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13B4FA1D-E41E-4794-AFB8-DF6AB9672BBC}" xr6:coauthVersionLast="47" xr6:coauthVersionMax="47" xr10:uidLastSave="{00000000-0000-0000-0000-000000000000}"/>
  <bookViews>
    <workbookView xWindow="5265" yWindow="255" windowWidth="32700" windowHeight="16320" firstSheet="4" activeTab="11" xr2:uid="{00000000-000D-0000-FFFF-FFFF00000000}"/>
  </bookViews>
  <sheets>
    <sheet name="Income Statement" sheetId="1" r:id="rId1"/>
    <sheet name="Balance Sheet" sheetId="2" r:id="rId2"/>
    <sheet name="Cash Flow" sheetId="4" r:id="rId3"/>
    <sheet name="Standardized IS" sheetId="6" r:id="rId4"/>
    <sheet name="Standardized BS" sheetId="7" r:id="rId5"/>
    <sheet name="Standardized CF" sheetId="10" r:id="rId6"/>
    <sheet name="Forecast assumptions" sheetId="11" r:id="rId7"/>
    <sheet name="Forecast" sheetId="15" r:id="rId8"/>
    <sheet name="Risk Free" sheetId="16" r:id="rId9"/>
    <sheet name="WACC" sheetId="17" r:id="rId10"/>
    <sheet name="Growth Rate projection" sheetId="19" r:id="rId11"/>
    <sheet name="DCF" sheetId="12" r:id="rId12"/>
    <sheet name="Comparables" sheetId="18" r:id="rId13"/>
    <sheet name="Sensitivities" sheetId="13" r:id="rId14"/>
  </sheets>
  <externalReferences>
    <externalReference r:id="rId1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ASE_int">#REF!</definedName>
    <definedName name="CIQWBGuid" hidden="1">"39f5c4ab-299e-47f3-aa0c-9a99aea74bc9"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44825.3352430555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1">'Balance Sheet'!#REF!</definedName>
    <definedName name="_xlnm.Print_Titles" localSheetId="2">'Cash Flow'!#REF!</definedName>
    <definedName name="_xlnm.Print_Titles" localSheetId="0">'Income Statement'!#REF!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2" l="1"/>
  <c r="D6" i="19"/>
  <c r="D8" i="19" s="1"/>
  <c r="F3" i="18"/>
  <c r="J3" i="18"/>
  <c r="F4" i="18"/>
  <c r="J4" i="18"/>
  <c r="F5" i="18"/>
  <c r="J5" i="18"/>
  <c r="F6" i="18"/>
  <c r="J6" i="18"/>
  <c r="F7" i="18"/>
  <c r="J7" i="18"/>
  <c r="I11" i="18"/>
  <c r="J11" i="18"/>
  <c r="K11" i="18"/>
  <c r="L11" i="18"/>
  <c r="M11" i="18"/>
  <c r="M16" i="18" s="1"/>
  <c r="M18" i="18" s="1"/>
  <c r="I13" i="18"/>
  <c r="J13" i="18"/>
  <c r="K13" i="18"/>
  <c r="L13" i="18"/>
  <c r="I16" i="18"/>
  <c r="J16" i="18"/>
  <c r="K16" i="18"/>
  <c r="L16" i="18"/>
  <c r="L18" i="18" s="1"/>
  <c r="C17" i="18" s="1"/>
  <c r="C19" i="18" s="1"/>
  <c r="C21" i="18" s="1"/>
  <c r="C23" i="18" s="1"/>
  <c r="I17" i="18"/>
  <c r="J17" i="18"/>
  <c r="K17" i="18"/>
  <c r="L17" i="18"/>
  <c r="M17" i="18"/>
  <c r="I18" i="18"/>
  <c r="J18" i="18"/>
  <c r="K18" i="18"/>
  <c r="F17" i="18" s="1"/>
  <c r="F19" i="18" s="1"/>
  <c r="F21" i="18" s="1"/>
  <c r="F23" i="18" s="1"/>
  <c r="C7" i="17"/>
  <c r="C23" i="17"/>
  <c r="F24" i="17"/>
  <c r="C25" i="17"/>
  <c r="F25" i="17"/>
  <c r="C26" i="17"/>
  <c r="C34" i="17"/>
  <c r="F34" i="17"/>
  <c r="C35" i="17"/>
  <c r="F35" i="17"/>
  <c r="F37" i="17" s="1"/>
  <c r="C36" i="17"/>
  <c r="K53" i="11"/>
  <c r="L53" i="11"/>
  <c r="M53" i="11"/>
  <c r="N53" i="11"/>
  <c r="J53" i="11"/>
  <c r="K33" i="11"/>
  <c r="L33" i="11"/>
  <c r="M33" i="11"/>
  <c r="N33" i="11"/>
  <c r="J33" i="11"/>
  <c r="F20" i="15"/>
  <c r="G20" i="15"/>
  <c r="H20" i="15"/>
  <c r="I20" i="15"/>
  <c r="E20" i="15"/>
  <c r="F17" i="15"/>
  <c r="G17" i="15"/>
  <c r="H17" i="15"/>
  <c r="I17" i="15"/>
  <c r="E17" i="15"/>
  <c r="N63" i="11"/>
  <c r="J63" i="11"/>
  <c r="L44" i="11"/>
  <c r="M44" i="11"/>
  <c r="N44" i="11"/>
  <c r="K44" i="11"/>
  <c r="J44" i="11"/>
  <c r="M13" i="18" l="1"/>
  <c r="C25" i="18" s="1"/>
  <c r="C27" i="18" s="1"/>
  <c r="C29" i="18" s="1"/>
  <c r="C31" i="18" s="1"/>
  <c r="K63" i="11"/>
  <c r="L63" i="11"/>
  <c r="M63" i="11"/>
  <c r="F25" i="18" l="1"/>
  <c r="F27" i="18" s="1"/>
  <c r="F29" i="18" s="1"/>
  <c r="F31" i="18" s="1"/>
  <c r="N22" i="11"/>
  <c r="K22" i="11"/>
  <c r="L22" i="11"/>
  <c r="M22" i="11"/>
  <c r="J22" i="11"/>
  <c r="N11" i="11"/>
  <c r="L11" i="11"/>
  <c r="M11" i="11"/>
  <c r="K11" i="11"/>
  <c r="E39" i="12"/>
  <c r="E41" i="12"/>
  <c r="I19" i="15"/>
  <c r="H19" i="15"/>
  <c r="G19" i="15"/>
  <c r="F19" i="15"/>
  <c r="E19" i="15"/>
  <c r="I18" i="15"/>
  <c r="H18" i="15"/>
  <c r="G18" i="15"/>
  <c r="F18" i="15"/>
  <c r="E18" i="15"/>
  <c r="I16" i="15"/>
  <c r="H16" i="15"/>
  <c r="G16" i="15"/>
  <c r="F16" i="15"/>
  <c r="E16" i="15"/>
  <c r="I15" i="15"/>
  <c r="H15" i="15"/>
  <c r="G15" i="15"/>
  <c r="F15" i="15"/>
  <c r="E15" i="15"/>
  <c r="E51" i="12"/>
  <c r="E52" i="12"/>
  <c r="E53" i="12"/>
  <c r="H33" i="7"/>
  <c r="H32" i="7"/>
  <c r="E6" i="15"/>
  <c r="E62" i="11"/>
  <c r="F62" i="11"/>
  <c r="G62" i="11"/>
  <c r="H62" i="11"/>
  <c r="I62" i="11"/>
  <c r="E64" i="11"/>
  <c r="F64" i="11"/>
  <c r="G64" i="11"/>
  <c r="H64" i="11"/>
  <c r="I64" i="11"/>
  <c r="F63" i="11"/>
  <c r="G63" i="11"/>
  <c r="H63" i="11"/>
  <c r="I63" i="11"/>
  <c r="E63" i="11"/>
  <c r="E52" i="11"/>
  <c r="F52" i="11"/>
  <c r="G52" i="11"/>
  <c r="H52" i="11"/>
  <c r="I52" i="11"/>
  <c r="E54" i="11"/>
  <c r="F54" i="11"/>
  <c r="G54" i="11"/>
  <c r="H54" i="11"/>
  <c r="I54" i="11"/>
  <c r="F53" i="11"/>
  <c r="G53" i="11"/>
  <c r="H53" i="11"/>
  <c r="I53" i="11"/>
  <c r="E53" i="11"/>
  <c r="E43" i="11"/>
  <c r="F43" i="11"/>
  <c r="G43" i="11"/>
  <c r="H43" i="11"/>
  <c r="I43" i="11"/>
  <c r="H28" i="10"/>
  <c r="E45" i="11"/>
  <c r="F45" i="11"/>
  <c r="G45" i="11"/>
  <c r="H45" i="11"/>
  <c r="I45" i="11"/>
  <c r="I44" i="11"/>
  <c r="F44" i="11"/>
  <c r="G44" i="11"/>
  <c r="H44" i="11"/>
  <c r="E44" i="11"/>
  <c r="E32" i="11"/>
  <c r="F32" i="11"/>
  <c r="G32" i="11"/>
  <c r="H32" i="11"/>
  <c r="I32" i="11"/>
  <c r="E34" i="11"/>
  <c r="F34" i="11"/>
  <c r="G34" i="11"/>
  <c r="H34" i="11"/>
  <c r="I34" i="11"/>
  <c r="F33" i="11"/>
  <c r="G33" i="11"/>
  <c r="H33" i="11"/>
  <c r="I33" i="11"/>
  <c r="E33" i="11"/>
  <c r="G19" i="6"/>
  <c r="G21" i="6"/>
  <c r="G22" i="6"/>
  <c r="G23" i="6"/>
  <c r="G24" i="6"/>
  <c r="E21" i="11"/>
  <c r="F21" i="11"/>
  <c r="G21" i="11"/>
  <c r="H21" i="11"/>
  <c r="I21" i="11"/>
  <c r="E23" i="11"/>
  <c r="F23" i="11"/>
  <c r="G23" i="11"/>
  <c r="H23" i="11"/>
  <c r="I23" i="11"/>
  <c r="F22" i="11"/>
  <c r="G22" i="11"/>
  <c r="H22" i="11"/>
  <c r="I22" i="11"/>
  <c r="E22" i="11"/>
  <c r="E10" i="11"/>
  <c r="F10" i="11"/>
  <c r="G10" i="11"/>
  <c r="H10" i="11"/>
  <c r="I10" i="11"/>
  <c r="E12" i="11"/>
  <c r="F12" i="11"/>
  <c r="G12" i="11"/>
  <c r="H12" i="11"/>
  <c r="I12" i="11"/>
  <c r="F11" i="11"/>
  <c r="G11" i="11"/>
  <c r="H11" i="11"/>
  <c r="I11" i="11"/>
  <c r="E11" i="11"/>
  <c r="G24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6" i="13"/>
  <c r="K26" i="13"/>
  <c r="J26" i="13"/>
  <c r="I26" i="13"/>
  <c r="H26" i="13"/>
  <c r="G26" i="13"/>
  <c r="F26" i="13"/>
  <c r="E26" i="13"/>
  <c r="D26" i="13"/>
  <c r="C26" i="13"/>
  <c r="L25" i="13"/>
  <c r="K25" i="13"/>
  <c r="J25" i="13"/>
  <c r="I25" i="13"/>
  <c r="H25" i="13"/>
  <c r="G25" i="13"/>
  <c r="F25" i="13"/>
  <c r="E25" i="13"/>
  <c r="D25" i="13"/>
  <c r="C25" i="13"/>
  <c r="L24" i="13"/>
  <c r="K24" i="13"/>
  <c r="J24" i="13"/>
  <c r="I24" i="13"/>
  <c r="H24" i="13"/>
  <c r="F24" i="13"/>
  <c r="E24" i="13"/>
  <c r="D24" i="13"/>
  <c r="C24" i="13"/>
  <c r="L23" i="13"/>
  <c r="K23" i="13"/>
  <c r="J23" i="13"/>
  <c r="I23" i="13"/>
  <c r="H23" i="13"/>
  <c r="G23" i="13"/>
  <c r="F23" i="13"/>
  <c r="E23" i="13"/>
  <c r="D23" i="13"/>
  <c r="C23" i="13"/>
  <c r="L22" i="13"/>
  <c r="K22" i="13"/>
  <c r="J22" i="13"/>
  <c r="I22" i="13"/>
  <c r="H22" i="13"/>
  <c r="G22" i="13"/>
  <c r="F22" i="13"/>
  <c r="E22" i="13"/>
  <c r="D22" i="13"/>
  <c r="L11" i="13"/>
  <c r="K11" i="13"/>
  <c r="J11" i="13"/>
  <c r="I11" i="13"/>
  <c r="H11" i="13"/>
  <c r="G11" i="13"/>
  <c r="F11" i="13"/>
  <c r="E11" i="13"/>
  <c r="D11" i="13"/>
  <c r="C11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L5" i="13"/>
  <c r="K5" i="13"/>
  <c r="J5" i="13"/>
  <c r="I5" i="13"/>
  <c r="H5" i="13"/>
  <c r="G5" i="13"/>
  <c r="F5" i="13"/>
  <c r="E5" i="13"/>
  <c r="D5" i="13"/>
  <c r="C5" i="13"/>
  <c r="L4" i="13"/>
  <c r="K4" i="13"/>
  <c r="J4" i="13"/>
  <c r="I4" i="13"/>
  <c r="H4" i="13"/>
  <c r="G4" i="13"/>
  <c r="F4" i="13"/>
  <c r="E4" i="13"/>
  <c r="D4" i="13"/>
  <c r="E6" i="12"/>
  <c r="H31" i="12"/>
  <c r="E9" i="12"/>
  <c r="B19" i="6"/>
  <c r="D54" i="11"/>
  <c r="D53" i="11"/>
  <c r="D52" i="11"/>
  <c r="D45" i="11"/>
  <c r="D44" i="11"/>
  <c r="D43" i="11"/>
  <c r="D21" i="11"/>
  <c r="D22" i="11"/>
  <c r="G47" i="11" s="1"/>
  <c r="B22" i="6"/>
  <c r="C22" i="6"/>
  <c r="D23" i="11"/>
  <c r="D75" i="11"/>
  <c r="D74" i="11"/>
  <c r="D73" i="11"/>
  <c r="D64" i="11"/>
  <c r="D63" i="11"/>
  <c r="D62" i="11"/>
  <c r="D34" i="11"/>
  <c r="D33" i="11"/>
  <c r="D32" i="11"/>
  <c r="D22" i="6"/>
  <c r="E22" i="6"/>
  <c r="F22" i="6"/>
  <c r="D28" i="10"/>
  <c r="E28" i="10"/>
  <c r="F28" i="10"/>
  <c r="G28" i="10"/>
  <c r="C28" i="10"/>
  <c r="H27" i="10"/>
  <c r="D27" i="10"/>
  <c r="E27" i="10"/>
  <c r="F27" i="10"/>
  <c r="G27" i="10"/>
  <c r="C27" i="10"/>
  <c r="H26" i="10"/>
  <c r="D26" i="10"/>
  <c r="E26" i="10"/>
  <c r="F26" i="10"/>
  <c r="G26" i="10"/>
  <c r="C26" i="10"/>
  <c r="G30" i="7"/>
  <c r="H30" i="7"/>
  <c r="H29" i="7"/>
  <c r="C29" i="7"/>
  <c r="D23" i="6"/>
  <c r="E23" i="6"/>
  <c r="F23" i="6"/>
  <c r="C23" i="6"/>
  <c r="F24" i="6"/>
  <c r="D24" i="6"/>
  <c r="E24" i="6"/>
  <c r="C24" i="6"/>
  <c r="D36" i="7"/>
  <c r="C36" i="7"/>
  <c r="D32" i="7"/>
  <c r="C32" i="7"/>
  <c r="H22" i="7"/>
  <c r="G22" i="7"/>
  <c r="H35" i="7"/>
  <c r="D37" i="7"/>
  <c r="E37" i="7"/>
  <c r="F37" i="7"/>
  <c r="G37" i="7"/>
  <c r="C37" i="7"/>
  <c r="E36" i="7"/>
  <c r="F36" i="7"/>
  <c r="C35" i="7"/>
  <c r="E35" i="7"/>
  <c r="D35" i="7"/>
  <c r="F35" i="7"/>
  <c r="D33" i="7"/>
  <c r="E33" i="7"/>
  <c r="F33" i="7"/>
  <c r="G33" i="7"/>
  <c r="G36" i="7" s="1"/>
  <c r="H36" i="7"/>
  <c r="C33" i="7"/>
  <c r="E32" i="7"/>
  <c r="F32" i="7"/>
  <c r="G32" i="7"/>
  <c r="G35" i="7" s="1"/>
  <c r="H37" i="7"/>
  <c r="F47" i="11" l="1"/>
  <c r="E56" i="11"/>
  <c r="F56" i="11"/>
  <c r="G56" i="11"/>
  <c r="H56" i="11"/>
  <c r="E24" i="12" s="1"/>
  <c r="I56" i="11"/>
  <c r="F24" i="12" s="1"/>
  <c r="E8" i="15"/>
  <c r="E7" i="15"/>
  <c r="G31" i="12"/>
  <c r="I31" i="12"/>
  <c r="L31" i="12"/>
  <c r="K31" i="12"/>
  <c r="J31" i="12"/>
  <c r="D33" i="13"/>
  <c r="D16" i="13"/>
  <c r="D15" i="13"/>
  <c r="D32" i="13"/>
  <c r="J56" i="11"/>
  <c r="G24" i="12" s="1"/>
  <c r="H47" i="11"/>
  <c r="I47" i="11"/>
  <c r="E47" i="11"/>
  <c r="J47" i="11"/>
  <c r="E25" i="11"/>
  <c r="N14" i="11"/>
  <c r="M14" i="11"/>
  <c r="L14" i="11"/>
  <c r="K14" i="11"/>
  <c r="E14" i="11"/>
  <c r="I14" i="11"/>
  <c r="G14" i="11"/>
  <c r="H14" i="11"/>
  <c r="F14" i="11"/>
  <c r="F6" i="15" s="1"/>
  <c r="N25" i="11"/>
  <c r="M25" i="11"/>
  <c r="L25" i="11"/>
  <c r="K25" i="11"/>
  <c r="J25" i="11"/>
  <c r="N36" i="11"/>
  <c r="K21" i="12" s="1"/>
  <c r="I25" i="11"/>
  <c r="H25" i="11"/>
  <c r="G25" i="11"/>
  <c r="F25" i="11"/>
  <c r="N66" i="11"/>
  <c r="K27" i="12" s="1"/>
  <c r="E77" i="11"/>
  <c r="E8" i="12" s="1"/>
  <c r="I36" i="11"/>
  <c r="F21" i="12" s="1"/>
  <c r="H36" i="11"/>
  <c r="E21" i="12" s="1"/>
  <c r="G36" i="11"/>
  <c r="F36" i="11"/>
  <c r="E36" i="11"/>
  <c r="I66" i="11"/>
  <c r="F27" i="12" s="1"/>
  <c r="H66" i="11"/>
  <c r="E27" i="12" s="1"/>
  <c r="G66" i="11"/>
  <c r="F66" i="11"/>
  <c r="E66" i="11"/>
  <c r="E11" i="15" s="1"/>
  <c r="F29" i="7"/>
  <c r="D29" i="7"/>
  <c r="E29" i="7"/>
  <c r="G29" i="7"/>
  <c r="F12" i="6"/>
  <c r="E12" i="6"/>
  <c r="D12" i="6"/>
  <c r="C12" i="6"/>
  <c r="B12" i="6"/>
  <c r="G12" i="6"/>
  <c r="F10" i="6"/>
  <c r="E10" i="6"/>
  <c r="D10" i="6"/>
  <c r="C10" i="6"/>
  <c r="B10" i="6"/>
  <c r="G10" i="6"/>
  <c r="F9" i="6"/>
  <c r="E9" i="6"/>
  <c r="D9" i="6"/>
  <c r="C9" i="6"/>
  <c r="B9" i="6"/>
  <c r="G9" i="6"/>
  <c r="F7" i="6"/>
  <c r="E7" i="6"/>
  <c r="D7" i="6"/>
  <c r="C7" i="6"/>
  <c r="B7" i="6"/>
  <c r="G7" i="6"/>
  <c r="G6" i="6"/>
  <c r="F6" i="6"/>
  <c r="E6" i="6"/>
  <c r="D6" i="6"/>
  <c r="C6" i="6"/>
  <c r="B6" i="6"/>
  <c r="G4" i="6"/>
  <c r="F4" i="6"/>
  <c r="E4" i="6"/>
  <c r="D4" i="6"/>
  <c r="C4" i="6"/>
  <c r="B4" i="6"/>
  <c r="F3" i="6"/>
  <c r="E3" i="6"/>
  <c r="D3" i="6"/>
  <c r="C3" i="6"/>
  <c r="B3" i="6"/>
  <c r="C30" i="7" s="1"/>
  <c r="G3" i="6"/>
  <c r="G17" i="6" s="1"/>
  <c r="F7" i="15" l="1"/>
  <c r="F8" i="15"/>
  <c r="F11" i="15"/>
  <c r="G6" i="15"/>
  <c r="E10" i="15"/>
  <c r="E9" i="15"/>
  <c r="K56" i="11"/>
  <c r="H24" i="12" s="1"/>
  <c r="K47" i="11"/>
  <c r="J36" i="11"/>
  <c r="G21" i="12" s="1"/>
  <c r="L36" i="11"/>
  <c r="I21" i="12" s="1"/>
  <c r="J66" i="11"/>
  <c r="G27" i="12" s="1"/>
  <c r="K66" i="11"/>
  <c r="H27" i="12" s="1"/>
  <c r="K36" i="11"/>
  <c r="H21" i="12" s="1"/>
  <c r="M36" i="11"/>
  <c r="J21" i="12" s="1"/>
  <c r="L66" i="11"/>
  <c r="I27" i="12" s="1"/>
  <c r="M66" i="11"/>
  <c r="J27" i="12" s="1"/>
  <c r="C5" i="6"/>
  <c r="C17" i="6"/>
  <c r="D17" i="6"/>
  <c r="E5" i="6"/>
  <c r="E18" i="6" s="1"/>
  <c r="E17" i="6"/>
  <c r="F5" i="6"/>
  <c r="F18" i="6" s="1"/>
  <c r="F17" i="6"/>
  <c r="F30" i="7"/>
  <c r="E30" i="7"/>
  <c r="D30" i="7"/>
  <c r="E8" i="6"/>
  <c r="G5" i="6"/>
  <c r="F8" i="6"/>
  <c r="B5" i="6"/>
  <c r="D5" i="6"/>
  <c r="G11" i="15" l="1"/>
  <c r="H6" i="15"/>
  <c r="G8" i="15"/>
  <c r="G7" i="15"/>
  <c r="F9" i="15"/>
  <c r="F10" i="15"/>
  <c r="L56" i="11"/>
  <c r="I24" i="12" s="1"/>
  <c r="L47" i="11"/>
  <c r="D8" i="6"/>
  <c r="D18" i="6"/>
  <c r="B8" i="6"/>
  <c r="B18" i="6"/>
  <c r="F11" i="6"/>
  <c r="F13" i="6" s="1"/>
  <c r="F21" i="6" s="1"/>
  <c r="F19" i="6"/>
  <c r="G8" i="6"/>
  <c r="G18" i="6"/>
  <c r="E11" i="6"/>
  <c r="E13" i="6" s="1"/>
  <c r="E21" i="6" s="1"/>
  <c r="E19" i="6"/>
  <c r="C8" i="6"/>
  <c r="C18" i="6"/>
  <c r="G9" i="15" l="1"/>
  <c r="G10" i="15"/>
  <c r="E14" i="12"/>
  <c r="H11" i="15"/>
  <c r="E26" i="12" s="1"/>
  <c r="I6" i="15"/>
  <c r="J11" i="11" s="1"/>
  <c r="J14" i="11" s="1"/>
  <c r="H7" i="15"/>
  <c r="E16" i="12" s="1"/>
  <c r="E18" i="12" s="1"/>
  <c r="H8" i="15"/>
  <c r="M56" i="11"/>
  <c r="J24" i="12" s="1"/>
  <c r="N56" i="11"/>
  <c r="K24" i="12" s="1"/>
  <c r="M47" i="11"/>
  <c r="N47" i="11"/>
  <c r="C11" i="6"/>
  <c r="C13" i="6" s="1"/>
  <c r="C21" i="6" s="1"/>
  <c r="C19" i="6"/>
  <c r="G11" i="6"/>
  <c r="G13" i="6" s="1"/>
  <c r="B11" i="6"/>
  <c r="B13" i="6" s="1"/>
  <c r="B21" i="6" s="1"/>
  <c r="D11" i="6"/>
  <c r="D13" i="6" s="1"/>
  <c r="D21" i="6" s="1"/>
  <c r="D19" i="6"/>
  <c r="H9" i="15" l="1"/>
  <c r="E20" i="12" s="1"/>
  <c r="E30" i="12" s="1"/>
  <c r="H10" i="15"/>
  <c r="E23" i="12" s="1"/>
  <c r="F14" i="12"/>
  <c r="I11" i="15"/>
  <c r="F26" i="12" s="1"/>
  <c r="J6" i="15"/>
  <c r="I7" i="15"/>
  <c r="F16" i="12" s="1"/>
  <c r="F18" i="12" s="1"/>
  <c r="I8" i="15"/>
  <c r="I9" i="15" l="1"/>
  <c r="F20" i="12" s="1"/>
  <c r="I10" i="15"/>
  <c r="F23" i="12" s="1"/>
  <c r="F30" i="12" s="1"/>
  <c r="J8" i="15"/>
  <c r="J7" i="15"/>
  <c r="G16" i="12" s="1"/>
  <c r="G18" i="12" s="1"/>
  <c r="J11" i="15"/>
  <c r="G26" i="12" s="1"/>
  <c r="K6" i="15"/>
  <c r="G14" i="12"/>
  <c r="K11" i="15" l="1"/>
  <c r="H26" i="12" s="1"/>
  <c r="H14" i="12"/>
  <c r="K8" i="15"/>
  <c r="L6" i="15"/>
  <c r="K7" i="15"/>
  <c r="H16" i="12" s="1"/>
  <c r="H18" i="12" s="1"/>
  <c r="J9" i="15"/>
  <c r="G20" i="12" s="1"/>
  <c r="J10" i="15"/>
  <c r="G23" i="12" s="1"/>
  <c r="G30" i="12" l="1"/>
  <c r="G32" i="12" s="1"/>
  <c r="I14" i="12"/>
  <c r="L7" i="15"/>
  <c r="I16" i="12" s="1"/>
  <c r="I18" i="12" s="1"/>
  <c r="L8" i="15"/>
  <c r="M6" i="15"/>
  <c r="L11" i="15"/>
  <c r="I26" i="12" s="1"/>
  <c r="K9" i="15"/>
  <c r="H20" i="12" s="1"/>
  <c r="K10" i="15"/>
  <c r="H23" i="12" s="1"/>
  <c r="H30" i="12" l="1"/>
  <c r="H32" i="12" s="1"/>
  <c r="J14" i="12"/>
  <c r="N6" i="15"/>
  <c r="M8" i="15"/>
  <c r="M11" i="15"/>
  <c r="J26" i="12" s="1"/>
  <c r="M7" i="15"/>
  <c r="J16" i="12" s="1"/>
  <c r="J18" i="12" s="1"/>
  <c r="L9" i="15"/>
  <c r="I20" i="12" s="1"/>
  <c r="L10" i="15"/>
  <c r="I23" i="12" s="1"/>
  <c r="I30" i="12" l="1"/>
  <c r="I32" i="12" s="1"/>
  <c r="M10" i="15"/>
  <c r="J23" i="12" s="1"/>
  <c r="M9" i="15"/>
  <c r="J20" i="12" s="1"/>
  <c r="N7" i="15"/>
  <c r="K16" i="12" s="1"/>
  <c r="K18" i="12" s="1"/>
  <c r="N11" i="15"/>
  <c r="K26" i="12" s="1"/>
  <c r="K14" i="12"/>
  <c r="N8" i="15"/>
  <c r="J30" i="12" l="1"/>
  <c r="J32" i="12" s="1"/>
  <c r="N9" i="15"/>
  <c r="K20" i="12" s="1"/>
  <c r="N10" i="15"/>
  <c r="K23" i="12" s="1"/>
  <c r="K30" i="12" l="1"/>
  <c r="K32" i="12" l="1"/>
  <c r="E37" i="12" s="1"/>
  <c r="L30" i="12"/>
  <c r="E35" i="12" s="1"/>
  <c r="E36" i="12" s="1"/>
  <c r="E38" i="12" l="1"/>
  <c r="E40" i="12" s="1"/>
  <c r="E42" i="12" s="1"/>
  <c r="D78" i="12" l="1"/>
  <c r="D67" i="12"/>
</calcChain>
</file>

<file path=xl/sharedStrings.xml><?xml version="1.0" encoding="utf-8"?>
<sst xmlns="http://schemas.openxmlformats.org/spreadsheetml/2006/main" count="1135" uniqueCount="616">
  <si>
    <t>Income Statement</t>
  </si>
  <si>
    <t>Revenues</t>
  </si>
  <si>
    <t xml:space="preserve">  Revenues</t>
  </si>
  <si>
    <t>Expenses</t>
  </si>
  <si>
    <t xml:space="preserve">  Cost of Revenues</t>
  </si>
  <si>
    <t xml:space="preserve">  Selling and Marketing Expenses</t>
  </si>
  <si>
    <t>-</t>
  </si>
  <si>
    <t xml:space="preserve">  General and Administrative Expenses</t>
  </si>
  <si>
    <t xml:space="preserve">  Selling, General and Administrative Expenses</t>
  </si>
  <si>
    <t xml:space="preserve">  Interest Expense</t>
  </si>
  <si>
    <t xml:space="preserve">  Interest on Note</t>
  </si>
  <si>
    <t xml:space="preserve">  Interest on Other Obligations</t>
  </si>
  <si>
    <t xml:space="preserve">  Interest Expenses on Bonds</t>
  </si>
  <si>
    <t xml:space="preserve">  Interest Income/expense-net</t>
  </si>
  <si>
    <t xml:space="preserve">  Amortization of Discount on Notes Payable</t>
  </si>
  <si>
    <t xml:space="preserve">  Amortization of Discounts on Bonds Payable</t>
  </si>
  <si>
    <t xml:space="preserve">  Interest Income</t>
  </si>
  <si>
    <t xml:space="preserve">  Gain on Investment Repayment-china Note Receivable</t>
  </si>
  <si>
    <t xml:space="preserve">  Currency Translation Gain(Loss)</t>
  </si>
  <si>
    <t xml:space="preserve">  Other Miscellaneous Expenses</t>
  </si>
  <si>
    <t xml:space="preserve">  Loss on Debt Extinguishment</t>
  </si>
  <si>
    <t xml:space="preserve">  Gain on Lease Cancellation</t>
  </si>
  <si>
    <t xml:space="preserve">  Earnings before Taxes</t>
  </si>
  <si>
    <t>Taxes and Other Expenses</t>
  </si>
  <si>
    <t xml:space="preserve">  Provision for Income Tax</t>
  </si>
  <si>
    <t xml:space="preserve">  Net Income (Loss)</t>
  </si>
  <si>
    <t>Charges on Net Income</t>
  </si>
  <si>
    <t xml:space="preserve">  Dividends on Preferred Stock</t>
  </si>
  <si>
    <t xml:space="preserve">  Preferred Stock Adjustments</t>
  </si>
  <si>
    <t xml:space="preserve">  Net Income Available to Common Shareholders</t>
  </si>
  <si>
    <t>Supplementary Info</t>
  </si>
  <si>
    <t xml:space="preserve">  Gross Profit/loss</t>
  </si>
  <si>
    <t xml:space="preserve">  Operating Income (Loss)</t>
  </si>
  <si>
    <t xml:space="preserve">  Basic EPS - Continuing Operations</t>
  </si>
  <si>
    <t xml:space="preserve">  Diluted EPS - Continuing Operations</t>
  </si>
  <si>
    <t xml:space="preserve">
               </t>
  </si>
  <si>
    <t xml:space="preserve">  Total Liabilities &amp; Shareholders Equity</t>
  </si>
  <si>
    <t xml:space="preserve">  Total Shareholders Equity</t>
  </si>
  <si>
    <t xml:space="preserve">  Accumulated Other Comprehensive Income (Loss)</t>
  </si>
  <si>
    <t xml:space="preserve">  Accumulated Deficit</t>
  </si>
  <si>
    <t xml:space="preserve">  Additional Paid in Capital</t>
  </si>
  <si>
    <t xml:space="preserve">  Common Stock - Par Value</t>
  </si>
  <si>
    <t>Shareholders' Equity</t>
  </si>
  <si>
    <t xml:space="preserve">  Preferred Stock Convertible</t>
  </si>
  <si>
    <t xml:space="preserve">  Deferred Tax Liability</t>
  </si>
  <si>
    <t xml:space="preserve">  Deferred Revenue-noncurrent</t>
  </si>
  <si>
    <t xml:space="preserve">  Lease liability obligation-operating leases</t>
  </si>
  <si>
    <t xml:space="preserve">  Long-term Portion of Lease Liabilities</t>
  </si>
  <si>
    <t xml:space="preserve">  Lease liability obligation-finance leases</t>
  </si>
  <si>
    <t xml:space="preserve">  Long-term Portion of Capital Lease</t>
  </si>
  <si>
    <t xml:space="preserve">  Revolving Line of Credityable-related Party</t>
  </si>
  <si>
    <t xml:space="preserve">  Convertible Notes Payable-related Party</t>
  </si>
  <si>
    <t>Non Current Liabilities</t>
  </si>
  <si>
    <t xml:space="preserve">  Total Current Liabilities</t>
  </si>
  <si>
    <t xml:space="preserve">  Other Current Liabilities</t>
  </si>
  <si>
    <t xml:space="preserve">  Deferred Revenue-current</t>
  </si>
  <si>
    <t xml:space="preserve">  Income Taxes Payable</t>
  </si>
  <si>
    <t xml:space="preserve">  Current Portion of Lease Liabilities</t>
  </si>
  <si>
    <t xml:space="preserve">  Lease liability obligation-financial leases</t>
  </si>
  <si>
    <t xml:space="preserve">  Current Portion of Capital Leases</t>
  </si>
  <si>
    <t xml:space="preserve">  Bonds Payable, Net</t>
  </si>
  <si>
    <t xml:space="preserve">  Accrued distributor termination fees</t>
  </si>
  <si>
    <t xml:space="preserve">  Accrued Promotional Allowances</t>
  </si>
  <si>
    <t xml:space="preserve">  Accrued Expenses</t>
  </si>
  <si>
    <t xml:space="preserve">  Accounts Payable and Accrued Expenses</t>
  </si>
  <si>
    <t xml:space="preserve">  Accounts Payable</t>
  </si>
  <si>
    <t>Current Liabilities</t>
  </si>
  <si>
    <t xml:space="preserve">  Total Assets</t>
  </si>
  <si>
    <t xml:space="preserve">  Long-term Security Deposits</t>
  </si>
  <si>
    <t xml:space="preserve">  Other Assets</t>
  </si>
  <si>
    <t xml:space="preserve">  Deferred other Costs-non-current</t>
  </si>
  <si>
    <t xml:space="preserve">  Intangibles, Net</t>
  </si>
  <si>
    <t xml:space="preserve">  Goodwill</t>
  </si>
  <si>
    <t xml:space="preserve">  Notes Receivable</t>
  </si>
  <si>
    <t xml:space="preserve">  Note Receivable-non-current</t>
  </si>
  <si>
    <t xml:space="preserve">  Deferred Tax Assets</t>
  </si>
  <si>
    <t xml:space="preserve">  Property, Fixtures and Equipment, Net</t>
  </si>
  <si>
    <t xml:space="preserve">  Right- Of- Use Assets (2018 Financial Leases)</t>
  </si>
  <si>
    <t xml:space="preserve">  Right-of-use Assets - Finance Leases</t>
  </si>
  <si>
    <t xml:space="preserve">  Right of Use Assets - Operating Leases</t>
  </si>
  <si>
    <t>Non Current Assets</t>
  </si>
  <si>
    <t xml:space="preserve">  Total Current Assets</t>
  </si>
  <si>
    <t xml:space="preserve">  Deferred other Costs-current</t>
  </si>
  <si>
    <t xml:space="preserve">  Restricted Cash</t>
  </si>
  <si>
    <t xml:space="preserve">  Prepaid Expenses and Other Current Assets</t>
  </si>
  <si>
    <t xml:space="preserve">  Inventories (Net)</t>
  </si>
  <si>
    <t xml:space="preserve">  Notes Receivable-current</t>
  </si>
  <si>
    <t xml:space="preserve">  Accounts Receivables</t>
  </si>
  <si>
    <t xml:space="preserve">  Cash and Cash Equivalents</t>
  </si>
  <si>
    <t>Current Assets</t>
  </si>
  <si>
    <t>Balance Sheet</t>
  </si>
  <si>
    <t xml:space="preserve">  Cash Flow Net Changes in Cash</t>
  </si>
  <si>
    <t xml:space="preserve">  Foreign Exchange Rate Effect on Cash and Cash Equivalents</t>
  </si>
  <si>
    <t>Other Adjustments</t>
  </si>
  <si>
    <t xml:space="preserve">  Cash Flow from Financing Activities</t>
  </si>
  <si>
    <t xml:space="preserve">  Net Proceeds from Collection of Section 16b Short Swing Profit</t>
  </si>
  <si>
    <t xml:space="preserve">  Dividends Paid on Preferred Shares</t>
  </si>
  <si>
    <t xml:space="preserve">  Proceeds from Issuance of Series a Preferred Shares, Net of Issuance Costs</t>
  </si>
  <si>
    <t xml:space="preserve">  Cash Paid on Taxes on Restricted Stock Awards</t>
  </si>
  <si>
    <t xml:space="preserve">  Proceeds from Exercise of Stock Options</t>
  </si>
  <si>
    <t xml:space="preserve">  Net Proceeds from Sale of Common Stock</t>
  </si>
  <si>
    <t xml:space="preserve">  Principal Payments on Financial Lease Obligations</t>
  </si>
  <si>
    <t xml:space="preserve">  Principal Payment on Finance Lease Obligations</t>
  </si>
  <si>
    <t xml:space="preserve">  Proceeds from Notes Payable Related Party, Net</t>
  </si>
  <si>
    <t xml:space="preserve">  Payments on Bonds Payable</t>
  </si>
  <si>
    <t>Financing Activities</t>
  </si>
  <si>
    <t xml:space="preserve">  Cash Flow from Investing Activities</t>
  </si>
  <si>
    <t xml:space="preserve">  Proceeds from Notes Receivable</t>
  </si>
  <si>
    <t xml:space="preserve">  Collection from Note Receivable</t>
  </si>
  <si>
    <t xml:space="preserve">  Cash Consideration for Acquisition-net of Cash from Acquisition</t>
  </si>
  <si>
    <t xml:space="preserve">  Purchase of Property, Fixtures, and Equipment</t>
  </si>
  <si>
    <t>Investing Activities</t>
  </si>
  <si>
    <t xml:space="preserve">  Cash Flow from Operating Activities</t>
  </si>
  <si>
    <t xml:space="preserve">  Deposits/deferred Revenue and Other Current Liabilities</t>
  </si>
  <si>
    <t xml:space="preserve">  Accrued Preferred Dividends</t>
  </si>
  <si>
    <t xml:space="preserve">  Prepaid Expense and Other Assets</t>
  </si>
  <si>
    <t xml:space="preserve">  Deferred Revenue</t>
  </si>
  <si>
    <t xml:space="preserve">  Income Taxes Payables</t>
  </si>
  <si>
    <t xml:space="preserve">  Inventories</t>
  </si>
  <si>
    <t xml:space="preserve">  Accounts Receivable</t>
  </si>
  <si>
    <t xml:space="preserve">  Others (adjustment for Amortization of Finance Lease Rou Assets)</t>
  </si>
  <si>
    <t xml:space="preserve">  Change in Right to Use and Lease Obligation-net</t>
  </si>
  <si>
    <t xml:space="preserve">  Stock Based Compensation Expense for Services</t>
  </si>
  <si>
    <t xml:space="preserve">  Loss on Debt Extinguishments</t>
  </si>
  <si>
    <t xml:space="preserve">  Other Long-term Assets</t>
  </si>
  <si>
    <t xml:space="preserve">  Deferred Income Taxes, Net</t>
  </si>
  <si>
    <t xml:space="preserve">  Inventory Excess and Obsolescence</t>
  </si>
  <si>
    <t xml:space="preserve">  Foreign Exchange Gain/loss</t>
  </si>
  <si>
    <t xml:space="preserve">  Allowance for Credit Losses</t>
  </si>
  <si>
    <t xml:space="preserve">  Bad Debt Expenses</t>
  </si>
  <si>
    <t xml:space="preserve">  Share-based Payment Expense</t>
  </si>
  <si>
    <t xml:space="preserve">  Stock Based Compenation Expense</t>
  </si>
  <si>
    <t xml:space="preserve">  Impairments of Intangible Assets</t>
  </si>
  <si>
    <t xml:space="preserve">  Gain on China Transaction</t>
  </si>
  <si>
    <t xml:space="preserve">  Loss on Disposal of Property and Equipment</t>
  </si>
  <si>
    <t xml:space="preserve">  Amortization of deferred other Costs</t>
  </si>
  <si>
    <t xml:space="preserve">  Amortization</t>
  </si>
  <si>
    <t xml:space="preserve">  Amortization of Finance Lease Rou Assets</t>
  </si>
  <si>
    <t xml:space="preserve">  Depreciation and Amortization</t>
  </si>
  <si>
    <t xml:space="preserve">  Net Income</t>
  </si>
  <si>
    <t>Operating Activities</t>
  </si>
  <si>
    <t>Cash Flow</t>
  </si>
  <si>
    <t xml:space="preserve">FY2023 </t>
  </si>
  <si>
    <t>FY2022</t>
  </si>
  <si>
    <t>FY2021</t>
  </si>
  <si>
    <t>FY2020</t>
  </si>
  <si>
    <t>FY2019</t>
  </si>
  <si>
    <t>FY2018</t>
  </si>
  <si>
    <t>In USD thousands</t>
  </si>
  <si>
    <t>FY2023</t>
  </si>
  <si>
    <t xml:space="preserve">In USD thousands
</t>
  </si>
  <si>
    <t>Standard accounts</t>
  </si>
  <si>
    <t>Standardized income statement</t>
  </si>
  <si>
    <t>Revenue</t>
  </si>
  <si>
    <t>Cost of Sales (by function)</t>
  </si>
  <si>
    <t>SG&amp;A (by function)</t>
  </si>
  <si>
    <t>Gross profit</t>
  </si>
  <si>
    <t>Depreciation &amp; amortization</t>
  </si>
  <si>
    <t>Operating (EBIT)</t>
  </si>
  <si>
    <t>Other expenses/income</t>
  </si>
  <si>
    <t>Income before tax</t>
  </si>
  <si>
    <t>Income tax expense</t>
  </si>
  <si>
    <t>Net income</t>
  </si>
  <si>
    <t>Net interest income/expense</t>
  </si>
  <si>
    <t>Standardized Balance Sheet</t>
  </si>
  <si>
    <t>BALANCE SHEET - ASSETS</t>
  </si>
  <si>
    <t>Total Assets</t>
  </si>
  <si>
    <t xml:space="preserve">Current Assets </t>
  </si>
  <si>
    <t>Non-current assets</t>
  </si>
  <si>
    <t xml:space="preserve">Inventory </t>
  </si>
  <si>
    <t>Accounts receivable</t>
  </si>
  <si>
    <t>Other recievables</t>
  </si>
  <si>
    <t>Prepaid Expenses &amp; other current assets</t>
  </si>
  <si>
    <t xml:space="preserve">Short-term investments </t>
  </si>
  <si>
    <t>Cash &amp; Equivalents</t>
  </si>
  <si>
    <t>Net PP&amp;E</t>
  </si>
  <si>
    <t>Net intangible fixed assets</t>
  </si>
  <si>
    <t>Other long term assets</t>
  </si>
  <si>
    <t>BALANCE SHEET - LIABILITIES</t>
  </si>
  <si>
    <t>Payables</t>
  </si>
  <si>
    <t>Short-term borrowings</t>
  </si>
  <si>
    <t>Other short-term liabilities</t>
  </si>
  <si>
    <t>Current liabilities</t>
  </si>
  <si>
    <t>Long-term debt</t>
  </si>
  <si>
    <t>Other long-term liabilities</t>
  </si>
  <si>
    <t>Non-current liabilities</t>
  </si>
  <si>
    <t>Standardized Cash Flow Statement</t>
  </si>
  <si>
    <t xml:space="preserve">Net income </t>
  </si>
  <si>
    <t>Other items</t>
  </si>
  <si>
    <t>Cash flow from operations</t>
  </si>
  <si>
    <t xml:space="preserve">Change in working capital </t>
  </si>
  <si>
    <t>Net cash flow from operating activities</t>
  </si>
  <si>
    <t>CAPEX</t>
  </si>
  <si>
    <t xml:space="preserve">Net Acquisitions </t>
  </si>
  <si>
    <t>Other investing cash flow</t>
  </si>
  <si>
    <t>Cash flow from investing activities</t>
  </si>
  <si>
    <t xml:space="preserve">Dividends </t>
  </si>
  <si>
    <t xml:space="preserve">Net change in Equity </t>
  </si>
  <si>
    <t xml:space="preserve">Net change in Debt </t>
  </si>
  <si>
    <t>Other financing cash flows</t>
  </si>
  <si>
    <t>Cash flow from financing activities</t>
  </si>
  <si>
    <t>FX Adjustment</t>
  </si>
  <si>
    <t>Change in Cash equivalents</t>
  </si>
  <si>
    <t>B/S Metrics</t>
  </si>
  <si>
    <t>Working Capital</t>
  </si>
  <si>
    <t>NWC as % of Sales</t>
  </si>
  <si>
    <t>Total Debt</t>
  </si>
  <si>
    <t>Net Debt</t>
  </si>
  <si>
    <t>Total Debt/Equity</t>
  </si>
  <si>
    <t>Net Debt/Total Capital</t>
  </si>
  <si>
    <t>Total Debt/Total Capital</t>
  </si>
  <si>
    <t xml:space="preserve">Total liabilities and equity </t>
  </si>
  <si>
    <t>Revenue growth</t>
  </si>
  <si>
    <t>I/S Metrics</t>
  </si>
  <si>
    <t>Gross margin</t>
  </si>
  <si>
    <t xml:space="preserve">EBIT margin </t>
  </si>
  <si>
    <t>Effective tax rate</t>
  </si>
  <si>
    <t>ROA</t>
  </si>
  <si>
    <t>ROE</t>
  </si>
  <si>
    <t>Net profit margin</t>
  </si>
  <si>
    <t>D&amp;A</t>
  </si>
  <si>
    <t>C/F Metrics</t>
  </si>
  <si>
    <t>CAPEX as % of sales</t>
  </si>
  <si>
    <t>CAPEX as % of PP&amp;E</t>
  </si>
  <si>
    <t>PP&amp;E as % of sales</t>
  </si>
  <si>
    <t>D&amp;A (from CF) as % of PP&amp;E</t>
  </si>
  <si>
    <t>Case Selection</t>
  </si>
  <si>
    <t>Base Case</t>
  </si>
  <si>
    <t>Choose scenario</t>
  </si>
  <si>
    <t>Revenue growth %</t>
  </si>
  <si>
    <t>2024E</t>
  </si>
  <si>
    <t>2025E</t>
  </si>
  <si>
    <t>2026E</t>
  </si>
  <si>
    <t>2027E</t>
  </si>
  <si>
    <t>2028E</t>
  </si>
  <si>
    <t>Bull Case</t>
  </si>
  <si>
    <t>Bear Case</t>
  </si>
  <si>
    <t>Chosen scenario</t>
  </si>
  <si>
    <t>Operating Working Capital as % of sales</t>
  </si>
  <si>
    <t>Terminal growth rate</t>
  </si>
  <si>
    <t>Growth rate</t>
  </si>
  <si>
    <t>Operating items</t>
  </si>
  <si>
    <t>Cash Flow items</t>
  </si>
  <si>
    <t>CAPEX % of PP&amp;E</t>
  </si>
  <si>
    <t xml:space="preserve">EBIT-margin </t>
  </si>
  <si>
    <t>X</t>
  </si>
  <si>
    <t>NB! Check that correct scenario has been chosen</t>
  </si>
  <si>
    <t>x</t>
  </si>
  <si>
    <t>Assumptions</t>
  </si>
  <si>
    <t>Selected scenario</t>
  </si>
  <si>
    <t>(in GBPm)</t>
  </si>
  <si>
    <t>Terminal</t>
  </si>
  <si>
    <t>% of sales</t>
  </si>
  <si>
    <t>Free Cash Flow to Firm</t>
  </si>
  <si>
    <t>Discount rate</t>
  </si>
  <si>
    <t>Present value of FCFF</t>
  </si>
  <si>
    <t xml:space="preserve">DCF output </t>
  </si>
  <si>
    <t>Terminal value in 2028</t>
  </si>
  <si>
    <t>PV of terminal value</t>
  </si>
  <si>
    <t>PV FCFF 2024-2028</t>
  </si>
  <si>
    <t>(-) NIBD</t>
  </si>
  <si>
    <t>Share Price</t>
  </si>
  <si>
    <t>Share price scenario</t>
  </si>
  <si>
    <t>Bull</t>
  </si>
  <si>
    <t xml:space="preserve">Base </t>
  </si>
  <si>
    <t>Bear</t>
  </si>
  <si>
    <t>Up/downside</t>
  </si>
  <si>
    <t>Sensitivity WACC</t>
  </si>
  <si>
    <t>Sensitivity Beta</t>
  </si>
  <si>
    <t xml:space="preserve">NOPAT </t>
  </si>
  <si>
    <t>EBIT</t>
  </si>
  <si>
    <t>+ D&amp;A</t>
  </si>
  <si>
    <t>-CAPEX</t>
  </si>
  <si>
    <t>% of PP&amp;E</t>
  </si>
  <si>
    <t>-NWC change</t>
  </si>
  <si>
    <t>Tax rate</t>
  </si>
  <si>
    <t>Sensitivity of WACC</t>
  </si>
  <si>
    <t xml:space="preserve">                   WACC</t>
  </si>
  <si>
    <t>Min</t>
  </si>
  <si>
    <t>Max</t>
  </si>
  <si>
    <t>Sensitivity of Beta</t>
  </si>
  <si>
    <t xml:space="preserve">                 Beta</t>
  </si>
  <si>
    <t>Forecast calculations summary</t>
  </si>
  <si>
    <t xml:space="preserve">Revenue </t>
  </si>
  <si>
    <t>EBITA</t>
  </si>
  <si>
    <t>PP&amp;E</t>
  </si>
  <si>
    <t>D&amp;A % of PP&amp;E</t>
  </si>
  <si>
    <t>NWC</t>
  </si>
  <si>
    <t>Enterprise Value (thousand USD)</t>
  </si>
  <si>
    <t>Equity Value (thousand USD)</t>
  </si>
  <si>
    <t>WACC (CAPM in this case)</t>
  </si>
  <si>
    <t>Shares (thousands)</t>
  </si>
  <si>
    <t>Current share price (As of 17.May)</t>
  </si>
  <si>
    <t>Analytical mean CAPIQ (In USD thousands)</t>
  </si>
  <si>
    <t>May-15-2024</t>
  </si>
  <si>
    <t>May-14-2024</t>
  </si>
  <si>
    <t>May-13-2024</t>
  </si>
  <si>
    <t>May-10-2024</t>
  </si>
  <si>
    <t>May-09-2024</t>
  </si>
  <si>
    <t>May-08-2024</t>
  </si>
  <si>
    <t>May-07-2024</t>
  </si>
  <si>
    <t>May-06-2024</t>
  </si>
  <si>
    <t>May-03-2024</t>
  </si>
  <si>
    <t>May-02-2024</t>
  </si>
  <si>
    <t>May-01-2024</t>
  </si>
  <si>
    <t>Apr-30-2024</t>
  </si>
  <si>
    <t>Apr-29-2024</t>
  </si>
  <si>
    <t>Apr-26-2024</t>
  </si>
  <si>
    <t>Apr-25-2024</t>
  </si>
  <si>
    <t>Apr-24-2024</t>
  </si>
  <si>
    <t>Apr-23-2024</t>
  </si>
  <si>
    <t>Apr-22-2024</t>
  </si>
  <si>
    <t>Apr-19-2024</t>
  </si>
  <si>
    <t>Apr-18-2024</t>
  </si>
  <si>
    <t>Apr-17-2024</t>
  </si>
  <si>
    <t>Apr-16-2024</t>
  </si>
  <si>
    <t>Apr-15-2024</t>
  </si>
  <si>
    <t>Apr-12-2024</t>
  </si>
  <si>
    <t>Apr-11-2024</t>
  </si>
  <si>
    <t>Apr-10-2024</t>
  </si>
  <si>
    <t>Apr-09-2024</t>
  </si>
  <si>
    <t>Apr-08-2024</t>
  </si>
  <si>
    <t>Apr-05-2024</t>
  </si>
  <si>
    <t>Apr-04-2024</t>
  </si>
  <si>
    <t>Apr-03-2024</t>
  </si>
  <si>
    <t>Apr-02-2024</t>
  </si>
  <si>
    <t>Apr-01-2024</t>
  </si>
  <si>
    <t>Mar-28-2024</t>
  </si>
  <si>
    <t>Mar-27-2024</t>
  </si>
  <si>
    <t>Mar-26-2024</t>
  </si>
  <si>
    <t>Mar-25-2024</t>
  </si>
  <si>
    <t>Mar-22-2024</t>
  </si>
  <si>
    <t>Mar-21-2024</t>
  </si>
  <si>
    <t>Mar-20-2024</t>
  </si>
  <si>
    <t>Mar-19-2024</t>
  </si>
  <si>
    <t>Mar-18-2024</t>
  </si>
  <si>
    <t>Mar-15-2024</t>
  </si>
  <si>
    <t>Mar-14-2024</t>
  </si>
  <si>
    <t>Mar-13-2024</t>
  </si>
  <si>
    <t>Mar-12-2024</t>
  </si>
  <si>
    <t>Mar-11-2024</t>
  </si>
  <si>
    <t>Mar-08-2024</t>
  </si>
  <si>
    <t>Mar-07-2024</t>
  </si>
  <si>
    <t>Mar-06-2024</t>
  </si>
  <si>
    <t>Mar-05-2024</t>
  </si>
  <si>
    <t>Mar-04-2024</t>
  </si>
  <si>
    <t>Mar-01-2024</t>
  </si>
  <si>
    <t>Feb-29-2024</t>
  </si>
  <si>
    <t>Feb-28-2024</t>
  </si>
  <si>
    <t>Feb-27-2024</t>
  </si>
  <si>
    <t>Feb-26-2024</t>
  </si>
  <si>
    <t>Feb-23-2024</t>
  </si>
  <si>
    <t>Feb-22-2024</t>
  </si>
  <si>
    <t>Feb-21-2024</t>
  </si>
  <si>
    <t>Feb-20-2024</t>
  </si>
  <si>
    <t>Feb-16-2024</t>
  </si>
  <si>
    <t>Feb-15-2024</t>
  </si>
  <si>
    <t>Feb-14-2024</t>
  </si>
  <si>
    <t>Feb-13-2024</t>
  </si>
  <si>
    <t>Feb-12-2024</t>
  </si>
  <si>
    <t>Feb-09-2024</t>
  </si>
  <si>
    <t>Feb-08-2024</t>
  </si>
  <si>
    <t>Feb-07-2024</t>
  </si>
  <si>
    <t>Feb-06-2024</t>
  </si>
  <si>
    <t>Feb-05-2024</t>
  </si>
  <si>
    <t>Feb-02-2024</t>
  </si>
  <si>
    <t>Feb-01-2024</t>
  </si>
  <si>
    <t>Jan-31-2024</t>
  </si>
  <si>
    <t>Jan-30-2024</t>
  </si>
  <si>
    <t>Jan-29-2024</t>
  </si>
  <si>
    <t>Jan-26-2024</t>
  </si>
  <si>
    <t>Jan-25-2024</t>
  </si>
  <si>
    <t>Jan-24-2024</t>
  </si>
  <si>
    <t>Jan-23-2024</t>
  </si>
  <si>
    <t>Jan-22-2024</t>
  </si>
  <si>
    <t>Jan-19-2024</t>
  </si>
  <si>
    <t>Jan-18-2024</t>
  </si>
  <si>
    <t>Jan-17-2024</t>
  </si>
  <si>
    <t>Jan-16-2024</t>
  </si>
  <si>
    <t>Jan-12-2024</t>
  </si>
  <si>
    <t>Jan-11-2024</t>
  </si>
  <si>
    <t>Jan-10-2024</t>
  </si>
  <si>
    <t>Jan-09-2024</t>
  </si>
  <si>
    <t>Jan-08-2024</t>
  </si>
  <si>
    <t>Jan-05-2024</t>
  </si>
  <si>
    <t>Jan-04-2024</t>
  </si>
  <si>
    <t>Jan-03-2024</t>
  </si>
  <si>
    <t>Jan-02-2024</t>
  </si>
  <si>
    <t>Dec-29-2023</t>
  </si>
  <si>
    <t>Dec-28-2023</t>
  </si>
  <si>
    <t>Dec-27-2023</t>
  </si>
  <si>
    <t>Dec-26-2023</t>
  </si>
  <si>
    <t>Dec-22-2023</t>
  </si>
  <si>
    <t>Dec-21-2023</t>
  </si>
  <si>
    <t>Dec-20-2023</t>
  </si>
  <si>
    <t>Dec-19-2023</t>
  </si>
  <si>
    <t>Dec-18-2023</t>
  </si>
  <si>
    <t>Dec-15-2023</t>
  </si>
  <si>
    <t>Dec-14-2023</t>
  </si>
  <si>
    <t>Dec-13-2023</t>
  </si>
  <si>
    <t>Dec-12-2023</t>
  </si>
  <si>
    <t>Dec-11-2023</t>
  </si>
  <si>
    <t>Dec-08-2023</t>
  </si>
  <si>
    <t>Dec-07-2023</t>
  </si>
  <si>
    <t>Dec-06-2023</t>
  </si>
  <si>
    <t>Dec-05-2023</t>
  </si>
  <si>
    <t>Dec-04-2023</t>
  </si>
  <si>
    <t>Dec-01-2023</t>
  </si>
  <si>
    <t>Nov-30-2023</t>
  </si>
  <si>
    <t>Nov-29-2023</t>
  </si>
  <si>
    <t>Nov-28-2023</t>
  </si>
  <si>
    <t>Nov-27-2023</t>
  </si>
  <si>
    <t>Nov-24-2023</t>
  </si>
  <si>
    <t>Nov-22-2023</t>
  </si>
  <si>
    <t>Nov-21-2023</t>
  </si>
  <si>
    <t>Nov-20-2023</t>
  </si>
  <si>
    <t>Nov-17-2023</t>
  </si>
  <si>
    <t>Nov-16-2023</t>
  </si>
  <si>
    <t>Nov-15-2023</t>
  </si>
  <si>
    <t>Nov-14-2023</t>
  </si>
  <si>
    <t>Nov-13-2023</t>
  </si>
  <si>
    <t>Nov-10-2023</t>
  </si>
  <si>
    <t>Nov-09-2023</t>
  </si>
  <si>
    <t>Nov-08-2023</t>
  </si>
  <si>
    <t>Nov-07-2023</t>
  </si>
  <si>
    <t>Nov-06-2023</t>
  </si>
  <si>
    <t>Nov-03-2023</t>
  </si>
  <si>
    <t>Nov-02-2023</t>
  </si>
  <si>
    <t>Nov-01-2023</t>
  </si>
  <si>
    <t>Oct-31-2023</t>
  </si>
  <si>
    <t>Oct-30-2023</t>
  </si>
  <si>
    <t>Oct-27-2023</t>
  </si>
  <si>
    <t>Oct-26-2023</t>
  </si>
  <si>
    <t>Oct-25-2023</t>
  </si>
  <si>
    <t>Oct-24-2023</t>
  </si>
  <si>
    <t>Oct-23-2023</t>
  </si>
  <si>
    <t>Oct-20-2023</t>
  </si>
  <si>
    <t>Oct-19-2023</t>
  </si>
  <si>
    <t>Oct-18-2023</t>
  </si>
  <si>
    <t>Oct-17-2023</t>
  </si>
  <si>
    <t>Oct-16-2023</t>
  </si>
  <si>
    <t>Oct-13-2023</t>
  </si>
  <si>
    <t>Oct-12-2023</t>
  </si>
  <si>
    <t>Oct-11-2023</t>
  </si>
  <si>
    <t>Oct-10-2023</t>
  </si>
  <si>
    <t>Oct-06-2023</t>
  </si>
  <si>
    <t>Oct-05-2023</t>
  </si>
  <si>
    <t>Oct-04-2023</t>
  </si>
  <si>
    <t>Oct-03-2023</t>
  </si>
  <si>
    <t>Oct-02-2023</t>
  </si>
  <si>
    <t>Sep-29-2023</t>
  </si>
  <si>
    <t>Sep-28-2023</t>
  </si>
  <si>
    <t>Sep-27-2023</t>
  </si>
  <si>
    <t>Sep-26-2023</t>
  </si>
  <si>
    <t>Sep-25-2023</t>
  </si>
  <si>
    <t>Sep-22-2023</t>
  </si>
  <si>
    <t>Sep-21-2023</t>
  </si>
  <si>
    <t>Sep-20-2023</t>
  </si>
  <si>
    <t>Sep-19-2023</t>
  </si>
  <si>
    <t>Sep-18-2023</t>
  </si>
  <si>
    <t>Sep-15-2023</t>
  </si>
  <si>
    <t>Sep-14-2023</t>
  </si>
  <si>
    <t>Sep-13-2023</t>
  </si>
  <si>
    <t>Sep-12-2023</t>
  </si>
  <si>
    <t>Sep-11-2023</t>
  </si>
  <si>
    <t>Sep-08-2023</t>
  </si>
  <si>
    <t>Sep-07-2023</t>
  </si>
  <si>
    <t>Sep-06-2023</t>
  </si>
  <si>
    <t>Sep-05-2023</t>
  </si>
  <si>
    <t>Sep-01-2023</t>
  </si>
  <si>
    <t>Aug-31-2023</t>
  </si>
  <si>
    <t>Aug-30-2023</t>
  </si>
  <si>
    <t>Aug-29-2023</t>
  </si>
  <si>
    <t>Aug-28-2023</t>
  </si>
  <si>
    <t>Aug-25-2023</t>
  </si>
  <si>
    <t>Aug-24-2023</t>
  </si>
  <si>
    <t>Aug-23-2023</t>
  </si>
  <si>
    <t>Aug-22-2023</t>
  </si>
  <si>
    <t>Aug-21-2023</t>
  </si>
  <si>
    <t>Aug-18-2023</t>
  </si>
  <si>
    <t>Aug-17-2023</t>
  </si>
  <si>
    <t>Aug-16-2023</t>
  </si>
  <si>
    <t>Aug-15-2023</t>
  </si>
  <si>
    <t>Aug-14-2023</t>
  </si>
  <si>
    <t>Aug-11-2023</t>
  </si>
  <si>
    <t>Aug-10-2023</t>
  </si>
  <si>
    <t>Aug-09-2023</t>
  </si>
  <si>
    <t>Aug-08-2023</t>
  </si>
  <si>
    <t>Aug-07-2023</t>
  </si>
  <si>
    <t>Aug-04-2023</t>
  </si>
  <si>
    <t>Aug-03-2023</t>
  </si>
  <si>
    <t>Aug-02-2023</t>
  </si>
  <si>
    <t>Aug-01-2023</t>
  </si>
  <si>
    <t>Jul-31-2023</t>
  </si>
  <si>
    <t>Jul-28-2023</t>
  </si>
  <si>
    <t>Jul-27-2023</t>
  </si>
  <si>
    <t>Jul-26-2023</t>
  </si>
  <si>
    <t>Jul-25-2023</t>
  </si>
  <si>
    <t>Jul-24-2023</t>
  </si>
  <si>
    <t>Jul-21-2023</t>
  </si>
  <si>
    <t>Jul-20-2023</t>
  </si>
  <si>
    <t>Jul-19-2023</t>
  </si>
  <si>
    <t>Jul-18-2023</t>
  </si>
  <si>
    <t>Jul-17-2023</t>
  </si>
  <si>
    <t>Jul-14-2023</t>
  </si>
  <si>
    <t>Jul-13-2023</t>
  </si>
  <si>
    <t>Jul-12-2023</t>
  </si>
  <si>
    <t>Jul-11-2023</t>
  </si>
  <si>
    <t>Jul-10-2023</t>
  </si>
  <si>
    <t>Jul-07-2023</t>
  </si>
  <si>
    <t>Jul-06-2023</t>
  </si>
  <si>
    <t>Jul-05-2023</t>
  </si>
  <si>
    <t>Jul-03-2023</t>
  </si>
  <si>
    <t>Jun-30-2023</t>
  </si>
  <si>
    <t>Jun-29-2023</t>
  </si>
  <si>
    <t>Jun-28-2023</t>
  </si>
  <si>
    <t>Jun-27-2023</t>
  </si>
  <si>
    <t>Jun-26-2023</t>
  </si>
  <si>
    <t>Jun-23-2023</t>
  </si>
  <si>
    <t>Jun-22-2023</t>
  </si>
  <si>
    <t>Jun-21-2023</t>
  </si>
  <si>
    <t>Jun-20-2023</t>
  </si>
  <si>
    <t>Jun-16-2023</t>
  </si>
  <si>
    <t>Jun-15-2023</t>
  </si>
  <si>
    <t>Jun-14-2023</t>
  </si>
  <si>
    <t>Jun-13-2023</t>
  </si>
  <si>
    <t>Jun-12-2023</t>
  </si>
  <si>
    <t>Jun-09-2023</t>
  </si>
  <si>
    <t>Jun-08-2023</t>
  </si>
  <si>
    <t>Jun-07-2023</t>
  </si>
  <si>
    <t>Jun-06-2023</t>
  </si>
  <si>
    <t>Jun-05-2023</t>
  </si>
  <si>
    <t>Jun-02-2023</t>
  </si>
  <si>
    <t>Jun-01-2023</t>
  </si>
  <si>
    <t>May-31-2023</t>
  </si>
  <si>
    <t>May-30-2023</t>
  </si>
  <si>
    <t>May-26-2023</t>
  </si>
  <si>
    <t>May-25-2023</t>
  </si>
  <si>
    <t>May-24-2023</t>
  </si>
  <si>
    <t>May-23-2023</t>
  </si>
  <si>
    <t>May-22-2023</t>
  </si>
  <si>
    <t>May-19-2023</t>
  </si>
  <si>
    <t>May-18-2023</t>
  </si>
  <si>
    <t>May-17-2023</t>
  </si>
  <si>
    <t>May-16-2023</t>
  </si>
  <si>
    <t>United States Treasury Constant Maturity - 10 Year</t>
  </si>
  <si>
    <t>Pricing Date</t>
  </si>
  <si>
    <t>Cost of capital</t>
  </si>
  <si>
    <t>Cost of equity</t>
  </si>
  <si>
    <t>Risk-free rate</t>
  </si>
  <si>
    <t>Market risk premium</t>
  </si>
  <si>
    <t>Tax</t>
  </si>
  <si>
    <t>Beta</t>
  </si>
  <si>
    <t>Equity weight</t>
  </si>
  <si>
    <t>Capital Asset Pricing Model (CAPM)</t>
  </si>
  <si>
    <t>Weighted Average Cost Of Capital (WACC)</t>
  </si>
  <si>
    <t>Since Preferred Stocks are "in the money", only use CAPM for WACC.</t>
  </si>
  <si>
    <t>Tax rate before exceptional items 2023</t>
  </si>
  <si>
    <t>Cost of Preferred Stock</t>
  </si>
  <si>
    <t>Total Market cap (In Millions USD)</t>
  </si>
  <si>
    <t>Market value of Perferred Stock</t>
  </si>
  <si>
    <t>Market cap (In Millions USD)</t>
  </si>
  <si>
    <t>Market Price of Preferred Stock</t>
  </si>
  <si>
    <t>Annual Dividend</t>
  </si>
  <si>
    <t>Shares outstanding (in millions)</t>
  </si>
  <si>
    <t>Perferred Stocks</t>
  </si>
  <si>
    <t>Market price (close 17 May)</t>
  </si>
  <si>
    <t>https://www.celsiusholdingsinc.com/annual-reports/</t>
  </si>
  <si>
    <t>https://pages.stern.nyu.edu/~adamodar/New_Home_Page/datafile/totalbeta.html</t>
  </si>
  <si>
    <t>Beverage alcoholic average unlevered beta</t>
  </si>
  <si>
    <t xml:space="preserve">Beta </t>
  </si>
  <si>
    <t>(damodaran)</t>
  </si>
  <si>
    <t>=Estimated equity risk premium</t>
  </si>
  <si>
    <t>+Additional country specific risk-premium (US)</t>
  </si>
  <si>
    <t>Aaa</t>
  </si>
  <si>
    <t>Moody's sovereign rating UK</t>
  </si>
  <si>
    <t>Implied equity risk premium NASDAQ (as of 1.april 2024)</t>
  </si>
  <si>
    <t>Equity risk premium</t>
  </si>
  <si>
    <t>Shares Outstanding</t>
  </si>
  <si>
    <t>Equity Value</t>
  </si>
  <si>
    <t>Enterprise Value</t>
  </si>
  <si>
    <t>CELSIUS EBIT</t>
  </si>
  <si>
    <t>Average</t>
  </si>
  <si>
    <t>Median</t>
  </si>
  <si>
    <t>EV/EBITDA</t>
  </si>
  <si>
    <t>CELSIUS EBITDA</t>
  </si>
  <si>
    <t>EBITDA</t>
  </si>
  <si>
    <t>EV</t>
  </si>
  <si>
    <t>KDP</t>
  </si>
  <si>
    <t>KO</t>
  </si>
  <si>
    <t>PEP</t>
  </si>
  <si>
    <t>FIZZ</t>
  </si>
  <si>
    <t>MNST</t>
  </si>
  <si>
    <t>Ticker</t>
  </si>
  <si>
    <t>EV/EBIT</t>
  </si>
  <si>
    <t>Keurig Dr Pepper Inc.</t>
  </si>
  <si>
    <t>The Coca-cola Company.</t>
  </si>
  <si>
    <t>PepsiCo, Inc.</t>
  </si>
  <si>
    <t>National Beverage Corp.</t>
  </si>
  <si>
    <t>Monster Beverage Corp.</t>
  </si>
  <si>
    <t>EBITDA 31/12/2023</t>
  </si>
  <si>
    <t>NIBD</t>
  </si>
  <si>
    <t>Equity value</t>
  </si>
  <si>
    <t>Shares</t>
  </si>
  <si>
    <t>Share price $ (15/05/2024)</t>
  </si>
  <si>
    <t>Name</t>
  </si>
  <si>
    <t>Expected Nominal GDP Mature Economy</t>
  </si>
  <si>
    <t>https://pages.stern.nyu.edu/~adamodar/pdfiles/eqnotes/dcfstabl.pdf</t>
  </si>
  <si>
    <t>Expected Real GDP Growth Rate</t>
  </si>
  <si>
    <t>Difference</t>
  </si>
  <si>
    <t>https://www.capitaliq.com/CIQDotNet/FixedIncome/BarclayIndex/Index.aspx?companyId=704561936</t>
  </si>
  <si>
    <t>Expected Inlation Rate</t>
  </si>
  <si>
    <t>https://www.capitaliq.com/CIQDotNet/MacroEconomics/InterestRate.aspx?companyId=36183837</t>
  </si>
  <si>
    <t>US Treasury Constant Maturity - 10 year</t>
  </si>
  <si>
    <t>Growth Rate Assumptions</t>
  </si>
  <si>
    <t>No cost of Debt so Unlevered Beta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</si>
</sst>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-* #,##0.00_-;\-* #,##0.00_-;_-* &quot;-&quot;??_-;_-@_-"/>
    <numFmt numFmtId="164" formatCode="mmm\-dd\-yyyy"/>
    <numFmt numFmtId="165" formatCode="#,##0;\(#,##0\)"/>
    <numFmt numFmtId="166" formatCode="#,##0;\(#,##0\);&quot;-&quot;"/>
    <numFmt numFmtId="167" formatCode="#,##0.0\ %;\(#,##0.0\ %\)"/>
    <numFmt numFmtId="168" formatCode="0.0\ %"/>
    <numFmt numFmtId="169" formatCode="#,##0.00;\(#,##0.00\)"/>
    <numFmt numFmtId="170" formatCode="#,##0.00;\(#,##0.00\);&quot;-&quot;"/>
    <numFmt numFmtId="171" formatCode="0.0%"/>
    <numFmt numFmtId="172" formatCode="0.0"/>
    <numFmt numFmtId="173" formatCode="_([$$-409]* #,##0.00_);_([$$-409]* \(#,##0.00\);_([$$-409]* &quot;-&quot;??_);_(@_)"/>
    <numFmt numFmtId="174" formatCode="[$$-409]#,##0.00"/>
    <numFmt numFmtId="175" formatCode="_(* #,##0.00_);_(* \(#,##0.00\);_(* &quot;-&quot;??_);_(@_)"/>
    <numFmt numFmtId="176" formatCode="_(* #,##0.0\x_)"/>
    <numFmt numFmtId="177" formatCode="_-* #,##0_-;\-* #,##0_-;_-* &quot;-&quot;??_-;_-@_-"/>
    <numFmt numFmtId="178" formatCode="[$-41D]d\ mmm\ \'yy;@"/>
    <numFmt numFmtId="179" formatCode="_(* #,##0_);_(* \(#,##0\);_(* &quot;-&quot;_);@_)"/>
  </numFmts>
  <fonts count="72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theme="2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 Narrow"/>
      <family val="2"/>
    </font>
    <font>
      <sz val="12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rgb="FFFF0000"/>
      <name val="Arial Narrow"/>
      <family val="2"/>
    </font>
    <font>
      <b/>
      <i/>
      <u/>
      <sz val="11"/>
      <color theme="1"/>
      <name val="Arial Narrow"/>
      <family val="2"/>
    </font>
    <font>
      <sz val="11"/>
      <color rgb="FF0000FF"/>
      <name val="Arial Narrow"/>
      <family val="2"/>
    </font>
    <font>
      <sz val="11"/>
      <color rgb="FF00B050"/>
      <name val="Arial Narrow"/>
      <family val="2"/>
    </font>
    <font>
      <sz val="11"/>
      <color theme="0"/>
      <name val="Arial Narrow"/>
      <family val="2"/>
    </font>
    <font>
      <sz val="9"/>
      <name val="Arial"/>
      <family val="2"/>
    </font>
    <font>
      <sz val="11"/>
      <color theme="4" tint="-0.499984740745262"/>
      <name val="Arial Narrow"/>
      <family val="2"/>
    </font>
    <font>
      <sz val="11"/>
      <color theme="0" tint="-0.34998626667073579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i/>
      <sz val="10"/>
      <color rgb="FF0000FF"/>
      <name val="Arial Narrow"/>
      <family val="2"/>
    </font>
    <font>
      <i/>
      <sz val="10"/>
      <color theme="1"/>
      <name val="Arial Narrow"/>
      <family val="2"/>
    </font>
    <font>
      <i/>
      <sz val="11"/>
      <name val="Arial Narrow"/>
      <family val="2"/>
    </font>
    <font>
      <sz val="11"/>
      <color rgb="FF295723"/>
      <name val="Arial Narrow"/>
      <family val="2"/>
    </font>
    <font>
      <sz val="11"/>
      <color rgb="FF92D050"/>
      <name val="Arial Narrow"/>
      <family val="2"/>
    </font>
    <font>
      <sz val="11"/>
      <color rgb="FF0070C0"/>
      <name val="Arial Narrow"/>
      <family val="2"/>
    </font>
    <font>
      <sz val="11"/>
      <color theme="3" tint="0.249977111117893"/>
      <name val="Arial Narrow"/>
      <family val="2"/>
    </font>
    <font>
      <sz val="10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theme="4" tint="0.39997558519241921"/>
      <name val="Arial Narrow"/>
      <family val="2"/>
    </font>
    <font>
      <b/>
      <sz val="10"/>
      <color rgb="FF002060"/>
      <name val="Aptos Narrow"/>
      <family val="2"/>
      <scheme val="minor"/>
    </font>
    <font>
      <b/>
      <i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2"/>
      <name val="Aptos Narrow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name val="Frutiger 45 Light"/>
      <family val="2"/>
    </font>
    <font>
      <sz val="11"/>
      <color rgb="FF000000"/>
      <name val="Aptos Narrow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color theme="0"/>
      <name val="Arial"/>
      <family val="2"/>
    </font>
    <font>
      <sz val="12"/>
      <color theme="0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4" fillId="0" borderId="0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4" fillId="0" borderId="0" applyAlignment="0"/>
    <xf numFmtId="0" fontId="13" fillId="0" borderId="0" applyAlignment="0">
      <alignment wrapText="1"/>
    </xf>
    <xf numFmtId="0" fontId="15" fillId="0" borderId="0" applyAlignment="0"/>
    <xf numFmtId="0" fontId="16" fillId="0" borderId="0" applyAlignment="0"/>
    <xf numFmtId="0" fontId="17" fillId="0" borderId="0" applyAlignment="0"/>
    <xf numFmtId="0" fontId="18" fillId="0" borderId="0"/>
    <xf numFmtId="9" fontId="28" fillId="0" borderId="0" applyFont="0" applyFill="0" applyBorder="0" applyAlignment="0" applyProtection="0"/>
    <xf numFmtId="0" fontId="2" fillId="0" borderId="0"/>
    <xf numFmtId="0" fontId="35" fillId="0" borderId="0"/>
    <xf numFmtId="9" fontId="2" fillId="0" borderId="0" applyFont="0" applyFill="0" applyBorder="0" applyAlignment="0" applyProtection="0"/>
    <xf numFmtId="0" fontId="42" fillId="0" borderId="0"/>
    <xf numFmtId="9" fontId="18" fillId="0" borderId="0" applyFont="0" applyFill="0" applyBorder="0" applyAlignment="0" applyProtection="0"/>
    <xf numFmtId="0" fontId="45" fillId="0" borderId="0" applyNumberFormat="0" applyFill="0" applyBorder="0"/>
    <xf numFmtId="0" fontId="18" fillId="0" borderId="0">
      <alignment vertical="center"/>
    </xf>
    <xf numFmtId="9" fontId="1" fillId="0" borderId="0" applyFont="0" applyFill="0" applyBorder="0" applyAlignment="0" applyProtection="0"/>
    <xf numFmtId="0" fontId="1" fillId="0" borderId="0"/>
    <xf numFmtId="0" fontId="63" fillId="0" borderId="0" applyNumberFormat="0" applyFill="0" applyBorder="0" applyAlignment="0" applyProtection="0"/>
    <xf numFmtId="0" fontId="65" fillId="0" borderId="0" applyNumberFormat="0" applyFill="0">
      <alignment vertical="center"/>
    </xf>
    <xf numFmtId="43" fontId="1" fillId="0" borderId="0" applyFont="0" applyFill="0" applyBorder="0" applyAlignment="0" applyProtection="0"/>
    <xf numFmtId="178" fontId="33" fillId="19" borderId="0" applyNumberFormat="0" applyBorder="0" applyAlignment="0" applyProtection="0"/>
  </cellStyleXfs>
  <cellXfs count="402">
    <xf numFmtId="0" fontId="3" fillId="0" borderId="0" xfId="0" applyFont="1"/>
    <xf numFmtId="0" fontId="8" fillId="4" borderId="0" xfId="0" applyFont="1" applyFill="1"/>
    <xf numFmtId="0" fontId="13" fillId="5" borderId="0" xfId="0" applyFont="1" applyFill="1" applyAlignment="1">
      <alignment wrapText="1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5" fillId="0" borderId="0" xfId="13" applyAlignment="1"/>
    <xf numFmtId="0" fontId="3" fillId="0" borderId="0" xfId="16" applyFont="1"/>
    <xf numFmtId="0" fontId="10" fillId="0" borderId="0" xfId="16" applyFont="1" applyAlignment="1">
      <alignment horizontal="center" vertical="center"/>
    </xf>
    <xf numFmtId="0" fontId="3" fillId="0" borderId="0" xfId="16" applyFont="1" applyAlignment="1">
      <alignment vertical="top" wrapText="1"/>
    </xf>
    <xf numFmtId="0" fontId="13" fillId="0" borderId="0" xfId="16" applyFont="1" applyAlignment="1">
      <alignment horizontal="left" vertical="top"/>
    </xf>
    <xf numFmtId="0" fontId="10" fillId="0" borderId="0" xfId="16" applyFont="1" applyAlignment="1">
      <alignment horizontal="left" vertical="top"/>
    </xf>
    <xf numFmtId="0" fontId="13" fillId="5" borderId="0" xfId="16" applyFont="1" applyFill="1" applyAlignment="1">
      <alignment horizontal="right" wrapText="1"/>
    </xf>
    <xf numFmtId="0" fontId="13" fillId="5" borderId="0" xfId="16" applyFont="1" applyFill="1" applyAlignment="1">
      <alignment wrapText="1"/>
    </xf>
    <xf numFmtId="0" fontId="8" fillId="4" borderId="0" xfId="16" applyFont="1" applyFill="1"/>
    <xf numFmtId="0" fontId="10" fillId="0" borderId="0" xfId="16" applyFont="1" applyAlignment="1">
      <alignment horizontal="center" vertical="center" wrapText="1"/>
    </xf>
    <xf numFmtId="4" fontId="10" fillId="0" borderId="0" xfId="16" applyNumberFormat="1" applyFont="1" applyAlignment="1">
      <alignment horizontal="right" vertical="top" wrapText="1"/>
    </xf>
    <xf numFmtId="4" fontId="13" fillId="0" borderId="0" xfId="16" applyNumberFormat="1" applyFont="1" applyAlignment="1">
      <alignment horizontal="right" vertical="top" wrapText="1"/>
    </xf>
    <xf numFmtId="4" fontId="10" fillId="0" borderId="0" xfId="16" applyNumberFormat="1" applyFont="1" applyAlignment="1">
      <alignment horizontal="left" vertical="top"/>
    </xf>
    <xf numFmtId="4" fontId="10" fillId="0" borderId="0" xfId="0" applyNumberFormat="1" applyFont="1" applyAlignment="1">
      <alignment horizontal="right" vertical="top" wrapText="1"/>
    </xf>
    <xf numFmtId="4" fontId="10" fillId="0" borderId="0" xfId="0" applyNumberFormat="1" applyFont="1" applyAlignment="1">
      <alignment horizontal="left" vertical="top"/>
    </xf>
    <xf numFmtId="4" fontId="13" fillId="0" borderId="0" xfId="0" applyNumberFormat="1" applyFont="1" applyAlignment="1">
      <alignment horizontal="right" vertical="top" wrapText="1"/>
    </xf>
    <xf numFmtId="4" fontId="3" fillId="0" borderId="0" xfId="0" applyNumberFormat="1" applyFont="1"/>
    <xf numFmtId="2" fontId="13" fillId="5" borderId="0" xfId="0" applyNumberFormat="1" applyFont="1" applyFill="1" applyAlignment="1">
      <alignment horizontal="center" wrapText="1"/>
    </xf>
    <xf numFmtId="164" fontId="13" fillId="5" borderId="0" xfId="16" applyNumberFormat="1" applyFont="1" applyFill="1" applyAlignment="1">
      <alignment horizontal="center" wrapText="1"/>
    </xf>
    <xf numFmtId="0" fontId="19" fillId="6" borderId="0" xfId="16" applyFont="1" applyFill="1"/>
    <xf numFmtId="0" fontId="19" fillId="6" borderId="0" xfId="0" applyFont="1" applyFill="1"/>
    <xf numFmtId="0" fontId="20" fillId="6" borderId="0" xfId="0" applyFont="1" applyFill="1"/>
    <xf numFmtId="0" fontId="21" fillId="6" borderId="0" xfId="0" applyFont="1" applyFill="1"/>
    <xf numFmtId="0" fontId="3" fillId="7" borderId="0" xfId="0" applyFont="1" applyFill="1"/>
    <xf numFmtId="0" fontId="21" fillId="7" borderId="0" xfId="0" applyFont="1" applyFill="1"/>
    <xf numFmtId="0" fontId="22" fillId="7" borderId="0" xfId="0" applyFont="1" applyFill="1"/>
    <xf numFmtId="0" fontId="23" fillId="7" borderId="3" xfId="0" applyFont="1" applyFill="1" applyBorder="1" applyAlignment="1">
      <alignment vertical="justify"/>
    </xf>
    <xf numFmtId="0" fontId="23" fillId="7" borderId="6" xfId="0" applyFont="1" applyFill="1" applyBorder="1" applyAlignment="1">
      <alignment vertical="justify"/>
    </xf>
    <xf numFmtId="0" fontId="23" fillId="7" borderId="11" xfId="0" applyFont="1" applyFill="1" applyBorder="1" applyAlignment="1">
      <alignment vertical="justify"/>
    </xf>
    <xf numFmtId="0" fontId="25" fillId="7" borderId="3" xfId="0" applyFont="1" applyFill="1" applyBorder="1"/>
    <xf numFmtId="0" fontId="22" fillId="7" borderId="4" xfId="0" applyFont="1" applyFill="1" applyBorder="1"/>
    <xf numFmtId="0" fontId="22" fillId="7" borderId="5" xfId="0" applyFont="1" applyFill="1" applyBorder="1"/>
    <xf numFmtId="0" fontId="26" fillId="7" borderId="6" xfId="0" applyFont="1" applyFill="1" applyBorder="1" applyAlignment="1">
      <alignment vertical="justify"/>
    </xf>
    <xf numFmtId="0" fontId="26" fillId="6" borderId="8" xfId="0" applyFont="1" applyFill="1" applyBorder="1" applyAlignment="1">
      <alignment vertical="justify"/>
    </xf>
    <xf numFmtId="4" fontId="3" fillId="0" borderId="0" xfId="16" applyNumberFormat="1" applyFont="1"/>
    <xf numFmtId="0" fontId="26" fillId="8" borderId="8" xfId="0" applyFont="1" applyFill="1" applyBorder="1" applyAlignment="1">
      <alignment vertical="justify"/>
    </xf>
    <xf numFmtId="0" fontId="26" fillId="6" borderId="11" xfId="0" applyFont="1" applyFill="1" applyBorder="1" applyAlignment="1">
      <alignment vertical="justify"/>
    </xf>
    <xf numFmtId="0" fontId="26" fillId="6" borderId="1" xfId="0" applyFont="1" applyFill="1" applyBorder="1" applyAlignment="1">
      <alignment vertical="justify"/>
    </xf>
    <xf numFmtId="0" fontId="24" fillId="7" borderId="1" xfId="0" applyFont="1" applyFill="1" applyBorder="1" applyAlignment="1">
      <alignment vertical="justify"/>
    </xf>
    <xf numFmtId="0" fontId="22" fillId="7" borderId="3" xfId="0" applyFont="1" applyFill="1" applyBorder="1"/>
    <xf numFmtId="0" fontId="24" fillId="8" borderId="11" xfId="0" applyFont="1" applyFill="1" applyBorder="1" applyAlignment="1">
      <alignment vertical="justify"/>
    </xf>
    <xf numFmtId="0" fontId="26" fillId="7" borderId="3" xfId="0" applyFont="1" applyFill="1" applyBorder="1" applyAlignment="1">
      <alignment vertical="justify"/>
    </xf>
    <xf numFmtId="0" fontId="26" fillId="7" borderId="6" xfId="0" applyFont="1" applyFill="1" applyBorder="1"/>
    <xf numFmtId="0" fontId="26" fillId="9" borderId="1" xfId="0" applyFont="1" applyFill="1" applyBorder="1" applyAlignment="1">
      <alignment vertical="justify"/>
    </xf>
    <xf numFmtId="0" fontId="26" fillId="9" borderId="1" xfId="0" applyFont="1" applyFill="1" applyBorder="1"/>
    <xf numFmtId="0" fontId="26" fillId="10" borderId="1" xfId="0" applyFont="1" applyFill="1" applyBorder="1" applyAlignment="1">
      <alignment vertical="justify"/>
    </xf>
    <xf numFmtId="1" fontId="29" fillId="11" borderId="0" xfId="0" applyNumberFormat="1" applyFont="1" applyFill="1" applyAlignment="1">
      <alignment vertical="center"/>
    </xf>
    <xf numFmtId="1" fontId="30" fillId="11" borderId="0" xfId="0" applyNumberFormat="1" applyFont="1" applyFill="1" applyAlignment="1">
      <alignment vertical="center"/>
    </xf>
    <xf numFmtId="165" fontId="30" fillId="11" borderId="0" xfId="0" applyNumberFormat="1" applyFont="1" applyFill="1" applyAlignment="1">
      <alignment vertical="center"/>
    </xf>
    <xf numFmtId="1" fontId="31" fillId="0" borderId="3" xfId="0" applyNumberFormat="1" applyFont="1" applyBorder="1" applyAlignment="1">
      <alignment vertical="center"/>
    </xf>
    <xf numFmtId="166" fontId="31" fillId="0" borderId="4" xfId="0" applyNumberFormat="1" applyFont="1" applyBorder="1" applyAlignment="1">
      <alignment vertical="center"/>
    </xf>
    <xf numFmtId="1" fontId="31" fillId="0" borderId="6" xfId="0" applyNumberFormat="1" applyFont="1" applyBorder="1" applyAlignment="1">
      <alignment vertical="center"/>
    </xf>
    <xf numFmtId="167" fontId="31" fillId="0" borderId="0" xfId="17" applyNumberFormat="1" applyFont="1" applyBorder="1" applyAlignment="1">
      <alignment vertical="center"/>
    </xf>
    <xf numFmtId="167" fontId="31" fillId="0" borderId="7" xfId="17" applyNumberFormat="1" applyFont="1" applyBorder="1" applyAlignment="1">
      <alignment vertical="center"/>
    </xf>
    <xf numFmtId="168" fontId="31" fillId="0" borderId="0" xfId="17" applyNumberFormat="1" applyFont="1" applyBorder="1" applyAlignment="1">
      <alignment vertical="center"/>
    </xf>
    <xf numFmtId="168" fontId="31" fillId="0" borderId="7" xfId="17" applyNumberFormat="1" applyFont="1" applyBorder="1" applyAlignment="1">
      <alignment vertical="center"/>
    </xf>
    <xf numFmtId="166" fontId="31" fillId="0" borderId="7" xfId="0" applyNumberFormat="1" applyFont="1" applyBorder="1" applyAlignment="1">
      <alignment vertical="center"/>
    </xf>
    <xf numFmtId="165" fontId="31" fillId="0" borderId="7" xfId="0" applyNumberFormat="1" applyFont="1" applyBorder="1" applyAlignment="1">
      <alignment vertical="center"/>
    </xf>
    <xf numFmtId="1" fontId="31" fillId="0" borderId="11" xfId="0" applyNumberFormat="1" applyFont="1" applyBorder="1" applyAlignment="1">
      <alignment vertical="center"/>
    </xf>
    <xf numFmtId="3" fontId="18" fillId="7" borderId="3" xfId="0" applyNumberFormat="1" applyFont="1" applyFill="1" applyBorder="1"/>
    <xf numFmtId="3" fontId="18" fillId="7" borderId="4" xfId="0" applyNumberFormat="1" applyFont="1" applyFill="1" applyBorder="1"/>
    <xf numFmtId="3" fontId="18" fillId="7" borderId="5" xfId="0" applyNumberFormat="1" applyFont="1" applyFill="1" applyBorder="1"/>
    <xf numFmtId="3" fontId="18" fillId="7" borderId="6" xfId="0" applyNumberFormat="1" applyFont="1" applyFill="1" applyBorder="1"/>
    <xf numFmtId="3" fontId="18" fillId="7" borderId="0" xfId="0" applyNumberFormat="1" applyFont="1" applyFill="1"/>
    <xf numFmtId="3" fontId="18" fillId="7" borderId="7" xfId="0" applyNumberFormat="1" applyFont="1" applyFill="1" applyBorder="1"/>
    <xf numFmtId="3" fontId="21" fillId="7" borderId="1" xfId="0" applyNumberFormat="1" applyFont="1" applyFill="1" applyBorder="1"/>
    <xf numFmtId="3" fontId="21" fillId="7" borderId="12" xfId="0" applyNumberFormat="1" applyFont="1" applyFill="1" applyBorder="1"/>
    <xf numFmtId="3" fontId="21" fillId="7" borderId="2" xfId="0" applyNumberFormat="1" applyFont="1" applyFill="1" applyBorder="1"/>
    <xf numFmtId="3" fontId="21" fillId="8" borderId="1" xfId="0" applyNumberFormat="1" applyFont="1" applyFill="1" applyBorder="1"/>
    <xf numFmtId="3" fontId="21" fillId="8" borderId="12" xfId="0" applyNumberFormat="1" applyFont="1" applyFill="1" applyBorder="1"/>
    <xf numFmtId="3" fontId="21" fillId="8" borderId="2" xfId="0" applyNumberFormat="1" applyFont="1" applyFill="1" applyBorder="1"/>
    <xf numFmtId="3" fontId="21" fillId="6" borderId="1" xfId="0" applyNumberFormat="1" applyFont="1" applyFill="1" applyBorder="1"/>
    <xf numFmtId="3" fontId="21" fillId="6" borderId="12" xfId="0" applyNumberFormat="1" applyFont="1" applyFill="1" applyBorder="1"/>
    <xf numFmtId="3" fontId="21" fillId="6" borderId="2" xfId="0" applyNumberFormat="1" applyFont="1" applyFill="1" applyBorder="1"/>
    <xf numFmtId="3" fontId="21" fillId="8" borderId="8" xfId="0" applyNumberFormat="1" applyFont="1" applyFill="1" applyBorder="1"/>
    <xf numFmtId="3" fontId="21" fillId="8" borderId="9" xfId="0" applyNumberFormat="1" applyFont="1" applyFill="1" applyBorder="1"/>
    <xf numFmtId="3" fontId="21" fillId="8" borderId="10" xfId="0" applyNumberFormat="1" applyFont="1" applyFill="1" applyBorder="1"/>
    <xf numFmtId="3" fontId="3" fillId="0" borderId="0" xfId="16" applyNumberFormat="1" applyFont="1"/>
    <xf numFmtId="3" fontId="22" fillId="7" borderId="3" xfId="0" applyNumberFormat="1" applyFont="1" applyFill="1" applyBorder="1"/>
    <xf numFmtId="3" fontId="22" fillId="7" borderId="4" xfId="0" applyNumberFormat="1" applyFont="1" applyFill="1" applyBorder="1"/>
    <xf numFmtId="3" fontId="22" fillId="7" borderId="5" xfId="0" applyNumberFormat="1" applyFont="1" applyFill="1" applyBorder="1"/>
    <xf numFmtId="3" fontId="18" fillId="6" borderId="12" xfId="0" applyNumberFormat="1" applyFont="1" applyFill="1" applyBorder="1"/>
    <xf numFmtId="3" fontId="18" fillId="6" borderId="2" xfId="0" applyNumberFormat="1" applyFont="1" applyFill="1" applyBorder="1"/>
    <xf numFmtId="3" fontId="18" fillId="9" borderId="12" xfId="0" applyNumberFormat="1" applyFont="1" applyFill="1" applyBorder="1"/>
    <xf numFmtId="3" fontId="18" fillId="9" borderId="2" xfId="0" applyNumberFormat="1" applyFont="1" applyFill="1" applyBorder="1"/>
    <xf numFmtId="3" fontId="27" fillId="9" borderId="12" xfId="0" applyNumberFormat="1" applyFont="1" applyFill="1" applyBorder="1"/>
    <xf numFmtId="3" fontId="27" fillId="9" borderId="2" xfId="0" applyNumberFormat="1" applyFont="1" applyFill="1" applyBorder="1"/>
    <xf numFmtId="3" fontId="18" fillId="10" borderId="12" xfId="0" applyNumberFormat="1" applyFont="1" applyFill="1" applyBorder="1"/>
    <xf numFmtId="3" fontId="18" fillId="10" borderId="2" xfId="0" applyNumberFormat="1" applyFont="1" applyFill="1" applyBorder="1"/>
    <xf numFmtId="166" fontId="3" fillId="0" borderId="0" xfId="0" applyNumberFormat="1" applyFont="1"/>
    <xf numFmtId="1" fontId="31" fillId="0" borderId="0" xfId="0" applyNumberFormat="1" applyFont="1" applyAlignment="1">
      <alignment vertical="center"/>
    </xf>
    <xf numFmtId="170" fontId="31" fillId="0" borderId="0" xfId="0" applyNumberFormat="1" applyFont="1" applyAlignment="1">
      <alignment vertical="center"/>
    </xf>
    <xf numFmtId="166" fontId="31" fillId="0" borderId="5" xfId="0" applyNumberFormat="1" applyFont="1" applyBorder="1" applyAlignment="1">
      <alignment vertical="center"/>
    </xf>
    <xf numFmtId="166" fontId="31" fillId="0" borderId="0" xfId="0" applyNumberFormat="1" applyFont="1" applyAlignment="1">
      <alignment vertical="center"/>
    </xf>
    <xf numFmtId="165" fontId="31" fillId="0" borderId="0" xfId="0" applyNumberFormat="1" applyFont="1" applyAlignment="1">
      <alignment vertical="center"/>
    </xf>
    <xf numFmtId="169" fontId="31" fillId="0" borderId="0" xfId="0" applyNumberFormat="1" applyFont="1" applyAlignment="1">
      <alignment vertical="center"/>
    </xf>
    <xf numFmtId="39" fontId="31" fillId="0" borderId="0" xfId="0" applyNumberFormat="1" applyFont="1" applyAlignment="1">
      <alignment vertical="center"/>
    </xf>
    <xf numFmtId="39" fontId="31" fillId="0" borderId="7" xfId="0" applyNumberFormat="1" applyFont="1" applyBorder="1" applyAlignment="1">
      <alignment vertical="center"/>
    </xf>
    <xf numFmtId="39" fontId="31" fillId="0" borderId="9" xfId="0" applyNumberFormat="1" applyFont="1" applyBorder="1" applyAlignment="1">
      <alignment vertical="center"/>
    </xf>
    <xf numFmtId="39" fontId="31" fillId="0" borderId="10" xfId="0" applyNumberFormat="1" applyFont="1" applyBorder="1" applyAlignment="1">
      <alignment vertical="center"/>
    </xf>
    <xf numFmtId="1" fontId="29" fillId="11" borderId="3" xfId="0" applyNumberFormat="1" applyFont="1" applyFill="1" applyBorder="1" applyAlignment="1">
      <alignment vertical="center"/>
    </xf>
    <xf numFmtId="1" fontId="30" fillId="11" borderId="4" xfId="0" applyNumberFormat="1" applyFont="1" applyFill="1" applyBorder="1" applyAlignment="1">
      <alignment vertical="center"/>
    </xf>
    <xf numFmtId="165" fontId="30" fillId="11" borderId="4" xfId="0" applyNumberFormat="1" applyFont="1" applyFill="1" applyBorder="1" applyAlignment="1">
      <alignment vertical="center"/>
    </xf>
    <xf numFmtId="165" fontId="30" fillId="11" borderId="5" xfId="0" applyNumberFormat="1" applyFont="1" applyFill="1" applyBorder="1" applyAlignment="1">
      <alignment vertical="center"/>
    </xf>
    <xf numFmtId="10" fontId="31" fillId="0" borderId="4" xfId="17" applyNumberFormat="1" applyFont="1" applyBorder="1" applyAlignment="1">
      <alignment vertical="center"/>
    </xf>
    <xf numFmtId="10" fontId="31" fillId="0" borderId="0" xfId="17" applyNumberFormat="1" applyFont="1" applyBorder="1" applyAlignment="1">
      <alignment vertical="center"/>
    </xf>
    <xf numFmtId="10" fontId="31" fillId="0" borderId="7" xfId="17" applyNumberFormat="1" applyFont="1" applyBorder="1" applyAlignment="1">
      <alignment vertical="center"/>
    </xf>
    <xf numFmtId="10" fontId="18" fillId="7" borderId="0" xfId="17" applyNumberFormat="1" applyFont="1" applyFill="1" applyBorder="1"/>
    <xf numFmtId="10" fontId="31" fillId="0" borderId="9" xfId="17" applyNumberFormat="1" applyFont="1" applyBorder="1" applyAlignment="1">
      <alignment vertical="center"/>
    </xf>
    <xf numFmtId="10" fontId="31" fillId="0" borderId="10" xfId="17" applyNumberFormat="1" applyFont="1" applyBorder="1" applyAlignment="1">
      <alignment vertical="center"/>
    </xf>
    <xf numFmtId="4" fontId="31" fillId="0" borderId="0" xfId="0" applyNumberFormat="1" applyFont="1" applyAlignment="1">
      <alignment vertical="center"/>
    </xf>
    <xf numFmtId="4" fontId="18" fillId="7" borderId="0" xfId="0" applyNumberFormat="1" applyFont="1" applyFill="1"/>
    <xf numFmtId="4" fontId="31" fillId="0" borderId="7" xfId="0" applyNumberFormat="1" applyFont="1" applyBorder="1" applyAlignment="1">
      <alignment vertical="center"/>
    </xf>
    <xf numFmtId="9" fontId="3" fillId="0" borderId="0" xfId="17" applyFont="1"/>
    <xf numFmtId="10" fontId="31" fillId="0" borderId="5" xfId="17" applyNumberFormat="1" applyFont="1" applyBorder="1" applyAlignment="1">
      <alignment vertical="center"/>
    </xf>
    <xf numFmtId="10" fontId="18" fillId="7" borderId="7" xfId="17" applyNumberFormat="1" applyFont="1" applyFill="1" applyBorder="1"/>
    <xf numFmtId="1" fontId="31" fillId="0" borderId="13" xfId="0" applyNumberFormat="1" applyFont="1" applyBorder="1" applyAlignment="1">
      <alignment vertical="center"/>
    </xf>
    <xf numFmtId="1" fontId="31" fillId="0" borderId="14" xfId="0" applyNumberFormat="1" applyFont="1" applyBorder="1" applyAlignment="1">
      <alignment vertical="center"/>
    </xf>
    <xf numFmtId="1" fontId="31" fillId="0" borderId="15" xfId="0" applyNumberFormat="1" applyFont="1" applyBorder="1" applyAlignment="1">
      <alignment vertical="center"/>
    </xf>
    <xf numFmtId="0" fontId="34" fillId="0" borderId="0" xfId="18" applyFont="1" applyAlignment="1">
      <alignment vertical="center"/>
    </xf>
    <xf numFmtId="0" fontId="35" fillId="0" borderId="0" xfId="19"/>
    <xf numFmtId="0" fontId="29" fillId="12" borderId="0" xfId="18" applyFont="1" applyFill="1" applyAlignment="1">
      <alignment vertical="center"/>
    </xf>
    <xf numFmtId="0" fontId="37" fillId="0" borderId="0" xfId="18" applyFont="1" applyAlignment="1">
      <alignment vertical="center"/>
    </xf>
    <xf numFmtId="0" fontId="29" fillId="12" borderId="0" xfId="18" applyFont="1" applyFill="1" applyAlignment="1">
      <alignment horizontal="center" vertical="center"/>
    </xf>
    <xf numFmtId="0" fontId="38" fillId="12" borderId="0" xfId="18" applyFont="1" applyFill="1" applyAlignment="1">
      <alignment vertical="center"/>
    </xf>
    <xf numFmtId="0" fontId="34" fillId="12" borderId="0" xfId="18" applyFont="1" applyFill="1" applyAlignment="1">
      <alignment vertical="center"/>
    </xf>
    <xf numFmtId="0" fontId="29" fillId="12" borderId="19" xfId="18" applyFont="1" applyFill="1" applyBorder="1" applyAlignment="1">
      <alignment vertical="center"/>
    </xf>
    <xf numFmtId="0" fontId="29" fillId="14" borderId="19" xfId="18" applyFont="1" applyFill="1" applyBorder="1" applyAlignment="1">
      <alignment vertical="center"/>
    </xf>
    <xf numFmtId="0" fontId="38" fillId="0" borderId="0" xfId="18" applyFont="1" applyAlignment="1">
      <alignment vertical="center"/>
    </xf>
    <xf numFmtId="0" fontId="36" fillId="0" borderId="0" xfId="18" applyFont="1" applyAlignment="1">
      <alignment vertical="center"/>
    </xf>
    <xf numFmtId="0" fontId="29" fillId="14" borderId="20" xfId="18" applyFont="1" applyFill="1" applyBorder="1" applyAlignment="1">
      <alignment vertical="center"/>
    </xf>
    <xf numFmtId="9" fontId="39" fillId="7" borderId="21" xfId="19" applyNumberFormat="1" applyFont="1" applyFill="1" applyBorder="1" applyAlignment="1">
      <alignment vertical="center"/>
    </xf>
    <xf numFmtId="171" fontId="40" fillId="0" borderId="0" xfId="18" applyNumberFormat="1" applyFont="1" applyAlignment="1">
      <alignment vertical="center"/>
    </xf>
    <xf numFmtId="171" fontId="40" fillId="15" borderId="22" xfId="18" applyNumberFormat="1" applyFont="1" applyFill="1" applyBorder="1" applyAlignment="1">
      <alignment vertical="center"/>
    </xf>
    <xf numFmtId="0" fontId="36" fillId="0" borderId="23" xfId="18" applyFont="1" applyBorder="1" applyAlignment="1">
      <alignment vertical="center"/>
    </xf>
    <xf numFmtId="171" fontId="36" fillId="0" borderId="23" xfId="20" applyNumberFormat="1" applyFont="1" applyBorder="1" applyAlignment="1">
      <alignment vertical="center"/>
    </xf>
    <xf numFmtId="171" fontId="36" fillId="0" borderId="0" xfId="20" applyNumberFormat="1" applyFont="1" applyBorder="1" applyAlignment="1">
      <alignment vertical="center"/>
    </xf>
    <xf numFmtId="171" fontId="40" fillId="0" borderId="0" xfId="20" applyNumberFormat="1" applyFont="1" applyAlignment="1">
      <alignment vertical="center"/>
    </xf>
    <xf numFmtId="171" fontId="40" fillId="15" borderId="22" xfId="20" applyNumberFormat="1" applyFont="1" applyFill="1" applyBorder="1" applyAlignment="1">
      <alignment vertical="center"/>
    </xf>
    <xf numFmtId="0" fontId="34" fillId="7" borderId="0" xfId="18" applyFont="1" applyFill="1" applyAlignment="1">
      <alignment vertical="center"/>
    </xf>
    <xf numFmtId="9" fontId="34" fillId="0" borderId="0" xfId="18" applyNumberFormat="1" applyFont="1" applyAlignment="1">
      <alignment vertical="center"/>
    </xf>
    <xf numFmtId="1" fontId="31" fillId="0" borderId="0" xfId="18" applyNumberFormat="1" applyFont="1"/>
    <xf numFmtId="1" fontId="41" fillId="0" borderId="0" xfId="18" applyNumberFormat="1" applyFont="1"/>
    <xf numFmtId="1" fontId="29" fillId="12" borderId="24" xfId="21" applyNumberFormat="1" applyFont="1" applyFill="1" applyBorder="1" applyAlignment="1">
      <alignment horizontal="left" vertical="center"/>
    </xf>
    <xf numFmtId="1" fontId="29" fillId="12" borderId="24" xfId="21" applyNumberFormat="1" applyFont="1" applyFill="1" applyBorder="1" applyAlignment="1">
      <alignment horizontal="right" vertical="center"/>
    </xf>
    <xf numFmtId="1" fontId="31" fillId="0" borderId="25" xfId="18" applyNumberFormat="1" applyFont="1" applyBorder="1"/>
    <xf numFmtId="1" fontId="30" fillId="0" borderId="0" xfId="18" applyNumberFormat="1" applyFont="1" applyAlignment="1">
      <alignment vertical="center"/>
    </xf>
    <xf numFmtId="10" fontId="43" fillId="0" borderId="0" xfId="22" applyNumberFormat="1" applyFont="1"/>
    <xf numFmtId="1" fontId="31" fillId="0" borderId="0" xfId="18" applyNumberFormat="1" applyFont="1" applyAlignment="1">
      <alignment vertical="center"/>
    </xf>
    <xf numFmtId="2" fontId="31" fillId="0" borderId="0" xfId="18" applyNumberFormat="1" applyFont="1"/>
    <xf numFmtId="1" fontId="44" fillId="0" borderId="0" xfId="18" applyNumberFormat="1" applyFont="1"/>
    <xf numFmtId="1" fontId="29" fillId="14" borderId="24" xfId="21" applyNumberFormat="1" applyFont="1" applyFill="1" applyBorder="1" applyAlignment="1">
      <alignment horizontal="right" vertical="center"/>
    </xf>
    <xf numFmtId="1" fontId="29" fillId="0" borderId="0" xfId="21" applyNumberFormat="1" applyFont="1" applyAlignment="1">
      <alignment horizontal="left" vertical="center"/>
    </xf>
    <xf numFmtId="1" fontId="29" fillId="0" borderId="0" xfId="21" applyNumberFormat="1" applyFont="1" applyAlignment="1">
      <alignment horizontal="right" vertical="center"/>
    </xf>
    <xf numFmtId="1" fontId="45" fillId="0" borderId="0" xfId="18" applyNumberFormat="1" applyFont="1"/>
    <xf numFmtId="0" fontId="30" fillId="7" borderId="26" xfId="18" applyFont="1" applyFill="1" applyBorder="1" applyAlignment="1">
      <alignment horizontal="left" vertical="center"/>
    </xf>
    <xf numFmtId="0" fontId="30" fillId="7" borderId="0" xfId="18" applyFont="1" applyFill="1" applyAlignment="1">
      <alignment horizontal="left" vertical="center"/>
    </xf>
    <xf numFmtId="0" fontId="46" fillId="7" borderId="0" xfId="18" applyFont="1" applyFill="1" applyAlignment="1">
      <alignment horizontal="left" vertical="center" indent="1"/>
    </xf>
    <xf numFmtId="166" fontId="43" fillId="0" borderId="0" xfId="18" applyNumberFormat="1" applyFont="1" applyAlignment="1">
      <alignment vertical="center"/>
    </xf>
    <xf numFmtId="1" fontId="31" fillId="0" borderId="0" xfId="18" quotePrefix="1" applyNumberFormat="1" applyFont="1"/>
    <xf numFmtId="0" fontId="30" fillId="0" borderId="26" xfId="18" applyFont="1" applyBorder="1" applyAlignment="1">
      <alignment vertical="center"/>
    </xf>
    <xf numFmtId="1" fontId="49" fillId="0" borderId="0" xfId="18" applyNumberFormat="1" applyFont="1" applyAlignment="1">
      <alignment vertical="center"/>
    </xf>
    <xf numFmtId="166" fontId="50" fillId="0" borderId="0" xfId="18" applyNumberFormat="1" applyFont="1" applyAlignment="1">
      <alignment vertical="center"/>
    </xf>
    <xf numFmtId="1" fontId="32" fillId="12" borderId="24" xfId="21" applyNumberFormat="1" applyFont="1" applyFill="1" applyBorder="1" applyAlignment="1">
      <alignment horizontal="centerContinuous" vertical="center"/>
    </xf>
    <xf numFmtId="0" fontId="23" fillId="0" borderId="27" xfId="16" applyFont="1" applyBorder="1"/>
    <xf numFmtId="3" fontId="23" fillId="0" borderId="27" xfId="16" applyNumberFormat="1" applyFont="1" applyBorder="1"/>
    <xf numFmtId="0" fontId="23" fillId="0" borderId="0" xfId="16" applyFont="1"/>
    <xf numFmtId="3" fontId="23" fillId="0" borderId="0" xfId="16" applyNumberFormat="1" applyFont="1"/>
    <xf numFmtId="0" fontId="23" fillId="0" borderId="28" xfId="16" applyFont="1" applyBorder="1"/>
    <xf numFmtId="3" fontId="23" fillId="0" borderId="28" xfId="16" applyNumberFormat="1" applyFont="1" applyBorder="1"/>
    <xf numFmtId="0" fontId="24" fillId="0" borderId="0" xfId="16" applyFont="1"/>
    <xf numFmtId="0" fontId="23" fillId="0" borderId="0" xfId="16" quotePrefix="1" applyFont="1"/>
    <xf numFmtId="0" fontId="24" fillId="0" borderId="29" xfId="16" applyFont="1" applyBorder="1"/>
    <xf numFmtId="3" fontId="23" fillId="0" borderId="29" xfId="16" applyNumberFormat="1" applyFont="1" applyBorder="1"/>
    <xf numFmtId="0" fontId="24" fillId="0" borderId="26" xfId="16" applyFont="1" applyBorder="1"/>
    <xf numFmtId="4" fontId="24" fillId="0" borderId="26" xfId="16" applyNumberFormat="1" applyFont="1" applyBorder="1"/>
    <xf numFmtId="3" fontId="30" fillId="0" borderId="0" xfId="18" applyNumberFormat="1" applyFont="1" applyAlignment="1">
      <alignment vertical="center"/>
    </xf>
    <xf numFmtId="165" fontId="31" fillId="0" borderId="0" xfId="18" applyNumberFormat="1" applyFont="1"/>
    <xf numFmtId="1" fontId="51" fillId="0" borderId="27" xfId="18" applyNumberFormat="1" applyFont="1" applyBorder="1"/>
    <xf numFmtId="1" fontId="52" fillId="0" borderId="26" xfId="18" applyNumberFormat="1" applyFont="1" applyBorder="1"/>
    <xf numFmtId="1" fontId="37" fillId="0" borderId="26" xfId="18" applyNumberFormat="1" applyFont="1" applyBorder="1"/>
    <xf numFmtId="10" fontId="51" fillId="0" borderId="27" xfId="18" applyNumberFormat="1" applyFont="1" applyBorder="1"/>
    <xf numFmtId="10" fontId="53" fillId="0" borderId="26" xfId="18" applyNumberFormat="1" applyFont="1" applyBorder="1"/>
    <xf numFmtId="10" fontId="37" fillId="0" borderId="26" xfId="18" applyNumberFormat="1" applyFont="1" applyBorder="1"/>
    <xf numFmtId="165" fontId="31" fillId="0" borderId="0" xfId="18" applyNumberFormat="1" applyFont="1" applyAlignment="1">
      <alignment vertical="center"/>
    </xf>
    <xf numFmtId="10" fontId="54" fillId="0" borderId="0" xfId="20" applyNumberFormat="1" applyFont="1"/>
    <xf numFmtId="10" fontId="31" fillId="0" borderId="0" xfId="20" applyNumberFormat="1" applyFont="1" applyAlignment="1">
      <alignment vertical="center"/>
    </xf>
    <xf numFmtId="10" fontId="2" fillId="0" borderId="31" xfId="18" applyNumberFormat="1" applyBorder="1"/>
    <xf numFmtId="10" fontId="2" fillId="0" borderId="26" xfId="18" applyNumberFormat="1" applyBorder="1"/>
    <xf numFmtId="10" fontId="2" fillId="0" borderId="32" xfId="18" applyNumberFormat="1" applyBorder="1"/>
    <xf numFmtId="10" fontId="2" fillId="0" borderId="33" xfId="18" applyNumberFormat="1" applyBorder="1"/>
    <xf numFmtId="1" fontId="2" fillId="0" borderId="34" xfId="18" applyNumberFormat="1" applyBorder="1" applyAlignment="1">
      <alignment horizontal="center" vertical="center"/>
    </xf>
    <xf numFmtId="1" fontId="2" fillId="0" borderId="29" xfId="18" applyNumberFormat="1" applyBorder="1" applyAlignment="1">
      <alignment horizontal="center" vertical="center"/>
    </xf>
    <xf numFmtId="1" fontId="2" fillId="0" borderId="35" xfId="18" applyNumberFormat="1" applyBorder="1" applyAlignment="1">
      <alignment horizontal="center" vertical="center"/>
    </xf>
    <xf numFmtId="10" fontId="2" fillId="0" borderId="36" xfId="18" applyNumberFormat="1" applyBorder="1"/>
    <xf numFmtId="1" fontId="2" fillId="0" borderId="37" xfId="18" applyNumberFormat="1" applyBorder="1" applyAlignment="1">
      <alignment horizontal="center" vertical="center"/>
    </xf>
    <xf numFmtId="1" fontId="2" fillId="0" borderId="0" xfId="18" applyNumberFormat="1" applyAlignment="1">
      <alignment horizontal="center" vertical="center"/>
    </xf>
    <xf numFmtId="1" fontId="2" fillId="0" borderId="38" xfId="18" applyNumberFormat="1" applyBorder="1" applyAlignment="1">
      <alignment horizontal="center" vertical="center"/>
    </xf>
    <xf numFmtId="1" fontId="2" fillId="16" borderId="39" xfId="18" applyNumberFormat="1" applyFill="1" applyBorder="1" applyAlignment="1">
      <alignment horizontal="center" vertical="center"/>
    </xf>
    <xf numFmtId="1" fontId="2" fillId="16" borderId="40" xfId="18" applyNumberFormat="1" applyFill="1" applyBorder="1" applyAlignment="1">
      <alignment horizontal="center" vertical="center"/>
    </xf>
    <xf numFmtId="1" fontId="2" fillId="16" borderId="41" xfId="18" applyNumberFormat="1" applyFill="1" applyBorder="1" applyAlignment="1">
      <alignment horizontal="center" vertical="center"/>
    </xf>
    <xf numFmtId="1" fontId="2" fillId="16" borderId="42" xfId="18" applyNumberFormat="1" applyFill="1" applyBorder="1" applyAlignment="1">
      <alignment horizontal="center" vertical="center"/>
    </xf>
    <xf numFmtId="1" fontId="55" fillId="16" borderId="0" xfId="18" applyNumberFormat="1" applyFont="1" applyFill="1" applyAlignment="1">
      <alignment horizontal="center" vertical="center"/>
    </xf>
    <xf numFmtId="1" fontId="2" fillId="16" borderId="43" xfId="18" applyNumberFormat="1" applyFill="1" applyBorder="1" applyAlignment="1">
      <alignment horizontal="center" vertical="center"/>
    </xf>
    <xf numFmtId="1" fontId="2" fillId="16" borderId="44" xfId="18" applyNumberFormat="1" applyFill="1" applyBorder="1" applyAlignment="1">
      <alignment horizontal="center" vertical="center"/>
    </xf>
    <xf numFmtId="1" fontId="2" fillId="16" borderId="45" xfId="18" applyNumberFormat="1" applyFill="1" applyBorder="1" applyAlignment="1">
      <alignment horizontal="center" vertical="center"/>
    </xf>
    <xf numFmtId="1" fontId="2" fillId="16" borderId="46" xfId="18" applyNumberFormat="1" applyFill="1" applyBorder="1" applyAlignment="1">
      <alignment horizontal="center" vertical="center"/>
    </xf>
    <xf numFmtId="10" fontId="2" fillId="0" borderId="47" xfId="18" applyNumberFormat="1" applyBorder="1"/>
    <xf numFmtId="1" fontId="2" fillId="0" borderId="48" xfId="18" applyNumberFormat="1" applyBorder="1" applyAlignment="1">
      <alignment horizontal="center" vertical="center"/>
    </xf>
    <xf numFmtId="1" fontId="2" fillId="0" borderId="28" xfId="18" applyNumberFormat="1" applyBorder="1" applyAlignment="1">
      <alignment horizontal="center" vertical="center"/>
    </xf>
    <xf numFmtId="1" fontId="2" fillId="0" borderId="49" xfId="18" applyNumberFormat="1" applyBorder="1" applyAlignment="1">
      <alignment horizontal="center" vertical="center"/>
    </xf>
    <xf numFmtId="4" fontId="55" fillId="0" borderId="31" xfId="18" applyNumberFormat="1" applyFont="1" applyBorder="1" applyAlignment="1">
      <alignment horizontal="right" vertical="top" wrapText="1"/>
    </xf>
    <xf numFmtId="4" fontId="2" fillId="0" borderId="31" xfId="18" applyNumberFormat="1" applyBorder="1" applyAlignment="1">
      <alignment horizontal="center"/>
    </xf>
    <xf numFmtId="4" fontId="2" fillId="0" borderId="26" xfId="18" applyNumberFormat="1" applyBorder="1" applyAlignment="1">
      <alignment horizontal="center"/>
    </xf>
    <xf numFmtId="4" fontId="2" fillId="0" borderId="32" xfId="18" applyNumberFormat="1" applyBorder="1" applyAlignment="1">
      <alignment horizontal="center"/>
    </xf>
    <xf numFmtId="9" fontId="31" fillId="0" borderId="0" xfId="20" applyFont="1" applyAlignment="1">
      <alignment vertical="center"/>
    </xf>
    <xf numFmtId="171" fontId="56" fillId="0" borderId="0" xfId="23" applyNumberFormat="1" applyFont="1" applyAlignment="1">
      <alignment horizontal="left" vertical="center"/>
    </xf>
    <xf numFmtId="171" fontId="31" fillId="0" borderId="0" xfId="23" quotePrefix="1" applyNumberFormat="1" applyFont="1" applyAlignment="1">
      <alignment horizontal="left" vertical="center"/>
    </xf>
    <xf numFmtId="0" fontId="2" fillId="0" borderId="0" xfId="18"/>
    <xf numFmtId="0" fontId="32" fillId="12" borderId="0" xfId="18" applyFont="1" applyFill="1"/>
    <xf numFmtId="0" fontId="57" fillId="6" borderId="16" xfId="18" applyFont="1" applyFill="1" applyBorder="1" applyAlignment="1">
      <alignment horizontal="right" vertical="top" wrapText="1"/>
    </xf>
    <xf numFmtId="10" fontId="2" fillId="6" borderId="12" xfId="18" applyNumberFormat="1" applyFill="1" applyBorder="1" applyAlignment="1">
      <alignment horizontal="center"/>
    </xf>
    <xf numFmtId="10" fontId="2" fillId="6" borderId="50" xfId="18" applyNumberFormat="1" applyFill="1" applyBorder="1" applyAlignment="1">
      <alignment horizontal="center"/>
    </xf>
    <xf numFmtId="10" fontId="2" fillId="6" borderId="51" xfId="18" applyNumberFormat="1" applyFill="1" applyBorder="1" applyAlignment="1">
      <alignment horizontal="center"/>
    </xf>
    <xf numFmtId="10" fontId="33" fillId="17" borderId="14" xfId="18" applyNumberFormat="1" applyFont="1" applyFill="1" applyBorder="1" applyAlignment="1">
      <alignment horizontal="center"/>
    </xf>
    <xf numFmtId="1" fontId="2" fillId="0" borderId="38" xfId="18" applyNumberFormat="1" applyBorder="1" applyAlignment="1">
      <alignment horizontal="center"/>
    </xf>
    <xf numFmtId="1" fontId="2" fillId="0" borderId="36" xfId="18" applyNumberFormat="1" applyBorder="1" applyAlignment="1">
      <alignment horizontal="center"/>
    </xf>
    <xf numFmtId="1" fontId="2" fillId="0" borderId="52" xfId="18" applyNumberFormat="1" applyBorder="1" applyAlignment="1">
      <alignment horizontal="center"/>
    </xf>
    <xf numFmtId="10" fontId="33" fillId="17" borderId="53" xfId="18" applyNumberFormat="1" applyFont="1" applyFill="1" applyBorder="1" applyAlignment="1">
      <alignment horizontal="center"/>
    </xf>
    <xf numFmtId="1" fontId="2" fillId="0" borderId="35" xfId="18" applyNumberFormat="1" applyBorder="1" applyAlignment="1">
      <alignment horizontal="center"/>
    </xf>
    <xf numFmtId="1" fontId="2" fillId="0" borderId="33" xfId="18" applyNumberFormat="1" applyBorder="1" applyAlignment="1">
      <alignment horizontal="center"/>
    </xf>
    <xf numFmtId="1" fontId="2" fillId="0" borderId="54" xfId="18" applyNumberFormat="1" applyBorder="1" applyAlignment="1">
      <alignment horizontal="center"/>
    </xf>
    <xf numFmtId="1" fontId="2" fillId="0" borderId="34" xfId="18" applyNumberFormat="1" applyBorder="1" applyAlignment="1">
      <alignment horizontal="center"/>
    </xf>
    <xf numFmtId="1" fontId="2" fillId="18" borderId="55" xfId="18" applyNumberFormat="1" applyFill="1" applyBorder="1" applyAlignment="1">
      <alignment horizontal="center"/>
    </xf>
    <xf numFmtId="1" fontId="2" fillId="18" borderId="56" xfId="18" applyNumberFormat="1" applyFill="1" applyBorder="1" applyAlignment="1">
      <alignment horizontal="center"/>
    </xf>
    <xf numFmtId="1" fontId="2" fillId="18" borderId="57" xfId="18" applyNumberFormat="1" applyFill="1" applyBorder="1" applyAlignment="1">
      <alignment horizontal="center"/>
    </xf>
    <xf numFmtId="1" fontId="2" fillId="18" borderId="58" xfId="18" applyNumberFormat="1" applyFill="1" applyBorder="1" applyAlignment="1">
      <alignment horizontal="center"/>
    </xf>
    <xf numFmtId="10" fontId="33" fillId="17" borderId="59" xfId="18" applyNumberFormat="1" applyFont="1" applyFill="1" applyBorder="1" applyAlignment="1">
      <alignment horizontal="center"/>
    </xf>
    <xf numFmtId="1" fontId="2" fillId="0" borderId="60" xfId="18" applyNumberFormat="1" applyBorder="1" applyAlignment="1">
      <alignment horizontal="center"/>
    </xf>
    <xf numFmtId="1" fontId="2" fillId="0" borderId="61" xfId="18" applyNumberFormat="1" applyBorder="1" applyAlignment="1">
      <alignment horizontal="center"/>
    </xf>
    <xf numFmtId="1" fontId="2" fillId="0" borderId="62" xfId="18" applyNumberFormat="1" applyBorder="1" applyAlignment="1">
      <alignment horizontal="center"/>
    </xf>
    <xf numFmtId="1" fontId="2" fillId="0" borderId="0" xfId="18" applyNumberFormat="1"/>
    <xf numFmtId="0" fontId="2" fillId="0" borderId="28" xfId="18" applyBorder="1"/>
    <xf numFmtId="1" fontId="2" fillId="0" borderId="28" xfId="18" applyNumberFormat="1" applyBorder="1"/>
    <xf numFmtId="10" fontId="2" fillId="0" borderId="0" xfId="18" applyNumberFormat="1"/>
    <xf numFmtId="9" fontId="2" fillId="0" borderId="0" xfId="22" applyFont="1" applyBorder="1"/>
    <xf numFmtId="0" fontId="55" fillId="6" borderId="1" xfId="18" applyFont="1" applyFill="1" applyBorder="1" applyAlignment="1">
      <alignment horizontal="right" vertical="top" wrapText="1"/>
    </xf>
    <xf numFmtId="172" fontId="2" fillId="6" borderId="30" xfId="18" applyNumberFormat="1" applyFill="1" applyBorder="1" applyAlignment="1">
      <alignment horizontal="center"/>
    </xf>
    <xf numFmtId="171" fontId="54" fillId="0" borderId="0" xfId="20" applyNumberFormat="1" applyFont="1"/>
    <xf numFmtId="3" fontId="43" fillId="0" borderId="0" xfId="22" applyNumberFormat="1" applyFont="1"/>
    <xf numFmtId="4" fontId="55" fillId="0" borderId="30" xfId="18" applyNumberFormat="1" applyFont="1" applyBorder="1" applyAlignment="1">
      <alignment horizontal="right" vertical="top" wrapText="1"/>
    </xf>
    <xf numFmtId="1" fontId="29" fillId="12" borderId="24" xfId="21" applyNumberFormat="1" applyFont="1" applyFill="1" applyBorder="1" applyAlignment="1">
      <alignment horizontal="center" vertical="center"/>
    </xf>
    <xf numFmtId="1" fontId="29" fillId="14" borderId="24" xfId="21" applyNumberFormat="1" applyFont="1" applyFill="1" applyBorder="1" applyAlignment="1">
      <alignment horizontal="center" vertical="center"/>
    </xf>
    <xf numFmtId="3" fontId="34" fillId="0" borderId="0" xfId="21" applyNumberFormat="1" applyFont="1" applyAlignment="1">
      <alignment horizontal="right" vertical="center"/>
    </xf>
    <xf numFmtId="3" fontId="31" fillId="0" borderId="0" xfId="23" applyNumberFormat="1" applyFont="1" applyAlignment="1">
      <alignment horizontal="right" vertical="center"/>
    </xf>
    <xf numFmtId="166" fontId="39" fillId="0" borderId="0" xfId="18" applyNumberFormat="1" applyFont="1" applyAlignment="1">
      <alignment horizontal="right" vertical="center"/>
    </xf>
    <xf numFmtId="3" fontId="30" fillId="7" borderId="26" xfId="18" applyNumberFormat="1" applyFont="1" applyFill="1" applyBorder="1" applyAlignment="1">
      <alignment horizontal="right" vertical="center"/>
    </xf>
    <xf numFmtId="0" fontId="30" fillId="7" borderId="0" xfId="18" applyFont="1" applyFill="1" applyAlignment="1">
      <alignment horizontal="right" vertical="center"/>
    </xf>
    <xf numFmtId="166" fontId="30" fillId="0" borderId="0" xfId="18" applyNumberFormat="1" applyFont="1" applyAlignment="1">
      <alignment horizontal="right" vertical="center"/>
    </xf>
    <xf numFmtId="167" fontId="46" fillId="0" borderId="0" xfId="20" applyNumberFormat="1" applyFont="1" applyFill="1" applyBorder="1" applyAlignment="1">
      <alignment horizontal="right" vertical="center"/>
    </xf>
    <xf numFmtId="0" fontId="46" fillId="7" borderId="0" xfId="18" applyFont="1" applyFill="1" applyAlignment="1">
      <alignment horizontal="right" vertical="center" indent="1"/>
    </xf>
    <xf numFmtId="167" fontId="47" fillId="0" borderId="0" xfId="20" applyNumberFormat="1" applyFont="1" applyFill="1" applyBorder="1" applyAlignment="1">
      <alignment horizontal="right" vertical="center"/>
    </xf>
    <xf numFmtId="167" fontId="48" fillId="0" borderId="0" xfId="20" applyNumberFormat="1" applyFont="1" applyFill="1" applyBorder="1" applyAlignment="1">
      <alignment horizontal="right" vertical="center"/>
    </xf>
    <xf numFmtId="3" fontId="30" fillId="0" borderId="26" xfId="18" applyNumberFormat="1" applyFont="1" applyBorder="1" applyAlignment="1">
      <alignment horizontal="right" vertical="center"/>
    </xf>
    <xf numFmtId="1" fontId="49" fillId="0" borderId="0" xfId="18" applyNumberFormat="1" applyFont="1" applyAlignment="1">
      <alignment horizontal="right" vertical="center"/>
    </xf>
    <xf numFmtId="2" fontId="45" fillId="0" borderId="0" xfId="18" applyNumberFormat="1" applyFont="1" applyAlignment="1">
      <alignment horizontal="right" vertical="center"/>
    </xf>
    <xf numFmtId="0" fontId="30" fillId="0" borderId="26" xfId="18" applyFont="1" applyBorder="1" applyAlignment="1">
      <alignment horizontal="right" vertical="center"/>
    </xf>
    <xf numFmtId="166" fontId="30" fillId="0" borderId="26" xfId="18" applyNumberFormat="1" applyFont="1" applyBorder="1" applyAlignment="1">
      <alignment horizontal="right" vertical="center"/>
    </xf>
    <xf numFmtId="3" fontId="31" fillId="0" borderId="0" xfId="18" applyNumberFormat="1" applyFont="1"/>
    <xf numFmtId="173" fontId="24" fillId="0" borderId="26" xfId="16" applyNumberFormat="1" applyFont="1" applyBorder="1"/>
    <xf numFmtId="174" fontId="51" fillId="0" borderId="27" xfId="18" applyNumberFormat="1" applyFont="1" applyBorder="1"/>
    <xf numFmtId="174" fontId="53" fillId="0" borderId="26" xfId="18" applyNumberFormat="1" applyFont="1" applyBorder="1"/>
    <xf numFmtId="174" fontId="37" fillId="0" borderId="26" xfId="18" applyNumberFormat="1" applyFont="1" applyBorder="1"/>
    <xf numFmtId="0" fontId="18" fillId="0" borderId="0" xfId="24">
      <alignment vertical="center"/>
    </xf>
    <xf numFmtId="10" fontId="18" fillId="0" borderId="0" xfId="25" applyNumberFormat="1" applyFont="1" applyAlignment="1">
      <alignment vertical="center"/>
    </xf>
    <xf numFmtId="0" fontId="58" fillId="20" borderId="0" xfId="24" applyFont="1" applyFill="1">
      <alignment vertical="center"/>
    </xf>
    <xf numFmtId="0" fontId="3" fillId="21" borderId="0" xfId="26" applyFont="1" applyFill="1"/>
    <xf numFmtId="10" fontId="59" fillId="22" borderId="10" xfId="26" applyNumberFormat="1" applyFont="1" applyFill="1" applyBorder="1"/>
    <xf numFmtId="0" fontId="59" fillId="22" borderId="11" xfId="26" applyFont="1" applyFill="1" applyBorder="1"/>
    <xf numFmtId="10" fontId="18" fillId="22" borderId="7" xfId="26" applyNumberFormat="1" applyFont="1" applyFill="1" applyBorder="1"/>
    <xf numFmtId="0" fontId="18" fillId="22" borderId="6" xfId="26" applyFont="1" applyFill="1" applyBorder="1"/>
    <xf numFmtId="9" fontId="18" fillId="22" borderId="7" xfId="26" applyNumberFormat="1" applyFont="1" applyFill="1" applyBorder="1"/>
    <xf numFmtId="175" fontId="18" fillId="22" borderId="7" xfId="26" applyNumberFormat="1" applyFont="1" applyFill="1" applyBorder="1"/>
    <xf numFmtId="10" fontId="3" fillId="21" borderId="0" xfId="26" applyNumberFormat="1" applyFont="1" applyFill="1"/>
    <xf numFmtId="0" fontId="18" fillId="22" borderId="5" xfId="26" applyFont="1" applyFill="1" applyBorder="1"/>
    <xf numFmtId="0" fontId="21" fillId="22" borderId="3" xfId="26" applyFont="1" applyFill="1" applyBorder="1"/>
    <xf numFmtId="4" fontId="3" fillId="21" borderId="0" xfId="26" applyNumberFormat="1" applyFont="1" applyFill="1"/>
    <xf numFmtId="0" fontId="3" fillId="23" borderId="2" xfId="26" applyFont="1" applyFill="1" applyBorder="1"/>
    <xf numFmtId="0" fontId="3" fillId="23" borderId="1" xfId="26" applyFont="1" applyFill="1" applyBorder="1"/>
    <xf numFmtId="4" fontId="18" fillId="21" borderId="0" xfId="26" applyNumberFormat="1" applyFont="1" applyFill="1"/>
    <xf numFmtId="0" fontId="18" fillId="21" borderId="0" xfId="26" applyFont="1" applyFill="1"/>
    <xf numFmtId="10" fontId="18" fillId="21" borderId="0" xfId="26" applyNumberFormat="1" applyFont="1" applyFill="1"/>
    <xf numFmtId="9" fontId="18" fillId="24" borderId="16" xfId="26" applyNumberFormat="1" applyFont="1" applyFill="1" applyBorder="1"/>
    <xf numFmtId="0" fontId="18" fillId="22" borderId="1" xfId="26" applyFont="1" applyFill="1" applyBorder="1"/>
    <xf numFmtId="10" fontId="60" fillId="24" borderId="0" xfId="26" applyNumberFormat="1" applyFont="1" applyFill="1"/>
    <xf numFmtId="0" fontId="60" fillId="24" borderId="0" xfId="26" applyFont="1" applyFill="1"/>
    <xf numFmtId="0" fontId="60" fillId="24" borderId="0" xfId="25" applyNumberFormat="1" applyFont="1" applyFill="1" applyBorder="1"/>
    <xf numFmtId="175" fontId="60" fillId="24" borderId="0" xfId="26" applyNumberFormat="1" applyFont="1" applyFill="1"/>
    <xf numFmtId="0" fontId="62" fillId="24" borderId="0" xfId="26" applyFont="1" applyFill="1"/>
    <xf numFmtId="4" fontId="18" fillId="24" borderId="0" xfId="26" applyNumberFormat="1" applyFont="1" applyFill="1"/>
    <xf numFmtId="0" fontId="18" fillId="24" borderId="0" xfId="26" applyFont="1" applyFill="1"/>
    <xf numFmtId="0" fontId="18" fillId="24" borderId="0" xfId="26" quotePrefix="1" applyFont="1" applyFill="1"/>
    <xf numFmtId="0" fontId="18" fillId="7" borderId="0" xfId="26" applyFont="1" applyFill="1"/>
    <xf numFmtId="0" fontId="21" fillId="7" borderId="0" xfId="26" applyFont="1" applyFill="1"/>
    <xf numFmtId="10" fontId="18" fillId="24" borderId="0" xfId="26" applyNumberFormat="1" applyFont="1" applyFill="1"/>
    <xf numFmtId="0" fontId="63" fillId="24" borderId="0" xfId="27" quotePrefix="1" applyFill="1"/>
    <xf numFmtId="2" fontId="18" fillId="24" borderId="0" xfId="26" applyNumberFormat="1" applyFont="1" applyFill="1"/>
    <xf numFmtId="0" fontId="21" fillId="21" borderId="0" xfId="26" applyFont="1" applyFill="1"/>
    <xf numFmtId="0" fontId="21" fillId="21" borderId="49" xfId="26" applyFont="1" applyFill="1" applyBorder="1"/>
    <xf numFmtId="0" fontId="18" fillId="21" borderId="48" xfId="26" applyFont="1" applyFill="1" applyBorder="1"/>
    <xf numFmtId="0" fontId="21" fillId="22" borderId="35" xfId="26" applyFont="1" applyFill="1" applyBorder="1"/>
    <xf numFmtId="0" fontId="21" fillId="22" borderId="34" xfId="26" applyFont="1" applyFill="1" applyBorder="1"/>
    <xf numFmtId="10" fontId="18" fillId="21" borderId="10" xfId="26" applyNumberFormat="1" applyFont="1" applyFill="1" applyBorder="1"/>
    <xf numFmtId="0" fontId="18" fillId="21" borderId="11" xfId="26" quotePrefix="1" applyFont="1" applyFill="1" applyBorder="1"/>
    <xf numFmtId="10" fontId="18" fillId="21" borderId="7" xfId="26" applyNumberFormat="1" applyFont="1" applyFill="1" applyBorder="1"/>
    <xf numFmtId="0" fontId="18" fillId="21" borderId="6" xfId="26" quotePrefix="1" applyFont="1" applyFill="1" applyBorder="1"/>
    <xf numFmtId="0" fontId="18" fillId="21" borderId="7" xfId="26" applyFont="1" applyFill="1" applyBorder="1"/>
    <xf numFmtId="0" fontId="18" fillId="21" borderId="6" xfId="26" applyFont="1" applyFill="1" applyBorder="1"/>
    <xf numFmtId="0" fontId="1" fillId="7" borderId="0" xfId="26" applyFill="1"/>
    <xf numFmtId="3" fontId="64" fillId="7" borderId="63" xfId="26" applyNumberFormat="1" applyFont="1" applyFill="1" applyBorder="1"/>
    <xf numFmtId="0" fontId="24" fillId="7" borderId="8" xfId="26" applyFont="1" applyFill="1" applyBorder="1"/>
    <xf numFmtId="0" fontId="23" fillId="7" borderId="0" xfId="26" applyFont="1" applyFill="1"/>
    <xf numFmtId="0" fontId="1" fillId="0" borderId="0" xfId="26"/>
    <xf numFmtId="3" fontId="61" fillId="7" borderId="7" xfId="26" applyNumberFormat="1" applyFont="1" applyFill="1" applyBorder="1"/>
    <xf numFmtId="0" fontId="23" fillId="7" borderId="6" xfId="26" applyFont="1" applyFill="1" applyBorder="1"/>
    <xf numFmtId="3" fontId="61" fillId="7" borderId="64" xfId="26" applyNumberFormat="1" applyFont="1" applyFill="1" applyBorder="1"/>
    <xf numFmtId="0" fontId="24" fillId="7" borderId="65" xfId="26" applyFont="1" applyFill="1" applyBorder="1"/>
    <xf numFmtId="0" fontId="23" fillId="7" borderId="6" xfId="26" quotePrefix="1" applyFont="1" applyFill="1" applyBorder="1"/>
    <xf numFmtId="3" fontId="61" fillId="7" borderId="7" xfId="26" applyNumberFormat="1" applyFont="1" applyFill="1" applyBorder="1" applyAlignment="1">
      <alignment wrapText="1"/>
    </xf>
    <xf numFmtId="0" fontId="24" fillId="7" borderId="6" xfId="26" applyFont="1" applyFill="1" applyBorder="1"/>
    <xf numFmtId="176" fontId="23" fillId="7" borderId="0" xfId="28" applyNumberFormat="1" applyFont="1" applyFill="1" applyAlignment="1">
      <alignment horizontal="center" vertical="center"/>
    </xf>
    <xf numFmtId="176" fontId="61" fillId="7" borderId="66" xfId="28" applyNumberFormat="1" applyFont="1" applyFill="1" applyBorder="1" applyAlignment="1">
      <alignment horizontal="center" vertical="center"/>
    </xf>
    <xf numFmtId="0" fontId="61" fillId="7" borderId="67" xfId="26" applyFont="1" applyFill="1" applyBorder="1"/>
    <xf numFmtId="177" fontId="1" fillId="7" borderId="0" xfId="29" applyNumberFormat="1" applyFont="1" applyFill="1" applyBorder="1" applyAlignment="1">
      <alignment horizontal="right"/>
    </xf>
    <xf numFmtId="0" fontId="1" fillId="7" borderId="7" xfId="26" applyFill="1" applyBorder="1"/>
    <xf numFmtId="0" fontId="1" fillId="7" borderId="6" xfId="26" applyFill="1" applyBorder="1"/>
    <xf numFmtId="177" fontId="1" fillId="7" borderId="0" xfId="29" applyNumberFormat="1" applyFont="1" applyFill="1" applyAlignment="1">
      <alignment horizontal="right"/>
    </xf>
    <xf numFmtId="3" fontId="66" fillId="7" borderId="0" xfId="26" applyNumberFormat="1" applyFont="1" applyFill="1" applyAlignment="1">
      <alignment horizontal="right"/>
    </xf>
    <xf numFmtId="3" fontId="64" fillId="7" borderId="68" xfId="26" applyNumberFormat="1" applyFont="1" applyFill="1" applyBorder="1"/>
    <xf numFmtId="0" fontId="24" fillId="7" borderId="69" xfId="26" applyFont="1" applyFill="1" applyBorder="1"/>
    <xf numFmtId="179" fontId="32" fillId="7" borderId="0" xfId="30" applyNumberFormat="1" applyFont="1" applyFill="1" applyBorder="1" applyAlignment="1">
      <alignment horizontal="center" vertical="center"/>
    </xf>
    <xf numFmtId="179" fontId="32" fillId="7" borderId="0" xfId="30" applyNumberFormat="1" applyFont="1" applyFill="1" applyBorder="1" applyAlignment="1">
      <alignment vertical="center"/>
    </xf>
    <xf numFmtId="176" fontId="23" fillId="7" borderId="63" xfId="28" applyNumberFormat="1" applyFont="1" applyFill="1" applyBorder="1" applyAlignment="1">
      <alignment horizontal="center" vertical="center"/>
    </xf>
    <xf numFmtId="176" fontId="23" fillId="7" borderId="70" xfId="28" applyNumberFormat="1" applyFont="1" applyFill="1" applyBorder="1" applyAlignment="1">
      <alignment horizontal="center" vertical="center"/>
    </xf>
    <xf numFmtId="0" fontId="1" fillId="7" borderId="8" xfId="26" applyFill="1" applyBorder="1"/>
    <xf numFmtId="177" fontId="1" fillId="7" borderId="7" xfId="29" applyNumberFormat="1" applyFont="1" applyFill="1" applyBorder="1" applyAlignment="1">
      <alignment horizontal="right"/>
    </xf>
    <xf numFmtId="176" fontId="61" fillId="7" borderId="71" xfId="28" applyNumberFormat="1" applyFont="1" applyFill="1" applyBorder="1" applyAlignment="1">
      <alignment horizontal="center" vertical="center"/>
    </xf>
    <xf numFmtId="0" fontId="61" fillId="7" borderId="72" xfId="26" applyFont="1" applyFill="1" applyBorder="1"/>
    <xf numFmtId="3" fontId="66" fillId="7" borderId="7" xfId="26" applyNumberFormat="1" applyFont="1" applyFill="1" applyBorder="1" applyAlignment="1">
      <alignment horizontal="right"/>
    </xf>
    <xf numFmtId="0" fontId="35" fillId="7" borderId="0" xfId="26" applyFont="1" applyFill="1"/>
    <xf numFmtId="179" fontId="32" fillId="25" borderId="5" xfId="30" applyNumberFormat="1" applyFont="1" applyFill="1" applyBorder="1" applyAlignment="1">
      <alignment horizontal="center" vertical="center"/>
    </xf>
    <xf numFmtId="179" fontId="32" fillId="25" borderId="4" xfId="30" applyNumberFormat="1" applyFont="1" applyFill="1" applyBorder="1" applyAlignment="1">
      <alignment horizontal="center" vertical="center"/>
    </xf>
    <xf numFmtId="179" fontId="32" fillId="25" borderId="3" xfId="30" applyNumberFormat="1" applyFont="1" applyFill="1" applyBorder="1" applyAlignment="1">
      <alignment vertical="center"/>
    </xf>
    <xf numFmtId="2" fontId="1" fillId="7" borderId="0" xfId="26" applyNumberFormat="1" applyFill="1"/>
    <xf numFmtId="0" fontId="67" fillId="7" borderId="0" xfId="26" applyFont="1" applyFill="1"/>
    <xf numFmtId="2" fontId="68" fillId="7" borderId="73" xfId="26" applyNumberFormat="1" applyFont="1" applyFill="1" applyBorder="1"/>
    <xf numFmtId="3" fontId="1" fillId="7" borderId="74" xfId="26" applyNumberFormat="1" applyFill="1" applyBorder="1"/>
    <xf numFmtId="3" fontId="1" fillId="7" borderId="75" xfId="26" applyNumberFormat="1" applyFill="1" applyBorder="1"/>
    <xf numFmtId="4" fontId="1" fillId="7" borderId="74" xfId="26" applyNumberFormat="1" applyFill="1" applyBorder="1"/>
    <xf numFmtId="0" fontId="1" fillId="7" borderId="9" xfId="26" applyFill="1" applyBorder="1"/>
    <xf numFmtId="0" fontId="67" fillId="7" borderId="74" xfId="26" applyFont="1" applyFill="1" applyBorder="1"/>
    <xf numFmtId="0" fontId="67" fillId="7" borderId="11" xfId="26" applyFont="1" applyFill="1" applyBorder="1"/>
    <xf numFmtId="2" fontId="68" fillId="7" borderId="52" xfId="26" applyNumberFormat="1" applyFont="1" applyFill="1" applyBorder="1"/>
    <xf numFmtId="3" fontId="1" fillId="7" borderId="36" xfId="26" applyNumberFormat="1" applyFill="1" applyBorder="1"/>
    <xf numFmtId="3" fontId="1" fillId="7" borderId="37" xfId="26" applyNumberFormat="1" applyFill="1" applyBorder="1"/>
    <xf numFmtId="4" fontId="1" fillId="7" borderId="36" xfId="26" applyNumberFormat="1" applyFill="1" applyBorder="1"/>
    <xf numFmtId="0" fontId="67" fillId="7" borderId="36" xfId="26" applyFont="1" applyFill="1" applyBorder="1"/>
    <xf numFmtId="0" fontId="67" fillId="7" borderId="6" xfId="26" applyFont="1" applyFill="1" applyBorder="1"/>
    <xf numFmtId="2" fontId="68" fillId="7" borderId="54" xfId="26" applyNumberFormat="1" applyFont="1" applyFill="1" applyBorder="1"/>
    <xf numFmtId="3" fontId="1" fillId="7" borderId="33" xfId="26" applyNumberFormat="1" applyFill="1" applyBorder="1"/>
    <xf numFmtId="3" fontId="1" fillId="7" borderId="34" xfId="26" applyNumberFormat="1" applyFill="1" applyBorder="1"/>
    <xf numFmtId="0" fontId="1" fillId="7" borderId="29" xfId="26" applyFill="1" applyBorder="1"/>
    <xf numFmtId="0" fontId="67" fillId="7" borderId="33" xfId="26" applyFont="1" applyFill="1" applyBorder="1"/>
    <xf numFmtId="0" fontId="67" fillId="7" borderId="65" xfId="26" applyFont="1" applyFill="1" applyBorder="1"/>
    <xf numFmtId="0" fontId="1" fillId="7" borderId="76" xfId="26" applyFill="1" applyBorder="1"/>
    <xf numFmtId="0" fontId="1" fillId="7" borderId="4" xfId="26" applyFill="1" applyBorder="1"/>
    <xf numFmtId="0" fontId="1" fillId="7" borderId="77" xfId="26" applyFill="1" applyBorder="1"/>
    <xf numFmtId="0" fontId="1" fillId="7" borderId="78" xfId="26" applyFill="1" applyBorder="1"/>
    <xf numFmtId="0" fontId="1" fillId="7" borderId="3" xfId="26" applyFill="1" applyBorder="1"/>
    <xf numFmtId="10" fontId="68" fillId="7" borderId="16" xfId="26" applyNumberFormat="1" applyFont="1" applyFill="1" applyBorder="1"/>
    <xf numFmtId="0" fontId="68" fillId="7" borderId="1" xfId="26" applyFont="1" applyFill="1" applyBorder="1"/>
    <xf numFmtId="0" fontId="63" fillId="7" borderId="0" xfId="27" applyFill="1"/>
    <xf numFmtId="10" fontId="1" fillId="7" borderId="14" xfId="26" applyNumberFormat="1" applyFill="1" applyBorder="1"/>
    <xf numFmtId="10" fontId="0" fillId="7" borderId="14" xfId="25" applyNumberFormat="1" applyFont="1" applyFill="1" applyBorder="1"/>
    <xf numFmtId="10" fontId="0" fillId="7" borderId="13" xfId="25" applyNumberFormat="1" applyFont="1" applyFill="1" applyBorder="1"/>
    <xf numFmtId="0" fontId="69" fillId="7" borderId="0" xfId="26" applyFont="1" applyFill="1"/>
    <xf numFmtId="0" fontId="70" fillId="24" borderId="0" xfId="26" applyFont="1" applyFill="1"/>
    <xf numFmtId="0" fontId="60" fillId="24" borderId="9" xfId="26" applyFont="1" applyFill="1" applyBorder="1"/>
    <xf numFmtId="4" fontId="60" fillId="21" borderId="9" xfId="26" applyNumberFormat="1" applyFont="1" applyFill="1" applyBorder="1"/>
    <xf numFmtId="4" fontId="60" fillId="24" borderId="0" xfId="26" applyNumberFormat="1" applyFont="1" applyFill="1"/>
    <xf numFmtId="3" fontId="71" fillId="7" borderId="0" xfId="26" applyNumberFormat="1" applyFont="1" applyFill="1"/>
    <xf numFmtId="0" fontId="36" fillId="13" borderId="17" xfId="18" applyFont="1" applyFill="1" applyBorder="1" applyAlignment="1">
      <alignment horizontal="center" vertical="center"/>
    </xf>
    <xf numFmtId="0" fontId="36" fillId="13" borderId="18" xfId="18" applyFont="1" applyFill="1" applyBorder="1" applyAlignment="1">
      <alignment horizontal="center" vertical="center"/>
    </xf>
    <xf numFmtId="0" fontId="3" fillId="23" borderId="16" xfId="26" applyFont="1" applyFill="1" applyBorder="1"/>
    <xf numFmtId="0" fontId="63" fillId="21" borderId="0" xfId="27" applyFill="1" applyBorder="1"/>
    <xf numFmtId="0" fontId="63" fillId="21" borderId="0" xfId="27" applyFill="1"/>
  </cellXfs>
  <cellStyles count="34">
    <cellStyle name="Accent1 2" xfId="30" xr:uid="{DCC1EC75-4B6F-4007-A74E-D694B37DA36D}"/>
    <cellStyle name="ChartingText" xfId="14" xr:uid="{00000000-0005-0000-0000-000000000000}"/>
    <cellStyle name="CHPAboveAverage" xfId="15" xr:uid="{00000000-0005-0000-0000-000001000000}"/>
    <cellStyle name="CHPBelowAverage" xfId="15" xr:uid="{00000000-0005-0000-0000-000002000000}"/>
    <cellStyle name="CHPBottom" xfId="15" xr:uid="{00000000-0005-0000-0000-000003000000}"/>
    <cellStyle name="CHPTop" xfId="15" xr:uid="{00000000-0005-0000-0000-000004000000}"/>
    <cellStyle name="ColumnHeaderNormal" xfId="6" xr:uid="{00000000-0005-0000-0000-000005000000}"/>
    <cellStyle name="Comma 2" xfId="29" xr:uid="{C16AFCC4-ADC4-4BB1-83FE-8186BFDC496C}"/>
    <cellStyle name="Hyperlink" xfId="27" builtinId="8"/>
    <cellStyle name="Invisible" xfId="13" xr:uid="{00000000-0005-0000-0000-000006000000}"/>
    <cellStyle name="NewColumnHeaderNormal" xfId="4" xr:uid="{00000000-0005-0000-0000-000007000000}"/>
    <cellStyle name="NewSectionHeaderNormal" xfId="3" xr:uid="{00000000-0005-0000-0000-000008000000}"/>
    <cellStyle name="NewTitleNormal" xfId="2" xr:uid="{00000000-0005-0000-0000-000009000000}"/>
    <cellStyle name="Normal" xfId="0" builtinId="0"/>
    <cellStyle name="Normal 2" xfId="16" xr:uid="{00000000-0005-0000-0000-00000B000000}"/>
    <cellStyle name="Normal 2 2" xfId="19" xr:uid="{BD785820-5366-400B-A448-A3762D60BB9F}"/>
    <cellStyle name="Normal 3" xfId="24" xr:uid="{642F2C2D-9892-44A8-A019-229DD6448EEC}"/>
    <cellStyle name="Normal 4" xfId="18" xr:uid="{E4D17E25-6EC0-4230-9383-CC25BB72F090}"/>
    <cellStyle name="Normal 4 2" xfId="23" xr:uid="{18A2D6B4-3FE0-46C7-B4E0-C4330CD58827}"/>
    <cellStyle name="Normal 5" xfId="26" xr:uid="{23AC2C31-4728-46C5-8701-E34DD0562E0A}"/>
    <cellStyle name="Normal_PWC Table Wizard" xfId="28" xr:uid="{E04BAE71-0926-4EFD-8CDF-4DC54CC4CBD5}"/>
    <cellStyle name="Normal_Tabeller" xfId="21" xr:uid="{53F924B9-70D8-4BC9-B1CF-8246DA41E99F}"/>
    <cellStyle name="Percent" xfId="17" builtinId="5"/>
    <cellStyle name="Percent 2" xfId="22" xr:uid="{250063D4-AFBC-41E6-97A4-22EE15DC482A}"/>
    <cellStyle name="Percent 3" xfId="20" xr:uid="{CAABFAC6-4ACA-4AD5-AEFA-34C12BE4CDF8}"/>
    <cellStyle name="Percent 4" xfId="25" xr:uid="{9D269A49-AEF8-44B4-BAF9-2B99F48722A8}"/>
    <cellStyle name="SectionHeaderNormal" xfId="5" xr:uid="{00000000-0005-0000-0000-00000C000000}"/>
    <cellStyle name="SubScript" xfId="9" xr:uid="{00000000-0005-0000-0000-00000D000000}"/>
    <cellStyle name="SuperScript" xfId="8" xr:uid="{00000000-0005-0000-0000-00000E000000}"/>
    <cellStyle name="TextBold" xfId="10" xr:uid="{00000000-0005-0000-0000-00000F000000}"/>
    <cellStyle name="TextItalic" xfId="11" xr:uid="{00000000-0005-0000-0000-000010000000}"/>
    <cellStyle name="TextNormal" xfId="7" xr:uid="{00000000-0005-0000-0000-000011000000}"/>
    <cellStyle name="TitleNormal" xfId="1" xr:uid="{00000000-0005-0000-0000-000012000000}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United States Treasury Constant Maturity -  Interest Rate Profile </a:t>
            </a:r>
          </a:p>
        </c:rich>
      </c:tx>
      <c:layout>
        <c:manualLayout>
          <c:xMode val="edge"/>
          <c:yMode val="edge"/>
          <c:x val="0.33055885850178357"/>
          <c:y val="2.99320423855683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6123662306781E-2"/>
          <c:y val="0.11564652739878686"/>
          <c:w val="0.91022592152199766"/>
          <c:h val="0.6748315010564504"/>
        </c:manualLayout>
      </c:layout>
      <c:lineChart>
        <c:grouping val="standard"/>
        <c:varyColors val="0"/>
        <c:ser>
          <c:idx val="0"/>
          <c:order val="0"/>
          <c:tx>
            <c:v>United States Treasury Constant Maturity - 10 Year</c:v>
          </c:tx>
          <c:spPr>
            <a:ln w="25400">
              <a:solidFill>
                <a:srgbClr val="00BBDD"/>
              </a:solidFill>
              <a:prstDash val="solid"/>
            </a:ln>
          </c:spPr>
          <c:marker>
            <c:symbol val="dot"/>
            <c:size val="2"/>
            <c:spPr>
              <a:noFill/>
              <a:ln w="12700">
                <a:noFill/>
              </a:ln>
            </c:spPr>
          </c:marker>
          <c:cat>
            <c:strRef>
              <c:f>'Risk Free'!$A$41:$A$291</c:f>
              <c:strCache>
                <c:ptCount val="251"/>
                <c:pt idx="0">
                  <c:v>May-16-2023</c:v>
                </c:pt>
                <c:pt idx="1">
                  <c:v>May-17-2023</c:v>
                </c:pt>
                <c:pt idx="2">
                  <c:v>May-18-2023</c:v>
                </c:pt>
                <c:pt idx="3">
                  <c:v>May-19-2023</c:v>
                </c:pt>
                <c:pt idx="4">
                  <c:v>May-22-2023</c:v>
                </c:pt>
                <c:pt idx="5">
                  <c:v>May-23-2023</c:v>
                </c:pt>
                <c:pt idx="6">
                  <c:v>May-24-2023</c:v>
                </c:pt>
                <c:pt idx="7">
                  <c:v>May-25-2023</c:v>
                </c:pt>
                <c:pt idx="8">
                  <c:v>May-26-2023</c:v>
                </c:pt>
                <c:pt idx="9">
                  <c:v>May-30-2023</c:v>
                </c:pt>
                <c:pt idx="10">
                  <c:v>May-31-2023</c:v>
                </c:pt>
                <c:pt idx="11">
                  <c:v>Jun-01-2023</c:v>
                </c:pt>
                <c:pt idx="12">
                  <c:v>Jun-02-2023</c:v>
                </c:pt>
                <c:pt idx="13">
                  <c:v>Jun-05-2023</c:v>
                </c:pt>
                <c:pt idx="14">
                  <c:v>Jun-06-2023</c:v>
                </c:pt>
                <c:pt idx="15">
                  <c:v>Jun-07-2023</c:v>
                </c:pt>
                <c:pt idx="16">
                  <c:v>Jun-08-2023</c:v>
                </c:pt>
                <c:pt idx="17">
                  <c:v>Jun-09-2023</c:v>
                </c:pt>
                <c:pt idx="18">
                  <c:v>Jun-12-2023</c:v>
                </c:pt>
                <c:pt idx="19">
                  <c:v>Jun-13-2023</c:v>
                </c:pt>
                <c:pt idx="20">
                  <c:v>Jun-14-2023</c:v>
                </c:pt>
                <c:pt idx="21">
                  <c:v>Jun-15-2023</c:v>
                </c:pt>
                <c:pt idx="22">
                  <c:v>Jun-16-2023</c:v>
                </c:pt>
                <c:pt idx="23">
                  <c:v>Jun-20-2023</c:v>
                </c:pt>
                <c:pt idx="24">
                  <c:v>Jun-21-2023</c:v>
                </c:pt>
                <c:pt idx="25">
                  <c:v>Jun-22-2023</c:v>
                </c:pt>
                <c:pt idx="26">
                  <c:v>Jun-23-2023</c:v>
                </c:pt>
                <c:pt idx="27">
                  <c:v>Jun-26-2023</c:v>
                </c:pt>
                <c:pt idx="28">
                  <c:v>Jun-27-2023</c:v>
                </c:pt>
                <c:pt idx="29">
                  <c:v>Jun-28-2023</c:v>
                </c:pt>
                <c:pt idx="30">
                  <c:v>Jun-29-2023</c:v>
                </c:pt>
                <c:pt idx="31">
                  <c:v>Jun-30-2023</c:v>
                </c:pt>
                <c:pt idx="32">
                  <c:v>Jul-03-2023</c:v>
                </c:pt>
                <c:pt idx="33">
                  <c:v>Jul-05-2023</c:v>
                </c:pt>
                <c:pt idx="34">
                  <c:v>Jul-06-2023</c:v>
                </c:pt>
                <c:pt idx="35">
                  <c:v>Jul-07-2023</c:v>
                </c:pt>
                <c:pt idx="36">
                  <c:v>Jul-10-2023</c:v>
                </c:pt>
                <c:pt idx="37">
                  <c:v>Jul-11-2023</c:v>
                </c:pt>
                <c:pt idx="38">
                  <c:v>Jul-12-2023</c:v>
                </c:pt>
                <c:pt idx="39">
                  <c:v>Jul-13-2023</c:v>
                </c:pt>
                <c:pt idx="40">
                  <c:v>Jul-14-2023</c:v>
                </c:pt>
                <c:pt idx="41">
                  <c:v>Jul-17-2023</c:v>
                </c:pt>
                <c:pt idx="42">
                  <c:v>Jul-18-2023</c:v>
                </c:pt>
                <c:pt idx="43">
                  <c:v>Jul-19-2023</c:v>
                </c:pt>
                <c:pt idx="44">
                  <c:v>Jul-20-2023</c:v>
                </c:pt>
                <c:pt idx="45">
                  <c:v>Jul-21-2023</c:v>
                </c:pt>
                <c:pt idx="46">
                  <c:v>Jul-24-2023</c:v>
                </c:pt>
                <c:pt idx="47">
                  <c:v>Jul-25-2023</c:v>
                </c:pt>
                <c:pt idx="48">
                  <c:v>Jul-26-2023</c:v>
                </c:pt>
                <c:pt idx="49">
                  <c:v>Jul-27-2023</c:v>
                </c:pt>
                <c:pt idx="50">
                  <c:v>Jul-28-2023</c:v>
                </c:pt>
                <c:pt idx="51">
                  <c:v>Jul-31-2023</c:v>
                </c:pt>
                <c:pt idx="52">
                  <c:v>Aug-01-2023</c:v>
                </c:pt>
                <c:pt idx="53">
                  <c:v>Aug-02-2023</c:v>
                </c:pt>
                <c:pt idx="54">
                  <c:v>Aug-03-2023</c:v>
                </c:pt>
                <c:pt idx="55">
                  <c:v>Aug-04-2023</c:v>
                </c:pt>
                <c:pt idx="56">
                  <c:v>Aug-07-2023</c:v>
                </c:pt>
                <c:pt idx="57">
                  <c:v>Aug-08-2023</c:v>
                </c:pt>
                <c:pt idx="58">
                  <c:v>Aug-09-2023</c:v>
                </c:pt>
                <c:pt idx="59">
                  <c:v>Aug-10-2023</c:v>
                </c:pt>
                <c:pt idx="60">
                  <c:v>Aug-11-2023</c:v>
                </c:pt>
                <c:pt idx="61">
                  <c:v>Aug-14-2023</c:v>
                </c:pt>
                <c:pt idx="62">
                  <c:v>Aug-15-2023</c:v>
                </c:pt>
                <c:pt idx="63">
                  <c:v>Aug-16-2023</c:v>
                </c:pt>
                <c:pt idx="64">
                  <c:v>Aug-17-2023</c:v>
                </c:pt>
                <c:pt idx="65">
                  <c:v>Aug-18-2023</c:v>
                </c:pt>
                <c:pt idx="66">
                  <c:v>Aug-21-2023</c:v>
                </c:pt>
                <c:pt idx="67">
                  <c:v>Aug-22-2023</c:v>
                </c:pt>
                <c:pt idx="68">
                  <c:v>Aug-23-2023</c:v>
                </c:pt>
                <c:pt idx="69">
                  <c:v>Aug-24-2023</c:v>
                </c:pt>
                <c:pt idx="70">
                  <c:v>Aug-25-2023</c:v>
                </c:pt>
                <c:pt idx="71">
                  <c:v>Aug-28-2023</c:v>
                </c:pt>
                <c:pt idx="72">
                  <c:v>Aug-29-2023</c:v>
                </c:pt>
                <c:pt idx="73">
                  <c:v>Aug-30-2023</c:v>
                </c:pt>
                <c:pt idx="74">
                  <c:v>Aug-31-2023</c:v>
                </c:pt>
                <c:pt idx="75">
                  <c:v>Sep-01-2023</c:v>
                </c:pt>
                <c:pt idx="76">
                  <c:v>Sep-05-2023</c:v>
                </c:pt>
                <c:pt idx="77">
                  <c:v>Sep-06-2023</c:v>
                </c:pt>
                <c:pt idx="78">
                  <c:v>Sep-07-2023</c:v>
                </c:pt>
                <c:pt idx="79">
                  <c:v>Sep-08-2023</c:v>
                </c:pt>
                <c:pt idx="80">
                  <c:v>Sep-11-2023</c:v>
                </c:pt>
                <c:pt idx="81">
                  <c:v>Sep-12-2023</c:v>
                </c:pt>
                <c:pt idx="82">
                  <c:v>Sep-13-2023</c:v>
                </c:pt>
                <c:pt idx="83">
                  <c:v>Sep-14-2023</c:v>
                </c:pt>
                <c:pt idx="84">
                  <c:v>Sep-15-2023</c:v>
                </c:pt>
                <c:pt idx="85">
                  <c:v>Sep-18-2023</c:v>
                </c:pt>
                <c:pt idx="86">
                  <c:v>Sep-19-2023</c:v>
                </c:pt>
                <c:pt idx="87">
                  <c:v>Sep-20-2023</c:v>
                </c:pt>
                <c:pt idx="88">
                  <c:v>Sep-21-2023</c:v>
                </c:pt>
                <c:pt idx="89">
                  <c:v>Sep-22-2023</c:v>
                </c:pt>
                <c:pt idx="90">
                  <c:v>Sep-25-2023</c:v>
                </c:pt>
                <c:pt idx="91">
                  <c:v>Sep-26-2023</c:v>
                </c:pt>
                <c:pt idx="92">
                  <c:v>Sep-27-2023</c:v>
                </c:pt>
                <c:pt idx="93">
                  <c:v>Sep-28-2023</c:v>
                </c:pt>
                <c:pt idx="94">
                  <c:v>Sep-29-2023</c:v>
                </c:pt>
                <c:pt idx="95">
                  <c:v>Oct-02-2023</c:v>
                </c:pt>
                <c:pt idx="96">
                  <c:v>Oct-03-2023</c:v>
                </c:pt>
                <c:pt idx="97">
                  <c:v>Oct-04-2023</c:v>
                </c:pt>
                <c:pt idx="98">
                  <c:v>Oct-05-2023</c:v>
                </c:pt>
                <c:pt idx="99">
                  <c:v>Oct-06-2023</c:v>
                </c:pt>
                <c:pt idx="100">
                  <c:v>Oct-10-2023</c:v>
                </c:pt>
                <c:pt idx="101">
                  <c:v>Oct-11-2023</c:v>
                </c:pt>
                <c:pt idx="102">
                  <c:v>Oct-12-2023</c:v>
                </c:pt>
                <c:pt idx="103">
                  <c:v>Oct-13-2023</c:v>
                </c:pt>
                <c:pt idx="104">
                  <c:v>Oct-16-2023</c:v>
                </c:pt>
                <c:pt idx="105">
                  <c:v>Oct-17-2023</c:v>
                </c:pt>
                <c:pt idx="106">
                  <c:v>Oct-18-2023</c:v>
                </c:pt>
                <c:pt idx="107">
                  <c:v>Oct-19-2023</c:v>
                </c:pt>
                <c:pt idx="108">
                  <c:v>Oct-20-2023</c:v>
                </c:pt>
                <c:pt idx="109">
                  <c:v>Oct-23-2023</c:v>
                </c:pt>
                <c:pt idx="110">
                  <c:v>Oct-24-2023</c:v>
                </c:pt>
                <c:pt idx="111">
                  <c:v>Oct-25-2023</c:v>
                </c:pt>
                <c:pt idx="112">
                  <c:v>Oct-26-2023</c:v>
                </c:pt>
                <c:pt idx="113">
                  <c:v>Oct-27-2023</c:v>
                </c:pt>
                <c:pt idx="114">
                  <c:v>Oct-30-2023</c:v>
                </c:pt>
                <c:pt idx="115">
                  <c:v>Oct-31-2023</c:v>
                </c:pt>
                <c:pt idx="116">
                  <c:v>Nov-01-2023</c:v>
                </c:pt>
                <c:pt idx="117">
                  <c:v>Nov-02-2023</c:v>
                </c:pt>
                <c:pt idx="118">
                  <c:v>Nov-03-2023</c:v>
                </c:pt>
                <c:pt idx="119">
                  <c:v>Nov-06-2023</c:v>
                </c:pt>
                <c:pt idx="120">
                  <c:v>Nov-07-2023</c:v>
                </c:pt>
                <c:pt idx="121">
                  <c:v>Nov-08-2023</c:v>
                </c:pt>
                <c:pt idx="122">
                  <c:v>Nov-09-2023</c:v>
                </c:pt>
                <c:pt idx="123">
                  <c:v>Nov-10-2023</c:v>
                </c:pt>
                <c:pt idx="124">
                  <c:v>Nov-13-2023</c:v>
                </c:pt>
                <c:pt idx="125">
                  <c:v>Nov-14-2023</c:v>
                </c:pt>
                <c:pt idx="126">
                  <c:v>Nov-15-2023</c:v>
                </c:pt>
                <c:pt idx="127">
                  <c:v>Nov-16-2023</c:v>
                </c:pt>
                <c:pt idx="128">
                  <c:v>Nov-17-2023</c:v>
                </c:pt>
                <c:pt idx="129">
                  <c:v>Nov-20-2023</c:v>
                </c:pt>
                <c:pt idx="130">
                  <c:v>Nov-21-2023</c:v>
                </c:pt>
                <c:pt idx="131">
                  <c:v>Nov-22-2023</c:v>
                </c:pt>
                <c:pt idx="132">
                  <c:v>Nov-24-2023</c:v>
                </c:pt>
                <c:pt idx="133">
                  <c:v>Nov-27-2023</c:v>
                </c:pt>
                <c:pt idx="134">
                  <c:v>Nov-28-2023</c:v>
                </c:pt>
                <c:pt idx="135">
                  <c:v>Nov-29-2023</c:v>
                </c:pt>
                <c:pt idx="136">
                  <c:v>Nov-30-2023</c:v>
                </c:pt>
                <c:pt idx="137">
                  <c:v>Dec-01-2023</c:v>
                </c:pt>
                <c:pt idx="138">
                  <c:v>Dec-04-2023</c:v>
                </c:pt>
                <c:pt idx="139">
                  <c:v>Dec-05-2023</c:v>
                </c:pt>
                <c:pt idx="140">
                  <c:v>Dec-06-2023</c:v>
                </c:pt>
                <c:pt idx="141">
                  <c:v>Dec-07-2023</c:v>
                </c:pt>
                <c:pt idx="142">
                  <c:v>Dec-08-2023</c:v>
                </c:pt>
                <c:pt idx="143">
                  <c:v>Dec-11-2023</c:v>
                </c:pt>
                <c:pt idx="144">
                  <c:v>Dec-12-2023</c:v>
                </c:pt>
                <c:pt idx="145">
                  <c:v>Dec-13-2023</c:v>
                </c:pt>
                <c:pt idx="146">
                  <c:v>Dec-14-2023</c:v>
                </c:pt>
                <c:pt idx="147">
                  <c:v>Dec-15-2023</c:v>
                </c:pt>
                <c:pt idx="148">
                  <c:v>Dec-18-2023</c:v>
                </c:pt>
                <c:pt idx="149">
                  <c:v>Dec-19-2023</c:v>
                </c:pt>
                <c:pt idx="150">
                  <c:v>Dec-20-2023</c:v>
                </c:pt>
                <c:pt idx="151">
                  <c:v>Dec-21-2023</c:v>
                </c:pt>
                <c:pt idx="152">
                  <c:v>Dec-22-2023</c:v>
                </c:pt>
                <c:pt idx="153">
                  <c:v>Dec-26-2023</c:v>
                </c:pt>
                <c:pt idx="154">
                  <c:v>Dec-27-2023</c:v>
                </c:pt>
                <c:pt idx="155">
                  <c:v>Dec-28-2023</c:v>
                </c:pt>
                <c:pt idx="156">
                  <c:v>Dec-29-2023</c:v>
                </c:pt>
                <c:pt idx="157">
                  <c:v>Jan-02-2024</c:v>
                </c:pt>
                <c:pt idx="158">
                  <c:v>Jan-03-2024</c:v>
                </c:pt>
                <c:pt idx="159">
                  <c:v>Jan-04-2024</c:v>
                </c:pt>
                <c:pt idx="160">
                  <c:v>Jan-05-2024</c:v>
                </c:pt>
                <c:pt idx="161">
                  <c:v>Jan-08-2024</c:v>
                </c:pt>
                <c:pt idx="162">
                  <c:v>Jan-09-2024</c:v>
                </c:pt>
                <c:pt idx="163">
                  <c:v>Jan-10-2024</c:v>
                </c:pt>
                <c:pt idx="164">
                  <c:v>Jan-11-2024</c:v>
                </c:pt>
                <c:pt idx="165">
                  <c:v>Jan-12-2024</c:v>
                </c:pt>
                <c:pt idx="166">
                  <c:v>Jan-16-2024</c:v>
                </c:pt>
                <c:pt idx="167">
                  <c:v>Jan-17-2024</c:v>
                </c:pt>
                <c:pt idx="168">
                  <c:v>Jan-18-2024</c:v>
                </c:pt>
                <c:pt idx="169">
                  <c:v>Jan-19-2024</c:v>
                </c:pt>
                <c:pt idx="170">
                  <c:v>Jan-22-2024</c:v>
                </c:pt>
                <c:pt idx="171">
                  <c:v>Jan-23-2024</c:v>
                </c:pt>
                <c:pt idx="172">
                  <c:v>Jan-24-2024</c:v>
                </c:pt>
                <c:pt idx="173">
                  <c:v>Jan-25-2024</c:v>
                </c:pt>
                <c:pt idx="174">
                  <c:v>Jan-26-2024</c:v>
                </c:pt>
                <c:pt idx="175">
                  <c:v>Jan-29-2024</c:v>
                </c:pt>
                <c:pt idx="176">
                  <c:v>Jan-30-2024</c:v>
                </c:pt>
                <c:pt idx="177">
                  <c:v>Jan-31-2024</c:v>
                </c:pt>
                <c:pt idx="178">
                  <c:v>Feb-01-2024</c:v>
                </c:pt>
                <c:pt idx="179">
                  <c:v>Feb-02-2024</c:v>
                </c:pt>
                <c:pt idx="180">
                  <c:v>Feb-05-2024</c:v>
                </c:pt>
                <c:pt idx="181">
                  <c:v>Feb-06-2024</c:v>
                </c:pt>
                <c:pt idx="182">
                  <c:v>Feb-07-2024</c:v>
                </c:pt>
                <c:pt idx="183">
                  <c:v>Feb-08-2024</c:v>
                </c:pt>
                <c:pt idx="184">
                  <c:v>Feb-09-2024</c:v>
                </c:pt>
                <c:pt idx="185">
                  <c:v>Feb-12-2024</c:v>
                </c:pt>
                <c:pt idx="186">
                  <c:v>Feb-13-2024</c:v>
                </c:pt>
                <c:pt idx="187">
                  <c:v>Feb-14-2024</c:v>
                </c:pt>
                <c:pt idx="188">
                  <c:v>Feb-15-2024</c:v>
                </c:pt>
                <c:pt idx="189">
                  <c:v>Feb-16-2024</c:v>
                </c:pt>
                <c:pt idx="190">
                  <c:v>Feb-20-2024</c:v>
                </c:pt>
                <c:pt idx="191">
                  <c:v>Feb-21-2024</c:v>
                </c:pt>
                <c:pt idx="192">
                  <c:v>Feb-22-2024</c:v>
                </c:pt>
                <c:pt idx="193">
                  <c:v>Feb-23-2024</c:v>
                </c:pt>
                <c:pt idx="194">
                  <c:v>Feb-26-2024</c:v>
                </c:pt>
                <c:pt idx="195">
                  <c:v>Feb-27-2024</c:v>
                </c:pt>
                <c:pt idx="196">
                  <c:v>Feb-28-2024</c:v>
                </c:pt>
                <c:pt idx="197">
                  <c:v>Feb-29-2024</c:v>
                </c:pt>
                <c:pt idx="198">
                  <c:v>Mar-01-2024</c:v>
                </c:pt>
                <c:pt idx="199">
                  <c:v>Mar-04-2024</c:v>
                </c:pt>
                <c:pt idx="200">
                  <c:v>Mar-05-2024</c:v>
                </c:pt>
                <c:pt idx="201">
                  <c:v>Mar-06-2024</c:v>
                </c:pt>
                <c:pt idx="202">
                  <c:v>Mar-07-2024</c:v>
                </c:pt>
                <c:pt idx="203">
                  <c:v>Mar-08-2024</c:v>
                </c:pt>
                <c:pt idx="204">
                  <c:v>Mar-11-2024</c:v>
                </c:pt>
                <c:pt idx="205">
                  <c:v>Mar-12-2024</c:v>
                </c:pt>
                <c:pt idx="206">
                  <c:v>Mar-13-2024</c:v>
                </c:pt>
                <c:pt idx="207">
                  <c:v>Mar-14-2024</c:v>
                </c:pt>
                <c:pt idx="208">
                  <c:v>Mar-15-2024</c:v>
                </c:pt>
                <c:pt idx="209">
                  <c:v>Mar-18-2024</c:v>
                </c:pt>
                <c:pt idx="210">
                  <c:v>Mar-19-2024</c:v>
                </c:pt>
                <c:pt idx="211">
                  <c:v>Mar-20-2024</c:v>
                </c:pt>
                <c:pt idx="212">
                  <c:v>Mar-21-2024</c:v>
                </c:pt>
                <c:pt idx="213">
                  <c:v>Mar-22-2024</c:v>
                </c:pt>
                <c:pt idx="214">
                  <c:v>Mar-25-2024</c:v>
                </c:pt>
                <c:pt idx="215">
                  <c:v>Mar-26-2024</c:v>
                </c:pt>
                <c:pt idx="216">
                  <c:v>Mar-27-2024</c:v>
                </c:pt>
                <c:pt idx="217">
                  <c:v>Mar-28-2024</c:v>
                </c:pt>
                <c:pt idx="218">
                  <c:v>Apr-01-2024</c:v>
                </c:pt>
                <c:pt idx="219">
                  <c:v>Apr-02-2024</c:v>
                </c:pt>
                <c:pt idx="220">
                  <c:v>Apr-03-2024</c:v>
                </c:pt>
                <c:pt idx="221">
                  <c:v>Apr-04-2024</c:v>
                </c:pt>
                <c:pt idx="222">
                  <c:v>Apr-05-2024</c:v>
                </c:pt>
                <c:pt idx="223">
                  <c:v>Apr-08-2024</c:v>
                </c:pt>
                <c:pt idx="224">
                  <c:v>Apr-09-2024</c:v>
                </c:pt>
                <c:pt idx="225">
                  <c:v>Apr-10-2024</c:v>
                </c:pt>
                <c:pt idx="226">
                  <c:v>Apr-11-2024</c:v>
                </c:pt>
                <c:pt idx="227">
                  <c:v>Apr-12-2024</c:v>
                </c:pt>
                <c:pt idx="228">
                  <c:v>Apr-15-2024</c:v>
                </c:pt>
                <c:pt idx="229">
                  <c:v>Apr-16-2024</c:v>
                </c:pt>
                <c:pt idx="230">
                  <c:v>Apr-17-2024</c:v>
                </c:pt>
                <c:pt idx="231">
                  <c:v>Apr-18-2024</c:v>
                </c:pt>
                <c:pt idx="232">
                  <c:v>Apr-19-2024</c:v>
                </c:pt>
                <c:pt idx="233">
                  <c:v>Apr-22-2024</c:v>
                </c:pt>
                <c:pt idx="234">
                  <c:v>Apr-23-2024</c:v>
                </c:pt>
                <c:pt idx="235">
                  <c:v>Apr-24-2024</c:v>
                </c:pt>
                <c:pt idx="236">
                  <c:v>Apr-25-2024</c:v>
                </c:pt>
                <c:pt idx="237">
                  <c:v>Apr-26-2024</c:v>
                </c:pt>
                <c:pt idx="238">
                  <c:v>Apr-29-2024</c:v>
                </c:pt>
                <c:pt idx="239">
                  <c:v>Apr-30-2024</c:v>
                </c:pt>
                <c:pt idx="240">
                  <c:v>May-01-2024</c:v>
                </c:pt>
                <c:pt idx="241">
                  <c:v>May-02-2024</c:v>
                </c:pt>
                <c:pt idx="242">
                  <c:v>May-03-2024</c:v>
                </c:pt>
                <c:pt idx="243">
                  <c:v>May-06-2024</c:v>
                </c:pt>
                <c:pt idx="244">
                  <c:v>May-07-2024</c:v>
                </c:pt>
                <c:pt idx="245">
                  <c:v>May-08-2024</c:v>
                </c:pt>
                <c:pt idx="246">
                  <c:v>May-09-2024</c:v>
                </c:pt>
                <c:pt idx="247">
                  <c:v>May-10-2024</c:v>
                </c:pt>
                <c:pt idx="248">
                  <c:v>May-13-2024</c:v>
                </c:pt>
                <c:pt idx="249">
                  <c:v>May-14-2024</c:v>
                </c:pt>
                <c:pt idx="250">
                  <c:v>May-15-2024</c:v>
                </c:pt>
              </c:strCache>
            </c:strRef>
          </c:cat>
          <c:val>
            <c:numRef>
              <c:f>'Risk Free'!$B$41:$B$291</c:f>
              <c:numCache>
                <c:formatCode>General</c:formatCode>
                <c:ptCount val="251"/>
                <c:pt idx="0">
                  <c:v>3.54</c:v>
                </c:pt>
                <c:pt idx="1">
                  <c:v>3.57</c:v>
                </c:pt>
                <c:pt idx="2">
                  <c:v>3.65</c:v>
                </c:pt>
                <c:pt idx="3">
                  <c:v>3.7</c:v>
                </c:pt>
                <c:pt idx="4">
                  <c:v>3.72</c:v>
                </c:pt>
                <c:pt idx="5">
                  <c:v>3.7</c:v>
                </c:pt>
                <c:pt idx="6">
                  <c:v>3.73</c:v>
                </c:pt>
                <c:pt idx="7">
                  <c:v>3.83</c:v>
                </c:pt>
                <c:pt idx="8">
                  <c:v>3.8</c:v>
                </c:pt>
                <c:pt idx="9">
                  <c:v>3.69</c:v>
                </c:pt>
                <c:pt idx="10">
                  <c:v>3.64</c:v>
                </c:pt>
                <c:pt idx="11">
                  <c:v>3.61</c:v>
                </c:pt>
                <c:pt idx="12">
                  <c:v>3.69</c:v>
                </c:pt>
                <c:pt idx="13">
                  <c:v>3.69</c:v>
                </c:pt>
                <c:pt idx="14">
                  <c:v>3.7</c:v>
                </c:pt>
                <c:pt idx="15">
                  <c:v>3.79</c:v>
                </c:pt>
                <c:pt idx="16">
                  <c:v>3.73</c:v>
                </c:pt>
                <c:pt idx="17">
                  <c:v>3.75</c:v>
                </c:pt>
                <c:pt idx="18">
                  <c:v>3.73</c:v>
                </c:pt>
                <c:pt idx="19">
                  <c:v>3.84</c:v>
                </c:pt>
                <c:pt idx="20">
                  <c:v>3.83</c:v>
                </c:pt>
                <c:pt idx="21">
                  <c:v>3.72</c:v>
                </c:pt>
                <c:pt idx="22">
                  <c:v>3.77</c:v>
                </c:pt>
                <c:pt idx="23">
                  <c:v>3.74</c:v>
                </c:pt>
                <c:pt idx="24">
                  <c:v>3.72</c:v>
                </c:pt>
                <c:pt idx="25">
                  <c:v>3.8</c:v>
                </c:pt>
                <c:pt idx="26">
                  <c:v>3.74</c:v>
                </c:pt>
                <c:pt idx="27">
                  <c:v>3.72</c:v>
                </c:pt>
                <c:pt idx="28">
                  <c:v>3.77</c:v>
                </c:pt>
                <c:pt idx="29">
                  <c:v>3.71</c:v>
                </c:pt>
                <c:pt idx="30">
                  <c:v>3.85</c:v>
                </c:pt>
                <c:pt idx="31">
                  <c:v>3.81</c:v>
                </c:pt>
                <c:pt idx="32">
                  <c:v>3.86</c:v>
                </c:pt>
                <c:pt idx="33">
                  <c:v>3.95</c:v>
                </c:pt>
                <c:pt idx="34">
                  <c:v>4.05</c:v>
                </c:pt>
                <c:pt idx="35">
                  <c:v>4.0599999999999996</c:v>
                </c:pt>
                <c:pt idx="36">
                  <c:v>4.01</c:v>
                </c:pt>
                <c:pt idx="37">
                  <c:v>3.99</c:v>
                </c:pt>
                <c:pt idx="38">
                  <c:v>3.86</c:v>
                </c:pt>
                <c:pt idx="39">
                  <c:v>3.76</c:v>
                </c:pt>
                <c:pt idx="40">
                  <c:v>3.83</c:v>
                </c:pt>
                <c:pt idx="41">
                  <c:v>3.81</c:v>
                </c:pt>
                <c:pt idx="42">
                  <c:v>3.8</c:v>
                </c:pt>
                <c:pt idx="43">
                  <c:v>3.75</c:v>
                </c:pt>
                <c:pt idx="44">
                  <c:v>3.85</c:v>
                </c:pt>
                <c:pt idx="45">
                  <c:v>3.84</c:v>
                </c:pt>
                <c:pt idx="46">
                  <c:v>3.86</c:v>
                </c:pt>
                <c:pt idx="47">
                  <c:v>3.91</c:v>
                </c:pt>
                <c:pt idx="48">
                  <c:v>3.86</c:v>
                </c:pt>
                <c:pt idx="49">
                  <c:v>4.01</c:v>
                </c:pt>
                <c:pt idx="50">
                  <c:v>3.96</c:v>
                </c:pt>
                <c:pt idx="51">
                  <c:v>3.97</c:v>
                </c:pt>
                <c:pt idx="52">
                  <c:v>4.05</c:v>
                </c:pt>
                <c:pt idx="53">
                  <c:v>4.08</c:v>
                </c:pt>
                <c:pt idx="54">
                  <c:v>4.2</c:v>
                </c:pt>
                <c:pt idx="55">
                  <c:v>4.05</c:v>
                </c:pt>
                <c:pt idx="56">
                  <c:v>4.09</c:v>
                </c:pt>
                <c:pt idx="57">
                  <c:v>4.0199999999999996</c:v>
                </c:pt>
                <c:pt idx="58">
                  <c:v>4</c:v>
                </c:pt>
                <c:pt idx="59">
                  <c:v>4.09</c:v>
                </c:pt>
                <c:pt idx="60">
                  <c:v>4.16</c:v>
                </c:pt>
                <c:pt idx="61">
                  <c:v>4.1900000000000004</c:v>
                </c:pt>
                <c:pt idx="62">
                  <c:v>4.21</c:v>
                </c:pt>
                <c:pt idx="63">
                  <c:v>4.28</c:v>
                </c:pt>
                <c:pt idx="64">
                  <c:v>4.3</c:v>
                </c:pt>
                <c:pt idx="65">
                  <c:v>4.26</c:v>
                </c:pt>
                <c:pt idx="66">
                  <c:v>4.34</c:v>
                </c:pt>
                <c:pt idx="67">
                  <c:v>4.34</c:v>
                </c:pt>
                <c:pt idx="68">
                  <c:v>4.1900000000000004</c:v>
                </c:pt>
                <c:pt idx="69">
                  <c:v>4.2300000000000004</c:v>
                </c:pt>
                <c:pt idx="70">
                  <c:v>4.25</c:v>
                </c:pt>
                <c:pt idx="71">
                  <c:v>4.2</c:v>
                </c:pt>
                <c:pt idx="72">
                  <c:v>4.12</c:v>
                </c:pt>
                <c:pt idx="73">
                  <c:v>4.12</c:v>
                </c:pt>
                <c:pt idx="74">
                  <c:v>4.09</c:v>
                </c:pt>
                <c:pt idx="75">
                  <c:v>4.18</c:v>
                </c:pt>
                <c:pt idx="76">
                  <c:v>4.2699999999999996</c:v>
                </c:pt>
                <c:pt idx="77">
                  <c:v>4.3</c:v>
                </c:pt>
                <c:pt idx="78">
                  <c:v>4.2699999999999996</c:v>
                </c:pt>
                <c:pt idx="79">
                  <c:v>4.26</c:v>
                </c:pt>
                <c:pt idx="80">
                  <c:v>4.29</c:v>
                </c:pt>
                <c:pt idx="81">
                  <c:v>4.2699999999999996</c:v>
                </c:pt>
                <c:pt idx="82">
                  <c:v>4.25</c:v>
                </c:pt>
                <c:pt idx="83">
                  <c:v>4.29</c:v>
                </c:pt>
                <c:pt idx="84">
                  <c:v>4.33</c:v>
                </c:pt>
                <c:pt idx="85">
                  <c:v>4.32</c:v>
                </c:pt>
                <c:pt idx="86">
                  <c:v>4.37</c:v>
                </c:pt>
                <c:pt idx="87">
                  <c:v>4.3499999999999996</c:v>
                </c:pt>
                <c:pt idx="88">
                  <c:v>4.49</c:v>
                </c:pt>
                <c:pt idx="89">
                  <c:v>4.4400000000000004</c:v>
                </c:pt>
                <c:pt idx="90">
                  <c:v>4.55</c:v>
                </c:pt>
                <c:pt idx="91">
                  <c:v>4.5599999999999996</c:v>
                </c:pt>
                <c:pt idx="92">
                  <c:v>4.6100000000000003</c:v>
                </c:pt>
                <c:pt idx="93">
                  <c:v>4.59</c:v>
                </c:pt>
                <c:pt idx="94">
                  <c:v>4.59</c:v>
                </c:pt>
                <c:pt idx="95">
                  <c:v>4.6900000000000004</c:v>
                </c:pt>
                <c:pt idx="96">
                  <c:v>4.8099999999999996</c:v>
                </c:pt>
                <c:pt idx="97">
                  <c:v>4.7300000000000004</c:v>
                </c:pt>
                <c:pt idx="98">
                  <c:v>4.72</c:v>
                </c:pt>
                <c:pt idx="99">
                  <c:v>4.78</c:v>
                </c:pt>
                <c:pt idx="100">
                  <c:v>4.66</c:v>
                </c:pt>
                <c:pt idx="101">
                  <c:v>4.58</c:v>
                </c:pt>
                <c:pt idx="102">
                  <c:v>4.7</c:v>
                </c:pt>
                <c:pt idx="103">
                  <c:v>4.63</c:v>
                </c:pt>
                <c:pt idx="104">
                  <c:v>4.71</c:v>
                </c:pt>
                <c:pt idx="105">
                  <c:v>4.83</c:v>
                </c:pt>
                <c:pt idx="106">
                  <c:v>4.91</c:v>
                </c:pt>
                <c:pt idx="107">
                  <c:v>4.9800000000000004</c:v>
                </c:pt>
                <c:pt idx="108">
                  <c:v>4.93</c:v>
                </c:pt>
                <c:pt idx="109">
                  <c:v>4.8600000000000003</c:v>
                </c:pt>
                <c:pt idx="110">
                  <c:v>4.83</c:v>
                </c:pt>
                <c:pt idx="111">
                  <c:v>4.95</c:v>
                </c:pt>
                <c:pt idx="112">
                  <c:v>4.8600000000000003</c:v>
                </c:pt>
                <c:pt idx="113">
                  <c:v>4.84</c:v>
                </c:pt>
                <c:pt idx="114">
                  <c:v>4.88</c:v>
                </c:pt>
                <c:pt idx="115">
                  <c:v>4.88</c:v>
                </c:pt>
                <c:pt idx="116">
                  <c:v>4.7699999999999996</c:v>
                </c:pt>
                <c:pt idx="117">
                  <c:v>4.67</c:v>
                </c:pt>
                <c:pt idx="118">
                  <c:v>4.57</c:v>
                </c:pt>
                <c:pt idx="119">
                  <c:v>4.67</c:v>
                </c:pt>
                <c:pt idx="120">
                  <c:v>4.58</c:v>
                </c:pt>
                <c:pt idx="121">
                  <c:v>4.49</c:v>
                </c:pt>
                <c:pt idx="122">
                  <c:v>4.62</c:v>
                </c:pt>
                <c:pt idx="123">
                  <c:v>4.6100000000000003</c:v>
                </c:pt>
                <c:pt idx="124">
                  <c:v>4.63</c:v>
                </c:pt>
                <c:pt idx="125">
                  <c:v>4.4400000000000004</c:v>
                </c:pt>
                <c:pt idx="126">
                  <c:v>4.53</c:v>
                </c:pt>
                <c:pt idx="127">
                  <c:v>4.45</c:v>
                </c:pt>
                <c:pt idx="128">
                  <c:v>4.4400000000000004</c:v>
                </c:pt>
                <c:pt idx="129">
                  <c:v>4.42</c:v>
                </c:pt>
                <c:pt idx="130">
                  <c:v>4.41</c:v>
                </c:pt>
                <c:pt idx="131">
                  <c:v>4.42</c:v>
                </c:pt>
                <c:pt idx="132">
                  <c:v>4.47</c:v>
                </c:pt>
                <c:pt idx="133">
                  <c:v>4.3899999999999997</c:v>
                </c:pt>
                <c:pt idx="134">
                  <c:v>4.34</c:v>
                </c:pt>
                <c:pt idx="135">
                  <c:v>4.2699999999999996</c:v>
                </c:pt>
                <c:pt idx="136">
                  <c:v>4.37</c:v>
                </c:pt>
                <c:pt idx="137">
                  <c:v>4.22</c:v>
                </c:pt>
                <c:pt idx="138">
                  <c:v>4.28</c:v>
                </c:pt>
                <c:pt idx="139">
                  <c:v>4.18</c:v>
                </c:pt>
                <c:pt idx="140">
                  <c:v>4.12</c:v>
                </c:pt>
                <c:pt idx="141">
                  <c:v>4.1399999999999997</c:v>
                </c:pt>
                <c:pt idx="142">
                  <c:v>4.2300000000000004</c:v>
                </c:pt>
                <c:pt idx="143">
                  <c:v>4.2300000000000004</c:v>
                </c:pt>
                <c:pt idx="144">
                  <c:v>4.2</c:v>
                </c:pt>
                <c:pt idx="145">
                  <c:v>4.04</c:v>
                </c:pt>
                <c:pt idx="146">
                  <c:v>3.92</c:v>
                </c:pt>
                <c:pt idx="147">
                  <c:v>3.91</c:v>
                </c:pt>
                <c:pt idx="148">
                  <c:v>3.95</c:v>
                </c:pt>
                <c:pt idx="149">
                  <c:v>3.93</c:v>
                </c:pt>
                <c:pt idx="150">
                  <c:v>3.86</c:v>
                </c:pt>
                <c:pt idx="151">
                  <c:v>3.89</c:v>
                </c:pt>
                <c:pt idx="152">
                  <c:v>3.9</c:v>
                </c:pt>
                <c:pt idx="153">
                  <c:v>3.89</c:v>
                </c:pt>
                <c:pt idx="154">
                  <c:v>3.79</c:v>
                </c:pt>
                <c:pt idx="155">
                  <c:v>3.84</c:v>
                </c:pt>
                <c:pt idx="156">
                  <c:v>3.88</c:v>
                </c:pt>
                <c:pt idx="157">
                  <c:v>3.95</c:v>
                </c:pt>
                <c:pt idx="158">
                  <c:v>3.91</c:v>
                </c:pt>
                <c:pt idx="159">
                  <c:v>3.99</c:v>
                </c:pt>
                <c:pt idx="160">
                  <c:v>4.05</c:v>
                </c:pt>
                <c:pt idx="161">
                  <c:v>4.01</c:v>
                </c:pt>
                <c:pt idx="162">
                  <c:v>4.0199999999999996</c:v>
                </c:pt>
                <c:pt idx="163">
                  <c:v>4.04</c:v>
                </c:pt>
                <c:pt idx="164">
                  <c:v>3.98</c:v>
                </c:pt>
                <c:pt idx="165">
                  <c:v>3.96</c:v>
                </c:pt>
                <c:pt idx="166">
                  <c:v>4.07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4.1500000000000004</c:v>
                </c:pt>
                <c:pt idx="170">
                  <c:v>4.1100000000000003</c:v>
                </c:pt>
                <c:pt idx="171">
                  <c:v>4.1399999999999997</c:v>
                </c:pt>
                <c:pt idx="172">
                  <c:v>4.18</c:v>
                </c:pt>
                <c:pt idx="173">
                  <c:v>4.1399999999999997</c:v>
                </c:pt>
                <c:pt idx="174">
                  <c:v>4.1500000000000004</c:v>
                </c:pt>
                <c:pt idx="175">
                  <c:v>4.08</c:v>
                </c:pt>
                <c:pt idx="176">
                  <c:v>4.0599999999999996</c:v>
                </c:pt>
                <c:pt idx="177">
                  <c:v>3.99</c:v>
                </c:pt>
                <c:pt idx="178">
                  <c:v>3.87</c:v>
                </c:pt>
                <c:pt idx="179">
                  <c:v>4.03</c:v>
                </c:pt>
                <c:pt idx="180">
                  <c:v>4.17</c:v>
                </c:pt>
                <c:pt idx="181">
                  <c:v>4.09</c:v>
                </c:pt>
                <c:pt idx="182">
                  <c:v>4.09</c:v>
                </c:pt>
                <c:pt idx="183">
                  <c:v>4.1500000000000004</c:v>
                </c:pt>
                <c:pt idx="184">
                  <c:v>4.17</c:v>
                </c:pt>
                <c:pt idx="185">
                  <c:v>4.17</c:v>
                </c:pt>
                <c:pt idx="186">
                  <c:v>4.3099999999999996</c:v>
                </c:pt>
                <c:pt idx="187">
                  <c:v>4.2699999999999996</c:v>
                </c:pt>
                <c:pt idx="188">
                  <c:v>4.24</c:v>
                </c:pt>
                <c:pt idx="189">
                  <c:v>4.3</c:v>
                </c:pt>
                <c:pt idx="190">
                  <c:v>4.2699999999999996</c:v>
                </c:pt>
                <c:pt idx="191">
                  <c:v>4.32</c:v>
                </c:pt>
                <c:pt idx="192">
                  <c:v>4.33</c:v>
                </c:pt>
                <c:pt idx="193">
                  <c:v>4.26</c:v>
                </c:pt>
                <c:pt idx="194">
                  <c:v>4.28</c:v>
                </c:pt>
                <c:pt idx="195">
                  <c:v>4.3099999999999996</c:v>
                </c:pt>
                <c:pt idx="196">
                  <c:v>4.2699999999999996</c:v>
                </c:pt>
                <c:pt idx="197">
                  <c:v>4.25</c:v>
                </c:pt>
                <c:pt idx="198">
                  <c:v>4.1900000000000004</c:v>
                </c:pt>
                <c:pt idx="199">
                  <c:v>4.22</c:v>
                </c:pt>
                <c:pt idx="200">
                  <c:v>4.13</c:v>
                </c:pt>
                <c:pt idx="201">
                  <c:v>4.1100000000000003</c:v>
                </c:pt>
                <c:pt idx="202">
                  <c:v>4.09</c:v>
                </c:pt>
                <c:pt idx="203">
                  <c:v>4.09</c:v>
                </c:pt>
                <c:pt idx="204">
                  <c:v>4.0999999999999996</c:v>
                </c:pt>
                <c:pt idx="205">
                  <c:v>4.16</c:v>
                </c:pt>
                <c:pt idx="206">
                  <c:v>4.1900000000000004</c:v>
                </c:pt>
                <c:pt idx="207">
                  <c:v>4.29</c:v>
                </c:pt>
                <c:pt idx="208">
                  <c:v>4.3099999999999996</c:v>
                </c:pt>
                <c:pt idx="209">
                  <c:v>4.34</c:v>
                </c:pt>
                <c:pt idx="210">
                  <c:v>4.3</c:v>
                </c:pt>
                <c:pt idx="211">
                  <c:v>4.2699999999999996</c:v>
                </c:pt>
                <c:pt idx="212">
                  <c:v>4.2699999999999996</c:v>
                </c:pt>
                <c:pt idx="213">
                  <c:v>4.22</c:v>
                </c:pt>
                <c:pt idx="214">
                  <c:v>4.25</c:v>
                </c:pt>
                <c:pt idx="215">
                  <c:v>4.24</c:v>
                </c:pt>
                <c:pt idx="216">
                  <c:v>4.2</c:v>
                </c:pt>
                <c:pt idx="217">
                  <c:v>4.2</c:v>
                </c:pt>
                <c:pt idx="218">
                  <c:v>4.33</c:v>
                </c:pt>
                <c:pt idx="219">
                  <c:v>4.3600000000000003</c:v>
                </c:pt>
                <c:pt idx="220">
                  <c:v>4.3600000000000003</c:v>
                </c:pt>
                <c:pt idx="221">
                  <c:v>4.3099999999999996</c:v>
                </c:pt>
                <c:pt idx="222">
                  <c:v>4.3899999999999997</c:v>
                </c:pt>
                <c:pt idx="223">
                  <c:v>4.42</c:v>
                </c:pt>
                <c:pt idx="224">
                  <c:v>4.3600000000000003</c:v>
                </c:pt>
                <c:pt idx="225">
                  <c:v>4.55</c:v>
                </c:pt>
                <c:pt idx="226">
                  <c:v>4.5599999999999996</c:v>
                </c:pt>
                <c:pt idx="227">
                  <c:v>4.5</c:v>
                </c:pt>
                <c:pt idx="228">
                  <c:v>4.63</c:v>
                </c:pt>
                <c:pt idx="229">
                  <c:v>4.67</c:v>
                </c:pt>
                <c:pt idx="230">
                  <c:v>4.59</c:v>
                </c:pt>
                <c:pt idx="231">
                  <c:v>4.6399999999999997</c:v>
                </c:pt>
                <c:pt idx="232">
                  <c:v>4.62</c:v>
                </c:pt>
                <c:pt idx="233">
                  <c:v>4.62</c:v>
                </c:pt>
                <c:pt idx="234">
                  <c:v>4.6100000000000003</c:v>
                </c:pt>
                <c:pt idx="235">
                  <c:v>4.6500000000000004</c:v>
                </c:pt>
                <c:pt idx="236">
                  <c:v>4.7</c:v>
                </c:pt>
                <c:pt idx="237">
                  <c:v>4.67</c:v>
                </c:pt>
                <c:pt idx="238">
                  <c:v>4.63</c:v>
                </c:pt>
                <c:pt idx="239">
                  <c:v>4.6900000000000004</c:v>
                </c:pt>
                <c:pt idx="240" formatCode="0.00%">
                  <c:v>4.6300000000000001E-2</c:v>
                </c:pt>
                <c:pt idx="241">
                  <c:v>4.58</c:v>
                </c:pt>
                <c:pt idx="242">
                  <c:v>4.5</c:v>
                </c:pt>
                <c:pt idx="243">
                  <c:v>4.49</c:v>
                </c:pt>
                <c:pt idx="244">
                  <c:v>4.47</c:v>
                </c:pt>
                <c:pt idx="245">
                  <c:v>4.4800000000000004</c:v>
                </c:pt>
                <c:pt idx="246">
                  <c:v>4.45</c:v>
                </c:pt>
                <c:pt idx="247">
                  <c:v>4.5</c:v>
                </c:pt>
                <c:pt idx="248">
                  <c:v>4.4800000000000004</c:v>
                </c:pt>
                <c:pt idx="249">
                  <c:v>4.45</c:v>
                </c:pt>
                <c:pt idx="250">
                  <c:v>4.3600000000000003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6-4094-97A8-DF71195E7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368752"/>
        <c:axId val="1"/>
      </c:lineChart>
      <c:catAx>
        <c:axId val="59336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5.25"/>
          <c:min val="3.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rate</a:t>
                </a:r>
              </a:p>
            </c:rich>
          </c:tx>
          <c:layout>
            <c:manualLayout>
              <c:xMode val="edge"/>
              <c:yMode val="edge"/>
              <c:x val="8.9179548156956001E-3"/>
              <c:y val="0.4258513303037680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3368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466111771700356"/>
          <c:y val="0.94285933514540354"/>
          <c:w val="0.30261593341260407"/>
          <c:h val="4.35375161971903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5</xdr:row>
      <xdr:rowOff>139700</xdr:rowOff>
    </xdr:from>
    <xdr:to>
      <xdr:col>17</xdr:col>
      <xdr:colOff>590550</xdr:colOff>
      <xdr:row>35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9698E-5006-4B0B-8517-5C8D7380B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1466850" cy="419100"/>
    <xdr:pic>
      <xdr:nvPicPr>
        <xdr:cNvPr id="3" name="Picture 2">
          <a:extLst>
            <a:ext uri="{FF2B5EF4-FFF2-40B4-BE49-F238E27FC236}">
              <a16:creationId xmlns:a16="http://schemas.microsoft.com/office/drawing/2014/main" id="{C64D104D-2AED-4EB5-B93C-F8883D8DF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571501</xdr:colOff>
      <xdr:row>14</xdr:row>
      <xdr:rowOff>98299</xdr:rowOff>
    </xdr:from>
    <xdr:ext cx="3514724" cy="2021215"/>
    <xdr:pic>
      <xdr:nvPicPr>
        <xdr:cNvPr id="2" name="Picture 1">
          <a:extLst>
            <a:ext uri="{FF2B5EF4-FFF2-40B4-BE49-F238E27FC236}">
              <a16:creationId xmlns:a16="http://schemas.microsoft.com/office/drawing/2014/main" id="{8803058A-8CE6-4933-B7AE-6B956B1F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2412874"/>
          <a:ext cx="3514724" cy="2021215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10907</xdr:colOff>
      <xdr:row>3</xdr:row>
      <xdr:rowOff>48531</xdr:rowOff>
    </xdr:from>
    <xdr:to>
      <xdr:col>2</xdr:col>
      <xdr:colOff>800936</xdr:colOff>
      <xdr:row>3</xdr:row>
      <xdr:rowOff>541355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9922CB00-1120-41B7-B74A-67B4F7006A6E}"/>
            </a:ext>
          </a:extLst>
        </xdr:cNvPr>
        <xdr:cNvSpPr/>
      </xdr:nvSpPr>
      <xdr:spPr bwMode="auto">
        <a:xfrm>
          <a:off x="630032" y="596219"/>
          <a:ext cx="790029" cy="492824"/>
        </a:xfrm>
        <a:prstGeom prst="rtTriangle">
          <a:avLst/>
        </a:prstGeom>
        <a:solidFill>
          <a:schemeClr val="tx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>
          <a:noAutofit/>
        </a:bodyPr>
        <a:lstStyle/>
        <a:p>
          <a:pPr algn="l"/>
          <a:r>
            <a:rPr lang="nb-NO" sz="1000">
              <a:solidFill>
                <a:schemeClr val="bg1"/>
              </a:solidFill>
            </a:rPr>
            <a:t>Growth</a:t>
          </a:r>
        </a:p>
      </xdr:txBody>
    </xdr:sp>
    <xdr:clientData/>
  </xdr:twoCellAnchor>
  <xdr:twoCellAnchor>
    <xdr:from>
      <xdr:col>2</xdr:col>
      <xdr:colOff>10907</xdr:colOff>
      <xdr:row>20</xdr:row>
      <xdr:rowOff>174504</xdr:rowOff>
    </xdr:from>
    <xdr:to>
      <xdr:col>2</xdr:col>
      <xdr:colOff>796174</xdr:colOff>
      <xdr:row>21</xdr:row>
      <xdr:rowOff>485325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86CCC0D7-9698-4832-A6A1-397CE3826C0C}"/>
            </a:ext>
          </a:extLst>
        </xdr:cNvPr>
        <xdr:cNvSpPr/>
      </xdr:nvSpPr>
      <xdr:spPr bwMode="auto">
        <a:xfrm>
          <a:off x="630032" y="4670304"/>
          <a:ext cx="785267" cy="491797"/>
        </a:xfrm>
        <a:prstGeom prst="rtTriangle">
          <a:avLst/>
        </a:prstGeom>
        <a:solidFill>
          <a:schemeClr val="tx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>
          <a:noAutofit/>
        </a:bodyPr>
        <a:lstStyle/>
        <a:p>
          <a:pPr algn="l"/>
          <a:r>
            <a:rPr lang="nb-NO" sz="1000">
              <a:solidFill>
                <a:schemeClr val="bg1"/>
              </a:solidFill>
            </a:rPr>
            <a:t>Growth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unet-my.sharepoint.com/personal/gusstrmady_student_gu_se/Documents/Dokument/Financial%20statement%20&amp;%20Valuation/Assignment%202/Diageo%20financials.xlsx" TargetMode="External"/><Relationship Id="rId1" Type="http://schemas.openxmlformats.org/officeDocument/2006/relationships/externalLinkPath" Target="/Users/Omar/Downloads/Diageo%20financ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come Statement"/>
      <sheetName val="Balance Sheet"/>
      <sheetName val="Cash Flow"/>
      <sheetName val="Standardized IS"/>
      <sheetName val="Standardized BS"/>
      <sheetName val="Standardized CF"/>
      <sheetName val="Lease adjustments"/>
      <sheetName val="Appendix statements"/>
      <sheetName val="Ratio Analysis"/>
      <sheetName val="Comp. ratios"/>
      <sheetName val="Rf"/>
      <sheetName val="WACC"/>
      <sheetName val="Forecast assumptions"/>
      <sheetName val="Forecast"/>
      <sheetName val="DCF"/>
      <sheetName val="Sensitivities"/>
      <sheetName val="Extra calculations for foreca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7">
          <cell r="F37">
            <v>6.3514627474959659E-2</v>
          </cell>
        </row>
      </sheetData>
      <sheetData sheetId="12"/>
      <sheetData sheetId="13"/>
      <sheetData sheetId="14">
        <row r="59">
          <cell r="E59">
            <v>0.05</v>
          </cell>
          <cell r="F59">
            <v>5.5E-2</v>
          </cell>
          <cell r="G59">
            <v>0.06</v>
          </cell>
          <cell r="H59">
            <v>6.5000000000000002E-2</v>
          </cell>
          <cell r="I59">
            <v>7.0000000000000007E-2</v>
          </cell>
          <cell r="J59">
            <v>7.4999999999999997E-2</v>
          </cell>
          <cell r="K59">
            <v>0.08</v>
          </cell>
          <cell r="L59">
            <v>8.5000000000000006E-2</v>
          </cell>
          <cell r="M59">
            <v>0.09</v>
          </cell>
        </row>
        <row r="60">
          <cell r="D60">
            <v>0.02</v>
          </cell>
          <cell r="E60">
            <v>41.076412724934428</v>
          </cell>
          <cell r="F60">
            <v>33.968287741877809</v>
          </cell>
          <cell r="G60">
            <v>28.640762440545629</v>
          </cell>
          <cell r="H60">
            <v>24.500238612775437</v>
          </cell>
          <cell r="I60">
            <v>21.190558849403732</v>
          </cell>
          <cell r="J60">
            <v>18.485078861269976</v>
          </cell>
          <cell r="K60">
            <v>16.232703641159908</v>
          </cell>
          <cell r="L60">
            <v>14.328830013820156</v>
          </cell>
          <cell r="M60">
            <v>12.698742379958807</v>
          </cell>
        </row>
        <row r="61">
          <cell r="D61">
            <v>2.2499999999999999E-2</v>
          </cell>
          <cell r="E61">
            <v>45.113104885588598</v>
          </cell>
          <cell r="F61">
            <v>36.840890229379241</v>
          </cell>
          <cell r="G61">
            <v>30.778340858476223</v>
          </cell>
          <cell r="H61">
            <v>26.145507560887992</v>
          </cell>
          <cell r="I61">
            <v>22.490842348771722</v>
          </cell>
          <cell r="J61">
            <v>19.534816879242523</v>
          </cell>
          <cell r="K61">
            <v>17.095131265784126</v>
          </cell>
          <cell r="L61">
            <v>15.047822661469155</v>
          </cell>
          <cell r="M61">
            <v>13.305658917445314</v>
          </cell>
        </row>
        <row r="62">
          <cell r="D62">
            <v>2.5000000000000001E-2</v>
          </cell>
          <cell r="E62">
            <v>49.957135478373608</v>
          </cell>
          <cell r="F62">
            <v>40.192259798130927</v>
          </cell>
          <cell r="G62">
            <v>33.221287621825482</v>
          </cell>
          <cell r="H62">
            <v>27.996435127514641</v>
          </cell>
          <cell r="I62">
            <v>23.935601792513939</v>
          </cell>
          <cell r="J62">
            <v>20.689528699012321</v>
          </cell>
          <cell r="K62">
            <v>18.035961401737822</v>
          </cell>
          <cell r="L62">
            <v>15.826731363088905</v>
          </cell>
          <cell r="M62">
            <v>13.959261342430791</v>
          </cell>
        </row>
        <row r="63">
          <cell r="D63">
            <v>2.75E-2</v>
          </cell>
          <cell r="E63">
            <v>55.877617313999735</v>
          </cell>
          <cell r="F63">
            <v>44.15296928847382</v>
          </cell>
          <cell r="G63">
            <v>36.040072348766934</v>
          </cell>
          <cell r="H63">
            <v>30.094153036358161</v>
          </cell>
          <cell r="I63">
            <v>25.550332935519936</v>
          </cell>
          <cell r="J63">
            <v>21.965789131389471</v>
          </cell>
          <cell r="K63">
            <v>19.066394407782351</v>
          </cell>
          <cell r="L63">
            <v>16.673371256153853</v>
          </cell>
          <cell r="M63">
            <v>14.665151961415106</v>
          </cell>
        </row>
        <row r="64">
          <cell r="D64">
            <v>0.03</v>
          </cell>
          <cell r="E64">
            <v>63.278219608532375</v>
          </cell>
          <cell r="F64">
            <v>48.905820676885291</v>
          </cell>
          <cell r="G64">
            <v>39.328654530198627</v>
          </cell>
          <cell r="H64">
            <v>32.49154493217933</v>
          </cell>
          <cell r="I64">
            <v>27.366905471401697</v>
          </cell>
          <cell r="J64">
            <v>23.383856278475196</v>
          </cell>
          <cell r="K64">
            <v>20.199870714431324</v>
          </cell>
          <cell r="L64">
            <v>17.596978412224708</v>
          </cell>
          <cell r="M64">
            <v>15.42986679864811</v>
          </cell>
        </row>
        <row r="65">
          <cell r="D65">
            <v>3.2500000000000001E-2</v>
          </cell>
          <cell r="E65">
            <v>72.793279701502925</v>
          </cell>
          <cell r="F65">
            <v>54.714861262721534</v>
          </cell>
          <cell r="G65">
            <v>43.215160744617897</v>
          </cell>
          <cell r="H65">
            <v>35.25776635043453</v>
          </cell>
          <cell r="I65">
            <v>29.425687678734345</v>
          </cell>
          <cell r="J65">
            <v>24.968754854629818</v>
          </cell>
          <cell r="K65">
            <v>21.452660316517029</v>
          </cell>
          <cell r="L65">
            <v>18.608548154588018</v>
          </cell>
          <cell r="M65">
            <v>16.261078578249201</v>
          </cell>
        </row>
        <row r="66">
          <cell r="D66">
            <v>3.5000000000000003E-2</v>
          </cell>
          <cell r="E66">
            <v>85.480026492130335</v>
          </cell>
          <cell r="F66">
            <v>61.976161995016824</v>
          </cell>
          <cell r="G66">
            <v>47.878968201921033</v>
          </cell>
          <cell r="H66">
            <v>38.485024671732262</v>
          </cell>
          <cell r="I66">
            <v>31.778581629971661</v>
          </cell>
          <cell r="J66">
            <v>26.751765752803777</v>
          </cell>
          <cell r="K66">
            <v>22.844648763278922</v>
          </cell>
          <cell r="L66">
            <v>19.721274871187656</v>
          </cell>
          <cell r="M66">
            <v>17.167855065086759</v>
          </cell>
        </row>
        <row r="70">
          <cell r="E70">
            <v>0.2</v>
          </cell>
          <cell r="F70">
            <v>0.3</v>
          </cell>
          <cell r="G70">
            <v>0.4</v>
          </cell>
          <cell r="H70">
            <v>0.5</v>
          </cell>
          <cell r="I70">
            <v>0.6</v>
          </cell>
          <cell r="J70">
            <v>0.7</v>
          </cell>
          <cell r="K70">
            <v>0.8</v>
          </cell>
          <cell r="L70">
            <v>0.9</v>
          </cell>
          <cell r="M70">
            <v>1</v>
          </cell>
        </row>
        <row r="71">
          <cell r="D71">
            <v>0.02</v>
          </cell>
          <cell r="E71">
            <v>25.630601844007778</v>
          </cell>
          <cell r="F71">
            <v>25.630601844007778</v>
          </cell>
          <cell r="G71">
            <v>25.630601844007778</v>
          </cell>
          <cell r="H71">
            <v>25.630601844007778</v>
          </cell>
          <cell r="I71">
            <v>25.630601844007778</v>
          </cell>
          <cell r="J71">
            <v>25.630601844007778</v>
          </cell>
          <cell r="K71">
            <v>25.630601844007778</v>
          </cell>
          <cell r="L71">
            <v>25.630601844007778</v>
          </cell>
          <cell r="M71">
            <v>25.630601844007778</v>
          </cell>
        </row>
        <row r="72">
          <cell r="D72">
            <v>2.2499999999999999E-2</v>
          </cell>
          <cell r="E72">
            <v>27.403520723424677</v>
          </cell>
          <cell r="F72">
            <v>27.403520723424677</v>
          </cell>
          <cell r="G72">
            <v>27.403520723424677</v>
          </cell>
          <cell r="H72">
            <v>27.403520723424677</v>
          </cell>
          <cell r="I72">
            <v>27.403520723424677</v>
          </cell>
          <cell r="J72">
            <v>27.403520723424677</v>
          </cell>
          <cell r="K72">
            <v>27.403520723424677</v>
          </cell>
          <cell r="L72">
            <v>27.403520723424677</v>
          </cell>
          <cell r="M72">
            <v>27.403520723424677</v>
          </cell>
        </row>
        <row r="73">
          <cell r="D73">
            <v>2.5000000000000001E-2</v>
          </cell>
          <cell r="E73">
            <v>29.406601361587597</v>
          </cell>
          <cell r="F73">
            <v>29.406601361587597</v>
          </cell>
          <cell r="G73">
            <v>29.406601361587597</v>
          </cell>
          <cell r="H73">
            <v>29.406601361587597</v>
          </cell>
          <cell r="I73">
            <v>29.406601361587597</v>
          </cell>
          <cell r="J73">
            <v>29.406601361587597</v>
          </cell>
          <cell r="K73">
            <v>29.406601361587597</v>
          </cell>
          <cell r="L73">
            <v>29.406601361587597</v>
          </cell>
          <cell r="M73">
            <v>29.406601361587597</v>
          </cell>
        </row>
        <row r="74">
          <cell r="D74">
            <v>2.75E-2</v>
          </cell>
          <cell r="E74">
            <v>31.687774649682211</v>
          </cell>
          <cell r="F74">
            <v>31.687774649682211</v>
          </cell>
          <cell r="G74">
            <v>31.687774649682211</v>
          </cell>
          <cell r="H74">
            <v>31.687774649682211</v>
          </cell>
          <cell r="I74">
            <v>31.687774649682211</v>
          </cell>
          <cell r="J74">
            <v>31.687774649682211</v>
          </cell>
          <cell r="K74">
            <v>31.687774649682211</v>
          </cell>
          <cell r="L74">
            <v>31.687774649682211</v>
          </cell>
          <cell r="M74">
            <v>31.687774649682211</v>
          </cell>
        </row>
        <row r="75">
          <cell r="D75">
            <v>0.03</v>
          </cell>
          <cell r="E75">
            <v>34.309272962991415</v>
          </cell>
          <cell r="F75">
            <v>34.309272962991415</v>
          </cell>
          <cell r="G75">
            <v>34.309272962991415</v>
          </cell>
          <cell r="H75">
            <v>34.309272962991415</v>
          </cell>
          <cell r="I75">
            <v>34.309272962991415</v>
          </cell>
          <cell r="J75">
            <v>34.309272962991415</v>
          </cell>
          <cell r="K75">
            <v>34.309272962991415</v>
          </cell>
          <cell r="L75">
            <v>34.309272962991415</v>
          </cell>
          <cell r="M75">
            <v>34.309272962991415</v>
          </cell>
        </row>
        <row r="76">
          <cell r="D76">
            <v>3.2500000000000001E-2</v>
          </cell>
          <cell r="E76">
            <v>37.353394168583577</v>
          </cell>
          <cell r="F76">
            <v>37.353394168583577</v>
          </cell>
          <cell r="G76">
            <v>37.353394168583577</v>
          </cell>
          <cell r="H76">
            <v>37.353394168583577</v>
          </cell>
          <cell r="I76">
            <v>37.353394168583577</v>
          </cell>
          <cell r="J76">
            <v>37.353394168583577</v>
          </cell>
          <cell r="K76">
            <v>37.353394168583577</v>
          </cell>
          <cell r="L76">
            <v>37.353394168583577</v>
          </cell>
          <cell r="M76">
            <v>37.353394168583577</v>
          </cell>
        </row>
        <row r="77">
          <cell r="D77">
            <v>3.5000000000000003E-2</v>
          </cell>
          <cell r="E77">
            <v>40.931297765032042</v>
          </cell>
          <cell r="F77">
            <v>40.931297765032042</v>
          </cell>
          <cell r="G77">
            <v>40.931297765032042</v>
          </cell>
          <cell r="H77">
            <v>40.931297765032042</v>
          </cell>
          <cell r="I77">
            <v>40.931297765032042</v>
          </cell>
          <cell r="J77">
            <v>40.931297765032042</v>
          </cell>
          <cell r="K77">
            <v>40.931297765032042</v>
          </cell>
          <cell r="L77">
            <v>40.931297765032042</v>
          </cell>
          <cell r="M77">
            <v>40.931297765032042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pages.stern.nyu.edu/~adamodar/New_Home_Page/datafile/totalbeta.html" TargetMode="External"/><Relationship Id="rId1" Type="http://schemas.openxmlformats.org/officeDocument/2006/relationships/hyperlink" Target="https://www.celsiusholdingsinc.com/annual-report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stern.nyu.edu/~adamodar/pdfiles/eqnotes/dcfstabl.pdf" TargetMode="External"/><Relationship Id="rId2" Type="http://schemas.openxmlformats.org/officeDocument/2006/relationships/hyperlink" Target="https://www.capitaliq.com/CIQDotNet/MacroEconomics/InterestRate.aspx?companyId=36183837" TargetMode="External"/><Relationship Id="rId1" Type="http://schemas.openxmlformats.org/officeDocument/2006/relationships/hyperlink" Target="https://www.capitaliq.com/CIQDotNet/FixedIncome/BarclayIndex/Index.aspx?companyId=70456193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3:IS45"/>
  <sheetViews>
    <sheetView zoomScale="144" workbookViewId="0">
      <selection activeCell="A26" sqref="A26"/>
    </sheetView>
  </sheetViews>
  <sheetFormatPr defaultRowHeight="11.25"/>
  <cols>
    <col min="1" max="1" width="45.85546875" customWidth="1"/>
    <col min="2" max="2" width="39.42578125" customWidth="1"/>
    <col min="3" max="8" width="10.5703125" customWidth="1"/>
  </cols>
  <sheetData>
    <row r="3" spans="1:253">
      <c r="B3" s="1" t="s">
        <v>0</v>
      </c>
      <c r="C3" s="1"/>
      <c r="D3" s="1"/>
      <c r="E3" s="1"/>
      <c r="F3" s="1"/>
      <c r="G3" s="1"/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</row>
    <row r="4" spans="1:253" ht="18.75" customHeight="1">
      <c r="A4" s="26" t="s">
        <v>151</v>
      </c>
      <c r="B4" s="2" t="s">
        <v>148</v>
      </c>
      <c r="C4" s="23" t="s">
        <v>147</v>
      </c>
      <c r="D4" s="23" t="s">
        <v>146</v>
      </c>
      <c r="E4" s="23" t="s">
        <v>145</v>
      </c>
      <c r="F4" s="23" t="s">
        <v>144</v>
      </c>
      <c r="G4" s="23" t="s">
        <v>143</v>
      </c>
      <c r="H4" s="23" t="s">
        <v>142</v>
      </c>
    </row>
    <row r="5" spans="1:253">
      <c r="B5" s="3" t="s">
        <v>1</v>
      </c>
      <c r="C5" s="22"/>
      <c r="D5" s="22"/>
      <c r="E5" s="4"/>
      <c r="F5" s="4"/>
      <c r="G5" s="4"/>
      <c r="H5" s="4"/>
    </row>
    <row r="6" spans="1:253">
      <c r="B6" s="4" t="s">
        <v>2</v>
      </c>
      <c r="C6" s="19">
        <v>52603.985999999997</v>
      </c>
      <c r="D6" s="19">
        <v>75146.546000000002</v>
      </c>
      <c r="E6" s="19">
        <v>130726</v>
      </c>
      <c r="F6" s="19">
        <v>314272</v>
      </c>
      <c r="G6" s="19">
        <v>653604</v>
      </c>
      <c r="H6" s="19">
        <v>1318014</v>
      </c>
    </row>
    <row r="7" spans="1:253">
      <c r="B7" s="4"/>
      <c r="C7" s="20"/>
      <c r="D7" s="20"/>
      <c r="E7" s="20"/>
      <c r="F7" s="20"/>
      <c r="G7" s="20"/>
      <c r="H7" s="20"/>
    </row>
    <row r="8" spans="1:253">
      <c r="B8" s="3" t="s">
        <v>3</v>
      </c>
      <c r="C8" s="20"/>
      <c r="D8" s="20"/>
      <c r="E8" s="20"/>
      <c r="F8" s="20"/>
      <c r="G8" s="20"/>
      <c r="H8" s="20"/>
    </row>
    <row r="9" spans="1:253">
      <c r="B9" s="4" t="s">
        <v>4</v>
      </c>
      <c r="C9" s="19">
        <v>-31543.608</v>
      </c>
      <c r="D9" s="19">
        <v>-43844.733</v>
      </c>
      <c r="E9" s="19">
        <v>-69752</v>
      </c>
      <c r="F9" s="19">
        <v>-186103</v>
      </c>
      <c r="G9" s="19">
        <v>-382735</v>
      </c>
      <c r="H9" s="19">
        <v>-684875</v>
      </c>
    </row>
    <row r="10" spans="1:253">
      <c r="B10" s="4" t="s">
        <v>5</v>
      </c>
      <c r="C10" s="19">
        <v>-21213.53</v>
      </c>
      <c r="D10" s="19">
        <v>-21129.722000000002</v>
      </c>
      <c r="E10" s="19">
        <v>-34875</v>
      </c>
      <c r="F10" s="19" t="s">
        <v>6</v>
      </c>
      <c r="G10" s="19" t="s">
        <v>6</v>
      </c>
      <c r="H10" s="19" t="s">
        <v>6</v>
      </c>
    </row>
    <row r="11" spans="1:253">
      <c r="B11" s="4" t="s">
        <v>7</v>
      </c>
      <c r="C11" s="19">
        <v>-10487.592000000001</v>
      </c>
      <c r="D11" s="19">
        <v>-11620.534</v>
      </c>
      <c r="E11" s="19">
        <v>-18187</v>
      </c>
      <c r="F11" s="19" t="s">
        <v>6</v>
      </c>
      <c r="G11" s="19" t="s">
        <v>6</v>
      </c>
      <c r="H11" s="19" t="s">
        <v>6</v>
      </c>
    </row>
    <row r="12" spans="1:253">
      <c r="B12" s="4" t="s">
        <v>8</v>
      </c>
      <c r="C12" s="19" t="s">
        <v>6</v>
      </c>
      <c r="D12" s="19" t="s">
        <v>6</v>
      </c>
      <c r="E12" s="19" t="s">
        <v>6</v>
      </c>
      <c r="F12" s="19">
        <v>-132259</v>
      </c>
      <c r="G12" s="19">
        <v>-428670</v>
      </c>
      <c r="H12" s="19">
        <v>-366773</v>
      </c>
    </row>
    <row r="13" spans="1:253">
      <c r="B13" s="4" t="s">
        <v>9</v>
      </c>
      <c r="C13" s="19">
        <v>-174.40899999999999</v>
      </c>
      <c r="D13" s="19" t="s">
        <v>6</v>
      </c>
      <c r="E13" s="19" t="s">
        <v>6</v>
      </c>
      <c r="F13" s="19" t="s">
        <v>6</v>
      </c>
      <c r="G13" s="19" t="s">
        <v>6</v>
      </c>
      <c r="H13" s="19" t="s">
        <v>6</v>
      </c>
    </row>
    <row r="14" spans="1:253">
      <c r="B14" s="4" t="s">
        <v>10</v>
      </c>
      <c r="C14" s="19" t="s">
        <v>6</v>
      </c>
      <c r="D14" s="19">
        <v>-509.43</v>
      </c>
      <c r="E14" s="19" t="s">
        <v>6</v>
      </c>
      <c r="F14" s="19" t="s">
        <v>6</v>
      </c>
      <c r="G14" s="19" t="s">
        <v>6</v>
      </c>
      <c r="H14" s="19" t="s">
        <v>6</v>
      </c>
    </row>
    <row r="15" spans="1:253">
      <c r="B15" s="4" t="s">
        <v>11</v>
      </c>
      <c r="C15" s="19" t="s">
        <v>6</v>
      </c>
      <c r="D15" s="19">
        <v>-57.579000000000001</v>
      </c>
      <c r="E15" s="19" t="s">
        <v>6</v>
      </c>
      <c r="F15" s="19" t="s">
        <v>6</v>
      </c>
      <c r="G15" s="19" t="s">
        <v>6</v>
      </c>
      <c r="H15" s="19" t="s">
        <v>6</v>
      </c>
    </row>
    <row r="16" spans="1:253">
      <c r="B16" s="4" t="s">
        <v>12</v>
      </c>
      <c r="C16" s="19" t="s">
        <v>6</v>
      </c>
      <c r="D16" s="19" t="s">
        <v>6</v>
      </c>
      <c r="E16" s="19">
        <v>-432</v>
      </c>
      <c r="F16" s="19" t="s">
        <v>6</v>
      </c>
      <c r="G16" s="19" t="s">
        <v>6</v>
      </c>
      <c r="H16" s="19" t="s">
        <v>6</v>
      </c>
    </row>
    <row r="17" spans="2:8">
      <c r="B17" s="4" t="s">
        <v>13</v>
      </c>
      <c r="C17" s="19" t="s">
        <v>6</v>
      </c>
      <c r="D17" s="19" t="s">
        <v>6</v>
      </c>
      <c r="E17" s="19">
        <v>-66</v>
      </c>
      <c r="F17" s="19">
        <v>-8</v>
      </c>
      <c r="G17" s="19">
        <v>5292</v>
      </c>
      <c r="H17" s="19">
        <v>26501</v>
      </c>
    </row>
    <row r="18" spans="2:8">
      <c r="B18" s="4" t="s">
        <v>14</v>
      </c>
      <c r="C18" s="19">
        <v>-14.446999999999999</v>
      </c>
      <c r="D18" s="19">
        <v>-707.28599999999994</v>
      </c>
      <c r="E18" s="19" t="s">
        <v>6</v>
      </c>
      <c r="F18" s="19" t="s">
        <v>6</v>
      </c>
      <c r="G18" s="19" t="s">
        <v>6</v>
      </c>
      <c r="H18" s="19" t="s">
        <v>6</v>
      </c>
    </row>
    <row r="19" spans="2:8">
      <c r="B19" s="4" t="s">
        <v>15</v>
      </c>
      <c r="C19" s="19" t="s">
        <v>6</v>
      </c>
      <c r="D19" s="19">
        <v>-119.188</v>
      </c>
      <c r="E19" s="19">
        <v>-576</v>
      </c>
      <c r="F19" s="19" t="s">
        <v>6</v>
      </c>
      <c r="G19" s="19" t="s">
        <v>6</v>
      </c>
      <c r="H19" s="19" t="s">
        <v>6</v>
      </c>
    </row>
    <row r="20" spans="2:8">
      <c r="B20" s="4" t="s">
        <v>16</v>
      </c>
      <c r="C20" s="19" t="s">
        <v>6</v>
      </c>
      <c r="D20" s="19">
        <v>381.72800000000001</v>
      </c>
      <c r="E20" s="19">
        <v>356</v>
      </c>
      <c r="F20" s="19">
        <v>315</v>
      </c>
      <c r="G20" s="19">
        <v>237</v>
      </c>
      <c r="H20" s="19">
        <v>128</v>
      </c>
    </row>
    <row r="21" spans="2:8">
      <c r="B21" s="4" t="s">
        <v>17</v>
      </c>
      <c r="C21" s="19" t="s">
        <v>6</v>
      </c>
      <c r="D21" s="19">
        <v>12461.037</v>
      </c>
      <c r="E21" s="19" t="s">
        <v>6</v>
      </c>
      <c r="F21" s="19" t="s">
        <v>6</v>
      </c>
      <c r="G21" s="19" t="s">
        <v>6</v>
      </c>
      <c r="H21" s="19" t="s">
        <v>6</v>
      </c>
    </row>
    <row r="22" spans="2:8">
      <c r="B22" s="4" t="s">
        <v>18</v>
      </c>
      <c r="C22" s="19" t="s">
        <v>6</v>
      </c>
      <c r="D22" s="19" t="s">
        <v>6</v>
      </c>
      <c r="E22" s="19">
        <v>1376</v>
      </c>
      <c r="F22" s="19">
        <v>-276</v>
      </c>
      <c r="G22" s="19">
        <v>-392</v>
      </c>
      <c r="H22" s="19">
        <v>-1246</v>
      </c>
    </row>
    <row r="23" spans="2:8">
      <c r="B23" s="4" t="s">
        <v>19</v>
      </c>
      <c r="C23" s="19" t="s">
        <v>6</v>
      </c>
      <c r="D23" s="19">
        <v>-29.579000000000001</v>
      </c>
      <c r="E23" s="19" t="s">
        <v>6</v>
      </c>
      <c r="F23" s="19" t="s">
        <v>6</v>
      </c>
      <c r="G23" s="19" t="s">
        <v>6</v>
      </c>
      <c r="H23" s="19" t="s">
        <v>6</v>
      </c>
    </row>
    <row r="24" spans="2:8">
      <c r="B24" s="4" t="s">
        <v>20</v>
      </c>
      <c r="C24" s="19">
        <v>-377.048</v>
      </c>
      <c r="D24" s="19" t="s">
        <v>6</v>
      </c>
      <c r="E24" s="19" t="s">
        <v>6</v>
      </c>
      <c r="F24" s="19" t="s">
        <v>6</v>
      </c>
      <c r="G24" s="19" t="s">
        <v>6</v>
      </c>
      <c r="H24" s="19" t="s">
        <v>6</v>
      </c>
    </row>
    <row r="25" spans="2:8">
      <c r="B25" s="4" t="s">
        <v>21</v>
      </c>
      <c r="C25" s="19" t="s">
        <v>6</v>
      </c>
      <c r="D25" s="19" t="s">
        <v>6</v>
      </c>
      <c r="E25" s="19">
        <v>152</v>
      </c>
      <c r="F25" s="19" t="s">
        <v>6</v>
      </c>
      <c r="G25" s="19" t="s">
        <v>6</v>
      </c>
      <c r="H25" s="19" t="s">
        <v>6</v>
      </c>
    </row>
    <row r="26" spans="2:8">
      <c r="B26" s="3" t="s">
        <v>22</v>
      </c>
      <c r="C26" s="21">
        <v>-11206.647999999999</v>
      </c>
      <c r="D26" s="21">
        <v>9971.26</v>
      </c>
      <c r="E26" s="21">
        <v>8722</v>
      </c>
      <c r="F26" s="21">
        <v>-4059</v>
      </c>
      <c r="G26" s="21">
        <v>-152664</v>
      </c>
      <c r="H26" s="21">
        <v>291749</v>
      </c>
    </row>
    <row r="27" spans="2:8">
      <c r="B27" s="4"/>
      <c r="C27" s="20"/>
      <c r="D27" s="20"/>
      <c r="E27" s="20"/>
      <c r="F27" s="20"/>
      <c r="G27" s="20"/>
      <c r="H27" s="20"/>
    </row>
    <row r="28" spans="2:8">
      <c r="B28" s="3" t="s">
        <v>23</v>
      </c>
      <c r="C28" s="20"/>
      <c r="D28" s="20"/>
      <c r="E28" s="20"/>
      <c r="F28" s="20"/>
      <c r="G28" s="20"/>
      <c r="H28" s="20"/>
    </row>
    <row r="29" spans="2:8">
      <c r="B29" s="4" t="s">
        <v>24</v>
      </c>
      <c r="C29" s="19" t="s">
        <v>6</v>
      </c>
      <c r="D29" s="19" t="s">
        <v>6</v>
      </c>
      <c r="E29" s="19">
        <v>-82</v>
      </c>
      <c r="F29" s="19">
        <v>7996</v>
      </c>
      <c r="G29" s="19">
        <v>-34618</v>
      </c>
      <c r="H29" s="19">
        <v>-64948</v>
      </c>
    </row>
    <row r="30" spans="2:8">
      <c r="B30" s="4" t="s">
        <v>24</v>
      </c>
      <c r="C30" s="19" t="s">
        <v>6</v>
      </c>
      <c r="D30" s="19" t="s">
        <v>6</v>
      </c>
      <c r="E30" s="19">
        <v>-116</v>
      </c>
      <c r="F30" s="19" t="s">
        <v>6</v>
      </c>
      <c r="G30" s="19" t="s">
        <v>6</v>
      </c>
      <c r="H30" s="19" t="s">
        <v>6</v>
      </c>
    </row>
    <row r="31" spans="2:8">
      <c r="B31" s="3" t="s">
        <v>25</v>
      </c>
      <c r="C31" s="21">
        <v>-11206.647999999999</v>
      </c>
      <c r="D31" s="21">
        <v>9971.26</v>
      </c>
      <c r="E31" s="21">
        <v>8524</v>
      </c>
      <c r="F31" s="21">
        <v>3937</v>
      </c>
      <c r="G31" s="21">
        <v>-187282</v>
      </c>
      <c r="H31" s="21">
        <v>226801</v>
      </c>
    </row>
    <row r="32" spans="2:8">
      <c r="B32" s="4"/>
      <c r="C32" s="20"/>
      <c r="D32" s="20"/>
      <c r="E32" s="20"/>
      <c r="F32" s="20"/>
      <c r="G32" s="20"/>
      <c r="H32" s="20"/>
    </row>
    <row r="33" spans="1:8">
      <c r="B33" s="3" t="s">
        <v>26</v>
      </c>
      <c r="C33" s="20"/>
      <c r="D33" s="20"/>
      <c r="E33" s="20"/>
      <c r="F33" s="20"/>
      <c r="G33" s="20"/>
      <c r="H33" s="20"/>
    </row>
    <row r="34" spans="1:8">
      <c r="B34" s="4" t="s">
        <v>27</v>
      </c>
      <c r="C34" s="19">
        <v>-213.13300000000001</v>
      </c>
      <c r="D34" s="19" t="s">
        <v>6</v>
      </c>
      <c r="E34" s="19" t="s">
        <v>6</v>
      </c>
      <c r="F34" s="19" t="s">
        <v>6</v>
      </c>
      <c r="G34" s="19">
        <v>-11526</v>
      </c>
      <c r="H34" s="19">
        <v>-27462</v>
      </c>
    </row>
    <row r="35" spans="1:8">
      <c r="B35" s="4" t="s">
        <v>28</v>
      </c>
      <c r="C35" s="19" t="s">
        <v>6</v>
      </c>
      <c r="D35" s="19" t="s">
        <v>6</v>
      </c>
      <c r="E35" s="19" t="s">
        <v>6</v>
      </c>
      <c r="F35" s="19" t="s">
        <v>6</v>
      </c>
      <c r="G35" s="19" t="s">
        <v>6</v>
      </c>
      <c r="H35" s="19">
        <v>-17348</v>
      </c>
    </row>
    <row r="36" spans="1:8">
      <c r="B36" s="3" t="s">
        <v>29</v>
      </c>
      <c r="C36" s="21">
        <v>-11419.781000000001</v>
      </c>
      <c r="D36" s="21" t="s">
        <v>6</v>
      </c>
      <c r="E36" s="21">
        <v>8524</v>
      </c>
      <c r="F36" s="21">
        <v>3937</v>
      </c>
      <c r="G36" s="21">
        <v>-198808</v>
      </c>
      <c r="H36" s="21">
        <v>181991</v>
      </c>
    </row>
    <row r="37" spans="1:8">
      <c r="B37" s="4"/>
      <c r="C37" s="20"/>
      <c r="D37" s="20"/>
      <c r="E37" s="20"/>
      <c r="F37" s="20"/>
      <c r="G37" s="20"/>
      <c r="H37" s="20"/>
    </row>
    <row r="38" spans="1:8">
      <c r="B38" s="3" t="s">
        <v>30</v>
      </c>
      <c r="C38" s="20"/>
      <c r="D38" s="20"/>
      <c r="E38" s="20"/>
      <c r="F38" s="20"/>
      <c r="G38" s="20"/>
      <c r="H38" s="20"/>
    </row>
    <row r="39" spans="1:8">
      <c r="B39" s="4" t="s">
        <v>31</v>
      </c>
      <c r="C39" s="19">
        <v>21060.378000000001</v>
      </c>
      <c r="D39" s="19">
        <v>31301.812999999998</v>
      </c>
      <c r="E39" s="19">
        <v>60974</v>
      </c>
      <c r="F39" s="19">
        <v>128169</v>
      </c>
      <c r="G39" s="19">
        <v>270869</v>
      </c>
      <c r="H39" s="19">
        <v>633139</v>
      </c>
    </row>
    <row r="40" spans="1:8">
      <c r="B40" s="4" t="s">
        <v>32</v>
      </c>
      <c r="C40" s="19">
        <v>-10640.744000000001</v>
      </c>
      <c r="D40" s="19">
        <v>-1448.443</v>
      </c>
      <c r="E40" s="19">
        <v>7912</v>
      </c>
      <c r="F40" s="19">
        <v>-4090</v>
      </c>
      <c r="G40" s="19">
        <v>-157801</v>
      </c>
      <c r="H40" s="19">
        <v>266366</v>
      </c>
    </row>
    <row r="41" spans="1:8">
      <c r="B41" s="4" t="s">
        <v>33</v>
      </c>
      <c r="C41" s="19">
        <v>-0.23</v>
      </c>
      <c r="D41" s="19">
        <v>0.16</v>
      </c>
      <c r="E41" s="19">
        <v>0.12</v>
      </c>
      <c r="F41" s="19">
        <v>0.02</v>
      </c>
      <c r="G41" s="19">
        <v>-0.88</v>
      </c>
      <c r="H41" s="19">
        <v>0.79</v>
      </c>
    </row>
    <row r="42" spans="1:8">
      <c r="B42" s="4" t="s">
        <v>34</v>
      </c>
      <c r="C42" s="19">
        <v>-0.23</v>
      </c>
      <c r="D42" s="19">
        <v>0.16</v>
      </c>
      <c r="E42" s="19">
        <v>0.11</v>
      </c>
      <c r="F42" s="19">
        <v>0.02</v>
      </c>
      <c r="G42" s="19">
        <v>-0.88</v>
      </c>
      <c r="H42" s="19">
        <v>0.77</v>
      </c>
    </row>
    <row r="43" spans="1:8">
      <c r="B43" s="5"/>
      <c r="F43" s="5"/>
      <c r="G43" s="5"/>
      <c r="H43" s="5"/>
    </row>
    <row r="45" spans="1:8">
      <c r="A45" s="5"/>
    </row>
  </sheetData>
  <phoneticPr fontId="0" type="noConversion"/>
  <pageMargins left="0.2" right="0.2" top="0.5" bottom="0.5" header="0.5" footer="0.5"/>
  <pageSetup fitToWidth="0" fitToHeight="0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3:IR69"/>
  <sheetViews>
    <sheetView zoomScale="126" workbookViewId="0">
      <selection activeCell="G54" sqref="G54"/>
    </sheetView>
  </sheetViews>
  <sheetFormatPr defaultColWidth="9" defaultRowHeight="11.25"/>
  <cols>
    <col min="1" max="1" width="45.85546875" style="7" customWidth="1"/>
    <col min="2" max="2" width="38.5703125" style="7" customWidth="1"/>
    <col min="3" max="8" width="10.5703125" style="7" customWidth="1"/>
    <col min="9" max="10" width="9" style="7"/>
    <col min="11" max="11" width="47" style="7" customWidth="1"/>
    <col min="12" max="17" width="15.5703125" style="7" customWidth="1"/>
    <col min="18" max="16384" width="9" style="7"/>
  </cols>
  <sheetData>
    <row r="3" spans="1:252">
      <c r="B3" s="14" t="s">
        <v>90</v>
      </c>
      <c r="C3" s="14"/>
      <c r="D3" s="14"/>
      <c r="E3" s="14"/>
      <c r="F3" s="14"/>
      <c r="G3" s="14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</row>
    <row r="4" spans="1:252" ht="23.25">
      <c r="A4" s="25" t="s">
        <v>151</v>
      </c>
      <c r="B4" s="13" t="s">
        <v>150</v>
      </c>
      <c r="C4" s="24" t="s">
        <v>147</v>
      </c>
      <c r="D4" s="24" t="s">
        <v>146</v>
      </c>
      <c r="E4" s="24" t="s">
        <v>145</v>
      </c>
      <c r="F4" s="24" t="s">
        <v>144</v>
      </c>
      <c r="G4" s="24" t="s">
        <v>143</v>
      </c>
      <c r="H4" s="24" t="s">
        <v>149</v>
      </c>
    </row>
    <row r="5" spans="1:252">
      <c r="B5" s="10" t="s">
        <v>89</v>
      </c>
      <c r="E5" s="11"/>
      <c r="F5" s="11"/>
      <c r="G5" s="11"/>
      <c r="H5" s="11"/>
    </row>
    <row r="6" spans="1:252">
      <c r="B6" s="11" t="s">
        <v>88</v>
      </c>
      <c r="C6" s="16">
        <v>7743.1809999999996</v>
      </c>
      <c r="D6" s="16">
        <v>23090.682000000001</v>
      </c>
      <c r="E6" s="16">
        <v>43248.021000000001</v>
      </c>
      <c r="F6" s="16">
        <v>16255</v>
      </c>
      <c r="G6" s="16">
        <v>614159</v>
      </c>
      <c r="H6" s="16">
        <v>755981</v>
      </c>
    </row>
    <row r="7" spans="1:252">
      <c r="B7" s="11" t="s">
        <v>87</v>
      </c>
      <c r="C7" s="16">
        <v>12980.396000000001</v>
      </c>
      <c r="D7" s="16">
        <v>7774.6180000000004</v>
      </c>
      <c r="E7" s="16">
        <v>14986.213</v>
      </c>
      <c r="F7" s="16">
        <v>38741</v>
      </c>
      <c r="G7" s="16">
        <v>63311</v>
      </c>
      <c r="H7" s="16">
        <v>183703</v>
      </c>
    </row>
    <row r="8" spans="1:252">
      <c r="B8" s="11" t="s">
        <v>86</v>
      </c>
      <c r="C8" s="16" t="s">
        <v>6</v>
      </c>
      <c r="D8" s="16">
        <v>1181.116</v>
      </c>
      <c r="E8" s="16">
        <v>1885.8869999999999</v>
      </c>
      <c r="F8" s="16">
        <v>2588</v>
      </c>
      <c r="G8" s="16">
        <v>2979</v>
      </c>
      <c r="H8" s="16">
        <v>2318</v>
      </c>
    </row>
    <row r="9" spans="1:252">
      <c r="B9" s="11" t="s">
        <v>85</v>
      </c>
      <c r="C9" s="16">
        <v>11482.700999999999</v>
      </c>
      <c r="D9" s="16">
        <v>15292.349</v>
      </c>
      <c r="E9" s="16">
        <v>18403.621999999999</v>
      </c>
      <c r="F9" s="16">
        <v>191222</v>
      </c>
      <c r="G9" s="16">
        <v>173289</v>
      </c>
      <c r="H9" s="16">
        <v>229275</v>
      </c>
    </row>
    <row r="10" spans="1:252">
      <c r="B10" s="11" t="s">
        <v>84</v>
      </c>
      <c r="C10" s="16">
        <v>2299.375</v>
      </c>
      <c r="D10" s="16">
        <v>4170.1360000000004</v>
      </c>
      <c r="E10" s="16">
        <v>14626.922</v>
      </c>
      <c r="F10" s="16">
        <v>13555</v>
      </c>
      <c r="G10" s="16">
        <v>11341</v>
      </c>
      <c r="H10" s="16">
        <v>19503</v>
      </c>
    </row>
    <row r="11" spans="1:252">
      <c r="B11" s="11" t="s">
        <v>83</v>
      </c>
      <c r="C11" s="16" t="s">
        <v>6</v>
      </c>
      <c r="D11" s="16" t="s">
        <v>6</v>
      </c>
      <c r="E11" s="16" t="s">
        <v>6</v>
      </c>
      <c r="F11" s="16" t="s">
        <v>6</v>
      </c>
      <c r="G11" s="16">
        <v>38768</v>
      </c>
      <c r="H11" s="16" t="s">
        <v>6</v>
      </c>
    </row>
    <row r="12" spans="1:252">
      <c r="B12" s="11" t="s">
        <v>82</v>
      </c>
      <c r="C12" s="16" t="s">
        <v>6</v>
      </c>
      <c r="D12" s="16" t="s">
        <v>6</v>
      </c>
      <c r="E12" s="16" t="s">
        <v>6</v>
      </c>
      <c r="F12" s="16" t="s">
        <v>6</v>
      </c>
      <c r="G12" s="16">
        <v>14124</v>
      </c>
      <c r="H12" s="16">
        <v>14124</v>
      </c>
    </row>
    <row r="13" spans="1:252">
      <c r="B13" s="10" t="s">
        <v>81</v>
      </c>
      <c r="C13" s="17">
        <v>34505.652999999998</v>
      </c>
      <c r="D13" s="17">
        <v>51508.900999999998</v>
      </c>
      <c r="E13" s="17">
        <v>93150.664999999994</v>
      </c>
      <c r="F13" s="17">
        <v>262361</v>
      </c>
      <c r="G13" s="17">
        <v>917971</v>
      </c>
      <c r="H13" s="17">
        <v>1204904</v>
      </c>
    </row>
    <row r="14" spans="1:252">
      <c r="B14" s="11"/>
      <c r="C14" s="18"/>
      <c r="D14" s="18"/>
      <c r="E14" s="18"/>
      <c r="F14" s="18"/>
      <c r="G14" s="18"/>
      <c r="H14" s="18"/>
    </row>
    <row r="15" spans="1:252">
      <c r="B15" s="10" t="s">
        <v>80</v>
      </c>
      <c r="C15" s="18"/>
      <c r="D15" s="18"/>
      <c r="E15" s="18"/>
      <c r="F15" s="18"/>
      <c r="G15" s="18"/>
      <c r="H15" s="18"/>
    </row>
    <row r="16" spans="1:252">
      <c r="B16" s="11" t="s">
        <v>79</v>
      </c>
      <c r="C16" s="16" t="s">
        <v>6</v>
      </c>
      <c r="D16" s="16">
        <v>395.82799999999997</v>
      </c>
      <c r="E16" s="16">
        <v>836.03800000000001</v>
      </c>
      <c r="F16" s="16">
        <v>1128</v>
      </c>
      <c r="G16" s="16">
        <v>972</v>
      </c>
      <c r="H16" s="16">
        <v>1957</v>
      </c>
    </row>
    <row r="17" spans="2:8">
      <c r="B17" s="11" t="s">
        <v>78</v>
      </c>
      <c r="C17" s="16" t="s">
        <v>6</v>
      </c>
      <c r="D17" s="16" t="s">
        <v>6</v>
      </c>
      <c r="E17" s="16" t="s">
        <v>6</v>
      </c>
      <c r="F17" s="16">
        <v>86</v>
      </c>
      <c r="G17" s="16">
        <v>208</v>
      </c>
      <c r="H17" s="16">
        <v>208</v>
      </c>
    </row>
    <row r="18" spans="2:8">
      <c r="B18" s="11" t="s">
        <v>77</v>
      </c>
      <c r="C18" s="16" t="s">
        <v>6</v>
      </c>
      <c r="D18" s="16">
        <v>413.63799999999998</v>
      </c>
      <c r="E18" s="16">
        <v>162.119</v>
      </c>
      <c r="F18" s="16" t="s">
        <v>6</v>
      </c>
      <c r="G18" s="16" t="s">
        <v>6</v>
      </c>
      <c r="H18" s="16" t="s">
        <v>6</v>
      </c>
    </row>
    <row r="19" spans="2:8">
      <c r="B19" s="11" t="s">
        <v>76</v>
      </c>
      <c r="C19" s="16">
        <v>121.854</v>
      </c>
      <c r="D19" s="16">
        <v>132.88900000000001</v>
      </c>
      <c r="E19" s="16">
        <v>579.37699999999995</v>
      </c>
      <c r="F19" s="16">
        <v>3180</v>
      </c>
      <c r="G19" s="16">
        <v>10185</v>
      </c>
      <c r="H19" s="16">
        <v>24868</v>
      </c>
    </row>
    <row r="20" spans="2:8">
      <c r="B20" s="11" t="s">
        <v>75</v>
      </c>
      <c r="C20" s="16" t="s">
        <v>6</v>
      </c>
      <c r="D20" s="16" t="s">
        <v>6</v>
      </c>
      <c r="E20" s="16" t="s">
        <v>6</v>
      </c>
      <c r="F20" s="16">
        <v>9019</v>
      </c>
      <c r="G20" s="16">
        <v>501</v>
      </c>
      <c r="H20" s="16">
        <v>29518</v>
      </c>
    </row>
    <row r="21" spans="2:8">
      <c r="B21" s="11" t="s">
        <v>74</v>
      </c>
      <c r="C21" s="16" t="s">
        <v>6</v>
      </c>
      <c r="D21" s="16" t="s">
        <v>6</v>
      </c>
      <c r="E21" s="16" t="s">
        <v>6</v>
      </c>
      <c r="F21" s="16" t="s">
        <v>6</v>
      </c>
      <c r="G21" s="16">
        <v>3574</v>
      </c>
      <c r="H21" s="16" t="s">
        <v>6</v>
      </c>
    </row>
    <row r="22" spans="2:8">
      <c r="B22" s="11" t="s">
        <v>73</v>
      </c>
      <c r="C22" s="16" t="s">
        <v>6</v>
      </c>
      <c r="D22" s="16">
        <v>10630.04</v>
      </c>
      <c r="E22" s="16">
        <v>9429.4369999999999</v>
      </c>
      <c r="F22" s="16">
        <v>7117</v>
      </c>
      <c r="G22" s="16" t="s">
        <v>6</v>
      </c>
      <c r="H22" s="16" t="s">
        <v>6</v>
      </c>
    </row>
    <row r="23" spans="2:8">
      <c r="B23" s="11" t="s">
        <v>72</v>
      </c>
      <c r="C23" s="16" t="s">
        <v>6</v>
      </c>
      <c r="D23" s="16">
        <v>10023.806</v>
      </c>
      <c r="E23" s="16">
        <v>10419.321</v>
      </c>
      <c r="F23" s="16">
        <v>14527</v>
      </c>
      <c r="G23" s="16">
        <v>13679</v>
      </c>
      <c r="H23" s="16">
        <v>14173</v>
      </c>
    </row>
    <row r="24" spans="2:8">
      <c r="B24" s="11" t="s">
        <v>71</v>
      </c>
      <c r="C24" s="16" t="s">
        <v>6</v>
      </c>
      <c r="D24" s="16">
        <v>17173</v>
      </c>
      <c r="E24" s="16">
        <v>16590.082999999999</v>
      </c>
      <c r="F24" s="16">
        <v>16301</v>
      </c>
      <c r="G24" s="16">
        <v>12254</v>
      </c>
      <c r="H24" s="16">
        <v>12139</v>
      </c>
    </row>
    <row r="25" spans="2:8">
      <c r="B25" s="11" t="s">
        <v>70</v>
      </c>
      <c r="C25" s="16" t="s">
        <v>6</v>
      </c>
      <c r="D25" s="16" t="s">
        <v>6</v>
      </c>
      <c r="E25" s="16" t="s">
        <v>6</v>
      </c>
      <c r="F25" s="16" t="s">
        <v>6</v>
      </c>
      <c r="G25" s="16">
        <v>262462</v>
      </c>
      <c r="H25" s="16">
        <v>248338</v>
      </c>
    </row>
    <row r="26" spans="2:8">
      <c r="B26" s="11" t="s">
        <v>69</v>
      </c>
      <c r="C26" s="16" t="s">
        <v>6</v>
      </c>
      <c r="D26" s="16" t="s">
        <v>6</v>
      </c>
      <c r="E26" s="16" t="s">
        <v>6</v>
      </c>
      <c r="F26" s="16">
        <v>299</v>
      </c>
      <c r="G26" s="16">
        <v>263</v>
      </c>
      <c r="H26" s="16">
        <v>291</v>
      </c>
    </row>
    <row r="27" spans="2:8">
      <c r="B27" s="11" t="s">
        <v>68</v>
      </c>
      <c r="C27" s="16" t="s">
        <v>6</v>
      </c>
      <c r="D27" s="16">
        <v>104.134</v>
      </c>
      <c r="E27" s="16">
        <v>122.733</v>
      </c>
      <c r="F27" s="16" t="s">
        <v>6</v>
      </c>
      <c r="G27" s="16" t="s">
        <v>6</v>
      </c>
      <c r="H27" s="16" t="s">
        <v>6</v>
      </c>
    </row>
    <row r="28" spans="2:8">
      <c r="B28" s="10" t="s">
        <v>67</v>
      </c>
      <c r="C28" s="17">
        <v>34627.506999999998</v>
      </c>
      <c r="D28" s="17">
        <v>90382.236000000004</v>
      </c>
      <c r="E28" s="17">
        <v>131289.77299999999</v>
      </c>
      <c r="F28" s="17">
        <v>314018</v>
      </c>
      <c r="G28" s="17">
        <v>1222069</v>
      </c>
      <c r="H28" s="17">
        <v>1536396</v>
      </c>
    </row>
    <row r="29" spans="2:8">
      <c r="B29" s="11"/>
      <c r="C29" s="18"/>
      <c r="D29" s="18"/>
      <c r="E29" s="18"/>
      <c r="F29" s="18"/>
      <c r="G29" s="18"/>
      <c r="H29" s="18"/>
    </row>
    <row r="30" spans="2:8">
      <c r="B30" s="10" t="s">
        <v>66</v>
      </c>
      <c r="C30" s="18"/>
      <c r="D30" s="18"/>
      <c r="E30" s="18"/>
      <c r="F30" s="18"/>
      <c r="G30" s="18"/>
      <c r="H30" s="18"/>
    </row>
    <row r="31" spans="2:8">
      <c r="B31" s="11" t="s">
        <v>65</v>
      </c>
      <c r="C31" s="16" t="s">
        <v>6</v>
      </c>
      <c r="D31" s="16" t="s">
        <v>6</v>
      </c>
      <c r="E31" s="16" t="s">
        <v>6</v>
      </c>
      <c r="F31" s="16" t="s">
        <v>6</v>
      </c>
      <c r="G31" s="16">
        <v>36248</v>
      </c>
      <c r="H31" s="16">
        <v>42840</v>
      </c>
    </row>
    <row r="32" spans="2:8">
      <c r="B32" s="11" t="s">
        <v>64</v>
      </c>
      <c r="C32" s="16">
        <v>14845.210999999999</v>
      </c>
      <c r="D32" s="16">
        <v>17292.647000000001</v>
      </c>
      <c r="E32" s="16">
        <v>25412.753000000001</v>
      </c>
      <c r="F32" s="16">
        <v>72442</v>
      </c>
      <c r="G32" s="16" t="s">
        <v>6</v>
      </c>
      <c r="H32" s="16" t="s">
        <v>6</v>
      </c>
    </row>
    <row r="33" spans="2:8">
      <c r="B33" s="11" t="s">
        <v>63</v>
      </c>
      <c r="C33" s="16" t="s">
        <v>6</v>
      </c>
      <c r="D33" s="16" t="s">
        <v>6</v>
      </c>
      <c r="E33" s="16" t="s">
        <v>6</v>
      </c>
      <c r="F33" s="16" t="s">
        <v>6</v>
      </c>
      <c r="G33" s="16">
        <v>69899</v>
      </c>
      <c r="H33" s="16">
        <v>62120</v>
      </c>
    </row>
    <row r="34" spans="2:8">
      <c r="B34" s="11" t="s">
        <v>62</v>
      </c>
      <c r="C34" s="16" t="s">
        <v>6</v>
      </c>
      <c r="D34" s="16" t="s">
        <v>6</v>
      </c>
      <c r="E34" s="16" t="s">
        <v>6</v>
      </c>
      <c r="F34" s="16">
        <v>19037</v>
      </c>
      <c r="G34" s="16">
        <v>35977</v>
      </c>
      <c r="H34" s="16">
        <v>99787</v>
      </c>
    </row>
    <row r="35" spans="2:8">
      <c r="B35" s="11" t="s">
        <v>61</v>
      </c>
      <c r="C35" s="16" t="s">
        <v>6</v>
      </c>
      <c r="D35" s="16" t="s">
        <v>6</v>
      </c>
      <c r="E35" s="16" t="s">
        <v>6</v>
      </c>
      <c r="F35" s="16" t="s">
        <v>6</v>
      </c>
      <c r="G35" s="16">
        <v>3986</v>
      </c>
      <c r="H35" s="16" t="s">
        <v>6</v>
      </c>
    </row>
    <row r="36" spans="2:8">
      <c r="B36" s="11" t="s">
        <v>60</v>
      </c>
      <c r="C36" s="16" t="s">
        <v>6</v>
      </c>
      <c r="D36" s="16">
        <v>8634.2790000000005</v>
      </c>
      <c r="E36" s="16" t="s">
        <v>6</v>
      </c>
      <c r="F36" s="16" t="s">
        <v>6</v>
      </c>
      <c r="G36" s="16" t="s">
        <v>6</v>
      </c>
      <c r="H36" s="16" t="s">
        <v>6</v>
      </c>
    </row>
    <row r="37" spans="2:8">
      <c r="B37" s="11" t="s">
        <v>59</v>
      </c>
      <c r="C37" s="16" t="s">
        <v>6</v>
      </c>
      <c r="D37" s="16">
        <v>354.15800000000002</v>
      </c>
      <c r="E37" s="16" t="s">
        <v>6</v>
      </c>
      <c r="F37" s="16" t="s">
        <v>6</v>
      </c>
      <c r="G37" s="16" t="s">
        <v>6</v>
      </c>
      <c r="H37" s="16" t="s">
        <v>6</v>
      </c>
    </row>
    <row r="38" spans="2:8">
      <c r="B38" s="11" t="s">
        <v>48</v>
      </c>
      <c r="C38" s="16" t="s">
        <v>6</v>
      </c>
      <c r="D38" s="16" t="s">
        <v>6</v>
      </c>
      <c r="E38" s="16" t="s">
        <v>6</v>
      </c>
      <c r="F38" s="16">
        <v>157</v>
      </c>
      <c r="G38" s="16">
        <v>70</v>
      </c>
      <c r="H38" s="16">
        <v>59</v>
      </c>
    </row>
    <row r="39" spans="2:8">
      <c r="B39" s="11" t="s">
        <v>58</v>
      </c>
      <c r="C39" s="16" t="s">
        <v>6</v>
      </c>
      <c r="D39" s="16" t="s">
        <v>6</v>
      </c>
      <c r="E39" s="16">
        <v>205.82400000000001</v>
      </c>
      <c r="F39" s="16" t="s">
        <v>6</v>
      </c>
      <c r="G39" s="16" t="s">
        <v>6</v>
      </c>
      <c r="H39" s="16" t="s">
        <v>6</v>
      </c>
    </row>
    <row r="40" spans="2:8">
      <c r="B40" s="11" t="s">
        <v>57</v>
      </c>
      <c r="C40" s="16" t="s">
        <v>6</v>
      </c>
      <c r="D40" s="16">
        <v>294.916</v>
      </c>
      <c r="E40" s="16" t="s">
        <v>6</v>
      </c>
      <c r="F40" s="16" t="s">
        <v>6</v>
      </c>
      <c r="G40" s="16" t="s">
        <v>6</v>
      </c>
      <c r="H40" s="16" t="s">
        <v>6</v>
      </c>
    </row>
    <row r="41" spans="2:8">
      <c r="B41" s="11" t="s">
        <v>46</v>
      </c>
      <c r="C41" s="16" t="s">
        <v>6</v>
      </c>
      <c r="D41" s="16" t="s">
        <v>6</v>
      </c>
      <c r="E41" s="16">
        <v>321.28300000000002</v>
      </c>
      <c r="F41" s="16">
        <v>512</v>
      </c>
      <c r="G41" s="16">
        <v>661</v>
      </c>
      <c r="H41" s="16">
        <v>980</v>
      </c>
    </row>
    <row r="42" spans="2:8">
      <c r="B42" s="11" t="s">
        <v>56</v>
      </c>
      <c r="C42" s="16" t="s">
        <v>6</v>
      </c>
      <c r="D42" s="16" t="s">
        <v>6</v>
      </c>
      <c r="E42" s="16" t="s">
        <v>6</v>
      </c>
      <c r="F42" s="16" t="s">
        <v>6</v>
      </c>
      <c r="G42" s="16">
        <v>1193</v>
      </c>
      <c r="H42" s="16">
        <v>50424</v>
      </c>
    </row>
    <row r="43" spans="2:8">
      <c r="B43" s="11" t="s">
        <v>55</v>
      </c>
      <c r="C43" s="16" t="s">
        <v>6</v>
      </c>
      <c r="D43" s="16" t="s">
        <v>6</v>
      </c>
      <c r="E43" s="16" t="s">
        <v>6</v>
      </c>
      <c r="F43" s="16" t="s">
        <v>6</v>
      </c>
      <c r="G43" s="16">
        <v>9675</v>
      </c>
      <c r="H43" s="16">
        <v>9513</v>
      </c>
    </row>
    <row r="44" spans="2:8">
      <c r="B44" s="11" t="s">
        <v>54</v>
      </c>
      <c r="C44" s="16">
        <v>19.933</v>
      </c>
      <c r="D44" s="16">
        <v>107.399</v>
      </c>
      <c r="E44" s="16">
        <v>425.23200000000003</v>
      </c>
      <c r="F44" s="16">
        <v>976</v>
      </c>
      <c r="G44" s="16">
        <v>3586</v>
      </c>
      <c r="H44" s="16">
        <v>10890</v>
      </c>
    </row>
    <row r="45" spans="2:8">
      <c r="B45" s="10" t="s">
        <v>53</v>
      </c>
      <c r="C45" s="17">
        <v>14865.144</v>
      </c>
      <c r="D45" s="17">
        <v>26683.399000000001</v>
      </c>
      <c r="E45" s="17">
        <v>26365.092000000001</v>
      </c>
      <c r="F45" s="17">
        <v>93124</v>
      </c>
      <c r="G45" s="17">
        <v>161295</v>
      </c>
      <c r="H45" s="17">
        <v>276613</v>
      </c>
    </row>
    <row r="46" spans="2:8">
      <c r="B46" s="11"/>
      <c r="C46" s="18"/>
      <c r="D46" s="18"/>
      <c r="E46" s="18"/>
      <c r="F46" s="18"/>
      <c r="G46" s="18"/>
      <c r="H46" s="18"/>
    </row>
    <row r="47" spans="2:8">
      <c r="B47" s="10" t="s">
        <v>52</v>
      </c>
      <c r="C47" s="18"/>
      <c r="D47" s="18"/>
      <c r="E47" s="18"/>
      <c r="F47" s="18"/>
      <c r="G47" s="18"/>
      <c r="H47" s="18"/>
    </row>
    <row r="48" spans="2:8">
      <c r="B48" s="11" t="s">
        <v>51</v>
      </c>
      <c r="C48" s="16">
        <v>4459.3810000000003</v>
      </c>
      <c r="D48" s="16" t="s">
        <v>6</v>
      </c>
      <c r="E48" s="16" t="s">
        <v>6</v>
      </c>
      <c r="F48" s="16" t="s">
        <v>6</v>
      </c>
      <c r="G48" s="16" t="s">
        <v>6</v>
      </c>
      <c r="H48" s="16" t="s">
        <v>6</v>
      </c>
    </row>
    <row r="49" spans="2:11">
      <c r="B49" s="11" t="s">
        <v>50</v>
      </c>
      <c r="C49" s="16">
        <v>3500</v>
      </c>
      <c r="D49" s="16" t="s">
        <v>6</v>
      </c>
      <c r="E49" s="16" t="s">
        <v>6</v>
      </c>
      <c r="F49" s="16" t="s">
        <v>6</v>
      </c>
      <c r="G49" s="16" t="s">
        <v>6</v>
      </c>
      <c r="H49" s="16" t="s">
        <v>6</v>
      </c>
    </row>
    <row r="50" spans="2:11">
      <c r="B50" s="11" t="s">
        <v>49</v>
      </c>
      <c r="C50" s="16" t="s">
        <v>6</v>
      </c>
      <c r="D50" s="16">
        <v>132.53700000000001</v>
      </c>
      <c r="E50" s="16" t="s">
        <v>6</v>
      </c>
      <c r="F50" s="16" t="s">
        <v>6</v>
      </c>
      <c r="G50" s="16" t="s">
        <v>6</v>
      </c>
      <c r="H50" s="16" t="s">
        <v>6</v>
      </c>
    </row>
    <row r="51" spans="2:11">
      <c r="B51" s="11" t="s">
        <v>48</v>
      </c>
      <c r="C51" s="16" t="s">
        <v>6</v>
      </c>
      <c r="D51" s="16" t="s">
        <v>6</v>
      </c>
      <c r="E51" s="16">
        <v>82.29</v>
      </c>
      <c r="F51" s="16">
        <v>45</v>
      </c>
      <c r="G51" s="16">
        <v>162</v>
      </c>
      <c r="H51" s="16">
        <v>193</v>
      </c>
    </row>
    <row r="52" spans="2:11">
      <c r="B52" s="11" t="s">
        <v>47</v>
      </c>
      <c r="C52" s="16" t="s">
        <v>6</v>
      </c>
      <c r="D52" s="16">
        <v>107.31100000000001</v>
      </c>
      <c r="E52" s="16" t="s">
        <v>6</v>
      </c>
      <c r="F52" s="16" t="s">
        <v>6</v>
      </c>
      <c r="G52" s="16" t="s">
        <v>6</v>
      </c>
      <c r="H52" s="16" t="s">
        <v>6</v>
      </c>
    </row>
    <row r="53" spans="2:11">
      <c r="B53" s="11" t="s">
        <v>46</v>
      </c>
      <c r="C53" s="16" t="s">
        <v>6</v>
      </c>
      <c r="D53" s="16" t="s">
        <v>6</v>
      </c>
      <c r="E53" s="16">
        <v>514.94799999999998</v>
      </c>
      <c r="F53" s="16">
        <v>658</v>
      </c>
      <c r="G53" s="16">
        <v>326</v>
      </c>
      <c r="H53" s="16">
        <v>955</v>
      </c>
    </row>
    <row r="54" spans="2:11">
      <c r="B54" s="11" t="s">
        <v>45</v>
      </c>
      <c r="C54" s="16" t="s">
        <v>6</v>
      </c>
      <c r="D54" s="16" t="s">
        <v>6</v>
      </c>
      <c r="E54" s="16" t="s">
        <v>6</v>
      </c>
      <c r="F54" s="16" t="s">
        <v>6</v>
      </c>
      <c r="G54" s="16">
        <v>179788</v>
      </c>
      <c r="H54" s="16">
        <v>167227</v>
      </c>
    </row>
    <row r="55" spans="2:11">
      <c r="B55" s="11" t="s">
        <v>44</v>
      </c>
      <c r="C55" s="16" t="s">
        <v>6</v>
      </c>
      <c r="D55" s="16" t="s">
        <v>6</v>
      </c>
      <c r="E55" s="16" t="s">
        <v>6</v>
      </c>
      <c r="F55" s="16">
        <v>3146</v>
      </c>
      <c r="G55" s="16">
        <v>15919</v>
      </c>
      <c r="H55" s="16">
        <v>2880</v>
      </c>
    </row>
    <row r="56" spans="2:11">
      <c r="B56" s="11" t="s">
        <v>43</v>
      </c>
      <c r="C56" s="16" t="s">
        <v>6</v>
      </c>
      <c r="D56" s="16" t="s">
        <v>6</v>
      </c>
      <c r="E56" s="16" t="s">
        <v>6</v>
      </c>
      <c r="F56" s="16" t="s">
        <v>6</v>
      </c>
      <c r="G56" s="16">
        <v>824488</v>
      </c>
      <c r="H56" s="16">
        <v>824488</v>
      </c>
    </row>
    <row r="57" spans="2:11">
      <c r="B57" s="11"/>
      <c r="C57" s="18"/>
      <c r="D57" s="18"/>
      <c r="E57" s="18"/>
      <c r="F57" s="18"/>
      <c r="G57" s="18"/>
      <c r="H57" s="18"/>
    </row>
    <row r="58" spans="2:11">
      <c r="B58" s="10" t="s">
        <v>42</v>
      </c>
      <c r="C58" s="18"/>
      <c r="D58" s="18"/>
      <c r="E58" s="18"/>
      <c r="F58" s="18"/>
      <c r="G58" s="18"/>
      <c r="H58" s="18"/>
    </row>
    <row r="59" spans="2:11">
      <c r="B59" s="11" t="s">
        <v>41</v>
      </c>
      <c r="C59" s="16">
        <v>57.003</v>
      </c>
      <c r="D59" s="16">
        <v>68.941999999999993</v>
      </c>
      <c r="E59" s="16">
        <v>72.263000000000005</v>
      </c>
      <c r="F59" s="16">
        <v>75</v>
      </c>
      <c r="G59" s="16">
        <v>76</v>
      </c>
      <c r="H59" s="16">
        <v>77</v>
      </c>
    </row>
    <row r="60" spans="2:11">
      <c r="B60" s="11" t="s">
        <v>40</v>
      </c>
      <c r="C60" s="16">
        <v>85153.667000000001</v>
      </c>
      <c r="D60" s="16">
        <v>127552.99800000001</v>
      </c>
      <c r="E60" s="16">
        <v>159884.15400000001</v>
      </c>
      <c r="F60" s="16">
        <v>267846</v>
      </c>
      <c r="G60" s="16">
        <v>280668</v>
      </c>
      <c r="H60" s="16">
        <v>276717</v>
      </c>
    </row>
    <row r="61" spans="2:11">
      <c r="B61" s="11" t="s">
        <v>39</v>
      </c>
      <c r="C61" s="16">
        <v>-73380.691000000006</v>
      </c>
      <c r="D61" s="16">
        <v>-63409.430999999997</v>
      </c>
      <c r="E61" s="16">
        <v>-55426.832000000002</v>
      </c>
      <c r="F61" s="16">
        <v>-51490</v>
      </c>
      <c r="G61" s="16">
        <v>-238772</v>
      </c>
      <c r="H61" s="16">
        <v>-12053</v>
      </c>
      <c r="K61" s="40"/>
    </row>
    <row r="62" spans="2:11">
      <c r="B62" s="11" t="s">
        <v>38</v>
      </c>
      <c r="C62" s="16">
        <v>-26.997</v>
      </c>
      <c r="D62" s="16">
        <v>-753.52</v>
      </c>
      <c r="E62" s="16">
        <v>-202.142</v>
      </c>
      <c r="F62" s="16">
        <v>614</v>
      </c>
      <c r="G62" s="16">
        <v>-1881</v>
      </c>
      <c r="H62" s="16">
        <v>-701</v>
      </c>
      <c r="K62" s="40"/>
    </row>
    <row r="63" spans="2:11">
      <c r="B63" s="10" t="s">
        <v>37</v>
      </c>
      <c r="C63" s="17">
        <v>11802.982</v>
      </c>
      <c r="D63" s="17">
        <v>63458.989000000001</v>
      </c>
      <c r="E63" s="17">
        <v>104327.443</v>
      </c>
      <c r="F63" s="17">
        <v>217045</v>
      </c>
      <c r="G63" s="17">
        <v>864579</v>
      </c>
      <c r="H63" s="17">
        <v>1088528</v>
      </c>
    </row>
    <row r="64" spans="2:11">
      <c r="B64" s="10" t="s">
        <v>36</v>
      </c>
      <c r="C64" s="17">
        <v>34627.506999999998</v>
      </c>
      <c r="D64" s="17">
        <v>90382.236000000004</v>
      </c>
      <c r="E64" s="17">
        <v>131289.77299999999</v>
      </c>
      <c r="F64" s="17">
        <v>314018</v>
      </c>
      <c r="G64" s="17">
        <v>1222069</v>
      </c>
      <c r="H64" s="17">
        <v>1536396</v>
      </c>
    </row>
    <row r="65" spans="1:8">
      <c r="A65" s="9"/>
      <c r="B65" s="9"/>
      <c r="G65" s="9"/>
      <c r="H65" s="9"/>
    </row>
    <row r="66" spans="1:8">
      <c r="F66" s="40"/>
    </row>
    <row r="67" spans="1:8">
      <c r="A67" s="8" t="s">
        <v>35</v>
      </c>
    </row>
    <row r="69" spans="1:8">
      <c r="H69" s="40"/>
    </row>
  </sheetData>
  <phoneticPr fontId="3" type="noConversion"/>
  <pageMargins left="0.2" right="0.2" top="0.5" bottom="0.5" header="0.5" footer="0.5"/>
  <pageSetup fitToWidth="0" fitToHeight="0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3:IS65"/>
  <sheetViews>
    <sheetView zoomScale="120" workbookViewId="0">
      <selection activeCell="B27" sqref="B27"/>
    </sheetView>
  </sheetViews>
  <sheetFormatPr defaultColWidth="9" defaultRowHeight="11.25"/>
  <cols>
    <col min="1" max="1" width="45.85546875" style="7" customWidth="1"/>
    <col min="2" max="2" width="55" style="7" customWidth="1"/>
    <col min="3" max="8" width="10.5703125" style="7" customWidth="1"/>
    <col min="9" max="10" width="9" style="7"/>
    <col min="11" max="11" width="45.5703125" style="7" customWidth="1"/>
    <col min="12" max="17" width="15.5703125" style="7" customWidth="1"/>
    <col min="18" max="16384" width="9" style="7"/>
  </cols>
  <sheetData>
    <row r="3" spans="1:253">
      <c r="B3" s="14" t="s">
        <v>141</v>
      </c>
      <c r="C3" s="14"/>
      <c r="D3" s="14"/>
      <c r="E3" s="14"/>
      <c r="F3" s="14"/>
      <c r="G3" s="14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</row>
    <row r="4" spans="1:253" ht="23.25">
      <c r="A4" s="25" t="s">
        <v>151</v>
      </c>
      <c r="B4" s="13" t="s">
        <v>150</v>
      </c>
      <c r="C4" s="12" t="s">
        <v>147</v>
      </c>
      <c r="D4" s="12" t="s">
        <v>146</v>
      </c>
      <c r="E4" s="12" t="s">
        <v>145</v>
      </c>
      <c r="F4" s="12" t="s">
        <v>144</v>
      </c>
      <c r="G4" s="12" t="s">
        <v>143</v>
      </c>
      <c r="H4" s="12" t="s">
        <v>149</v>
      </c>
    </row>
    <row r="5" spans="1:253">
      <c r="B5" s="10" t="s">
        <v>140</v>
      </c>
      <c r="E5" s="11"/>
      <c r="F5" s="11"/>
      <c r="G5" s="11"/>
      <c r="H5" s="11"/>
    </row>
    <row r="6" spans="1:253">
      <c r="B6" s="11" t="s">
        <v>139</v>
      </c>
      <c r="C6" s="16">
        <v>-11206.647999999999</v>
      </c>
      <c r="D6" s="16">
        <v>9971.26</v>
      </c>
      <c r="E6" s="16">
        <v>8524</v>
      </c>
      <c r="F6" s="16">
        <v>3937</v>
      </c>
      <c r="G6" s="16">
        <v>-187282</v>
      </c>
      <c r="H6" s="16">
        <v>226801</v>
      </c>
    </row>
    <row r="7" spans="1:253">
      <c r="B7" s="11" t="s">
        <v>138</v>
      </c>
      <c r="C7" s="16">
        <v>72.162000000000006</v>
      </c>
      <c r="D7" s="16">
        <v>66.938999999999993</v>
      </c>
      <c r="E7" s="16">
        <v>127</v>
      </c>
      <c r="F7" s="16">
        <v>1264</v>
      </c>
      <c r="G7" s="16">
        <v>1917</v>
      </c>
      <c r="H7" s="16">
        <v>3226</v>
      </c>
    </row>
    <row r="8" spans="1:253">
      <c r="B8" s="11" t="s">
        <v>137</v>
      </c>
      <c r="C8" s="16" t="s">
        <v>6</v>
      </c>
      <c r="D8" s="16">
        <v>97.477999999999994</v>
      </c>
      <c r="E8" s="16" t="s">
        <v>6</v>
      </c>
      <c r="F8" s="16" t="s">
        <v>6</v>
      </c>
      <c r="G8" s="16" t="s">
        <v>6</v>
      </c>
      <c r="H8" s="16" t="s">
        <v>6</v>
      </c>
    </row>
    <row r="9" spans="1:253">
      <c r="B9" s="11" t="s">
        <v>136</v>
      </c>
      <c r="C9" s="16" t="s">
        <v>6</v>
      </c>
      <c r="D9" s="16">
        <v>826.47400000000005</v>
      </c>
      <c r="E9" s="16">
        <v>1484</v>
      </c>
      <c r="F9" s="16" t="s">
        <v>6</v>
      </c>
      <c r="G9" s="16" t="s">
        <v>6</v>
      </c>
      <c r="H9" s="16" t="s">
        <v>6</v>
      </c>
    </row>
    <row r="10" spans="1:253">
      <c r="B10" s="11" t="s">
        <v>135</v>
      </c>
      <c r="C10" s="16" t="s">
        <v>6</v>
      </c>
      <c r="D10" s="16" t="s">
        <v>6</v>
      </c>
      <c r="E10" s="16" t="s">
        <v>6</v>
      </c>
      <c r="F10" s="16" t="s">
        <v>6</v>
      </c>
      <c r="G10" s="16">
        <v>5885</v>
      </c>
      <c r="H10" s="16">
        <v>14124</v>
      </c>
    </row>
    <row r="11" spans="1:253">
      <c r="B11" s="11" t="s">
        <v>134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>
        <v>198</v>
      </c>
    </row>
    <row r="12" spans="1:253">
      <c r="B12" s="11" t="s">
        <v>133</v>
      </c>
      <c r="C12" s="16" t="s">
        <v>6</v>
      </c>
      <c r="D12" s="16">
        <v>-12461.037</v>
      </c>
      <c r="E12" s="16" t="s">
        <v>6</v>
      </c>
      <c r="F12" s="16" t="s">
        <v>6</v>
      </c>
      <c r="G12" s="16" t="s">
        <v>6</v>
      </c>
      <c r="H12" s="16" t="s">
        <v>6</v>
      </c>
    </row>
    <row r="13" spans="1:253">
      <c r="B13" s="11" t="s">
        <v>132</v>
      </c>
      <c r="C13" s="16" t="s">
        <v>6</v>
      </c>
      <c r="D13" s="16" t="s">
        <v>6</v>
      </c>
      <c r="E13" s="16" t="s">
        <v>6</v>
      </c>
      <c r="F13" s="16" t="s">
        <v>6</v>
      </c>
      <c r="G13" s="16">
        <v>2379</v>
      </c>
      <c r="H13" s="16" t="s">
        <v>6</v>
      </c>
    </row>
    <row r="14" spans="1:253">
      <c r="B14" s="11" t="s">
        <v>131</v>
      </c>
      <c r="C14" s="16">
        <v>4293.7969999999996</v>
      </c>
      <c r="D14" s="16">
        <v>4831.75</v>
      </c>
      <c r="E14" s="16" t="s">
        <v>6</v>
      </c>
      <c r="F14" s="16">
        <v>36475</v>
      </c>
      <c r="G14" s="16">
        <v>20665</v>
      </c>
      <c r="H14" s="16">
        <v>21226</v>
      </c>
    </row>
    <row r="15" spans="1:253">
      <c r="B15" s="11" t="s">
        <v>130</v>
      </c>
      <c r="C15" s="16" t="s">
        <v>6</v>
      </c>
      <c r="D15" s="16" t="s">
        <v>6</v>
      </c>
      <c r="E15" s="16">
        <v>6340</v>
      </c>
      <c r="F15" s="16" t="s">
        <v>6</v>
      </c>
      <c r="G15" s="16" t="s">
        <v>6</v>
      </c>
      <c r="H15" s="16" t="s">
        <v>6</v>
      </c>
    </row>
    <row r="16" spans="1:253">
      <c r="B16" s="11" t="s">
        <v>129</v>
      </c>
      <c r="C16" s="16" t="s">
        <v>6</v>
      </c>
      <c r="D16" s="16">
        <v>109.393</v>
      </c>
      <c r="E16" s="16">
        <v>257</v>
      </c>
      <c r="F16" s="16" t="s">
        <v>6</v>
      </c>
      <c r="G16" s="16" t="s">
        <v>6</v>
      </c>
      <c r="H16" s="16" t="s">
        <v>6</v>
      </c>
    </row>
    <row r="17" spans="2:8">
      <c r="B17" s="11" t="s">
        <v>128</v>
      </c>
      <c r="C17" s="16" t="s">
        <v>6</v>
      </c>
      <c r="D17" s="16" t="s">
        <v>6</v>
      </c>
      <c r="E17" s="16" t="s">
        <v>6</v>
      </c>
      <c r="F17" s="16">
        <v>1494</v>
      </c>
      <c r="G17" s="16">
        <v>2352</v>
      </c>
      <c r="H17" s="16">
        <v>2128</v>
      </c>
    </row>
    <row r="18" spans="2:8">
      <c r="B18" s="11" t="s">
        <v>127</v>
      </c>
      <c r="C18" s="16" t="s">
        <v>6</v>
      </c>
      <c r="D18" s="16" t="s">
        <v>6</v>
      </c>
      <c r="E18" s="16">
        <v>-323</v>
      </c>
      <c r="F18" s="16">
        <v>880</v>
      </c>
      <c r="G18" s="16">
        <v>483</v>
      </c>
      <c r="H18" s="16">
        <v>1246</v>
      </c>
    </row>
    <row r="19" spans="2:8">
      <c r="B19" s="11" t="s">
        <v>126</v>
      </c>
      <c r="C19" s="16" t="s">
        <v>6</v>
      </c>
      <c r="D19" s="16">
        <v>331.98500000000001</v>
      </c>
      <c r="E19" s="16">
        <v>748</v>
      </c>
      <c r="F19" s="16">
        <v>2355</v>
      </c>
      <c r="G19" s="16">
        <v>6131</v>
      </c>
      <c r="H19" s="16">
        <v>7312</v>
      </c>
    </row>
    <row r="20" spans="2:8">
      <c r="B20" s="11" t="s">
        <v>125</v>
      </c>
      <c r="C20" s="16" t="s">
        <v>6</v>
      </c>
      <c r="D20" s="16" t="s">
        <v>6</v>
      </c>
      <c r="E20" s="16" t="s">
        <v>6</v>
      </c>
      <c r="F20" s="16">
        <v>-9201</v>
      </c>
      <c r="G20" s="16">
        <v>20244</v>
      </c>
      <c r="H20" s="16">
        <v>-42055</v>
      </c>
    </row>
    <row r="21" spans="2:8">
      <c r="B21" s="11" t="s">
        <v>124</v>
      </c>
      <c r="C21" s="16" t="s">
        <v>6</v>
      </c>
      <c r="D21" s="16" t="s">
        <v>6</v>
      </c>
      <c r="E21" s="16" t="s">
        <v>6</v>
      </c>
      <c r="F21" s="16" t="s">
        <v>6</v>
      </c>
      <c r="G21" s="16">
        <v>37</v>
      </c>
      <c r="H21" s="16">
        <v>-28</v>
      </c>
    </row>
    <row r="22" spans="2:8">
      <c r="B22" s="11" t="s">
        <v>123</v>
      </c>
      <c r="C22" s="16">
        <v>377.048</v>
      </c>
      <c r="D22" s="16" t="s">
        <v>6</v>
      </c>
      <c r="E22" s="16" t="s">
        <v>6</v>
      </c>
      <c r="F22" s="16" t="s">
        <v>6</v>
      </c>
      <c r="G22" s="16" t="s">
        <v>6</v>
      </c>
      <c r="H22" s="16" t="s">
        <v>6</v>
      </c>
    </row>
    <row r="23" spans="2:8">
      <c r="B23" s="11" t="s">
        <v>21</v>
      </c>
      <c r="C23" s="16" t="s">
        <v>6</v>
      </c>
      <c r="D23" s="16" t="s">
        <v>6</v>
      </c>
      <c r="E23" s="16">
        <v>-152</v>
      </c>
      <c r="F23" s="16">
        <v>-28</v>
      </c>
      <c r="G23" s="16" t="s">
        <v>6</v>
      </c>
      <c r="H23" s="16" t="s">
        <v>6</v>
      </c>
    </row>
    <row r="24" spans="2:8">
      <c r="B24" s="11" t="s">
        <v>122</v>
      </c>
      <c r="C24" s="16">
        <v>279.60000000000002</v>
      </c>
      <c r="D24" s="16" t="s">
        <v>6</v>
      </c>
      <c r="E24" s="16" t="s">
        <v>6</v>
      </c>
      <c r="F24" s="16" t="s">
        <v>6</v>
      </c>
      <c r="G24" s="16" t="s">
        <v>6</v>
      </c>
      <c r="H24" s="16" t="s">
        <v>6</v>
      </c>
    </row>
    <row r="25" spans="2:8">
      <c r="B25" s="11" t="s">
        <v>121</v>
      </c>
      <c r="C25" s="16" t="s">
        <v>6</v>
      </c>
      <c r="D25" s="16">
        <v>105.943</v>
      </c>
      <c r="E25" s="16">
        <v>151</v>
      </c>
      <c r="F25" s="16">
        <v>29</v>
      </c>
      <c r="G25" s="16">
        <v>-183</v>
      </c>
      <c r="H25" s="16">
        <v>-102</v>
      </c>
    </row>
    <row r="26" spans="2:8">
      <c r="B26" s="11" t="s">
        <v>120</v>
      </c>
      <c r="C26" s="16" t="s">
        <v>6</v>
      </c>
      <c r="D26" s="16">
        <v>-97.477999999999994</v>
      </c>
      <c r="E26" s="16" t="s">
        <v>6</v>
      </c>
      <c r="F26" s="16" t="s">
        <v>6</v>
      </c>
      <c r="G26" s="16" t="s">
        <v>6</v>
      </c>
      <c r="H26" s="16" t="s">
        <v>6</v>
      </c>
    </row>
    <row r="27" spans="2:8">
      <c r="B27" s="11" t="s">
        <v>119</v>
      </c>
      <c r="C27" s="16">
        <v>-6604.7380000000003</v>
      </c>
      <c r="D27" s="16">
        <v>-1432.98</v>
      </c>
      <c r="E27" s="16">
        <v>-7469</v>
      </c>
      <c r="F27" s="16">
        <v>-25249</v>
      </c>
      <c r="G27" s="16">
        <v>-26369</v>
      </c>
      <c r="H27" s="16">
        <v>-121558</v>
      </c>
    </row>
    <row r="28" spans="2:8">
      <c r="B28" s="11" t="s">
        <v>118</v>
      </c>
      <c r="C28" s="16">
        <v>-6177.1959999999999</v>
      </c>
      <c r="D28" s="16">
        <v>-2239.2539999999999</v>
      </c>
      <c r="E28" s="16">
        <v>-3859</v>
      </c>
      <c r="F28" s="16">
        <v>-175174</v>
      </c>
      <c r="G28" s="16">
        <v>11802</v>
      </c>
      <c r="H28" s="16">
        <v>-63299</v>
      </c>
    </row>
    <row r="29" spans="2:8">
      <c r="B29" s="11" t="s">
        <v>64</v>
      </c>
      <c r="C29" s="16">
        <v>8533.3880000000008</v>
      </c>
      <c r="D29" s="16">
        <v>2624.8919999999998</v>
      </c>
      <c r="E29" s="16">
        <v>4743</v>
      </c>
      <c r="F29" s="16" t="s">
        <v>6</v>
      </c>
      <c r="G29" s="16" t="s">
        <v>6</v>
      </c>
      <c r="H29" s="16" t="s">
        <v>6</v>
      </c>
    </row>
    <row r="30" spans="2:8">
      <c r="B30" s="11" t="s">
        <v>65</v>
      </c>
      <c r="C30" s="16" t="s">
        <v>6</v>
      </c>
      <c r="D30" s="16" t="s">
        <v>6</v>
      </c>
      <c r="E30" s="16" t="s">
        <v>6</v>
      </c>
      <c r="F30" s="16">
        <v>23966</v>
      </c>
      <c r="G30" s="16">
        <v>428</v>
      </c>
      <c r="H30" s="16">
        <v>5249</v>
      </c>
    </row>
    <row r="31" spans="2:8">
      <c r="B31" s="11" t="s">
        <v>117</v>
      </c>
      <c r="C31" s="16" t="s">
        <v>6</v>
      </c>
      <c r="D31" s="16" t="s">
        <v>6</v>
      </c>
      <c r="E31" s="16" t="s">
        <v>6</v>
      </c>
      <c r="F31" s="16">
        <v>1357</v>
      </c>
      <c r="G31" s="16">
        <v>-164</v>
      </c>
      <c r="H31" s="16">
        <v>48102</v>
      </c>
    </row>
    <row r="32" spans="2:8">
      <c r="B32" s="11" t="s">
        <v>116</v>
      </c>
      <c r="C32" s="16" t="s">
        <v>6</v>
      </c>
      <c r="D32" s="16" t="s">
        <v>6</v>
      </c>
      <c r="E32" s="16" t="s">
        <v>6</v>
      </c>
      <c r="F32" s="16" t="s">
        <v>6</v>
      </c>
      <c r="G32" s="16">
        <v>189463</v>
      </c>
      <c r="H32" s="16">
        <v>-12723</v>
      </c>
    </row>
    <row r="33" spans="2:8">
      <c r="B33" s="11" t="s">
        <v>115</v>
      </c>
      <c r="C33" s="16">
        <v>-1118.93</v>
      </c>
      <c r="D33" s="16">
        <v>-805.57100000000003</v>
      </c>
      <c r="E33" s="16">
        <v>-10457</v>
      </c>
      <c r="F33" s="16">
        <v>1072</v>
      </c>
      <c r="G33" s="16">
        <v>2214</v>
      </c>
      <c r="H33" s="16">
        <v>-7980</v>
      </c>
    </row>
    <row r="34" spans="2:8">
      <c r="B34" s="11" t="s">
        <v>63</v>
      </c>
      <c r="C34" s="16" t="s">
        <v>6</v>
      </c>
      <c r="D34" s="16" t="s">
        <v>6</v>
      </c>
      <c r="E34" s="16" t="s">
        <v>6</v>
      </c>
      <c r="F34" s="16">
        <v>26484</v>
      </c>
      <c r="G34" s="16">
        <v>34644</v>
      </c>
      <c r="H34" s="16">
        <v>-8025</v>
      </c>
    </row>
    <row r="35" spans="2:8">
      <c r="B35" s="11" t="s">
        <v>54</v>
      </c>
      <c r="C35" s="16" t="s">
        <v>6</v>
      </c>
      <c r="D35" s="16" t="s">
        <v>6</v>
      </c>
      <c r="E35" s="16">
        <v>-96</v>
      </c>
      <c r="F35" s="16">
        <v>374</v>
      </c>
      <c r="G35" s="16">
        <v>2610</v>
      </c>
      <c r="H35" s="16">
        <v>7305</v>
      </c>
    </row>
    <row r="36" spans="2:8">
      <c r="B36" s="11" t="s">
        <v>114</v>
      </c>
      <c r="C36" s="16">
        <v>-96.915999999999997</v>
      </c>
      <c r="D36" s="16" t="s">
        <v>6</v>
      </c>
      <c r="E36" s="16" t="s">
        <v>6</v>
      </c>
      <c r="F36" s="16" t="s">
        <v>6</v>
      </c>
      <c r="G36" s="16" t="s">
        <v>6</v>
      </c>
      <c r="H36" s="16" t="s">
        <v>6</v>
      </c>
    </row>
    <row r="37" spans="2:8">
      <c r="B37" s="11" t="s">
        <v>62</v>
      </c>
      <c r="C37" s="16" t="s">
        <v>6</v>
      </c>
      <c r="D37" s="16" t="s">
        <v>6</v>
      </c>
      <c r="E37" s="16">
        <v>3377</v>
      </c>
      <c r="F37" s="16">
        <v>13379</v>
      </c>
      <c r="G37" s="16">
        <v>16940</v>
      </c>
      <c r="H37" s="16">
        <v>63810</v>
      </c>
    </row>
    <row r="38" spans="2:8">
      <c r="B38" s="11" t="s">
        <v>113</v>
      </c>
      <c r="C38" s="16">
        <v>2.0129999999999999</v>
      </c>
      <c r="D38" s="16">
        <v>-895.80600000000004</v>
      </c>
      <c r="E38" s="16" t="s">
        <v>6</v>
      </c>
      <c r="F38" s="16" t="s">
        <v>6</v>
      </c>
      <c r="G38" s="16" t="s">
        <v>6</v>
      </c>
      <c r="H38" s="16" t="s">
        <v>6</v>
      </c>
    </row>
    <row r="39" spans="2:8">
      <c r="B39" s="11" t="s">
        <v>61</v>
      </c>
      <c r="C39" s="16" t="s">
        <v>6</v>
      </c>
      <c r="D39" s="16" t="s">
        <v>6</v>
      </c>
      <c r="E39" s="16" t="s">
        <v>6</v>
      </c>
      <c r="F39" s="16" t="s">
        <v>6</v>
      </c>
      <c r="G39" s="16">
        <v>3986</v>
      </c>
      <c r="H39" s="16">
        <v>-3739</v>
      </c>
    </row>
    <row r="40" spans="2:8">
      <c r="B40" s="10" t="s">
        <v>112</v>
      </c>
      <c r="C40" s="17">
        <v>-11646.42</v>
      </c>
      <c r="D40" s="17">
        <v>1033.9880000000001</v>
      </c>
      <c r="E40" s="17">
        <v>3395</v>
      </c>
      <c r="F40" s="17">
        <v>-96586</v>
      </c>
      <c r="G40" s="17">
        <v>108182</v>
      </c>
      <c r="H40" s="17">
        <v>141218</v>
      </c>
    </row>
    <row r="41" spans="2:8">
      <c r="B41" s="11"/>
      <c r="C41" s="18"/>
      <c r="D41" s="18"/>
      <c r="E41" s="18"/>
      <c r="F41" s="18"/>
      <c r="G41" s="18"/>
      <c r="H41" s="18"/>
    </row>
    <row r="42" spans="2:8">
      <c r="B42" s="10" t="s">
        <v>111</v>
      </c>
      <c r="C42" s="18"/>
      <c r="D42" s="18"/>
      <c r="E42" s="18"/>
      <c r="F42" s="18"/>
      <c r="G42" s="18"/>
      <c r="H42" s="18"/>
    </row>
    <row r="43" spans="2:8">
      <c r="B43" s="11" t="s">
        <v>110</v>
      </c>
      <c r="C43" s="16">
        <v>-110.417</v>
      </c>
      <c r="D43" s="16">
        <v>-77.974000000000004</v>
      </c>
      <c r="E43" s="16">
        <v>-574</v>
      </c>
      <c r="F43" s="16">
        <v>-3150</v>
      </c>
      <c r="G43" s="16">
        <v>-8264</v>
      </c>
      <c r="H43" s="16">
        <v>-17433</v>
      </c>
    </row>
    <row r="44" spans="2:8">
      <c r="B44" s="11" t="s">
        <v>109</v>
      </c>
      <c r="C44" s="16" t="s">
        <v>6</v>
      </c>
      <c r="D44" s="16">
        <v>-14188.056</v>
      </c>
      <c r="E44" s="16" t="s">
        <v>6</v>
      </c>
      <c r="F44" s="16" t="s">
        <v>6</v>
      </c>
      <c r="G44" s="16" t="s">
        <v>6</v>
      </c>
      <c r="H44" s="16" t="s">
        <v>6</v>
      </c>
    </row>
    <row r="45" spans="2:8">
      <c r="B45" s="11" t="s">
        <v>108</v>
      </c>
      <c r="C45" s="16" t="s">
        <v>6</v>
      </c>
      <c r="D45" s="16" t="s">
        <v>6</v>
      </c>
      <c r="E45" s="16" t="s">
        <v>6</v>
      </c>
      <c r="F45" s="16">
        <v>1886</v>
      </c>
      <c r="G45" s="16">
        <v>2592</v>
      </c>
      <c r="H45" s="16">
        <v>3233</v>
      </c>
    </row>
    <row r="46" spans="2:8">
      <c r="B46" s="11" t="s">
        <v>107</v>
      </c>
      <c r="C46" s="16" t="s">
        <v>6</v>
      </c>
      <c r="D46" s="16" t="s">
        <v>6</v>
      </c>
      <c r="E46" s="16">
        <v>1331</v>
      </c>
      <c r="F46" s="16" t="s">
        <v>6</v>
      </c>
      <c r="G46" s="16" t="s">
        <v>6</v>
      </c>
      <c r="H46" s="16" t="s">
        <v>6</v>
      </c>
    </row>
    <row r="47" spans="2:8">
      <c r="B47" s="10" t="s">
        <v>106</v>
      </c>
      <c r="C47" s="17">
        <v>-110.417</v>
      </c>
      <c r="D47" s="17">
        <v>-14266.03</v>
      </c>
      <c r="E47" s="17">
        <v>757</v>
      </c>
      <c r="F47" s="17">
        <v>-1264</v>
      </c>
      <c r="G47" s="17">
        <v>-5672</v>
      </c>
      <c r="H47" s="17">
        <v>-14200</v>
      </c>
    </row>
    <row r="48" spans="2:8">
      <c r="B48" s="11"/>
      <c r="C48" s="18"/>
      <c r="D48" s="18"/>
      <c r="E48" s="18"/>
      <c r="F48" s="18"/>
      <c r="G48" s="18"/>
      <c r="H48" s="18"/>
    </row>
    <row r="49" spans="2:8">
      <c r="B49" s="10" t="s">
        <v>105</v>
      </c>
      <c r="C49" s="18"/>
      <c r="D49" s="18"/>
      <c r="E49" s="18"/>
      <c r="F49" s="18"/>
      <c r="G49" s="18"/>
      <c r="H49" s="18"/>
    </row>
    <row r="50" spans="2:8">
      <c r="B50" s="11" t="s">
        <v>104</v>
      </c>
      <c r="C50" s="16" t="s">
        <v>6</v>
      </c>
      <c r="D50" s="16" t="s">
        <v>6</v>
      </c>
      <c r="E50" s="16">
        <v>-9602</v>
      </c>
      <c r="F50" s="16" t="s">
        <v>6</v>
      </c>
      <c r="G50" s="16" t="s">
        <v>6</v>
      </c>
      <c r="H50" s="16" t="s">
        <v>6</v>
      </c>
    </row>
    <row r="51" spans="2:8">
      <c r="B51" s="11" t="s">
        <v>103</v>
      </c>
      <c r="C51" s="16">
        <v>5000</v>
      </c>
      <c r="D51" s="16">
        <v>1500</v>
      </c>
      <c r="E51" s="16" t="s">
        <v>6</v>
      </c>
      <c r="F51" s="16" t="s">
        <v>6</v>
      </c>
      <c r="G51" s="16" t="s">
        <v>6</v>
      </c>
      <c r="H51" s="16" t="s">
        <v>6</v>
      </c>
    </row>
    <row r="52" spans="2:8">
      <c r="B52" s="11" t="s">
        <v>102</v>
      </c>
      <c r="C52" s="16" t="s">
        <v>6</v>
      </c>
      <c r="D52" s="16" t="s">
        <v>6</v>
      </c>
      <c r="E52" s="16">
        <v>-280</v>
      </c>
      <c r="F52" s="16">
        <v>-94</v>
      </c>
      <c r="G52" s="16">
        <v>-63</v>
      </c>
      <c r="H52" s="16">
        <v>-44</v>
      </c>
    </row>
    <row r="53" spans="2:8">
      <c r="B53" s="11" t="s">
        <v>101</v>
      </c>
      <c r="C53" s="16" t="s">
        <v>6</v>
      </c>
      <c r="D53" s="16">
        <v>-26.486000000000001</v>
      </c>
      <c r="E53" s="16" t="s">
        <v>6</v>
      </c>
      <c r="F53" s="16" t="s">
        <v>6</v>
      </c>
      <c r="G53" s="16" t="s">
        <v>6</v>
      </c>
      <c r="H53" s="16" t="s">
        <v>6</v>
      </c>
    </row>
    <row r="54" spans="2:8">
      <c r="B54" s="11" t="s">
        <v>100</v>
      </c>
      <c r="C54" s="16" t="s">
        <v>6</v>
      </c>
      <c r="D54" s="16">
        <v>26955.437000000002</v>
      </c>
      <c r="E54" s="16">
        <v>21892</v>
      </c>
      <c r="F54" s="16">
        <v>67769</v>
      </c>
      <c r="G54" s="16" t="s">
        <v>6</v>
      </c>
      <c r="H54" s="16" t="s">
        <v>6</v>
      </c>
    </row>
    <row r="55" spans="2:8">
      <c r="B55" s="11" t="s">
        <v>99</v>
      </c>
      <c r="C55" s="16">
        <v>301.01299999999998</v>
      </c>
      <c r="D55" s="16">
        <v>224.083</v>
      </c>
      <c r="E55" s="16">
        <v>4127</v>
      </c>
      <c r="F55" s="16">
        <v>3720</v>
      </c>
      <c r="G55" s="16">
        <v>3683</v>
      </c>
      <c r="H55" s="16">
        <v>2285</v>
      </c>
    </row>
    <row r="56" spans="2:8">
      <c r="B56" s="11" t="s">
        <v>98</v>
      </c>
      <c r="C56" s="16" t="s">
        <v>6</v>
      </c>
      <c r="D56" s="16" t="s">
        <v>6</v>
      </c>
      <c r="E56" s="16">
        <v>-657</v>
      </c>
      <c r="F56" s="16" t="s">
        <v>6</v>
      </c>
      <c r="G56" s="16" t="s">
        <v>6</v>
      </c>
      <c r="H56" s="16" t="s">
        <v>6</v>
      </c>
    </row>
    <row r="57" spans="2:8">
      <c r="B57" s="11" t="s">
        <v>97</v>
      </c>
      <c r="C57" s="16" t="s">
        <v>6</v>
      </c>
      <c r="D57" s="16" t="s">
        <v>6</v>
      </c>
      <c r="E57" s="16" t="s">
        <v>6</v>
      </c>
      <c r="F57" s="16" t="s">
        <v>6</v>
      </c>
      <c r="G57" s="16">
        <v>542018</v>
      </c>
      <c r="H57" s="16" t="s">
        <v>6</v>
      </c>
    </row>
    <row r="58" spans="2:8">
      <c r="B58" s="11" t="s">
        <v>96</v>
      </c>
      <c r="C58" s="16" t="s">
        <v>6</v>
      </c>
      <c r="D58" s="16" t="s">
        <v>6</v>
      </c>
      <c r="E58" s="16" t="s">
        <v>6</v>
      </c>
      <c r="F58" s="16" t="s">
        <v>6</v>
      </c>
      <c r="G58" s="16">
        <v>-11526</v>
      </c>
      <c r="H58" s="16">
        <v>-27462</v>
      </c>
    </row>
    <row r="59" spans="2:8">
      <c r="B59" s="11" t="s">
        <v>95</v>
      </c>
      <c r="C59" s="16" t="s">
        <v>6</v>
      </c>
      <c r="D59" s="16" t="s">
        <v>6</v>
      </c>
      <c r="E59" s="16">
        <v>91</v>
      </c>
      <c r="F59" s="16" t="s">
        <v>6</v>
      </c>
      <c r="G59" s="16" t="s">
        <v>6</v>
      </c>
      <c r="H59" s="16" t="s">
        <v>6</v>
      </c>
    </row>
    <row r="60" spans="2:8">
      <c r="B60" s="10" t="s">
        <v>94</v>
      </c>
      <c r="C60" s="17">
        <v>5301.0129999999999</v>
      </c>
      <c r="D60" s="17">
        <v>28653.034</v>
      </c>
      <c r="E60" s="17">
        <v>15571</v>
      </c>
      <c r="F60" s="17">
        <v>71395</v>
      </c>
      <c r="G60" s="17">
        <v>534112</v>
      </c>
      <c r="H60" s="17">
        <v>-25221</v>
      </c>
    </row>
    <row r="61" spans="2:8">
      <c r="B61" s="11"/>
      <c r="C61" s="18"/>
      <c r="D61" s="18"/>
      <c r="E61" s="18"/>
      <c r="F61" s="18"/>
      <c r="G61" s="18"/>
      <c r="H61" s="18"/>
    </row>
    <row r="62" spans="2:8">
      <c r="B62" s="10" t="s">
        <v>93</v>
      </c>
      <c r="C62" s="18"/>
      <c r="D62" s="18"/>
      <c r="E62" s="18"/>
      <c r="F62" s="18"/>
      <c r="G62" s="18"/>
      <c r="H62" s="18"/>
    </row>
    <row r="63" spans="2:8">
      <c r="B63" s="11" t="s">
        <v>92</v>
      </c>
      <c r="C63" s="16">
        <v>12.381</v>
      </c>
      <c r="D63" s="16">
        <v>-73.491</v>
      </c>
      <c r="E63" s="16">
        <v>434</v>
      </c>
      <c r="F63" s="16">
        <v>-538</v>
      </c>
      <c r="G63" s="16">
        <v>50</v>
      </c>
      <c r="H63" s="16">
        <v>1257</v>
      </c>
    </row>
    <row r="64" spans="2:8">
      <c r="B64" s="11" t="s">
        <v>91</v>
      </c>
      <c r="C64" s="16">
        <v>-6443.4430000000002</v>
      </c>
      <c r="D64" s="16">
        <v>15347.501</v>
      </c>
      <c r="E64" s="16">
        <v>20157</v>
      </c>
      <c r="F64" s="16">
        <v>-26993</v>
      </c>
      <c r="G64" s="16">
        <v>636672</v>
      </c>
      <c r="H64" s="16">
        <v>103054</v>
      </c>
    </row>
    <row r="65" spans="1:8" ht="20.65" customHeight="1">
      <c r="A65" s="15" t="s">
        <v>35</v>
      </c>
      <c r="B65" s="9"/>
      <c r="F65" s="9"/>
      <c r="G65" s="9"/>
      <c r="H65" s="9"/>
    </row>
  </sheetData>
  <phoneticPr fontId="3" type="noConversion"/>
  <pageMargins left="0.2" right="0.2" top="0.5" bottom="0.5" header="0.5" footer="0.5"/>
  <pageSetup fitToWidth="0" fitToHeight="0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showGridLines="0" zoomScale="112" workbookViewId="0">
      <pane ySplit="1" topLeftCell="A2" activePane="bottomLeft" state="frozen"/>
      <selection pane="bottomLeft" activeCell="F29" sqref="F29"/>
    </sheetView>
  </sheetViews>
  <sheetFormatPr defaultRowHeight="11.25"/>
  <cols>
    <col min="1" max="1" width="47.7109375" customWidth="1"/>
    <col min="2" max="7" width="15.5703125" customWidth="1"/>
    <col min="9" max="9" width="17" customWidth="1"/>
  </cols>
  <sheetData>
    <row r="1" spans="1:9" ht="15.75">
      <c r="A1" s="27" t="s">
        <v>152</v>
      </c>
      <c r="B1" s="28" t="s">
        <v>147</v>
      </c>
      <c r="C1" s="28" t="s">
        <v>146</v>
      </c>
      <c r="D1" s="28" t="s">
        <v>145</v>
      </c>
      <c r="E1" s="28" t="s">
        <v>144</v>
      </c>
      <c r="F1" s="28" t="s">
        <v>143</v>
      </c>
      <c r="G1" s="28" t="s">
        <v>149</v>
      </c>
      <c r="H1" s="29"/>
      <c r="I1" s="30"/>
    </row>
    <row r="2" spans="1:9" ht="12" thickBot="1">
      <c r="A2" s="29"/>
      <c r="B2" s="31"/>
      <c r="C2" s="31"/>
      <c r="D2" s="31"/>
      <c r="E2" s="31"/>
      <c r="F2" s="31"/>
      <c r="G2" s="31"/>
      <c r="H2" s="29"/>
      <c r="I2" s="29"/>
    </row>
    <row r="3" spans="1:9" ht="15">
      <c r="A3" s="32" t="s">
        <v>153</v>
      </c>
      <c r="B3" s="65">
        <f>'Income Statement'!C6</f>
        <v>52603.985999999997</v>
      </c>
      <c r="C3" s="66">
        <f>'Income Statement'!D6</f>
        <v>75146.546000000002</v>
      </c>
      <c r="D3" s="66">
        <f>'Income Statement'!E6</f>
        <v>130726</v>
      </c>
      <c r="E3" s="66">
        <f>'Income Statement'!F6</f>
        <v>314272</v>
      </c>
      <c r="F3" s="66">
        <f>'Income Statement'!G6</f>
        <v>653604</v>
      </c>
      <c r="G3" s="67">
        <f>'Income Statement'!H6</f>
        <v>1318014</v>
      </c>
      <c r="H3" s="29"/>
      <c r="I3" s="29"/>
    </row>
    <row r="4" spans="1:9" ht="15.75" thickBot="1">
      <c r="A4" s="33" t="s">
        <v>154</v>
      </c>
      <c r="B4" s="68">
        <f>'Income Statement'!C9</f>
        <v>-31543.608</v>
      </c>
      <c r="C4" s="69">
        <f>'Income Statement'!D9</f>
        <v>-43844.733</v>
      </c>
      <c r="D4" s="69">
        <f>'Income Statement'!E9</f>
        <v>-69752</v>
      </c>
      <c r="E4" s="69">
        <f>'Income Statement'!F9</f>
        <v>-186103</v>
      </c>
      <c r="F4" s="69">
        <f>'Income Statement'!G9</f>
        <v>-382735</v>
      </c>
      <c r="G4" s="70">
        <f>'Income Statement'!H9</f>
        <v>-684875</v>
      </c>
      <c r="H4" s="29"/>
      <c r="I4" s="29"/>
    </row>
    <row r="5" spans="1:9" ht="15.75" thickBot="1">
      <c r="A5" s="44" t="s">
        <v>156</v>
      </c>
      <c r="B5" s="71">
        <f>SUM(B3:B4)</f>
        <v>21060.377999999997</v>
      </c>
      <c r="C5" s="72">
        <f>SUM(C3:C4)</f>
        <v>31301.813000000002</v>
      </c>
      <c r="D5" s="72">
        <f>SUM(D3:D4)</f>
        <v>60974</v>
      </c>
      <c r="E5" s="72">
        <f>SUM(E3:E4)</f>
        <v>128169</v>
      </c>
      <c r="F5" s="72">
        <f t="shared" ref="F5" si="0">SUM(F3:F4)</f>
        <v>270869</v>
      </c>
      <c r="G5" s="73">
        <f>SUM(G3:G4)</f>
        <v>633139</v>
      </c>
      <c r="H5" s="29"/>
      <c r="I5" s="29"/>
    </row>
    <row r="6" spans="1:9" ht="15">
      <c r="A6" s="33" t="s">
        <v>155</v>
      </c>
      <c r="B6" s="68">
        <f>SUMIF('Income Statement'!C10:C12,"&lt;&gt; -")</f>
        <v>-31701.121999999999</v>
      </c>
      <c r="C6" s="69">
        <f>SUMIF('Income Statement'!D10:D12,"&lt;&gt; -")</f>
        <v>-32750.256000000001</v>
      </c>
      <c r="D6" s="69">
        <f>SUMIF('Income Statement'!E10:E12,"&lt;&gt; -")</f>
        <v>-53062</v>
      </c>
      <c r="E6" s="69">
        <f>SUMIF('Income Statement'!F10:F12,"&lt;&gt; -")</f>
        <v>-132259</v>
      </c>
      <c r="F6" s="69">
        <f>SUMIF('Income Statement'!G10:G12,"&lt;&gt; -")</f>
        <v>-428670</v>
      </c>
      <c r="G6" s="70">
        <f>SUMIF('Income Statement'!H10:H12,"&lt;&gt; -")</f>
        <v>-366773</v>
      </c>
      <c r="H6" s="29"/>
      <c r="I6" s="29"/>
    </row>
    <row r="7" spans="1:9" ht="15.75" thickBot="1">
      <c r="A7" s="33" t="s">
        <v>157</v>
      </c>
      <c r="B7" s="68">
        <f>SUMIF('Income Statement'!C18:C19,"&lt;&gt; -")</f>
        <v>-14.446999999999999</v>
      </c>
      <c r="C7" s="69">
        <f>SUMIF('Income Statement'!D18:D19,"&lt;&gt; -")</f>
        <v>-826.47399999999993</v>
      </c>
      <c r="D7" s="69">
        <f>SUMIF('Income Statement'!E18:E19,"&lt;&gt; -")</f>
        <v>-576</v>
      </c>
      <c r="E7" s="69">
        <f>SUMIF('Income Statement'!F18:F19,"&lt;&gt; -")</f>
        <v>0</v>
      </c>
      <c r="F7" s="69">
        <f>SUMIF('Income Statement'!G18:G19,"&lt;&gt; -")</f>
        <v>0</v>
      </c>
      <c r="G7" s="70">
        <f>SUMIF('Income Statement'!H18:H19,"&lt;&gt; -")</f>
        <v>0</v>
      </c>
      <c r="H7" s="29"/>
      <c r="I7" s="29"/>
    </row>
    <row r="8" spans="1:9" ht="15.75" thickBot="1">
      <c r="A8" s="44" t="s">
        <v>158</v>
      </c>
      <c r="B8" s="71">
        <f>SUM(B5:B7)</f>
        <v>-10655.191000000003</v>
      </c>
      <c r="C8" s="72">
        <f>SUM(C5:C7)</f>
        <v>-2274.9169999999995</v>
      </c>
      <c r="D8" s="72">
        <f>SUM(D5:D7)</f>
        <v>7336</v>
      </c>
      <c r="E8" s="72">
        <f>SUM(E5:E7)</f>
        <v>-4090</v>
      </c>
      <c r="F8" s="72">
        <f t="shared" ref="F8" si="1">SUM(F5:F7)</f>
        <v>-157801</v>
      </c>
      <c r="G8" s="73">
        <f>SUM(G5:G7)</f>
        <v>266366</v>
      </c>
      <c r="H8" s="29"/>
      <c r="I8" s="29"/>
    </row>
    <row r="9" spans="1:9" ht="15">
      <c r="A9" s="33" t="s">
        <v>163</v>
      </c>
      <c r="B9" s="68">
        <f>SUMIF('Income Statement'!C13:C17,"&lt;&gt; -")+SUMIF('Income Statement'!C20,"&lt;&gt; -")</f>
        <v>-174.40899999999999</v>
      </c>
      <c r="C9" s="69">
        <f>SUMIF('Income Statement'!D13:D17,"&lt;&gt; -")+SUMIF('Income Statement'!D20,"&lt;&gt; -")</f>
        <v>-185.28100000000001</v>
      </c>
      <c r="D9" s="69">
        <f>SUMIF('Income Statement'!E13:E17,"&lt;&gt; -")+SUMIF('Income Statement'!E20,"&lt;&gt; -")</f>
        <v>-142</v>
      </c>
      <c r="E9" s="69">
        <f>SUMIF('Income Statement'!F13:F17,"&lt;&gt; -")+SUMIF('Income Statement'!F20,"&lt;&gt; -")</f>
        <v>307</v>
      </c>
      <c r="F9" s="69">
        <f>SUMIF('Income Statement'!G13:G17,"&lt;&gt; -")+SUMIF('Income Statement'!G20,"&lt;&gt; -")</f>
        <v>5529</v>
      </c>
      <c r="G9" s="70">
        <f>SUMIF('Income Statement'!H13:H17,"&lt;&gt; -")+SUMIF('Income Statement'!H20,"&lt;&gt; -")</f>
        <v>26629</v>
      </c>
      <c r="H9" s="29"/>
      <c r="I9" s="29"/>
    </row>
    <row r="10" spans="1:9" ht="15.75" thickBot="1">
      <c r="A10" s="33" t="s">
        <v>159</v>
      </c>
      <c r="B10" s="68">
        <f>SUMIF('Income Statement'!C21:C25,"&lt;&gt; -")</f>
        <v>-377.048</v>
      </c>
      <c r="C10" s="69">
        <f>SUMIF('Income Statement'!D21:D25,"&lt;&gt; -")</f>
        <v>12431.458000000001</v>
      </c>
      <c r="D10" s="69">
        <f>SUMIF('Income Statement'!E21:E25,"&lt;&gt; -")</f>
        <v>1528</v>
      </c>
      <c r="E10" s="69">
        <f>SUMIF('Income Statement'!F21:F25,"&lt;&gt; -")</f>
        <v>-276</v>
      </c>
      <c r="F10" s="69">
        <f>SUMIF('Income Statement'!G21:G25,"&lt;&gt; -")</f>
        <v>-392</v>
      </c>
      <c r="G10" s="70">
        <f>SUMIF('Income Statement'!H21:H25,"&lt;&gt; -")</f>
        <v>-1246</v>
      </c>
      <c r="H10" s="29"/>
      <c r="I10" s="29"/>
    </row>
    <row r="11" spans="1:9" ht="15.75" thickBot="1">
      <c r="A11" s="44" t="s">
        <v>160</v>
      </c>
      <c r="B11" s="71">
        <f>SUM(B8:B10)</f>
        <v>-11206.648000000003</v>
      </c>
      <c r="C11" s="72">
        <f>SUM(C8:C10)</f>
        <v>9971.260000000002</v>
      </c>
      <c r="D11" s="72">
        <f>SUM(D8:D10)</f>
        <v>8722</v>
      </c>
      <c r="E11" s="72">
        <f>SUM(E8:E10)</f>
        <v>-4059</v>
      </c>
      <c r="F11" s="72">
        <f t="shared" ref="F11" si="2">SUM(F8:F10)</f>
        <v>-152664</v>
      </c>
      <c r="G11" s="73">
        <f>SUM(G8:G10)</f>
        <v>291749</v>
      </c>
      <c r="H11" s="29"/>
      <c r="I11" s="29"/>
    </row>
    <row r="12" spans="1:9" ht="15.75" thickBot="1">
      <c r="A12" s="34" t="s">
        <v>161</v>
      </c>
      <c r="B12" s="68">
        <f>SUMIF('Income Statement'!C29:C30,"&lt;&gt; -")</f>
        <v>0</v>
      </c>
      <c r="C12" s="69">
        <f>SUMIF('Income Statement'!D29:D30,"&lt;&gt; -")</f>
        <v>0</v>
      </c>
      <c r="D12" s="69">
        <f>SUMIF('Income Statement'!E29:E30,"&lt;&gt; -")</f>
        <v>-198</v>
      </c>
      <c r="E12" s="69">
        <f>SUMIF('Income Statement'!F29:F30,"&lt;&gt; -")</f>
        <v>7996</v>
      </c>
      <c r="F12" s="69">
        <f>SUMIF('Income Statement'!G29:G30,"&lt;&gt; -")</f>
        <v>-34618</v>
      </c>
      <c r="G12" s="70">
        <f>SUMIF('Income Statement'!H29:H30,"&lt;&gt; -")</f>
        <v>-64948</v>
      </c>
      <c r="H12" s="29"/>
      <c r="I12" s="29"/>
    </row>
    <row r="13" spans="1:9" ht="15.75" thickBot="1">
      <c r="A13" s="46" t="s">
        <v>162</v>
      </c>
      <c r="B13" s="74">
        <f>SUM(B11:B12)</f>
        <v>-11206.648000000003</v>
      </c>
      <c r="C13" s="75">
        <f>SUM(C11:C12)</f>
        <v>9971.260000000002</v>
      </c>
      <c r="D13" s="75">
        <f>SUM(D11:D12)</f>
        <v>8524</v>
      </c>
      <c r="E13" s="75">
        <f>SUM(E11:E12)</f>
        <v>3937</v>
      </c>
      <c r="F13" s="75">
        <f t="shared" ref="F13" si="3">SUM(F11:F12)</f>
        <v>-187282</v>
      </c>
      <c r="G13" s="76">
        <f>SUM(G11:G12)</f>
        <v>226801</v>
      </c>
    </row>
    <row r="15" spans="1:9" ht="12" thickBot="1"/>
    <row r="16" spans="1:9" ht="17.25" thickBot="1">
      <c r="A16" s="106" t="s">
        <v>213</v>
      </c>
      <c r="B16" s="107"/>
      <c r="C16" s="108"/>
      <c r="D16" s="108"/>
      <c r="E16" s="108"/>
      <c r="F16" s="108"/>
      <c r="G16" s="109"/>
    </row>
    <row r="17" spans="1:9" ht="16.5">
      <c r="A17" s="122" t="s">
        <v>212</v>
      </c>
      <c r="B17" s="110"/>
      <c r="C17" s="110">
        <f>(C3/B3)-1</f>
        <v>0.42853330544191093</v>
      </c>
      <c r="D17" s="110">
        <f t="shared" ref="D17:G17" si="4">(D3/C3)-1</f>
        <v>0.73961421992702103</v>
      </c>
      <c r="E17" s="110">
        <f t="shared" si="4"/>
        <v>1.4040512216391536</v>
      </c>
      <c r="F17" s="110">
        <f t="shared" si="4"/>
        <v>1.0797398431931575</v>
      </c>
      <c r="G17" s="120">
        <f t="shared" si="4"/>
        <v>1.0165329465547948</v>
      </c>
    </row>
    <row r="18" spans="1:9" ht="16.5">
      <c r="A18" s="123" t="s">
        <v>214</v>
      </c>
      <c r="B18" s="111">
        <f>B5/B3</f>
        <v>0.40035707560259781</v>
      </c>
      <c r="C18" s="111">
        <f t="shared" ref="C18:G18" si="5">C5/C3</f>
        <v>0.41654360268268353</v>
      </c>
      <c r="D18" s="111">
        <f t="shared" si="5"/>
        <v>0.46642595964077538</v>
      </c>
      <c r="E18" s="111">
        <f t="shared" si="5"/>
        <v>0.40782825068730272</v>
      </c>
      <c r="F18" s="111">
        <f t="shared" si="5"/>
        <v>0.41442371833709707</v>
      </c>
      <c r="G18" s="112">
        <f t="shared" si="5"/>
        <v>0.48037350134368828</v>
      </c>
    </row>
    <row r="19" spans="1:9" ht="16.5">
      <c r="A19" s="123" t="s">
        <v>215</v>
      </c>
      <c r="B19" s="111">
        <f>B8/B3</f>
        <v>-0.20255482160610422</v>
      </c>
      <c r="C19" s="111">
        <f t="shared" ref="C19:F19" si="6">C8/C3</f>
        <v>-3.0273074693279972E-2</v>
      </c>
      <c r="D19" s="111">
        <f t="shared" si="6"/>
        <v>5.6117375273472762E-2</v>
      </c>
      <c r="E19" s="111">
        <f t="shared" si="6"/>
        <v>-1.3014204256185725E-2</v>
      </c>
      <c r="F19" s="111">
        <f t="shared" si="6"/>
        <v>-0.24143212097845179</v>
      </c>
      <c r="G19" s="112">
        <f>G8/G3</f>
        <v>0.20209648759421373</v>
      </c>
    </row>
    <row r="20" spans="1:9" ht="16.5">
      <c r="A20" s="123" t="s">
        <v>216</v>
      </c>
      <c r="B20" s="111"/>
      <c r="C20" s="111"/>
      <c r="D20" s="113">
        <v>2.3E-2</v>
      </c>
      <c r="E20" s="113">
        <v>1.972</v>
      </c>
      <c r="F20" s="113">
        <v>0.22700000000000001</v>
      </c>
      <c r="G20" s="121">
        <v>0.222</v>
      </c>
    </row>
    <row r="21" spans="1:9" ht="16.5">
      <c r="A21" s="123" t="s">
        <v>219</v>
      </c>
      <c r="B21" s="111">
        <f>B13/B3</f>
        <v>-0.21303800058041236</v>
      </c>
      <c r="C21" s="111">
        <f t="shared" ref="C21:F21" si="7">C13/C3</f>
        <v>0.1326908624649229</v>
      </c>
      <c r="D21" s="111">
        <f t="shared" si="7"/>
        <v>6.520508544589447E-2</v>
      </c>
      <c r="E21" s="111">
        <f t="shared" si="7"/>
        <v>1.2527364830465329E-2</v>
      </c>
      <c r="F21" s="111">
        <f t="shared" si="7"/>
        <v>-0.28653741409171302</v>
      </c>
      <c r="G21" s="112">
        <f>G13/G3</f>
        <v>0.17207783832341689</v>
      </c>
    </row>
    <row r="22" spans="1:9" ht="16.5">
      <c r="A22" s="123" t="s">
        <v>225</v>
      </c>
      <c r="B22" s="111">
        <f>'Standardized CF'!C3/'Standardized BS'!C10</f>
        <v>0.59220050224038612</v>
      </c>
      <c r="C22" s="111">
        <f>'Standardized CF'!D3/'Standardized BS'!D10</f>
        <v>7.4565313908600412</v>
      </c>
      <c r="D22" s="111">
        <f>'Standardized CF'!E3/'Standardized BS'!E10</f>
        <v>2.7805729257461032</v>
      </c>
      <c r="E22" s="111">
        <f>'Standardized CF'!F3/'Standardized BS'!F10</f>
        <v>0.39748427672955977</v>
      </c>
      <c r="F22" s="111">
        <f>'Standardized CF'!G3/'Standardized BS'!G10</f>
        <v>0.76602847324496814</v>
      </c>
      <c r="G22" s="112">
        <f>'Standardized CF'!H3/'Standardized BS'!H10</f>
        <v>0.69768377030722217</v>
      </c>
    </row>
    <row r="23" spans="1:9" ht="16.5">
      <c r="A23" s="123" t="s">
        <v>217</v>
      </c>
      <c r="B23" s="111"/>
      <c r="C23" s="111">
        <f>C13/AVERAGE('Standardized BS'!C14,'Standardized BS'!D14)</f>
        <v>0.15952772577094254</v>
      </c>
      <c r="D23" s="111">
        <f>D13/AVERAGE('Standardized BS'!D14,'Standardized BS'!E14)</f>
        <v>7.6906417174213454E-2</v>
      </c>
      <c r="E23" s="111">
        <f>E13/AVERAGE('Standardized BS'!E14,'Standardized BS'!F14)</f>
        <v>1.7682152608640853E-2</v>
      </c>
      <c r="F23" s="111">
        <f>F13/AVERAGE('Standardized BS'!F14,'Standardized BS'!G14)</f>
        <v>-0.24384295941571019</v>
      </c>
      <c r="G23" s="112">
        <f>G13/AVERAGE('Standardized BS'!G14,'Standardized BS'!H14)</f>
        <v>0.16444000558281507</v>
      </c>
    </row>
    <row r="24" spans="1:9" ht="17.25" thickBot="1">
      <c r="A24" s="124" t="s">
        <v>218</v>
      </c>
      <c r="B24" s="114"/>
      <c r="C24" s="114">
        <f>C13/AVERAGE('Standardized BS'!C24,'Standardized BS'!D24)</f>
        <v>0.26497472408741463</v>
      </c>
      <c r="D24" s="114">
        <f>D13/AVERAGE('Standardized BS'!D24,'Standardized BS'!E24)</f>
        <v>0.10160535507424102</v>
      </c>
      <c r="E24" s="114">
        <f>E13/AVERAGE('Standardized BS'!E24,'Standardized BS'!F24)</f>
        <v>2.4501167326285034E-2</v>
      </c>
      <c r="F24" s="114">
        <f>F13/AVERAGE('Standardized BS'!F24,'Standardized BS'!G24)</f>
        <v>-1.4566766224877108</v>
      </c>
      <c r="G24" s="115">
        <f>G13/AVERAGE('Standardized BS'!G24,'Standardized BS'!H24)</f>
        <v>1.4914691366549282</v>
      </c>
      <c r="I24" s="119"/>
    </row>
    <row r="25" spans="1:9" ht="16.5">
      <c r="A25" s="96"/>
      <c r="B25" s="102"/>
      <c r="C25" s="102"/>
      <c r="D25" s="102"/>
      <c r="E25" s="102"/>
      <c r="F25" s="102"/>
      <c r="G25" s="10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39"/>
  <sheetViews>
    <sheetView showGridLines="0" zoomScale="111" workbookViewId="0">
      <pane ySplit="1" topLeftCell="A3" activePane="bottomLeft" state="frozen"/>
      <selection activeCell="B1" sqref="B1"/>
      <selection pane="bottomLeft" activeCell="H34" sqref="H34"/>
    </sheetView>
  </sheetViews>
  <sheetFormatPr defaultRowHeight="11.25"/>
  <cols>
    <col min="2" max="2" width="47" customWidth="1"/>
    <col min="3" max="8" width="15.5703125" customWidth="1"/>
  </cols>
  <sheetData>
    <row r="1" spans="2:8" ht="16.5" thickBot="1">
      <c r="B1" s="27" t="s">
        <v>164</v>
      </c>
      <c r="C1" s="28" t="s">
        <v>147</v>
      </c>
      <c r="D1" s="28" t="s">
        <v>146</v>
      </c>
      <c r="E1" s="28" t="s">
        <v>145</v>
      </c>
      <c r="F1" s="28" t="s">
        <v>144</v>
      </c>
      <c r="G1" s="28" t="s">
        <v>143</v>
      </c>
      <c r="H1" s="28" t="s">
        <v>149</v>
      </c>
    </row>
    <row r="2" spans="2:8" ht="15">
      <c r="B2" s="35" t="s">
        <v>165</v>
      </c>
      <c r="C2" s="45"/>
      <c r="D2" s="36"/>
      <c r="E2" s="36"/>
      <c r="F2" s="36"/>
      <c r="G2" s="36"/>
      <c r="H2" s="37"/>
    </row>
    <row r="3" spans="2:8" ht="14.25">
      <c r="B3" s="38" t="s">
        <v>169</v>
      </c>
      <c r="C3" s="68">
        <v>11482.700999999999</v>
      </c>
      <c r="D3" s="69">
        <v>15292.349</v>
      </c>
      <c r="E3" s="69">
        <v>18403.621999999999</v>
      </c>
      <c r="F3" s="69">
        <v>191222</v>
      </c>
      <c r="G3" s="69">
        <v>173289</v>
      </c>
      <c r="H3" s="70">
        <v>229275</v>
      </c>
    </row>
    <row r="4" spans="2:8" ht="14.25">
      <c r="B4" s="38" t="s">
        <v>170</v>
      </c>
      <c r="C4" s="68">
        <v>12980.396000000001</v>
      </c>
      <c r="D4" s="69">
        <v>7774.6180000000004</v>
      </c>
      <c r="E4" s="69">
        <v>14986.213</v>
      </c>
      <c r="F4" s="69">
        <v>38741</v>
      </c>
      <c r="G4" s="69">
        <v>63311</v>
      </c>
      <c r="H4" s="70">
        <v>183703</v>
      </c>
    </row>
    <row r="5" spans="2:8" ht="14.25">
      <c r="B5" s="38" t="s">
        <v>171</v>
      </c>
      <c r="C5" s="68">
        <v>0</v>
      </c>
      <c r="D5" s="69">
        <v>1181.116</v>
      </c>
      <c r="E5" s="69">
        <v>1885.8869999999999</v>
      </c>
      <c r="F5" s="69">
        <v>2588</v>
      </c>
      <c r="G5" s="69">
        <v>2979</v>
      </c>
      <c r="H5" s="70">
        <v>2318</v>
      </c>
    </row>
    <row r="6" spans="2:8" ht="14.25">
      <c r="B6" s="38" t="s">
        <v>172</v>
      </c>
      <c r="C6" s="68">
        <v>2299.375</v>
      </c>
      <c r="D6" s="69">
        <v>4170.1360000000004</v>
      </c>
      <c r="E6" s="69">
        <v>14626.922</v>
      </c>
      <c r="F6" s="69">
        <v>13555</v>
      </c>
      <c r="G6" s="69">
        <v>25465</v>
      </c>
      <c r="H6" s="70">
        <v>33627</v>
      </c>
    </row>
    <row r="7" spans="2:8" ht="14.25">
      <c r="B7" s="38" t="s">
        <v>173</v>
      </c>
      <c r="C7" s="68">
        <v>0</v>
      </c>
      <c r="D7" s="69">
        <v>0</v>
      </c>
      <c r="E7" s="69">
        <v>0</v>
      </c>
      <c r="F7" s="69">
        <v>0</v>
      </c>
      <c r="G7" s="69">
        <v>38768</v>
      </c>
      <c r="H7" s="70">
        <v>0</v>
      </c>
    </row>
    <row r="8" spans="2:8" ht="15" thickBot="1">
      <c r="B8" s="38" t="s">
        <v>174</v>
      </c>
      <c r="C8" s="68">
        <v>7743.1809999999996</v>
      </c>
      <c r="D8" s="69">
        <v>23090.682000000001</v>
      </c>
      <c r="E8" s="69">
        <v>43248.021000000001</v>
      </c>
      <c r="F8" s="69">
        <v>16255</v>
      </c>
      <c r="G8" s="69">
        <v>614159</v>
      </c>
      <c r="H8" s="70">
        <v>755981</v>
      </c>
    </row>
    <row r="9" spans="2:8" ht="15" thickBot="1">
      <c r="B9" s="39" t="s">
        <v>167</v>
      </c>
      <c r="C9" s="77">
        <v>34505.652999999998</v>
      </c>
      <c r="D9" s="78">
        <v>51508.900999999998</v>
      </c>
      <c r="E9" s="78">
        <v>93150.665000000008</v>
      </c>
      <c r="F9" s="78">
        <v>262361</v>
      </c>
      <c r="G9" s="78">
        <v>917971</v>
      </c>
      <c r="H9" s="79">
        <v>1204904</v>
      </c>
    </row>
    <row r="10" spans="2:8" ht="14.25">
      <c r="B10" s="38" t="s">
        <v>175</v>
      </c>
      <c r="C10" s="68">
        <v>121.854</v>
      </c>
      <c r="D10" s="69">
        <v>132.88900000000001</v>
      </c>
      <c r="E10" s="69">
        <v>579.37699999999995</v>
      </c>
      <c r="F10" s="69">
        <v>3180</v>
      </c>
      <c r="G10" s="69">
        <v>10185</v>
      </c>
      <c r="H10" s="70">
        <v>24868</v>
      </c>
    </row>
    <row r="11" spans="2:8" ht="14.25">
      <c r="B11" s="38" t="s">
        <v>176</v>
      </c>
      <c r="C11" s="68">
        <v>0</v>
      </c>
      <c r="D11" s="69">
        <v>27196.806</v>
      </c>
      <c r="E11" s="69">
        <v>27009.403999999999</v>
      </c>
      <c r="F11" s="69">
        <v>30828</v>
      </c>
      <c r="G11" s="69">
        <v>25933</v>
      </c>
      <c r="H11" s="70">
        <v>26312</v>
      </c>
    </row>
    <row r="12" spans="2:8" ht="15" thickBot="1">
      <c r="B12" s="38" t="s">
        <v>177</v>
      </c>
      <c r="C12" s="68">
        <v>0</v>
      </c>
      <c r="D12" s="69">
        <v>11543.640000000001</v>
      </c>
      <c r="E12" s="69">
        <v>10550.326999999999</v>
      </c>
      <c r="F12" s="69">
        <v>17649</v>
      </c>
      <c r="G12" s="69">
        <v>267980</v>
      </c>
      <c r="H12" s="70">
        <v>280312</v>
      </c>
    </row>
    <row r="13" spans="2:8" ht="15" thickBot="1">
      <c r="B13" s="39" t="s">
        <v>168</v>
      </c>
      <c r="C13" s="77">
        <v>121.854</v>
      </c>
      <c r="D13" s="78">
        <v>38873.334999999999</v>
      </c>
      <c r="E13" s="78">
        <v>38139.108</v>
      </c>
      <c r="F13" s="78">
        <v>51657</v>
      </c>
      <c r="G13" s="78">
        <v>304098</v>
      </c>
      <c r="H13" s="79">
        <v>331492</v>
      </c>
    </row>
    <row r="14" spans="2:8" ht="15" thickBot="1">
      <c r="B14" s="41" t="s">
        <v>166</v>
      </c>
      <c r="C14" s="80">
        <v>34627.506999999998</v>
      </c>
      <c r="D14" s="81">
        <v>90382.236000000004</v>
      </c>
      <c r="E14" s="81">
        <v>131289.77300000002</v>
      </c>
      <c r="F14" s="81">
        <v>314018</v>
      </c>
      <c r="G14" s="81">
        <v>1222069</v>
      </c>
      <c r="H14" s="82">
        <v>1536396</v>
      </c>
    </row>
    <row r="15" spans="2:8" ht="12" thickBot="1">
      <c r="B15" s="7"/>
      <c r="C15" s="83"/>
      <c r="D15" s="83"/>
      <c r="E15" s="83"/>
      <c r="F15" s="83"/>
      <c r="G15" s="83"/>
      <c r="H15" s="83"/>
    </row>
    <row r="16" spans="2:8" ht="15">
      <c r="B16" s="35" t="s">
        <v>178</v>
      </c>
      <c r="C16" s="84"/>
      <c r="D16" s="85"/>
      <c r="E16" s="85"/>
      <c r="F16" s="85"/>
      <c r="G16" s="85"/>
      <c r="H16" s="86"/>
    </row>
    <row r="17" spans="2:12" ht="14.25">
      <c r="B17" s="38" t="s">
        <v>179</v>
      </c>
      <c r="C17" s="68">
        <v>14845.210999999999</v>
      </c>
      <c r="D17" s="69">
        <v>17292.647000000001</v>
      </c>
      <c r="E17" s="69">
        <v>25412.753000000001</v>
      </c>
      <c r="F17" s="69">
        <v>72442</v>
      </c>
      <c r="G17" s="69">
        <v>36248</v>
      </c>
      <c r="H17" s="70">
        <v>42840</v>
      </c>
    </row>
    <row r="18" spans="2:12" ht="14.25">
      <c r="B18" s="38" t="s">
        <v>180</v>
      </c>
      <c r="C18" s="68">
        <v>0</v>
      </c>
      <c r="D18" s="69">
        <v>9283.3529999999992</v>
      </c>
      <c r="E18" s="69">
        <v>0</v>
      </c>
      <c r="F18" s="69">
        <v>0</v>
      </c>
      <c r="G18" s="69">
        <v>0</v>
      </c>
      <c r="H18" s="70">
        <v>0</v>
      </c>
    </row>
    <row r="19" spans="2:12" ht="15" thickBot="1">
      <c r="B19" s="38" t="s">
        <v>181</v>
      </c>
      <c r="C19" s="68">
        <v>19.933</v>
      </c>
      <c r="D19" s="69">
        <v>107.399</v>
      </c>
      <c r="E19" s="69">
        <v>952.33900000000017</v>
      </c>
      <c r="F19" s="69">
        <v>20682</v>
      </c>
      <c r="G19" s="69">
        <v>125047</v>
      </c>
      <c r="H19" s="70">
        <v>233773</v>
      </c>
    </row>
    <row r="20" spans="2:12" ht="15" thickBot="1">
      <c r="B20" s="39" t="s">
        <v>182</v>
      </c>
      <c r="C20" s="77">
        <v>14865.144</v>
      </c>
      <c r="D20" s="78">
        <v>26683.399000000001</v>
      </c>
      <c r="E20" s="78">
        <v>26365.092000000001</v>
      </c>
      <c r="F20" s="78">
        <v>93124</v>
      </c>
      <c r="G20" s="78">
        <v>161295</v>
      </c>
      <c r="H20" s="79">
        <v>276613</v>
      </c>
    </row>
    <row r="21" spans="2:12" ht="14.25">
      <c r="B21" s="38" t="s">
        <v>183</v>
      </c>
      <c r="C21" s="68">
        <v>7959.3810000000003</v>
      </c>
      <c r="D21" s="69">
        <v>239.84800000000001</v>
      </c>
      <c r="E21" s="69">
        <v>0</v>
      </c>
      <c r="F21" s="69">
        <v>0</v>
      </c>
      <c r="G21" s="69">
        <v>0</v>
      </c>
      <c r="H21" s="70">
        <v>0</v>
      </c>
    </row>
    <row r="22" spans="2:12" ht="15" thickBot="1">
      <c r="B22" s="38" t="s">
        <v>184</v>
      </c>
      <c r="C22" s="68">
        <v>0</v>
      </c>
      <c r="D22" s="69">
        <v>0</v>
      </c>
      <c r="E22" s="69">
        <v>597.23799999999994</v>
      </c>
      <c r="F22" s="69">
        <v>3849</v>
      </c>
      <c r="G22" s="69">
        <f>196195+824488</f>
        <v>1020683</v>
      </c>
      <c r="H22" s="70">
        <f>171255+824488</f>
        <v>995743</v>
      </c>
    </row>
    <row r="23" spans="2:12" ht="15" thickBot="1">
      <c r="B23" s="43" t="s">
        <v>185</v>
      </c>
      <c r="C23" s="77">
        <v>7959.3810000000003</v>
      </c>
      <c r="D23" s="78">
        <v>239.84800000000001</v>
      </c>
      <c r="E23" s="78">
        <v>597.23799999999994</v>
      </c>
      <c r="F23" s="78">
        <v>3849</v>
      </c>
      <c r="G23" s="78">
        <v>1020683</v>
      </c>
      <c r="H23" s="79">
        <v>995743</v>
      </c>
    </row>
    <row r="24" spans="2:12" ht="15" thickBot="1">
      <c r="B24" s="42" t="s">
        <v>42</v>
      </c>
      <c r="C24" s="77">
        <v>11802.981999999993</v>
      </c>
      <c r="D24" s="78">
        <v>63458.989000000009</v>
      </c>
      <c r="E24" s="78">
        <v>104327.44300000001</v>
      </c>
      <c r="F24" s="78">
        <v>217045</v>
      </c>
      <c r="G24" s="78">
        <v>40091</v>
      </c>
      <c r="H24" s="79">
        <v>264040</v>
      </c>
    </row>
    <row r="25" spans="2:12" ht="15" thickBot="1">
      <c r="B25" s="41" t="s">
        <v>211</v>
      </c>
      <c r="C25" s="80">
        <v>34627.506999999998</v>
      </c>
      <c r="D25" s="81">
        <v>90382.236000000004</v>
      </c>
      <c r="E25" s="81">
        <v>131289.77300000002</v>
      </c>
      <c r="F25" s="81">
        <v>314018</v>
      </c>
      <c r="G25" s="81">
        <v>1222069</v>
      </c>
      <c r="H25" s="82">
        <v>1536396</v>
      </c>
    </row>
    <row r="28" spans="2:12" ht="17.25" thickBot="1">
      <c r="B28" s="52" t="s">
        <v>203</v>
      </c>
      <c r="C28" s="53"/>
      <c r="D28" s="54"/>
      <c r="E28" s="54"/>
      <c r="F28" s="54"/>
      <c r="G28" s="54"/>
      <c r="H28" s="54"/>
    </row>
    <row r="29" spans="2:12" ht="16.5">
      <c r="B29" s="55" t="s">
        <v>204</v>
      </c>
      <c r="C29" s="56">
        <f>(C9-C8)-(C20-C18)</f>
        <v>11897.327999999998</v>
      </c>
      <c r="D29" s="56">
        <f t="shared" ref="D29:G29" si="0">(D9-D8)-(D20-D18)</f>
        <v>11018.172999999995</v>
      </c>
      <c r="E29" s="56">
        <f t="shared" si="0"/>
        <v>23537.552000000007</v>
      </c>
      <c r="F29" s="56">
        <f>(F9-F8)-(F20-F18)</f>
        <v>152982</v>
      </c>
      <c r="G29" s="56">
        <f t="shared" si="0"/>
        <v>142517</v>
      </c>
      <c r="H29" s="98">
        <f>(H9-H8)-(H20-H18)</f>
        <v>172310</v>
      </c>
    </row>
    <row r="30" spans="2:12" ht="16.5">
      <c r="B30" s="57" t="s">
        <v>205</v>
      </c>
      <c r="C30" s="58">
        <f>C29/'Standardized IS'!B3</f>
        <v>0.226167804089979</v>
      </c>
      <c r="D30" s="58">
        <f>D29/'Standardized IS'!C3</f>
        <v>0.14662248082566556</v>
      </c>
      <c r="E30" s="58">
        <f>E29/'Standardized IS'!D3</f>
        <v>0.18005256796658664</v>
      </c>
      <c r="F30" s="58">
        <f>F29/'Standardized IS'!E3</f>
        <v>0.48678215049383972</v>
      </c>
      <c r="G30" s="58">
        <f>G29/'Standardized IS'!F3</f>
        <v>0.21804793116321197</v>
      </c>
      <c r="H30" s="59">
        <f>H29/'Standardized IS'!G3</f>
        <v>0.13073457489829396</v>
      </c>
      <c r="J30" s="95"/>
      <c r="K30" s="95"/>
    </row>
    <row r="31" spans="2:12" ht="16.5">
      <c r="B31" s="57"/>
      <c r="C31" s="60"/>
      <c r="D31" s="60"/>
      <c r="E31" s="60"/>
      <c r="F31" s="60"/>
      <c r="G31" s="60"/>
      <c r="H31" s="61"/>
    </row>
    <row r="32" spans="2:12" ht="16.5">
      <c r="B32" s="57" t="s">
        <v>206</v>
      </c>
      <c r="C32" s="116">
        <f>C18+C21</f>
        <v>7959.3810000000003</v>
      </c>
      <c r="D32" s="116">
        <f>D18+D21</f>
        <v>9523.2009999999991</v>
      </c>
      <c r="E32" s="117">
        <f>E18+E21</f>
        <v>0</v>
      </c>
      <c r="F32" s="117">
        <f t="shared" ref="F32:G32" si="1">F18+F21</f>
        <v>0</v>
      </c>
      <c r="G32" s="116">
        <f t="shared" si="1"/>
        <v>0</v>
      </c>
      <c r="H32" s="118">
        <f>H18+H21</f>
        <v>0</v>
      </c>
      <c r="L32" s="95"/>
    </row>
    <row r="33" spans="2:11" ht="16.5">
      <c r="B33" s="57" t="s">
        <v>207</v>
      </c>
      <c r="C33" s="99">
        <f>C32-C8</f>
        <v>216.20000000000073</v>
      </c>
      <c r="D33" s="99">
        <f t="shared" ref="D33:G33" si="2">D32-D8</f>
        <v>-13567.481000000002</v>
      </c>
      <c r="E33" s="99">
        <f t="shared" si="2"/>
        <v>-43248.021000000001</v>
      </c>
      <c r="F33" s="99">
        <f t="shared" si="2"/>
        <v>-16255</v>
      </c>
      <c r="G33" s="99">
        <f t="shared" si="2"/>
        <v>-614159</v>
      </c>
      <c r="H33" s="62">
        <f>H32-H8</f>
        <v>-755981</v>
      </c>
      <c r="J33" s="95"/>
      <c r="K33" s="95"/>
    </row>
    <row r="34" spans="2:11" ht="16.5">
      <c r="B34" s="57"/>
      <c r="C34" s="96"/>
      <c r="D34" s="100"/>
      <c r="E34" s="100"/>
      <c r="F34" s="101"/>
      <c r="G34" s="100"/>
      <c r="H34" s="63"/>
    </row>
    <row r="35" spans="2:11" ht="16.5">
      <c r="B35" s="57" t="s">
        <v>208</v>
      </c>
      <c r="C35" s="102">
        <f>C32/C24</f>
        <v>0.67435339645523518</v>
      </c>
      <c r="D35" s="102">
        <f t="shared" ref="D35:F35" si="3">D32/D24</f>
        <v>0.1500685899676088</v>
      </c>
      <c r="E35" s="102">
        <f>E32/E24</f>
        <v>0</v>
      </c>
      <c r="F35" s="102">
        <f t="shared" si="3"/>
        <v>0</v>
      </c>
      <c r="G35" s="102">
        <f>G32/G24</f>
        <v>0</v>
      </c>
      <c r="H35" s="103">
        <f>H32/H24</f>
        <v>0</v>
      </c>
    </row>
    <row r="36" spans="2:11" ht="16.5">
      <c r="B36" s="57" t="s">
        <v>209</v>
      </c>
      <c r="C36" s="102">
        <f>C33/C25</f>
        <v>6.2435912582445149E-3</v>
      </c>
      <c r="D36" s="102">
        <f>D33/D25</f>
        <v>-0.15011225214653906</v>
      </c>
      <c r="E36" s="102">
        <f t="shared" ref="E36:G36" si="4">E33/E25</f>
        <v>-0.32940890986230886</v>
      </c>
      <c r="F36" s="102">
        <f t="shared" si="4"/>
        <v>-5.1764548529065216E-2</v>
      </c>
      <c r="G36" s="102">
        <f t="shared" si="4"/>
        <v>-0.5025567296118304</v>
      </c>
      <c r="H36" s="103">
        <f>H33/H25</f>
        <v>-0.49204827401268941</v>
      </c>
    </row>
    <row r="37" spans="2:11" ht="17.25" thickBot="1">
      <c r="B37" s="64" t="s">
        <v>210</v>
      </c>
      <c r="C37" s="104">
        <f>C32/C25</f>
        <v>0.22985717683921053</v>
      </c>
      <c r="D37" s="104">
        <f t="shared" ref="D37:H37" si="5">D32/D25</f>
        <v>0.10536584866079214</v>
      </c>
      <c r="E37" s="104">
        <f t="shared" si="5"/>
        <v>0</v>
      </c>
      <c r="F37" s="104">
        <f t="shared" si="5"/>
        <v>0</v>
      </c>
      <c r="G37" s="104">
        <f t="shared" si="5"/>
        <v>0</v>
      </c>
      <c r="H37" s="105">
        <f t="shared" si="5"/>
        <v>0</v>
      </c>
    </row>
    <row r="38" spans="2:11" ht="16.5">
      <c r="B38" s="96"/>
      <c r="C38" s="97"/>
      <c r="D38" s="97"/>
      <c r="E38" s="97"/>
      <c r="F38" s="97"/>
      <c r="G38" s="97"/>
      <c r="H38" s="97"/>
    </row>
    <row r="39" spans="2:11" ht="16.5">
      <c r="B39" s="96"/>
      <c r="C39" s="97"/>
      <c r="D39" s="97"/>
      <c r="E39" s="97"/>
      <c r="F39" s="97"/>
      <c r="G39" s="97"/>
      <c r="H39" s="9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7CD7-D574-44DD-B66A-6B78E98A783C}">
  <dimension ref="B1:H28"/>
  <sheetViews>
    <sheetView showGridLines="0" zoomScale="97" workbookViewId="0">
      <selection activeCell="M27" sqref="M27"/>
    </sheetView>
  </sheetViews>
  <sheetFormatPr defaultRowHeight="11.25"/>
  <cols>
    <col min="2" max="2" width="45.5703125" customWidth="1"/>
    <col min="3" max="8" width="15.5703125" customWidth="1"/>
  </cols>
  <sheetData>
    <row r="1" spans="2:8" ht="16.5" thickBot="1">
      <c r="B1" s="27" t="s">
        <v>186</v>
      </c>
      <c r="C1" s="28" t="s">
        <v>147</v>
      </c>
      <c r="D1" s="28" t="s">
        <v>146</v>
      </c>
      <c r="E1" s="28" t="s">
        <v>145</v>
      </c>
      <c r="F1" s="28" t="s">
        <v>144</v>
      </c>
      <c r="G1" s="28" t="s">
        <v>143</v>
      </c>
      <c r="H1" s="28" t="s">
        <v>149</v>
      </c>
    </row>
    <row r="2" spans="2:8" ht="14.25">
      <c r="B2" s="47" t="s">
        <v>187</v>
      </c>
      <c r="C2" s="66">
        <v>-11206.647999999999</v>
      </c>
      <c r="D2" s="66">
        <v>9971.26</v>
      </c>
      <c r="E2" s="66">
        <v>8524</v>
      </c>
      <c r="F2" s="66">
        <v>3937</v>
      </c>
      <c r="G2" s="66">
        <v>-187282</v>
      </c>
      <c r="H2" s="67">
        <v>226801</v>
      </c>
    </row>
    <row r="3" spans="2:8" ht="14.25">
      <c r="B3" s="38" t="s">
        <v>220</v>
      </c>
      <c r="C3" s="69">
        <v>72.162000000000006</v>
      </c>
      <c r="D3" s="69">
        <v>990.89100000000008</v>
      </c>
      <c r="E3" s="69">
        <v>1611</v>
      </c>
      <c r="F3" s="69">
        <v>1264</v>
      </c>
      <c r="G3" s="69">
        <v>7802</v>
      </c>
      <c r="H3" s="70">
        <v>17350</v>
      </c>
    </row>
    <row r="4" spans="2:8" ht="15" thickBot="1">
      <c r="B4" s="38" t="s">
        <v>188</v>
      </c>
      <c r="C4" s="69">
        <v>4950.4449999999997</v>
      </c>
      <c r="D4" s="69">
        <v>-7179.4440000000004</v>
      </c>
      <c r="E4" s="69">
        <v>7021</v>
      </c>
      <c r="F4" s="69">
        <v>32004</v>
      </c>
      <c r="G4" s="69">
        <v>52108</v>
      </c>
      <c r="H4" s="70">
        <v>-10075</v>
      </c>
    </row>
    <row r="5" spans="2:8" ht="15" thickBot="1">
      <c r="B5" s="43" t="s">
        <v>189</v>
      </c>
      <c r="C5" s="87">
        <v>-6184.0409999999993</v>
      </c>
      <c r="D5" s="87">
        <v>3782.7069999999994</v>
      </c>
      <c r="E5" s="87">
        <v>17156</v>
      </c>
      <c r="F5" s="87">
        <v>37205</v>
      </c>
      <c r="G5" s="87">
        <v>-127372</v>
      </c>
      <c r="H5" s="88">
        <v>234076</v>
      </c>
    </row>
    <row r="6" spans="2:8" ht="15" thickBot="1">
      <c r="B6" s="38" t="s">
        <v>190</v>
      </c>
      <c r="C6" s="69">
        <v>-5462.3790000000008</v>
      </c>
      <c r="D6" s="69">
        <v>-2748.7190000000001</v>
      </c>
      <c r="E6" s="69">
        <v>-13761</v>
      </c>
      <c r="F6" s="69">
        <v>-133791</v>
      </c>
      <c r="G6" s="69">
        <v>235554</v>
      </c>
      <c r="H6" s="70">
        <v>-92858</v>
      </c>
    </row>
    <row r="7" spans="2:8" ht="15" thickBot="1">
      <c r="B7" s="49" t="s">
        <v>191</v>
      </c>
      <c r="C7" s="89">
        <v>-11646.42</v>
      </c>
      <c r="D7" s="89">
        <v>1033.9879999999994</v>
      </c>
      <c r="E7" s="89">
        <v>3395</v>
      </c>
      <c r="F7" s="89">
        <v>-96586</v>
      </c>
      <c r="G7" s="89">
        <v>108182</v>
      </c>
      <c r="H7" s="90">
        <v>141218</v>
      </c>
    </row>
    <row r="8" spans="2:8" ht="14.25">
      <c r="B8" s="38"/>
      <c r="C8" s="69"/>
      <c r="D8" s="69"/>
      <c r="E8" s="69"/>
      <c r="F8" s="69"/>
      <c r="G8" s="69"/>
      <c r="H8" s="70"/>
    </row>
    <row r="9" spans="2:8" ht="14.25">
      <c r="B9" s="38" t="s">
        <v>192</v>
      </c>
      <c r="C9" s="69">
        <v>-110.417</v>
      </c>
      <c r="D9" s="69">
        <v>-77.974000000000004</v>
      </c>
      <c r="E9" s="69">
        <v>-574</v>
      </c>
      <c r="F9" s="69">
        <v>-3150</v>
      </c>
      <c r="G9" s="69">
        <v>-8264</v>
      </c>
      <c r="H9" s="70">
        <v>-17433</v>
      </c>
    </row>
    <row r="10" spans="2:8" ht="14.25">
      <c r="B10" s="38" t="s">
        <v>193</v>
      </c>
      <c r="C10" s="69">
        <v>0</v>
      </c>
      <c r="D10" s="69">
        <v>-14188.056</v>
      </c>
      <c r="E10" s="69">
        <v>0</v>
      </c>
      <c r="F10" s="69">
        <v>0</v>
      </c>
      <c r="G10" s="69">
        <v>0</v>
      </c>
      <c r="H10" s="70">
        <v>0</v>
      </c>
    </row>
    <row r="11" spans="2:8" ht="15" thickBot="1">
      <c r="B11" s="48" t="s">
        <v>194</v>
      </c>
      <c r="C11" s="69">
        <v>0</v>
      </c>
      <c r="D11" s="69">
        <v>0</v>
      </c>
      <c r="E11" s="69">
        <v>1331</v>
      </c>
      <c r="F11" s="69">
        <v>1886</v>
      </c>
      <c r="G11" s="69">
        <v>2592</v>
      </c>
      <c r="H11" s="70">
        <v>3233</v>
      </c>
    </row>
    <row r="12" spans="2:8" ht="15" thickBot="1">
      <c r="B12" s="49" t="s">
        <v>195</v>
      </c>
      <c r="C12" s="89">
        <v>-110.417</v>
      </c>
      <c r="D12" s="89">
        <v>-14266.03</v>
      </c>
      <c r="E12" s="89">
        <v>757</v>
      </c>
      <c r="F12" s="89">
        <v>-1264</v>
      </c>
      <c r="G12" s="89">
        <v>-5672</v>
      </c>
      <c r="H12" s="90">
        <v>-14200</v>
      </c>
    </row>
    <row r="13" spans="2:8" ht="14.25">
      <c r="B13" s="38"/>
      <c r="C13" s="69"/>
      <c r="D13" s="69"/>
      <c r="E13" s="69"/>
      <c r="F13" s="69"/>
      <c r="G13" s="69"/>
      <c r="H13" s="70"/>
    </row>
    <row r="14" spans="2:8" ht="14.25">
      <c r="B14" s="38" t="s">
        <v>196</v>
      </c>
      <c r="C14" s="69">
        <v>0</v>
      </c>
      <c r="D14" s="69">
        <v>0</v>
      </c>
      <c r="E14" s="69">
        <v>0</v>
      </c>
      <c r="F14" s="69">
        <v>0</v>
      </c>
      <c r="G14" s="69">
        <v>-11526</v>
      </c>
      <c r="H14" s="70">
        <v>-27462</v>
      </c>
    </row>
    <row r="15" spans="2:8" ht="14.25">
      <c r="B15" s="38" t="s">
        <v>197</v>
      </c>
      <c r="C15" s="69">
        <v>301.01299999999998</v>
      </c>
      <c r="D15" s="69">
        <v>27179.52</v>
      </c>
      <c r="E15" s="69">
        <v>26019</v>
      </c>
      <c r="F15" s="69">
        <v>71489</v>
      </c>
      <c r="G15" s="69">
        <v>545701</v>
      </c>
      <c r="H15" s="70">
        <v>2285</v>
      </c>
    </row>
    <row r="16" spans="2:8" ht="14.25">
      <c r="B16" s="38" t="s">
        <v>198</v>
      </c>
      <c r="C16" s="69">
        <v>5000</v>
      </c>
      <c r="D16" s="69">
        <v>1473.5139999999999</v>
      </c>
      <c r="E16" s="69">
        <v>-9882</v>
      </c>
      <c r="F16" s="69">
        <v>-94</v>
      </c>
      <c r="G16" s="69">
        <v>-63</v>
      </c>
      <c r="H16" s="70">
        <v>-44</v>
      </c>
    </row>
    <row r="17" spans="2:8" ht="15" thickBot="1">
      <c r="B17" s="38" t="s">
        <v>199</v>
      </c>
      <c r="C17" s="69">
        <v>0</v>
      </c>
      <c r="D17" s="69">
        <v>0</v>
      </c>
      <c r="E17" s="69">
        <v>-566</v>
      </c>
      <c r="F17" s="69">
        <v>0</v>
      </c>
      <c r="G17" s="69">
        <v>0</v>
      </c>
      <c r="H17" s="70">
        <v>0</v>
      </c>
    </row>
    <row r="18" spans="2:8" ht="15" thickBot="1">
      <c r="B18" s="50" t="s">
        <v>200</v>
      </c>
      <c r="C18" s="91">
        <v>5301.0129999999999</v>
      </c>
      <c r="D18" s="91">
        <v>28653.034</v>
      </c>
      <c r="E18" s="91">
        <v>15571</v>
      </c>
      <c r="F18" s="91">
        <v>71395</v>
      </c>
      <c r="G18" s="91">
        <v>534112</v>
      </c>
      <c r="H18" s="92">
        <v>-25221</v>
      </c>
    </row>
    <row r="19" spans="2:8" ht="14.25">
      <c r="B19" s="38"/>
      <c r="C19" s="69"/>
      <c r="D19" s="69"/>
      <c r="E19" s="69"/>
      <c r="F19" s="69"/>
      <c r="G19" s="69"/>
      <c r="H19" s="70"/>
    </row>
    <row r="20" spans="2:8" ht="14.25">
      <c r="B20" s="38" t="s">
        <v>201</v>
      </c>
      <c r="C20" s="69">
        <v>12.381</v>
      </c>
      <c r="D20" s="69">
        <v>-73.491</v>
      </c>
      <c r="E20" s="69">
        <v>434</v>
      </c>
      <c r="F20" s="69">
        <v>-538</v>
      </c>
      <c r="G20" s="69">
        <v>50</v>
      </c>
      <c r="H20" s="70">
        <v>1257</v>
      </c>
    </row>
    <row r="21" spans="2:8" ht="15" thickBot="1">
      <c r="B21" s="38"/>
      <c r="C21" s="69"/>
      <c r="D21" s="69"/>
      <c r="E21" s="69"/>
      <c r="F21" s="69"/>
      <c r="G21" s="69"/>
      <c r="H21" s="70"/>
    </row>
    <row r="22" spans="2:8" ht="15" thickBot="1">
      <c r="B22" s="51" t="s">
        <v>202</v>
      </c>
      <c r="C22" s="93">
        <v>-6443.4429999999993</v>
      </c>
      <c r="D22" s="93">
        <v>15347.500999999998</v>
      </c>
      <c r="E22" s="93">
        <v>20157</v>
      </c>
      <c r="F22" s="93">
        <v>-26993</v>
      </c>
      <c r="G22" s="93">
        <v>636672</v>
      </c>
      <c r="H22" s="94">
        <v>103054</v>
      </c>
    </row>
    <row r="24" spans="2:8" ht="12" thickBot="1"/>
    <row r="25" spans="2:8" ht="17.25" thickBot="1">
      <c r="B25" s="106" t="s">
        <v>221</v>
      </c>
      <c r="C25" s="107"/>
      <c r="D25" s="108"/>
      <c r="E25" s="108"/>
      <c r="F25" s="108"/>
      <c r="G25" s="108"/>
      <c r="H25" s="109"/>
    </row>
    <row r="26" spans="2:8" ht="16.5">
      <c r="B26" s="55" t="s">
        <v>222</v>
      </c>
      <c r="C26" s="110">
        <f>(-C9)/'Standardized IS'!B3</f>
        <v>2.0990234466262692E-3</v>
      </c>
      <c r="D26" s="110">
        <f>(-D9)/'Standardized IS'!C3</f>
        <v>1.0376258677278394E-3</v>
      </c>
      <c r="E26" s="110">
        <f>(-E9)/'Standardized IS'!D3</f>
        <v>4.39086333246638E-3</v>
      </c>
      <c r="F26" s="110">
        <f>(-F9)/'Standardized IS'!E3</f>
        <v>1.0023164647184604E-2</v>
      </c>
      <c r="G26" s="110">
        <f>(-G9)/'Standardized IS'!F3</f>
        <v>1.2643741470370439E-2</v>
      </c>
      <c r="H26" s="120">
        <f>(-H9)/'Standardized IS'!G3</f>
        <v>1.3226718380836623E-2</v>
      </c>
    </row>
    <row r="27" spans="2:8" ht="16.5">
      <c r="B27" s="57" t="s">
        <v>223</v>
      </c>
      <c r="C27" s="111">
        <f>(-C9)/'Standardized BS'!C10</f>
        <v>0.90614177622400582</v>
      </c>
      <c r="D27" s="111">
        <f>(-D9)/'Standardized BS'!D10</f>
        <v>0.58676037896289379</v>
      </c>
      <c r="E27" s="111">
        <f>(-E9)/'Standardized BS'!E10</f>
        <v>0.99071934163765574</v>
      </c>
      <c r="F27" s="111">
        <f>(-F9)/'Standardized BS'!F10</f>
        <v>0.99056603773584906</v>
      </c>
      <c r="G27" s="111">
        <f>(-G9)/'Standardized BS'!G10</f>
        <v>0.81138929798723614</v>
      </c>
      <c r="H27" s="112">
        <f>(-H9)/'Standardized BS'!H10</f>
        <v>0.70102139295480137</v>
      </c>
    </row>
    <row r="28" spans="2:8" ht="17.25" thickBot="1">
      <c r="B28" s="64" t="s">
        <v>224</v>
      </c>
      <c r="C28" s="114">
        <f>'Standardized BS'!C10/'Standardized IS'!B3</f>
        <v>2.3164404309589772E-3</v>
      </c>
      <c r="D28" s="114">
        <f>'Standardized BS'!D10/'Standardized IS'!C3</f>
        <v>1.7683979779988825E-3</v>
      </c>
      <c r="E28" s="114">
        <f>'Standardized BS'!E10/'Standardized IS'!D3</f>
        <v>4.4319951654605812E-3</v>
      </c>
      <c r="F28" s="114">
        <f>'Standardized BS'!F10/'Standardized IS'!E3</f>
        <v>1.0118623358110172E-2</v>
      </c>
      <c r="G28" s="114">
        <f>'Standardized BS'!G10/'Standardized IS'!F3</f>
        <v>1.5582829970440817E-2</v>
      </c>
      <c r="H28" s="115">
        <f>'Standardized BS'!H10/'Standardized IS'!G3</f>
        <v>1.8867781374097694E-2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97CB-8374-466C-BB89-216448AD229C}">
  <sheetPr>
    <tabColor theme="4"/>
  </sheetPr>
  <dimension ref="A1:Q95"/>
  <sheetViews>
    <sheetView showGridLines="0" zoomScaleNormal="100" workbookViewId="0">
      <selection activeCell="E2" sqref="E2:F2"/>
    </sheetView>
  </sheetViews>
  <sheetFormatPr defaultColWidth="9.7109375" defaultRowHeight="16.5"/>
  <cols>
    <col min="1" max="3" width="2.7109375" style="125" customWidth="1"/>
    <col min="4" max="4" width="15.85546875" style="125" bestFit="1" customWidth="1"/>
    <col min="5" max="14" width="10.5703125" style="125" customWidth="1"/>
    <col min="15" max="16384" width="9.7109375" style="125"/>
  </cols>
  <sheetData>
    <row r="1" spans="1:14" ht="13.5" customHeight="1">
      <c r="G1" s="126"/>
    </row>
    <row r="2" spans="1:14" ht="13.5" customHeight="1">
      <c r="D2" s="127" t="s">
        <v>226</v>
      </c>
      <c r="E2" s="397" t="s">
        <v>227</v>
      </c>
      <c r="F2" s="398"/>
    </row>
    <row r="3" spans="1:14" ht="13.5" customHeight="1">
      <c r="D3" s="128" t="s">
        <v>228</v>
      </c>
    </row>
    <row r="4" spans="1:14" ht="13.5" customHeight="1">
      <c r="D4" s="128"/>
    </row>
    <row r="5" spans="1:14" ht="13.5" customHeight="1"/>
    <row r="6" spans="1:14" ht="13.5" customHeight="1">
      <c r="A6" s="129">
        <v>1</v>
      </c>
      <c r="B6" s="127" t="s">
        <v>229</v>
      </c>
      <c r="C6" s="130"/>
      <c r="D6" s="131"/>
      <c r="E6" s="132">
        <v>2019</v>
      </c>
      <c r="F6" s="132">
        <v>2020</v>
      </c>
      <c r="G6" s="132">
        <v>2021</v>
      </c>
      <c r="H6" s="132">
        <v>2022</v>
      </c>
      <c r="I6" s="132">
        <v>2023</v>
      </c>
      <c r="J6" s="133" t="s">
        <v>230</v>
      </c>
      <c r="K6" s="133" t="s">
        <v>231</v>
      </c>
      <c r="L6" s="133" t="s">
        <v>232</v>
      </c>
      <c r="M6" s="133" t="s">
        <v>233</v>
      </c>
      <c r="N6" s="133" t="s">
        <v>234</v>
      </c>
    </row>
    <row r="7" spans="1:14" ht="13.5" customHeight="1">
      <c r="D7" s="134"/>
    </row>
    <row r="8" spans="1:14" ht="13.5" customHeight="1">
      <c r="D8" s="135"/>
    </row>
    <row r="9" spans="1:14" s="135" customFormat="1" ht="13.5" customHeight="1">
      <c r="B9" s="129">
        <v>1</v>
      </c>
      <c r="D9" s="132"/>
      <c r="E9" s="132">
        <v>2019</v>
      </c>
      <c r="F9" s="132">
        <v>2020</v>
      </c>
      <c r="G9" s="132">
        <v>2021</v>
      </c>
      <c r="H9" s="132">
        <v>2022</v>
      </c>
      <c r="I9" s="132">
        <v>2023</v>
      </c>
      <c r="J9" s="136" t="s">
        <v>230</v>
      </c>
      <c r="K9" s="136" t="s">
        <v>231</v>
      </c>
      <c r="L9" s="136" t="s">
        <v>232</v>
      </c>
      <c r="M9" s="136" t="s">
        <v>233</v>
      </c>
      <c r="N9" s="136" t="s">
        <v>234</v>
      </c>
    </row>
    <row r="10" spans="1:14" ht="13.5" customHeight="1">
      <c r="C10" s="125">
        <v>1</v>
      </c>
      <c r="D10" s="137" t="s">
        <v>235</v>
      </c>
      <c r="E10" s="138">
        <f>'Standardized IS'!C$17</f>
        <v>0.42853330544191093</v>
      </c>
      <c r="F10" s="138">
        <f>'Standardized IS'!D$17</f>
        <v>0.73961421992702103</v>
      </c>
      <c r="G10" s="138">
        <f>'Standardized IS'!E$17</f>
        <v>1.4040512216391536</v>
      </c>
      <c r="H10" s="138">
        <f>'Standardized IS'!F$17</f>
        <v>1.0797398431931575</v>
      </c>
      <c r="I10" s="138">
        <f>'Standardized IS'!G$17</f>
        <v>1.0165329465547948</v>
      </c>
      <c r="J10" s="139"/>
      <c r="K10" s="139"/>
      <c r="L10" s="139"/>
      <c r="M10" s="139"/>
      <c r="N10" s="139"/>
    </row>
    <row r="11" spans="1:14" ht="13.5" customHeight="1">
      <c r="C11" s="125">
        <v>2</v>
      </c>
      <c r="D11" s="137" t="s">
        <v>227</v>
      </c>
      <c r="E11" s="138">
        <f>'Standardized IS'!C$17</f>
        <v>0.42853330544191093</v>
      </c>
      <c r="F11" s="138">
        <f>'Standardized IS'!D$17</f>
        <v>0.73961421992702103</v>
      </c>
      <c r="G11" s="138">
        <f>'Standardized IS'!E$17</f>
        <v>1.4040512216391536</v>
      </c>
      <c r="H11" s="138">
        <f>'Standardized IS'!F$17</f>
        <v>1.0797398431931575</v>
      </c>
      <c r="I11" s="138">
        <f>'Standardized IS'!G$17</f>
        <v>1.0165329465547948</v>
      </c>
      <c r="J11" s="139">
        <f>(Forecast!E15/Forecast!I6)-1</f>
        <v>0.31079032544419105</v>
      </c>
      <c r="K11" s="139">
        <f>(Forecast!F15/Forecast!E15)-1</f>
        <v>0.34120534370586464</v>
      </c>
      <c r="L11" s="139">
        <f>(Forecast!G15/Forecast!F15)-1</f>
        <v>0.30319103024444138</v>
      </c>
      <c r="M11" s="139">
        <f>(Forecast!H15/Forecast!G15)-1</f>
        <v>5.8400808040667052E-2</v>
      </c>
      <c r="N11" s="139">
        <f>(Forecast!I15/Forecast!H15)-1</f>
        <v>0.11123279098873584</v>
      </c>
    </row>
    <row r="12" spans="1:14" ht="13.5" customHeight="1">
      <c r="C12" s="125">
        <v>3</v>
      </c>
      <c r="D12" s="137" t="s">
        <v>236</v>
      </c>
      <c r="E12" s="138">
        <f>'Standardized IS'!C$17</f>
        <v>0.42853330544191093</v>
      </c>
      <c r="F12" s="138">
        <f>'Standardized IS'!D$17</f>
        <v>0.73961421992702103</v>
      </c>
      <c r="G12" s="138">
        <f>'Standardized IS'!E$17</f>
        <v>1.4040512216391536</v>
      </c>
      <c r="H12" s="138">
        <f>'Standardized IS'!F$17</f>
        <v>1.0797398431931575</v>
      </c>
      <c r="I12" s="138">
        <f>'Standardized IS'!G$17</f>
        <v>1.0165329465547948</v>
      </c>
      <c r="J12" s="139"/>
      <c r="K12" s="139"/>
      <c r="L12" s="139"/>
      <c r="M12" s="139"/>
      <c r="N12" s="139"/>
    </row>
    <row r="13" spans="1:14" ht="13.5" customHeight="1"/>
    <row r="14" spans="1:14" ht="13.5" customHeight="1">
      <c r="D14" s="140" t="s">
        <v>237</v>
      </c>
      <c r="E14" s="141">
        <f t="shared" ref="E14:N14" si="0">+IF($E$2=$D$21,E10,IF($E$2=$D$22,E11,E12))</f>
        <v>0.42853330544191093</v>
      </c>
      <c r="F14" s="141">
        <f t="shared" si="0"/>
        <v>0.73961421992702103</v>
      </c>
      <c r="G14" s="141">
        <f t="shared" si="0"/>
        <v>1.4040512216391536</v>
      </c>
      <c r="H14" s="141">
        <f t="shared" si="0"/>
        <v>1.0797398431931575</v>
      </c>
      <c r="I14" s="141">
        <f t="shared" si="0"/>
        <v>1.0165329465547948</v>
      </c>
      <c r="J14" s="141">
        <f t="shared" si="0"/>
        <v>0.31079032544419105</v>
      </c>
      <c r="K14" s="141">
        <f t="shared" si="0"/>
        <v>0.34120534370586464</v>
      </c>
      <c r="L14" s="141">
        <f t="shared" si="0"/>
        <v>0.30319103024444138</v>
      </c>
      <c r="M14" s="141">
        <f t="shared" si="0"/>
        <v>5.8400808040667052E-2</v>
      </c>
      <c r="N14" s="141">
        <f t="shared" si="0"/>
        <v>0.11123279098873584</v>
      </c>
    </row>
    <row r="15" spans="1:14" ht="13.5" customHeight="1"/>
    <row r="16" spans="1:14" ht="13.5" customHeight="1"/>
    <row r="17" spans="1:17" ht="13.5" customHeight="1">
      <c r="A17" s="129">
        <v>2</v>
      </c>
      <c r="B17" s="127" t="s">
        <v>244</v>
      </c>
      <c r="C17" s="130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</row>
    <row r="18" spans="1:17" ht="13.5" customHeight="1"/>
    <row r="19" spans="1:17" ht="13.5" customHeight="1">
      <c r="D19" s="135"/>
      <c r="L19" s="142"/>
      <c r="M19" s="142"/>
      <c r="N19" s="142"/>
    </row>
    <row r="20" spans="1:17" ht="13.5" customHeight="1">
      <c r="B20" s="129">
        <v>1</v>
      </c>
      <c r="C20" s="135"/>
      <c r="D20" s="132"/>
      <c r="E20" s="132">
        <v>2019</v>
      </c>
      <c r="F20" s="132">
        <v>2020</v>
      </c>
      <c r="G20" s="132">
        <v>2021</v>
      </c>
      <c r="H20" s="132">
        <v>2022</v>
      </c>
      <c r="I20" s="132">
        <v>2023</v>
      </c>
      <c r="J20" s="136" t="s">
        <v>230</v>
      </c>
      <c r="K20" s="136" t="s">
        <v>231</v>
      </c>
      <c r="L20" s="136" t="s">
        <v>232</v>
      </c>
      <c r="M20" s="136" t="s">
        <v>233</v>
      </c>
      <c r="N20" s="136" t="s">
        <v>234</v>
      </c>
      <c r="Q20" s="145"/>
    </row>
    <row r="21" spans="1:17" ht="13.5" customHeight="1">
      <c r="C21" s="125">
        <v>1</v>
      </c>
      <c r="D21" s="146" t="str">
        <f>+$D$10</f>
        <v>Bull Case</v>
      </c>
      <c r="E21" s="143">
        <f>'Standardized IS'!C$19</f>
        <v>-3.0273074693279972E-2</v>
      </c>
      <c r="F21" s="143">
        <f>'Standardized IS'!D$19</f>
        <v>5.6117375273472762E-2</v>
      </c>
      <c r="G21" s="143">
        <f>'Standardized IS'!E$19</f>
        <v>-1.3014204256185725E-2</v>
      </c>
      <c r="H21" s="143">
        <f>'Standardized IS'!F$19</f>
        <v>-0.24143212097845179</v>
      </c>
      <c r="I21" s="143">
        <f>'Standardized IS'!G$19</f>
        <v>0.20209648759421373</v>
      </c>
      <c r="J21" s="144"/>
      <c r="K21" s="144"/>
      <c r="L21" s="144"/>
      <c r="M21" s="144"/>
      <c r="N21" s="144"/>
    </row>
    <row r="22" spans="1:17" ht="13.5" customHeight="1">
      <c r="C22" s="125">
        <v>2</v>
      </c>
      <c r="D22" s="146" t="str">
        <f>+$D$11</f>
        <v>Base Case</v>
      </c>
      <c r="E22" s="143">
        <f>'Standardized IS'!C$19</f>
        <v>-3.0273074693279972E-2</v>
      </c>
      <c r="F22" s="143">
        <f>'Standardized IS'!D$19</f>
        <v>5.6117375273472762E-2</v>
      </c>
      <c r="G22" s="143">
        <f>'Standardized IS'!E$19</f>
        <v>-1.3014204256185725E-2</v>
      </c>
      <c r="H22" s="143">
        <f>'Standardized IS'!F$19</f>
        <v>-0.24143212097845179</v>
      </c>
      <c r="I22" s="143">
        <f>'Standardized IS'!G$19</f>
        <v>0.20209648759421373</v>
      </c>
      <c r="J22" s="139">
        <f>Forecast!E16/Forecast!E15</f>
        <v>0.21432705887800699</v>
      </c>
      <c r="K22" s="139">
        <f>Forecast!F16/Forecast!F15</f>
        <v>0.21663530589697555</v>
      </c>
      <c r="L22" s="139">
        <f>Forecast!G16/Forecast!G15</f>
        <v>0.21443875945887769</v>
      </c>
      <c r="M22" s="139">
        <f>Forecast!H16/Forecast!H15</f>
        <v>0.23294743429286607</v>
      </c>
      <c r="N22" s="139">
        <f>Forecast!I16/Forecast!I15</f>
        <v>0.23708292270871462</v>
      </c>
    </row>
    <row r="23" spans="1:17" ht="13.5" customHeight="1">
      <c r="C23" s="125">
        <v>3</v>
      </c>
      <c r="D23" s="125" t="str">
        <f>+$D$12</f>
        <v>Bear Case</v>
      </c>
      <c r="E23" s="143">
        <f>'Standardized IS'!C$19</f>
        <v>-3.0273074693279972E-2</v>
      </c>
      <c r="F23" s="143">
        <f>'Standardized IS'!D$19</f>
        <v>5.6117375273472762E-2</v>
      </c>
      <c r="G23" s="143">
        <f>'Standardized IS'!E$19</f>
        <v>-1.3014204256185725E-2</v>
      </c>
      <c r="H23" s="143">
        <f>'Standardized IS'!F$19</f>
        <v>-0.24143212097845179</v>
      </c>
      <c r="I23" s="143">
        <f>'Standardized IS'!G$19</f>
        <v>0.20209648759421373</v>
      </c>
      <c r="J23" s="144"/>
      <c r="K23" s="144"/>
      <c r="L23" s="144"/>
      <c r="M23" s="144"/>
      <c r="N23" s="144"/>
    </row>
    <row r="24" spans="1:17" ht="13.5" customHeight="1"/>
    <row r="25" spans="1:17" ht="13.5" customHeight="1">
      <c r="D25" s="140" t="s">
        <v>237</v>
      </c>
      <c r="E25" s="141">
        <f t="shared" ref="E25:N25" si="1">+IF($E$2=$D$21,E21,IF($E$2=$D$22,E22,E23))</f>
        <v>-3.0273074693279972E-2</v>
      </c>
      <c r="F25" s="141">
        <f t="shared" si="1"/>
        <v>5.6117375273472762E-2</v>
      </c>
      <c r="G25" s="141">
        <f t="shared" si="1"/>
        <v>-1.3014204256185725E-2</v>
      </c>
      <c r="H25" s="141">
        <f t="shared" si="1"/>
        <v>-0.24143212097845179</v>
      </c>
      <c r="I25" s="141">
        <f t="shared" si="1"/>
        <v>0.20209648759421373</v>
      </c>
      <c r="J25" s="141">
        <f t="shared" si="1"/>
        <v>0.21432705887800699</v>
      </c>
      <c r="K25" s="141">
        <f t="shared" si="1"/>
        <v>0.21663530589697555</v>
      </c>
      <c r="L25" s="141">
        <f t="shared" si="1"/>
        <v>0.21443875945887769</v>
      </c>
      <c r="M25" s="141">
        <f t="shared" si="1"/>
        <v>0.23294743429286607</v>
      </c>
      <c r="N25" s="141">
        <f t="shared" si="1"/>
        <v>0.23708292270871462</v>
      </c>
    </row>
    <row r="26" spans="1:17" ht="13.5" customHeight="1"/>
    <row r="27" spans="1:17" ht="13.5" customHeight="1">
      <c r="D27" s="135"/>
      <c r="L27" s="142"/>
      <c r="M27" s="142"/>
      <c r="N27" s="142"/>
    </row>
    <row r="28" spans="1:17" ht="13.5" customHeight="1">
      <c r="A28" s="129">
        <v>3</v>
      </c>
      <c r="B28" s="127" t="s">
        <v>241</v>
      </c>
      <c r="C28" s="13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</row>
    <row r="29" spans="1:17" ht="13.5" customHeight="1">
      <c r="L29" s="142"/>
      <c r="M29" s="142"/>
      <c r="N29" s="142"/>
    </row>
    <row r="30" spans="1:17" ht="13.5" customHeight="1">
      <c r="D30" s="135" t="s">
        <v>286</v>
      </c>
    </row>
    <row r="31" spans="1:17" ht="13.5" customHeight="1">
      <c r="B31" s="129">
        <v>1</v>
      </c>
      <c r="C31" s="135"/>
      <c r="D31" s="132"/>
      <c r="E31" s="132">
        <v>2019</v>
      </c>
      <c r="F31" s="132">
        <v>2020</v>
      </c>
      <c r="G31" s="132">
        <v>2021</v>
      </c>
      <c r="H31" s="132">
        <v>2022</v>
      </c>
      <c r="I31" s="132">
        <v>2023</v>
      </c>
      <c r="J31" s="136" t="s">
        <v>230</v>
      </c>
      <c r="K31" s="136" t="s">
        <v>231</v>
      </c>
      <c r="L31" s="136" t="s">
        <v>232</v>
      </c>
      <c r="M31" s="136" t="s">
        <v>233</v>
      </c>
      <c r="N31" s="136" t="s">
        <v>234</v>
      </c>
    </row>
    <row r="32" spans="1:17" ht="13.5" customHeight="1">
      <c r="C32" s="125">
        <v>1</v>
      </c>
      <c r="D32" s="125" t="str">
        <f>+$D$10</f>
        <v>Bull Case</v>
      </c>
      <c r="E32" s="143">
        <f>'Standardized IS'!C$22</f>
        <v>7.4565313908600412</v>
      </c>
      <c r="F32" s="143">
        <f>'Standardized IS'!D$22</f>
        <v>2.7805729257461032</v>
      </c>
      <c r="G32" s="143">
        <f>'Standardized IS'!E$22</f>
        <v>0.39748427672955977</v>
      </c>
      <c r="H32" s="143">
        <f>'Standardized IS'!F$22</f>
        <v>0.76602847324496814</v>
      </c>
      <c r="I32" s="143">
        <f>'Standardized IS'!G$22</f>
        <v>0.69768377030722217</v>
      </c>
      <c r="J32" s="144"/>
      <c r="K32" s="144"/>
      <c r="L32" s="144"/>
      <c r="M32" s="144"/>
      <c r="N32" s="144"/>
    </row>
    <row r="33" spans="1:14" ht="13.5" customHeight="1">
      <c r="C33" s="125">
        <v>2</v>
      </c>
      <c r="D33" s="125" t="str">
        <f>+$D$11</f>
        <v>Base Case</v>
      </c>
      <c r="E33" s="143">
        <f>'Standardized IS'!C$22</f>
        <v>7.4565313908600412</v>
      </c>
      <c r="F33" s="143">
        <f>'Standardized IS'!D$22</f>
        <v>2.7805729257461032</v>
      </c>
      <c r="G33" s="143">
        <f>'Standardized IS'!E$22</f>
        <v>0.39748427672955977</v>
      </c>
      <c r="H33" s="143">
        <f>'Standardized IS'!F$22</f>
        <v>0.76602847324496814</v>
      </c>
      <c r="I33" s="143">
        <f>'Standardized IS'!G$22</f>
        <v>0.69768377030722217</v>
      </c>
      <c r="J33" s="139">
        <f>Forecast!E18/Forecast!E17</f>
        <v>0.17175101138849991</v>
      </c>
      <c r="K33" s="139">
        <f>Forecast!F18/Forecast!F17</f>
        <v>0.12534854907690296</v>
      </c>
      <c r="L33" s="139">
        <f>Forecast!G18/Forecast!G17</f>
        <v>9.7321405744454678E-2</v>
      </c>
      <c r="M33" s="139">
        <f>Forecast!H18/Forecast!H17</f>
        <v>0.17707994582757944</v>
      </c>
      <c r="N33" s="139">
        <f>Forecast!I18/Forecast!I17</f>
        <v>0.19426462583999565</v>
      </c>
    </row>
    <row r="34" spans="1:14" ht="13.5" customHeight="1">
      <c r="C34" s="125">
        <v>3</v>
      </c>
      <c r="D34" s="125" t="str">
        <f>+$D$12</f>
        <v>Bear Case</v>
      </c>
      <c r="E34" s="143">
        <f>'Standardized IS'!C$22</f>
        <v>7.4565313908600412</v>
      </c>
      <c r="F34" s="143">
        <f>'Standardized IS'!D$22</f>
        <v>2.7805729257461032</v>
      </c>
      <c r="G34" s="143">
        <f>'Standardized IS'!E$22</f>
        <v>0.39748427672955977</v>
      </c>
      <c r="H34" s="143">
        <f>'Standardized IS'!F$22</f>
        <v>0.76602847324496814</v>
      </c>
      <c r="I34" s="143">
        <f>'Standardized IS'!G$22</f>
        <v>0.69768377030722217</v>
      </c>
      <c r="J34" s="144"/>
      <c r="K34" s="144"/>
      <c r="L34" s="144"/>
      <c r="M34" s="144"/>
      <c r="N34" s="144"/>
    </row>
    <row r="35" spans="1:14" ht="13.5" customHeight="1"/>
    <row r="36" spans="1:14" ht="13.5" customHeight="1">
      <c r="D36" s="140" t="s">
        <v>237</v>
      </c>
      <c r="E36" s="141">
        <f t="shared" ref="E36:N36" si="2">+IF($E$2=$D$21,E32,IF($E$2=$D$22,E33,E34))</f>
        <v>7.4565313908600412</v>
      </c>
      <c r="F36" s="141">
        <f t="shared" si="2"/>
        <v>2.7805729257461032</v>
      </c>
      <c r="G36" s="141">
        <f t="shared" si="2"/>
        <v>0.39748427672955977</v>
      </c>
      <c r="H36" s="141">
        <f t="shared" si="2"/>
        <v>0.76602847324496814</v>
      </c>
      <c r="I36" s="141">
        <f t="shared" si="2"/>
        <v>0.69768377030722217</v>
      </c>
      <c r="J36" s="141">
        <f t="shared" si="2"/>
        <v>0.17175101138849991</v>
      </c>
      <c r="K36" s="141">
        <f t="shared" si="2"/>
        <v>0.12534854907690296</v>
      </c>
      <c r="L36" s="141">
        <f t="shared" si="2"/>
        <v>9.7321405744454678E-2</v>
      </c>
      <c r="M36" s="141">
        <f t="shared" si="2"/>
        <v>0.17707994582757944</v>
      </c>
      <c r="N36" s="141">
        <f t="shared" si="2"/>
        <v>0.19426462583999565</v>
      </c>
    </row>
    <row r="37" spans="1:14" ht="13.5" customHeight="1">
      <c r="L37" s="142"/>
      <c r="M37" s="142"/>
      <c r="N37" s="142"/>
    </row>
    <row r="38" spans="1:14">
      <c r="A38" s="129">
        <v>3</v>
      </c>
      <c r="B38" s="127" t="s">
        <v>242</v>
      </c>
      <c r="C38" s="130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</row>
    <row r="41" spans="1:14">
      <c r="D41" s="135" t="s">
        <v>224</v>
      </c>
    </row>
    <row r="42" spans="1:14">
      <c r="B42" s="129">
        <v>1</v>
      </c>
      <c r="C42" s="135"/>
      <c r="D42" s="132"/>
      <c r="E42" s="132">
        <v>2019</v>
      </c>
      <c r="F42" s="132">
        <v>2020</v>
      </c>
      <c r="G42" s="132">
        <v>2021</v>
      </c>
      <c r="H42" s="132">
        <v>2022</v>
      </c>
      <c r="I42" s="132">
        <v>2023</v>
      </c>
      <c r="J42" s="136" t="s">
        <v>230</v>
      </c>
      <c r="K42" s="136" t="s">
        <v>231</v>
      </c>
      <c r="L42" s="136" t="s">
        <v>232</v>
      </c>
      <c r="M42" s="136" t="s">
        <v>233</v>
      </c>
      <c r="N42" s="136" t="s">
        <v>234</v>
      </c>
    </row>
    <row r="43" spans="1:14">
      <c r="C43" s="125">
        <v>1</v>
      </c>
      <c r="D43" s="125" t="str">
        <f>+$D$10</f>
        <v>Bull Case</v>
      </c>
      <c r="E43" s="143">
        <f>'Standardized CF'!D$28</f>
        <v>1.7683979779988825E-3</v>
      </c>
      <c r="F43" s="143">
        <f>'Standardized CF'!E$28</f>
        <v>4.4319951654605812E-3</v>
      </c>
      <c r="G43" s="143">
        <f>'Standardized CF'!F$28</f>
        <v>1.0118623358110172E-2</v>
      </c>
      <c r="H43" s="143">
        <f>'Standardized CF'!G$28</f>
        <v>1.5582829970440817E-2</v>
      </c>
      <c r="I43" s="143">
        <f>'Standardized CF'!H$28</f>
        <v>1.8867781374097694E-2</v>
      </c>
      <c r="J43" s="139"/>
      <c r="K43" s="139"/>
      <c r="L43" s="139"/>
      <c r="M43" s="139"/>
      <c r="N43" s="139"/>
    </row>
    <row r="44" spans="1:14">
      <c r="C44" s="125">
        <v>2</v>
      </c>
      <c r="D44" s="125" t="str">
        <f>+$D$11</f>
        <v>Base Case</v>
      </c>
      <c r="E44" s="143">
        <f>'Standardized CF'!D$28</f>
        <v>1.7683979779988825E-3</v>
      </c>
      <c r="F44" s="143">
        <f>'Standardized CF'!E$28</f>
        <v>4.4319951654605812E-3</v>
      </c>
      <c r="G44" s="143">
        <f>'Standardized CF'!F$28</f>
        <v>1.0118623358110172E-2</v>
      </c>
      <c r="H44" s="143">
        <f>'Standardized CF'!G$28</f>
        <v>1.5582829970440817E-2</v>
      </c>
      <c r="I44" s="143">
        <f>'Standardized CF'!H$28</f>
        <v>1.8867781374097694E-2</v>
      </c>
      <c r="J44" s="139">
        <f>((E44*1)+(F44*2)+(G44*3)+(H44*4)+(I44*5))/(1+2+3+4+5)</f>
        <v>1.3177232342366819E-2</v>
      </c>
      <c r="K44" s="139">
        <f t="shared" ref="K44" si="3">((F44*1)+(G44*2)+(H44*3)+(I44*4)+(J44*5))/(1+2+3+4+5)</f>
        <v>1.4185001266748549E-2</v>
      </c>
      <c r="L44" s="139">
        <f>((G44*1)+(H44*2)+(I44*3)+(J44*4)+(K44*5))/(1+2+3+4+5)</f>
        <v>1.4768104208299661E-2</v>
      </c>
      <c r="M44" s="139">
        <f>((H44*1)+(I44*2)+(J44*3)+(K44*4)+(L44*5))/(1+2+3+4+5)</f>
        <v>1.4895374390281945E-2</v>
      </c>
      <c r="N44" s="139">
        <f>((I44*1)+(J44*2)+(K44*3)+(L44*4)+(M44*5))/(1+2+3+4+5)</f>
        <v>1.4755102576245689E-2</v>
      </c>
    </row>
    <row r="45" spans="1:14">
      <c r="C45" s="125">
        <v>3</v>
      </c>
      <c r="D45" s="125" t="str">
        <f>+$D$12</f>
        <v>Bear Case</v>
      </c>
      <c r="E45" s="143">
        <f>'Standardized CF'!D$28</f>
        <v>1.7683979779988825E-3</v>
      </c>
      <c r="F45" s="143">
        <f>'Standardized CF'!E$28</f>
        <v>4.4319951654605812E-3</v>
      </c>
      <c r="G45" s="143">
        <f>'Standardized CF'!F$28</f>
        <v>1.0118623358110172E-2</v>
      </c>
      <c r="H45" s="143">
        <f>'Standardized CF'!G$28</f>
        <v>1.5582829970440817E-2</v>
      </c>
      <c r="I45" s="143">
        <f>'Standardized CF'!H$28</f>
        <v>1.8867781374097694E-2</v>
      </c>
      <c r="J45" s="139"/>
      <c r="K45" s="139"/>
      <c r="L45" s="139"/>
      <c r="M45" s="139"/>
      <c r="N45" s="139"/>
    </row>
    <row r="47" spans="1:14">
      <c r="D47" s="140" t="s">
        <v>237</v>
      </c>
      <c r="E47" s="141">
        <f t="shared" ref="E47:N47" si="4">+IF($E$2=$D$21,E43,IF($E$2=$D$22,E44,E45))</f>
        <v>1.7683979779988825E-3</v>
      </c>
      <c r="F47" s="141">
        <f t="shared" si="4"/>
        <v>4.4319951654605812E-3</v>
      </c>
      <c r="G47" s="141">
        <f t="shared" si="4"/>
        <v>1.0118623358110172E-2</v>
      </c>
      <c r="H47" s="141">
        <f t="shared" si="4"/>
        <v>1.5582829970440817E-2</v>
      </c>
      <c r="I47" s="141">
        <f t="shared" si="4"/>
        <v>1.8867781374097694E-2</v>
      </c>
      <c r="J47" s="141">
        <f t="shared" si="4"/>
        <v>1.3177232342366819E-2</v>
      </c>
      <c r="K47" s="141">
        <f t="shared" si="4"/>
        <v>1.4185001266748549E-2</v>
      </c>
      <c r="L47" s="141">
        <f t="shared" si="4"/>
        <v>1.4768104208299661E-2</v>
      </c>
      <c r="M47" s="141">
        <f t="shared" si="4"/>
        <v>1.4895374390281945E-2</v>
      </c>
      <c r="N47" s="141">
        <f t="shared" si="4"/>
        <v>1.4755102576245689E-2</v>
      </c>
    </row>
    <row r="50" spans="2:14">
      <c r="D50" s="135" t="s">
        <v>243</v>
      </c>
    </row>
    <row r="51" spans="2:14">
      <c r="B51" s="129">
        <v>2</v>
      </c>
      <c r="C51" s="135"/>
      <c r="D51" s="132"/>
      <c r="E51" s="132">
        <v>2019</v>
      </c>
      <c r="F51" s="132">
        <v>2020</v>
      </c>
      <c r="G51" s="132">
        <v>2021</v>
      </c>
      <c r="H51" s="132">
        <v>2022</v>
      </c>
      <c r="I51" s="132">
        <v>2023</v>
      </c>
      <c r="J51" s="136" t="s">
        <v>230</v>
      </c>
      <c r="K51" s="136" t="s">
        <v>231</v>
      </c>
      <c r="L51" s="136" t="s">
        <v>232</v>
      </c>
      <c r="M51" s="136" t="s">
        <v>233</v>
      </c>
      <c r="N51" s="136" t="s">
        <v>234</v>
      </c>
    </row>
    <row r="52" spans="2:14">
      <c r="C52" s="125">
        <v>1</v>
      </c>
      <c r="D52" s="125" t="str">
        <f>+$D$10</f>
        <v>Bull Case</v>
      </c>
      <c r="E52" s="143">
        <f>'Standardized CF'!D$27</f>
        <v>0.58676037896289379</v>
      </c>
      <c r="F52" s="143">
        <f>'Standardized CF'!E$27</f>
        <v>0.99071934163765574</v>
      </c>
      <c r="G52" s="143">
        <f>'Standardized CF'!F$27</f>
        <v>0.99056603773584906</v>
      </c>
      <c r="H52" s="143">
        <f>'Standardized CF'!G$27</f>
        <v>0.81138929798723614</v>
      </c>
      <c r="I52" s="143">
        <f>'Standardized CF'!H$27</f>
        <v>0.70102139295480137</v>
      </c>
      <c r="J52" s="139"/>
      <c r="K52" s="139"/>
      <c r="L52" s="139"/>
      <c r="M52" s="139"/>
      <c r="N52" s="139"/>
    </row>
    <row r="53" spans="2:14">
      <c r="C53" s="125">
        <v>2</v>
      </c>
      <c r="D53" s="125" t="str">
        <f>+$D$11</f>
        <v>Base Case</v>
      </c>
      <c r="E53" s="143">
        <f>'Standardized CF'!D$27</f>
        <v>0.58676037896289379</v>
      </c>
      <c r="F53" s="143">
        <f>'Standardized CF'!E$27</f>
        <v>0.99071934163765574</v>
      </c>
      <c r="G53" s="143">
        <f>'Standardized CF'!F$27</f>
        <v>0.99056603773584906</v>
      </c>
      <c r="H53" s="143">
        <f>'Standardized CF'!G$27</f>
        <v>0.81138929798723614</v>
      </c>
      <c r="I53" s="143">
        <f>'Standardized CF'!H$27</f>
        <v>0.70102139295480137</v>
      </c>
      <c r="J53" s="139">
        <f>Forecast!E19/Forecast!E17</f>
        <v>1.0094215451937922</v>
      </c>
      <c r="K53" s="139">
        <f>Forecast!F19/Forecast!F17</f>
        <v>0.79590243782810233</v>
      </c>
      <c r="L53" s="139">
        <f>Forecast!G19/Forecast!G17</f>
        <v>0.65277099567305885</v>
      </c>
      <c r="M53" s="139">
        <f>Forecast!H19/Forecast!H17</f>
        <v>0.67576059991378767</v>
      </c>
      <c r="N53" s="139">
        <f>Forecast!I19/Forecast!I17</f>
        <v>0.67534627784650747</v>
      </c>
    </row>
    <row r="54" spans="2:14">
      <c r="C54" s="125">
        <v>3</v>
      </c>
      <c r="D54" s="125" t="str">
        <f>+$D$12</f>
        <v>Bear Case</v>
      </c>
      <c r="E54" s="143">
        <f>'Standardized CF'!D$27</f>
        <v>0.58676037896289379</v>
      </c>
      <c r="F54" s="143">
        <f>'Standardized CF'!E$27</f>
        <v>0.99071934163765574</v>
      </c>
      <c r="G54" s="143">
        <f>'Standardized CF'!F$27</f>
        <v>0.99056603773584906</v>
      </c>
      <c r="H54" s="143">
        <f>'Standardized CF'!G$27</f>
        <v>0.81138929798723614</v>
      </c>
      <c r="I54" s="143">
        <f>'Standardized CF'!H$27</f>
        <v>0.70102139295480137</v>
      </c>
      <c r="J54" s="139"/>
      <c r="K54" s="139"/>
      <c r="L54" s="139"/>
      <c r="M54" s="139"/>
      <c r="N54" s="139"/>
    </row>
    <row r="56" spans="2:14">
      <c r="D56" s="140" t="s">
        <v>237</v>
      </c>
      <c r="E56" s="141">
        <f t="shared" ref="E56:N56" si="5">+IF($E$2=$D$21,E52,IF($E$2=$D$22,E53,E54))</f>
        <v>0.58676037896289379</v>
      </c>
      <c r="F56" s="141">
        <f t="shared" si="5"/>
        <v>0.99071934163765574</v>
      </c>
      <c r="G56" s="141">
        <f t="shared" si="5"/>
        <v>0.99056603773584906</v>
      </c>
      <c r="H56" s="141">
        <f t="shared" si="5"/>
        <v>0.81138929798723614</v>
      </c>
      <c r="I56" s="141">
        <f t="shared" si="5"/>
        <v>0.70102139295480137</v>
      </c>
      <c r="J56" s="141">
        <f t="shared" si="5"/>
        <v>1.0094215451937922</v>
      </c>
      <c r="K56" s="141">
        <f t="shared" si="5"/>
        <v>0.79590243782810233</v>
      </c>
      <c r="L56" s="141">
        <f t="shared" si="5"/>
        <v>0.65277099567305885</v>
      </c>
      <c r="M56" s="141">
        <f t="shared" si="5"/>
        <v>0.67576059991378767</v>
      </c>
      <c r="N56" s="141">
        <f t="shared" si="5"/>
        <v>0.67534627784650747</v>
      </c>
    </row>
    <row r="60" spans="2:14">
      <c r="D60" s="135" t="s">
        <v>238</v>
      </c>
    </row>
    <row r="61" spans="2:14">
      <c r="B61" s="129">
        <v>3</v>
      </c>
      <c r="C61" s="135"/>
      <c r="D61" s="132"/>
      <c r="E61" s="132">
        <v>2019</v>
      </c>
      <c r="F61" s="132">
        <v>2020</v>
      </c>
      <c r="G61" s="132">
        <v>2021</v>
      </c>
      <c r="H61" s="132">
        <v>2022</v>
      </c>
      <c r="I61" s="132">
        <v>2023</v>
      </c>
      <c r="J61" s="136" t="s">
        <v>230</v>
      </c>
      <c r="K61" s="136" t="s">
        <v>231</v>
      </c>
      <c r="L61" s="136" t="s">
        <v>232</v>
      </c>
      <c r="M61" s="136" t="s">
        <v>233</v>
      </c>
      <c r="N61" s="136" t="s">
        <v>234</v>
      </c>
    </row>
    <row r="62" spans="2:14">
      <c r="C62" s="125">
        <v>1</v>
      </c>
      <c r="D62" s="125" t="str">
        <f>+$D$10</f>
        <v>Bull Case</v>
      </c>
      <c r="E62" s="143">
        <f>'Standardized BS'!D$30</f>
        <v>0.14662248082566556</v>
      </c>
      <c r="F62" s="143">
        <f>'Standardized BS'!E$30</f>
        <v>0.18005256796658664</v>
      </c>
      <c r="G62" s="143">
        <f>'Standardized BS'!F$30</f>
        <v>0.48678215049383972</v>
      </c>
      <c r="H62" s="143">
        <f>'Standardized BS'!G$30</f>
        <v>0.21804793116321197</v>
      </c>
      <c r="I62" s="143">
        <f>'Standardized BS'!H$30</f>
        <v>0.13073457489829396</v>
      </c>
      <c r="J62" s="139"/>
      <c r="K62" s="139"/>
      <c r="L62" s="139"/>
      <c r="M62" s="139"/>
      <c r="N62" s="139"/>
    </row>
    <row r="63" spans="2:14">
      <c r="C63" s="125">
        <v>2</v>
      </c>
      <c r="D63" s="125" t="str">
        <f>+$D$11</f>
        <v>Base Case</v>
      </c>
      <c r="E63" s="143">
        <f>'Standardized BS'!D$30</f>
        <v>0.14662248082566556</v>
      </c>
      <c r="F63" s="143">
        <f>'Standardized BS'!E$30</f>
        <v>0.18005256796658664</v>
      </c>
      <c r="G63" s="143">
        <f>'Standardized BS'!F$30</f>
        <v>0.48678215049383972</v>
      </c>
      <c r="H63" s="143">
        <f>'Standardized BS'!G$30</f>
        <v>0.21804793116321197</v>
      </c>
      <c r="I63" s="143">
        <f>'Standardized BS'!H$30</f>
        <v>0.13073457489829396</v>
      </c>
      <c r="J63" s="139">
        <f>((E63*1)+(F63*2)+(G63*3)+(H63*4)+(I63*5))/(1+2+3+4+5)</f>
        <v>0.23286257782564504</v>
      </c>
      <c r="K63" s="139">
        <f t="shared" ref="K63" si="6">((F63*1)+(G63*2)+(H63*3)+(I63*4)+(J63*5))/(1+2+3+4+5)</f>
        <v>0.2330007900776869</v>
      </c>
      <c r="L63" s="139">
        <f>((G63*1)+(H63*2)+(I63*3)+(J63*4)+(K63*5))/(1+2+3+4+5)</f>
        <v>0.2274357332804107</v>
      </c>
      <c r="M63" s="139">
        <f>((H63*1)+(I63*2)+(J63*3)+(K63*4)+(L63*5))/(1+2+3+4+5)</f>
        <v>0.21648577607663574</v>
      </c>
      <c r="N63" s="139">
        <f>((I63*1)+(J63*2)+(K63*3)+(L63*4)+(M63*5))/(1+2+3+4+5)</f>
        <v>0.21917559428583105</v>
      </c>
    </row>
    <row r="64" spans="2:14">
      <c r="C64" s="125">
        <v>3</v>
      </c>
      <c r="D64" s="125" t="str">
        <f>+$D$12</f>
        <v>Bear Case</v>
      </c>
      <c r="E64" s="143">
        <f>'Standardized BS'!D$30</f>
        <v>0.14662248082566556</v>
      </c>
      <c r="F64" s="143">
        <f>'Standardized BS'!E$30</f>
        <v>0.18005256796658664</v>
      </c>
      <c r="G64" s="143">
        <f>'Standardized BS'!F$30</f>
        <v>0.48678215049383972</v>
      </c>
      <c r="H64" s="143">
        <f>'Standardized BS'!G$30</f>
        <v>0.21804793116321197</v>
      </c>
      <c r="I64" s="143">
        <f>'Standardized BS'!H$30</f>
        <v>0.13073457489829396</v>
      </c>
      <c r="J64" s="139"/>
      <c r="K64" s="139"/>
      <c r="L64" s="139"/>
      <c r="M64" s="139"/>
      <c r="N64" s="139"/>
    </row>
    <row r="66" spans="1:14">
      <c r="D66" s="140" t="s">
        <v>237</v>
      </c>
      <c r="E66" s="141">
        <f t="shared" ref="E66:N66" si="7">+IF($E$2=$D$21,E62,IF($E$2=$D$22,E63,E64))</f>
        <v>0.14662248082566556</v>
      </c>
      <c r="F66" s="141">
        <f t="shared" si="7"/>
        <v>0.18005256796658664</v>
      </c>
      <c r="G66" s="141">
        <f t="shared" si="7"/>
        <v>0.48678215049383972</v>
      </c>
      <c r="H66" s="141">
        <f t="shared" si="7"/>
        <v>0.21804793116321197</v>
      </c>
      <c r="I66" s="141">
        <f t="shared" si="7"/>
        <v>0.13073457489829396</v>
      </c>
      <c r="J66" s="141">
        <f t="shared" si="7"/>
        <v>0.23286257782564504</v>
      </c>
      <c r="K66" s="141">
        <f t="shared" si="7"/>
        <v>0.2330007900776869</v>
      </c>
      <c r="L66" s="141">
        <f t="shared" si="7"/>
        <v>0.2274357332804107</v>
      </c>
      <c r="M66" s="141">
        <f t="shared" si="7"/>
        <v>0.21648577607663574</v>
      </c>
      <c r="N66" s="141">
        <f t="shared" si="7"/>
        <v>0.21917559428583105</v>
      </c>
    </row>
    <row r="69" spans="1:14">
      <c r="A69" s="129">
        <v>4</v>
      </c>
      <c r="B69" s="127" t="s">
        <v>239</v>
      </c>
      <c r="C69" s="130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</row>
    <row r="71" spans="1:14">
      <c r="D71" s="135"/>
    </row>
    <row r="72" spans="1:14">
      <c r="C72" s="135"/>
      <c r="D72" s="132"/>
      <c r="E72" s="136" t="s">
        <v>240</v>
      </c>
    </row>
    <row r="73" spans="1:14" ht="13.5" customHeight="1">
      <c r="C73" s="125">
        <v>1</v>
      </c>
      <c r="D73" s="125" t="str">
        <f>+$D$10</f>
        <v>Bull Case</v>
      </c>
      <c r="E73" s="144">
        <v>3.4000000000000002E-2</v>
      </c>
    </row>
    <row r="74" spans="1:14" ht="13.5" customHeight="1">
      <c r="C74" s="125">
        <v>2</v>
      </c>
      <c r="D74" s="125" t="str">
        <f>+$D$11</f>
        <v>Base Case</v>
      </c>
      <c r="E74" s="139">
        <v>0.03</v>
      </c>
    </row>
    <row r="75" spans="1:14" ht="13.5" customHeight="1">
      <c r="C75" s="125">
        <v>3</v>
      </c>
      <c r="D75" s="125" t="str">
        <f>+$D$12</f>
        <v>Bear Case</v>
      </c>
      <c r="E75" s="144">
        <v>2.4E-2</v>
      </c>
    </row>
    <row r="76" spans="1:14" ht="13.5" customHeight="1"/>
    <row r="77" spans="1:14">
      <c r="D77" s="140" t="s">
        <v>237</v>
      </c>
      <c r="E77" s="141">
        <f>+IF($E$2=$D$21,E73,IF($E$2=$D$22,E74,E75))</f>
        <v>0.03</v>
      </c>
    </row>
    <row r="78" spans="1:14" ht="13.5" customHeight="1"/>
    <row r="79" spans="1:14" ht="13.5" customHeight="1"/>
    <row r="80" spans="1:14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</sheetData>
  <mergeCells count="1">
    <mergeCell ref="E2:F2"/>
  </mergeCells>
  <dataValidations count="1">
    <dataValidation type="list" allowBlank="1" showInputMessage="1" showErrorMessage="1" sqref="E2:F2" xr:uid="{F06FABE1-2CC6-4ED7-9780-3E6718997196}">
      <formula1>$D$10:$D$12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F386-8994-464B-B172-B5B5E98216AA}">
  <sheetPr>
    <tabColor theme="4"/>
  </sheetPr>
  <dimension ref="B1:XEP106"/>
  <sheetViews>
    <sheetView showGridLines="0" zoomScale="96" zoomScaleNormal="90" workbookViewId="0">
      <selection activeCell="J25" sqref="J25"/>
    </sheetView>
  </sheetViews>
  <sheetFormatPr defaultColWidth="9" defaultRowHeight="16.5"/>
  <cols>
    <col min="1" max="3" width="2.7109375" style="147" customWidth="1"/>
    <col min="4" max="4" width="40.28515625" style="147" bestFit="1" customWidth="1"/>
    <col min="5" max="14" width="10.42578125" style="147" customWidth="1"/>
    <col min="15" max="16384" width="9" style="147"/>
  </cols>
  <sheetData>
    <row r="1" spans="2:14" ht="11.1" customHeight="1">
      <c r="D1" s="148"/>
      <c r="L1" s="148"/>
      <c r="M1" s="148"/>
      <c r="N1" s="148"/>
    </row>
    <row r="2" spans="2:14">
      <c r="D2" s="128" t="s">
        <v>246</v>
      </c>
    </row>
    <row r="4" spans="2:14" ht="16.149999999999999" customHeight="1">
      <c r="C4" s="147" t="s">
        <v>247</v>
      </c>
      <c r="D4" s="149" t="s">
        <v>282</v>
      </c>
      <c r="E4" s="150">
        <v>2019</v>
      </c>
      <c r="F4" s="150">
        <v>2020</v>
      </c>
      <c r="G4" s="150">
        <v>2021</v>
      </c>
      <c r="H4" s="150">
        <v>2022</v>
      </c>
      <c r="I4" s="150">
        <v>2023</v>
      </c>
      <c r="J4" s="157" t="s">
        <v>230</v>
      </c>
      <c r="K4" s="157" t="s">
        <v>231</v>
      </c>
      <c r="L4" s="157" t="s">
        <v>232</v>
      </c>
      <c r="M4" s="157" t="s">
        <v>233</v>
      </c>
      <c r="N4" s="157" t="s">
        <v>234</v>
      </c>
    </row>
    <row r="5" spans="2:14" ht="16.149999999999999" customHeight="1"/>
    <row r="6" spans="2:14" ht="16.149999999999999" customHeight="1">
      <c r="B6" s="151"/>
      <c r="D6" s="152" t="s">
        <v>283</v>
      </c>
      <c r="E6" s="255">
        <f>'Standardized IS'!C3</f>
        <v>75146.546000000002</v>
      </c>
      <c r="F6" s="255">
        <f>E6*(1+'Forecast assumptions'!F14)</f>
        <v>130726</v>
      </c>
      <c r="G6" s="255">
        <f>F6*(1+'Forecast assumptions'!G14)</f>
        <v>314272</v>
      </c>
      <c r="H6" s="255">
        <f>G6*(1+'Forecast assumptions'!H14)</f>
        <v>653604</v>
      </c>
      <c r="I6" s="255">
        <f>H6*(1+'Forecast assumptions'!I14)</f>
        <v>1318014</v>
      </c>
      <c r="J6" s="255">
        <f>I6*(1+'Forecast assumptions'!J14)</f>
        <v>1727640</v>
      </c>
      <c r="K6" s="255">
        <f>J6*(1+'Forecast assumptions'!K14)</f>
        <v>2317120</v>
      </c>
      <c r="L6" s="255">
        <f>K6*(1+'Forecast assumptions'!L14)</f>
        <v>3019650</v>
      </c>
      <c r="M6" s="255">
        <f>L6*(1+'Forecast assumptions'!M14)</f>
        <v>3196000.0000000005</v>
      </c>
      <c r="N6" s="255">
        <f>M6*(1+'Forecast assumptions'!N14)</f>
        <v>3551500.0000000005</v>
      </c>
    </row>
    <row r="7" spans="2:14" ht="16.149999999999999" customHeight="1">
      <c r="D7" s="152" t="s">
        <v>270</v>
      </c>
      <c r="E7" s="255">
        <f>E6*'Forecast assumptions'!E25</f>
        <v>-2274.9169999999995</v>
      </c>
      <c r="F7" s="255">
        <f>F6*'Forecast assumptions'!F25</f>
        <v>7336</v>
      </c>
      <c r="G7" s="255">
        <f>G6*'Forecast assumptions'!G25</f>
        <v>-4090</v>
      </c>
      <c r="H7" s="255">
        <f>H6*'Forecast assumptions'!H25</f>
        <v>-157801</v>
      </c>
      <c r="I7" s="255">
        <f>I6*'Forecast assumptions'!I25</f>
        <v>266366</v>
      </c>
      <c r="J7" s="255">
        <f>J6*'Forecast assumptions'!J25</f>
        <v>370280</v>
      </c>
      <c r="K7" s="255">
        <f>K6*'Forecast assumptions'!K25</f>
        <v>501970</v>
      </c>
      <c r="L7" s="255">
        <f>L6*'Forecast assumptions'!L25</f>
        <v>647530</v>
      </c>
      <c r="M7" s="255">
        <f>M6*'Forecast assumptions'!M25</f>
        <v>744500.00000000012</v>
      </c>
      <c r="N7" s="255">
        <f>N6*'Forecast assumptions'!N25</f>
        <v>842000.00000000012</v>
      </c>
    </row>
    <row r="8" spans="2:14" ht="16.149999999999999" customHeight="1">
      <c r="C8" s="154"/>
      <c r="D8" s="152" t="s">
        <v>285</v>
      </c>
      <c r="E8" s="255">
        <f>E6*'Forecast assumptions'!E47</f>
        <v>132.88900000000001</v>
      </c>
      <c r="F8" s="255">
        <f>F6*'Forecast assumptions'!F47</f>
        <v>579.37699999999995</v>
      </c>
      <c r="G8" s="255">
        <f>G6*'Forecast assumptions'!G47</f>
        <v>3180</v>
      </c>
      <c r="H8" s="255">
        <f>H6*'Forecast assumptions'!H47</f>
        <v>10185</v>
      </c>
      <c r="I8" s="255">
        <f>I6*'Forecast assumptions'!I47</f>
        <v>24867.999999999996</v>
      </c>
      <c r="J8" s="255">
        <f>J6*'Forecast assumptions'!J47</f>
        <v>22765.513683966612</v>
      </c>
      <c r="K8" s="255">
        <f>K6*'Forecast assumptions'!K47</f>
        <v>32868.350135208399</v>
      </c>
      <c r="L8" s="255">
        <f>L6*'Forecast assumptions'!L47</f>
        <v>44594.505872592075</v>
      </c>
      <c r="M8" s="255">
        <f>M6*'Forecast assumptions'!M47</f>
        <v>47605.616551341103</v>
      </c>
      <c r="N8" s="255">
        <f>N6*'Forecast assumptions'!N47</f>
        <v>52402.746799536573</v>
      </c>
    </row>
    <row r="9" spans="2:14" ht="16.149999999999999" customHeight="1">
      <c r="D9" s="152" t="s">
        <v>220</v>
      </c>
      <c r="E9" s="255">
        <f>E8*'Forecast assumptions'!E36</f>
        <v>990.89100000000008</v>
      </c>
      <c r="F9" s="255">
        <f>F8*'Forecast assumptions'!F36</f>
        <v>1610.9999999999998</v>
      </c>
      <c r="G9" s="255">
        <f>G8*'Forecast assumptions'!G36</f>
        <v>1264</v>
      </c>
      <c r="H9" s="255">
        <f>H8*'Forecast assumptions'!H36</f>
        <v>7802.0000000000009</v>
      </c>
      <c r="I9" s="255">
        <f>I8*'Forecast assumptions'!I36</f>
        <v>17350</v>
      </c>
      <c r="J9" s="255">
        <f>J8*'Forecast assumptions'!J36</f>
        <v>3910</v>
      </c>
      <c r="K9" s="255">
        <f>K8*'Forecast assumptions'!K36</f>
        <v>4120</v>
      </c>
      <c r="L9" s="255">
        <f>L8*'Forecast assumptions'!L36</f>
        <v>4340</v>
      </c>
      <c r="M9" s="255">
        <f>M8*'Forecast assumptions'!M36</f>
        <v>8430.0000000000018</v>
      </c>
      <c r="N9" s="255">
        <f>N8*'Forecast assumptions'!N36</f>
        <v>10180.000000000002</v>
      </c>
    </row>
    <row r="10" spans="2:14" ht="16.149999999999999" customHeight="1">
      <c r="D10" s="152" t="s">
        <v>192</v>
      </c>
      <c r="E10" s="255">
        <f>E8*'Forecast assumptions'!E56</f>
        <v>77.974000000000004</v>
      </c>
      <c r="F10" s="255">
        <f>F8*'Forecast assumptions'!F56</f>
        <v>574</v>
      </c>
      <c r="G10" s="255">
        <f>G8*'Forecast assumptions'!G56</f>
        <v>3150</v>
      </c>
      <c r="H10" s="255">
        <f>H8*'Forecast assumptions'!H56</f>
        <v>8264</v>
      </c>
      <c r="I10" s="255">
        <f>I8*'Forecast assumptions'!I56</f>
        <v>17432.999999999996</v>
      </c>
      <c r="J10" s="255">
        <f>J8*'Forecast assumptions'!J56</f>
        <v>22980</v>
      </c>
      <c r="K10" s="255">
        <f>K8*'Forecast assumptions'!K56</f>
        <v>26160</v>
      </c>
      <c r="L10" s="255">
        <f>L8*'Forecast assumptions'!L56</f>
        <v>29110</v>
      </c>
      <c r="M10" s="255">
        <f>M8*'Forecast assumptions'!M56</f>
        <v>32170.000000000004</v>
      </c>
      <c r="N10" s="255">
        <f>N8*'Forecast assumptions'!N56</f>
        <v>35390.000000000007</v>
      </c>
    </row>
    <row r="11" spans="2:14" ht="16.149999999999999" customHeight="1">
      <c r="D11" s="152" t="s">
        <v>287</v>
      </c>
      <c r="E11" s="255">
        <f>E6*'Forecast assumptions'!E66</f>
        <v>11018.172999999995</v>
      </c>
      <c r="F11" s="255">
        <f>F6*'Forecast assumptions'!F66</f>
        <v>23537.552000000007</v>
      </c>
      <c r="G11" s="255">
        <f>G6*'Forecast assumptions'!G66</f>
        <v>152982</v>
      </c>
      <c r="H11" s="255">
        <f>H6*'Forecast assumptions'!H66</f>
        <v>142517</v>
      </c>
      <c r="I11" s="255">
        <f>I6*'Forecast assumptions'!I66</f>
        <v>172310</v>
      </c>
      <c r="J11" s="255">
        <f>J6*'Forecast assumptions'!J66</f>
        <v>402302.70395469741</v>
      </c>
      <c r="K11" s="255">
        <f>K6*'Forecast assumptions'!K66</f>
        <v>539890.79070480983</v>
      </c>
      <c r="L11" s="255">
        <f>L6*'Forecast assumptions'!L66</f>
        <v>686776.31200019212</v>
      </c>
      <c r="M11" s="255">
        <f>M6*'Forecast assumptions'!M66</f>
        <v>691888.5403409279</v>
      </c>
      <c r="N11" s="255">
        <f>N6*'Forecast assumptions'!N66</f>
        <v>778402.12310612912</v>
      </c>
    </row>
    <row r="12" spans="2:14" ht="16.149999999999999" customHeight="1">
      <c r="D12" s="154"/>
    </row>
    <row r="13" spans="2:14" ht="15" customHeight="1">
      <c r="D13" s="149" t="s">
        <v>293</v>
      </c>
      <c r="E13" s="157" t="s">
        <v>230</v>
      </c>
      <c r="F13" s="157" t="s">
        <v>231</v>
      </c>
      <c r="G13" s="157" t="s">
        <v>232</v>
      </c>
      <c r="H13" s="157" t="s">
        <v>233</v>
      </c>
      <c r="I13" s="157" t="s">
        <v>234</v>
      </c>
    </row>
    <row r="14" spans="2:14" ht="15" customHeight="1"/>
    <row r="15" spans="2:14" ht="16.350000000000001" customHeight="1">
      <c r="D15" s="152" t="s">
        <v>283</v>
      </c>
      <c r="E15" s="255">
        <f>1727.64*1000</f>
        <v>1727640</v>
      </c>
      <c r="F15" s="255">
        <f>2317.12*1000</f>
        <v>2317120</v>
      </c>
      <c r="G15" s="255">
        <f>3019.65*1000</f>
        <v>3019650</v>
      </c>
      <c r="H15" s="255">
        <f>3196*1000</f>
        <v>3196000</v>
      </c>
      <c r="I15" s="255">
        <f>3551.5*1000</f>
        <v>3551500</v>
      </c>
    </row>
    <row r="16" spans="2:14" ht="16.350000000000001" customHeight="1">
      <c r="D16" s="152" t="s">
        <v>284</v>
      </c>
      <c r="E16" s="255">
        <f>370.28*1000</f>
        <v>370280</v>
      </c>
      <c r="F16" s="255">
        <f>501.97*1000</f>
        <v>501970</v>
      </c>
      <c r="G16" s="255">
        <f>647.53*1000</f>
        <v>647530</v>
      </c>
      <c r="H16" s="255">
        <f>744.5*1000</f>
        <v>744500</v>
      </c>
      <c r="I16" s="255">
        <f>842*1000</f>
        <v>842000</v>
      </c>
    </row>
    <row r="17" spans="4:10" ht="16.350000000000001" customHeight="1">
      <c r="D17" s="152" t="s">
        <v>285</v>
      </c>
      <c r="E17" s="255">
        <f>'Forecast assumptions'!J44*Forecast!E15</f>
        <v>22765.513683966612</v>
      </c>
      <c r="F17" s="255">
        <f>'Forecast assumptions'!K44*Forecast!F15</f>
        <v>32868.350135208399</v>
      </c>
      <c r="G17" s="255">
        <f>'Forecast assumptions'!L44*Forecast!G15</f>
        <v>44594.505872592075</v>
      </c>
      <c r="H17" s="255">
        <f>'Forecast assumptions'!M44*Forecast!H15</f>
        <v>47605.616551341096</v>
      </c>
      <c r="I17" s="255">
        <f>'Forecast assumptions'!N44*Forecast!I15</f>
        <v>52402.746799536566</v>
      </c>
    </row>
    <row r="18" spans="4:10" ht="16.350000000000001" customHeight="1">
      <c r="D18" s="152" t="s">
        <v>220</v>
      </c>
      <c r="E18" s="255">
        <f>3.91*1000</f>
        <v>3910</v>
      </c>
      <c r="F18" s="255">
        <f>4.12*1000</f>
        <v>4120</v>
      </c>
      <c r="G18" s="255">
        <f>4.34*1000</f>
        <v>4340</v>
      </c>
      <c r="H18" s="255">
        <f>8.43*1000</f>
        <v>8430</v>
      </c>
      <c r="I18" s="255">
        <f>10.18*1000</f>
        <v>10180</v>
      </c>
    </row>
    <row r="19" spans="4:10" ht="16.350000000000001" customHeight="1">
      <c r="D19" s="152" t="s">
        <v>192</v>
      </c>
      <c r="E19" s="255">
        <f>22.98*1000</f>
        <v>22980</v>
      </c>
      <c r="F19" s="255">
        <f>26.16*1000</f>
        <v>26160</v>
      </c>
      <c r="G19" s="255">
        <f>29.11*1000</f>
        <v>29110</v>
      </c>
      <c r="H19" s="255">
        <f>32.17*1000</f>
        <v>32170</v>
      </c>
      <c r="I19" s="255">
        <f>35.39*1000</f>
        <v>35390</v>
      </c>
    </row>
    <row r="20" spans="4:10" ht="16.350000000000001" customHeight="1">
      <c r="D20" s="152" t="s">
        <v>287</v>
      </c>
      <c r="E20" s="255">
        <f>E15*'Forecast assumptions'!J63</f>
        <v>402302.70395469741</v>
      </c>
      <c r="F20" s="255">
        <f>F15*'Forecast assumptions'!K63</f>
        <v>539890.79070480983</v>
      </c>
      <c r="G20" s="255">
        <f>G15*'Forecast assumptions'!L63</f>
        <v>686776.31200019212</v>
      </c>
      <c r="H20" s="255">
        <f>H15*'Forecast assumptions'!M63</f>
        <v>691888.5403409279</v>
      </c>
      <c r="I20" s="255">
        <f>I15*'Forecast assumptions'!N63</f>
        <v>778402.123106129</v>
      </c>
    </row>
    <row r="21" spans="4:10" ht="15" customHeight="1"/>
    <row r="22" spans="4:10" ht="15" customHeight="1"/>
    <row r="23" spans="4:10" ht="15" customHeight="1"/>
    <row r="24" spans="4:10" ht="15" customHeight="1"/>
    <row r="25" spans="4:10" ht="15" customHeight="1"/>
    <row r="26" spans="4:10" ht="15" customHeight="1"/>
    <row r="27" spans="4:10" ht="15" customHeight="1"/>
    <row r="28" spans="4:10" ht="15" customHeight="1"/>
    <row r="29" spans="4:10" ht="15" customHeight="1"/>
    <row r="30" spans="4:10" ht="15" customHeight="1"/>
    <row r="31" spans="4:10" ht="15" customHeight="1">
      <c r="E31" s="182"/>
      <c r="F31" s="182"/>
      <c r="G31" s="182"/>
      <c r="H31" s="182"/>
      <c r="I31" s="182"/>
      <c r="J31" s="182"/>
    </row>
    <row r="32" spans="4:10" ht="15" customHeight="1"/>
    <row r="33" spans="5:16370" ht="15" customHeight="1"/>
    <row r="34" spans="5:16370" ht="10.35" customHeight="1"/>
    <row r="35" spans="5:16370" ht="15" customHeight="1"/>
    <row r="36" spans="5:16370" ht="10.35" customHeight="1"/>
    <row r="37" spans="5:16370" ht="15" customHeight="1"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82"/>
      <c r="AX37" s="182"/>
      <c r="AY37" s="182"/>
      <c r="AZ37" s="182"/>
      <c r="BA37" s="182"/>
      <c r="BB37" s="182"/>
      <c r="BC37" s="182"/>
      <c r="BD37" s="182"/>
      <c r="BE37" s="182"/>
      <c r="BF37" s="182"/>
      <c r="BG37" s="182"/>
      <c r="BH37" s="182"/>
      <c r="BI37" s="182"/>
      <c r="BJ37" s="182"/>
      <c r="BK37" s="182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  <c r="CY37" s="182"/>
      <c r="CZ37" s="182"/>
      <c r="DA37" s="182"/>
      <c r="DB37" s="182"/>
      <c r="DC37" s="182"/>
      <c r="DD37" s="182"/>
      <c r="DE37" s="182"/>
      <c r="DF37" s="182"/>
      <c r="DG37" s="182"/>
      <c r="DH37" s="182"/>
      <c r="DI37" s="182"/>
      <c r="DJ37" s="182"/>
    </row>
    <row r="38" spans="5:16370" ht="15" customHeight="1">
      <c r="E38" s="190"/>
      <c r="F38" s="190"/>
      <c r="G38" s="190"/>
      <c r="H38" s="190"/>
      <c r="I38" s="190"/>
      <c r="J38" s="190"/>
    </row>
    <row r="39" spans="5:16370" ht="15" customHeight="1">
      <c r="E39" s="191"/>
      <c r="F39" s="191"/>
      <c r="G39" s="191"/>
      <c r="H39" s="191"/>
      <c r="I39" s="191"/>
      <c r="J39" s="191"/>
    </row>
    <row r="40" spans="5:16370" ht="15" customHeight="1">
      <c r="E40" s="190"/>
      <c r="F40" s="190"/>
      <c r="G40" s="190"/>
      <c r="H40" s="190"/>
      <c r="I40" s="190"/>
      <c r="J40" s="190"/>
    </row>
    <row r="41" spans="5:16370" ht="15" customHeight="1">
      <c r="E41" s="190"/>
      <c r="F41" s="190"/>
      <c r="G41" s="190"/>
      <c r="H41" s="190"/>
      <c r="I41" s="190"/>
      <c r="J41" s="190"/>
    </row>
    <row r="42" spans="5:16370" ht="15" customHeight="1">
      <c r="E42" s="192"/>
      <c r="F42" s="192"/>
      <c r="G42" s="192"/>
      <c r="H42" s="192"/>
      <c r="I42" s="192"/>
      <c r="J42" s="192"/>
    </row>
    <row r="43" spans="5:16370" ht="15" customHeight="1">
      <c r="E43" s="190"/>
      <c r="F43" s="190"/>
      <c r="G43" s="190"/>
      <c r="H43" s="190"/>
      <c r="I43" s="190"/>
      <c r="J43" s="190"/>
    </row>
    <row r="44" spans="5:16370" ht="15" customHeight="1">
      <c r="E44" s="190"/>
      <c r="F44" s="190"/>
      <c r="G44" s="190"/>
      <c r="H44" s="190"/>
      <c r="I44" s="190"/>
      <c r="J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0"/>
      <c r="BD44" s="190"/>
      <c r="BE44" s="190"/>
      <c r="BF44" s="190"/>
      <c r="BG44" s="190"/>
      <c r="BH44" s="190"/>
      <c r="BI44" s="190"/>
      <c r="BJ44" s="190"/>
      <c r="BK44" s="190"/>
      <c r="BL44" s="190"/>
      <c r="BM44" s="190"/>
      <c r="BN44" s="190"/>
      <c r="BO44" s="190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190"/>
      <c r="CN44" s="190"/>
      <c r="CO44" s="190"/>
      <c r="CP44" s="190"/>
      <c r="CQ44" s="190"/>
      <c r="CR44" s="190"/>
      <c r="CS44" s="190"/>
      <c r="CT44" s="190"/>
      <c r="CU44" s="190"/>
      <c r="CV44" s="190"/>
      <c r="CW44" s="190"/>
      <c r="CX44" s="190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  <c r="DQ44" s="190"/>
      <c r="DR44" s="190"/>
      <c r="DS44" s="190"/>
      <c r="DT44" s="190"/>
      <c r="DU44" s="190"/>
      <c r="DV44" s="190"/>
      <c r="DW44" s="190"/>
      <c r="DX44" s="190"/>
      <c r="DY44" s="190"/>
      <c r="DZ44" s="190"/>
      <c r="EA44" s="190"/>
      <c r="EB44" s="190"/>
      <c r="EC44" s="190"/>
      <c r="ED44" s="190"/>
      <c r="EE44" s="190"/>
      <c r="EF44" s="190"/>
      <c r="EG44" s="190"/>
      <c r="EH44" s="190"/>
      <c r="EI44" s="190"/>
      <c r="EJ44" s="190"/>
      <c r="EK44" s="190"/>
      <c r="EL44" s="190"/>
      <c r="EM44" s="190"/>
      <c r="EN44" s="190"/>
      <c r="EO44" s="190"/>
      <c r="EP44" s="190"/>
      <c r="EQ44" s="190"/>
      <c r="ER44" s="190"/>
      <c r="ES44" s="190"/>
      <c r="ET44" s="190"/>
      <c r="EU44" s="190"/>
      <c r="EV44" s="190"/>
      <c r="EW44" s="190"/>
      <c r="EX44" s="190"/>
      <c r="EY44" s="190"/>
      <c r="EZ44" s="190"/>
      <c r="FA44" s="190"/>
      <c r="FB44" s="190"/>
      <c r="FC44" s="190"/>
      <c r="FD44" s="190"/>
      <c r="FE44" s="190"/>
      <c r="FF44" s="190"/>
      <c r="FG44" s="190"/>
      <c r="FH44" s="190"/>
      <c r="FI44" s="190"/>
      <c r="FJ44" s="190"/>
      <c r="FK44" s="190"/>
      <c r="FL44" s="190"/>
      <c r="FM44" s="190"/>
      <c r="FN44" s="190"/>
      <c r="FO44" s="190"/>
      <c r="FP44" s="190"/>
      <c r="FQ44" s="190"/>
      <c r="FR44" s="190"/>
      <c r="FS44" s="190"/>
      <c r="FT44" s="190"/>
      <c r="FU44" s="190"/>
      <c r="FV44" s="190"/>
      <c r="FW44" s="190"/>
      <c r="FX44" s="190"/>
      <c r="FY44" s="190"/>
      <c r="FZ44" s="190"/>
      <c r="GA44" s="190"/>
      <c r="GB44" s="190"/>
      <c r="GC44" s="190"/>
      <c r="GD44" s="190"/>
      <c r="GE44" s="190"/>
      <c r="GF44" s="190"/>
      <c r="GG44" s="190"/>
      <c r="GH44" s="190"/>
      <c r="GI44" s="190"/>
      <c r="GJ44" s="190"/>
      <c r="GK44" s="190"/>
      <c r="GL44" s="190"/>
      <c r="GM44" s="190"/>
      <c r="GN44" s="190"/>
      <c r="GO44" s="190"/>
      <c r="GP44" s="190"/>
      <c r="GQ44" s="190"/>
      <c r="GR44" s="190"/>
      <c r="GS44" s="190"/>
      <c r="GT44" s="190"/>
      <c r="GU44" s="190"/>
      <c r="GV44" s="190"/>
      <c r="GW44" s="190"/>
      <c r="GX44" s="190"/>
      <c r="GY44" s="190"/>
      <c r="GZ44" s="190"/>
      <c r="HA44" s="190"/>
      <c r="HB44" s="190"/>
      <c r="HC44" s="190"/>
      <c r="HD44" s="190"/>
      <c r="HE44" s="190"/>
      <c r="HF44" s="190"/>
      <c r="HG44" s="190"/>
      <c r="HH44" s="190"/>
      <c r="HI44" s="190"/>
      <c r="HJ44" s="190"/>
      <c r="HK44" s="190"/>
      <c r="HL44" s="190"/>
      <c r="HM44" s="190"/>
      <c r="HN44" s="190"/>
      <c r="HO44" s="190"/>
      <c r="HP44" s="190"/>
      <c r="HQ44" s="190"/>
      <c r="HR44" s="190"/>
      <c r="HS44" s="190"/>
      <c r="HT44" s="190"/>
      <c r="HU44" s="190"/>
      <c r="HV44" s="190"/>
      <c r="HW44" s="190"/>
      <c r="HX44" s="190"/>
      <c r="HY44" s="190"/>
      <c r="HZ44" s="190"/>
      <c r="IA44" s="190"/>
      <c r="IB44" s="190"/>
      <c r="IC44" s="190"/>
      <c r="ID44" s="190"/>
      <c r="IE44" s="190"/>
      <c r="IF44" s="190"/>
      <c r="IG44" s="190"/>
      <c r="IH44" s="190"/>
      <c r="II44" s="190"/>
      <c r="IJ44" s="190"/>
      <c r="IK44" s="190"/>
      <c r="IL44" s="190"/>
      <c r="IM44" s="190"/>
      <c r="IN44" s="190"/>
      <c r="IO44" s="190"/>
      <c r="IP44" s="190"/>
      <c r="IQ44" s="190"/>
      <c r="IR44" s="190"/>
      <c r="IS44" s="190"/>
      <c r="IT44" s="190"/>
      <c r="IU44" s="190"/>
      <c r="IV44" s="190"/>
      <c r="IW44" s="190"/>
      <c r="IX44" s="190"/>
      <c r="IY44" s="190"/>
      <c r="IZ44" s="190"/>
      <c r="JA44" s="190"/>
      <c r="JB44" s="190"/>
      <c r="JC44" s="190"/>
      <c r="JD44" s="190"/>
      <c r="JE44" s="190"/>
      <c r="JF44" s="190"/>
      <c r="JG44" s="190"/>
      <c r="JH44" s="190"/>
      <c r="JI44" s="190"/>
      <c r="JJ44" s="190"/>
      <c r="JK44" s="190"/>
      <c r="JL44" s="190"/>
      <c r="JM44" s="190"/>
      <c r="JN44" s="190"/>
      <c r="JO44" s="190"/>
      <c r="JP44" s="190"/>
      <c r="JQ44" s="190"/>
      <c r="JR44" s="190"/>
      <c r="JS44" s="190"/>
      <c r="JT44" s="190"/>
      <c r="JU44" s="190"/>
      <c r="JV44" s="190"/>
      <c r="JW44" s="190"/>
      <c r="JX44" s="190"/>
      <c r="JY44" s="190"/>
      <c r="JZ44" s="190"/>
      <c r="KA44" s="190"/>
      <c r="KB44" s="190"/>
      <c r="KC44" s="190"/>
      <c r="KD44" s="190"/>
      <c r="KE44" s="190"/>
      <c r="KF44" s="190"/>
      <c r="KG44" s="190"/>
      <c r="KH44" s="190"/>
      <c r="KI44" s="190"/>
      <c r="KJ44" s="190"/>
      <c r="KK44" s="190"/>
      <c r="KL44" s="190"/>
      <c r="KM44" s="190"/>
      <c r="KN44" s="190"/>
      <c r="KO44" s="190"/>
      <c r="KP44" s="190"/>
      <c r="KQ44" s="190"/>
      <c r="KR44" s="190"/>
      <c r="KS44" s="190"/>
      <c r="KT44" s="190"/>
      <c r="KU44" s="190"/>
      <c r="KV44" s="190"/>
      <c r="KW44" s="190"/>
      <c r="KX44" s="190"/>
      <c r="KY44" s="190"/>
      <c r="KZ44" s="190"/>
      <c r="LA44" s="190"/>
      <c r="LB44" s="190"/>
      <c r="LC44" s="190"/>
      <c r="LD44" s="190"/>
      <c r="LE44" s="190"/>
      <c r="LF44" s="190"/>
      <c r="LG44" s="190"/>
      <c r="LH44" s="190"/>
      <c r="LI44" s="190"/>
      <c r="LJ44" s="190"/>
      <c r="LK44" s="190"/>
      <c r="LL44" s="190"/>
      <c r="LM44" s="190"/>
      <c r="LN44" s="190"/>
      <c r="LO44" s="190"/>
      <c r="LP44" s="190"/>
      <c r="LQ44" s="190"/>
      <c r="LR44" s="190"/>
      <c r="LS44" s="190"/>
      <c r="LT44" s="190"/>
      <c r="LU44" s="190"/>
      <c r="LV44" s="190"/>
      <c r="LW44" s="190"/>
      <c r="LX44" s="190"/>
      <c r="LY44" s="190"/>
      <c r="LZ44" s="190"/>
      <c r="MA44" s="190"/>
      <c r="MB44" s="190"/>
      <c r="MC44" s="190"/>
      <c r="MD44" s="190"/>
      <c r="ME44" s="190"/>
      <c r="MF44" s="190"/>
      <c r="MG44" s="190"/>
      <c r="MH44" s="190"/>
      <c r="MI44" s="190"/>
      <c r="MJ44" s="190"/>
      <c r="MK44" s="190"/>
      <c r="ML44" s="190"/>
      <c r="MM44" s="190"/>
      <c r="MN44" s="190"/>
      <c r="MO44" s="190"/>
      <c r="MP44" s="190"/>
      <c r="MQ44" s="190"/>
      <c r="MR44" s="190"/>
      <c r="MS44" s="190"/>
      <c r="MT44" s="190"/>
      <c r="MU44" s="190"/>
      <c r="MV44" s="190"/>
      <c r="MW44" s="190"/>
      <c r="MX44" s="190"/>
      <c r="MY44" s="190"/>
      <c r="MZ44" s="190"/>
      <c r="NA44" s="190"/>
      <c r="NB44" s="190"/>
      <c r="NC44" s="190"/>
      <c r="ND44" s="190"/>
      <c r="NE44" s="190"/>
      <c r="NF44" s="190"/>
      <c r="NG44" s="190"/>
      <c r="NH44" s="190"/>
      <c r="NI44" s="190"/>
      <c r="NJ44" s="190"/>
      <c r="NK44" s="190"/>
      <c r="NL44" s="190"/>
      <c r="NM44" s="190"/>
      <c r="NN44" s="190"/>
      <c r="NO44" s="190"/>
      <c r="NP44" s="190"/>
      <c r="NQ44" s="190"/>
      <c r="NR44" s="190"/>
      <c r="NS44" s="190"/>
      <c r="NT44" s="190"/>
      <c r="NU44" s="190"/>
      <c r="NV44" s="190"/>
      <c r="NW44" s="190"/>
      <c r="NX44" s="190"/>
      <c r="NY44" s="190"/>
      <c r="NZ44" s="190"/>
      <c r="OA44" s="190"/>
      <c r="OB44" s="190"/>
      <c r="OC44" s="190"/>
      <c r="OD44" s="190"/>
      <c r="OE44" s="190"/>
      <c r="OF44" s="190"/>
      <c r="OG44" s="190"/>
      <c r="OH44" s="190"/>
      <c r="OI44" s="190"/>
      <c r="OJ44" s="190"/>
      <c r="OK44" s="190"/>
      <c r="OL44" s="190"/>
      <c r="OM44" s="190"/>
      <c r="ON44" s="190"/>
      <c r="OO44" s="190"/>
      <c r="OP44" s="190"/>
      <c r="OQ44" s="190"/>
      <c r="OR44" s="190"/>
      <c r="OS44" s="190"/>
      <c r="OT44" s="190"/>
      <c r="OU44" s="190"/>
      <c r="OV44" s="190"/>
      <c r="OW44" s="190"/>
      <c r="OX44" s="190"/>
      <c r="OY44" s="190"/>
      <c r="OZ44" s="190"/>
      <c r="PA44" s="190"/>
      <c r="PB44" s="190"/>
      <c r="PC44" s="190"/>
      <c r="PD44" s="190"/>
      <c r="PE44" s="190"/>
      <c r="PF44" s="190"/>
      <c r="PG44" s="190"/>
      <c r="PH44" s="190"/>
      <c r="PI44" s="190"/>
      <c r="PJ44" s="190"/>
      <c r="PK44" s="190"/>
      <c r="PL44" s="190"/>
      <c r="PM44" s="190"/>
      <c r="PN44" s="190"/>
      <c r="PO44" s="190"/>
      <c r="PP44" s="190"/>
      <c r="PQ44" s="190"/>
      <c r="PR44" s="190"/>
      <c r="PS44" s="190"/>
      <c r="PT44" s="190"/>
      <c r="PU44" s="190"/>
      <c r="PV44" s="190"/>
      <c r="PW44" s="190"/>
      <c r="PX44" s="190"/>
      <c r="PY44" s="190"/>
      <c r="PZ44" s="190"/>
      <c r="QA44" s="190"/>
      <c r="QB44" s="190"/>
      <c r="QC44" s="190"/>
      <c r="QD44" s="190"/>
      <c r="QE44" s="190"/>
      <c r="QF44" s="190"/>
      <c r="QG44" s="190"/>
      <c r="QH44" s="190"/>
      <c r="QI44" s="190"/>
      <c r="QJ44" s="190"/>
      <c r="QK44" s="190"/>
      <c r="QL44" s="190"/>
      <c r="QM44" s="190"/>
      <c r="QN44" s="190"/>
      <c r="QO44" s="190"/>
      <c r="QP44" s="190"/>
      <c r="QQ44" s="190"/>
      <c r="QR44" s="190"/>
      <c r="QS44" s="190"/>
      <c r="QT44" s="190"/>
      <c r="QU44" s="190"/>
      <c r="QV44" s="190"/>
      <c r="QW44" s="190"/>
      <c r="QX44" s="190"/>
      <c r="QY44" s="190"/>
      <c r="QZ44" s="190"/>
      <c r="RA44" s="190"/>
      <c r="RB44" s="190"/>
      <c r="RC44" s="190"/>
      <c r="RD44" s="190"/>
      <c r="RE44" s="190"/>
      <c r="RF44" s="190"/>
      <c r="RG44" s="190"/>
      <c r="RH44" s="190"/>
      <c r="RI44" s="190"/>
      <c r="RJ44" s="190"/>
      <c r="RK44" s="190"/>
      <c r="RL44" s="190"/>
      <c r="RM44" s="190"/>
      <c r="RN44" s="190"/>
      <c r="RO44" s="190"/>
      <c r="RP44" s="190"/>
      <c r="RQ44" s="190"/>
      <c r="RR44" s="190"/>
      <c r="RS44" s="190"/>
      <c r="RT44" s="190"/>
      <c r="RU44" s="190"/>
      <c r="RV44" s="190"/>
      <c r="RW44" s="190"/>
      <c r="RX44" s="190"/>
      <c r="RY44" s="190"/>
      <c r="RZ44" s="190"/>
      <c r="SA44" s="190"/>
      <c r="SB44" s="190"/>
      <c r="SC44" s="190"/>
      <c r="SD44" s="190"/>
      <c r="SE44" s="190"/>
      <c r="SF44" s="190"/>
      <c r="SG44" s="190"/>
      <c r="SH44" s="190"/>
      <c r="SI44" s="190"/>
      <c r="SJ44" s="190"/>
      <c r="SK44" s="190"/>
      <c r="SL44" s="190"/>
      <c r="SM44" s="190"/>
      <c r="SN44" s="190"/>
      <c r="SO44" s="190"/>
      <c r="SP44" s="190"/>
      <c r="SQ44" s="190"/>
      <c r="SR44" s="190"/>
      <c r="SS44" s="190"/>
      <c r="ST44" s="190"/>
      <c r="SU44" s="190"/>
      <c r="SV44" s="190"/>
      <c r="SW44" s="190"/>
      <c r="SX44" s="190"/>
      <c r="SY44" s="190"/>
      <c r="SZ44" s="190"/>
      <c r="TA44" s="190"/>
      <c r="TB44" s="190"/>
      <c r="TC44" s="190"/>
      <c r="TD44" s="190"/>
      <c r="TE44" s="190"/>
      <c r="TF44" s="190"/>
      <c r="TG44" s="190"/>
      <c r="TH44" s="190"/>
      <c r="TI44" s="190"/>
      <c r="TJ44" s="190"/>
      <c r="TK44" s="190"/>
      <c r="TL44" s="190"/>
      <c r="TM44" s="190"/>
      <c r="TN44" s="190"/>
      <c r="TO44" s="190"/>
      <c r="TP44" s="190"/>
      <c r="TQ44" s="190"/>
      <c r="TR44" s="190"/>
      <c r="TS44" s="190"/>
      <c r="TT44" s="190"/>
      <c r="TU44" s="190"/>
      <c r="TV44" s="190"/>
      <c r="TW44" s="190"/>
      <c r="TX44" s="190"/>
      <c r="TY44" s="190"/>
      <c r="TZ44" s="190"/>
      <c r="UA44" s="190"/>
      <c r="UB44" s="190"/>
      <c r="UC44" s="190"/>
      <c r="UD44" s="190"/>
      <c r="UE44" s="190"/>
      <c r="UF44" s="190"/>
      <c r="UG44" s="190"/>
      <c r="UH44" s="190"/>
      <c r="UI44" s="190"/>
      <c r="UJ44" s="190"/>
      <c r="UK44" s="190"/>
      <c r="UL44" s="190"/>
      <c r="UM44" s="190"/>
      <c r="UN44" s="190"/>
      <c r="UO44" s="190"/>
      <c r="UP44" s="190"/>
      <c r="UQ44" s="190"/>
      <c r="UR44" s="190"/>
      <c r="US44" s="190"/>
      <c r="UT44" s="190"/>
      <c r="UU44" s="190"/>
      <c r="UV44" s="190"/>
      <c r="UW44" s="190"/>
      <c r="UX44" s="190"/>
      <c r="UY44" s="190"/>
      <c r="UZ44" s="190"/>
      <c r="VA44" s="190"/>
      <c r="VB44" s="190"/>
      <c r="VC44" s="190"/>
      <c r="VD44" s="190"/>
      <c r="VE44" s="190"/>
      <c r="VF44" s="190"/>
      <c r="VG44" s="190"/>
      <c r="VH44" s="190"/>
      <c r="VI44" s="190"/>
      <c r="VJ44" s="190"/>
      <c r="VK44" s="190"/>
      <c r="VL44" s="190"/>
      <c r="VM44" s="190"/>
      <c r="VN44" s="190"/>
      <c r="VO44" s="190"/>
      <c r="VP44" s="190"/>
      <c r="VQ44" s="190"/>
      <c r="VR44" s="190"/>
      <c r="VS44" s="190"/>
      <c r="VT44" s="190"/>
      <c r="VU44" s="190"/>
      <c r="VV44" s="190"/>
      <c r="VW44" s="190"/>
      <c r="VX44" s="190"/>
      <c r="VY44" s="190"/>
      <c r="VZ44" s="190"/>
      <c r="WA44" s="190"/>
      <c r="WB44" s="190"/>
      <c r="WC44" s="190"/>
      <c r="WD44" s="190"/>
      <c r="WE44" s="190"/>
      <c r="WF44" s="190"/>
      <c r="WG44" s="190"/>
      <c r="WH44" s="190"/>
      <c r="WI44" s="190"/>
      <c r="WJ44" s="190"/>
      <c r="WK44" s="190"/>
      <c r="WL44" s="190"/>
      <c r="WM44" s="190"/>
      <c r="WN44" s="190"/>
      <c r="WO44" s="190"/>
      <c r="WP44" s="190"/>
      <c r="WQ44" s="190"/>
      <c r="WR44" s="190"/>
      <c r="WS44" s="190"/>
      <c r="WT44" s="190"/>
      <c r="WU44" s="190"/>
      <c r="WV44" s="190"/>
      <c r="WW44" s="190"/>
      <c r="WX44" s="190"/>
      <c r="WY44" s="190"/>
      <c r="WZ44" s="190"/>
      <c r="XA44" s="190"/>
      <c r="XB44" s="190"/>
      <c r="XC44" s="190"/>
      <c r="XD44" s="190"/>
      <c r="XE44" s="190"/>
      <c r="XF44" s="190"/>
      <c r="XG44" s="190"/>
      <c r="XH44" s="190"/>
      <c r="XI44" s="190"/>
      <c r="XJ44" s="190"/>
      <c r="XK44" s="190"/>
      <c r="XL44" s="190"/>
      <c r="XM44" s="190"/>
      <c r="XN44" s="190"/>
      <c r="XO44" s="190"/>
      <c r="XP44" s="190"/>
      <c r="XQ44" s="190"/>
      <c r="XR44" s="190"/>
      <c r="XS44" s="190"/>
      <c r="XT44" s="190"/>
      <c r="XU44" s="190"/>
      <c r="XV44" s="190"/>
      <c r="XW44" s="190"/>
      <c r="XX44" s="190"/>
      <c r="XY44" s="190"/>
      <c r="XZ44" s="190"/>
      <c r="YA44" s="190"/>
      <c r="YB44" s="190"/>
      <c r="YC44" s="190"/>
      <c r="YD44" s="190"/>
      <c r="YE44" s="190"/>
      <c r="YF44" s="190"/>
      <c r="YG44" s="190"/>
      <c r="YH44" s="190"/>
      <c r="YI44" s="190"/>
      <c r="YJ44" s="190"/>
      <c r="YK44" s="190"/>
      <c r="YL44" s="190"/>
      <c r="YM44" s="190"/>
      <c r="YN44" s="190"/>
      <c r="YO44" s="190"/>
      <c r="YP44" s="190"/>
      <c r="YQ44" s="190"/>
      <c r="YR44" s="190"/>
      <c r="YS44" s="190"/>
      <c r="YT44" s="190"/>
      <c r="YU44" s="190"/>
      <c r="YV44" s="190"/>
      <c r="YW44" s="190"/>
      <c r="YX44" s="190"/>
      <c r="YY44" s="190"/>
      <c r="YZ44" s="190"/>
      <c r="ZA44" s="190"/>
      <c r="ZB44" s="190"/>
      <c r="ZC44" s="190"/>
      <c r="ZD44" s="190"/>
      <c r="ZE44" s="190"/>
      <c r="ZF44" s="190"/>
      <c r="ZG44" s="190"/>
      <c r="ZH44" s="190"/>
      <c r="ZI44" s="190"/>
      <c r="ZJ44" s="190"/>
      <c r="ZK44" s="190"/>
      <c r="ZL44" s="190"/>
      <c r="ZM44" s="190"/>
      <c r="ZN44" s="190"/>
      <c r="ZO44" s="190"/>
      <c r="ZP44" s="190"/>
      <c r="ZQ44" s="190"/>
      <c r="ZR44" s="190"/>
      <c r="ZS44" s="190"/>
      <c r="ZT44" s="190"/>
      <c r="ZU44" s="190"/>
      <c r="ZV44" s="190"/>
      <c r="ZW44" s="190"/>
      <c r="ZX44" s="190"/>
      <c r="ZY44" s="190"/>
      <c r="ZZ44" s="190"/>
      <c r="AAA44" s="190"/>
      <c r="AAB44" s="190"/>
      <c r="AAC44" s="190"/>
      <c r="AAD44" s="190"/>
      <c r="AAE44" s="190"/>
      <c r="AAF44" s="190"/>
      <c r="AAG44" s="190"/>
      <c r="AAH44" s="190"/>
      <c r="AAI44" s="190"/>
      <c r="AAJ44" s="190"/>
      <c r="AAK44" s="190"/>
      <c r="AAL44" s="190"/>
      <c r="AAM44" s="190"/>
      <c r="AAN44" s="190"/>
      <c r="AAO44" s="190"/>
      <c r="AAP44" s="190"/>
      <c r="AAQ44" s="190"/>
      <c r="AAR44" s="190"/>
      <c r="AAS44" s="190"/>
      <c r="AAT44" s="190"/>
      <c r="AAU44" s="190"/>
      <c r="AAV44" s="190"/>
      <c r="AAW44" s="190"/>
      <c r="AAX44" s="190"/>
      <c r="AAY44" s="190"/>
      <c r="AAZ44" s="190"/>
      <c r="ABA44" s="190"/>
      <c r="ABB44" s="190"/>
      <c r="ABC44" s="190"/>
      <c r="ABD44" s="190"/>
      <c r="ABE44" s="190"/>
      <c r="ABF44" s="190"/>
      <c r="ABG44" s="190"/>
      <c r="ABH44" s="190"/>
      <c r="ABI44" s="190"/>
      <c r="ABJ44" s="190"/>
      <c r="ABK44" s="190"/>
      <c r="ABL44" s="190"/>
      <c r="ABM44" s="190"/>
      <c r="ABN44" s="190"/>
      <c r="ABO44" s="190"/>
      <c r="ABP44" s="190"/>
      <c r="ABQ44" s="190"/>
      <c r="ABR44" s="190"/>
      <c r="ABS44" s="190"/>
      <c r="ABT44" s="190"/>
      <c r="ABU44" s="190"/>
      <c r="ABV44" s="190"/>
      <c r="ABW44" s="190"/>
      <c r="ABX44" s="190"/>
      <c r="ABY44" s="190"/>
      <c r="ABZ44" s="190"/>
      <c r="ACA44" s="190"/>
      <c r="ACB44" s="190"/>
      <c r="ACC44" s="190"/>
      <c r="ACD44" s="190"/>
      <c r="ACE44" s="190"/>
      <c r="ACF44" s="190"/>
      <c r="ACG44" s="190"/>
      <c r="ACH44" s="190"/>
      <c r="ACI44" s="190"/>
      <c r="ACJ44" s="190"/>
      <c r="ACK44" s="190"/>
      <c r="ACL44" s="190"/>
      <c r="ACM44" s="190"/>
      <c r="ACN44" s="190"/>
      <c r="ACO44" s="190"/>
      <c r="ACP44" s="190"/>
      <c r="ACQ44" s="190"/>
      <c r="ACR44" s="190"/>
      <c r="ACS44" s="190"/>
      <c r="ACT44" s="190"/>
      <c r="ACU44" s="190"/>
      <c r="ACV44" s="190"/>
      <c r="ACW44" s="190"/>
      <c r="ACX44" s="190"/>
      <c r="ACY44" s="190"/>
      <c r="ACZ44" s="190"/>
      <c r="ADA44" s="190"/>
      <c r="ADB44" s="190"/>
      <c r="ADC44" s="190"/>
      <c r="ADD44" s="190"/>
      <c r="ADE44" s="190"/>
      <c r="ADF44" s="190"/>
      <c r="ADG44" s="190"/>
      <c r="ADH44" s="190"/>
      <c r="ADI44" s="190"/>
      <c r="ADJ44" s="190"/>
      <c r="ADK44" s="190"/>
      <c r="ADL44" s="190"/>
      <c r="ADM44" s="190"/>
      <c r="ADN44" s="190"/>
      <c r="ADO44" s="190"/>
      <c r="ADP44" s="190"/>
      <c r="ADQ44" s="190"/>
      <c r="ADR44" s="190"/>
      <c r="ADS44" s="190"/>
      <c r="ADT44" s="190"/>
      <c r="ADU44" s="190"/>
      <c r="ADV44" s="190"/>
      <c r="ADW44" s="190"/>
      <c r="ADX44" s="190"/>
      <c r="ADY44" s="190"/>
      <c r="ADZ44" s="190"/>
      <c r="AEA44" s="190"/>
      <c r="AEB44" s="190"/>
      <c r="AEC44" s="190"/>
      <c r="AED44" s="190"/>
      <c r="AEE44" s="190"/>
      <c r="AEF44" s="190"/>
      <c r="AEG44" s="190"/>
      <c r="AEH44" s="190"/>
      <c r="AEI44" s="190"/>
      <c r="AEJ44" s="190"/>
      <c r="AEK44" s="190"/>
      <c r="AEL44" s="190"/>
      <c r="AEM44" s="190"/>
      <c r="AEN44" s="190"/>
      <c r="AEO44" s="190"/>
      <c r="AEP44" s="190"/>
      <c r="AEQ44" s="190"/>
      <c r="AER44" s="190"/>
      <c r="AES44" s="190"/>
      <c r="AET44" s="190"/>
      <c r="AEU44" s="190"/>
      <c r="AEV44" s="190"/>
      <c r="AEW44" s="190"/>
      <c r="AEX44" s="190"/>
      <c r="AEY44" s="190"/>
      <c r="AEZ44" s="190"/>
      <c r="AFA44" s="190"/>
      <c r="AFB44" s="190"/>
      <c r="AFC44" s="190"/>
      <c r="AFD44" s="190"/>
      <c r="AFE44" s="190"/>
      <c r="AFF44" s="190"/>
      <c r="AFG44" s="190"/>
      <c r="AFH44" s="190"/>
      <c r="AFI44" s="190"/>
      <c r="AFJ44" s="190"/>
      <c r="AFK44" s="190"/>
      <c r="AFL44" s="190"/>
      <c r="AFM44" s="190"/>
      <c r="AFN44" s="190"/>
      <c r="AFO44" s="190"/>
      <c r="AFP44" s="190"/>
      <c r="AFQ44" s="190"/>
      <c r="AFR44" s="190"/>
      <c r="AFS44" s="190"/>
      <c r="AFT44" s="190"/>
      <c r="AFU44" s="190"/>
      <c r="AFV44" s="190"/>
      <c r="AFW44" s="190"/>
      <c r="AFX44" s="190"/>
      <c r="AFY44" s="190"/>
      <c r="AFZ44" s="190"/>
      <c r="AGA44" s="190"/>
      <c r="AGB44" s="190"/>
      <c r="AGC44" s="190"/>
      <c r="AGD44" s="190"/>
      <c r="AGE44" s="190"/>
      <c r="AGF44" s="190"/>
      <c r="AGG44" s="190"/>
      <c r="AGH44" s="190"/>
      <c r="AGI44" s="190"/>
      <c r="AGJ44" s="190"/>
      <c r="AGK44" s="190"/>
      <c r="AGL44" s="190"/>
      <c r="AGM44" s="190"/>
      <c r="AGN44" s="190"/>
      <c r="AGO44" s="190"/>
      <c r="AGP44" s="190"/>
      <c r="AGQ44" s="190"/>
      <c r="AGR44" s="190"/>
      <c r="AGS44" s="190"/>
      <c r="AGT44" s="190"/>
      <c r="AGU44" s="190"/>
      <c r="AGV44" s="190"/>
      <c r="AGW44" s="190"/>
      <c r="AGX44" s="190"/>
      <c r="AGY44" s="190"/>
      <c r="AGZ44" s="190"/>
      <c r="AHA44" s="190"/>
      <c r="AHB44" s="190"/>
      <c r="AHC44" s="190"/>
      <c r="AHD44" s="190"/>
      <c r="AHE44" s="190"/>
      <c r="AHF44" s="190"/>
      <c r="AHG44" s="190"/>
      <c r="AHH44" s="190"/>
      <c r="AHI44" s="190"/>
      <c r="AHJ44" s="190"/>
      <c r="AHK44" s="190"/>
      <c r="AHL44" s="190"/>
      <c r="AHM44" s="190"/>
      <c r="AHN44" s="190"/>
      <c r="AHO44" s="190"/>
      <c r="AHP44" s="190"/>
      <c r="AHQ44" s="190"/>
      <c r="AHR44" s="190"/>
      <c r="AHS44" s="190"/>
      <c r="AHT44" s="190"/>
      <c r="AHU44" s="190"/>
      <c r="AHV44" s="190"/>
      <c r="AHW44" s="190"/>
      <c r="AHX44" s="190"/>
      <c r="AHY44" s="190"/>
      <c r="AHZ44" s="190"/>
      <c r="AIA44" s="190"/>
      <c r="AIB44" s="190"/>
      <c r="AIC44" s="190"/>
      <c r="AID44" s="190"/>
      <c r="AIE44" s="190"/>
      <c r="AIF44" s="190"/>
      <c r="AIG44" s="190"/>
      <c r="AIH44" s="190"/>
      <c r="AII44" s="190"/>
      <c r="AIJ44" s="190"/>
      <c r="AIK44" s="190"/>
      <c r="AIL44" s="190"/>
      <c r="AIM44" s="190"/>
      <c r="AIN44" s="190"/>
      <c r="AIO44" s="190"/>
      <c r="AIP44" s="190"/>
      <c r="AIQ44" s="190"/>
      <c r="AIR44" s="190"/>
      <c r="AIS44" s="190"/>
      <c r="AIT44" s="190"/>
      <c r="AIU44" s="190"/>
      <c r="AIV44" s="190"/>
      <c r="AIW44" s="190"/>
      <c r="AIX44" s="190"/>
      <c r="AIY44" s="190"/>
      <c r="AIZ44" s="190"/>
      <c r="AJA44" s="190"/>
      <c r="AJB44" s="190"/>
      <c r="AJC44" s="190"/>
      <c r="AJD44" s="190"/>
      <c r="AJE44" s="190"/>
      <c r="AJF44" s="190"/>
      <c r="AJG44" s="190"/>
      <c r="AJH44" s="190"/>
      <c r="AJI44" s="190"/>
      <c r="AJJ44" s="190"/>
      <c r="AJK44" s="190"/>
      <c r="AJL44" s="190"/>
      <c r="AJM44" s="190"/>
      <c r="AJN44" s="190"/>
      <c r="AJO44" s="190"/>
      <c r="AJP44" s="190"/>
      <c r="AJQ44" s="190"/>
      <c r="AJR44" s="190"/>
      <c r="AJS44" s="190"/>
      <c r="AJT44" s="190"/>
      <c r="AJU44" s="190"/>
      <c r="AJV44" s="190"/>
      <c r="AJW44" s="190"/>
      <c r="AJX44" s="190"/>
      <c r="AJY44" s="190"/>
      <c r="AJZ44" s="190"/>
      <c r="AKA44" s="190"/>
      <c r="AKB44" s="190"/>
      <c r="AKC44" s="190"/>
      <c r="AKD44" s="190"/>
      <c r="AKE44" s="190"/>
      <c r="AKF44" s="190"/>
      <c r="AKG44" s="190"/>
      <c r="AKH44" s="190"/>
      <c r="AKI44" s="190"/>
      <c r="AKJ44" s="190"/>
      <c r="AKK44" s="190"/>
      <c r="AKL44" s="190"/>
      <c r="AKM44" s="190"/>
      <c r="AKN44" s="190"/>
      <c r="AKO44" s="190"/>
      <c r="AKP44" s="190"/>
      <c r="AKQ44" s="190"/>
      <c r="AKR44" s="190"/>
      <c r="AKS44" s="190"/>
      <c r="AKT44" s="190"/>
      <c r="AKU44" s="190"/>
      <c r="AKV44" s="190"/>
      <c r="AKW44" s="190"/>
      <c r="AKX44" s="190"/>
      <c r="AKY44" s="190"/>
      <c r="AKZ44" s="190"/>
      <c r="ALA44" s="190"/>
      <c r="ALB44" s="190"/>
      <c r="ALC44" s="190"/>
      <c r="ALD44" s="190"/>
      <c r="ALE44" s="190"/>
      <c r="ALF44" s="190"/>
      <c r="ALG44" s="190"/>
      <c r="ALH44" s="190"/>
      <c r="ALI44" s="190"/>
      <c r="ALJ44" s="190"/>
      <c r="ALK44" s="190"/>
      <c r="ALL44" s="190"/>
      <c r="ALM44" s="190"/>
      <c r="ALN44" s="190"/>
      <c r="ALO44" s="190"/>
      <c r="ALP44" s="190"/>
      <c r="ALQ44" s="190"/>
      <c r="ALR44" s="190"/>
      <c r="ALS44" s="190"/>
      <c r="ALT44" s="190"/>
      <c r="ALU44" s="190"/>
      <c r="ALV44" s="190"/>
      <c r="ALW44" s="190"/>
      <c r="ALX44" s="190"/>
      <c r="ALY44" s="190"/>
      <c r="ALZ44" s="190"/>
      <c r="AMA44" s="190"/>
      <c r="AMB44" s="190"/>
      <c r="AMC44" s="190"/>
      <c r="AMD44" s="190"/>
      <c r="AME44" s="190"/>
      <c r="AMF44" s="190"/>
      <c r="AMG44" s="190"/>
      <c r="AMH44" s="190"/>
      <c r="AMI44" s="190"/>
      <c r="AMJ44" s="190"/>
      <c r="AMK44" s="190"/>
      <c r="AML44" s="190"/>
      <c r="AMM44" s="190"/>
      <c r="AMN44" s="190"/>
      <c r="AMO44" s="190"/>
      <c r="AMP44" s="190"/>
      <c r="AMQ44" s="190"/>
      <c r="AMR44" s="190"/>
      <c r="AMS44" s="190"/>
      <c r="AMT44" s="190"/>
      <c r="AMU44" s="190"/>
      <c r="AMV44" s="190"/>
      <c r="AMW44" s="190"/>
      <c r="AMX44" s="190"/>
      <c r="AMY44" s="190"/>
      <c r="AMZ44" s="190"/>
      <c r="ANA44" s="190"/>
      <c r="ANB44" s="190"/>
      <c r="ANC44" s="190"/>
      <c r="AND44" s="190"/>
      <c r="ANE44" s="190"/>
      <c r="ANF44" s="190"/>
      <c r="ANG44" s="190"/>
      <c r="ANH44" s="190"/>
      <c r="ANI44" s="190"/>
      <c r="ANJ44" s="190"/>
      <c r="ANK44" s="190"/>
      <c r="ANL44" s="190"/>
      <c r="ANM44" s="190"/>
      <c r="ANN44" s="190"/>
      <c r="ANO44" s="190"/>
      <c r="ANP44" s="190"/>
      <c r="ANQ44" s="190"/>
      <c r="ANR44" s="190"/>
      <c r="ANS44" s="190"/>
      <c r="ANT44" s="190"/>
      <c r="ANU44" s="190"/>
      <c r="ANV44" s="190"/>
      <c r="ANW44" s="190"/>
      <c r="ANX44" s="190"/>
      <c r="ANY44" s="190"/>
      <c r="ANZ44" s="190"/>
      <c r="AOA44" s="190"/>
      <c r="AOB44" s="190"/>
      <c r="AOC44" s="190"/>
      <c r="AOD44" s="190"/>
      <c r="AOE44" s="190"/>
      <c r="AOF44" s="190"/>
      <c r="AOG44" s="190"/>
      <c r="AOH44" s="190"/>
      <c r="AOI44" s="190"/>
      <c r="AOJ44" s="190"/>
      <c r="AOK44" s="190"/>
      <c r="AOL44" s="190"/>
      <c r="AOM44" s="190"/>
      <c r="AON44" s="190"/>
      <c r="AOO44" s="190"/>
      <c r="AOP44" s="190"/>
      <c r="AOQ44" s="190"/>
      <c r="AOR44" s="190"/>
      <c r="AOS44" s="190"/>
      <c r="AOT44" s="190"/>
      <c r="AOU44" s="190"/>
      <c r="AOV44" s="190"/>
      <c r="AOW44" s="190"/>
      <c r="AOX44" s="190"/>
      <c r="AOY44" s="190"/>
      <c r="AOZ44" s="190"/>
      <c r="APA44" s="190"/>
      <c r="APB44" s="190"/>
      <c r="APC44" s="190"/>
      <c r="APD44" s="190"/>
      <c r="APE44" s="190"/>
      <c r="APF44" s="190"/>
      <c r="APG44" s="190"/>
      <c r="APH44" s="190"/>
      <c r="API44" s="190"/>
      <c r="APJ44" s="190"/>
      <c r="APK44" s="190"/>
      <c r="APL44" s="190"/>
      <c r="APM44" s="190"/>
      <c r="APN44" s="190"/>
      <c r="APO44" s="190"/>
      <c r="APP44" s="190"/>
      <c r="APQ44" s="190"/>
      <c r="APR44" s="190"/>
      <c r="APS44" s="190"/>
      <c r="APT44" s="190"/>
      <c r="APU44" s="190"/>
      <c r="APV44" s="190"/>
      <c r="APW44" s="190"/>
      <c r="APX44" s="190"/>
      <c r="APY44" s="190"/>
      <c r="APZ44" s="190"/>
      <c r="AQA44" s="190"/>
      <c r="AQB44" s="190"/>
      <c r="AQC44" s="190"/>
      <c r="AQD44" s="190"/>
      <c r="AQE44" s="190"/>
      <c r="AQF44" s="190"/>
      <c r="AQG44" s="190"/>
      <c r="AQH44" s="190"/>
      <c r="AQI44" s="190"/>
      <c r="AQJ44" s="190"/>
      <c r="AQK44" s="190"/>
      <c r="AQL44" s="190"/>
      <c r="AQM44" s="190"/>
      <c r="AQN44" s="190"/>
      <c r="AQO44" s="190"/>
      <c r="AQP44" s="190"/>
      <c r="AQQ44" s="190"/>
      <c r="AQR44" s="190"/>
      <c r="AQS44" s="190"/>
      <c r="AQT44" s="190"/>
      <c r="AQU44" s="190"/>
      <c r="AQV44" s="190"/>
      <c r="AQW44" s="190"/>
      <c r="AQX44" s="190"/>
      <c r="AQY44" s="190"/>
      <c r="AQZ44" s="190"/>
      <c r="ARA44" s="190"/>
      <c r="ARB44" s="190"/>
      <c r="ARC44" s="190"/>
      <c r="ARD44" s="190"/>
      <c r="ARE44" s="190"/>
      <c r="ARF44" s="190"/>
      <c r="ARG44" s="190"/>
      <c r="ARH44" s="190"/>
      <c r="ARI44" s="190"/>
      <c r="ARJ44" s="190"/>
      <c r="ARK44" s="190"/>
      <c r="ARL44" s="190"/>
      <c r="ARM44" s="190"/>
      <c r="ARN44" s="190"/>
      <c r="ARO44" s="190"/>
      <c r="ARP44" s="190"/>
      <c r="ARQ44" s="190"/>
      <c r="ARR44" s="190"/>
      <c r="ARS44" s="190"/>
      <c r="ART44" s="190"/>
      <c r="ARU44" s="190"/>
      <c r="ARV44" s="190"/>
      <c r="ARW44" s="190"/>
      <c r="ARX44" s="190"/>
      <c r="ARY44" s="190"/>
      <c r="ARZ44" s="190"/>
      <c r="ASA44" s="190"/>
      <c r="ASB44" s="190"/>
      <c r="ASC44" s="190"/>
      <c r="ASD44" s="190"/>
      <c r="ASE44" s="190"/>
      <c r="ASF44" s="190"/>
      <c r="ASG44" s="190"/>
      <c r="ASH44" s="190"/>
      <c r="ASI44" s="190"/>
      <c r="ASJ44" s="190"/>
      <c r="ASK44" s="190"/>
      <c r="ASL44" s="190"/>
      <c r="ASM44" s="190"/>
      <c r="ASN44" s="190"/>
      <c r="ASO44" s="190"/>
      <c r="ASP44" s="190"/>
      <c r="ASQ44" s="190"/>
      <c r="ASR44" s="190"/>
      <c r="ASS44" s="190"/>
      <c r="AST44" s="190"/>
      <c r="ASU44" s="190"/>
      <c r="ASV44" s="190"/>
      <c r="ASW44" s="190"/>
      <c r="ASX44" s="190"/>
      <c r="ASY44" s="190"/>
      <c r="ASZ44" s="190"/>
      <c r="ATA44" s="190"/>
      <c r="ATB44" s="190"/>
      <c r="ATC44" s="190"/>
      <c r="ATD44" s="190"/>
      <c r="ATE44" s="190"/>
      <c r="ATF44" s="190"/>
      <c r="ATG44" s="190"/>
      <c r="ATH44" s="190"/>
      <c r="ATI44" s="190"/>
      <c r="ATJ44" s="190"/>
      <c r="ATK44" s="190"/>
      <c r="ATL44" s="190"/>
      <c r="ATM44" s="190"/>
      <c r="ATN44" s="190"/>
      <c r="ATO44" s="190"/>
      <c r="ATP44" s="190"/>
      <c r="ATQ44" s="190"/>
      <c r="ATR44" s="190"/>
      <c r="ATS44" s="190"/>
      <c r="ATT44" s="190"/>
      <c r="ATU44" s="190"/>
      <c r="ATV44" s="190"/>
      <c r="ATW44" s="190"/>
      <c r="ATX44" s="190"/>
      <c r="ATY44" s="190"/>
      <c r="ATZ44" s="190"/>
      <c r="AUA44" s="190"/>
      <c r="AUB44" s="190"/>
      <c r="AUC44" s="190"/>
      <c r="AUD44" s="190"/>
      <c r="AUE44" s="190"/>
      <c r="AUF44" s="190"/>
      <c r="AUG44" s="190"/>
      <c r="AUH44" s="190"/>
      <c r="AUI44" s="190"/>
      <c r="AUJ44" s="190"/>
      <c r="AUK44" s="190"/>
      <c r="AUL44" s="190"/>
      <c r="AUM44" s="190"/>
      <c r="AUN44" s="190"/>
      <c r="AUO44" s="190"/>
      <c r="AUP44" s="190"/>
      <c r="AUQ44" s="190"/>
      <c r="AUR44" s="190"/>
      <c r="AUS44" s="190"/>
      <c r="AUT44" s="190"/>
      <c r="AUU44" s="190"/>
      <c r="AUV44" s="190"/>
      <c r="AUW44" s="190"/>
      <c r="AUX44" s="190"/>
      <c r="AUY44" s="190"/>
      <c r="AUZ44" s="190"/>
      <c r="AVA44" s="190"/>
      <c r="AVB44" s="190"/>
      <c r="AVC44" s="190"/>
      <c r="AVD44" s="190"/>
      <c r="AVE44" s="190"/>
      <c r="AVF44" s="190"/>
      <c r="AVG44" s="190"/>
      <c r="AVH44" s="190"/>
      <c r="AVI44" s="190"/>
      <c r="AVJ44" s="190"/>
      <c r="AVK44" s="190"/>
      <c r="AVL44" s="190"/>
      <c r="AVM44" s="190"/>
      <c r="AVN44" s="190"/>
      <c r="AVO44" s="190"/>
      <c r="AVP44" s="190"/>
      <c r="AVQ44" s="190"/>
      <c r="AVR44" s="190"/>
      <c r="AVS44" s="190"/>
      <c r="AVT44" s="190"/>
      <c r="AVU44" s="190"/>
      <c r="AVV44" s="190"/>
      <c r="AVW44" s="190"/>
      <c r="AVX44" s="190"/>
      <c r="AVY44" s="190"/>
      <c r="AVZ44" s="190"/>
      <c r="AWA44" s="190"/>
      <c r="AWB44" s="190"/>
      <c r="AWC44" s="190"/>
      <c r="AWD44" s="190"/>
      <c r="AWE44" s="190"/>
      <c r="AWF44" s="190"/>
      <c r="AWG44" s="190"/>
      <c r="AWH44" s="190"/>
      <c r="AWI44" s="190"/>
      <c r="AWJ44" s="190"/>
      <c r="AWK44" s="190"/>
      <c r="AWL44" s="190"/>
      <c r="AWM44" s="190"/>
      <c r="AWN44" s="190"/>
      <c r="AWO44" s="190"/>
      <c r="AWP44" s="190"/>
      <c r="AWQ44" s="190"/>
      <c r="AWR44" s="190"/>
      <c r="AWS44" s="190"/>
      <c r="AWT44" s="190"/>
      <c r="AWU44" s="190"/>
      <c r="AWV44" s="190"/>
      <c r="AWW44" s="190"/>
      <c r="AWX44" s="190"/>
      <c r="AWY44" s="190"/>
      <c r="AWZ44" s="190"/>
      <c r="AXA44" s="190"/>
      <c r="AXB44" s="190"/>
      <c r="AXC44" s="190"/>
      <c r="AXD44" s="190"/>
      <c r="AXE44" s="190"/>
      <c r="AXF44" s="190"/>
      <c r="AXG44" s="190"/>
      <c r="AXH44" s="190"/>
      <c r="AXI44" s="190"/>
      <c r="AXJ44" s="190"/>
      <c r="AXK44" s="190"/>
      <c r="AXL44" s="190"/>
      <c r="AXM44" s="190"/>
      <c r="AXN44" s="190"/>
      <c r="AXO44" s="190"/>
      <c r="AXP44" s="190"/>
      <c r="AXQ44" s="190"/>
      <c r="AXR44" s="190"/>
      <c r="AXS44" s="190"/>
      <c r="AXT44" s="190"/>
      <c r="AXU44" s="190"/>
      <c r="AXV44" s="190"/>
      <c r="AXW44" s="190"/>
      <c r="AXX44" s="190"/>
      <c r="AXY44" s="190"/>
      <c r="AXZ44" s="190"/>
      <c r="AYA44" s="190"/>
      <c r="AYB44" s="190"/>
      <c r="AYC44" s="190"/>
      <c r="AYD44" s="190"/>
      <c r="AYE44" s="190"/>
      <c r="AYF44" s="190"/>
      <c r="AYG44" s="190"/>
      <c r="AYH44" s="190"/>
      <c r="AYI44" s="190"/>
      <c r="AYJ44" s="190"/>
      <c r="AYK44" s="190"/>
      <c r="AYL44" s="190"/>
      <c r="AYM44" s="190"/>
      <c r="AYN44" s="190"/>
      <c r="AYO44" s="190"/>
      <c r="AYP44" s="190"/>
      <c r="AYQ44" s="190"/>
      <c r="AYR44" s="190"/>
      <c r="AYS44" s="190"/>
      <c r="AYT44" s="190"/>
      <c r="AYU44" s="190"/>
      <c r="AYV44" s="190"/>
      <c r="AYW44" s="190"/>
      <c r="AYX44" s="190"/>
      <c r="AYY44" s="190"/>
      <c r="AYZ44" s="190"/>
      <c r="AZA44" s="190"/>
      <c r="AZB44" s="190"/>
      <c r="AZC44" s="190"/>
      <c r="AZD44" s="190"/>
      <c r="AZE44" s="190"/>
      <c r="AZF44" s="190"/>
      <c r="AZG44" s="190"/>
      <c r="AZH44" s="190"/>
      <c r="AZI44" s="190"/>
      <c r="AZJ44" s="190"/>
      <c r="AZK44" s="190"/>
      <c r="AZL44" s="190"/>
      <c r="AZM44" s="190"/>
      <c r="AZN44" s="190"/>
      <c r="AZO44" s="190"/>
      <c r="AZP44" s="190"/>
      <c r="AZQ44" s="190"/>
      <c r="AZR44" s="190"/>
      <c r="AZS44" s="190"/>
      <c r="AZT44" s="190"/>
      <c r="AZU44" s="190"/>
      <c r="AZV44" s="190"/>
      <c r="AZW44" s="190"/>
      <c r="AZX44" s="190"/>
      <c r="AZY44" s="190"/>
      <c r="AZZ44" s="190"/>
      <c r="BAA44" s="190"/>
      <c r="BAB44" s="190"/>
      <c r="BAC44" s="190"/>
      <c r="BAD44" s="190"/>
      <c r="BAE44" s="190"/>
      <c r="BAF44" s="190"/>
      <c r="BAG44" s="190"/>
      <c r="BAH44" s="190"/>
      <c r="BAI44" s="190"/>
      <c r="BAJ44" s="190"/>
      <c r="BAK44" s="190"/>
      <c r="BAL44" s="190"/>
      <c r="BAM44" s="190"/>
      <c r="BAN44" s="190"/>
      <c r="BAO44" s="190"/>
      <c r="BAP44" s="190"/>
      <c r="BAQ44" s="190"/>
      <c r="BAR44" s="190"/>
      <c r="BAS44" s="190"/>
      <c r="BAT44" s="190"/>
      <c r="BAU44" s="190"/>
      <c r="BAV44" s="190"/>
      <c r="BAW44" s="190"/>
      <c r="BAX44" s="190"/>
      <c r="BAY44" s="190"/>
      <c r="BAZ44" s="190"/>
      <c r="BBA44" s="190"/>
      <c r="BBB44" s="190"/>
      <c r="BBC44" s="190"/>
      <c r="BBD44" s="190"/>
      <c r="BBE44" s="190"/>
      <c r="BBF44" s="190"/>
      <c r="BBG44" s="190"/>
      <c r="BBH44" s="190"/>
      <c r="BBI44" s="190"/>
      <c r="BBJ44" s="190"/>
      <c r="BBK44" s="190"/>
      <c r="BBL44" s="190"/>
      <c r="BBM44" s="190"/>
      <c r="BBN44" s="190"/>
      <c r="BBO44" s="190"/>
      <c r="BBP44" s="190"/>
      <c r="BBQ44" s="190"/>
      <c r="BBR44" s="190"/>
      <c r="BBS44" s="190"/>
      <c r="BBT44" s="190"/>
      <c r="BBU44" s="190"/>
      <c r="BBV44" s="190"/>
      <c r="BBW44" s="190"/>
      <c r="BBX44" s="190"/>
      <c r="BBY44" s="190"/>
      <c r="BBZ44" s="190"/>
      <c r="BCA44" s="190"/>
      <c r="BCB44" s="190"/>
      <c r="BCC44" s="190"/>
      <c r="BCD44" s="190"/>
      <c r="BCE44" s="190"/>
      <c r="BCF44" s="190"/>
      <c r="BCG44" s="190"/>
      <c r="BCH44" s="190"/>
      <c r="BCI44" s="190"/>
      <c r="BCJ44" s="190"/>
      <c r="BCK44" s="190"/>
      <c r="BCL44" s="190"/>
      <c r="BCM44" s="190"/>
      <c r="BCN44" s="190"/>
      <c r="BCO44" s="190"/>
      <c r="BCP44" s="190"/>
      <c r="BCQ44" s="190"/>
      <c r="BCR44" s="190"/>
      <c r="BCS44" s="190"/>
      <c r="BCT44" s="190"/>
      <c r="BCU44" s="190"/>
      <c r="BCV44" s="190"/>
      <c r="BCW44" s="190"/>
      <c r="BCX44" s="190"/>
      <c r="BCY44" s="190"/>
      <c r="BCZ44" s="190"/>
      <c r="BDA44" s="190"/>
      <c r="BDB44" s="190"/>
      <c r="BDC44" s="190"/>
      <c r="BDD44" s="190"/>
      <c r="BDE44" s="190"/>
      <c r="BDF44" s="190"/>
      <c r="BDG44" s="190"/>
      <c r="BDH44" s="190"/>
      <c r="BDI44" s="190"/>
      <c r="BDJ44" s="190"/>
      <c r="BDK44" s="190"/>
      <c r="BDL44" s="190"/>
      <c r="BDM44" s="190"/>
      <c r="BDN44" s="190"/>
      <c r="BDO44" s="190"/>
      <c r="BDP44" s="190"/>
      <c r="BDQ44" s="190"/>
      <c r="BDR44" s="190"/>
      <c r="BDS44" s="190"/>
      <c r="BDT44" s="190"/>
      <c r="BDU44" s="190"/>
      <c r="BDV44" s="190"/>
      <c r="BDW44" s="190"/>
      <c r="BDX44" s="190"/>
      <c r="BDY44" s="190"/>
      <c r="BDZ44" s="190"/>
      <c r="BEA44" s="190"/>
      <c r="BEB44" s="190"/>
      <c r="BEC44" s="190"/>
      <c r="BED44" s="190"/>
      <c r="BEE44" s="190"/>
      <c r="BEF44" s="190"/>
      <c r="BEG44" s="190"/>
      <c r="BEH44" s="190"/>
      <c r="BEI44" s="190"/>
      <c r="BEJ44" s="190"/>
      <c r="BEK44" s="190"/>
      <c r="BEL44" s="190"/>
      <c r="BEM44" s="190"/>
      <c r="BEN44" s="190"/>
      <c r="BEO44" s="190"/>
      <c r="BEP44" s="190"/>
      <c r="BEQ44" s="190"/>
      <c r="BER44" s="190"/>
      <c r="BES44" s="190"/>
      <c r="BET44" s="190"/>
      <c r="BEU44" s="190"/>
      <c r="BEV44" s="190"/>
      <c r="BEW44" s="190"/>
      <c r="BEX44" s="190"/>
      <c r="BEY44" s="190"/>
      <c r="BEZ44" s="190"/>
      <c r="BFA44" s="190"/>
      <c r="BFB44" s="190"/>
      <c r="BFC44" s="190"/>
      <c r="BFD44" s="190"/>
      <c r="BFE44" s="190"/>
      <c r="BFF44" s="190"/>
      <c r="BFG44" s="190"/>
      <c r="BFH44" s="190"/>
      <c r="BFI44" s="190"/>
      <c r="BFJ44" s="190"/>
      <c r="BFK44" s="190"/>
      <c r="BFL44" s="190"/>
      <c r="BFM44" s="190"/>
      <c r="BFN44" s="190"/>
      <c r="BFO44" s="190"/>
      <c r="BFP44" s="190"/>
      <c r="BFQ44" s="190"/>
      <c r="BFR44" s="190"/>
      <c r="BFS44" s="190"/>
      <c r="BFT44" s="190"/>
      <c r="BFU44" s="190"/>
      <c r="BFV44" s="190"/>
      <c r="BFW44" s="190"/>
      <c r="BFX44" s="190"/>
      <c r="BFY44" s="190"/>
      <c r="BFZ44" s="190"/>
      <c r="BGA44" s="190"/>
      <c r="BGB44" s="190"/>
      <c r="BGC44" s="190"/>
      <c r="BGD44" s="190"/>
      <c r="BGE44" s="190"/>
      <c r="BGF44" s="190"/>
      <c r="BGG44" s="190"/>
      <c r="BGH44" s="190"/>
      <c r="BGI44" s="190"/>
      <c r="BGJ44" s="190"/>
      <c r="BGK44" s="190"/>
      <c r="BGL44" s="190"/>
      <c r="BGM44" s="190"/>
      <c r="BGN44" s="190"/>
      <c r="BGO44" s="190"/>
      <c r="BGP44" s="190"/>
      <c r="BGQ44" s="190"/>
      <c r="BGR44" s="190"/>
      <c r="BGS44" s="190"/>
      <c r="BGT44" s="190"/>
      <c r="BGU44" s="190"/>
      <c r="BGV44" s="190"/>
      <c r="BGW44" s="190"/>
      <c r="BGX44" s="190"/>
      <c r="BGY44" s="190"/>
      <c r="BGZ44" s="190"/>
      <c r="BHA44" s="190"/>
      <c r="BHB44" s="190"/>
      <c r="BHC44" s="190"/>
      <c r="BHD44" s="190"/>
      <c r="BHE44" s="190"/>
      <c r="BHF44" s="190"/>
      <c r="BHG44" s="190"/>
      <c r="BHH44" s="190"/>
      <c r="BHI44" s="190"/>
      <c r="BHJ44" s="190"/>
      <c r="BHK44" s="190"/>
      <c r="BHL44" s="190"/>
      <c r="BHM44" s="190"/>
      <c r="BHN44" s="190"/>
      <c r="BHO44" s="190"/>
      <c r="BHP44" s="190"/>
      <c r="BHQ44" s="190"/>
      <c r="BHR44" s="190"/>
      <c r="BHS44" s="190"/>
      <c r="BHT44" s="190"/>
      <c r="BHU44" s="190"/>
      <c r="BHV44" s="190"/>
      <c r="BHW44" s="190"/>
      <c r="BHX44" s="190"/>
      <c r="BHY44" s="190"/>
      <c r="BHZ44" s="190"/>
      <c r="BIA44" s="190"/>
      <c r="BIB44" s="190"/>
      <c r="BIC44" s="190"/>
      <c r="BID44" s="190"/>
      <c r="BIE44" s="190"/>
      <c r="BIF44" s="190"/>
      <c r="BIG44" s="190"/>
      <c r="BIH44" s="190"/>
      <c r="BII44" s="190"/>
      <c r="BIJ44" s="190"/>
      <c r="BIK44" s="190"/>
      <c r="BIL44" s="190"/>
      <c r="BIM44" s="190"/>
      <c r="BIN44" s="190"/>
      <c r="BIO44" s="190"/>
      <c r="BIP44" s="190"/>
      <c r="BIQ44" s="190"/>
      <c r="BIR44" s="190"/>
      <c r="BIS44" s="190"/>
      <c r="BIT44" s="190"/>
      <c r="BIU44" s="190"/>
      <c r="BIV44" s="190"/>
      <c r="BIW44" s="190"/>
      <c r="BIX44" s="190"/>
      <c r="BIY44" s="190"/>
      <c r="BIZ44" s="190"/>
      <c r="BJA44" s="190"/>
      <c r="BJB44" s="190"/>
      <c r="BJC44" s="190"/>
      <c r="BJD44" s="190"/>
      <c r="BJE44" s="190"/>
      <c r="BJF44" s="190"/>
      <c r="BJG44" s="190"/>
      <c r="BJH44" s="190"/>
      <c r="BJI44" s="190"/>
      <c r="BJJ44" s="190"/>
      <c r="BJK44" s="190"/>
      <c r="BJL44" s="190"/>
      <c r="BJM44" s="190"/>
      <c r="BJN44" s="190"/>
      <c r="BJO44" s="190"/>
      <c r="BJP44" s="190"/>
      <c r="BJQ44" s="190"/>
      <c r="BJR44" s="190"/>
      <c r="BJS44" s="190"/>
      <c r="BJT44" s="190"/>
      <c r="BJU44" s="190"/>
      <c r="BJV44" s="190"/>
      <c r="BJW44" s="190"/>
      <c r="BJX44" s="190"/>
      <c r="BJY44" s="190"/>
      <c r="BJZ44" s="190"/>
      <c r="BKA44" s="190"/>
      <c r="BKB44" s="190"/>
      <c r="BKC44" s="190"/>
      <c r="BKD44" s="190"/>
      <c r="BKE44" s="190"/>
      <c r="BKF44" s="190"/>
      <c r="BKG44" s="190"/>
      <c r="BKH44" s="190"/>
      <c r="BKI44" s="190"/>
      <c r="BKJ44" s="190"/>
      <c r="BKK44" s="190"/>
      <c r="BKL44" s="190"/>
      <c r="BKM44" s="190"/>
      <c r="BKN44" s="190"/>
      <c r="BKO44" s="190"/>
      <c r="BKP44" s="190"/>
      <c r="BKQ44" s="190"/>
      <c r="BKR44" s="190"/>
      <c r="BKS44" s="190"/>
      <c r="BKT44" s="190"/>
      <c r="BKU44" s="190"/>
      <c r="BKV44" s="190"/>
      <c r="BKW44" s="190"/>
      <c r="BKX44" s="190"/>
      <c r="BKY44" s="190"/>
      <c r="BKZ44" s="190"/>
      <c r="BLA44" s="190"/>
      <c r="BLB44" s="190"/>
      <c r="BLC44" s="190"/>
      <c r="BLD44" s="190"/>
      <c r="BLE44" s="190"/>
      <c r="BLF44" s="190"/>
      <c r="BLG44" s="190"/>
      <c r="BLH44" s="190"/>
      <c r="BLI44" s="190"/>
      <c r="BLJ44" s="190"/>
      <c r="BLK44" s="190"/>
      <c r="BLL44" s="190"/>
      <c r="BLM44" s="190"/>
      <c r="BLN44" s="190"/>
      <c r="BLO44" s="190"/>
      <c r="BLP44" s="190"/>
      <c r="BLQ44" s="190"/>
      <c r="BLR44" s="190"/>
      <c r="BLS44" s="190"/>
      <c r="BLT44" s="190"/>
      <c r="BLU44" s="190"/>
      <c r="BLV44" s="190"/>
      <c r="BLW44" s="190"/>
      <c r="BLX44" s="190"/>
      <c r="BLY44" s="190"/>
      <c r="BLZ44" s="190"/>
      <c r="BMA44" s="190"/>
      <c r="BMB44" s="190"/>
      <c r="BMC44" s="190"/>
      <c r="BMD44" s="190"/>
      <c r="BME44" s="190"/>
      <c r="BMF44" s="190"/>
      <c r="BMG44" s="190"/>
      <c r="BMH44" s="190"/>
      <c r="BMI44" s="190"/>
      <c r="BMJ44" s="190"/>
      <c r="BMK44" s="190"/>
      <c r="BML44" s="190"/>
      <c r="BMM44" s="190"/>
      <c r="BMN44" s="190"/>
      <c r="BMO44" s="190"/>
      <c r="BMP44" s="190"/>
      <c r="BMQ44" s="190"/>
      <c r="BMR44" s="190"/>
      <c r="BMS44" s="190"/>
      <c r="BMT44" s="190"/>
      <c r="BMU44" s="190"/>
      <c r="BMV44" s="190"/>
      <c r="BMW44" s="190"/>
      <c r="BMX44" s="190"/>
      <c r="BMY44" s="190"/>
      <c r="BMZ44" s="190"/>
      <c r="BNA44" s="190"/>
      <c r="BNB44" s="190"/>
      <c r="BNC44" s="190"/>
      <c r="BND44" s="190"/>
      <c r="BNE44" s="190"/>
      <c r="BNF44" s="190"/>
      <c r="BNG44" s="190"/>
      <c r="BNH44" s="190"/>
      <c r="BNI44" s="190"/>
      <c r="BNJ44" s="190"/>
      <c r="BNK44" s="190"/>
      <c r="BNL44" s="190"/>
      <c r="BNM44" s="190"/>
      <c r="BNN44" s="190"/>
      <c r="BNO44" s="190"/>
      <c r="BNP44" s="190"/>
      <c r="BNQ44" s="190"/>
      <c r="BNR44" s="190"/>
      <c r="BNS44" s="190"/>
      <c r="BNT44" s="190"/>
      <c r="BNU44" s="190"/>
      <c r="BNV44" s="190"/>
      <c r="BNW44" s="190"/>
      <c r="BNX44" s="190"/>
      <c r="BNY44" s="190"/>
      <c r="BNZ44" s="190"/>
      <c r="BOA44" s="190"/>
      <c r="BOB44" s="190"/>
      <c r="BOC44" s="190"/>
      <c r="BOD44" s="190"/>
      <c r="BOE44" s="190"/>
      <c r="BOF44" s="190"/>
      <c r="BOG44" s="190"/>
      <c r="BOH44" s="190"/>
      <c r="BOI44" s="190"/>
      <c r="BOJ44" s="190"/>
      <c r="BOK44" s="190"/>
      <c r="BOL44" s="190"/>
      <c r="BOM44" s="190"/>
      <c r="BON44" s="190"/>
      <c r="BOO44" s="190"/>
      <c r="BOP44" s="190"/>
      <c r="BOQ44" s="190"/>
      <c r="BOR44" s="190"/>
      <c r="BOS44" s="190"/>
      <c r="BOT44" s="190"/>
      <c r="BOU44" s="190"/>
      <c r="BOV44" s="190"/>
      <c r="BOW44" s="190"/>
      <c r="BOX44" s="190"/>
      <c r="BOY44" s="190"/>
      <c r="BOZ44" s="190"/>
      <c r="BPA44" s="190"/>
      <c r="BPB44" s="190"/>
      <c r="BPC44" s="190"/>
      <c r="BPD44" s="190"/>
      <c r="BPE44" s="190"/>
      <c r="BPF44" s="190"/>
      <c r="BPG44" s="190"/>
      <c r="BPH44" s="190"/>
      <c r="BPI44" s="190"/>
      <c r="BPJ44" s="190"/>
      <c r="BPK44" s="190"/>
      <c r="BPL44" s="190"/>
      <c r="BPM44" s="190"/>
      <c r="BPN44" s="190"/>
      <c r="BPO44" s="190"/>
      <c r="BPP44" s="190"/>
      <c r="BPQ44" s="190"/>
      <c r="BPR44" s="190"/>
      <c r="BPS44" s="190"/>
      <c r="BPT44" s="190"/>
      <c r="BPU44" s="190"/>
      <c r="BPV44" s="190"/>
      <c r="BPW44" s="190"/>
      <c r="BPX44" s="190"/>
      <c r="BPY44" s="190"/>
      <c r="BPZ44" s="190"/>
      <c r="BQA44" s="190"/>
      <c r="BQB44" s="190"/>
      <c r="BQC44" s="190"/>
      <c r="BQD44" s="190"/>
      <c r="BQE44" s="190"/>
      <c r="BQF44" s="190"/>
      <c r="BQG44" s="190"/>
      <c r="BQH44" s="190"/>
      <c r="BQI44" s="190"/>
      <c r="BQJ44" s="190"/>
      <c r="BQK44" s="190"/>
      <c r="BQL44" s="190"/>
      <c r="BQM44" s="190"/>
      <c r="BQN44" s="190"/>
      <c r="BQO44" s="190"/>
      <c r="BQP44" s="190"/>
      <c r="BQQ44" s="190"/>
      <c r="BQR44" s="190"/>
      <c r="BQS44" s="190"/>
      <c r="BQT44" s="190"/>
      <c r="BQU44" s="190"/>
      <c r="BQV44" s="190"/>
      <c r="BQW44" s="190"/>
      <c r="BQX44" s="190"/>
      <c r="BQY44" s="190"/>
      <c r="BQZ44" s="190"/>
      <c r="BRA44" s="190"/>
      <c r="BRB44" s="190"/>
      <c r="BRC44" s="190"/>
      <c r="BRD44" s="190"/>
      <c r="BRE44" s="190"/>
      <c r="BRF44" s="190"/>
      <c r="BRG44" s="190"/>
      <c r="BRH44" s="190"/>
      <c r="BRI44" s="190"/>
      <c r="BRJ44" s="190"/>
      <c r="BRK44" s="190"/>
      <c r="BRL44" s="190"/>
      <c r="BRM44" s="190"/>
      <c r="BRN44" s="190"/>
      <c r="BRO44" s="190"/>
      <c r="BRP44" s="190"/>
      <c r="BRQ44" s="190"/>
      <c r="BRR44" s="190"/>
      <c r="BRS44" s="190"/>
      <c r="BRT44" s="190"/>
      <c r="BRU44" s="190"/>
      <c r="BRV44" s="190"/>
      <c r="BRW44" s="190"/>
      <c r="BRX44" s="190"/>
      <c r="BRY44" s="190"/>
      <c r="BRZ44" s="190"/>
      <c r="BSA44" s="190"/>
      <c r="BSB44" s="190"/>
      <c r="BSC44" s="190"/>
      <c r="BSD44" s="190"/>
      <c r="BSE44" s="190"/>
      <c r="BSF44" s="190"/>
      <c r="BSG44" s="190"/>
      <c r="BSH44" s="190"/>
      <c r="BSI44" s="190"/>
      <c r="BSJ44" s="190"/>
      <c r="BSK44" s="190"/>
      <c r="BSL44" s="190"/>
      <c r="BSM44" s="190"/>
      <c r="BSN44" s="190"/>
      <c r="BSO44" s="190"/>
      <c r="BSP44" s="190"/>
      <c r="BSQ44" s="190"/>
      <c r="BSR44" s="190"/>
      <c r="BSS44" s="190"/>
      <c r="BST44" s="190"/>
      <c r="BSU44" s="190"/>
      <c r="BSV44" s="190"/>
      <c r="BSW44" s="190"/>
      <c r="BSX44" s="190"/>
      <c r="BSY44" s="190"/>
      <c r="BSZ44" s="190"/>
      <c r="BTA44" s="190"/>
      <c r="BTB44" s="190"/>
      <c r="BTC44" s="190"/>
      <c r="BTD44" s="190"/>
      <c r="BTE44" s="190"/>
      <c r="BTF44" s="190"/>
      <c r="BTG44" s="190"/>
      <c r="BTH44" s="190"/>
      <c r="BTI44" s="190"/>
      <c r="BTJ44" s="190"/>
      <c r="BTK44" s="190"/>
      <c r="BTL44" s="190"/>
      <c r="BTM44" s="190"/>
      <c r="BTN44" s="190"/>
      <c r="BTO44" s="190"/>
      <c r="BTP44" s="190"/>
      <c r="BTQ44" s="190"/>
      <c r="BTR44" s="190"/>
      <c r="BTS44" s="190"/>
      <c r="BTT44" s="190"/>
      <c r="BTU44" s="190"/>
      <c r="BTV44" s="190"/>
      <c r="BTW44" s="190"/>
      <c r="BTX44" s="190"/>
      <c r="BTY44" s="190"/>
      <c r="BTZ44" s="190"/>
      <c r="BUA44" s="190"/>
      <c r="BUB44" s="190"/>
      <c r="BUC44" s="190"/>
      <c r="BUD44" s="190"/>
      <c r="BUE44" s="190"/>
      <c r="BUF44" s="190"/>
      <c r="BUG44" s="190"/>
      <c r="BUH44" s="190"/>
      <c r="BUI44" s="190"/>
      <c r="BUJ44" s="190"/>
      <c r="BUK44" s="190"/>
      <c r="BUL44" s="190"/>
      <c r="BUM44" s="190"/>
      <c r="BUN44" s="190"/>
      <c r="BUO44" s="190"/>
      <c r="BUP44" s="190"/>
      <c r="BUQ44" s="190"/>
      <c r="BUR44" s="190"/>
      <c r="BUS44" s="190"/>
      <c r="BUT44" s="190"/>
      <c r="BUU44" s="190"/>
      <c r="BUV44" s="190"/>
      <c r="BUW44" s="190"/>
      <c r="BUX44" s="190"/>
      <c r="BUY44" s="190"/>
      <c r="BUZ44" s="190"/>
      <c r="BVA44" s="190"/>
      <c r="BVB44" s="190"/>
      <c r="BVC44" s="190"/>
      <c r="BVD44" s="190"/>
      <c r="BVE44" s="190"/>
      <c r="BVF44" s="190"/>
      <c r="BVG44" s="190"/>
      <c r="BVH44" s="190"/>
      <c r="BVI44" s="190"/>
      <c r="BVJ44" s="190"/>
      <c r="BVK44" s="190"/>
      <c r="BVL44" s="190"/>
      <c r="BVM44" s="190"/>
      <c r="BVN44" s="190"/>
      <c r="BVO44" s="190"/>
      <c r="BVP44" s="190"/>
      <c r="BVQ44" s="190"/>
      <c r="BVR44" s="190"/>
      <c r="BVS44" s="190"/>
      <c r="BVT44" s="190"/>
      <c r="BVU44" s="190"/>
      <c r="BVV44" s="190"/>
      <c r="BVW44" s="190"/>
      <c r="BVX44" s="190"/>
      <c r="BVY44" s="190"/>
      <c r="BVZ44" s="190"/>
      <c r="BWA44" s="190"/>
      <c r="BWB44" s="190"/>
      <c r="BWC44" s="190"/>
      <c r="BWD44" s="190"/>
      <c r="BWE44" s="190"/>
      <c r="BWF44" s="190"/>
      <c r="BWG44" s="190"/>
      <c r="BWH44" s="190"/>
      <c r="BWI44" s="190"/>
      <c r="BWJ44" s="190"/>
      <c r="BWK44" s="190"/>
      <c r="BWL44" s="190"/>
      <c r="BWM44" s="190"/>
      <c r="BWN44" s="190"/>
      <c r="BWO44" s="190"/>
      <c r="BWP44" s="190"/>
      <c r="BWQ44" s="190"/>
      <c r="BWR44" s="190"/>
      <c r="BWS44" s="190"/>
      <c r="BWT44" s="190"/>
      <c r="BWU44" s="190"/>
      <c r="BWV44" s="190"/>
      <c r="BWW44" s="190"/>
      <c r="BWX44" s="190"/>
      <c r="BWY44" s="190"/>
      <c r="BWZ44" s="190"/>
      <c r="BXA44" s="190"/>
      <c r="BXB44" s="190"/>
      <c r="BXC44" s="190"/>
      <c r="BXD44" s="190"/>
      <c r="BXE44" s="190"/>
      <c r="BXF44" s="190"/>
      <c r="BXG44" s="190"/>
      <c r="BXH44" s="190"/>
      <c r="BXI44" s="190"/>
      <c r="BXJ44" s="190"/>
      <c r="BXK44" s="190"/>
      <c r="BXL44" s="190"/>
      <c r="BXM44" s="190"/>
      <c r="BXN44" s="190"/>
      <c r="BXO44" s="190"/>
      <c r="BXP44" s="190"/>
      <c r="BXQ44" s="190"/>
      <c r="BXR44" s="190"/>
      <c r="BXS44" s="190"/>
      <c r="BXT44" s="190"/>
      <c r="BXU44" s="190"/>
      <c r="BXV44" s="190"/>
      <c r="BXW44" s="190"/>
      <c r="BXX44" s="190"/>
      <c r="BXY44" s="190"/>
      <c r="BXZ44" s="190"/>
      <c r="BYA44" s="190"/>
      <c r="BYB44" s="190"/>
      <c r="BYC44" s="190"/>
      <c r="BYD44" s="190"/>
      <c r="BYE44" s="190"/>
      <c r="BYF44" s="190"/>
      <c r="BYG44" s="190"/>
      <c r="BYH44" s="190"/>
      <c r="BYI44" s="190"/>
      <c r="BYJ44" s="190"/>
      <c r="BYK44" s="190"/>
      <c r="BYL44" s="190"/>
      <c r="BYM44" s="190"/>
      <c r="BYN44" s="190"/>
      <c r="BYO44" s="190"/>
      <c r="BYP44" s="190"/>
      <c r="BYQ44" s="190"/>
      <c r="BYR44" s="190"/>
      <c r="BYS44" s="190"/>
      <c r="BYT44" s="190"/>
      <c r="BYU44" s="190"/>
      <c r="BYV44" s="190"/>
      <c r="BYW44" s="190"/>
      <c r="BYX44" s="190"/>
      <c r="BYY44" s="190"/>
      <c r="BYZ44" s="190"/>
      <c r="BZA44" s="190"/>
      <c r="BZB44" s="190"/>
      <c r="BZC44" s="190"/>
      <c r="BZD44" s="190"/>
      <c r="BZE44" s="190"/>
      <c r="BZF44" s="190"/>
      <c r="BZG44" s="190"/>
      <c r="BZH44" s="190"/>
      <c r="BZI44" s="190"/>
      <c r="BZJ44" s="190"/>
      <c r="BZK44" s="190"/>
      <c r="BZL44" s="190"/>
      <c r="BZM44" s="190"/>
      <c r="BZN44" s="190"/>
      <c r="BZO44" s="190"/>
      <c r="BZP44" s="190"/>
      <c r="BZQ44" s="190"/>
      <c r="BZR44" s="190"/>
      <c r="BZS44" s="190"/>
      <c r="BZT44" s="190"/>
      <c r="BZU44" s="190"/>
      <c r="BZV44" s="190"/>
      <c r="BZW44" s="190"/>
      <c r="BZX44" s="190"/>
      <c r="BZY44" s="190"/>
      <c r="BZZ44" s="190"/>
      <c r="CAA44" s="190"/>
      <c r="CAB44" s="190"/>
      <c r="CAC44" s="190"/>
      <c r="CAD44" s="190"/>
      <c r="CAE44" s="190"/>
      <c r="CAF44" s="190"/>
      <c r="CAG44" s="190"/>
      <c r="CAH44" s="190"/>
      <c r="CAI44" s="190"/>
      <c r="CAJ44" s="190"/>
      <c r="CAK44" s="190"/>
      <c r="CAL44" s="190"/>
      <c r="CAM44" s="190"/>
      <c r="CAN44" s="190"/>
      <c r="CAO44" s="190"/>
      <c r="CAP44" s="190"/>
      <c r="CAQ44" s="190"/>
      <c r="CAR44" s="190"/>
      <c r="CAS44" s="190"/>
      <c r="CAT44" s="190"/>
      <c r="CAU44" s="190"/>
      <c r="CAV44" s="190"/>
      <c r="CAW44" s="190"/>
      <c r="CAX44" s="190"/>
      <c r="CAY44" s="190"/>
      <c r="CAZ44" s="190"/>
      <c r="CBA44" s="190"/>
      <c r="CBB44" s="190"/>
      <c r="CBC44" s="190"/>
      <c r="CBD44" s="190"/>
      <c r="CBE44" s="190"/>
      <c r="CBF44" s="190"/>
      <c r="CBG44" s="190"/>
      <c r="CBH44" s="190"/>
      <c r="CBI44" s="190"/>
      <c r="CBJ44" s="190"/>
      <c r="CBK44" s="190"/>
      <c r="CBL44" s="190"/>
      <c r="CBM44" s="190"/>
      <c r="CBN44" s="190"/>
      <c r="CBO44" s="190"/>
      <c r="CBP44" s="190"/>
      <c r="CBQ44" s="190"/>
      <c r="CBR44" s="190"/>
      <c r="CBS44" s="190"/>
      <c r="CBT44" s="190"/>
      <c r="CBU44" s="190"/>
      <c r="CBV44" s="190"/>
      <c r="CBW44" s="190"/>
      <c r="CBX44" s="190"/>
      <c r="CBY44" s="190"/>
      <c r="CBZ44" s="190"/>
      <c r="CCA44" s="190"/>
      <c r="CCB44" s="190"/>
      <c r="CCC44" s="190"/>
      <c r="CCD44" s="190"/>
      <c r="CCE44" s="190"/>
      <c r="CCF44" s="190"/>
      <c r="CCG44" s="190"/>
      <c r="CCH44" s="190"/>
      <c r="CCI44" s="190"/>
      <c r="CCJ44" s="190"/>
      <c r="CCK44" s="190"/>
      <c r="CCL44" s="190"/>
      <c r="CCM44" s="190"/>
      <c r="CCN44" s="190"/>
      <c r="CCO44" s="190"/>
      <c r="CCP44" s="190"/>
      <c r="CCQ44" s="190"/>
      <c r="CCR44" s="190"/>
      <c r="CCS44" s="190"/>
      <c r="CCT44" s="190"/>
      <c r="CCU44" s="190"/>
      <c r="CCV44" s="190"/>
      <c r="CCW44" s="190"/>
      <c r="CCX44" s="190"/>
      <c r="CCY44" s="190"/>
      <c r="CCZ44" s="190"/>
      <c r="CDA44" s="190"/>
      <c r="CDB44" s="190"/>
      <c r="CDC44" s="190"/>
      <c r="CDD44" s="190"/>
      <c r="CDE44" s="190"/>
      <c r="CDF44" s="190"/>
      <c r="CDG44" s="190"/>
      <c r="CDH44" s="190"/>
      <c r="CDI44" s="190"/>
      <c r="CDJ44" s="190"/>
      <c r="CDK44" s="190"/>
      <c r="CDL44" s="190"/>
      <c r="CDM44" s="190"/>
      <c r="CDN44" s="190"/>
      <c r="CDO44" s="190"/>
      <c r="CDP44" s="190"/>
      <c r="CDQ44" s="190"/>
      <c r="CDR44" s="190"/>
      <c r="CDS44" s="190"/>
      <c r="CDT44" s="190"/>
      <c r="CDU44" s="190"/>
      <c r="CDV44" s="190"/>
      <c r="CDW44" s="190"/>
      <c r="CDX44" s="190"/>
      <c r="CDY44" s="190"/>
      <c r="CDZ44" s="190"/>
      <c r="CEA44" s="190"/>
      <c r="CEB44" s="190"/>
      <c r="CEC44" s="190"/>
      <c r="CED44" s="190"/>
      <c r="CEE44" s="190"/>
      <c r="CEF44" s="190"/>
      <c r="CEG44" s="190"/>
      <c r="CEH44" s="190"/>
      <c r="CEI44" s="190"/>
      <c r="CEJ44" s="190"/>
      <c r="CEK44" s="190"/>
      <c r="CEL44" s="190"/>
      <c r="CEM44" s="190"/>
      <c r="CEN44" s="190"/>
      <c r="CEO44" s="190"/>
      <c r="CEP44" s="190"/>
      <c r="CEQ44" s="190"/>
      <c r="CER44" s="190"/>
      <c r="CES44" s="190"/>
      <c r="CET44" s="190"/>
      <c r="CEU44" s="190"/>
      <c r="CEV44" s="190"/>
      <c r="CEW44" s="190"/>
      <c r="CEX44" s="190"/>
      <c r="CEY44" s="190"/>
      <c r="CEZ44" s="190"/>
      <c r="CFA44" s="190"/>
      <c r="CFB44" s="190"/>
      <c r="CFC44" s="190"/>
      <c r="CFD44" s="190"/>
      <c r="CFE44" s="190"/>
      <c r="CFF44" s="190"/>
      <c r="CFG44" s="190"/>
      <c r="CFH44" s="190"/>
      <c r="CFI44" s="190"/>
      <c r="CFJ44" s="190"/>
      <c r="CFK44" s="190"/>
      <c r="CFL44" s="190"/>
      <c r="CFM44" s="190"/>
      <c r="CFN44" s="190"/>
      <c r="CFO44" s="190"/>
      <c r="CFP44" s="190"/>
      <c r="CFQ44" s="190"/>
      <c r="CFR44" s="190"/>
      <c r="CFS44" s="190"/>
      <c r="CFT44" s="190"/>
      <c r="CFU44" s="190"/>
      <c r="CFV44" s="190"/>
      <c r="CFW44" s="190"/>
      <c r="CFX44" s="190"/>
      <c r="CFY44" s="190"/>
      <c r="CFZ44" s="190"/>
      <c r="CGA44" s="190"/>
      <c r="CGB44" s="190"/>
      <c r="CGC44" s="190"/>
      <c r="CGD44" s="190"/>
      <c r="CGE44" s="190"/>
      <c r="CGF44" s="190"/>
      <c r="CGG44" s="190"/>
      <c r="CGH44" s="190"/>
      <c r="CGI44" s="190"/>
      <c r="CGJ44" s="190"/>
      <c r="CGK44" s="190"/>
      <c r="CGL44" s="190"/>
      <c r="CGM44" s="190"/>
      <c r="CGN44" s="190"/>
      <c r="CGO44" s="190"/>
      <c r="CGP44" s="190"/>
      <c r="CGQ44" s="190"/>
      <c r="CGR44" s="190"/>
      <c r="CGS44" s="190"/>
      <c r="CGT44" s="190"/>
      <c r="CGU44" s="190"/>
      <c r="CGV44" s="190"/>
      <c r="CGW44" s="190"/>
      <c r="CGX44" s="190"/>
      <c r="CGY44" s="190"/>
      <c r="CGZ44" s="190"/>
      <c r="CHA44" s="190"/>
      <c r="CHB44" s="190"/>
      <c r="CHC44" s="190"/>
      <c r="CHD44" s="190"/>
      <c r="CHE44" s="190"/>
      <c r="CHF44" s="190"/>
      <c r="CHG44" s="190"/>
      <c r="CHH44" s="190"/>
      <c r="CHI44" s="190"/>
      <c r="CHJ44" s="190"/>
      <c r="CHK44" s="190"/>
      <c r="CHL44" s="190"/>
      <c r="CHM44" s="190"/>
      <c r="CHN44" s="190"/>
      <c r="CHO44" s="190"/>
      <c r="CHP44" s="190"/>
      <c r="CHQ44" s="190"/>
      <c r="CHR44" s="190"/>
      <c r="CHS44" s="190"/>
      <c r="CHT44" s="190"/>
      <c r="CHU44" s="190"/>
      <c r="CHV44" s="190"/>
      <c r="CHW44" s="190"/>
      <c r="CHX44" s="190"/>
      <c r="CHY44" s="190"/>
      <c r="CHZ44" s="190"/>
      <c r="CIA44" s="190"/>
      <c r="CIB44" s="190"/>
      <c r="CIC44" s="190"/>
      <c r="CID44" s="190"/>
      <c r="CIE44" s="190"/>
      <c r="CIF44" s="190"/>
      <c r="CIG44" s="190"/>
      <c r="CIH44" s="190"/>
      <c r="CII44" s="190"/>
      <c r="CIJ44" s="190"/>
      <c r="CIK44" s="190"/>
      <c r="CIL44" s="190"/>
      <c r="CIM44" s="190"/>
      <c r="CIN44" s="190"/>
      <c r="CIO44" s="190"/>
      <c r="CIP44" s="190"/>
      <c r="CIQ44" s="190"/>
      <c r="CIR44" s="190"/>
      <c r="CIS44" s="190"/>
      <c r="CIT44" s="190"/>
      <c r="CIU44" s="190"/>
      <c r="CIV44" s="190"/>
      <c r="CIW44" s="190"/>
      <c r="CIX44" s="190"/>
      <c r="CIY44" s="190"/>
      <c r="CIZ44" s="190"/>
      <c r="CJA44" s="190"/>
      <c r="CJB44" s="190"/>
      <c r="CJC44" s="190"/>
      <c r="CJD44" s="190"/>
      <c r="CJE44" s="190"/>
      <c r="CJF44" s="190"/>
      <c r="CJG44" s="190"/>
      <c r="CJH44" s="190"/>
      <c r="CJI44" s="190"/>
      <c r="CJJ44" s="190"/>
      <c r="CJK44" s="190"/>
      <c r="CJL44" s="190"/>
      <c r="CJM44" s="190"/>
      <c r="CJN44" s="190"/>
      <c r="CJO44" s="190"/>
      <c r="CJP44" s="190"/>
      <c r="CJQ44" s="190"/>
      <c r="CJR44" s="190"/>
      <c r="CJS44" s="190"/>
      <c r="CJT44" s="190"/>
      <c r="CJU44" s="190"/>
      <c r="CJV44" s="190"/>
      <c r="CJW44" s="190"/>
      <c r="CJX44" s="190"/>
      <c r="CJY44" s="190"/>
      <c r="CJZ44" s="190"/>
      <c r="CKA44" s="190"/>
      <c r="CKB44" s="190"/>
      <c r="CKC44" s="190"/>
      <c r="CKD44" s="190"/>
      <c r="CKE44" s="190"/>
      <c r="CKF44" s="190"/>
      <c r="CKG44" s="190"/>
      <c r="CKH44" s="190"/>
      <c r="CKI44" s="190"/>
      <c r="CKJ44" s="190"/>
      <c r="CKK44" s="190"/>
      <c r="CKL44" s="190"/>
      <c r="CKM44" s="190"/>
      <c r="CKN44" s="190"/>
      <c r="CKO44" s="190"/>
      <c r="CKP44" s="190"/>
      <c r="CKQ44" s="190"/>
      <c r="CKR44" s="190"/>
      <c r="CKS44" s="190"/>
      <c r="CKT44" s="190"/>
      <c r="CKU44" s="190"/>
      <c r="CKV44" s="190"/>
      <c r="CKW44" s="190"/>
      <c r="CKX44" s="190"/>
      <c r="CKY44" s="190"/>
      <c r="CKZ44" s="190"/>
      <c r="CLA44" s="190"/>
      <c r="CLB44" s="190"/>
      <c r="CLC44" s="190"/>
      <c r="CLD44" s="190"/>
      <c r="CLE44" s="190"/>
      <c r="CLF44" s="190"/>
      <c r="CLG44" s="190"/>
      <c r="CLH44" s="190"/>
      <c r="CLI44" s="190"/>
      <c r="CLJ44" s="190"/>
      <c r="CLK44" s="190"/>
      <c r="CLL44" s="190"/>
      <c r="CLM44" s="190"/>
      <c r="CLN44" s="190"/>
      <c r="CLO44" s="190"/>
      <c r="CLP44" s="190"/>
      <c r="CLQ44" s="190"/>
      <c r="CLR44" s="190"/>
      <c r="CLS44" s="190"/>
      <c r="CLT44" s="190"/>
      <c r="CLU44" s="190"/>
      <c r="CLV44" s="190"/>
      <c r="CLW44" s="190"/>
      <c r="CLX44" s="190"/>
      <c r="CLY44" s="190"/>
      <c r="CLZ44" s="190"/>
      <c r="CMA44" s="190"/>
      <c r="CMB44" s="190"/>
      <c r="CMC44" s="190"/>
      <c r="CMD44" s="190"/>
      <c r="CME44" s="190"/>
      <c r="CMF44" s="190"/>
      <c r="CMG44" s="190"/>
      <c r="CMH44" s="190"/>
      <c r="CMI44" s="190"/>
      <c r="CMJ44" s="190"/>
      <c r="CMK44" s="190"/>
      <c r="CML44" s="190"/>
      <c r="CMM44" s="190"/>
      <c r="CMN44" s="190"/>
      <c r="CMO44" s="190"/>
      <c r="CMP44" s="190"/>
      <c r="CMQ44" s="190"/>
      <c r="CMR44" s="190"/>
      <c r="CMS44" s="190"/>
      <c r="CMT44" s="190"/>
      <c r="CMU44" s="190"/>
      <c r="CMV44" s="190"/>
      <c r="CMW44" s="190"/>
      <c r="CMX44" s="190"/>
      <c r="CMY44" s="190"/>
      <c r="CMZ44" s="190"/>
      <c r="CNA44" s="190"/>
      <c r="CNB44" s="190"/>
      <c r="CNC44" s="190"/>
      <c r="CND44" s="190"/>
      <c r="CNE44" s="190"/>
      <c r="CNF44" s="190"/>
      <c r="CNG44" s="190"/>
      <c r="CNH44" s="190"/>
      <c r="CNI44" s="190"/>
      <c r="CNJ44" s="190"/>
      <c r="CNK44" s="190"/>
      <c r="CNL44" s="190"/>
      <c r="CNM44" s="190"/>
      <c r="CNN44" s="190"/>
      <c r="CNO44" s="190"/>
      <c r="CNP44" s="190"/>
      <c r="CNQ44" s="190"/>
      <c r="CNR44" s="190"/>
      <c r="CNS44" s="190"/>
      <c r="CNT44" s="190"/>
      <c r="CNU44" s="190"/>
      <c r="CNV44" s="190"/>
      <c r="CNW44" s="190"/>
      <c r="CNX44" s="190"/>
      <c r="CNY44" s="190"/>
      <c r="CNZ44" s="190"/>
      <c r="COA44" s="190"/>
      <c r="COB44" s="190"/>
      <c r="COC44" s="190"/>
      <c r="COD44" s="190"/>
      <c r="COE44" s="190"/>
      <c r="COF44" s="190"/>
      <c r="COG44" s="190"/>
      <c r="COH44" s="190"/>
      <c r="COI44" s="190"/>
      <c r="COJ44" s="190"/>
      <c r="COK44" s="190"/>
      <c r="COL44" s="190"/>
      <c r="COM44" s="190"/>
      <c r="CON44" s="190"/>
      <c r="COO44" s="190"/>
      <c r="COP44" s="190"/>
      <c r="COQ44" s="190"/>
      <c r="COR44" s="190"/>
      <c r="COS44" s="190"/>
      <c r="COT44" s="190"/>
      <c r="COU44" s="190"/>
      <c r="COV44" s="190"/>
      <c r="COW44" s="190"/>
      <c r="COX44" s="190"/>
      <c r="COY44" s="190"/>
      <c r="COZ44" s="190"/>
      <c r="CPA44" s="190"/>
      <c r="CPB44" s="190"/>
      <c r="CPC44" s="190"/>
      <c r="CPD44" s="190"/>
      <c r="CPE44" s="190"/>
      <c r="CPF44" s="190"/>
      <c r="CPG44" s="190"/>
      <c r="CPH44" s="190"/>
      <c r="CPI44" s="190"/>
      <c r="CPJ44" s="190"/>
      <c r="CPK44" s="190"/>
      <c r="CPL44" s="190"/>
      <c r="CPM44" s="190"/>
      <c r="CPN44" s="190"/>
      <c r="CPO44" s="190"/>
      <c r="CPP44" s="190"/>
      <c r="CPQ44" s="190"/>
      <c r="CPR44" s="190"/>
      <c r="CPS44" s="190"/>
      <c r="CPT44" s="190"/>
      <c r="CPU44" s="190"/>
      <c r="CPV44" s="190"/>
      <c r="CPW44" s="190"/>
      <c r="CPX44" s="190"/>
      <c r="CPY44" s="190"/>
      <c r="CPZ44" s="190"/>
      <c r="CQA44" s="190"/>
      <c r="CQB44" s="190"/>
      <c r="CQC44" s="190"/>
      <c r="CQD44" s="190"/>
      <c r="CQE44" s="190"/>
      <c r="CQF44" s="190"/>
      <c r="CQG44" s="190"/>
      <c r="CQH44" s="190"/>
      <c r="CQI44" s="190"/>
      <c r="CQJ44" s="190"/>
      <c r="CQK44" s="190"/>
      <c r="CQL44" s="190"/>
      <c r="CQM44" s="190"/>
      <c r="CQN44" s="190"/>
      <c r="CQO44" s="190"/>
      <c r="CQP44" s="190"/>
      <c r="CQQ44" s="190"/>
      <c r="CQR44" s="190"/>
      <c r="CQS44" s="190"/>
      <c r="CQT44" s="190"/>
      <c r="CQU44" s="190"/>
      <c r="CQV44" s="190"/>
      <c r="CQW44" s="190"/>
      <c r="CQX44" s="190"/>
      <c r="CQY44" s="190"/>
      <c r="CQZ44" s="190"/>
      <c r="CRA44" s="190"/>
      <c r="CRB44" s="190"/>
      <c r="CRC44" s="190"/>
      <c r="CRD44" s="190"/>
      <c r="CRE44" s="190"/>
      <c r="CRF44" s="190"/>
      <c r="CRG44" s="190"/>
      <c r="CRH44" s="190"/>
      <c r="CRI44" s="190"/>
      <c r="CRJ44" s="190"/>
      <c r="CRK44" s="190"/>
      <c r="CRL44" s="190"/>
      <c r="CRM44" s="190"/>
      <c r="CRN44" s="190"/>
      <c r="CRO44" s="190"/>
      <c r="CRP44" s="190"/>
      <c r="CRQ44" s="190"/>
      <c r="CRR44" s="190"/>
      <c r="CRS44" s="190"/>
      <c r="CRT44" s="190"/>
      <c r="CRU44" s="190"/>
      <c r="CRV44" s="190"/>
      <c r="CRW44" s="190"/>
      <c r="CRX44" s="190"/>
      <c r="CRY44" s="190"/>
      <c r="CRZ44" s="190"/>
      <c r="CSA44" s="190"/>
      <c r="CSB44" s="190"/>
      <c r="CSC44" s="190"/>
      <c r="CSD44" s="190"/>
      <c r="CSE44" s="190"/>
      <c r="CSF44" s="190"/>
      <c r="CSG44" s="190"/>
      <c r="CSH44" s="190"/>
      <c r="CSI44" s="190"/>
      <c r="CSJ44" s="190"/>
      <c r="CSK44" s="190"/>
      <c r="CSL44" s="190"/>
      <c r="CSM44" s="190"/>
      <c r="CSN44" s="190"/>
      <c r="CSO44" s="190"/>
      <c r="CSP44" s="190"/>
      <c r="CSQ44" s="190"/>
      <c r="CSR44" s="190"/>
      <c r="CSS44" s="190"/>
      <c r="CST44" s="190"/>
      <c r="CSU44" s="190"/>
      <c r="CSV44" s="190"/>
      <c r="CSW44" s="190"/>
      <c r="CSX44" s="190"/>
      <c r="CSY44" s="190"/>
      <c r="CSZ44" s="190"/>
      <c r="CTA44" s="190"/>
      <c r="CTB44" s="190"/>
      <c r="CTC44" s="190"/>
      <c r="CTD44" s="190"/>
      <c r="CTE44" s="190"/>
      <c r="CTF44" s="190"/>
      <c r="CTG44" s="190"/>
      <c r="CTH44" s="190"/>
      <c r="CTI44" s="190"/>
      <c r="CTJ44" s="190"/>
      <c r="CTK44" s="190"/>
      <c r="CTL44" s="190"/>
      <c r="CTM44" s="190"/>
      <c r="CTN44" s="190"/>
      <c r="CTO44" s="190"/>
      <c r="CTP44" s="190"/>
      <c r="CTQ44" s="190"/>
      <c r="CTR44" s="190"/>
      <c r="CTS44" s="190"/>
      <c r="CTT44" s="190"/>
      <c r="CTU44" s="190"/>
      <c r="CTV44" s="190"/>
      <c r="CTW44" s="190"/>
      <c r="CTX44" s="190"/>
      <c r="CTY44" s="190"/>
      <c r="CTZ44" s="190"/>
      <c r="CUA44" s="190"/>
      <c r="CUB44" s="190"/>
      <c r="CUC44" s="190"/>
      <c r="CUD44" s="190"/>
      <c r="CUE44" s="190"/>
      <c r="CUF44" s="190"/>
      <c r="CUG44" s="190"/>
      <c r="CUH44" s="190"/>
      <c r="CUI44" s="190"/>
      <c r="CUJ44" s="190"/>
      <c r="CUK44" s="190"/>
      <c r="CUL44" s="190"/>
      <c r="CUM44" s="190"/>
      <c r="CUN44" s="190"/>
      <c r="CUO44" s="190"/>
      <c r="CUP44" s="190"/>
      <c r="CUQ44" s="190"/>
      <c r="CUR44" s="190"/>
      <c r="CUS44" s="190"/>
      <c r="CUT44" s="190"/>
      <c r="CUU44" s="190"/>
      <c r="CUV44" s="190"/>
      <c r="CUW44" s="190"/>
      <c r="CUX44" s="190"/>
      <c r="CUY44" s="190"/>
      <c r="CUZ44" s="190"/>
      <c r="CVA44" s="190"/>
      <c r="CVB44" s="190"/>
      <c r="CVC44" s="190"/>
      <c r="CVD44" s="190"/>
      <c r="CVE44" s="190"/>
      <c r="CVF44" s="190"/>
      <c r="CVG44" s="190"/>
      <c r="CVH44" s="190"/>
      <c r="CVI44" s="190"/>
      <c r="CVJ44" s="190"/>
      <c r="CVK44" s="190"/>
      <c r="CVL44" s="190"/>
      <c r="CVM44" s="190"/>
      <c r="CVN44" s="190"/>
      <c r="CVO44" s="190"/>
      <c r="CVP44" s="190"/>
      <c r="CVQ44" s="190"/>
      <c r="CVR44" s="190"/>
      <c r="CVS44" s="190"/>
      <c r="CVT44" s="190"/>
      <c r="CVU44" s="190"/>
      <c r="CVV44" s="190"/>
      <c r="CVW44" s="190"/>
      <c r="CVX44" s="190"/>
      <c r="CVY44" s="190"/>
      <c r="CVZ44" s="190"/>
      <c r="CWA44" s="190"/>
      <c r="CWB44" s="190"/>
      <c r="CWC44" s="190"/>
      <c r="CWD44" s="190"/>
      <c r="CWE44" s="190"/>
      <c r="CWF44" s="190"/>
      <c r="CWG44" s="190"/>
      <c r="CWH44" s="190"/>
      <c r="CWI44" s="190"/>
      <c r="CWJ44" s="190"/>
      <c r="CWK44" s="190"/>
      <c r="CWL44" s="190"/>
      <c r="CWM44" s="190"/>
      <c r="CWN44" s="190"/>
      <c r="CWO44" s="190"/>
      <c r="CWP44" s="190"/>
      <c r="CWQ44" s="190"/>
      <c r="CWR44" s="190"/>
      <c r="CWS44" s="190"/>
      <c r="CWT44" s="190"/>
      <c r="CWU44" s="190"/>
      <c r="CWV44" s="190"/>
      <c r="CWW44" s="190"/>
      <c r="CWX44" s="190"/>
      <c r="CWY44" s="190"/>
      <c r="CWZ44" s="190"/>
      <c r="CXA44" s="190"/>
      <c r="CXB44" s="190"/>
      <c r="CXC44" s="190"/>
      <c r="CXD44" s="190"/>
      <c r="CXE44" s="190"/>
      <c r="CXF44" s="190"/>
      <c r="CXG44" s="190"/>
      <c r="CXH44" s="190"/>
      <c r="CXI44" s="190"/>
      <c r="CXJ44" s="190"/>
      <c r="CXK44" s="190"/>
      <c r="CXL44" s="190"/>
      <c r="CXM44" s="190"/>
      <c r="CXN44" s="190"/>
      <c r="CXO44" s="190"/>
      <c r="CXP44" s="190"/>
      <c r="CXQ44" s="190"/>
      <c r="CXR44" s="190"/>
      <c r="CXS44" s="190"/>
      <c r="CXT44" s="190"/>
      <c r="CXU44" s="190"/>
      <c r="CXV44" s="190"/>
      <c r="CXW44" s="190"/>
      <c r="CXX44" s="190"/>
      <c r="CXY44" s="190"/>
      <c r="CXZ44" s="190"/>
      <c r="CYA44" s="190"/>
      <c r="CYB44" s="190"/>
      <c r="CYC44" s="190"/>
      <c r="CYD44" s="190"/>
      <c r="CYE44" s="190"/>
      <c r="CYF44" s="190"/>
      <c r="CYG44" s="190"/>
      <c r="CYH44" s="190"/>
      <c r="CYI44" s="190"/>
      <c r="CYJ44" s="190"/>
      <c r="CYK44" s="190"/>
      <c r="CYL44" s="190"/>
      <c r="CYM44" s="190"/>
      <c r="CYN44" s="190"/>
      <c r="CYO44" s="190"/>
      <c r="CYP44" s="190"/>
      <c r="CYQ44" s="190"/>
      <c r="CYR44" s="190"/>
      <c r="CYS44" s="190"/>
      <c r="CYT44" s="190"/>
      <c r="CYU44" s="190"/>
      <c r="CYV44" s="190"/>
      <c r="CYW44" s="190"/>
      <c r="CYX44" s="190"/>
      <c r="CYY44" s="190"/>
      <c r="CYZ44" s="190"/>
      <c r="CZA44" s="190"/>
      <c r="CZB44" s="190"/>
      <c r="CZC44" s="190"/>
      <c r="CZD44" s="190"/>
      <c r="CZE44" s="190"/>
      <c r="CZF44" s="190"/>
      <c r="CZG44" s="190"/>
      <c r="CZH44" s="190"/>
      <c r="CZI44" s="190"/>
      <c r="CZJ44" s="190"/>
      <c r="CZK44" s="190"/>
      <c r="CZL44" s="190"/>
      <c r="CZM44" s="190"/>
      <c r="CZN44" s="190"/>
      <c r="CZO44" s="190"/>
      <c r="CZP44" s="190"/>
      <c r="CZQ44" s="190"/>
      <c r="CZR44" s="190"/>
      <c r="CZS44" s="190"/>
      <c r="CZT44" s="190"/>
      <c r="CZU44" s="190"/>
      <c r="CZV44" s="190"/>
      <c r="CZW44" s="190"/>
      <c r="CZX44" s="190"/>
      <c r="CZY44" s="190"/>
      <c r="CZZ44" s="190"/>
      <c r="DAA44" s="190"/>
      <c r="DAB44" s="190"/>
      <c r="DAC44" s="190"/>
      <c r="DAD44" s="190"/>
      <c r="DAE44" s="190"/>
      <c r="DAF44" s="190"/>
      <c r="DAG44" s="190"/>
      <c r="DAH44" s="190"/>
      <c r="DAI44" s="190"/>
      <c r="DAJ44" s="190"/>
      <c r="DAK44" s="190"/>
      <c r="DAL44" s="190"/>
      <c r="DAM44" s="190"/>
      <c r="DAN44" s="190"/>
      <c r="DAO44" s="190"/>
      <c r="DAP44" s="190"/>
      <c r="DAQ44" s="190"/>
      <c r="DAR44" s="190"/>
      <c r="DAS44" s="190"/>
      <c r="DAT44" s="190"/>
      <c r="DAU44" s="190"/>
      <c r="DAV44" s="190"/>
      <c r="DAW44" s="190"/>
      <c r="DAX44" s="190"/>
      <c r="DAY44" s="190"/>
      <c r="DAZ44" s="190"/>
      <c r="DBA44" s="190"/>
      <c r="DBB44" s="190"/>
      <c r="DBC44" s="190"/>
      <c r="DBD44" s="190"/>
      <c r="DBE44" s="190"/>
      <c r="DBF44" s="190"/>
      <c r="DBG44" s="190"/>
      <c r="DBH44" s="190"/>
      <c r="DBI44" s="190"/>
      <c r="DBJ44" s="190"/>
      <c r="DBK44" s="190"/>
      <c r="DBL44" s="190"/>
      <c r="DBM44" s="190"/>
      <c r="DBN44" s="190"/>
      <c r="DBO44" s="190"/>
      <c r="DBP44" s="190"/>
      <c r="DBQ44" s="190"/>
      <c r="DBR44" s="190"/>
      <c r="DBS44" s="190"/>
      <c r="DBT44" s="190"/>
      <c r="DBU44" s="190"/>
      <c r="DBV44" s="190"/>
      <c r="DBW44" s="190"/>
      <c r="DBX44" s="190"/>
      <c r="DBY44" s="190"/>
      <c r="DBZ44" s="190"/>
      <c r="DCA44" s="190"/>
      <c r="DCB44" s="190"/>
      <c r="DCC44" s="190"/>
      <c r="DCD44" s="190"/>
      <c r="DCE44" s="190"/>
      <c r="DCF44" s="190"/>
      <c r="DCG44" s="190"/>
      <c r="DCH44" s="190"/>
      <c r="DCI44" s="190"/>
      <c r="DCJ44" s="190"/>
      <c r="DCK44" s="190"/>
      <c r="DCL44" s="190"/>
      <c r="DCM44" s="190"/>
      <c r="DCN44" s="190"/>
      <c r="DCO44" s="190"/>
      <c r="DCP44" s="190"/>
      <c r="DCQ44" s="190"/>
      <c r="DCR44" s="190"/>
      <c r="DCS44" s="190"/>
      <c r="DCT44" s="190"/>
      <c r="DCU44" s="190"/>
      <c r="DCV44" s="190"/>
      <c r="DCW44" s="190"/>
      <c r="DCX44" s="190"/>
      <c r="DCY44" s="190"/>
      <c r="DCZ44" s="190"/>
      <c r="DDA44" s="190"/>
      <c r="DDB44" s="190"/>
      <c r="DDC44" s="190"/>
      <c r="DDD44" s="190"/>
      <c r="DDE44" s="190"/>
      <c r="DDF44" s="190"/>
      <c r="DDG44" s="190"/>
      <c r="DDH44" s="190"/>
      <c r="DDI44" s="190"/>
      <c r="DDJ44" s="190"/>
      <c r="DDK44" s="190"/>
      <c r="DDL44" s="190"/>
      <c r="DDM44" s="190"/>
      <c r="DDN44" s="190"/>
      <c r="DDO44" s="190"/>
      <c r="DDP44" s="190"/>
      <c r="DDQ44" s="190"/>
      <c r="DDR44" s="190"/>
      <c r="DDS44" s="190"/>
      <c r="DDT44" s="190"/>
      <c r="DDU44" s="190"/>
      <c r="DDV44" s="190"/>
      <c r="DDW44" s="190"/>
      <c r="DDX44" s="190"/>
      <c r="DDY44" s="190"/>
      <c r="DDZ44" s="190"/>
      <c r="DEA44" s="190"/>
      <c r="DEB44" s="190"/>
      <c r="DEC44" s="190"/>
      <c r="DED44" s="190"/>
      <c r="DEE44" s="190"/>
      <c r="DEF44" s="190"/>
      <c r="DEG44" s="190"/>
      <c r="DEH44" s="190"/>
      <c r="DEI44" s="190"/>
      <c r="DEJ44" s="190"/>
      <c r="DEK44" s="190"/>
      <c r="DEL44" s="190"/>
      <c r="DEM44" s="190"/>
      <c r="DEN44" s="190"/>
      <c r="DEO44" s="190"/>
      <c r="DEP44" s="190"/>
      <c r="DEQ44" s="190"/>
      <c r="DER44" s="190"/>
      <c r="DES44" s="190"/>
      <c r="DET44" s="190"/>
      <c r="DEU44" s="190"/>
      <c r="DEV44" s="190"/>
      <c r="DEW44" s="190"/>
      <c r="DEX44" s="190"/>
      <c r="DEY44" s="190"/>
      <c r="DEZ44" s="190"/>
      <c r="DFA44" s="190"/>
      <c r="DFB44" s="190"/>
      <c r="DFC44" s="190"/>
      <c r="DFD44" s="190"/>
      <c r="DFE44" s="190"/>
      <c r="DFF44" s="190"/>
      <c r="DFG44" s="190"/>
      <c r="DFH44" s="190"/>
      <c r="DFI44" s="190"/>
      <c r="DFJ44" s="190"/>
      <c r="DFK44" s="190"/>
      <c r="DFL44" s="190"/>
      <c r="DFM44" s="190"/>
      <c r="DFN44" s="190"/>
      <c r="DFO44" s="190"/>
      <c r="DFP44" s="190"/>
      <c r="DFQ44" s="190"/>
      <c r="DFR44" s="190"/>
      <c r="DFS44" s="190"/>
      <c r="DFT44" s="190"/>
      <c r="DFU44" s="190"/>
      <c r="DFV44" s="190"/>
      <c r="DFW44" s="190"/>
      <c r="DFX44" s="190"/>
      <c r="DFY44" s="190"/>
      <c r="DFZ44" s="190"/>
      <c r="DGA44" s="190"/>
      <c r="DGB44" s="190"/>
      <c r="DGC44" s="190"/>
      <c r="DGD44" s="190"/>
      <c r="DGE44" s="190"/>
      <c r="DGF44" s="190"/>
      <c r="DGG44" s="190"/>
      <c r="DGH44" s="190"/>
      <c r="DGI44" s="190"/>
      <c r="DGJ44" s="190"/>
      <c r="DGK44" s="190"/>
      <c r="DGL44" s="190"/>
      <c r="DGM44" s="190"/>
      <c r="DGN44" s="190"/>
      <c r="DGO44" s="190"/>
      <c r="DGP44" s="190"/>
      <c r="DGQ44" s="190"/>
      <c r="DGR44" s="190"/>
      <c r="DGS44" s="190"/>
      <c r="DGT44" s="190"/>
      <c r="DGU44" s="190"/>
      <c r="DGV44" s="190"/>
      <c r="DGW44" s="190"/>
      <c r="DGX44" s="190"/>
      <c r="DGY44" s="190"/>
      <c r="DGZ44" s="190"/>
      <c r="DHA44" s="190"/>
      <c r="DHB44" s="190"/>
      <c r="DHC44" s="190"/>
      <c r="DHD44" s="190"/>
      <c r="DHE44" s="190"/>
      <c r="DHF44" s="190"/>
      <c r="DHG44" s="190"/>
      <c r="DHH44" s="190"/>
      <c r="DHI44" s="190"/>
      <c r="DHJ44" s="190"/>
      <c r="DHK44" s="190"/>
      <c r="DHL44" s="190"/>
      <c r="DHM44" s="190"/>
      <c r="DHN44" s="190"/>
      <c r="DHO44" s="190"/>
      <c r="DHP44" s="190"/>
      <c r="DHQ44" s="190"/>
      <c r="DHR44" s="190"/>
      <c r="DHS44" s="190"/>
      <c r="DHT44" s="190"/>
      <c r="DHU44" s="190"/>
      <c r="DHV44" s="190"/>
      <c r="DHW44" s="190"/>
      <c r="DHX44" s="190"/>
      <c r="DHY44" s="190"/>
      <c r="DHZ44" s="190"/>
      <c r="DIA44" s="190"/>
      <c r="DIB44" s="190"/>
      <c r="DIC44" s="190"/>
      <c r="DID44" s="190"/>
      <c r="DIE44" s="190"/>
      <c r="DIF44" s="190"/>
      <c r="DIG44" s="190"/>
      <c r="DIH44" s="190"/>
      <c r="DII44" s="190"/>
      <c r="DIJ44" s="190"/>
      <c r="DIK44" s="190"/>
      <c r="DIL44" s="190"/>
      <c r="DIM44" s="190"/>
      <c r="DIN44" s="190"/>
      <c r="DIO44" s="190"/>
      <c r="DIP44" s="190"/>
      <c r="DIQ44" s="190"/>
      <c r="DIR44" s="190"/>
      <c r="DIS44" s="190"/>
      <c r="DIT44" s="190"/>
      <c r="DIU44" s="190"/>
      <c r="DIV44" s="190"/>
      <c r="DIW44" s="190"/>
      <c r="DIX44" s="190"/>
      <c r="DIY44" s="190"/>
      <c r="DIZ44" s="190"/>
      <c r="DJA44" s="190"/>
      <c r="DJB44" s="190"/>
      <c r="DJC44" s="190"/>
      <c r="DJD44" s="190"/>
      <c r="DJE44" s="190"/>
      <c r="DJF44" s="190"/>
      <c r="DJG44" s="190"/>
      <c r="DJH44" s="190"/>
      <c r="DJI44" s="190"/>
      <c r="DJJ44" s="190"/>
      <c r="DJK44" s="190"/>
      <c r="DJL44" s="190"/>
      <c r="DJM44" s="190"/>
      <c r="DJN44" s="190"/>
      <c r="DJO44" s="190"/>
      <c r="DJP44" s="190"/>
      <c r="DJQ44" s="190"/>
      <c r="DJR44" s="190"/>
      <c r="DJS44" s="190"/>
      <c r="DJT44" s="190"/>
      <c r="DJU44" s="190"/>
      <c r="DJV44" s="190"/>
      <c r="DJW44" s="190"/>
      <c r="DJX44" s="190"/>
      <c r="DJY44" s="190"/>
      <c r="DJZ44" s="190"/>
      <c r="DKA44" s="190"/>
      <c r="DKB44" s="190"/>
      <c r="DKC44" s="190"/>
      <c r="DKD44" s="190"/>
      <c r="DKE44" s="190"/>
      <c r="DKF44" s="190"/>
      <c r="DKG44" s="190"/>
      <c r="DKH44" s="190"/>
      <c r="DKI44" s="190"/>
      <c r="DKJ44" s="190"/>
      <c r="DKK44" s="190"/>
      <c r="DKL44" s="190"/>
      <c r="DKM44" s="190"/>
      <c r="DKN44" s="190"/>
      <c r="DKO44" s="190"/>
      <c r="DKP44" s="190"/>
      <c r="DKQ44" s="190"/>
      <c r="DKR44" s="190"/>
      <c r="DKS44" s="190"/>
      <c r="DKT44" s="190"/>
      <c r="DKU44" s="190"/>
      <c r="DKV44" s="190"/>
      <c r="DKW44" s="190"/>
      <c r="DKX44" s="190"/>
      <c r="DKY44" s="190"/>
      <c r="DKZ44" s="190"/>
      <c r="DLA44" s="190"/>
      <c r="DLB44" s="190"/>
      <c r="DLC44" s="190"/>
      <c r="DLD44" s="190"/>
      <c r="DLE44" s="190"/>
      <c r="DLF44" s="190"/>
      <c r="DLG44" s="190"/>
      <c r="DLH44" s="190"/>
      <c r="DLI44" s="190"/>
      <c r="DLJ44" s="190"/>
      <c r="DLK44" s="190"/>
      <c r="DLL44" s="190"/>
      <c r="DLM44" s="190"/>
      <c r="DLN44" s="190"/>
      <c r="DLO44" s="190"/>
      <c r="DLP44" s="190"/>
      <c r="DLQ44" s="190"/>
      <c r="DLR44" s="190"/>
      <c r="DLS44" s="190"/>
      <c r="DLT44" s="190"/>
      <c r="DLU44" s="190"/>
      <c r="DLV44" s="190"/>
      <c r="DLW44" s="190"/>
      <c r="DLX44" s="190"/>
      <c r="DLY44" s="190"/>
      <c r="DLZ44" s="190"/>
      <c r="DMA44" s="190"/>
      <c r="DMB44" s="190"/>
      <c r="DMC44" s="190"/>
      <c r="DMD44" s="190"/>
      <c r="DME44" s="190"/>
      <c r="DMF44" s="190"/>
      <c r="DMG44" s="190"/>
      <c r="DMH44" s="190"/>
      <c r="DMI44" s="190"/>
      <c r="DMJ44" s="190"/>
      <c r="DMK44" s="190"/>
      <c r="DML44" s="190"/>
      <c r="DMM44" s="190"/>
      <c r="DMN44" s="190"/>
      <c r="DMO44" s="190"/>
      <c r="DMP44" s="190"/>
      <c r="DMQ44" s="190"/>
      <c r="DMR44" s="190"/>
      <c r="DMS44" s="190"/>
      <c r="DMT44" s="190"/>
      <c r="DMU44" s="190"/>
      <c r="DMV44" s="190"/>
      <c r="DMW44" s="190"/>
      <c r="DMX44" s="190"/>
      <c r="DMY44" s="190"/>
      <c r="DMZ44" s="190"/>
      <c r="DNA44" s="190"/>
      <c r="DNB44" s="190"/>
      <c r="DNC44" s="190"/>
      <c r="DND44" s="190"/>
      <c r="DNE44" s="190"/>
      <c r="DNF44" s="190"/>
      <c r="DNG44" s="190"/>
      <c r="DNH44" s="190"/>
      <c r="DNI44" s="190"/>
      <c r="DNJ44" s="190"/>
      <c r="DNK44" s="190"/>
      <c r="DNL44" s="190"/>
      <c r="DNM44" s="190"/>
      <c r="DNN44" s="190"/>
      <c r="DNO44" s="190"/>
      <c r="DNP44" s="190"/>
      <c r="DNQ44" s="190"/>
      <c r="DNR44" s="190"/>
      <c r="DNS44" s="190"/>
      <c r="DNT44" s="190"/>
      <c r="DNU44" s="190"/>
      <c r="DNV44" s="190"/>
      <c r="DNW44" s="190"/>
      <c r="DNX44" s="190"/>
      <c r="DNY44" s="190"/>
      <c r="DNZ44" s="190"/>
      <c r="DOA44" s="190"/>
      <c r="DOB44" s="190"/>
      <c r="DOC44" s="190"/>
      <c r="DOD44" s="190"/>
      <c r="DOE44" s="190"/>
      <c r="DOF44" s="190"/>
      <c r="DOG44" s="190"/>
      <c r="DOH44" s="190"/>
      <c r="DOI44" s="190"/>
      <c r="DOJ44" s="190"/>
      <c r="DOK44" s="190"/>
      <c r="DOL44" s="190"/>
      <c r="DOM44" s="190"/>
      <c r="DON44" s="190"/>
      <c r="DOO44" s="190"/>
      <c r="DOP44" s="190"/>
      <c r="DOQ44" s="190"/>
      <c r="DOR44" s="190"/>
      <c r="DOS44" s="190"/>
      <c r="DOT44" s="190"/>
      <c r="DOU44" s="190"/>
      <c r="DOV44" s="190"/>
      <c r="DOW44" s="190"/>
      <c r="DOX44" s="190"/>
      <c r="DOY44" s="190"/>
      <c r="DOZ44" s="190"/>
      <c r="DPA44" s="190"/>
      <c r="DPB44" s="190"/>
      <c r="DPC44" s="190"/>
      <c r="DPD44" s="190"/>
      <c r="DPE44" s="190"/>
      <c r="DPF44" s="190"/>
      <c r="DPG44" s="190"/>
      <c r="DPH44" s="190"/>
      <c r="DPI44" s="190"/>
      <c r="DPJ44" s="190"/>
      <c r="DPK44" s="190"/>
      <c r="DPL44" s="190"/>
      <c r="DPM44" s="190"/>
      <c r="DPN44" s="190"/>
      <c r="DPO44" s="190"/>
      <c r="DPP44" s="190"/>
      <c r="DPQ44" s="190"/>
      <c r="DPR44" s="190"/>
      <c r="DPS44" s="190"/>
      <c r="DPT44" s="190"/>
      <c r="DPU44" s="190"/>
      <c r="DPV44" s="190"/>
      <c r="DPW44" s="190"/>
      <c r="DPX44" s="190"/>
      <c r="DPY44" s="190"/>
      <c r="DPZ44" s="190"/>
      <c r="DQA44" s="190"/>
      <c r="DQB44" s="190"/>
      <c r="DQC44" s="190"/>
      <c r="DQD44" s="190"/>
      <c r="DQE44" s="190"/>
      <c r="DQF44" s="190"/>
      <c r="DQG44" s="190"/>
      <c r="DQH44" s="190"/>
      <c r="DQI44" s="190"/>
      <c r="DQJ44" s="190"/>
      <c r="DQK44" s="190"/>
      <c r="DQL44" s="190"/>
      <c r="DQM44" s="190"/>
      <c r="DQN44" s="190"/>
      <c r="DQO44" s="190"/>
      <c r="DQP44" s="190"/>
      <c r="DQQ44" s="190"/>
      <c r="DQR44" s="190"/>
      <c r="DQS44" s="190"/>
      <c r="DQT44" s="190"/>
      <c r="DQU44" s="190"/>
      <c r="DQV44" s="190"/>
      <c r="DQW44" s="190"/>
      <c r="DQX44" s="190"/>
      <c r="DQY44" s="190"/>
      <c r="DQZ44" s="190"/>
      <c r="DRA44" s="190"/>
      <c r="DRB44" s="190"/>
      <c r="DRC44" s="190"/>
      <c r="DRD44" s="190"/>
      <c r="DRE44" s="190"/>
      <c r="DRF44" s="190"/>
      <c r="DRG44" s="190"/>
      <c r="DRH44" s="190"/>
      <c r="DRI44" s="190"/>
      <c r="DRJ44" s="190"/>
      <c r="DRK44" s="190"/>
      <c r="DRL44" s="190"/>
      <c r="DRM44" s="190"/>
      <c r="DRN44" s="190"/>
      <c r="DRO44" s="190"/>
      <c r="DRP44" s="190"/>
      <c r="DRQ44" s="190"/>
      <c r="DRR44" s="190"/>
      <c r="DRS44" s="190"/>
      <c r="DRT44" s="190"/>
      <c r="DRU44" s="190"/>
      <c r="DRV44" s="190"/>
      <c r="DRW44" s="190"/>
      <c r="DRX44" s="190"/>
      <c r="DRY44" s="190"/>
      <c r="DRZ44" s="190"/>
      <c r="DSA44" s="190"/>
      <c r="DSB44" s="190"/>
      <c r="DSC44" s="190"/>
      <c r="DSD44" s="190"/>
      <c r="DSE44" s="190"/>
      <c r="DSF44" s="190"/>
      <c r="DSG44" s="190"/>
      <c r="DSH44" s="190"/>
      <c r="DSI44" s="190"/>
      <c r="DSJ44" s="190"/>
      <c r="DSK44" s="190"/>
      <c r="DSL44" s="190"/>
      <c r="DSM44" s="190"/>
      <c r="DSN44" s="190"/>
      <c r="DSO44" s="190"/>
      <c r="DSP44" s="190"/>
      <c r="DSQ44" s="190"/>
      <c r="DSR44" s="190"/>
      <c r="DSS44" s="190"/>
      <c r="DST44" s="190"/>
      <c r="DSU44" s="190"/>
      <c r="DSV44" s="190"/>
      <c r="DSW44" s="190"/>
      <c r="DSX44" s="190"/>
      <c r="DSY44" s="190"/>
      <c r="DSZ44" s="190"/>
      <c r="DTA44" s="190"/>
      <c r="DTB44" s="190"/>
      <c r="DTC44" s="190"/>
      <c r="DTD44" s="190"/>
      <c r="DTE44" s="190"/>
      <c r="DTF44" s="190"/>
      <c r="DTG44" s="190"/>
      <c r="DTH44" s="190"/>
      <c r="DTI44" s="190"/>
      <c r="DTJ44" s="190"/>
      <c r="DTK44" s="190"/>
      <c r="DTL44" s="190"/>
      <c r="DTM44" s="190"/>
      <c r="DTN44" s="190"/>
      <c r="DTO44" s="190"/>
      <c r="DTP44" s="190"/>
      <c r="DTQ44" s="190"/>
      <c r="DTR44" s="190"/>
      <c r="DTS44" s="190"/>
      <c r="DTT44" s="190"/>
      <c r="DTU44" s="190"/>
      <c r="DTV44" s="190"/>
      <c r="DTW44" s="190"/>
      <c r="DTX44" s="190"/>
      <c r="DTY44" s="190"/>
      <c r="DTZ44" s="190"/>
      <c r="DUA44" s="190"/>
      <c r="DUB44" s="190"/>
      <c r="DUC44" s="190"/>
      <c r="DUD44" s="190"/>
      <c r="DUE44" s="190"/>
      <c r="DUF44" s="190"/>
      <c r="DUG44" s="190"/>
      <c r="DUH44" s="190"/>
      <c r="DUI44" s="190"/>
      <c r="DUJ44" s="190"/>
      <c r="DUK44" s="190"/>
      <c r="DUL44" s="190"/>
      <c r="DUM44" s="190"/>
      <c r="DUN44" s="190"/>
      <c r="DUO44" s="190"/>
      <c r="DUP44" s="190"/>
      <c r="DUQ44" s="190"/>
      <c r="DUR44" s="190"/>
      <c r="DUS44" s="190"/>
      <c r="DUT44" s="190"/>
      <c r="DUU44" s="190"/>
      <c r="DUV44" s="190"/>
      <c r="DUW44" s="190"/>
      <c r="DUX44" s="190"/>
      <c r="DUY44" s="190"/>
      <c r="DUZ44" s="190"/>
      <c r="DVA44" s="190"/>
      <c r="DVB44" s="190"/>
      <c r="DVC44" s="190"/>
      <c r="DVD44" s="190"/>
      <c r="DVE44" s="190"/>
      <c r="DVF44" s="190"/>
      <c r="DVG44" s="190"/>
      <c r="DVH44" s="190"/>
      <c r="DVI44" s="190"/>
      <c r="DVJ44" s="190"/>
      <c r="DVK44" s="190"/>
      <c r="DVL44" s="190"/>
      <c r="DVM44" s="190"/>
      <c r="DVN44" s="190"/>
      <c r="DVO44" s="190"/>
      <c r="DVP44" s="190"/>
      <c r="DVQ44" s="190"/>
      <c r="DVR44" s="190"/>
      <c r="DVS44" s="190"/>
      <c r="DVT44" s="190"/>
      <c r="DVU44" s="190"/>
      <c r="DVV44" s="190"/>
      <c r="DVW44" s="190"/>
      <c r="DVX44" s="190"/>
      <c r="DVY44" s="190"/>
      <c r="DVZ44" s="190"/>
      <c r="DWA44" s="190"/>
      <c r="DWB44" s="190"/>
      <c r="DWC44" s="190"/>
      <c r="DWD44" s="190"/>
      <c r="DWE44" s="190"/>
      <c r="DWF44" s="190"/>
      <c r="DWG44" s="190"/>
      <c r="DWH44" s="190"/>
      <c r="DWI44" s="190"/>
      <c r="DWJ44" s="190"/>
      <c r="DWK44" s="190"/>
      <c r="DWL44" s="190"/>
      <c r="DWM44" s="190"/>
      <c r="DWN44" s="190"/>
      <c r="DWO44" s="190"/>
      <c r="DWP44" s="190"/>
      <c r="DWQ44" s="190"/>
      <c r="DWR44" s="190"/>
      <c r="DWS44" s="190"/>
      <c r="DWT44" s="190"/>
      <c r="DWU44" s="190"/>
      <c r="DWV44" s="190"/>
      <c r="DWW44" s="190"/>
      <c r="DWX44" s="190"/>
      <c r="DWY44" s="190"/>
      <c r="DWZ44" s="190"/>
      <c r="DXA44" s="190"/>
      <c r="DXB44" s="190"/>
      <c r="DXC44" s="190"/>
      <c r="DXD44" s="190"/>
      <c r="DXE44" s="190"/>
      <c r="DXF44" s="190"/>
      <c r="DXG44" s="190"/>
      <c r="DXH44" s="190"/>
      <c r="DXI44" s="190"/>
      <c r="DXJ44" s="190"/>
      <c r="DXK44" s="190"/>
      <c r="DXL44" s="190"/>
      <c r="DXM44" s="190"/>
      <c r="DXN44" s="190"/>
      <c r="DXO44" s="190"/>
      <c r="DXP44" s="190"/>
      <c r="DXQ44" s="190"/>
      <c r="DXR44" s="190"/>
      <c r="DXS44" s="190"/>
      <c r="DXT44" s="190"/>
      <c r="DXU44" s="190"/>
      <c r="DXV44" s="190"/>
      <c r="DXW44" s="190"/>
      <c r="DXX44" s="190"/>
      <c r="DXY44" s="190"/>
      <c r="DXZ44" s="190"/>
      <c r="DYA44" s="190"/>
      <c r="DYB44" s="190"/>
      <c r="DYC44" s="190"/>
      <c r="DYD44" s="190"/>
      <c r="DYE44" s="190"/>
      <c r="DYF44" s="190"/>
      <c r="DYG44" s="190"/>
      <c r="DYH44" s="190"/>
      <c r="DYI44" s="190"/>
      <c r="DYJ44" s="190"/>
      <c r="DYK44" s="190"/>
      <c r="DYL44" s="190"/>
      <c r="DYM44" s="190"/>
      <c r="DYN44" s="190"/>
      <c r="DYO44" s="190"/>
      <c r="DYP44" s="190"/>
      <c r="DYQ44" s="190"/>
      <c r="DYR44" s="190"/>
      <c r="DYS44" s="190"/>
      <c r="DYT44" s="190"/>
      <c r="DYU44" s="190"/>
      <c r="DYV44" s="190"/>
      <c r="DYW44" s="190"/>
      <c r="DYX44" s="190"/>
      <c r="DYY44" s="190"/>
      <c r="DYZ44" s="190"/>
      <c r="DZA44" s="190"/>
      <c r="DZB44" s="190"/>
      <c r="DZC44" s="190"/>
      <c r="DZD44" s="190"/>
      <c r="DZE44" s="190"/>
      <c r="DZF44" s="190"/>
      <c r="DZG44" s="190"/>
      <c r="DZH44" s="190"/>
      <c r="DZI44" s="190"/>
      <c r="DZJ44" s="190"/>
      <c r="DZK44" s="190"/>
      <c r="DZL44" s="190"/>
      <c r="DZM44" s="190"/>
      <c r="DZN44" s="190"/>
      <c r="DZO44" s="190"/>
      <c r="DZP44" s="190"/>
      <c r="DZQ44" s="190"/>
      <c r="DZR44" s="190"/>
      <c r="DZS44" s="190"/>
      <c r="DZT44" s="190"/>
      <c r="DZU44" s="190"/>
      <c r="DZV44" s="190"/>
      <c r="DZW44" s="190"/>
      <c r="DZX44" s="190"/>
      <c r="DZY44" s="190"/>
      <c r="DZZ44" s="190"/>
      <c r="EAA44" s="190"/>
      <c r="EAB44" s="190"/>
      <c r="EAC44" s="190"/>
      <c r="EAD44" s="190"/>
      <c r="EAE44" s="190"/>
      <c r="EAF44" s="190"/>
      <c r="EAG44" s="190"/>
      <c r="EAH44" s="190"/>
      <c r="EAI44" s="190"/>
      <c r="EAJ44" s="190"/>
      <c r="EAK44" s="190"/>
      <c r="EAL44" s="190"/>
      <c r="EAM44" s="190"/>
      <c r="EAN44" s="190"/>
      <c r="EAO44" s="190"/>
      <c r="EAP44" s="190"/>
      <c r="EAQ44" s="190"/>
      <c r="EAR44" s="190"/>
      <c r="EAS44" s="190"/>
      <c r="EAT44" s="190"/>
      <c r="EAU44" s="190"/>
      <c r="EAV44" s="190"/>
      <c r="EAW44" s="190"/>
      <c r="EAX44" s="190"/>
      <c r="EAY44" s="190"/>
      <c r="EAZ44" s="190"/>
      <c r="EBA44" s="190"/>
      <c r="EBB44" s="190"/>
      <c r="EBC44" s="190"/>
      <c r="EBD44" s="190"/>
      <c r="EBE44" s="190"/>
      <c r="EBF44" s="190"/>
      <c r="EBG44" s="190"/>
      <c r="EBH44" s="190"/>
      <c r="EBI44" s="190"/>
      <c r="EBJ44" s="190"/>
      <c r="EBK44" s="190"/>
      <c r="EBL44" s="190"/>
      <c r="EBM44" s="190"/>
      <c r="EBN44" s="190"/>
      <c r="EBO44" s="190"/>
      <c r="EBP44" s="190"/>
      <c r="EBQ44" s="190"/>
      <c r="EBR44" s="190"/>
      <c r="EBS44" s="190"/>
      <c r="EBT44" s="190"/>
      <c r="EBU44" s="190"/>
      <c r="EBV44" s="190"/>
      <c r="EBW44" s="190"/>
      <c r="EBX44" s="190"/>
      <c r="EBY44" s="190"/>
      <c r="EBZ44" s="190"/>
      <c r="ECA44" s="190"/>
      <c r="ECB44" s="190"/>
      <c r="ECC44" s="190"/>
      <c r="ECD44" s="190"/>
      <c r="ECE44" s="190"/>
      <c r="ECF44" s="190"/>
      <c r="ECG44" s="190"/>
      <c r="ECH44" s="190"/>
      <c r="ECI44" s="190"/>
      <c r="ECJ44" s="190"/>
      <c r="ECK44" s="190"/>
      <c r="ECL44" s="190"/>
      <c r="ECM44" s="190"/>
      <c r="ECN44" s="190"/>
      <c r="ECO44" s="190"/>
      <c r="ECP44" s="190"/>
      <c r="ECQ44" s="190"/>
      <c r="ECR44" s="190"/>
      <c r="ECS44" s="190"/>
      <c r="ECT44" s="190"/>
      <c r="ECU44" s="190"/>
      <c r="ECV44" s="190"/>
      <c r="ECW44" s="190"/>
      <c r="ECX44" s="190"/>
      <c r="ECY44" s="190"/>
      <c r="ECZ44" s="190"/>
      <c r="EDA44" s="190"/>
      <c r="EDB44" s="190"/>
      <c r="EDC44" s="190"/>
      <c r="EDD44" s="190"/>
      <c r="EDE44" s="190"/>
      <c r="EDF44" s="190"/>
      <c r="EDG44" s="190"/>
      <c r="EDH44" s="190"/>
      <c r="EDI44" s="190"/>
      <c r="EDJ44" s="190"/>
      <c r="EDK44" s="190"/>
      <c r="EDL44" s="190"/>
      <c r="EDM44" s="190"/>
      <c r="EDN44" s="190"/>
      <c r="EDO44" s="190"/>
      <c r="EDP44" s="190"/>
      <c r="EDQ44" s="190"/>
      <c r="EDR44" s="190"/>
      <c r="EDS44" s="190"/>
      <c r="EDT44" s="190"/>
      <c r="EDU44" s="190"/>
      <c r="EDV44" s="190"/>
      <c r="EDW44" s="190"/>
      <c r="EDX44" s="190"/>
      <c r="EDY44" s="190"/>
      <c r="EDZ44" s="190"/>
      <c r="EEA44" s="190"/>
      <c r="EEB44" s="190"/>
      <c r="EEC44" s="190"/>
      <c r="EED44" s="190"/>
      <c r="EEE44" s="190"/>
      <c r="EEF44" s="190"/>
      <c r="EEG44" s="190"/>
      <c r="EEH44" s="190"/>
      <c r="EEI44" s="190"/>
      <c r="EEJ44" s="190"/>
      <c r="EEK44" s="190"/>
      <c r="EEL44" s="190"/>
      <c r="EEM44" s="190"/>
      <c r="EEN44" s="190"/>
      <c r="EEO44" s="190"/>
      <c r="EEP44" s="190"/>
      <c r="EEQ44" s="190"/>
      <c r="EER44" s="190"/>
      <c r="EES44" s="190"/>
      <c r="EET44" s="190"/>
      <c r="EEU44" s="190"/>
      <c r="EEV44" s="190"/>
      <c r="EEW44" s="190"/>
      <c r="EEX44" s="190"/>
      <c r="EEY44" s="190"/>
      <c r="EEZ44" s="190"/>
      <c r="EFA44" s="190"/>
      <c r="EFB44" s="190"/>
      <c r="EFC44" s="190"/>
      <c r="EFD44" s="190"/>
      <c r="EFE44" s="190"/>
      <c r="EFF44" s="190"/>
      <c r="EFG44" s="190"/>
      <c r="EFH44" s="190"/>
      <c r="EFI44" s="190"/>
      <c r="EFJ44" s="190"/>
      <c r="EFK44" s="190"/>
      <c r="EFL44" s="190"/>
      <c r="EFM44" s="190"/>
      <c r="EFN44" s="190"/>
      <c r="EFO44" s="190"/>
      <c r="EFP44" s="190"/>
      <c r="EFQ44" s="190"/>
      <c r="EFR44" s="190"/>
      <c r="EFS44" s="190"/>
      <c r="EFT44" s="190"/>
      <c r="EFU44" s="190"/>
      <c r="EFV44" s="190"/>
      <c r="EFW44" s="190"/>
      <c r="EFX44" s="190"/>
      <c r="EFY44" s="190"/>
      <c r="EFZ44" s="190"/>
      <c r="EGA44" s="190"/>
      <c r="EGB44" s="190"/>
      <c r="EGC44" s="190"/>
      <c r="EGD44" s="190"/>
      <c r="EGE44" s="190"/>
      <c r="EGF44" s="190"/>
      <c r="EGG44" s="190"/>
      <c r="EGH44" s="190"/>
      <c r="EGI44" s="190"/>
      <c r="EGJ44" s="190"/>
      <c r="EGK44" s="190"/>
      <c r="EGL44" s="190"/>
      <c r="EGM44" s="190"/>
      <c r="EGN44" s="190"/>
      <c r="EGO44" s="190"/>
      <c r="EGP44" s="190"/>
      <c r="EGQ44" s="190"/>
      <c r="EGR44" s="190"/>
      <c r="EGS44" s="190"/>
      <c r="EGT44" s="190"/>
      <c r="EGU44" s="190"/>
      <c r="EGV44" s="190"/>
      <c r="EGW44" s="190"/>
      <c r="EGX44" s="190"/>
      <c r="EGY44" s="190"/>
      <c r="EGZ44" s="190"/>
      <c r="EHA44" s="190"/>
      <c r="EHB44" s="190"/>
      <c r="EHC44" s="190"/>
      <c r="EHD44" s="190"/>
      <c r="EHE44" s="190"/>
      <c r="EHF44" s="190"/>
      <c r="EHG44" s="190"/>
      <c r="EHH44" s="190"/>
      <c r="EHI44" s="190"/>
      <c r="EHJ44" s="190"/>
      <c r="EHK44" s="190"/>
      <c r="EHL44" s="190"/>
      <c r="EHM44" s="190"/>
      <c r="EHN44" s="190"/>
      <c r="EHO44" s="190"/>
      <c r="EHP44" s="190"/>
      <c r="EHQ44" s="190"/>
      <c r="EHR44" s="190"/>
      <c r="EHS44" s="190"/>
      <c r="EHT44" s="190"/>
      <c r="EHU44" s="190"/>
      <c r="EHV44" s="190"/>
      <c r="EHW44" s="190"/>
      <c r="EHX44" s="190"/>
      <c r="EHY44" s="190"/>
      <c r="EHZ44" s="190"/>
      <c r="EIA44" s="190"/>
      <c r="EIB44" s="190"/>
      <c r="EIC44" s="190"/>
      <c r="EID44" s="190"/>
      <c r="EIE44" s="190"/>
      <c r="EIF44" s="190"/>
      <c r="EIG44" s="190"/>
      <c r="EIH44" s="190"/>
      <c r="EII44" s="190"/>
      <c r="EIJ44" s="190"/>
      <c r="EIK44" s="190"/>
      <c r="EIL44" s="190"/>
      <c r="EIM44" s="190"/>
      <c r="EIN44" s="190"/>
      <c r="EIO44" s="190"/>
      <c r="EIP44" s="190"/>
      <c r="EIQ44" s="190"/>
      <c r="EIR44" s="190"/>
      <c r="EIS44" s="190"/>
      <c r="EIT44" s="190"/>
      <c r="EIU44" s="190"/>
      <c r="EIV44" s="190"/>
      <c r="EIW44" s="190"/>
      <c r="EIX44" s="190"/>
      <c r="EIY44" s="190"/>
      <c r="EIZ44" s="190"/>
      <c r="EJA44" s="190"/>
      <c r="EJB44" s="190"/>
      <c r="EJC44" s="190"/>
      <c r="EJD44" s="190"/>
      <c r="EJE44" s="190"/>
      <c r="EJF44" s="190"/>
      <c r="EJG44" s="190"/>
      <c r="EJH44" s="190"/>
      <c r="EJI44" s="190"/>
      <c r="EJJ44" s="190"/>
      <c r="EJK44" s="190"/>
      <c r="EJL44" s="190"/>
      <c r="EJM44" s="190"/>
      <c r="EJN44" s="190"/>
      <c r="EJO44" s="190"/>
      <c r="EJP44" s="190"/>
      <c r="EJQ44" s="190"/>
      <c r="EJR44" s="190"/>
      <c r="EJS44" s="190"/>
      <c r="EJT44" s="190"/>
      <c r="EJU44" s="190"/>
      <c r="EJV44" s="190"/>
      <c r="EJW44" s="190"/>
      <c r="EJX44" s="190"/>
      <c r="EJY44" s="190"/>
      <c r="EJZ44" s="190"/>
      <c r="EKA44" s="190"/>
      <c r="EKB44" s="190"/>
      <c r="EKC44" s="190"/>
      <c r="EKD44" s="190"/>
      <c r="EKE44" s="190"/>
      <c r="EKF44" s="190"/>
      <c r="EKG44" s="190"/>
      <c r="EKH44" s="190"/>
      <c r="EKI44" s="190"/>
      <c r="EKJ44" s="190"/>
      <c r="EKK44" s="190"/>
      <c r="EKL44" s="190"/>
      <c r="EKM44" s="190"/>
      <c r="EKN44" s="190"/>
      <c r="EKO44" s="190"/>
      <c r="EKP44" s="190"/>
      <c r="EKQ44" s="190"/>
      <c r="EKR44" s="190"/>
      <c r="EKS44" s="190"/>
      <c r="EKT44" s="190"/>
      <c r="EKU44" s="190"/>
      <c r="EKV44" s="190"/>
      <c r="EKW44" s="190"/>
      <c r="EKX44" s="190"/>
      <c r="EKY44" s="190"/>
      <c r="EKZ44" s="190"/>
      <c r="ELA44" s="190"/>
      <c r="ELB44" s="190"/>
      <c r="ELC44" s="190"/>
      <c r="ELD44" s="190"/>
      <c r="ELE44" s="190"/>
      <c r="ELF44" s="190"/>
      <c r="ELG44" s="190"/>
      <c r="ELH44" s="190"/>
      <c r="ELI44" s="190"/>
      <c r="ELJ44" s="190"/>
      <c r="ELK44" s="190"/>
      <c r="ELL44" s="190"/>
      <c r="ELM44" s="190"/>
      <c r="ELN44" s="190"/>
      <c r="ELO44" s="190"/>
      <c r="ELP44" s="190"/>
      <c r="ELQ44" s="190"/>
      <c r="ELR44" s="190"/>
      <c r="ELS44" s="190"/>
      <c r="ELT44" s="190"/>
      <c r="ELU44" s="190"/>
      <c r="ELV44" s="190"/>
      <c r="ELW44" s="190"/>
      <c r="ELX44" s="190"/>
      <c r="ELY44" s="190"/>
      <c r="ELZ44" s="190"/>
      <c r="EMA44" s="190"/>
      <c r="EMB44" s="190"/>
      <c r="EMC44" s="190"/>
      <c r="EMD44" s="190"/>
      <c r="EME44" s="190"/>
      <c r="EMF44" s="190"/>
      <c r="EMG44" s="190"/>
      <c r="EMH44" s="190"/>
      <c r="EMI44" s="190"/>
      <c r="EMJ44" s="190"/>
      <c r="EMK44" s="190"/>
      <c r="EML44" s="190"/>
      <c r="EMM44" s="190"/>
      <c r="EMN44" s="190"/>
      <c r="EMO44" s="190"/>
      <c r="EMP44" s="190"/>
      <c r="EMQ44" s="190"/>
      <c r="EMR44" s="190"/>
      <c r="EMS44" s="190"/>
      <c r="EMT44" s="190"/>
      <c r="EMU44" s="190"/>
      <c r="EMV44" s="190"/>
      <c r="EMW44" s="190"/>
      <c r="EMX44" s="190"/>
      <c r="EMY44" s="190"/>
      <c r="EMZ44" s="190"/>
      <c r="ENA44" s="190"/>
      <c r="ENB44" s="190"/>
      <c r="ENC44" s="190"/>
      <c r="END44" s="190"/>
      <c r="ENE44" s="190"/>
      <c r="ENF44" s="190"/>
      <c r="ENG44" s="190"/>
      <c r="ENH44" s="190"/>
      <c r="ENI44" s="190"/>
      <c r="ENJ44" s="190"/>
      <c r="ENK44" s="190"/>
      <c r="ENL44" s="190"/>
      <c r="ENM44" s="190"/>
      <c r="ENN44" s="190"/>
      <c r="ENO44" s="190"/>
      <c r="ENP44" s="190"/>
      <c r="ENQ44" s="190"/>
      <c r="ENR44" s="190"/>
      <c r="ENS44" s="190"/>
      <c r="ENT44" s="190"/>
      <c r="ENU44" s="190"/>
      <c r="ENV44" s="190"/>
      <c r="ENW44" s="190"/>
      <c r="ENX44" s="190"/>
      <c r="ENY44" s="190"/>
      <c r="ENZ44" s="190"/>
      <c r="EOA44" s="190"/>
      <c r="EOB44" s="190"/>
      <c r="EOC44" s="190"/>
      <c r="EOD44" s="190"/>
      <c r="EOE44" s="190"/>
      <c r="EOF44" s="190"/>
      <c r="EOG44" s="190"/>
      <c r="EOH44" s="190"/>
      <c r="EOI44" s="190"/>
      <c r="EOJ44" s="190"/>
      <c r="EOK44" s="190"/>
      <c r="EOL44" s="190"/>
      <c r="EOM44" s="190"/>
      <c r="EON44" s="190"/>
      <c r="EOO44" s="190"/>
      <c r="EOP44" s="190"/>
      <c r="EOQ44" s="190"/>
      <c r="EOR44" s="190"/>
      <c r="EOS44" s="190"/>
      <c r="EOT44" s="190"/>
      <c r="EOU44" s="190"/>
      <c r="EOV44" s="190"/>
      <c r="EOW44" s="190"/>
      <c r="EOX44" s="190"/>
      <c r="EOY44" s="190"/>
      <c r="EOZ44" s="190"/>
      <c r="EPA44" s="190"/>
      <c r="EPB44" s="190"/>
      <c r="EPC44" s="190"/>
      <c r="EPD44" s="190"/>
      <c r="EPE44" s="190"/>
      <c r="EPF44" s="190"/>
      <c r="EPG44" s="190"/>
      <c r="EPH44" s="190"/>
      <c r="EPI44" s="190"/>
      <c r="EPJ44" s="190"/>
      <c r="EPK44" s="190"/>
      <c r="EPL44" s="190"/>
      <c r="EPM44" s="190"/>
      <c r="EPN44" s="190"/>
      <c r="EPO44" s="190"/>
      <c r="EPP44" s="190"/>
      <c r="EPQ44" s="190"/>
      <c r="EPR44" s="190"/>
      <c r="EPS44" s="190"/>
      <c r="EPT44" s="190"/>
      <c r="EPU44" s="190"/>
      <c r="EPV44" s="190"/>
      <c r="EPW44" s="190"/>
      <c r="EPX44" s="190"/>
      <c r="EPY44" s="190"/>
      <c r="EPZ44" s="190"/>
      <c r="EQA44" s="190"/>
      <c r="EQB44" s="190"/>
      <c r="EQC44" s="190"/>
      <c r="EQD44" s="190"/>
      <c r="EQE44" s="190"/>
      <c r="EQF44" s="190"/>
      <c r="EQG44" s="190"/>
      <c r="EQH44" s="190"/>
      <c r="EQI44" s="190"/>
      <c r="EQJ44" s="190"/>
      <c r="EQK44" s="190"/>
      <c r="EQL44" s="190"/>
      <c r="EQM44" s="190"/>
      <c r="EQN44" s="190"/>
      <c r="EQO44" s="190"/>
      <c r="EQP44" s="190"/>
      <c r="EQQ44" s="190"/>
      <c r="EQR44" s="190"/>
      <c r="EQS44" s="190"/>
      <c r="EQT44" s="190"/>
      <c r="EQU44" s="190"/>
      <c r="EQV44" s="190"/>
      <c r="EQW44" s="190"/>
      <c r="EQX44" s="190"/>
      <c r="EQY44" s="190"/>
      <c r="EQZ44" s="190"/>
      <c r="ERA44" s="190"/>
      <c r="ERB44" s="190"/>
      <c r="ERC44" s="190"/>
      <c r="ERD44" s="190"/>
      <c r="ERE44" s="190"/>
      <c r="ERF44" s="190"/>
      <c r="ERG44" s="190"/>
      <c r="ERH44" s="190"/>
      <c r="ERI44" s="190"/>
      <c r="ERJ44" s="190"/>
      <c r="ERK44" s="190"/>
      <c r="ERL44" s="190"/>
      <c r="ERM44" s="190"/>
      <c r="ERN44" s="190"/>
      <c r="ERO44" s="190"/>
      <c r="ERP44" s="190"/>
      <c r="ERQ44" s="190"/>
      <c r="ERR44" s="190"/>
      <c r="ERS44" s="190"/>
      <c r="ERT44" s="190"/>
      <c r="ERU44" s="190"/>
      <c r="ERV44" s="190"/>
      <c r="ERW44" s="190"/>
      <c r="ERX44" s="190"/>
      <c r="ERY44" s="190"/>
      <c r="ERZ44" s="190"/>
      <c r="ESA44" s="190"/>
      <c r="ESB44" s="190"/>
      <c r="ESC44" s="190"/>
      <c r="ESD44" s="190"/>
      <c r="ESE44" s="190"/>
      <c r="ESF44" s="190"/>
      <c r="ESG44" s="190"/>
      <c r="ESH44" s="190"/>
      <c r="ESI44" s="190"/>
      <c r="ESJ44" s="190"/>
      <c r="ESK44" s="190"/>
      <c r="ESL44" s="190"/>
      <c r="ESM44" s="190"/>
      <c r="ESN44" s="190"/>
      <c r="ESO44" s="190"/>
      <c r="ESP44" s="190"/>
      <c r="ESQ44" s="190"/>
      <c r="ESR44" s="190"/>
      <c r="ESS44" s="190"/>
      <c r="EST44" s="190"/>
      <c r="ESU44" s="190"/>
      <c r="ESV44" s="190"/>
      <c r="ESW44" s="190"/>
      <c r="ESX44" s="190"/>
      <c r="ESY44" s="190"/>
      <c r="ESZ44" s="190"/>
      <c r="ETA44" s="190"/>
      <c r="ETB44" s="190"/>
      <c r="ETC44" s="190"/>
      <c r="ETD44" s="190"/>
      <c r="ETE44" s="190"/>
      <c r="ETF44" s="190"/>
      <c r="ETG44" s="190"/>
      <c r="ETH44" s="190"/>
      <c r="ETI44" s="190"/>
      <c r="ETJ44" s="190"/>
      <c r="ETK44" s="190"/>
      <c r="ETL44" s="190"/>
      <c r="ETM44" s="190"/>
      <c r="ETN44" s="190"/>
      <c r="ETO44" s="190"/>
      <c r="ETP44" s="190"/>
      <c r="ETQ44" s="190"/>
      <c r="ETR44" s="190"/>
      <c r="ETS44" s="190"/>
      <c r="ETT44" s="190"/>
      <c r="ETU44" s="190"/>
      <c r="ETV44" s="190"/>
      <c r="ETW44" s="190"/>
      <c r="ETX44" s="190"/>
      <c r="ETY44" s="190"/>
      <c r="ETZ44" s="190"/>
      <c r="EUA44" s="190"/>
      <c r="EUB44" s="190"/>
      <c r="EUC44" s="190"/>
      <c r="EUD44" s="190"/>
      <c r="EUE44" s="190"/>
      <c r="EUF44" s="190"/>
      <c r="EUG44" s="190"/>
      <c r="EUH44" s="190"/>
      <c r="EUI44" s="190"/>
      <c r="EUJ44" s="190"/>
      <c r="EUK44" s="190"/>
      <c r="EUL44" s="190"/>
      <c r="EUM44" s="190"/>
      <c r="EUN44" s="190"/>
      <c r="EUO44" s="190"/>
      <c r="EUP44" s="190"/>
      <c r="EUQ44" s="190"/>
      <c r="EUR44" s="190"/>
      <c r="EUS44" s="190"/>
      <c r="EUT44" s="190"/>
      <c r="EUU44" s="190"/>
      <c r="EUV44" s="190"/>
      <c r="EUW44" s="190"/>
      <c r="EUX44" s="190"/>
      <c r="EUY44" s="190"/>
      <c r="EUZ44" s="190"/>
      <c r="EVA44" s="190"/>
      <c r="EVB44" s="190"/>
      <c r="EVC44" s="190"/>
      <c r="EVD44" s="190"/>
      <c r="EVE44" s="190"/>
      <c r="EVF44" s="190"/>
      <c r="EVG44" s="190"/>
      <c r="EVH44" s="190"/>
      <c r="EVI44" s="190"/>
      <c r="EVJ44" s="190"/>
      <c r="EVK44" s="190"/>
      <c r="EVL44" s="190"/>
      <c r="EVM44" s="190"/>
      <c r="EVN44" s="190"/>
      <c r="EVO44" s="190"/>
      <c r="EVP44" s="190"/>
      <c r="EVQ44" s="190"/>
      <c r="EVR44" s="190"/>
      <c r="EVS44" s="190"/>
      <c r="EVT44" s="190"/>
      <c r="EVU44" s="190"/>
      <c r="EVV44" s="190"/>
      <c r="EVW44" s="190"/>
      <c r="EVX44" s="190"/>
      <c r="EVY44" s="190"/>
      <c r="EVZ44" s="190"/>
      <c r="EWA44" s="190"/>
      <c r="EWB44" s="190"/>
      <c r="EWC44" s="190"/>
      <c r="EWD44" s="190"/>
      <c r="EWE44" s="190"/>
      <c r="EWF44" s="190"/>
      <c r="EWG44" s="190"/>
      <c r="EWH44" s="190"/>
      <c r="EWI44" s="190"/>
      <c r="EWJ44" s="190"/>
      <c r="EWK44" s="190"/>
      <c r="EWL44" s="190"/>
      <c r="EWM44" s="190"/>
      <c r="EWN44" s="190"/>
      <c r="EWO44" s="190"/>
      <c r="EWP44" s="190"/>
      <c r="EWQ44" s="190"/>
      <c r="EWR44" s="190"/>
      <c r="EWS44" s="190"/>
      <c r="EWT44" s="190"/>
      <c r="EWU44" s="190"/>
      <c r="EWV44" s="190"/>
      <c r="EWW44" s="190"/>
      <c r="EWX44" s="190"/>
      <c r="EWY44" s="190"/>
      <c r="EWZ44" s="190"/>
      <c r="EXA44" s="190"/>
      <c r="EXB44" s="190"/>
      <c r="EXC44" s="190"/>
      <c r="EXD44" s="190"/>
      <c r="EXE44" s="190"/>
      <c r="EXF44" s="190"/>
      <c r="EXG44" s="190"/>
      <c r="EXH44" s="190"/>
      <c r="EXI44" s="190"/>
      <c r="EXJ44" s="190"/>
      <c r="EXK44" s="190"/>
      <c r="EXL44" s="190"/>
      <c r="EXM44" s="190"/>
      <c r="EXN44" s="190"/>
      <c r="EXO44" s="190"/>
      <c r="EXP44" s="190"/>
      <c r="EXQ44" s="190"/>
      <c r="EXR44" s="190"/>
      <c r="EXS44" s="190"/>
      <c r="EXT44" s="190"/>
      <c r="EXU44" s="190"/>
      <c r="EXV44" s="190"/>
      <c r="EXW44" s="190"/>
      <c r="EXX44" s="190"/>
      <c r="EXY44" s="190"/>
      <c r="EXZ44" s="190"/>
      <c r="EYA44" s="190"/>
      <c r="EYB44" s="190"/>
      <c r="EYC44" s="190"/>
      <c r="EYD44" s="190"/>
      <c r="EYE44" s="190"/>
      <c r="EYF44" s="190"/>
      <c r="EYG44" s="190"/>
      <c r="EYH44" s="190"/>
      <c r="EYI44" s="190"/>
      <c r="EYJ44" s="190"/>
      <c r="EYK44" s="190"/>
      <c r="EYL44" s="190"/>
      <c r="EYM44" s="190"/>
      <c r="EYN44" s="190"/>
      <c r="EYO44" s="190"/>
      <c r="EYP44" s="190"/>
      <c r="EYQ44" s="190"/>
      <c r="EYR44" s="190"/>
      <c r="EYS44" s="190"/>
      <c r="EYT44" s="190"/>
      <c r="EYU44" s="190"/>
      <c r="EYV44" s="190"/>
      <c r="EYW44" s="190"/>
      <c r="EYX44" s="190"/>
      <c r="EYY44" s="190"/>
      <c r="EYZ44" s="190"/>
      <c r="EZA44" s="190"/>
      <c r="EZB44" s="190"/>
      <c r="EZC44" s="190"/>
      <c r="EZD44" s="190"/>
      <c r="EZE44" s="190"/>
      <c r="EZF44" s="190"/>
      <c r="EZG44" s="190"/>
      <c r="EZH44" s="190"/>
      <c r="EZI44" s="190"/>
      <c r="EZJ44" s="190"/>
      <c r="EZK44" s="190"/>
      <c r="EZL44" s="190"/>
      <c r="EZM44" s="190"/>
      <c r="EZN44" s="190"/>
      <c r="EZO44" s="190"/>
      <c r="EZP44" s="190"/>
      <c r="EZQ44" s="190"/>
      <c r="EZR44" s="190"/>
      <c r="EZS44" s="190"/>
      <c r="EZT44" s="190"/>
      <c r="EZU44" s="190"/>
      <c r="EZV44" s="190"/>
      <c r="EZW44" s="190"/>
      <c r="EZX44" s="190"/>
      <c r="EZY44" s="190"/>
      <c r="EZZ44" s="190"/>
      <c r="FAA44" s="190"/>
      <c r="FAB44" s="190"/>
      <c r="FAC44" s="190"/>
      <c r="FAD44" s="190"/>
      <c r="FAE44" s="190"/>
      <c r="FAF44" s="190"/>
      <c r="FAG44" s="190"/>
      <c r="FAH44" s="190"/>
      <c r="FAI44" s="190"/>
      <c r="FAJ44" s="190"/>
      <c r="FAK44" s="190"/>
      <c r="FAL44" s="190"/>
      <c r="FAM44" s="190"/>
      <c r="FAN44" s="190"/>
      <c r="FAO44" s="190"/>
      <c r="FAP44" s="190"/>
      <c r="FAQ44" s="190"/>
      <c r="FAR44" s="190"/>
      <c r="FAS44" s="190"/>
      <c r="FAT44" s="190"/>
      <c r="FAU44" s="190"/>
      <c r="FAV44" s="190"/>
      <c r="FAW44" s="190"/>
      <c r="FAX44" s="190"/>
      <c r="FAY44" s="190"/>
      <c r="FAZ44" s="190"/>
      <c r="FBA44" s="190"/>
      <c r="FBB44" s="190"/>
      <c r="FBC44" s="190"/>
      <c r="FBD44" s="190"/>
      <c r="FBE44" s="190"/>
      <c r="FBF44" s="190"/>
      <c r="FBG44" s="190"/>
      <c r="FBH44" s="190"/>
      <c r="FBI44" s="190"/>
      <c r="FBJ44" s="190"/>
      <c r="FBK44" s="190"/>
      <c r="FBL44" s="190"/>
      <c r="FBM44" s="190"/>
      <c r="FBN44" s="190"/>
      <c r="FBO44" s="190"/>
      <c r="FBP44" s="190"/>
      <c r="FBQ44" s="190"/>
      <c r="FBR44" s="190"/>
      <c r="FBS44" s="190"/>
      <c r="FBT44" s="190"/>
      <c r="FBU44" s="190"/>
      <c r="FBV44" s="190"/>
      <c r="FBW44" s="190"/>
      <c r="FBX44" s="190"/>
      <c r="FBY44" s="190"/>
      <c r="FBZ44" s="190"/>
      <c r="FCA44" s="190"/>
      <c r="FCB44" s="190"/>
      <c r="FCC44" s="190"/>
      <c r="FCD44" s="190"/>
      <c r="FCE44" s="190"/>
      <c r="FCF44" s="190"/>
      <c r="FCG44" s="190"/>
      <c r="FCH44" s="190"/>
      <c r="FCI44" s="190"/>
      <c r="FCJ44" s="190"/>
      <c r="FCK44" s="190"/>
      <c r="FCL44" s="190"/>
      <c r="FCM44" s="190"/>
      <c r="FCN44" s="190"/>
      <c r="FCO44" s="190"/>
      <c r="FCP44" s="190"/>
      <c r="FCQ44" s="190"/>
      <c r="FCR44" s="190"/>
      <c r="FCS44" s="190"/>
      <c r="FCT44" s="190"/>
      <c r="FCU44" s="190"/>
      <c r="FCV44" s="190"/>
      <c r="FCW44" s="190"/>
      <c r="FCX44" s="190"/>
      <c r="FCY44" s="190"/>
      <c r="FCZ44" s="190"/>
      <c r="FDA44" s="190"/>
      <c r="FDB44" s="190"/>
      <c r="FDC44" s="190"/>
      <c r="FDD44" s="190"/>
      <c r="FDE44" s="190"/>
      <c r="FDF44" s="190"/>
      <c r="FDG44" s="190"/>
      <c r="FDH44" s="190"/>
      <c r="FDI44" s="190"/>
      <c r="FDJ44" s="190"/>
      <c r="FDK44" s="190"/>
      <c r="FDL44" s="190"/>
      <c r="FDM44" s="190"/>
      <c r="FDN44" s="190"/>
      <c r="FDO44" s="190"/>
      <c r="FDP44" s="190"/>
      <c r="FDQ44" s="190"/>
      <c r="FDR44" s="190"/>
      <c r="FDS44" s="190"/>
      <c r="FDT44" s="190"/>
      <c r="FDU44" s="190"/>
      <c r="FDV44" s="190"/>
      <c r="FDW44" s="190"/>
      <c r="FDX44" s="190"/>
      <c r="FDY44" s="190"/>
      <c r="FDZ44" s="190"/>
      <c r="FEA44" s="190"/>
      <c r="FEB44" s="190"/>
      <c r="FEC44" s="190"/>
      <c r="FED44" s="190"/>
      <c r="FEE44" s="190"/>
      <c r="FEF44" s="190"/>
      <c r="FEG44" s="190"/>
      <c r="FEH44" s="190"/>
      <c r="FEI44" s="190"/>
      <c r="FEJ44" s="190"/>
      <c r="FEK44" s="190"/>
      <c r="FEL44" s="190"/>
      <c r="FEM44" s="190"/>
      <c r="FEN44" s="190"/>
      <c r="FEO44" s="190"/>
      <c r="FEP44" s="190"/>
      <c r="FEQ44" s="190"/>
      <c r="FER44" s="190"/>
      <c r="FES44" s="190"/>
      <c r="FET44" s="190"/>
      <c r="FEU44" s="190"/>
      <c r="FEV44" s="190"/>
      <c r="FEW44" s="190"/>
      <c r="FEX44" s="190"/>
      <c r="FEY44" s="190"/>
      <c r="FEZ44" s="190"/>
      <c r="FFA44" s="190"/>
      <c r="FFB44" s="190"/>
      <c r="FFC44" s="190"/>
      <c r="FFD44" s="190"/>
      <c r="FFE44" s="190"/>
      <c r="FFF44" s="190"/>
      <c r="FFG44" s="190"/>
      <c r="FFH44" s="190"/>
      <c r="FFI44" s="190"/>
      <c r="FFJ44" s="190"/>
      <c r="FFK44" s="190"/>
      <c r="FFL44" s="190"/>
      <c r="FFM44" s="190"/>
      <c r="FFN44" s="190"/>
      <c r="FFO44" s="190"/>
      <c r="FFP44" s="190"/>
      <c r="FFQ44" s="190"/>
      <c r="FFR44" s="190"/>
      <c r="FFS44" s="190"/>
      <c r="FFT44" s="190"/>
      <c r="FFU44" s="190"/>
      <c r="FFV44" s="190"/>
      <c r="FFW44" s="190"/>
      <c r="FFX44" s="190"/>
      <c r="FFY44" s="190"/>
      <c r="FFZ44" s="190"/>
      <c r="FGA44" s="190"/>
      <c r="FGB44" s="190"/>
      <c r="FGC44" s="190"/>
      <c r="FGD44" s="190"/>
      <c r="FGE44" s="190"/>
      <c r="FGF44" s="190"/>
      <c r="FGG44" s="190"/>
      <c r="FGH44" s="190"/>
      <c r="FGI44" s="190"/>
      <c r="FGJ44" s="190"/>
      <c r="FGK44" s="190"/>
      <c r="FGL44" s="190"/>
      <c r="FGM44" s="190"/>
      <c r="FGN44" s="190"/>
      <c r="FGO44" s="190"/>
      <c r="FGP44" s="190"/>
      <c r="FGQ44" s="190"/>
      <c r="FGR44" s="190"/>
      <c r="FGS44" s="190"/>
      <c r="FGT44" s="190"/>
      <c r="FGU44" s="190"/>
      <c r="FGV44" s="190"/>
      <c r="FGW44" s="190"/>
      <c r="FGX44" s="190"/>
      <c r="FGY44" s="190"/>
      <c r="FGZ44" s="190"/>
      <c r="FHA44" s="190"/>
      <c r="FHB44" s="190"/>
      <c r="FHC44" s="190"/>
      <c r="FHD44" s="190"/>
      <c r="FHE44" s="190"/>
      <c r="FHF44" s="190"/>
      <c r="FHG44" s="190"/>
      <c r="FHH44" s="190"/>
      <c r="FHI44" s="190"/>
      <c r="FHJ44" s="190"/>
      <c r="FHK44" s="190"/>
      <c r="FHL44" s="190"/>
      <c r="FHM44" s="190"/>
      <c r="FHN44" s="190"/>
      <c r="FHO44" s="190"/>
      <c r="FHP44" s="190"/>
      <c r="FHQ44" s="190"/>
      <c r="FHR44" s="190"/>
      <c r="FHS44" s="190"/>
      <c r="FHT44" s="190"/>
      <c r="FHU44" s="190"/>
      <c r="FHV44" s="190"/>
      <c r="FHW44" s="190"/>
      <c r="FHX44" s="190"/>
      <c r="FHY44" s="190"/>
      <c r="FHZ44" s="190"/>
      <c r="FIA44" s="190"/>
      <c r="FIB44" s="190"/>
      <c r="FIC44" s="190"/>
      <c r="FID44" s="190"/>
      <c r="FIE44" s="190"/>
      <c r="FIF44" s="190"/>
      <c r="FIG44" s="190"/>
      <c r="FIH44" s="190"/>
      <c r="FII44" s="190"/>
      <c r="FIJ44" s="190"/>
      <c r="FIK44" s="190"/>
      <c r="FIL44" s="190"/>
      <c r="FIM44" s="190"/>
      <c r="FIN44" s="190"/>
      <c r="FIO44" s="190"/>
      <c r="FIP44" s="190"/>
      <c r="FIQ44" s="190"/>
      <c r="FIR44" s="190"/>
      <c r="FIS44" s="190"/>
      <c r="FIT44" s="190"/>
      <c r="FIU44" s="190"/>
      <c r="FIV44" s="190"/>
      <c r="FIW44" s="190"/>
      <c r="FIX44" s="190"/>
      <c r="FIY44" s="190"/>
      <c r="FIZ44" s="190"/>
      <c r="FJA44" s="190"/>
      <c r="FJB44" s="190"/>
      <c r="FJC44" s="190"/>
      <c r="FJD44" s="190"/>
      <c r="FJE44" s="190"/>
      <c r="FJF44" s="190"/>
      <c r="FJG44" s="190"/>
      <c r="FJH44" s="190"/>
      <c r="FJI44" s="190"/>
      <c r="FJJ44" s="190"/>
      <c r="FJK44" s="190"/>
      <c r="FJL44" s="190"/>
      <c r="FJM44" s="190"/>
      <c r="FJN44" s="190"/>
      <c r="FJO44" s="190"/>
      <c r="FJP44" s="190"/>
      <c r="FJQ44" s="190"/>
      <c r="FJR44" s="190"/>
      <c r="FJS44" s="190"/>
      <c r="FJT44" s="190"/>
      <c r="FJU44" s="190"/>
      <c r="FJV44" s="190"/>
      <c r="FJW44" s="190"/>
      <c r="FJX44" s="190"/>
      <c r="FJY44" s="190"/>
      <c r="FJZ44" s="190"/>
      <c r="FKA44" s="190"/>
      <c r="FKB44" s="190"/>
      <c r="FKC44" s="190"/>
      <c r="FKD44" s="190"/>
      <c r="FKE44" s="190"/>
      <c r="FKF44" s="190"/>
      <c r="FKG44" s="190"/>
      <c r="FKH44" s="190"/>
      <c r="FKI44" s="190"/>
      <c r="FKJ44" s="190"/>
      <c r="FKK44" s="190"/>
      <c r="FKL44" s="190"/>
      <c r="FKM44" s="190"/>
      <c r="FKN44" s="190"/>
      <c r="FKO44" s="190"/>
      <c r="FKP44" s="190"/>
      <c r="FKQ44" s="190"/>
      <c r="FKR44" s="190"/>
      <c r="FKS44" s="190"/>
      <c r="FKT44" s="190"/>
      <c r="FKU44" s="190"/>
      <c r="FKV44" s="190"/>
      <c r="FKW44" s="190"/>
      <c r="FKX44" s="190"/>
      <c r="FKY44" s="190"/>
      <c r="FKZ44" s="190"/>
      <c r="FLA44" s="190"/>
      <c r="FLB44" s="190"/>
      <c r="FLC44" s="190"/>
      <c r="FLD44" s="190"/>
      <c r="FLE44" s="190"/>
      <c r="FLF44" s="190"/>
      <c r="FLG44" s="190"/>
      <c r="FLH44" s="190"/>
      <c r="FLI44" s="190"/>
      <c r="FLJ44" s="190"/>
      <c r="FLK44" s="190"/>
      <c r="FLL44" s="190"/>
      <c r="FLM44" s="190"/>
      <c r="FLN44" s="190"/>
      <c r="FLO44" s="190"/>
      <c r="FLP44" s="190"/>
      <c r="FLQ44" s="190"/>
      <c r="FLR44" s="190"/>
      <c r="FLS44" s="190"/>
      <c r="FLT44" s="190"/>
      <c r="FLU44" s="190"/>
      <c r="FLV44" s="190"/>
      <c r="FLW44" s="190"/>
      <c r="FLX44" s="190"/>
      <c r="FLY44" s="190"/>
      <c r="FLZ44" s="190"/>
      <c r="FMA44" s="190"/>
      <c r="FMB44" s="190"/>
      <c r="FMC44" s="190"/>
      <c r="FMD44" s="190"/>
      <c r="FME44" s="190"/>
      <c r="FMF44" s="190"/>
      <c r="FMG44" s="190"/>
      <c r="FMH44" s="190"/>
      <c r="FMI44" s="190"/>
      <c r="FMJ44" s="190"/>
      <c r="FMK44" s="190"/>
      <c r="FML44" s="190"/>
      <c r="FMM44" s="190"/>
      <c r="FMN44" s="190"/>
      <c r="FMO44" s="190"/>
      <c r="FMP44" s="190"/>
      <c r="FMQ44" s="190"/>
      <c r="FMR44" s="190"/>
      <c r="FMS44" s="190"/>
      <c r="FMT44" s="190"/>
      <c r="FMU44" s="190"/>
      <c r="FMV44" s="190"/>
      <c r="FMW44" s="190"/>
      <c r="FMX44" s="190"/>
      <c r="FMY44" s="190"/>
      <c r="FMZ44" s="190"/>
      <c r="FNA44" s="190"/>
      <c r="FNB44" s="190"/>
      <c r="FNC44" s="190"/>
      <c r="FND44" s="190"/>
      <c r="FNE44" s="190"/>
      <c r="FNF44" s="190"/>
      <c r="FNG44" s="190"/>
      <c r="FNH44" s="190"/>
      <c r="FNI44" s="190"/>
      <c r="FNJ44" s="190"/>
      <c r="FNK44" s="190"/>
      <c r="FNL44" s="190"/>
      <c r="FNM44" s="190"/>
      <c r="FNN44" s="190"/>
      <c r="FNO44" s="190"/>
      <c r="FNP44" s="190"/>
      <c r="FNQ44" s="190"/>
      <c r="FNR44" s="190"/>
      <c r="FNS44" s="190"/>
      <c r="FNT44" s="190"/>
      <c r="FNU44" s="190"/>
      <c r="FNV44" s="190"/>
      <c r="FNW44" s="190"/>
      <c r="FNX44" s="190"/>
      <c r="FNY44" s="190"/>
      <c r="FNZ44" s="190"/>
      <c r="FOA44" s="190"/>
      <c r="FOB44" s="190"/>
      <c r="FOC44" s="190"/>
      <c r="FOD44" s="190"/>
      <c r="FOE44" s="190"/>
      <c r="FOF44" s="190"/>
      <c r="FOG44" s="190"/>
      <c r="FOH44" s="190"/>
      <c r="FOI44" s="190"/>
      <c r="FOJ44" s="190"/>
      <c r="FOK44" s="190"/>
      <c r="FOL44" s="190"/>
      <c r="FOM44" s="190"/>
      <c r="FON44" s="190"/>
      <c r="FOO44" s="190"/>
      <c r="FOP44" s="190"/>
      <c r="FOQ44" s="190"/>
      <c r="FOR44" s="190"/>
      <c r="FOS44" s="190"/>
      <c r="FOT44" s="190"/>
      <c r="FOU44" s="190"/>
      <c r="FOV44" s="190"/>
      <c r="FOW44" s="190"/>
      <c r="FOX44" s="190"/>
      <c r="FOY44" s="190"/>
      <c r="FOZ44" s="190"/>
      <c r="FPA44" s="190"/>
      <c r="FPB44" s="190"/>
      <c r="FPC44" s="190"/>
      <c r="FPD44" s="190"/>
      <c r="FPE44" s="190"/>
      <c r="FPF44" s="190"/>
      <c r="FPG44" s="190"/>
      <c r="FPH44" s="190"/>
      <c r="FPI44" s="190"/>
      <c r="FPJ44" s="190"/>
      <c r="FPK44" s="190"/>
      <c r="FPL44" s="190"/>
      <c r="FPM44" s="190"/>
      <c r="FPN44" s="190"/>
      <c r="FPO44" s="190"/>
      <c r="FPP44" s="190"/>
      <c r="FPQ44" s="190"/>
      <c r="FPR44" s="190"/>
      <c r="FPS44" s="190"/>
      <c r="FPT44" s="190"/>
      <c r="FPU44" s="190"/>
      <c r="FPV44" s="190"/>
      <c r="FPW44" s="190"/>
      <c r="FPX44" s="190"/>
      <c r="FPY44" s="190"/>
      <c r="FPZ44" s="190"/>
      <c r="FQA44" s="190"/>
      <c r="FQB44" s="190"/>
      <c r="FQC44" s="190"/>
      <c r="FQD44" s="190"/>
      <c r="FQE44" s="190"/>
      <c r="FQF44" s="190"/>
      <c r="FQG44" s="190"/>
      <c r="FQH44" s="190"/>
      <c r="FQI44" s="190"/>
      <c r="FQJ44" s="190"/>
      <c r="FQK44" s="190"/>
      <c r="FQL44" s="190"/>
      <c r="FQM44" s="190"/>
      <c r="FQN44" s="190"/>
      <c r="FQO44" s="190"/>
      <c r="FQP44" s="190"/>
      <c r="FQQ44" s="190"/>
      <c r="FQR44" s="190"/>
      <c r="FQS44" s="190"/>
      <c r="FQT44" s="190"/>
      <c r="FQU44" s="190"/>
      <c r="FQV44" s="190"/>
      <c r="FQW44" s="190"/>
      <c r="FQX44" s="190"/>
      <c r="FQY44" s="190"/>
      <c r="FQZ44" s="190"/>
      <c r="FRA44" s="190"/>
      <c r="FRB44" s="190"/>
      <c r="FRC44" s="190"/>
      <c r="FRD44" s="190"/>
      <c r="FRE44" s="190"/>
      <c r="FRF44" s="190"/>
      <c r="FRG44" s="190"/>
      <c r="FRH44" s="190"/>
      <c r="FRI44" s="190"/>
      <c r="FRJ44" s="190"/>
      <c r="FRK44" s="190"/>
      <c r="FRL44" s="190"/>
      <c r="FRM44" s="190"/>
      <c r="FRN44" s="190"/>
      <c r="FRO44" s="190"/>
      <c r="FRP44" s="190"/>
      <c r="FRQ44" s="190"/>
      <c r="FRR44" s="190"/>
      <c r="FRS44" s="190"/>
      <c r="FRT44" s="190"/>
      <c r="FRU44" s="190"/>
      <c r="FRV44" s="190"/>
      <c r="FRW44" s="190"/>
      <c r="FRX44" s="190"/>
      <c r="FRY44" s="190"/>
      <c r="FRZ44" s="190"/>
      <c r="FSA44" s="190"/>
      <c r="FSB44" s="190"/>
      <c r="FSC44" s="190"/>
      <c r="FSD44" s="190"/>
      <c r="FSE44" s="190"/>
      <c r="FSF44" s="190"/>
      <c r="FSG44" s="190"/>
      <c r="FSH44" s="190"/>
      <c r="FSI44" s="190"/>
      <c r="FSJ44" s="190"/>
      <c r="FSK44" s="190"/>
      <c r="FSL44" s="190"/>
      <c r="FSM44" s="190"/>
      <c r="FSN44" s="190"/>
      <c r="FSO44" s="190"/>
      <c r="FSP44" s="190"/>
      <c r="FSQ44" s="190"/>
      <c r="FSR44" s="190"/>
      <c r="FSS44" s="190"/>
      <c r="FST44" s="190"/>
      <c r="FSU44" s="190"/>
      <c r="FSV44" s="190"/>
      <c r="FSW44" s="190"/>
      <c r="FSX44" s="190"/>
      <c r="FSY44" s="190"/>
      <c r="FSZ44" s="190"/>
      <c r="FTA44" s="190"/>
      <c r="FTB44" s="190"/>
      <c r="FTC44" s="190"/>
      <c r="FTD44" s="190"/>
      <c r="FTE44" s="190"/>
      <c r="FTF44" s="190"/>
      <c r="FTG44" s="190"/>
      <c r="FTH44" s="190"/>
      <c r="FTI44" s="190"/>
      <c r="FTJ44" s="190"/>
      <c r="FTK44" s="190"/>
      <c r="FTL44" s="190"/>
      <c r="FTM44" s="190"/>
      <c r="FTN44" s="190"/>
      <c r="FTO44" s="190"/>
      <c r="FTP44" s="190"/>
      <c r="FTQ44" s="190"/>
      <c r="FTR44" s="190"/>
      <c r="FTS44" s="190"/>
      <c r="FTT44" s="190"/>
      <c r="FTU44" s="190"/>
      <c r="FTV44" s="190"/>
      <c r="FTW44" s="190"/>
      <c r="FTX44" s="190"/>
      <c r="FTY44" s="190"/>
      <c r="FTZ44" s="190"/>
      <c r="FUA44" s="190"/>
      <c r="FUB44" s="190"/>
      <c r="FUC44" s="190"/>
      <c r="FUD44" s="190"/>
      <c r="FUE44" s="190"/>
      <c r="FUF44" s="190"/>
      <c r="FUG44" s="190"/>
      <c r="FUH44" s="190"/>
      <c r="FUI44" s="190"/>
      <c r="FUJ44" s="190"/>
      <c r="FUK44" s="190"/>
      <c r="FUL44" s="190"/>
      <c r="FUM44" s="190"/>
      <c r="FUN44" s="190"/>
      <c r="FUO44" s="190"/>
      <c r="FUP44" s="190"/>
      <c r="FUQ44" s="190"/>
      <c r="FUR44" s="190"/>
      <c r="FUS44" s="190"/>
      <c r="FUT44" s="190"/>
      <c r="FUU44" s="190"/>
      <c r="FUV44" s="190"/>
      <c r="FUW44" s="190"/>
      <c r="FUX44" s="190"/>
      <c r="FUY44" s="190"/>
      <c r="FUZ44" s="190"/>
      <c r="FVA44" s="190"/>
      <c r="FVB44" s="190"/>
      <c r="FVC44" s="190"/>
      <c r="FVD44" s="190"/>
      <c r="FVE44" s="190"/>
      <c r="FVF44" s="190"/>
      <c r="FVG44" s="190"/>
      <c r="FVH44" s="190"/>
      <c r="FVI44" s="190"/>
      <c r="FVJ44" s="190"/>
      <c r="FVK44" s="190"/>
      <c r="FVL44" s="190"/>
      <c r="FVM44" s="190"/>
      <c r="FVN44" s="190"/>
      <c r="FVO44" s="190"/>
      <c r="FVP44" s="190"/>
      <c r="FVQ44" s="190"/>
      <c r="FVR44" s="190"/>
      <c r="FVS44" s="190"/>
      <c r="FVT44" s="190"/>
      <c r="FVU44" s="190"/>
      <c r="FVV44" s="190"/>
      <c r="FVW44" s="190"/>
      <c r="FVX44" s="190"/>
      <c r="FVY44" s="190"/>
      <c r="FVZ44" s="190"/>
      <c r="FWA44" s="190"/>
      <c r="FWB44" s="190"/>
      <c r="FWC44" s="190"/>
      <c r="FWD44" s="190"/>
      <c r="FWE44" s="190"/>
      <c r="FWF44" s="190"/>
      <c r="FWG44" s="190"/>
      <c r="FWH44" s="190"/>
      <c r="FWI44" s="190"/>
      <c r="FWJ44" s="190"/>
      <c r="FWK44" s="190"/>
      <c r="FWL44" s="190"/>
      <c r="FWM44" s="190"/>
      <c r="FWN44" s="190"/>
      <c r="FWO44" s="190"/>
      <c r="FWP44" s="190"/>
      <c r="FWQ44" s="190"/>
      <c r="FWR44" s="190"/>
      <c r="FWS44" s="190"/>
      <c r="FWT44" s="190"/>
      <c r="FWU44" s="190"/>
      <c r="FWV44" s="190"/>
      <c r="FWW44" s="190"/>
      <c r="FWX44" s="190"/>
      <c r="FWY44" s="190"/>
      <c r="FWZ44" s="190"/>
      <c r="FXA44" s="190"/>
      <c r="FXB44" s="190"/>
      <c r="FXC44" s="190"/>
      <c r="FXD44" s="190"/>
      <c r="FXE44" s="190"/>
      <c r="FXF44" s="190"/>
      <c r="FXG44" s="190"/>
      <c r="FXH44" s="190"/>
      <c r="FXI44" s="190"/>
      <c r="FXJ44" s="190"/>
      <c r="FXK44" s="190"/>
      <c r="FXL44" s="190"/>
      <c r="FXM44" s="190"/>
      <c r="FXN44" s="190"/>
      <c r="FXO44" s="190"/>
      <c r="FXP44" s="190"/>
      <c r="FXQ44" s="190"/>
      <c r="FXR44" s="190"/>
      <c r="FXS44" s="190"/>
      <c r="FXT44" s="190"/>
      <c r="FXU44" s="190"/>
      <c r="FXV44" s="190"/>
      <c r="FXW44" s="190"/>
      <c r="FXX44" s="190"/>
      <c r="FXY44" s="190"/>
      <c r="FXZ44" s="190"/>
      <c r="FYA44" s="190"/>
      <c r="FYB44" s="190"/>
      <c r="FYC44" s="190"/>
      <c r="FYD44" s="190"/>
      <c r="FYE44" s="190"/>
      <c r="FYF44" s="190"/>
      <c r="FYG44" s="190"/>
      <c r="FYH44" s="190"/>
      <c r="FYI44" s="190"/>
      <c r="FYJ44" s="190"/>
      <c r="FYK44" s="190"/>
      <c r="FYL44" s="190"/>
      <c r="FYM44" s="190"/>
      <c r="FYN44" s="190"/>
      <c r="FYO44" s="190"/>
      <c r="FYP44" s="190"/>
      <c r="FYQ44" s="190"/>
      <c r="FYR44" s="190"/>
      <c r="FYS44" s="190"/>
      <c r="FYT44" s="190"/>
      <c r="FYU44" s="190"/>
      <c r="FYV44" s="190"/>
      <c r="FYW44" s="190"/>
      <c r="FYX44" s="190"/>
      <c r="FYY44" s="190"/>
      <c r="FYZ44" s="190"/>
      <c r="FZA44" s="190"/>
      <c r="FZB44" s="190"/>
      <c r="FZC44" s="190"/>
      <c r="FZD44" s="190"/>
      <c r="FZE44" s="190"/>
      <c r="FZF44" s="190"/>
      <c r="FZG44" s="190"/>
      <c r="FZH44" s="190"/>
      <c r="FZI44" s="190"/>
      <c r="FZJ44" s="190"/>
      <c r="FZK44" s="190"/>
      <c r="FZL44" s="190"/>
      <c r="FZM44" s="190"/>
      <c r="FZN44" s="190"/>
      <c r="FZO44" s="190"/>
      <c r="FZP44" s="190"/>
      <c r="FZQ44" s="190"/>
      <c r="FZR44" s="190"/>
      <c r="FZS44" s="190"/>
      <c r="FZT44" s="190"/>
      <c r="FZU44" s="190"/>
      <c r="FZV44" s="190"/>
      <c r="FZW44" s="190"/>
      <c r="FZX44" s="190"/>
      <c r="FZY44" s="190"/>
      <c r="FZZ44" s="190"/>
      <c r="GAA44" s="190"/>
      <c r="GAB44" s="190"/>
      <c r="GAC44" s="190"/>
      <c r="GAD44" s="190"/>
      <c r="GAE44" s="190"/>
      <c r="GAF44" s="190"/>
      <c r="GAG44" s="190"/>
      <c r="GAH44" s="190"/>
      <c r="GAI44" s="190"/>
      <c r="GAJ44" s="190"/>
      <c r="GAK44" s="190"/>
      <c r="GAL44" s="190"/>
      <c r="GAM44" s="190"/>
      <c r="GAN44" s="190"/>
      <c r="GAO44" s="190"/>
      <c r="GAP44" s="190"/>
      <c r="GAQ44" s="190"/>
      <c r="GAR44" s="190"/>
      <c r="GAS44" s="190"/>
      <c r="GAT44" s="190"/>
      <c r="GAU44" s="190"/>
      <c r="GAV44" s="190"/>
      <c r="GAW44" s="190"/>
      <c r="GAX44" s="190"/>
      <c r="GAY44" s="190"/>
      <c r="GAZ44" s="190"/>
      <c r="GBA44" s="190"/>
      <c r="GBB44" s="190"/>
      <c r="GBC44" s="190"/>
      <c r="GBD44" s="190"/>
      <c r="GBE44" s="190"/>
      <c r="GBF44" s="190"/>
      <c r="GBG44" s="190"/>
      <c r="GBH44" s="190"/>
      <c r="GBI44" s="190"/>
      <c r="GBJ44" s="190"/>
      <c r="GBK44" s="190"/>
      <c r="GBL44" s="190"/>
      <c r="GBM44" s="190"/>
      <c r="GBN44" s="190"/>
      <c r="GBO44" s="190"/>
      <c r="GBP44" s="190"/>
      <c r="GBQ44" s="190"/>
      <c r="GBR44" s="190"/>
      <c r="GBS44" s="190"/>
      <c r="GBT44" s="190"/>
      <c r="GBU44" s="190"/>
      <c r="GBV44" s="190"/>
      <c r="GBW44" s="190"/>
      <c r="GBX44" s="190"/>
      <c r="GBY44" s="190"/>
      <c r="GBZ44" s="190"/>
      <c r="GCA44" s="190"/>
      <c r="GCB44" s="190"/>
      <c r="GCC44" s="190"/>
      <c r="GCD44" s="190"/>
      <c r="GCE44" s="190"/>
      <c r="GCF44" s="190"/>
      <c r="GCG44" s="190"/>
      <c r="GCH44" s="190"/>
      <c r="GCI44" s="190"/>
      <c r="GCJ44" s="190"/>
      <c r="GCK44" s="190"/>
      <c r="GCL44" s="190"/>
      <c r="GCM44" s="190"/>
      <c r="GCN44" s="190"/>
      <c r="GCO44" s="190"/>
      <c r="GCP44" s="190"/>
      <c r="GCQ44" s="190"/>
      <c r="GCR44" s="190"/>
      <c r="GCS44" s="190"/>
      <c r="GCT44" s="190"/>
      <c r="GCU44" s="190"/>
      <c r="GCV44" s="190"/>
      <c r="GCW44" s="190"/>
      <c r="GCX44" s="190"/>
      <c r="GCY44" s="190"/>
      <c r="GCZ44" s="190"/>
      <c r="GDA44" s="190"/>
      <c r="GDB44" s="190"/>
      <c r="GDC44" s="190"/>
      <c r="GDD44" s="190"/>
      <c r="GDE44" s="190"/>
      <c r="GDF44" s="190"/>
      <c r="GDG44" s="190"/>
      <c r="GDH44" s="190"/>
      <c r="GDI44" s="190"/>
      <c r="GDJ44" s="190"/>
      <c r="GDK44" s="190"/>
      <c r="GDL44" s="190"/>
      <c r="GDM44" s="190"/>
      <c r="GDN44" s="190"/>
      <c r="GDO44" s="190"/>
      <c r="GDP44" s="190"/>
      <c r="GDQ44" s="190"/>
      <c r="GDR44" s="190"/>
      <c r="GDS44" s="190"/>
      <c r="GDT44" s="190"/>
      <c r="GDU44" s="190"/>
      <c r="GDV44" s="190"/>
      <c r="GDW44" s="190"/>
      <c r="GDX44" s="190"/>
      <c r="GDY44" s="190"/>
      <c r="GDZ44" s="190"/>
      <c r="GEA44" s="190"/>
      <c r="GEB44" s="190"/>
      <c r="GEC44" s="190"/>
      <c r="GED44" s="190"/>
      <c r="GEE44" s="190"/>
      <c r="GEF44" s="190"/>
      <c r="GEG44" s="190"/>
      <c r="GEH44" s="190"/>
      <c r="GEI44" s="190"/>
      <c r="GEJ44" s="190"/>
      <c r="GEK44" s="190"/>
      <c r="GEL44" s="190"/>
      <c r="GEM44" s="190"/>
      <c r="GEN44" s="190"/>
      <c r="GEO44" s="190"/>
      <c r="GEP44" s="190"/>
      <c r="GEQ44" s="190"/>
      <c r="GER44" s="190"/>
      <c r="GES44" s="190"/>
      <c r="GET44" s="190"/>
      <c r="GEU44" s="190"/>
      <c r="GEV44" s="190"/>
      <c r="GEW44" s="190"/>
      <c r="GEX44" s="190"/>
      <c r="GEY44" s="190"/>
      <c r="GEZ44" s="190"/>
      <c r="GFA44" s="190"/>
      <c r="GFB44" s="190"/>
      <c r="GFC44" s="190"/>
      <c r="GFD44" s="190"/>
      <c r="GFE44" s="190"/>
      <c r="GFF44" s="190"/>
      <c r="GFG44" s="190"/>
      <c r="GFH44" s="190"/>
      <c r="GFI44" s="190"/>
      <c r="GFJ44" s="190"/>
      <c r="GFK44" s="190"/>
      <c r="GFL44" s="190"/>
      <c r="GFM44" s="190"/>
      <c r="GFN44" s="190"/>
      <c r="GFO44" s="190"/>
      <c r="GFP44" s="190"/>
      <c r="GFQ44" s="190"/>
      <c r="GFR44" s="190"/>
      <c r="GFS44" s="190"/>
      <c r="GFT44" s="190"/>
      <c r="GFU44" s="190"/>
      <c r="GFV44" s="190"/>
      <c r="GFW44" s="190"/>
      <c r="GFX44" s="190"/>
      <c r="GFY44" s="190"/>
      <c r="GFZ44" s="190"/>
      <c r="GGA44" s="190"/>
      <c r="GGB44" s="190"/>
      <c r="GGC44" s="190"/>
      <c r="GGD44" s="190"/>
      <c r="GGE44" s="190"/>
      <c r="GGF44" s="190"/>
      <c r="GGG44" s="190"/>
      <c r="GGH44" s="190"/>
      <c r="GGI44" s="190"/>
      <c r="GGJ44" s="190"/>
      <c r="GGK44" s="190"/>
      <c r="GGL44" s="190"/>
      <c r="GGM44" s="190"/>
      <c r="GGN44" s="190"/>
      <c r="GGO44" s="190"/>
      <c r="GGP44" s="190"/>
      <c r="GGQ44" s="190"/>
      <c r="GGR44" s="190"/>
      <c r="GGS44" s="190"/>
      <c r="GGT44" s="190"/>
      <c r="GGU44" s="190"/>
      <c r="GGV44" s="190"/>
      <c r="GGW44" s="190"/>
      <c r="GGX44" s="190"/>
      <c r="GGY44" s="190"/>
      <c r="GGZ44" s="190"/>
      <c r="GHA44" s="190"/>
      <c r="GHB44" s="190"/>
      <c r="GHC44" s="190"/>
      <c r="GHD44" s="190"/>
      <c r="GHE44" s="190"/>
      <c r="GHF44" s="190"/>
      <c r="GHG44" s="190"/>
      <c r="GHH44" s="190"/>
      <c r="GHI44" s="190"/>
      <c r="GHJ44" s="190"/>
      <c r="GHK44" s="190"/>
      <c r="GHL44" s="190"/>
      <c r="GHM44" s="190"/>
      <c r="GHN44" s="190"/>
      <c r="GHO44" s="190"/>
      <c r="GHP44" s="190"/>
      <c r="GHQ44" s="190"/>
      <c r="GHR44" s="190"/>
      <c r="GHS44" s="190"/>
      <c r="GHT44" s="190"/>
      <c r="GHU44" s="190"/>
      <c r="GHV44" s="190"/>
      <c r="GHW44" s="190"/>
      <c r="GHX44" s="190"/>
      <c r="GHY44" s="190"/>
      <c r="GHZ44" s="190"/>
      <c r="GIA44" s="190"/>
      <c r="GIB44" s="190"/>
      <c r="GIC44" s="190"/>
      <c r="GID44" s="190"/>
      <c r="GIE44" s="190"/>
      <c r="GIF44" s="190"/>
      <c r="GIG44" s="190"/>
      <c r="GIH44" s="190"/>
      <c r="GII44" s="190"/>
      <c r="GIJ44" s="190"/>
      <c r="GIK44" s="190"/>
      <c r="GIL44" s="190"/>
      <c r="GIM44" s="190"/>
      <c r="GIN44" s="190"/>
      <c r="GIO44" s="190"/>
      <c r="GIP44" s="190"/>
      <c r="GIQ44" s="190"/>
      <c r="GIR44" s="190"/>
      <c r="GIS44" s="190"/>
      <c r="GIT44" s="190"/>
      <c r="GIU44" s="190"/>
      <c r="GIV44" s="190"/>
      <c r="GIW44" s="190"/>
      <c r="GIX44" s="190"/>
      <c r="GIY44" s="190"/>
      <c r="GIZ44" s="190"/>
      <c r="GJA44" s="190"/>
      <c r="GJB44" s="190"/>
      <c r="GJC44" s="190"/>
      <c r="GJD44" s="190"/>
      <c r="GJE44" s="190"/>
      <c r="GJF44" s="190"/>
      <c r="GJG44" s="190"/>
      <c r="GJH44" s="190"/>
      <c r="GJI44" s="190"/>
      <c r="GJJ44" s="190"/>
      <c r="GJK44" s="190"/>
      <c r="GJL44" s="190"/>
      <c r="GJM44" s="190"/>
      <c r="GJN44" s="190"/>
      <c r="GJO44" s="190"/>
      <c r="GJP44" s="190"/>
      <c r="GJQ44" s="190"/>
      <c r="GJR44" s="190"/>
      <c r="GJS44" s="190"/>
      <c r="GJT44" s="190"/>
      <c r="GJU44" s="190"/>
      <c r="GJV44" s="190"/>
      <c r="GJW44" s="190"/>
      <c r="GJX44" s="190"/>
      <c r="GJY44" s="190"/>
      <c r="GJZ44" s="190"/>
      <c r="GKA44" s="190"/>
      <c r="GKB44" s="190"/>
      <c r="GKC44" s="190"/>
      <c r="GKD44" s="190"/>
      <c r="GKE44" s="190"/>
      <c r="GKF44" s="190"/>
      <c r="GKG44" s="190"/>
      <c r="GKH44" s="190"/>
      <c r="GKI44" s="190"/>
      <c r="GKJ44" s="190"/>
      <c r="GKK44" s="190"/>
      <c r="GKL44" s="190"/>
      <c r="GKM44" s="190"/>
      <c r="GKN44" s="190"/>
      <c r="GKO44" s="190"/>
      <c r="GKP44" s="190"/>
      <c r="GKQ44" s="190"/>
      <c r="GKR44" s="190"/>
      <c r="GKS44" s="190"/>
      <c r="GKT44" s="190"/>
      <c r="GKU44" s="190"/>
      <c r="GKV44" s="190"/>
      <c r="GKW44" s="190"/>
      <c r="GKX44" s="190"/>
      <c r="GKY44" s="190"/>
      <c r="GKZ44" s="190"/>
      <c r="GLA44" s="190"/>
      <c r="GLB44" s="190"/>
      <c r="GLC44" s="190"/>
      <c r="GLD44" s="190"/>
      <c r="GLE44" s="190"/>
      <c r="GLF44" s="190"/>
      <c r="GLG44" s="190"/>
      <c r="GLH44" s="190"/>
      <c r="GLI44" s="190"/>
      <c r="GLJ44" s="190"/>
      <c r="GLK44" s="190"/>
      <c r="GLL44" s="190"/>
      <c r="GLM44" s="190"/>
      <c r="GLN44" s="190"/>
      <c r="GLO44" s="190"/>
      <c r="GLP44" s="190"/>
      <c r="GLQ44" s="190"/>
      <c r="GLR44" s="190"/>
      <c r="GLS44" s="190"/>
      <c r="GLT44" s="190"/>
      <c r="GLU44" s="190"/>
      <c r="GLV44" s="190"/>
      <c r="GLW44" s="190"/>
      <c r="GLX44" s="190"/>
      <c r="GLY44" s="190"/>
      <c r="GLZ44" s="190"/>
      <c r="GMA44" s="190"/>
      <c r="GMB44" s="190"/>
      <c r="GMC44" s="190"/>
      <c r="GMD44" s="190"/>
      <c r="GME44" s="190"/>
      <c r="GMF44" s="190"/>
      <c r="GMG44" s="190"/>
      <c r="GMH44" s="190"/>
      <c r="GMI44" s="190"/>
      <c r="GMJ44" s="190"/>
      <c r="GMK44" s="190"/>
      <c r="GML44" s="190"/>
      <c r="GMM44" s="190"/>
      <c r="GMN44" s="190"/>
      <c r="GMO44" s="190"/>
      <c r="GMP44" s="190"/>
      <c r="GMQ44" s="190"/>
      <c r="GMR44" s="190"/>
      <c r="GMS44" s="190"/>
      <c r="GMT44" s="190"/>
      <c r="GMU44" s="190"/>
      <c r="GMV44" s="190"/>
      <c r="GMW44" s="190"/>
      <c r="GMX44" s="190"/>
      <c r="GMY44" s="190"/>
      <c r="GMZ44" s="190"/>
      <c r="GNA44" s="190"/>
      <c r="GNB44" s="190"/>
      <c r="GNC44" s="190"/>
      <c r="GND44" s="190"/>
      <c r="GNE44" s="190"/>
      <c r="GNF44" s="190"/>
      <c r="GNG44" s="190"/>
      <c r="GNH44" s="190"/>
      <c r="GNI44" s="190"/>
      <c r="GNJ44" s="190"/>
      <c r="GNK44" s="190"/>
      <c r="GNL44" s="190"/>
      <c r="GNM44" s="190"/>
      <c r="GNN44" s="190"/>
      <c r="GNO44" s="190"/>
      <c r="GNP44" s="190"/>
      <c r="GNQ44" s="190"/>
      <c r="GNR44" s="190"/>
      <c r="GNS44" s="190"/>
      <c r="GNT44" s="190"/>
      <c r="GNU44" s="190"/>
      <c r="GNV44" s="190"/>
      <c r="GNW44" s="190"/>
      <c r="GNX44" s="190"/>
      <c r="GNY44" s="190"/>
      <c r="GNZ44" s="190"/>
      <c r="GOA44" s="190"/>
      <c r="GOB44" s="190"/>
      <c r="GOC44" s="190"/>
      <c r="GOD44" s="190"/>
      <c r="GOE44" s="190"/>
      <c r="GOF44" s="190"/>
      <c r="GOG44" s="190"/>
      <c r="GOH44" s="190"/>
      <c r="GOI44" s="190"/>
      <c r="GOJ44" s="190"/>
      <c r="GOK44" s="190"/>
      <c r="GOL44" s="190"/>
      <c r="GOM44" s="190"/>
      <c r="GON44" s="190"/>
      <c r="GOO44" s="190"/>
      <c r="GOP44" s="190"/>
      <c r="GOQ44" s="190"/>
      <c r="GOR44" s="190"/>
      <c r="GOS44" s="190"/>
      <c r="GOT44" s="190"/>
      <c r="GOU44" s="190"/>
      <c r="GOV44" s="190"/>
      <c r="GOW44" s="190"/>
      <c r="GOX44" s="190"/>
      <c r="GOY44" s="190"/>
      <c r="GOZ44" s="190"/>
      <c r="GPA44" s="190"/>
      <c r="GPB44" s="190"/>
      <c r="GPC44" s="190"/>
      <c r="GPD44" s="190"/>
      <c r="GPE44" s="190"/>
      <c r="GPF44" s="190"/>
      <c r="GPG44" s="190"/>
      <c r="GPH44" s="190"/>
      <c r="GPI44" s="190"/>
      <c r="GPJ44" s="190"/>
      <c r="GPK44" s="190"/>
      <c r="GPL44" s="190"/>
      <c r="GPM44" s="190"/>
      <c r="GPN44" s="190"/>
      <c r="GPO44" s="190"/>
      <c r="GPP44" s="190"/>
      <c r="GPQ44" s="190"/>
      <c r="GPR44" s="190"/>
      <c r="GPS44" s="190"/>
      <c r="GPT44" s="190"/>
      <c r="GPU44" s="190"/>
      <c r="GPV44" s="190"/>
      <c r="GPW44" s="190"/>
      <c r="GPX44" s="190"/>
      <c r="GPY44" s="190"/>
      <c r="GPZ44" s="190"/>
      <c r="GQA44" s="190"/>
      <c r="GQB44" s="190"/>
      <c r="GQC44" s="190"/>
      <c r="GQD44" s="190"/>
      <c r="GQE44" s="190"/>
      <c r="GQF44" s="190"/>
      <c r="GQG44" s="190"/>
      <c r="GQH44" s="190"/>
      <c r="GQI44" s="190"/>
      <c r="GQJ44" s="190"/>
      <c r="GQK44" s="190"/>
      <c r="GQL44" s="190"/>
      <c r="GQM44" s="190"/>
      <c r="GQN44" s="190"/>
      <c r="GQO44" s="190"/>
      <c r="GQP44" s="190"/>
      <c r="GQQ44" s="190"/>
      <c r="GQR44" s="190"/>
      <c r="GQS44" s="190"/>
      <c r="GQT44" s="190"/>
      <c r="GQU44" s="190"/>
      <c r="GQV44" s="190"/>
      <c r="GQW44" s="190"/>
      <c r="GQX44" s="190"/>
      <c r="GQY44" s="190"/>
      <c r="GQZ44" s="190"/>
      <c r="GRA44" s="190"/>
      <c r="GRB44" s="190"/>
      <c r="GRC44" s="190"/>
      <c r="GRD44" s="190"/>
      <c r="GRE44" s="190"/>
      <c r="GRF44" s="190"/>
      <c r="GRG44" s="190"/>
      <c r="GRH44" s="190"/>
      <c r="GRI44" s="190"/>
      <c r="GRJ44" s="190"/>
      <c r="GRK44" s="190"/>
      <c r="GRL44" s="190"/>
      <c r="GRM44" s="190"/>
      <c r="GRN44" s="190"/>
      <c r="GRO44" s="190"/>
      <c r="GRP44" s="190"/>
      <c r="GRQ44" s="190"/>
      <c r="GRR44" s="190"/>
      <c r="GRS44" s="190"/>
      <c r="GRT44" s="190"/>
      <c r="GRU44" s="190"/>
      <c r="GRV44" s="190"/>
      <c r="GRW44" s="190"/>
      <c r="GRX44" s="190"/>
      <c r="GRY44" s="190"/>
      <c r="GRZ44" s="190"/>
      <c r="GSA44" s="190"/>
      <c r="GSB44" s="190"/>
      <c r="GSC44" s="190"/>
      <c r="GSD44" s="190"/>
      <c r="GSE44" s="190"/>
      <c r="GSF44" s="190"/>
      <c r="GSG44" s="190"/>
      <c r="GSH44" s="190"/>
      <c r="GSI44" s="190"/>
      <c r="GSJ44" s="190"/>
      <c r="GSK44" s="190"/>
      <c r="GSL44" s="190"/>
      <c r="GSM44" s="190"/>
      <c r="GSN44" s="190"/>
      <c r="GSO44" s="190"/>
      <c r="GSP44" s="190"/>
      <c r="GSQ44" s="190"/>
      <c r="GSR44" s="190"/>
      <c r="GSS44" s="190"/>
      <c r="GST44" s="190"/>
      <c r="GSU44" s="190"/>
      <c r="GSV44" s="190"/>
      <c r="GSW44" s="190"/>
      <c r="GSX44" s="190"/>
      <c r="GSY44" s="190"/>
      <c r="GSZ44" s="190"/>
      <c r="GTA44" s="190"/>
      <c r="GTB44" s="190"/>
      <c r="GTC44" s="190"/>
      <c r="GTD44" s="190"/>
      <c r="GTE44" s="190"/>
      <c r="GTF44" s="190"/>
      <c r="GTG44" s="190"/>
      <c r="GTH44" s="190"/>
      <c r="GTI44" s="190"/>
      <c r="GTJ44" s="190"/>
      <c r="GTK44" s="190"/>
      <c r="GTL44" s="190"/>
      <c r="GTM44" s="190"/>
      <c r="GTN44" s="190"/>
      <c r="GTO44" s="190"/>
      <c r="GTP44" s="190"/>
      <c r="GTQ44" s="190"/>
      <c r="GTR44" s="190"/>
      <c r="GTS44" s="190"/>
      <c r="GTT44" s="190"/>
      <c r="GTU44" s="190"/>
      <c r="GTV44" s="190"/>
      <c r="GTW44" s="190"/>
      <c r="GTX44" s="190"/>
      <c r="GTY44" s="190"/>
      <c r="GTZ44" s="190"/>
      <c r="GUA44" s="190"/>
      <c r="GUB44" s="190"/>
      <c r="GUC44" s="190"/>
      <c r="GUD44" s="190"/>
      <c r="GUE44" s="190"/>
      <c r="GUF44" s="190"/>
      <c r="GUG44" s="190"/>
      <c r="GUH44" s="190"/>
      <c r="GUI44" s="190"/>
      <c r="GUJ44" s="190"/>
      <c r="GUK44" s="190"/>
      <c r="GUL44" s="190"/>
      <c r="GUM44" s="190"/>
      <c r="GUN44" s="190"/>
      <c r="GUO44" s="190"/>
      <c r="GUP44" s="190"/>
      <c r="GUQ44" s="190"/>
      <c r="GUR44" s="190"/>
      <c r="GUS44" s="190"/>
      <c r="GUT44" s="190"/>
      <c r="GUU44" s="190"/>
      <c r="GUV44" s="190"/>
      <c r="GUW44" s="190"/>
      <c r="GUX44" s="190"/>
      <c r="GUY44" s="190"/>
      <c r="GUZ44" s="190"/>
      <c r="GVA44" s="190"/>
      <c r="GVB44" s="190"/>
      <c r="GVC44" s="190"/>
      <c r="GVD44" s="190"/>
      <c r="GVE44" s="190"/>
      <c r="GVF44" s="190"/>
      <c r="GVG44" s="190"/>
      <c r="GVH44" s="190"/>
      <c r="GVI44" s="190"/>
      <c r="GVJ44" s="190"/>
      <c r="GVK44" s="190"/>
      <c r="GVL44" s="190"/>
      <c r="GVM44" s="190"/>
      <c r="GVN44" s="190"/>
      <c r="GVO44" s="190"/>
      <c r="GVP44" s="190"/>
      <c r="GVQ44" s="190"/>
      <c r="GVR44" s="190"/>
      <c r="GVS44" s="190"/>
      <c r="GVT44" s="190"/>
      <c r="GVU44" s="190"/>
      <c r="GVV44" s="190"/>
      <c r="GVW44" s="190"/>
      <c r="GVX44" s="190"/>
      <c r="GVY44" s="190"/>
      <c r="GVZ44" s="190"/>
      <c r="GWA44" s="190"/>
      <c r="GWB44" s="190"/>
      <c r="GWC44" s="190"/>
      <c r="GWD44" s="190"/>
      <c r="GWE44" s="190"/>
      <c r="GWF44" s="190"/>
      <c r="GWG44" s="190"/>
      <c r="GWH44" s="190"/>
      <c r="GWI44" s="190"/>
      <c r="GWJ44" s="190"/>
      <c r="GWK44" s="190"/>
      <c r="GWL44" s="190"/>
      <c r="GWM44" s="190"/>
      <c r="GWN44" s="190"/>
      <c r="GWO44" s="190"/>
      <c r="GWP44" s="190"/>
      <c r="GWQ44" s="190"/>
      <c r="GWR44" s="190"/>
      <c r="GWS44" s="190"/>
      <c r="GWT44" s="190"/>
      <c r="GWU44" s="190"/>
      <c r="GWV44" s="190"/>
      <c r="GWW44" s="190"/>
      <c r="GWX44" s="190"/>
      <c r="GWY44" s="190"/>
      <c r="GWZ44" s="190"/>
      <c r="GXA44" s="190"/>
      <c r="GXB44" s="190"/>
      <c r="GXC44" s="190"/>
      <c r="GXD44" s="190"/>
      <c r="GXE44" s="190"/>
      <c r="GXF44" s="190"/>
      <c r="GXG44" s="190"/>
      <c r="GXH44" s="190"/>
      <c r="GXI44" s="190"/>
      <c r="GXJ44" s="190"/>
      <c r="GXK44" s="190"/>
      <c r="GXL44" s="190"/>
      <c r="GXM44" s="190"/>
      <c r="GXN44" s="190"/>
      <c r="GXO44" s="190"/>
      <c r="GXP44" s="190"/>
      <c r="GXQ44" s="190"/>
      <c r="GXR44" s="190"/>
      <c r="GXS44" s="190"/>
      <c r="GXT44" s="190"/>
      <c r="GXU44" s="190"/>
      <c r="GXV44" s="190"/>
      <c r="GXW44" s="190"/>
      <c r="GXX44" s="190"/>
      <c r="GXY44" s="190"/>
      <c r="GXZ44" s="190"/>
      <c r="GYA44" s="190"/>
      <c r="GYB44" s="190"/>
      <c r="GYC44" s="190"/>
      <c r="GYD44" s="190"/>
      <c r="GYE44" s="190"/>
      <c r="GYF44" s="190"/>
      <c r="GYG44" s="190"/>
      <c r="GYH44" s="190"/>
      <c r="GYI44" s="190"/>
      <c r="GYJ44" s="190"/>
      <c r="GYK44" s="190"/>
      <c r="GYL44" s="190"/>
      <c r="GYM44" s="190"/>
      <c r="GYN44" s="190"/>
      <c r="GYO44" s="190"/>
      <c r="GYP44" s="190"/>
      <c r="GYQ44" s="190"/>
      <c r="GYR44" s="190"/>
      <c r="GYS44" s="190"/>
      <c r="GYT44" s="190"/>
      <c r="GYU44" s="190"/>
      <c r="GYV44" s="190"/>
      <c r="GYW44" s="190"/>
      <c r="GYX44" s="190"/>
      <c r="GYY44" s="190"/>
      <c r="GYZ44" s="190"/>
      <c r="GZA44" s="190"/>
      <c r="GZB44" s="190"/>
      <c r="GZC44" s="190"/>
      <c r="GZD44" s="190"/>
      <c r="GZE44" s="190"/>
      <c r="GZF44" s="190"/>
      <c r="GZG44" s="190"/>
      <c r="GZH44" s="190"/>
      <c r="GZI44" s="190"/>
      <c r="GZJ44" s="190"/>
      <c r="GZK44" s="190"/>
      <c r="GZL44" s="190"/>
      <c r="GZM44" s="190"/>
      <c r="GZN44" s="190"/>
      <c r="GZO44" s="190"/>
      <c r="GZP44" s="190"/>
      <c r="GZQ44" s="190"/>
      <c r="GZR44" s="190"/>
      <c r="GZS44" s="190"/>
      <c r="GZT44" s="190"/>
      <c r="GZU44" s="190"/>
      <c r="GZV44" s="190"/>
      <c r="GZW44" s="190"/>
      <c r="GZX44" s="190"/>
      <c r="GZY44" s="190"/>
      <c r="GZZ44" s="190"/>
      <c r="HAA44" s="190"/>
      <c r="HAB44" s="190"/>
      <c r="HAC44" s="190"/>
      <c r="HAD44" s="190"/>
      <c r="HAE44" s="190"/>
      <c r="HAF44" s="190"/>
      <c r="HAG44" s="190"/>
      <c r="HAH44" s="190"/>
      <c r="HAI44" s="190"/>
      <c r="HAJ44" s="190"/>
      <c r="HAK44" s="190"/>
      <c r="HAL44" s="190"/>
      <c r="HAM44" s="190"/>
      <c r="HAN44" s="190"/>
      <c r="HAO44" s="190"/>
      <c r="HAP44" s="190"/>
      <c r="HAQ44" s="190"/>
      <c r="HAR44" s="190"/>
      <c r="HAS44" s="190"/>
      <c r="HAT44" s="190"/>
      <c r="HAU44" s="190"/>
      <c r="HAV44" s="190"/>
      <c r="HAW44" s="190"/>
      <c r="HAX44" s="190"/>
      <c r="HAY44" s="190"/>
      <c r="HAZ44" s="190"/>
      <c r="HBA44" s="190"/>
      <c r="HBB44" s="190"/>
      <c r="HBC44" s="190"/>
      <c r="HBD44" s="190"/>
      <c r="HBE44" s="190"/>
      <c r="HBF44" s="190"/>
      <c r="HBG44" s="190"/>
      <c r="HBH44" s="190"/>
      <c r="HBI44" s="190"/>
      <c r="HBJ44" s="190"/>
      <c r="HBK44" s="190"/>
      <c r="HBL44" s="190"/>
      <c r="HBM44" s="190"/>
      <c r="HBN44" s="190"/>
      <c r="HBO44" s="190"/>
      <c r="HBP44" s="190"/>
      <c r="HBQ44" s="190"/>
      <c r="HBR44" s="190"/>
      <c r="HBS44" s="190"/>
      <c r="HBT44" s="190"/>
      <c r="HBU44" s="190"/>
      <c r="HBV44" s="190"/>
      <c r="HBW44" s="190"/>
      <c r="HBX44" s="190"/>
      <c r="HBY44" s="190"/>
      <c r="HBZ44" s="190"/>
      <c r="HCA44" s="190"/>
      <c r="HCB44" s="190"/>
      <c r="HCC44" s="190"/>
      <c r="HCD44" s="190"/>
      <c r="HCE44" s="190"/>
      <c r="HCF44" s="190"/>
      <c r="HCG44" s="190"/>
      <c r="HCH44" s="190"/>
      <c r="HCI44" s="190"/>
      <c r="HCJ44" s="190"/>
      <c r="HCK44" s="190"/>
      <c r="HCL44" s="190"/>
      <c r="HCM44" s="190"/>
      <c r="HCN44" s="190"/>
      <c r="HCO44" s="190"/>
      <c r="HCP44" s="190"/>
      <c r="HCQ44" s="190"/>
      <c r="HCR44" s="190"/>
      <c r="HCS44" s="190"/>
      <c r="HCT44" s="190"/>
      <c r="HCU44" s="190"/>
      <c r="HCV44" s="190"/>
      <c r="HCW44" s="190"/>
      <c r="HCX44" s="190"/>
      <c r="HCY44" s="190"/>
      <c r="HCZ44" s="190"/>
      <c r="HDA44" s="190"/>
      <c r="HDB44" s="190"/>
      <c r="HDC44" s="190"/>
      <c r="HDD44" s="190"/>
      <c r="HDE44" s="190"/>
      <c r="HDF44" s="190"/>
      <c r="HDG44" s="190"/>
      <c r="HDH44" s="190"/>
      <c r="HDI44" s="190"/>
      <c r="HDJ44" s="190"/>
      <c r="HDK44" s="190"/>
      <c r="HDL44" s="190"/>
      <c r="HDM44" s="190"/>
      <c r="HDN44" s="190"/>
      <c r="HDO44" s="190"/>
      <c r="HDP44" s="190"/>
      <c r="HDQ44" s="190"/>
      <c r="HDR44" s="190"/>
      <c r="HDS44" s="190"/>
      <c r="HDT44" s="190"/>
      <c r="HDU44" s="190"/>
      <c r="HDV44" s="190"/>
      <c r="HDW44" s="190"/>
      <c r="HDX44" s="190"/>
      <c r="HDY44" s="190"/>
      <c r="HDZ44" s="190"/>
      <c r="HEA44" s="190"/>
      <c r="HEB44" s="190"/>
      <c r="HEC44" s="190"/>
      <c r="HED44" s="190"/>
      <c r="HEE44" s="190"/>
      <c r="HEF44" s="190"/>
      <c r="HEG44" s="190"/>
      <c r="HEH44" s="190"/>
      <c r="HEI44" s="190"/>
      <c r="HEJ44" s="190"/>
      <c r="HEK44" s="190"/>
      <c r="HEL44" s="190"/>
      <c r="HEM44" s="190"/>
      <c r="HEN44" s="190"/>
      <c r="HEO44" s="190"/>
      <c r="HEP44" s="190"/>
      <c r="HEQ44" s="190"/>
      <c r="HER44" s="190"/>
      <c r="HES44" s="190"/>
      <c r="HET44" s="190"/>
      <c r="HEU44" s="190"/>
      <c r="HEV44" s="190"/>
      <c r="HEW44" s="190"/>
      <c r="HEX44" s="190"/>
      <c r="HEY44" s="190"/>
      <c r="HEZ44" s="190"/>
      <c r="HFA44" s="190"/>
      <c r="HFB44" s="190"/>
      <c r="HFC44" s="190"/>
      <c r="HFD44" s="190"/>
      <c r="HFE44" s="190"/>
      <c r="HFF44" s="190"/>
      <c r="HFG44" s="190"/>
      <c r="HFH44" s="190"/>
      <c r="HFI44" s="190"/>
      <c r="HFJ44" s="190"/>
      <c r="HFK44" s="190"/>
      <c r="HFL44" s="190"/>
      <c r="HFM44" s="190"/>
      <c r="HFN44" s="190"/>
      <c r="HFO44" s="190"/>
      <c r="HFP44" s="190"/>
      <c r="HFQ44" s="190"/>
      <c r="HFR44" s="190"/>
      <c r="HFS44" s="190"/>
      <c r="HFT44" s="190"/>
      <c r="HFU44" s="190"/>
      <c r="HFV44" s="190"/>
      <c r="HFW44" s="190"/>
      <c r="HFX44" s="190"/>
      <c r="HFY44" s="190"/>
      <c r="HFZ44" s="190"/>
      <c r="HGA44" s="190"/>
      <c r="HGB44" s="190"/>
      <c r="HGC44" s="190"/>
      <c r="HGD44" s="190"/>
      <c r="HGE44" s="190"/>
      <c r="HGF44" s="190"/>
      <c r="HGG44" s="190"/>
      <c r="HGH44" s="190"/>
      <c r="HGI44" s="190"/>
      <c r="HGJ44" s="190"/>
      <c r="HGK44" s="190"/>
      <c r="HGL44" s="190"/>
      <c r="HGM44" s="190"/>
      <c r="HGN44" s="190"/>
      <c r="HGO44" s="190"/>
      <c r="HGP44" s="190"/>
      <c r="HGQ44" s="190"/>
      <c r="HGR44" s="190"/>
      <c r="HGS44" s="190"/>
      <c r="HGT44" s="190"/>
      <c r="HGU44" s="190"/>
      <c r="HGV44" s="190"/>
      <c r="HGW44" s="190"/>
      <c r="HGX44" s="190"/>
      <c r="HGY44" s="190"/>
      <c r="HGZ44" s="190"/>
      <c r="HHA44" s="190"/>
      <c r="HHB44" s="190"/>
      <c r="HHC44" s="190"/>
      <c r="HHD44" s="190"/>
      <c r="HHE44" s="190"/>
      <c r="HHF44" s="190"/>
      <c r="HHG44" s="190"/>
      <c r="HHH44" s="190"/>
      <c r="HHI44" s="190"/>
      <c r="HHJ44" s="190"/>
      <c r="HHK44" s="190"/>
      <c r="HHL44" s="190"/>
      <c r="HHM44" s="190"/>
      <c r="HHN44" s="190"/>
      <c r="HHO44" s="190"/>
      <c r="HHP44" s="190"/>
      <c r="HHQ44" s="190"/>
      <c r="HHR44" s="190"/>
      <c r="HHS44" s="190"/>
      <c r="HHT44" s="190"/>
      <c r="HHU44" s="190"/>
      <c r="HHV44" s="190"/>
      <c r="HHW44" s="190"/>
      <c r="HHX44" s="190"/>
      <c r="HHY44" s="190"/>
      <c r="HHZ44" s="190"/>
      <c r="HIA44" s="190"/>
      <c r="HIB44" s="190"/>
      <c r="HIC44" s="190"/>
      <c r="HID44" s="190"/>
      <c r="HIE44" s="190"/>
      <c r="HIF44" s="190"/>
      <c r="HIG44" s="190"/>
      <c r="HIH44" s="190"/>
      <c r="HII44" s="190"/>
      <c r="HIJ44" s="190"/>
      <c r="HIK44" s="190"/>
      <c r="HIL44" s="190"/>
      <c r="HIM44" s="190"/>
      <c r="HIN44" s="190"/>
      <c r="HIO44" s="190"/>
      <c r="HIP44" s="190"/>
      <c r="HIQ44" s="190"/>
      <c r="HIR44" s="190"/>
      <c r="HIS44" s="190"/>
      <c r="HIT44" s="190"/>
      <c r="HIU44" s="190"/>
      <c r="HIV44" s="190"/>
      <c r="HIW44" s="190"/>
      <c r="HIX44" s="190"/>
      <c r="HIY44" s="190"/>
      <c r="HIZ44" s="190"/>
      <c r="HJA44" s="190"/>
      <c r="HJB44" s="190"/>
      <c r="HJC44" s="190"/>
      <c r="HJD44" s="190"/>
      <c r="HJE44" s="190"/>
      <c r="HJF44" s="190"/>
      <c r="HJG44" s="190"/>
      <c r="HJH44" s="190"/>
      <c r="HJI44" s="190"/>
      <c r="HJJ44" s="190"/>
      <c r="HJK44" s="190"/>
      <c r="HJL44" s="190"/>
      <c r="HJM44" s="190"/>
      <c r="HJN44" s="190"/>
      <c r="HJO44" s="190"/>
      <c r="HJP44" s="190"/>
      <c r="HJQ44" s="190"/>
      <c r="HJR44" s="190"/>
      <c r="HJS44" s="190"/>
      <c r="HJT44" s="190"/>
      <c r="HJU44" s="190"/>
      <c r="HJV44" s="190"/>
      <c r="HJW44" s="190"/>
      <c r="HJX44" s="190"/>
      <c r="HJY44" s="190"/>
      <c r="HJZ44" s="190"/>
      <c r="HKA44" s="190"/>
      <c r="HKB44" s="190"/>
      <c r="HKC44" s="190"/>
      <c r="HKD44" s="190"/>
      <c r="HKE44" s="190"/>
      <c r="HKF44" s="190"/>
      <c r="HKG44" s="190"/>
      <c r="HKH44" s="190"/>
      <c r="HKI44" s="190"/>
      <c r="HKJ44" s="190"/>
      <c r="HKK44" s="190"/>
      <c r="HKL44" s="190"/>
      <c r="HKM44" s="190"/>
      <c r="HKN44" s="190"/>
      <c r="HKO44" s="190"/>
      <c r="HKP44" s="190"/>
      <c r="HKQ44" s="190"/>
      <c r="HKR44" s="190"/>
      <c r="HKS44" s="190"/>
      <c r="HKT44" s="190"/>
      <c r="HKU44" s="190"/>
      <c r="HKV44" s="190"/>
      <c r="HKW44" s="190"/>
      <c r="HKX44" s="190"/>
      <c r="HKY44" s="190"/>
      <c r="HKZ44" s="190"/>
      <c r="HLA44" s="190"/>
      <c r="HLB44" s="190"/>
      <c r="HLC44" s="190"/>
      <c r="HLD44" s="190"/>
      <c r="HLE44" s="190"/>
      <c r="HLF44" s="190"/>
      <c r="HLG44" s="190"/>
      <c r="HLH44" s="190"/>
      <c r="HLI44" s="190"/>
      <c r="HLJ44" s="190"/>
      <c r="HLK44" s="190"/>
      <c r="HLL44" s="190"/>
      <c r="HLM44" s="190"/>
      <c r="HLN44" s="190"/>
      <c r="HLO44" s="190"/>
      <c r="HLP44" s="190"/>
      <c r="HLQ44" s="190"/>
      <c r="HLR44" s="190"/>
      <c r="HLS44" s="190"/>
      <c r="HLT44" s="190"/>
      <c r="HLU44" s="190"/>
      <c r="HLV44" s="190"/>
      <c r="HLW44" s="190"/>
      <c r="HLX44" s="190"/>
      <c r="HLY44" s="190"/>
      <c r="HLZ44" s="190"/>
      <c r="HMA44" s="190"/>
      <c r="HMB44" s="190"/>
      <c r="HMC44" s="190"/>
      <c r="HMD44" s="190"/>
      <c r="HME44" s="190"/>
      <c r="HMF44" s="190"/>
      <c r="HMG44" s="190"/>
      <c r="HMH44" s="190"/>
      <c r="HMI44" s="190"/>
      <c r="HMJ44" s="190"/>
      <c r="HMK44" s="190"/>
      <c r="HML44" s="190"/>
      <c r="HMM44" s="190"/>
      <c r="HMN44" s="190"/>
      <c r="HMO44" s="190"/>
      <c r="HMP44" s="190"/>
      <c r="HMQ44" s="190"/>
      <c r="HMR44" s="190"/>
      <c r="HMS44" s="190"/>
      <c r="HMT44" s="190"/>
      <c r="HMU44" s="190"/>
      <c r="HMV44" s="190"/>
      <c r="HMW44" s="190"/>
      <c r="HMX44" s="190"/>
      <c r="HMY44" s="190"/>
      <c r="HMZ44" s="190"/>
      <c r="HNA44" s="190"/>
      <c r="HNB44" s="190"/>
      <c r="HNC44" s="190"/>
      <c r="HND44" s="190"/>
      <c r="HNE44" s="190"/>
      <c r="HNF44" s="190"/>
      <c r="HNG44" s="190"/>
      <c r="HNH44" s="190"/>
      <c r="HNI44" s="190"/>
      <c r="HNJ44" s="190"/>
      <c r="HNK44" s="190"/>
      <c r="HNL44" s="190"/>
      <c r="HNM44" s="190"/>
      <c r="HNN44" s="190"/>
      <c r="HNO44" s="190"/>
      <c r="HNP44" s="190"/>
      <c r="HNQ44" s="190"/>
      <c r="HNR44" s="190"/>
      <c r="HNS44" s="190"/>
      <c r="HNT44" s="190"/>
      <c r="HNU44" s="190"/>
      <c r="HNV44" s="190"/>
      <c r="HNW44" s="190"/>
      <c r="HNX44" s="190"/>
      <c r="HNY44" s="190"/>
      <c r="HNZ44" s="190"/>
      <c r="HOA44" s="190"/>
      <c r="HOB44" s="190"/>
      <c r="HOC44" s="190"/>
      <c r="HOD44" s="190"/>
      <c r="HOE44" s="190"/>
      <c r="HOF44" s="190"/>
      <c r="HOG44" s="190"/>
      <c r="HOH44" s="190"/>
      <c r="HOI44" s="190"/>
      <c r="HOJ44" s="190"/>
      <c r="HOK44" s="190"/>
      <c r="HOL44" s="190"/>
      <c r="HOM44" s="190"/>
      <c r="HON44" s="190"/>
      <c r="HOO44" s="190"/>
      <c r="HOP44" s="190"/>
      <c r="HOQ44" s="190"/>
      <c r="HOR44" s="190"/>
      <c r="HOS44" s="190"/>
      <c r="HOT44" s="190"/>
      <c r="HOU44" s="190"/>
      <c r="HOV44" s="190"/>
      <c r="HOW44" s="190"/>
      <c r="HOX44" s="190"/>
      <c r="HOY44" s="190"/>
      <c r="HOZ44" s="190"/>
      <c r="HPA44" s="190"/>
      <c r="HPB44" s="190"/>
      <c r="HPC44" s="190"/>
      <c r="HPD44" s="190"/>
      <c r="HPE44" s="190"/>
      <c r="HPF44" s="190"/>
      <c r="HPG44" s="190"/>
      <c r="HPH44" s="190"/>
      <c r="HPI44" s="190"/>
      <c r="HPJ44" s="190"/>
      <c r="HPK44" s="190"/>
      <c r="HPL44" s="190"/>
      <c r="HPM44" s="190"/>
      <c r="HPN44" s="190"/>
      <c r="HPO44" s="190"/>
      <c r="HPP44" s="190"/>
      <c r="HPQ44" s="190"/>
      <c r="HPR44" s="190"/>
      <c r="HPS44" s="190"/>
      <c r="HPT44" s="190"/>
      <c r="HPU44" s="190"/>
      <c r="HPV44" s="190"/>
      <c r="HPW44" s="190"/>
      <c r="HPX44" s="190"/>
      <c r="HPY44" s="190"/>
      <c r="HPZ44" s="190"/>
      <c r="HQA44" s="190"/>
      <c r="HQB44" s="190"/>
      <c r="HQC44" s="190"/>
      <c r="HQD44" s="190"/>
      <c r="HQE44" s="190"/>
      <c r="HQF44" s="190"/>
      <c r="HQG44" s="190"/>
      <c r="HQH44" s="190"/>
      <c r="HQI44" s="190"/>
      <c r="HQJ44" s="190"/>
      <c r="HQK44" s="190"/>
      <c r="HQL44" s="190"/>
      <c r="HQM44" s="190"/>
      <c r="HQN44" s="190"/>
      <c r="HQO44" s="190"/>
      <c r="HQP44" s="190"/>
      <c r="HQQ44" s="190"/>
      <c r="HQR44" s="190"/>
      <c r="HQS44" s="190"/>
      <c r="HQT44" s="190"/>
      <c r="HQU44" s="190"/>
      <c r="HQV44" s="190"/>
      <c r="HQW44" s="190"/>
      <c r="HQX44" s="190"/>
      <c r="HQY44" s="190"/>
      <c r="HQZ44" s="190"/>
      <c r="HRA44" s="190"/>
      <c r="HRB44" s="190"/>
      <c r="HRC44" s="190"/>
      <c r="HRD44" s="190"/>
      <c r="HRE44" s="190"/>
      <c r="HRF44" s="190"/>
      <c r="HRG44" s="190"/>
      <c r="HRH44" s="190"/>
      <c r="HRI44" s="190"/>
      <c r="HRJ44" s="190"/>
      <c r="HRK44" s="190"/>
      <c r="HRL44" s="190"/>
      <c r="HRM44" s="190"/>
      <c r="HRN44" s="190"/>
      <c r="HRO44" s="190"/>
      <c r="HRP44" s="190"/>
      <c r="HRQ44" s="190"/>
      <c r="HRR44" s="190"/>
      <c r="HRS44" s="190"/>
      <c r="HRT44" s="190"/>
      <c r="HRU44" s="190"/>
      <c r="HRV44" s="190"/>
      <c r="HRW44" s="190"/>
      <c r="HRX44" s="190"/>
      <c r="HRY44" s="190"/>
      <c r="HRZ44" s="190"/>
      <c r="HSA44" s="190"/>
      <c r="HSB44" s="190"/>
      <c r="HSC44" s="190"/>
      <c r="HSD44" s="190"/>
      <c r="HSE44" s="190"/>
      <c r="HSF44" s="190"/>
      <c r="HSG44" s="190"/>
      <c r="HSH44" s="190"/>
      <c r="HSI44" s="190"/>
      <c r="HSJ44" s="190"/>
      <c r="HSK44" s="190"/>
      <c r="HSL44" s="190"/>
      <c r="HSM44" s="190"/>
      <c r="HSN44" s="190"/>
      <c r="HSO44" s="190"/>
      <c r="HSP44" s="190"/>
      <c r="HSQ44" s="190"/>
      <c r="HSR44" s="190"/>
      <c r="HSS44" s="190"/>
      <c r="HST44" s="190"/>
      <c r="HSU44" s="190"/>
      <c r="HSV44" s="190"/>
      <c r="HSW44" s="190"/>
      <c r="HSX44" s="190"/>
      <c r="HSY44" s="190"/>
      <c r="HSZ44" s="190"/>
      <c r="HTA44" s="190"/>
      <c r="HTB44" s="190"/>
      <c r="HTC44" s="190"/>
      <c r="HTD44" s="190"/>
      <c r="HTE44" s="190"/>
      <c r="HTF44" s="190"/>
      <c r="HTG44" s="190"/>
      <c r="HTH44" s="190"/>
      <c r="HTI44" s="190"/>
      <c r="HTJ44" s="190"/>
      <c r="HTK44" s="190"/>
      <c r="HTL44" s="190"/>
      <c r="HTM44" s="190"/>
      <c r="HTN44" s="190"/>
      <c r="HTO44" s="190"/>
      <c r="HTP44" s="190"/>
      <c r="HTQ44" s="190"/>
      <c r="HTR44" s="190"/>
      <c r="HTS44" s="190"/>
      <c r="HTT44" s="190"/>
      <c r="HTU44" s="190"/>
      <c r="HTV44" s="190"/>
      <c r="HTW44" s="190"/>
      <c r="HTX44" s="190"/>
      <c r="HTY44" s="190"/>
      <c r="HTZ44" s="190"/>
      <c r="HUA44" s="190"/>
      <c r="HUB44" s="190"/>
      <c r="HUC44" s="190"/>
      <c r="HUD44" s="190"/>
      <c r="HUE44" s="190"/>
      <c r="HUF44" s="190"/>
      <c r="HUG44" s="190"/>
      <c r="HUH44" s="190"/>
      <c r="HUI44" s="190"/>
      <c r="HUJ44" s="190"/>
      <c r="HUK44" s="190"/>
      <c r="HUL44" s="190"/>
      <c r="HUM44" s="190"/>
      <c r="HUN44" s="190"/>
      <c r="HUO44" s="190"/>
      <c r="HUP44" s="190"/>
      <c r="HUQ44" s="190"/>
      <c r="HUR44" s="190"/>
      <c r="HUS44" s="190"/>
      <c r="HUT44" s="190"/>
      <c r="HUU44" s="190"/>
      <c r="HUV44" s="190"/>
      <c r="HUW44" s="190"/>
      <c r="HUX44" s="190"/>
      <c r="HUY44" s="190"/>
      <c r="HUZ44" s="190"/>
      <c r="HVA44" s="190"/>
      <c r="HVB44" s="190"/>
      <c r="HVC44" s="190"/>
      <c r="HVD44" s="190"/>
      <c r="HVE44" s="190"/>
      <c r="HVF44" s="190"/>
      <c r="HVG44" s="190"/>
      <c r="HVH44" s="190"/>
      <c r="HVI44" s="190"/>
      <c r="HVJ44" s="190"/>
      <c r="HVK44" s="190"/>
      <c r="HVL44" s="190"/>
      <c r="HVM44" s="190"/>
      <c r="HVN44" s="190"/>
      <c r="HVO44" s="190"/>
      <c r="HVP44" s="190"/>
      <c r="HVQ44" s="190"/>
      <c r="HVR44" s="190"/>
      <c r="HVS44" s="190"/>
      <c r="HVT44" s="190"/>
      <c r="HVU44" s="190"/>
      <c r="HVV44" s="190"/>
      <c r="HVW44" s="190"/>
      <c r="HVX44" s="190"/>
      <c r="HVY44" s="190"/>
      <c r="HVZ44" s="190"/>
      <c r="HWA44" s="190"/>
      <c r="HWB44" s="190"/>
      <c r="HWC44" s="190"/>
      <c r="HWD44" s="190"/>
      <c r="HWE44" s="190"/>
      <c r="HWF44" s="190"/>
      <c r="HWG44" s="190"/>
      <c r="HWH44" s="190"/>
      <c r="HWI44" s="190"/>
      <c r="HWJ44" s="190"/>
      <c r="HWK44" s="190"/>
      <c r="HWL44" s="190"/>
      <c r="HWM44" s="190"/>
      <c r="HWN44" s="190"/>
      <c r="HWO44" s="190"/>
      <c r="HWP44" s="190"/>
      <c r="HWQ44" s="190"/>
      <c r="HWR44" s="190"/>
      <c r="HWS44" s="190"/>
      <c r="HWT44" s="190"/>
      <c r="HWU44" s="190"/>
      <c r="HWV44" s="190"/>
      <c r="HWW44" s="190"/>
      <c r="HWX44" s="190"/>
      <c r="HWY44" s="190"/>
      <c r="HWZ44" s="190"/>
      <c r="HXA44" s="190"/>
      <c r="HXB44" s="190"/>
      <c r="HXC44" s="190"/>
      <c r="HXD44" s="190"/>
      <c r="HXE44" s="190"/>
      <c r="HXF44" s="190"/>
      <c r="HXG44" s="190"/>
      <c r="HXH44" s="190"/>
      <c r="HXI44" s="190"/>
      <c r="HXJ44" s="190"/>
      <c r="HXK44" s="190"/>
      <c r="HXL44" s="190"/>
      <c r="HXM44" s="190"/>
      <c r="HXN44" s="190"/>
      <c r="HXO44" s="190"/>
      <c r="HXP44" s="190"/>
      <c r="HXQ44" s="190"/>
      <c r="HXR44" s="190"/>
      <c r="HXS44" s="190"/>
      <c r="HXT44" s="190"/>
      <c r="HXU44" s="190"/>
      <c r="HXV44" s="190"/>
      <c r="HXW44" s="190"/>
      <c r="HXX44" s="190"/>
      <c r="HXY44" s="190"/>
      <c r="HXZ44" s="190"/>
      <c r="HYA44" s="190"/>
      <c r="HYB44" s="190"/>
      <c r="HYC44" s="190"/>
      <c r="HYD44" s="190"/>
      <c r="HYE44" s="190"/>
      <c r="HYF44" s="190"/>
      <c r="HYG44" s="190"/>
      <c r="HYH44" s="190"/>
      <c r="HYI44" s="190"/>
      <c r="HYJ44" s="190"/>
      <c r="HYK44" s="190"/>
      <c r="HYL44" s="190"/>
      <c r="HYM44" s="190"/>
      <c r="HYN44" s="190"/>
      <c r="HYO44" s="190"/>
      <c r="HYP44" s="190"/>
      <c r="HYQ44" s="190"/>
      <c r="HYR44" s="190"/>
      <c r="HYS44" s="190"/>
      <c r="HYT44" s="190"/>
      <c r="HYU44" s="190"/>
      <c r="HYV44" s="190"/>
      <c r="HYW44" s="190"/>
      <c r="HYX44" s="190"/>
      <c r="HYY44" s="190"/>
      <c r="HYZ44" s="190"/>
      <c r="HZA44" s="190"/>
      <c r="HZB44" s="190"/>
      <c r="HZC44" s="190"/>
      <c r="HZD44" s="190"/>
      <c r="HZE44" s="190"/>
      <c r="HZF44" s="190"/>
      <c r="HZG44" s="190"/>
      <c r="HZH44" s="190"/>
      <c r="HZI44" s="190"/>
      <c r="HZJ44" s="190"/>
      <c r="HZK44" s="190"/>
      <c r="HZL44" s="190"/>
      <c r="HZM44" s="190"/>
      <c r="HZN44" s="190"/>
      <c r="HZO44" s="190"/>
      <c r="HZP44" s="190"/>
      <c r="HZQ44" s="190"/>
      <c r="HZR44" s="190"/>
      <c r="HZS44" s="190"/>
      <c r="HZT44" s="190"/>
      <c r="HZU44" s="190"/>
      <c r="HZV44" s="190"/>
      <c r="HZW44" s="190"/>
      <c r="HZX44" s="190"/>
      <c r="HZY44" s="190"/>
      <c r="HZZ44" s="190"/>
      <c r="IAA44" s="190"/>
      <c r="IAB44" s="190"/>
      <c r="IAC44" s="190"/>
      <c r="IAD44" s="190"/>
      <c r="IAE44" s="190"/>
      <c r="IAF44" s="190"/>
      <c r="IAG44" s="190"/>
      <c r="IAH44" s="190"/>
      <c r="IAI44" s="190"/>
      <c r="IAJ44" s="190"/>
      <c r="IAK44" s="190"/>
      <c r="IAL44" s="190"/>
      <c r="IAM44" s="190"/>
      <c r="IAN44" s="190"/>
      <c r="IAO44" s="190"/>
      <c r="IAP44" s="190"/>
      <c r="IAQ44" s="190"/>
      <c r="IAR44" s="190"/>
      <c r="IAS44" s="190"/>
      <c r="IAT44" s="190"/>
      <c r="IAU44" s="190"/>
      <c r="IAV44" s="190"/>
      <c r="IAW44" s="190"/>
      <c r="IAX44" s="190"/>
      <c r="IAY44" s="190"/>
      <c r="IAZ44" s="190"/>
      <c r="IBA44" s="190"/>
      <c r="IBB44" s="190"/>
      <c r="IBC44" s="190"/>
      <c r="IBD44" s="190"/>
      <c r="IBE44" s="190"/>
      <c r="IBF44" s="190"/>
      <c r="IBG44" s="190"/>
      <c r="IBH44" s="190"/>
      <c r="IBI44" s="190"/>
      <c r="IBJ44" s="190"/>
      <c r="IBK44" s="190"/>
      <c r="IBL44" s="190"/>
      <c r="IBM44" s="190"/>
      <c r="IBN44" s="190"/>
      <c r="IBO44" s="190"/>
      <c r="IBP44" s="190"/>
      <c r="IBQ44" s="190"/>
      <c r="IBR44" s="190"/>
      <c r="IBS44" s="190"/>
      <c r="IBT44" s="190"/>
      <c r="IBU44" s="190"/>
      <c r="IBV44" s="190"/>
      <c r="IBW44" s="190"/>
      <c r="IBX44" s="190"/>
      <c r="IBY44" s="190"/>
      <c r="IBZ44" s="190"/>
      <c r="ICA44" s="190"/>
      <c r="ICB44" s="190"/>
      <c r="ICC44" s="190"/>
      <c r="ICD44" s="190"/>
      <c r="ICE44" s="190"/>
      <c r="ICF44" s="190"/>
      <c r="ICG44" s="190"/>
      <c r="ICH44" s="190"/>
      <c r="ICI44" s="190"/>
      <c r="ICJ44" s="190"/>
      <c r="ICK44" s="190"/>
      <c r="ICL44" s="190"/>
      <c r="ICM44" s="190"/>
      <c r="ICN44" s="190"/>
      <c r="ICO44" s="190"/>
      <c r="ICP44" s="190"/>
      <c r="ICQ44" s="190"/>
      <c r="ICR44" s="190"/>
      <c r="ICS44" s="190"/>
      <c r="ICT44" s="190"/>
      <c r="ICU44" s="190"/>
      <c r="ICV44" s="190"/>
      <c r="ICW44" s="190"/>
      <c r="ICX44" s="190"/>
      <c r="ICY44" s="190"/>
      <c r="ICZ44" s="190"/>
      <c r="IDA44" s="190"/>
      <c r="IDB44" s="190"/>
      <c r="IDC44" s="190"/>
      <c r="IDD44" s="190"/>
      <c r="IDE44" s="190"/>
      <c r="IDF44" s="190"/>
      <c r="IDG44" s="190"/>
      <c r="IDH44" s="190"/>
      <c r="IDI44" s="190"/>
      <c r="IDJ44" s="190"/>
      <c r="IDK44" s="190"/>
      <c r="IDL44" s="190"/>
      <c r="IDM44" s="190"/>
      <c r="IDN44" s="190"/>
      <c r="IDO44" s="190"/>
      <c r="IDP44" s="190"/>
      <c r="IDQ44" s="190"/>
      <c r="IDR44" s="190"/>
      <c r="IDS44" s="190"/>
      <c r="IDT44" s="190"/>
      <c r="IDU44" s="190"/>
      <c r="IDV44" s="190"/>
      <c r="IDW44" s="190"/>
      <c r="IDX44" s="190"/>
      <c r="IDY44" s="190"/>
      <c r="IDZ44" s="190"/>
      <c r="IEA44" s="190"/>
      <c r="IEB44" s="190"/>
      <c r="IEC44" s="190"/>
      <c r="IED44" s="190"/>
      <c r="IEE44" s="190"/>
      <c r="IEF44" s="190"/>
      <c r="IEG44" s="190"/>
      <c r="IEH44" s="190"/>
      <c r="IEI44" s="190"/>
      <c r="IEJ44" s="190"/>
      <c r="IEK44" s="190"/>
      <c r="IEL44" s="190"/>
      <c r="IEM44" s="190"/>
      <c r="IEN44" s="190"/>
      <c r="IEO44" s="190"/>
      <c r="IEP44" s="190"/>
      <c r="IEQ44" s="190"/>
      <c r="IER44" s="190"/>
      <c r="IES44" s="190"/>
      <c r="IET44" s="190"/>
      <c r="IEU44" s="190"/>
      <c r="IEV44" s="190"/>
      <c r="IEW44" s="190"/>
      <c r="IEX44" s="190"/>
      <c r="IEY44" s="190"/>
      <c r="IEZ44" s="190"/>
      <c r="IFA44" s="190"/>
      <c r="IFB44" s="190"/>
      <c r="IFC44" s="190"/>
      <c r="IFD44" s="190"/>
      <c r="IFE44" s="190"/>
      <c r="IFF44" s="190"/>
      <c r="IFG44" s="190"/>
      <c r="IFH44" s="190"/>
      <c r="IFI44" s="190"/>
      <c r="IFJ44" s="190"/>
      <c r="IFK44" s="190"/>
      <c r="IFL44" s="190"/>
      <c r="IFM44" s="190"/>
      <c r="IFN44" s="190"/>
      <c r="IFO44" s="190"/>
      <c r="IFP44" s="190"/>
      <c r="IFQ44" s="190"/>
      <c r="IFR44" s="190"/>
      <c r="IFS44" s="190"/>
      <c r="IFT44" s="190"/>
      <c r="IFU44" s="190"/>
      <c r="IFV44" s="190"/>
      <c r="IFW44" s="190"/>
      <c r="IFX44" s="190"/>
      <c r="IFY44" s="190"/>
      <c r="IFZ44" s="190"/>
      <c r="IGA44" s="190"/>
      <c r="IGB44" s="190"/>
      <c r="IGC44" s="190"/>
      <c r="IGD44" s="190"/>
      <c r="IGE44" s="190"/>
      <c r="IGF44" s="190"/>
      <c r="IGG44" s="190"/>
      <c r="IGH44" s="190"/>
      <c r="IGI44" s="190"/>
      <c r="IGJ44" s="190"/>
      <c r="IGK44" s="190"/>
      <c r="IGL44" s="190"/>
      <c r="IGM44" s="190"/>
      <c r="IGN44" s="190"/>
      <c r="IGO44" s="190"/>
      <c r="IGP44" s="190"/>
      <c r="IGQ44" s="190"/>
      <c r="IGR44" s="190"/>
      <c r="IGS44" s="190"/>
      <c r="IGT44" s="190"/>
      <c r="IGU44" s="190"/>
      <c r="IGV44" s="190"/>
      <c r="IGW44" s="190"/>
      <c r="IGX44" s="190"/>
      <c r="IGY44" s="190"/>
      <c r="IGZ44" s="190"/>
      <c r="IHA44" s="190"/>
      <c r="IHB44" s="190"/>
      <c r="IHC44" s="190"/>
      <c r="IHD44" s="190"/>
      <c r="IHE44" s="190"/>
      <c r="IHF44" s="190"/>
      <c r="IHG44" s="190"/>
      <c r="IHH44" s="190"/>
      <c r="IHI44" s="190"/>
      <c r="IHJ44" s="190"/>
      <c r="IHK44" s="190"/>
      <c r="IHL44" s="190"/>
      <c r="IHM44" s="190"/>
      <c r="IHN44" s="190"/>
      <c r="IHO44" s="190"/>
      <c r="IHP44" s="190"/>
      <c r="IHQ44" s="190"/>
      <c r="IHR44" s="190"/>
      <c r="IHS44" s="190"/>
      <c r="IHT44" s="190"/>
      <c r="IHU44" s="190"/>
      <c r="IHV44" s="190"/>
      <c r="IHW44" s="190"/>
      <c r="IHX44" s="190"/>
      <c r="IHY44" s="190"/>
      <c r="IHZ44" s="190"/>
      <c r="IIA44" s="190"/>
      <c r="IIB44" s="190"/>
      <c r="IIC44" s="190"/>
      <c r="IID44" s="190"/>
      <c r="IIE44" s="190"/>
      <c r="IIF44" s="190"/>
      <c r="IIG44" s="190"/>
      <c r="IIH44" s="190"/>
      <c r="III44" s="190"/>
      <c r="IIJ44" s="190"/>
      <c r="IIK44" s="190"/>
      <c r="IIL44" s="190"/>
      <c r="IIM44" s="190"/>
      <c r="IIN44" s="190"/>
      <c r="IIO44" s="190"/>
      <c r="IIP44" s="190"/>
      <c r="IIQ44" s="190"/>
      <c r="IIR44" s="190"/>
      <c r="IIS44" s="190"/>
      <c r="IIT44" s="190"/>
      <c r="IIU44" s="190"/>
      <c r="IIV44" s="190"/>
      <c r="IIW44" s="190"/>
      <c r="IIX44" s="190"/>
      <c r="IIY44" s="190"/>
      <c r="IIZ44" s="190"/>
      <c r="IJA44" s="190"/>
      <c r="IJB44" s="190"/>
      <c r="IJC44" s="190"/>
      <c r="IJD44" s="190"/>
      <c r="IJE44" s="190"/>
      <c r="IJF44" s="190"/>
      <c r="IJG44" s="190"/>
      <c r="IJH44" s="190"/>
      <c r="IJI44" s="190"/>
      <c r="IJJ44" s="190"/>
      <c r="IJK44" s="190"/>
      <c r="IJL44" s="190"/>
      <c r="IJM44" s="190"/>
      <c r="IJN44" s="190"/>
      <c r="IJO44" s="190"/>
      <c r="IJP44" s="190"/>
      <c r="IJQ44" s="190"/>
      <c r="IJR44" s="190"/>
      <c r="IJS44" s="190"/>
      <c r="IJT44" s="190"/>
      <c r="IJU44" s="190"/>
      <c r="IJV44" s="190"/>
      <c r="IJW44" s="190"/>
      <c r="IJX44" s="190"/>
      <c r="IJY44" s="190"/>
      <c r="IJZ44" s="190"/>
      <c r="IKA44" s="190"/>
      <c r="IKB44" s="190"/>
      <c r="IKC44" s="190"/>
      <c r="IKD44" s="190"/>
      <c r="IKE44" s="190"/>
      <c r="IKF44" s="190"/>
      <c r="IKG44" s="190"/>
      <c r="IKH44" s="190"/>
      <c r="IKI44" s="190"/>
      <c r="IKJ44" s="190"/>
      <c r="IKK44" s="190"/>
      <c r="IKL44" s="190"/>
      <c r="IKM44" s="190"/>
      <c r="IKN44" s="190"/>
      <c r="IKO44" s="190"/>
      <c r="IKP44" s="190"/>
      <c r="IKQ44" s="190"/>
      <c r="IKR44" s="190"/>
      <c r="IKS44" s="190"/>
      <c r="IKT44" s="190"/>
      <c r="IKU44" s="190"/>
      <c r="IKV44" s="190"/>
      <c r="IKW44" s="190"/>
      <c r="IKX44" s="190"/>
      <c r="IKY44" s="190"/>
      <c r="IKZ44" s="190"/>
      <c r="ILA44" s="190"/>
      <c r="ILB44" s="190"/>
      <c r="ILC44" s="190"/>
      <c r="ILD44" s="190"/>
      <c r="ILE44" s="190"/>
      <c r="ILF44" s="190"/>
      <c r="ILG44" s="190"/>
      <c r="ILH44" s="190"/>
      <c r="ILI44" s="190"/>
      <c r="ILJ44" s="190"/>
      <c r="ILK44" s="190"/>
      <c r="ILL44" s="190"/>
      <c r="ILM44" s="190"/>
      <c r="ILN44" s="190"/>
      <c r="ILO44" s="190"/>
      <c r="ILP44" s="190"/>
      <c r="ILQ44" s="190"/>
      <c r="ILR44" s="190"/>
      <c r="ILS44" s="190"/>
      <c r="ILT44" s="190"/>
      <c r="ILU44" s="190"/>
      <c r="ILV44" s="190"/>
      <c r="ILW44" s="190"/>
      <c r="ILX44" s="190"/>
      <c r="ILY44" s="190"/>
      <c r="ILZ44" s="190"/>
      <c r="IMA44" s="190"/>
      <c r="IMB44" s="190"/>
      <c r="IMC44" s="190"/>
      <c r="IMD44" s="190"/>
      <c r="IME44" s="190"/>
      <c r="IMF44" s="190"/>
      <c r="IMG44" s="190"/>
      <c r="IMH44" s="190"/>
      <c r="IMI44" s="190"/>
      <c r="IMJ44" s="190"/>
      <c r="IMK44" s="190"/>
      <c r="IML44" s="190"/>
      <c r="IMM44" s="190"/>
      <c r="IMN44" s="190"/>
      <c r="IMO44" s="190"/>
      <c r="IMP44" s="190"/>
      <c r="IMQ44" s="190"/>
      <c r="IMR44" s="190"/>
      <c r="IMS44" s="190"/>
      <c r="IMT44" s="190"/>
      <c r="IMU44" s="190"/>
      <c r="IMV44" s="190"/>
      <c r="IMW44" s="190"/>
      <c r="IMX44" s="190"/>
      <c r="IMY44" s="190"/>
      <c r="IMZ44" s="190"/>
      <c r="INA44" s="190"/>
      <c r="INB44" s="190"/>
      <c r="INC44" s="190"/>
      <c r="IND44" s="190"/>
      <c r="INE44" s="190"/>
      <c r="INF44" s="190"/>
      <c r="ING44" s="190"/>
      <c r="INH44" s="190"/>
      <c r="INI44" s="190"/>
      <c r="INJ44" s="190"/>
      <c r="INK44" s="190"/>
      <c r="INL44" s="190"/>
      <c r="INM44" s="190"/>
      <c r="INN44" s="190"/>
      <c r="INO44" s="190"/>
      <c r="INP44" s="190"/>
      <c r="INQ44" s="190"/>
      <c r="INR44" s="190"/>
      <c r="INS44" s="190"/>
      <c r="INT44" s="190"/>
      <c r="INU44" s="190"/>
      <c r="INV44" s="190"/>
      <c r="INW44" s="190"/>
      <c r="INX44" s="190"/>
      <c r="INY44" s="190"/>
      <c r="INZ44" s="190"/>
      <c r="IOA44" s="190"/>
      <c r="IOB44" s="190"/>
      <c r="IOC44" s="190"/>
      <c r="IOD44" s="190"/>
      <c r="IOE44" s="190"/>
      <c r="IOF44" s="190"/>
      <c r="IOG44" s="190"/>
      <c r="IOH44" s="190"/>
      <c r="IOI44" s="190"/>
      <c r="IOJ44" s="190"/>
      <c r="IOK44" s="190"/>
      <c r="IOL44" s="190"/>
      <c r="IOM44" s="190"/>
      <c r="ION44" s="190"/>
      <c r="IOO44" s="190"/>
      <c r="IOP44" s="190"/>
      <c r="IOQ44" s="190"/>
      <c r="IOR44" s="190"/>
      <c r="IOS44" s="190"/>
      <c r="IOT44" s="190"/>
      <c r="IOU44" s="190"/>
      <c r="IOV44" s="190"/>
      <c r="IOW44" s="190"/>
      <c r="IOX44" s="190"/>
      <c r="IOY44" s="190"/>
      <c r="IOZ44" s="190"/>
      <c r="IPA44" s="190"/>
      <c r="IPB44" s="190"/>
      <c r="IPC44" s="190"/>
      <c r="IPD44" s="190"/>
      <c r="IPE44" s="190"/>
      <c r="IPF44" s="190"/>
      <c r="IPG44" s="190"/>
      <c r="IPH44" s="190"/>
      <c r="IPI44" s="190"/>
      <c r="IPJ44" s="190"/>
      <c r="IPK44" s="190"/>
      <c r="IPL44" s="190"/>
      <c r="IPM44" s="190"/>
      <c r="IPN44" s="190"/>
      <c r="IPO44" s="190"/>
      <c r="IPP44" s="190"/>
      <c r="IPQ44" s="190"/>
      <c r="IPR44" s="190"/>
      <c r="IPS44" s="190"/>
      <c r="IPT44" s="190"/>
      <c r="IPU44" s="190"/>
      <c r="IPV44" s="190"/>
      <c r="IPW44" s="190"/>
      <c r="IPX44" s="190"/>
      <c r="IPY44" s="190"/>
      <c r="IPZ44" s="190"/>
      <c r="IQA44" s="190"/>
      <c r="IQB44" s="190"/>
      <c r="IQC44" s="190"/>
      <c r="IQD44" s="190"/>
      <c r="IQE44" s="190"/>
      <c r="IQF44" s="190"/>
      <c r="IQG44" s="190"/>
      <c r="IQH44" s="190"/>
      <c r="IQI44" s="190"/>
      <c r="IQJ44" s="190"/>
      <c r="IQK44" s="190"/>
      <c r="IQL44" s="190"/>
      <c r="IQM44" s="190"/>
      <c r="IQN44" s="190"/>
      <c r="IQO44" s="190"/>
      <c r="IQP44" s="190"/>
      <c r="IQQ44" s="190"/>
      <c r="IQR44" s="190"/>
      <c r="IQS44" s="190"/>
      <c r="IQT44" s="190"/>
      <c r="IQU44" s="190"/>
      <c r="IQV44" s="190"/>
      <c r="IQW44" s="190"/>
      <c r="IQX44" s="190"/>
      <c r="IQY44" s="190"/>
      <c r="IQZ44" s="190"/>
      <c r="IRA44" s="190"/>
      <c r="IRB44" s="190"/>
      <c r="IRC44" s="190"/>
      <c r="IRD44" s="190"/>
      <c r="IRE44" s="190"/>
      <c r="IRF44" s="190"/>
      <c r="IRG44" s="190"/>
      <c r="IRH44" s="190"/>
      <c r="IRI44" s="190"/>
      <c r="IRJ44" s="190"/>
      <c r="IRK44" s="190"/>
      <c r="IRL44" s="190"/>
      <c r="IRM44" s="190"/>
      <c r="IRN44" s="190"/>
      <c r="IRO44" s="190"/>
      <c r="IRP44" s="190"/>
      <c r="IRQ44" s="190"/>
      <c r="IRR44" s="190"/>
      <c r="IRS44" s="190"/>
      <c r="IRT44" s="190"/>
      <c r="IRU44" s="190"/>
      <c r="IRV44" s="190"/>
      <c r="IRW44" s="190"/>
      <c r="IRX44" s="190"/>
      <c r="IRY44" s="190"/>
      <c r="IRZ44" s="190"/>
      <c r="ISA44" s="190"/>
      <c r="ISB44" s="190"/>
      <c r="ISC44" s="190"/>
      <c r="ISD44" s="190"/>
      <c r="ISE44" s="190"/>
      <c r="ISF44" s="190"/>
      <c r="ISG44" s="190"/>
      <c r="ISH44" s="190"/>
      <c r="ISI44" s="190"/>
      <c r="ISJ44" s="190"/>
      <c r="ISK44" s="190"/>
      <c r="ISL44" s="190"/>
      <c r="ISM44" s="190"/>
      <c r="ISN44" s="190"/>
      <c r="ISO44" s="190"/>
      <c r="ISP44" s="190"/>
      <c r="ISQ44" s="190"/>
      <c r="ISR44" s="190"/>
      <c r="ISS44" s="190"/>
      <c r="IST44" s="190"/>
      <c r="ISU44" s="190"/>
      <c r="ISV44" s="190"/>
      <c r="ISW44" s="190"/>
      <c r="ISX44" s="190"/>
      <c r="ISY44" s="190"/>
      <c r="ISZ44" s="190"/>
      <c r="ITA44" s="190"/>
      <c r="ITB44" s="190"/>
      <c r="ITC44" s="190"/>
      <c r="ITD44" s="190"/>
      <c r="ITE44" s="190"/>
      <c r="ITF44" s="190"/>
      <c r="ITG44" s="190"/>
      <c r="ITH44" s="190"/>
      <c r="ITI44" s="190"/>
      <c r="ITJ44" s="190"/>
      <c r="ITK44" s="190"/>
      <c r="ITL44" s="190"/>
      <c r="ITM44" s="190"/>
      <c r="ITN44" s="190"/>
      <c r="ITO44" s="190"/>
      <c r="ITP44" s="190"/>
      <c r="ITQ44" s="190"/>
      <c r="ITR44" s="190"/>
      <c r="ITS44" s="190"/>
      <c r="ITT44" s="190"/>
      <c r="ITU44" s="190"/>
      <c r="ITV44" s="190"/>
      <c r="ITW44" s="190"/>
      <c r="ITX44" s="190"/>
      <c r="ITY44" s="190"/>
      <c r="ITZ44" s="190"/>
      <c r="IUA44" s="190"/>
      <c r="IUB44" s="190"/>
      <c r="IUC44" s="190"/>
      <c r="IUD44" s="190"/>
      <c r="IUE44" s="190"/>
      <c r="IUF44" s="190"/>
      <c r="IUG44" s="190"/>
      <c r="IUH44" s="190"/>
      <c r="IUI44" s="190"/>
      <c r="IUJ44" s="190"/>
      <c r="IUK44" s="190"/>
      <c r="IUL44" s="190"/>
      <c r="IUM44" s="190"/>
      <c r="IUN44" s="190"/>
      <c r="IUO44" s="190"/>
      <c r="IUP44" s="190"/>
      <c r="IUQ44" s="190"/>
      <c r="IUR44" s="190"/>
      <c r="IUS44" s="190"/>
      <c r="IUT44" s="190"/>
      <c r="IUU44" s="190"/>
      <c r="IUV44" s="190"/>
      <c r="IUW44" s="190"/>
      <c r="IUX44" s="190"/>
      <c r="IUY44" s="190"/>
      <c r="IUZ44" s="190"/>
      <c r="IVA44" s="190"/>
      <c r="IVB44" s="190"/>
      <c r="IVC44" s="190"/>
      <c r="IVD44" s="190"/>
      <c r="IVE44" s="190"/>
      <c r="IVF44" s="190"/>
      <c r="IVG44" s="190"/>
      <c r="IVH44" s="190"/>
      <c r="IVI44" s="190"/>
      <c r="IVJ44" s="190"/>
      <c r="IVK44" s="190"/>
      <c r="IVL44" s="190"/>
      <c r="IVM44" s="190"/>
      <c r="IVN44" s="190"/>
      <c r="IVO44" s="190"/>
      <c r="IVP44" s="190"/>
      <c r="IVQ44" s="190"/>
      <c r="IVR44" s="190"/>
      <c r="IVS44" s="190"/>
      <c r="IVT44" s="190"/>
      <c r="IVU44" s="190"/>
      <c r="IVV44" s="190"/>
      <c r="IVW44" s="190"/>
      <c r="IVX44" s="190"/>
      <c r="IVY44" s="190"/>
      <c r="IVZ44" s="190"/>
      <c r="IWA44" s="190"/>
      <c r="IWB44" s="190"/>
      <c r="IWC44" s="190"/>
      <c r="IWD44" s="190"/>
      <c r="IWE44" s="190"/>
      <c r="IWF44" s="190"/>
      <c r="IWG44" s="190"/>
      <c r="IWH44" s="190"/>
      <c r="IWI44" s="190"/>
      <c r="IWJ44" s="190"/>
      <c r="IWK44" s="190"/>
      <c r="IWL44" s="190"/>
      <c r="IWM44" s="190"/>
      <c r="IWN44" s="190"/>
      <c r="IWO44" s="190"/>
      <c r="IWP44" s="190"/>
      <c r="IWQ44" s="190"/>
      <c r="IWR44" s="190"/>
      <c r="IWS44" s="190"/>
      <c r="IWT44" s="190"/>
      <c r="IWU44" s="190"/>
      <c r="IWV44" s="190"/>
      <c r="IWW44" s="190"/>
      <c r="IWX44" s="190"/>
      <c r="IWY44" s="190"/>
      <c r="IWZ44" s="190"/>
      <c r="IXA44" s="190"/>
      <c r="IXB44" s="190"/>
      <c r="IXC44" s="190"/>
      <c r="IXD44" s="190"/>
      <c r="IXE44" s="190"/>
      <c r="IXF44" s="190"/>
      <c r="IXG44" s="190"/>
      <c r="IXH44" s="190"/>
      <c r="IXI44" s="190"/>
      <c r="IXJ44" s="190"/>
      <c r="IXK44" s="190"/>
      <c r="IXL44" s="190"/>
      <c r="IXM44" s="190"/>
      <c r="IXN44" s="190"/>
      <c r="IXO44" s="190"/>
      <c r="IXP44" s="190"/>
      <c r="IXQ44" s="190"/>
      <c r="IXR44" s="190"/>
      <c r="IXS44" s="190"/>
      <c r="IXT44" s="190"/>
      <c r="IXU44" s="190"/>
      <c r="IXV44" s="190"/>
      <c r="IXW44" s="190"/>
      <c r="IXX44" s="190"/>
      <c r="IXY44" s="190"/>
      <c r="IXZ44" s="190"/>
      <c r="IYA44" s="190"/>
      <c r="IYB44" s="190"/>
      <c r="IYC44" s="190"/>
      <c r="IYD44" s="190"/>
      <c r="IYE44" s="190"/>
      <c r="IYF44" s="190"/>
      <c r="IYG44" s="190"/>
      <c r="IYH44" s="190"/>
      <c r="IYI44" s="190"/>
      <c r="IYJ44" s="190"/>
      <c r="IYK44" s="190"/>
      <c r="IYL44" s="190"/>
      <c r="IYM44" s="190"/>
      <c r="IYN44" s="190"/>
      <c r="IYO44" s="190"/>
      <c r="IYP44" s="190"/>
      <c r="IYQ44" s="190"/>
      <c r="IYR44" s="190"/>
      <c r="IYS44" s="190"/>
      <c r="IYT44" s="190"/>
      <c r="IYU44" s="190"/>
      <c r="IYV44" s="190"/>
      <c r="IYW44" s="190"/>
      <c r="IYX44" s="190"/>
      <c r="IYY44" s="190"/>
      <c r="IYZ44" s="190"/>
      <c r="IZA44" s="190"/>
      <c r="IZB44" s="190"/>
      <c r="IZC44" s="190"/>
      <c r="IZD44" s="190"/>
      <c r="IZE44" s="190"/>
      <c r="IZF44" s="190"/>
      <c r="IZG44" s="190"/>
      <c r="IZH44" s="190"/>
      <c r="IZI44" s="190"/>
      <c r="IZJ44" s="190"/>
      <c r="IZK44" s="190"/>
      <c r="IZL44" s="190"/>
      <c r="IZM44" s="190"/>
      <c r="IZN44" s="190"/>
      <c r="IZO44" s="190"/>
      <c r="IZP44" s="190"/>
      <c r="IZQ44" s="190"/>
      <c r="IZR44" s="190"/>
      <c r="IZS44" s="190"/>
      <c r="IZT44" s="190"/>
      <c r="IZU44" s="190"/>
      <c r="IZV44" s="190"/>
      <c r="IZW44" s="190"/>
      <c r="IZX44" s="190"/>
      <c r="IZY44" s="190"/>
      <c r="IZZ44" s="190"/>
      <c r="JAA44" s="190"/>
      <c r="JAB44" s="190"/>
      <c r="JAC44" s="190"/>
      <c r="JAD44" s="190"/>
      <c r="JAE44" s="190"/>
      <c r="JAF44" s="190"/>
      <c r="JAG44" s="190"/>
      <c r="JAH44" s="190"/>
      <c r="JAI44" s="190"/>
      <c r="JAJ44" s="190"/>
      <c r="JAK44" s="190"/>
      <c r="JAL44" s="190"/>
      <c r="JAM44" s="190"/>
      <c r="JAN44" s="190"/>
      <c r="JAO44" s="190"/>
      <c r="JAP44" s="190"/>
      <c r="JAQ44" s="190"/>
      <c r="JAR44" s="190"/>
      <c r="JAS44" s="190"/>
      <c r="JAT44" s="190"/>
      <c r="JAU44" s="190"/>
      <c r="JAV44" s="190"/>
      <c r="JAW44" s="190"/>
      <c r="JAX44" s="190"/>
      <c r="JAY44" s="190"/>
      <c r="JAZ44" s="190"/>
      <c r="JBA44" s="190"/>
      <c r="JBB44" s="190"/>
      <c r="JBC44" s="190"/>
      <c r="JBD44" s="190"/>
      <c r="JBE44" s="190"/>
      <c r="JBF44" s="190"/>
      <c r="JBG44" s="190"/>
      <c r="JBH44" s="190"/>
      <c r="JBI44" s="190"/>
      <c r="JBJ44" s="190"/>
      <c r="JBK44" s="190"/>
      <c r="JBL44" s="190"/>
      <c r="JBM44" s="190"/>
      <c r="JBN44" s="190"/>
      <c r="JBO44" s="190"/>
      <c r="JBP44" s="190"/>
      <c r="JBQ44" s="190"/>
      <c r="JBR44" s="190"/>
      <c r="JBS44" s="190"/>
      <c r="JBT44" s="190"/>
      <c r="JBU44" s="190"/>
      <c r="JBV44" s="190"/>
      <c r="JBW44" s="190"/>
      <c r="JBX44" s="190"/>
      <c r="JBY44" s="190"/>
      <c r="JBZ44" s="190"/>
      <c r="JCA44" s="190"/>
      <c r="JCB44" s="190"/>
      <c r="JCC44" s="190"/>
      <c r="JCD44" s="190"/>
      <c r="JCE44" s="190"/>
      <c r="JCF44" s="190"/>
      <c r="JCG44" s="190"/>
      <c r="JCH44" s="190"/>
      <c r="JCI44" s="190"/>
      <c r="JCJ44" s="190"/>
      <c r="JCK44" s="190"/>
      <c r="JCL44" s="190"/>
      <c r="JCM44" s="190"/>
      <c r="JCN44" s="190"/>
      <c r="JCO44" s="190"/>
      <c r="JCP44" s="190"/>
      <c r="JCQ44" s="190"/>
      <c r="JCR44" s="190"/>
      <c r="JCS44" s="190"/>
      <c r="JCT44" s="190"/>
      <c r="JCU44" s="190"/>
      <c r="JCV44" s="190"/>
      <c r="JCW44" s="190"/>
      <c r="JCX44" s="190"/>
      <c r="JCY44" s="190"/>
      <c r="JCZ44" s="190"/>
      <c r="JDA44" s="190"/>
      <c r="JDB44" s="190"/>
      <c r="JDC44" s="190"/>
      <c r="JDD44" s="190"/>
      <c r="JDE44" s="190"/>
      <c r="JDF44" s="190"/>
      <c r="JDG44" s="190"/>
      <c r="JDH44" s="190"/>
      <c r="JDI44" s="190"/>
      <c r="JDJ44" s="190"/>
      <c r="JDK44" s="190"/>
      <c r="JDL44" s="190"/>
      <c r="JDM44" s="190"/>
      <c r="JDN44" s="190"/>
      <c r="JDO44" s="190"/>
      <c r="JDP44" s="190"/>
      <c r="JDQ44" s="190"/>
      <c r="JDR44" s="190"/>
      <c r="JDS44" s="190"/>
      <c r="JDT44" s="190"/>
      <c r="JDU44" s="190"/>
      <c r="JDV44" s="190"/>
      <c r="JDW44" s="190"/>
      <c r="JDX44" s="190"/>
      <c r="JDY44" s="190"/>
      <c r="JDZ44" s="190"/>
      <c r="JEA44" s="190"/>
      <c r="JEB44" s="190"/>
      <c r="JEC44" s="190"/>
      <c r="JED44" s="190"/>
      <c r="JEE44" s="190"/>
      <c r="JEF44" s="190"/>
      <c r="JEG44" s="190"/>
      <c r="JEH44" s="190"/>
      <c r="JEI44" s="190"/>
      <c r="JEJ44" s="190"/>
      <c r="JEK44" s="190"/>
      <c r="JEL44" s="190"/>
      <c r="JEM44" s="190"/>
      <c r="JEN44" s="190"/>
      <c r="JEO44" s="190"/>
      <c r="JEP44" s="190"/>
      <c r="JEQ44" s="190"/>
      <c r="JER44" s="190"/>
      <c r="JES44" s="190"/>
      <c r="JET44" s="190"/>
      <c r="JEU44" s="190"/>
      <c r="JEV44" s="190"/>
      <c r="JEW44" s="190"/>
      <c r="JEX44" s="190"/>
      <c r="JEY44" s="190"/>
      <c r="JEZ44" s="190"/>
      <c r="JFA44" s="190"/>
      <c r="JFB44" s="190"/>
      <c r="JFC44" s="190"/>
      <c r="JFD44" s="190"/>
      <c r="JFE44" s="190"/>
      <c r="JFF44" s="190"/>
      <c r="JFG44" s="190"/>
      <c r="JFH44" s="190"/>
      <c r="JFI44" s="190"/>
      <c r="JFJ44" s="190"/>
      <c r="JFK44" s="190"/>
      <c r="JFL44" s="190"/>
      <c r="JFM44" s="190"/>
      <c r="JFN44" s="190"/>
      <c r="JFO44" s="190"/>
      <c r="JFP44" s="190"/>
      <c r="JFQ44" s="190"/>
      <c r="JFR44" s="190"/>
      <c r="JFS44" s="190"/>
      <c r="JFT44" s="190"/>
      <c r="JFU44" s="190"/>
      <c r="JFV44" s="190"/>
      <c r="JFW44" s="190"/>
      <c r="JFX44" s="190"/>
      <c r="JFY44" s="190"/>
      <c r="JFZ44" s="190"/>
      <c r="JGA44" s="190"/>
      <c r="JGB44" s="190"/>
      <c r="JGC44" s="190"/>
      <c r="JGD44" s="190"/>
      <c r="JGE44" s="190"/>
      <c r="JGF44" s="190"/>
      <c r="JGG44" s="190"/>
      <c r="JGH44" s="190"/>
      <c r="JGI44" s="190"/>
      <c r="JGJ44" s="190"/>
      <c r="JGK44" s="190"/>
      <c r="JGL44" s="190"/>
      <c r="JGM44" s="190"/>
      <c r="JGN44" s="190"/>
      <c r="JGO44" s="190"/>
      <c r="JGP44" s="190"/>
      <c r="JGQ44" s="190"/>
      <c r="JGR44" s="190"/>
      <c r="JGS44" s="190"/>
      <c r="JGT44" s="190"/>
      <c r="JGU44" s="190"/>
      <c r="JGV44" s="190"/>
      <c r="JGW44" s="190"/>
      <c r="JGX44" s="190"/>
      <c r="JGY44" s="190"/>
      <c r="JGZ44" s="190"/>
      <c r="JHA44" s="190"/>
      <c r="JHB44" s="190"/>
      <c r="JHC44" s="190"/>
      <c r="JHD44" s="190"/>
      <c r="JHE44" s="190"/>
      <c r="JHF44" s="190"/>
      <c r="JHG44" s="190"/>
      <c r="JHH44" s="190"/>
      <c r="JHI44" s="190"/>
      <c r="JHJ44" s="190"/>
      <c r="JHK44" s="190"/>
      <c r="JHL44" s="190"/>
      <c r="JHM44" s="190"/>
      <c r="JHN44" s="190"/>
      <c r="JHO44" s="190"/>
      <c r="JHP44" s="190"/>
      <c r="JHQ44" s="190"/>
      <c r="JHR44" s="190"/>
      <c r="JHS44" s="190"/>
      <c r="JHT44" s="190"/>
      <c r="JHU44" s="190"/>
      <c r="JHV44" s="190"/>
      <c r="JHW44" s="190"/>
      <c r="JHX44" s="190"/>
      <c r="JHY44" s="190"/>
      <c r="JHZ44" s="190"/>
      <c r="JIA44" s="190"/>
      <c r="JIB44" s="190"/>
      <c r="JIC44" s="190"/>
      <c r="JID44" s="190"/>
      <c r="JIE44" s="190"/>
      <c r="JIF44" s="190"/>
      <c r="JIG44" s="190"/>
      <c r="JIH44" s="190"/>
      <c r="JII44" s="190"/>
      <c r="JIJ44" s="190"/>
      <c r="JIK44" s="190"/>
      <c r="JIL44" s="190"/>
      <c r="JIM44" s="190"/>
      <c r="JIN44" s="190"/>
      <c r="JIO44" s="190"/>
      <c r="JIP44" s="190"/>
      <c r="JIQ44" s="190"/>
      <c r="JIR44" s="190"/>
      <c r="JIS44" s="190"/>
      <c r="JIT44" s="190"/>
      <c r="JIU44" s="190"/>
      <c r="JIV44" s="190"/>
      <c r="JIW44" s="190"/>
      <c r="JIX44" s="190"/>
      <c r="JIY44" s="190"/>
      <c r="JIZ44" s="190"/>
      <c r="JJA44" s="190"/>
      <c r="JJB44" s="190"/>
      <c r="JJC44" s="190"/>
      <c r="JJD44" s="190"/>
      <c r="JJE44" s="190"/>
      <c r="JJF44" s="190"/>
      <c r="JJG44" s="190"/>
      <c r="JJH44" s="190"/>
      <c r="JJI44" s="190"/>
      <c r="JJJ44" s="190"/>
      <c r="JJK44" s="190"/>
      <c r="JJL44" s="190"/>
      <c r="JJM44" s="190"/>
      <c r="JJN44" s="190"/>
      <c r="JJO44" s="190"/>
      <c r="JJP44" s="190"/>
      <c r="JJQ44" s="190"/>
      <c r="JJR44" s="190"/>
      <c r="JJS44" s="190"/>
      <c r="JJT44" s="190"/>
      <c r="JJU44" s="190"/>
      <c r="JJV44" s="190"/>
      <c r="JJW44" s="190"/>
      <c r="JJX44" s="190"/>
      <c r="JJY44" s="190"/>
      <c r="JJZ44" s="190"/>
      <c r="JKA44" s="190"/>
      <c r="JKB44" s="190"/>
      <c r="JKC44" s="190"/>
      <c r="JKD44" s="190"/>
      <c r="JKE44" s="190"/>
      <c r="JKF44" s="190"/>
      <c r="JKG44" s="190"/>
      <c r="JKH44" s="190"/>
      <c r="JKI44" s="190"/>
      <c r="JKJ44" s="190"/>
      <c r="JKK44" s="190"/>
      <c r="JKL44" s="190"/>
      <c r="JKM44" s="190"/>
      <c r="JKN44" s="190"/>
      <c r="JKO44" s="190"/>
      <c r="JKP44" s="190"/>
      <c r="JKQ44" s="190"/>
      <c r="JKR44" s="190"/>
      <c r="JKS44" s="190"/>
      <c r="JKT44" s="190"/>
      <c r="JKU44" s="190"/>
      <c r="JKV44" s="190"/>
      <c r="JKW44" s="190"/>
      <c r="JKX44" s="190"/>
      <c r="JKY44" s="190"/>
      <c r="JKZ44" s="190"/>
      <c r="JLA44" s="190"/>
      <c r="JLB44" s="190"/>
      <c r="JLC44" s="190"/>
      <c r="JLD44" s="190"/>
      <c r="JLE44" s="190"/>
      <c r="JLF44" s="190"/>
      <c r="JLG44" s="190"/>
      <c r="JLH44" s="190"/>
      <c r="JLI44" s="190"/>
      <c r="JLJ44" s="190"/>
      <c r="JLK44" s="190"/>
      <c r="JLL44" s="190"/>
      <c r="JLM44" s="190"/>
      <c r="JLN44" s="190"/>
      <c r="JLO44" s="190"/>
      <c r="JLP44" s="190"/>
      <c r="JLQ44" s="190"/>
      <c r="JLR44" s="190"/>
      <c r="JLS44" s="190"/>
      <c r="JLT44" s="190"/>
      <c r="JLU44" s="190"/>
      <c r="JLV44" s="190"/>
      <c r="JLW44" s="190"/>
      <c r="JLX44" s="190"/>
      <c r="JLY44" s="190"/>
      <c r="JLZ44" s="190"/>
      <c r="JMA44" s="190"/>
      <c r="JMB44" s="190"/>
      <c r="JMC44" s="190"/>
      <c r="JMD44" s="190"/>
      <c r="JME44" s="190"/>
      <c r="JMF44" s="190"/>
      <c r="JMG44" s="190"/>
      <c r="JMH44" s="190"/>
      <c r="JMI44" s="190"/>
      <c r="JMJ44" s="190"/>
      <c r="JMK44" s="190"/>
      <c r="JML44" s="190"/>
      <c r="JMM44" s="190"/>
      <c r="JMN44" s="190"/>
      <c r="JMO44" s="190"/>
      <c r="JMP44" s="190"/>
      <c r="JMQ44" s="190"/>
      <c r="JMR44" s="190"/>
      <c r="JMS44" s="190"/>
      <c r="JMT44" s="190"/>
      <c r="JMU44" s="190"/>
      <c r="JMV44" s="190"/>
      <c r="JMW44" s="190"/>
      <c r="JMX44" s="190"/>
      <c r="JMY44" s="190"/>
      <c r="JMZ44" s="190"/>
      <c r="JNA44" s="190"/>
      <c r="JNB44" s="190"/>
      <c r="JNC44" s="190"/>
      <c r="JND44" s="190"/>
      <c r="JNE44" s="190"/>
      <c r="JNF44" s="190"/>
      <c r="JNG44" s="190"/>
      <c r="JNH44" s="190"/>
      <c r="JNI44" s="190"/>
      <c r="JNJ44" s="190"/>
      <c r="JNK44" s="190"/>
      <c r="JNL44" s="190"/>
      <c r="JNM44" s="190"/>
      <c r="JNN44" s="190"/>
      <c r="JNO44" s="190"/>
      <c r="JNP44" s="190"/>
      <c r="JNQ44" s="190"/>
      <c r="JNR44" s="190"/>
      <c r="JNS44" s="190"/>
      <c r="JNT44" s="190"/>
      <c r="JNU44" s="190"/>
      <c r="JNV44" s="190"/>
      <c r="JNW44" s="190"/>
      <c r="JNX44" s="190"/>
      <c r="JNY44" s="190"/>
      <c r="JNZ44" s="190"/>
      <c r="JOA44" s="190"/>
      <c r="JOB44" s="190"/>
      <c r="JOC44" s="190"/>
      <c r="JOD44" s="190"/>
      <c r="JOE44" s="190"/>
      <c r="JOF44" s="190"/>
      <c r="JOG44" s="190"/>
      <c r="JOH44" s="190"/>
      <c r="JOI44" s="190"/>
      <c r="JOJ44" s="190"/>
      <c r="JOK44" s="190"/>
      <c r="JOL44" s="190"/>
      <c r="JOM44" s="190"/>
      <c r="JON44" s="190"/>
      <c r="JOO44" s="190"/>
      <c r="JOP44" s="190"/>
      <c r="JOQ44" s="190"/>
      <c r="JOR44" s="190"/>
      <c r="JOS44" s="190"/>
      <c r="JOT44" s="190"/>
      <c r="JOU44" s="190"/>
      <c r="JOV44" s="190"/>
      <c r="JOW44" s="190"/>
      <c r="JOX44" s="190"/>
      <c r="JOY44" s="190"/>
      <c r="JOZ44" s="190"/>
      <c r="JPA44" s="190"/>
      <c r="JPB44" s="190"/>
      <c r="JPC44" s="190"/>
      <c r="JPD44" s="190"/>
      <c r="JPE44" s="190"/>
      <c r="JPF44" s="190"/>
      <c r="JPG44" s="190"/>
      <c r="JPH44" s="190"/>
      <c r="JPI44" s="190"/>
      <c r="JPJ44" s="190"/>
      <c r="JPK44" s="190"/>
      <c r="JPL44" s="190"/>
      <c r="JPM44" s="190"/>
      <c r="JPN44" s="190"/>
      <c r="JPO44" s="190"/>
      <c r="JPP44" s="190"/>
      <c r="JPQ44" s="190"/>
      <c r="JPR44" s="190"/>
      <c r="JPS44" s="190"/>
      <c r="JPT44" s="190"/>
      <c r="JPU44" s="190"/>
      <c r="JPV44" s="190"/>
      <c r="JPW44" s="190"/>
      <c r="JPX44" s="190"/>
      <c r="JPY44" s="190"/>
      <c r="JPZ44" s="190"/>
      <c r="JQA44" s="190"/>
      <c r="JQB44" s="190"/>
      <c r="JQC44" s="190"/>
      <c r="JQD44" s="190"/>
      <c r="JQE44" s="190"/>
      <c r="JQF44" s="190"/>
      <c r="JQG44" s="190"/>
      <c r="JQH44" s="190"/>
      <c r="JQI44" s="190"/>
      <c r="JQJ44" s="190"/>
      <c r="JQK44" s="190"/>
      <c r="JQL44" s="190"/>
      <c r="JQM44" s="190"/>
      <c r="JQN44" s="190"/>
      <c r="JQO44" s="190"/>
      <c r="JQP44" s="190"/>
      <c r="JQQ44" s="190"/>
      <c r="JQR44" s="190"/>
      <c r="JQS44" s="190"/>
      <c r="JQT44" s="190"/>
      <c r="JQU44" s="190"/>
      <c r="JQV44" s="190"/>
      <c r="JQW44" s="190"/>
      <c r="JQX44" s="190"/>
      <c r="JQY44" s="190"/>
      <c r="JQZ44" s="190"/>
      <c r="JRA44" s="190"/>
      <c r="JRB44" s="190"/>
      <c r="JRC44" s="190"/>
      <c r="JRD44" s="190"/>
      <c r="JRE44" s="190"/>
      <c r="JRF44" s="190"/>
      <c r="JRG44" s="190"/>
      <c r="JRH44" s="190"/>
      <c r="JRI44" s="190"/>
      <c r="JRJ44" s="190"/>
      <c r="JRK44" s="190"/>
      <c r="JRL44" s="190"/>
      <c r="JRM44" s="190"/>
      <c r="JRN44" s="190"/>
      <c r="JRO44" s="190"/>
      <c r="JRP44" s="190"/>
      <c r="JRQ44" s="190"/>
      <c r="JRR44" s="190"/>
      <c r="JRS44" s="190"/>
      <c r="JRT44" s="190"/>
      <c r="JRU44" s="190"/>
      <c r="JRV44" s="190"/>
      <c r="JRW44" s="190"/>
      <c r="JRX44" s="190"/>
      <c r="JRY44" s="190"/>
      <c r="JRZ44" s="190"/>
      <c r="JSA44" s="190"/>
      <c r="JSB44" s="190"/>
      <c r="JSC44" s="190"/>
      <c r="JSD44" s="190"/>
      <c r="JSE44" s="190"/>
      <c r="JSF44" s="190"/>
      <c r="JSG44" s="190"/>
      <c r="JSH44" s="190"/>
      <c r="JSI44" s="190"/>
      <c r="JSJ44" s="190"/>
      <c r="JSK44" s="190"/>
      <c r="JSL44" s="190"/>
      <c r="JSM44" s="190"/>
      <c r="JSN44" s="190"/>
      <c r="JSO44" s="190"/>
      <c r="JSP44" s="190"/>
      <c r="JSQ44" s="190"/>
      <c r="JSR44" s="190"/>
      <c r="JSS44" s="190"/>
      <c r="JST44" s="190"/>
      <c r="JSU44" s="190"/>
      <c r="JSV44" s="190"/>
      <c r="JSW44" s="190"/>
      <c r="JSX44" s="190"/>
      <c r="JSY44" s="190"/>
      <c r="JSZ44" s="190"/>
      <c r="JTA44" s="190"/>
      <c r="JTB44" s="190"/>
      <c r="JTC44" s="190"/>
      <c r="JTD44" s="190"/>
      <c r="JTE44" s="190"/>
      <c r="JTF44" s="190"/>
      <c r="JTG44" s="190"/>
      <c r="JTH44" s="190"/>
      <c r="JTI44" s="190"/>
      <c r="JTJ44" s="190"/>
      <c r="JTK44" s="190"/>
      <c r="JTL44" s="190"/>
      <c r="JTM44" s="190"/>
      <c r="JTN44" s="190"/>
      <c r="JTO44" s="190"/>
      <c r="JTP44" s="190"/>
      <c r="JTQ44" s="190"/>
      <c r="JTR44" s="190"/>
      <c r="JTS44" s="190"/>
      <c r="JTT44" s="190"/>
      <c r="JTU44" s="190"/>
      <c r="JTV44" s="190"/>
      <c r="JTW44" s="190"/>
      <c r="JTX44" s="190"/>
      <c r="JTY44" s="190"/>
      <c r="JTZ44" s="190"/>
      <c r="JUA44" s="190"/>
      <c r="JUB44" s="190"/>
      <c r="JUC44" s="190"/>
      <c r="JUD44" s="190"/>
      <c r="JUE44" s="190"/>
      <c r="JUF44" s="190"/>
      <c r="JUG44" s="190"/>
      <c r="JUH44" s="190"/>
      <c r="JUI44" s="190"/>
      <c r="JUJ44" s="190"/>
      <c r="JUK44" s="190"/>
      <c r="JUL44" s="190"/>
      <c r="JUM44" s="190"/>
      <c r="JUN44" s="190"/>
      <c r="JUO44" s="190"/>
      <c r="JUP44" s="190"/>
      <c r="JUQ44" s="190"/>
      <c r="JUR44" s="190"/>
      <c r="JUS44" s="190"/>
      <c r="JUT44" s="190"/>
      <c r="JUU44" s="190"/>
      <c r="JUV44" s="190"/>
      <c r="JUW44" s="190"/>
      <c r="JUX44" s="190"/>
      <c r="JUY44" s="190"/>
      <c r="JUZ44" s="190"/>
      <c r="JVA44" s="190"/>
      <c r="JVB44" s="190"/>
      <c r="JVC44" s="190"/>
      <c r="JVD44" s="190"/>
      <c r="JVE44" s="190"/>
      <c r="JVF44" s="190"/>
      <c r="JVG44" s="190"/>
      <c r="JVH44" s="190"/>
      <c r="JVI44" s="190"/>
      <c r="JVJ44" s="190"/>
      <c r="JVK44" s="190"/>
      <c r="JVL44" s="190"/>
      <c r="JVM44" s="190"/>
      <c r="JVN44" s="190"/>
      <c r="JVO44" s="190"/>
      <c r="JVP44" s="190"/>
      <c r="JVQ44" s="190"/>
      <c r="JVR44" s="190"/>
      <c r="JVS44" s="190"/>
      <c r="JVT44" s="190"/>
      <c r="JVU44" s="190"/>
      <c r="JVV44" s="190"/>
      <c r="JVW44" s="190"/>
      <c r="JVX44" s="190"/>
      <c r="JVY44" s="190"/>
      <c r="JVZ44" s="190"/>
      <c r="JWA44" s="190"/>
      <c r="JWB44" s="190"/>
      <c r="JWC44" s="190"/>
      <c r="JWD44" s="190"/>
      <c r="JWE44" s="190"/>
      <c r="JWF44" s="190"/>
      <c r="JWG44" s="190"/>
      <c r="JWH44" s="190"/>
      <c r="JWI44" s="190"/>
      <c r="JWJ44" s="190"/>
      <c r="JWK44" s="190"/>
      <c r="JWL44" s="190"/>
      <c r="JWM44" s="190"/>
      <c r="JWN44" s="190"/>
      <c r="JWO44" s="190"/>
      <c r="JWP44" s="190"/>
      <c r="JWQ44" s="190"/>
      <c r="JWR44" s="190"/>
      <c r="JWS44" s="190"/>
      <c r="JWT44" s="190"/>
      <c r="JWU44" s="190"/>
      <c r="JWV44" s="190"/>
      <c r="JWW44" s="190"/>
      <c r="JWX44" s="190"/>
      <c r="JWY44" s="190"/>
      <c r="JWZ44" s="190"/>
      <c r="JXA44" s="190"/>
      <c r="JXB44" s="190"/>
      <c r="JXC44" s="190"/>
      <c r="JXD44" s="190"/>
      <c r="JXE44" s="190"/>
      <c r="JXF44" s="190"/>
      <c r="JXG44" s="190"/>
      <c r="JXH44" s="190"/>
      <c r="JXI44" s="190"/>
      <c r="JXJ44" s="190"/>
      <c r="JXK44" s="190"/>
      <c r="JXL44" s="190"/>
      <c r="JXM44" s="190"/>
      <c r="JXN44" s="190"/>
      <c r="JXO44" s="190"/>
      <c r="JXP44" s="190"/>
      <c r="JXQ44" s="190"/>
      <c r="JXR44" s="190"/>
      <c r="JXS44" s="190"/>
      <c r="JXT44" s="190"/>
      <c r="JXU44" s="190"/>
      <c r="JXV44" s="190"/>
      <c r="JXW44" s="190"/>
      <c r="JXX44" s="190"/>
      <c r="JXY44" s="190"/>
      <c r="JXZ44" s="190"/>
      <c r="JYA44" s="190"/>
      <c r="JYB44" s="190"/>
      <c r="JYC44" s="190"/>
      <c r="JYD44" s="190"/>
      <c r="JYE44" s="190"/>
      <c r="JYF44" s="190"/>
      <c r="JYG44" s="190"/>
      <c r="JYH44" s="190"/>
      <c r="JYI44" s="190"/>
      <c r="JYJ44" s="190"/>
      <c r="JYK44" s="190"/>
      <c r="JYL44" s="190"/>
      <c r="JYM44" s="190"/>
      <c r="JYN44" s="190"/>
      <c r="JYO44" s="190"/>
      <c r="JYP44" s="190"/>
      <c r="JYQ44" s="190"/>
      <c r="JYR44" s="190"/>
      <c r="JYS44" s="190"/>
      <c r="JYT44" s="190"/>
      <c r="JYU44" s="190"/>
      <c r="JYV44" s="190"/>
      <c r="JYW44" s="190"/>
      <c r="JYX44" s="190"/>
      <c r="JYY44" s="190"/>
      <c r="JYZ44" s="190"/>
      <c r="JZA44" s="190"/>
      <c r="JZB44" s="190"/>
      <c r="JZC44" s="190"/>
      <c r="JZD44" s="190"/>
      <c r="JZE44" s="190"/>
      <c r="JZF44" s="190"/>
      <c r="JZG44" s="190"/>
      <c r="JZH44" s="190"/>
      <c r="JZI44" s="190"/>
      <c r="JZJ44" s="190"/>
      <c r="JZK44" s="190"/>
      <c r="JZL44" s="190"/>
      <c r="JZM44" s="190"/>
      <c r="JZN44" s="190"/>
      <c r="JZO44" s="190"/>
      <c r="JZP44" s="190"/>
      <c r="JZQ44" s="190"/>
      <c r="JZR44" s="190"/>
      <c r="JZS44" s="190"/>
      <c r="JZT44" s="190"/>
      <c r="JZU44" s="190"/>
      <c r="JZV44" s="190"/>
      <c r="JZW44" s="190"/>
      <c r="JZX44" s="190"/>
      <c r="JZY44" s="190"/>
      <c r="JZZ44" s="190"/>
      <c r="KAA44" s="190"/>
      <c r="KAB44" s="190"/>
      <c r="KAC44" s="190"/>
      <c r="KAD44" s="190"/>
      <c r="KAE44" s="190"/>
      <c r="KAF44" s="190"/>
      <c r="KAG44" s="190"/>
      <c r="KAH44" s="190"/>
      <c r="KAI44" s="190"/>
      <c r="KAJ44" s="190"/>
      <c r="KAK44" s="190"/>
      <c r="KAL44" s="190"/>
      <c r="KAM44" s="190"/>
      <c r="KAN44" s="190"/>
      <c r="KAO44" s="190"/>
      <c r="KAP44" s="190"/>
      <c r="KAQ44" s="190"/>
      <c r="KAR44" s="190"/>
      <c r="KAS44" s="190"/>
      <c r="KAT44" s="190"/>
      <c r="KAU44" s="190"/>
      <c r="KAV44" s="190"/>
      <c r="KAW44" s="190"/>
      <c r="KAX44" s="190"/>
      <c r="KAY44" s="190"/>
      <c r="KAZ44" s="190"/>
      <c r="KBA44" s="190"/>
      <c r="KBB44" s="190"/>
      <c r="KBC44" s="190"/>
      <c r="KBD44" s="190"/>
      <c r="KBE44" s="190"/>
      <c r="KBF44" s="190"/>
      <c r="KBG44" s="190"/>
      <c r="KBH44" s="190"/>
      <c r="KBI44" s="190"/>
      <c r="KBJ44" s="190"/>
      <c r="KBK44" s="190"/>
      <c r="KBL44" s="190"/>
      <c r="KBM44" s="190"/>
      <c r="KBN44" s="190"/>
      <c r="KBO44" s="190"/>
      <c r="KBP44" s="190"/>
      <c r="KBQ44" s="190"/>
      <c r="KBR44" s="190"/>
      <c r="KBS44" s="190"/>
      <c r="KBT44" s="190"/>
      <c r="KBU44" s="190"/>
      <c r="KBV44" s="190"/>
      <c r="KBW44" s="190"/>
      <c r="KBX44" s="190"/>
      <c r="KBY44" s="190"/>
      <c r="KBZ44" s="190"/>
      <c r="KCA44" s="190"/>
      <c r="KCB44" s="190"/>
      <c r="KCC44" s="190"/>
      <c r="KCD44" s="190"/>
      <c r="KCE44" s="190"/>
      <c r="KCF44" s="190"/>
      <c r="KCG44" s="190"/>
      <c r="KCH44" s="190"/>
      <c r="KCI44" s="190"/>
      <c r="KCJ44" s="190"/>
      <c r="KCK44" s="190"/>
      <c r="KCL44" s="190"/>
      <c r="KCM44" s="190"/>
      <c r="KCN44" s="190"/>
      <c r="KCO44" s="190"/>
      <c r="KCP44" s="190"/>
      <c r="KCQ44" s="190"/>
      <c r="KCR44" s="190"/>
      <c r="KCS44" s="190"/>
      <c r="KCT44" s="190"/>
      <c r="KCU44" s="190"/>
      <c r="KCV44" s="190"/>
      <c r="KCW44" s="190"/>
      <c r="KCX44" s="190"/>
      <c r="KCY44" s="190"/>
      <c r="KCZ44" s="190"/>
      <c r="KDA44" s="190"/>
      <c r="KDB44" s="190"/>
      <c r="KDC44" s="190"/>
      <c r="KDD44" s="190"/>
      <c r="KDE44" s="190"/>
      <c r="KDF44" s="190"/>
      <c r="KDG44" s="190"/>
      <c r="KDH44" s="190"/>
      <c r="KDI44" s="190"/>
      <c r="KDJ44" s="190"/>
      <c r="KDK44" s="190"/>
      <c r="KDL44" s="190"/>
      <c r="KDM44" s="190"/>
      <c r="KDN44" s="190"/>
      <c r="KDO44" s="190"/>
      <c r="KDP44" s="190"/>
      <c r="KDQ44" s="190"/>
      <c r="KDR44" s="190"/>
      <c r="KDS44" s="190"/>
      <c r="KDT44" s="190"/>
      <c r="KDU44" s="190"/>
      <c r="KDV44" s="190"/>
      <c r="KDW44" s="190"/>
      <c r="KDX44" s="190"/>
      <c r="KDY44" s="190"/>
      <c r="KDZ44" s="190"/>
      <c r="KEA44" s="190"/>
      <c r="KEB44" s="190"/>
      <c r="KEC44" s="190"/>
      <c r="KED44" s="190"/>
      <c r="KEE44" s="190"/>
      <c r="KEF44" s="190"/>
      <c r="KEG44" s="190"/>
      <c r="KEH44" s="190"/>
      <c r="KEI44" s="190"/>
      <c r="KEJ44" s="190"/>
      <c r="KEK44" s="190"/>
      <c r="KEL44" s="190"/>
      <c r="KEM44" s="190"/>
      <c r="KEN44" s="190"/>
      <c r="KEO44" s="190"/>
      <c r="KEP44" s="190"/>
      <c r="KEQ44" s="190"/>
      <c r="KER44" s="190"/>
      <c r="KES44" s="190"/>
      <c r="KET44" s="190"/>
      <c r="KEU44" s="190"/>
      <c r="KEV44" s="190"/>
      <c r="KEW44" s="190"/>
      <c r="KEX44" s="190"/>
      <c r="KEY44" s="190"/>
      <c r="KEZ44" s="190"/>
      <c r="KFA44" s="190"/>
      <c r="KFB44" s="190"/>
      <c r="KFC44" s="190"/>
      <c r="KFD44" s="190"/>
      <c r="KFE44" s="190"/>
      <c r="KFF44" s="190"/>
      <c r="KFG44" s="190"/>
      <c r="KFH44" s="190"/>
      <c r="KFI44" s="190"/>
      <c r="KFJ44" s="190"/>
      <c r="KFK44" s="190"/>
      <c r="KFL44" s="190"/>
      <c r="KFM44" s="190"/>
      <c r="KFN44" s="190"/>
      <c r="KFO44" s="190"/>
      <c r="KFP44" s="190"/>
      <c r="KFQ44" s="190"/>
      <c r="KFR44" s="190"/>
      <c r="KFS44" s="190"/>
      <c r="KFT44" s="190"/>
      <c r="KFU44" s="190"/>
      <c r="KFV44" s="190"/>
      <c r="KFW44" s="190"/>
      <c r="KFX44" s="190"/>
      <c r="KFY44" s="190"/>
      <c r="KFZ44" s="190"/>
      <c r="KGA44" s="190"/>
      <c r="KGB44" s="190"/>
      <c r="KGC44" s="190"/>
      <c r="KGD44" s="190"/>
      <c r="KGE44" s="190"/>
      <c r="KGF44" s="190"/>
      <c r="KGG44" s="190"/>
      <c r="KGH44" s="190"/>
      <c r="KGI44" s="190"/>
      <c r="KGJ44" s="190"/>
      <c r="KGK44" s="190"/>
      <c r="KGL44" s="190"/>
      <c r="KGM44" s="190"/>
      <c r="KGN44" s="190"/>
      <c r="KGO44" s="190"/>
      <c r="KGP44" s="190"/>
      <c r="KGQ44" s="190"/>
      <c r="KGR44" s="190"/>
      <c r="KGS44" s="190"/>
      <c r="KGT44" s="190"/>
      <c r="KGU44" s="190"/>
      <c r="KGV44" s="190"/>
      <c r="KGW44" s="190"/>
      <c r="KGX44" s="190"/>
      <c r="KGY44" s="190"/>
      <c r="KGZ44" s="190"/>
      <c r="KHA44" s="190"/>
      <c r="KHB44" s="190"/>
      <c r="KHC44" s="190"/>
      <c r="KHD44" s="190"/>
      <c r="KHE44" s="190"/>
      <c r="KHF44" s="190"/>
      <c r="KHG44" s="190"/>
      <c r="KHH44" s="190"/>
      <c r="KHI44" s="190"/>
      <c r="KHJ44" s="190"/>
      <c r="KHK44" s="190"/>
      <c r="KHL44" s="190"/>
      <c r="KHM44" s="190"/>
      <c r="KHN44" s="190"/>
      <c r="KHO44" s="190"/>
      <c r="KHP44" s="190"/>
      <c r="KHQ44" s="190"/>
      <c r="KHR44" s="190"/>
      <c r="KHS44" s="190"/>
      <c r="KHT44" s="190"/>
      <c r="KHU44" s="190"/>
      <c r="KHV44" s="190"/>
      <c r="KHW44" s="190"/>
      <c r="KHX44" s="190"/>
      <c r="KHY44" s="190"/>
      <c r="KHZ44" s="190"/>
      <c r="KIA44" s="190"/>
      <c r="KIB44" s="190"/>
      <c r="KIC44" s="190"/>
      <c r="KID44" s="190"/>
      <c r="KIE44" s="190"/>
      <c r="KIF44" s="190"/>
      <c r="KIG44" s="190"/>
      <c r="KIH44" s="190"/>
      <c r="KII44" s="190"/>
      <c r="KIJ44" s="190"/>
      <c r="KIK44" s="190"/>
      <c r="KIL44" s="190"/>
      <c r="KIM44" s="190"/>
      <c r="KIN44" s="190"/>
      <c r="KIO44" s="190"/>
      <c r="KIP44" s="190"/>
      <c r="KIQ44" s="190"/>
      <c r="KIR44" s="190"/>
      <c r="KIS44" s="190"/>
      <c r="KIT44" s="190"/>
      <c r="KIU44" s="190"/>
      <c r="KIV44" s="190"/>
      <c r="KIW44" s="190"/>
      <c r="KIX44" s="190"/>
      <c r="KIY44" s="190"/>
      <c r="KIZ44" s="190"/>
      <c r="KJA44" s="190"/>
      <c r="KJB44" s="190"/>
      <c r="KJC44" s="190"/>
      <c r="KJD44" s="190"/>
      <c r="KJE44" s="190"/>
      <c r="KJF44" s="190"/>
      <c r="KJG44" s="190"/>
      <c r="KJH44" s="190"/>
      <c r="KJI44" s="190"/>
      <c r="KJJ44" s="190"/>
      <c r="KJK44" s="190"/>
      <c r="KJL44" s="190"/>
      <c r="KJM44" s="190"/>
      <c r="KJN44" s="190"/>
      <c r="KJO44" s="190"/>
      <c r="KJP44" s="190"/>
      <c r="KJQ44" s="190"/>
      <c r="KJR44" s="190"/>
      <c r="KJS44" s="190"/>
      <c r="KJT44" s="190"/>
      <c r="KJU44" s="190"/>
      <c r="KJV44" s="190"/>
      <c r="KJW44" s="190"/>
      <c r="KJX44" s="190"/>
      <c r="KJY44" s="190"/>
      <c r="KJZ44" s="190"/>
      <c r="KKA44" s="190"/>
      <c r="KKB44" s="190"/>
      <c r="KKC44" s="190"/>
      <c r="KKD44" s="190"/>
      <c r="KKE44" s="190"/>
      <c r="KKF44" s="190"/>
      <c r="KKG44" s="190"/>
      <c r="KKH44" s="190"/>
      <c r="KKI44" s="190"/>
      <c r="KKJ44" s="190"/>
      <c r="KKK44" s="190"/>
      <c r="KKL44" s="190"/>
      <c r="KKM44" s="190"/>
      <c r="KKN44" s="190"/>
      <c r="KKO44" s="190"/>
      <c r="KKP44" s="190"/>
      <c r="KKQ44" s="190"/>
      <c r="KKR44" s="190"/>
      <c r="KKS44" s="190"/>
      <c r="KKT44" s="190"/>
      <c r="KKU44" s="190"/>
      <c r="KKV44" s="190"/>
      <c r="KKW44" s="190"/>
      <c r="KKX44" s="190"/>
      <c r="KKY44" s="190"/>
      <c r="KKZ44" s="190"/>
      <c r="KLA44" s="190"/>
      <c r="KLB44" s="190"/>
      <c r="KLC44" s="190"/>
      <c r="KLD44" s="190"/>
      <c r="KLE44" s="190"/>
      <c r="KLF44" s="190"/>
      <c r="KLG44" s="190"/>
      <c r="KLH44" s="190"/>
      <c r="KLI44" s="190"/>
      <c r="KLJ44" s="190"/>
      <c r="KLK44" s="190"/>
      <c r="KLL44" s="190"/>
      <c r="KLM44" s="190"/>
      <c r="KLN44" s="190"/>
      <c r="KLO44" s="190"/>
      <c r="KLP44" s="190"/>
      <c r="KLQ44" s="190"/>
      <c r="KLR44" s="190"/>
      <c r="KLS44" s="190"/>
      <c r="KLT44" s="190"/>
      <c r="KLU44" s="190"/>
      <c r="KLV44" s="190"/>
      <c r="KLW44" s="190"/>
      <c r="KLX44" s="190"/>
      <c r="KLY44" s="190"/>
      <c r="KLZ44" s="190"/>
      <c r="KMA44" s="190"/>
      <c r="KMB44" s="190"/>
      <c r="KMC44" s="190"/>
      <c r="KMD44" s="190"/>
      <c r="KME44" s="190"/>
      <c r="KMF44" s="190"/>
      <c r="KMG44" s="190"/>
      <c r="KMH44" s="190"/>
      <c r="KMI44" s="190"/>
      <c r="KMJ44" s="190"/>
      <c r="KMK44" s="190"/>
      <c r="KML44" s="190"/>
      <c r="KMM44" s="190"/>
      <c r="KMN44" s="190"/>
      <c r="KMO44" s="190"/>
      <c r="KMP44" s="190"/>
      <c r="KMQ44" s="190"/>
      <c r="KMR44" s="190"/>
      <c r="KMS44" s="190"/>
      <c r="KMT44" s="190"/>
      <c r="KMU44" s="190"/>
      <c r="KMV44" s="190"/>
      <c r="KMW44" s="190"/>
      <c r="KMX44" s="190"/>
      <c r="KMY44" s="190"/>
      <c r="KMZ44" s="190"/>
      <c r="KNA44" s="190"/>
      <c r="KNB44" s="190"/>
      <c r="KNC44" s="190"/>
      <c r="KND44" s="190"/>
      <c r="KNE44" s="190"/>
      <c r="KNF44" s="190"/>
      <c r="KNG44" s="190"/>
      <c r="KNH44" s="190"/>
      <c r="KNI44" s="190"/>
      <c r="KNJ44" s="190"/>
      <c r="KNK44" s="190"/>
      <c r="KNL44" s="190"/>
      <c r="KNM44" s="190"/>
      <c r="KNN44" s="190"/>
      <c r="KNO44" s="190"/>
      <c r="KNP44" s="190"/>
      <c r="KNQ44" s="190"/>
      <c r="KNR44" s="190"/>
      <c r="KNS44" s="190"/>
      <c r="KNT44" s="190"/>
      <c r="KNU44" s="190"/>
      <c r="KNV44" s="190"/>
      <c r="KNW44" s="190"/>
      <c r="KNX44" s="190"/>
      <c r="KNY44" s="190"/>
      <c r="KNZ44" s="190"/>
      <c r="KOA44" s="190"/>
      <c r="KOB44" s="190"/>
      <c r="KOC44" s="190"/>
      <c r="KOD44" s="190"/>
      <c r="KOE44" s="190"/>
      <c r="KOF44" s="190"/>
      <c r="KOG44" s="190"/>
      <c r="KOH44" s="190"/>
      <c r="KOI44" s="190"/>
      <c r="KOJ44" s="190"/>
      <c r="KOK44" s="190"/>
      <c r="KOL44" s="190"/>
      <c r="KOM44" s="190"/>
      <c r="KON44" s="190"/>
      <c r="KOO44" s="190"/>
      <c r="KOP44" s="190"/>
      <c r="KOQ44" s="190"/>
      <c r="KOR44" s="190"/>
      <c r="KOS44" s="190"/>
      <c r="KOT44" s="190"/>
      <c r="KOU44" s="190"/>
      <c r="KOV44" s="190"/>
      <c r="KOW44" s="190"/>
      <c r="KOX44" s="190"/>
      <c r="KOY44" s="190"/>
      <c r="KOZ44" s="190"/>
      <c r="KPA44" s="190"/>
      <c r="KPB44" s="190"/>
      <c r="KPC44" s="190"/>
      <c r="KPD44" s="190"/>
      <c r="KPE44" s="190"/>
      <c r="KPF44" s="190"/>
      <c r="KPG44" s="190"/>
      <c r="KPH44" s="190"/>
      <c r="KPI44" s="190"/>
      <c r="KPJ44" s="190"/>
      <c r="KPK44" s="190"/>
      <c r="KPL44" s="190"/>
      <c r="KPM44" s="190"/>
      <c r="KPN44" s="190"/>
      <c r="KPO44" s="190"/>
      <c r="KPP44" s="190"/>
      <c r="KPQ44" s="190"/>
      <c r="KPR44" s="190"/>
      <c r="KPS44" s="190"/>
      <c r="KPT44" s="190"/>
      <c r="KPU44" s="190"/>
      <c r="KPV44" s="190"/>
      <c r="KPW44" s="190"/>
      <c r="KPX44" s="190"/>
      <c r="KPY44" s="190"/>
      <c r="KPZ44" s="190"/>
      <c r="KQA44" s="190"/>
      <c r="KQB44" s="190"/>
      <c r="KQC44" s="190"/>
      <c r="KQD44" s="190"/>
      <c r="KQE44" s="190"/>
      <c r="KQF44" s="190"/>
      <c r="KQG44" s="190"/>
      <c r="KQH44" s="190"/>
      <c r="KQI44" s="190"/>
      <c r="KQJ44" s="190"/>
      <c r="KQK44" s="190"/>
      <c r="KQL44" s="190"/>
      <c r="KQM44" s="190"/>
      <c r="KQN44" s="190"/>
      <c r="KQO44" s="190"/>
      <c r="KQP44" s="190"/>
      <c r="KQQ44" s="190"/>
      <c r="KQR44" s="190"/>
      <c r="KQS44" s="190"/>
      <c r="KQT44" s="190"/>
      <c r="KQU44" s="190"/>
      <c r="KQV44" s="190"/>
      <c r="KQW44" s="190"/>
      <c r="KQX44" s="190"/>
      <c r="KQY44" s="190"/>
      <c r="KQZ44" s="190"/>
      <c r="KRA44" s="190"/>
      <c r="KRB44" s="190"/>
      <c r="KRC44" s="190"/>
      <c r="KRD44" s="190"/>
      <c r="KRE44" s="190"/>
      <c r="KRF44" s="190"/>
      <c r="KRG44" s="190"/>
      <c r="KRH44" s="190"/>
      <c r="KRI44" s="190"/>
      <c r="KRJ44" s="190"/>
      <c r="KRK44" s="190"/>
      <c r="KRL44" s="190"/>
      <c r="KRM44" s="190"/>
      <c r="KRN44" s="190"/>
      <c r="KRO44" s="190"/>
      <c r="KRP44" s="190"/>
      <c r="KRQ44" s="190"/>
      <c r="KRR44" s="190"/>
      <c r="KRS44" s="190"/>
      <c r="KRT44" s="190"/>
      <c r="KRU44" s="190"/>
      <c r="KRV44" s="190"/>
      <c r="KRW44" s="190"/>
      <c r="KRX44" s="190"/>
      <c r="KRY44" s="190"/>
      <c r="KRZ44" s="190"/>
      <c r="KSA44" s="190"/>
      <c r="KSB44" s="190"/>
      <c r="KSC44" s="190"/>
      <c r="KSD44" s="190"/>
      <c r="KSE44" s="190"/>
      <c r="KSF44" s="190"/>
      <c r="KSG44" s="190"/>
      <c r="KSH44" s="190"/>
      <c r="KSI44" s="190"/>
      <c r="KSJ44" s="190"/>
      <c r="KSK44" s="190"/>
      <c r="KSL44" s="190"/>
      <c r="KSM44" s="190"/>
      <c r="KSN44" s="190"/>
      <c r="KSO44" s="190"/>
      <c r="KSP44" s="190"/>
      <c r="KSQ44" s="190"/>
      <c r="KSR44" s="190"/>
      <c r="KSS44" s="190"/>
      <c r="KST44" s="190"/>
      <c r="KSU44" s="190"/>
      <c r="KSV44" s="190"/>
      <c r="KSW44" s="190"/>
      <c r="KSX44" s="190"/>
      <c r="KSY44" s="190"/>
      <c r="KSZ44" s="190"/>
      <c r="KTA44" s="190"/>
      <c r="KTB44" s="190"/>
      <c r="KTC44" s="190"/>
      <c r="KTD44" s="190"/>
      <c r="KTE44" s="190"/>
      <c r="KTF44" s="190"/>
      <c r="KTG44" s="190"/>
      <c r="KTH44" s="190"/>
      <c r="KTI44" s="190"/>
      <c r="KTJ44" s="190"/>
      <c r="KTK44" s="190"/>
      <c r="KTL44" s="190"/>
      <c r="KTM44" s="190"/>
      <c r="KTN44" s="190"/>
      <c r="KTO44" s="190"/>
      <c r="KTP44" s="190"/>
      <c r="KTQ44" s="190"/>
      <c r="KTR44" s="190"/>
      <c r="KTS44" s="190"/>
      <c r="KTT44" s="190"/>
      <c r="KTU44" s="190"/>
      <c r="KTV44" s="190"/>
      <c r="KTW44" s="190"/>
      <c r="KTX44" s="190"/>
      <c r="KTY44" s="190"/>
      <c r="KTZ44" s="190"/>
      <c r="KUA44" s="190"/>
      <c r="KUB44" s="190"/>
      <c r="KUC44" s="190"/>
      <c r="KUD44" s="190"/>
      <c r="KUE44" s="190"/>
      <c r="KUF44" s="190"/>
      <c r="KUG44" s="190"/>
      <c r="KUH44" s="190"/>
      <c r="KUI44" s="190"/>
      <c r="KUJ44" s="190"/>
      <c r="KUK44" s="190"/>
      <c r="KUL44" s="190"/>
      <c r="KUM44" s="190"/>
      <c r="KUN44" s="190"/>
      <c r="KUO44" s="190"/>
      <c r="KUP44" s="190"/>
      <c r="KUQ44" s="190"/>
      <c r="KUR44" s="190"/>
      <c r="KUS44" s="190"/>
      <c r="KUT44" s="190"/>
      <c r="KUU44" s="190"/>
      <c r="KUV44" s="190"/>
      <c r="KUW44" s="190"/>
      <c r="KUX44" s="190"/>
      <c r="KUY44" s="190"/>
      <c r="KUZ44" s="190"/>
      <c r="KVA44" s="190"/>
      <c r="KVB44" s="190"/>
      <c r="KVC44" s="190"/>
      <c r="KVD44" s="190"/>
      <c r="KVE44" s="190"/>
      <c r="KVF44" s="190"/>
      <c r="KVG44" s="190"/>
      <c r="KVH44" s="190"/>
      <c r="KVI44" s="190"/>
      <c r="KVJ44" s="190"/>
      <c r="KVK44" s="190"/>
      <c r="KVL44" s="190"/>
      <c r="KVM44" s="190"/>
      <c r="KVN44" s="190"/>
      <c r="KVO44" s="190"/>
      <c r="KVP44" s="190"/>
      <c r="KVQ44" s="190"/>
      <c r="KVR44" s="190"/>
      <c r="KVS44" s="190"/>
      <c r="KVT44" s="190"/>
      <c r="KVU44" s="190"/>
      <c r="KVV44" s="190"/>
      <c r="KVW44" s="190"/>
      <c r="KVX44" s="190"/>
      <c r="KVY44" s="190"/>
      <c r="KVZ44" s="190"/>
      <c r="KWA44" s="190"/>
      <c r="KWB44" s="190"/>
      <c r="KWC44" s="190"/>
      <c r="KWD44" s="190"/>
      <c r="KWE44" s="190"/>
      <c r="KWF44" s="190"/>
      <c r="KWG44" s="190"/>
      <c r="KWH44" s="190"/>
      <c r="KWI44" s="190"/>
      <c r="KWJ44" s="190"/>
      <c r="KWK44" s="190"/>
      <c r="KWL44" s="190"/>
      <c r="KWM44" s="190"/>
      <c r="KWN44" s="190"/>
      <c r="KWO44" s="190"/>
      <c r="KWP44" s="190"/>
      <c r="KWQ44" s="190"/>
      <c r="KWR44" s="190"/>
      <c r="KWS44" s="190"/>
      <c r="KWT44" s="190"/>
      <c r="KWU44" s="190"/>
      <c r="KWV44" s="190"/>
      <c r="KWW44" s="190"/>
      <c r="KWX44" s="190"/>
      <c r="KWY44" s="190"/>
      <c r="KWZ44" s="190"/>
      <c r="KXA44" s="190"/>
      <c r="KXB44" s="190"/>
      <c r="KXC44" s="190"/>
      <c r="KXD44" s="190"/>
      <c r="KXE44" s="190"/>
      <c r="KXF44" s="190"/>
      <c r="KXG44" s="190"/>
      <c r="KXH44" s="190"/>
      <c r="KXI44" s="190"/>
      <c r="KXJ44" s="190"/>
      <c r="KXK44" s="190"/>
      <c r="KXL44" s="190"/>
      <c r="KXM44" s="190"/>
      <c r="KXN44" s="190"/>
      <c r="KXO44" s="190"/>
      <c r="KXP44" s="190"/>
      <c r="KXQ44" s="190"/>
      <c r="KXR44" s="190"/>
      <c r="KXS44" s="190"/>
      <c r="KXT44" s="190"/>
      <c r="KXU44" s="190"/>
      <c r="KXV44" s="190"/>
      <c r="KXW44" s="190"/>
      <c r="KXX44" s="190"/>
      <c r="KXY44" s="190"/>
      <c r="KXZ44" s="190"/>
      <c r="KYA44" s="190"/>
      <c r="KYB44" s="190"/>
      <c r="KYC44" s="190"/>
      <c r="KYD44" s="190"/>
      <c r="KYE44" s="190"/>
      <c r="KYF44" s="190"/>
      <c r="KYG44" s="190"/>
      <c r="KYH44" s="190"/>
      <c r="KYI44" s="190"/>
      <c r="KYJ44" s="190"/>
      <c r="KYK44" s="190"/>
      <c r="KYL44" s="190"/>
      <c r="KYM44" s="190"/>
      <c r="KYN44" s="190"/>
      <c r="KYO44" s="190"/>
      <c r="KYP44" s="190"/>
      <c r="KYQ44" s="190"/>
      <c r="KYR44" s="190"/>
      <c r="KYS44" s="190"/>
      <c r="KYT44" s="190"/>
      <c r="KYU44" s="190"/>
      <c r="KYV44" s="190"/>
      <c r="KYW44" s="190"/>
      <c r="KYX44" s="190"/>
      <c r="KYY44" s="190"/>
      <c r="KYZ44" s="190"/>
      <c r="KZA44" s="190"/>
      <c r="KZB44" s="190"/>
      <c r="KZC44" s="190"/>
      <c r="KZD44" s="190"/>
      <c r="KZE44" s="190"/>
      <c r="KZF44" s="190"/>
      <c r="KZG44" s="190"/>
      <c r="KZH44" s="190"/>
      <c r="KZI44" s="190"/>
      <c r="KZJ44" s="190"/>
      <c r="KZK44" s="190"/>
      <c r="KZL44" s="190"/>
      <c r="KZM44" s="190"/>
      <c r="KZN44" s="190"/>
      <c r="KZO44" s="190"/>
      <c r="KZP44" s="190"/>
      <c r="KZQ44" s="190"/>
      <c r="KZR44" s="190"/>
      <c r="KZS44" s="190"/>
      <c r="KZT44" s="190"/>
      <c r="KZU44" s="190"/>
      <c r="KZV44" s="190"/>
      <c r="KZW44" s="190"/>
      <c r="KZX44" s="190"/>
      <c r="KZY44" s="190"/>
      <c r="KZZ44" s="190"/>
      <c r="LAA44" s="190"/>
      <c r="LAB44" s="190"/>
      <c r="LAC44" s="190"/>
      <c r="LAD44" s="190"/>
      <c r="LAE44" s="190"/>
      <c r="LAF44" s="190"/>
      <c r="LAG44" s="190"/>
      <c r="LAH44" s="190"/>
      <c r="LAI44" s="190"/>
      <c r="LAJ44" s="190"/>
      <c r="LAK44" s="190"/>
      <c r="LAL44" s="190"/>
      <c r="LAM44" s="190"/>
      <c r="LAN44" s="190"/>
      <c r="LAO44" s="190"/>
      <c r="LAP44" s="190"/>
      <c r="LAQ44" s="190"/>
      <c r="LAR44" s="190"/>
      <c r="LAS44" s="190"/>
      <c r="LAT44" s="190"/>
      <c r="LAU44" s="190"/>
      <c r="LAV44" s="190"/>
      <c r="LAW44" s="190"/>
      <c r="LAX44" s="190"/>
      <c r="LAY44" s="190"/>
      <c r="LAZ44" s="190"/>
      <c r="LBA44" s="190"/>
      <c r="LBB44" s="190"/>
      <c r="LBC44" s="190"/>
      <c r="LBD44" s="190"/>
      <c r="LBE44" s="190"/>
      <c r="LBF44" s="190"/>
      <c r="LBG44" s="190"/>
      <c r="LBH44" s="190"/>
      <c r="LBI44" s="190"/>
      <c r="LBJ44" s="190"/>
      <c r="LBK44" s="190"/>
      <c r="LBL44" s="190"/>
      <c r="LBM44" s="190"/>
      <c r="LBN44" s="190"/>
      <c r="LBO44" s="190"/>
      <c r="LBP44" s="190"/>
      <c r="LBQ44" s="190"/>
      <c r="LBR44" s="190"/>
      <c r="LBS44" s="190"/>
      <c r="LBT44" s="190"/>
      <c r="LBU44" s="190"/>
      <c r="LBV44" s="190"/>
      <c r="LBW44" s="190"/>
      <c r="LBX44" s="190"/>
      <c r="LBY44" s="190"/>
      <c r="LBZ44" s="190"/>
      <c r="LCA44" s="190"/>
      <c r="LCB44" s="190"/>
      <c r="LCC44" s="190"/>
      <c r="LCD44" s="190"/>
      <c r="LCE44" s="190"/>
      <c r="LCF44" s="190"/>
      <c r="LCG44" s="190"/>
      <c r="LCH44" s="190"/>
      <c r="LCI44" s="190"/>
      <c r="LCJ44" s="190"/>
      <c r="LCK44" s="190"/>
      <c r="LCL44" s="190"/>
      <c r="LCM44" s="190"/>
      <c r="LCN44" s="190"/>
      <c r="LCO44" s="190"/>
      <c r="LCP44" s="190"/>
      <c r="LCQ44" s="190"/>
      <c r="LCR44" s="190"/>
      <c r="LCS44" s="190"/>
      <c r="LCT44" s="190"/>
      <c r="LCU44" s="190"/>
      <c r="LCV44" s="190"/>
      <c r="LCW44" s="190"/>
      <c r="LCX44" s="190"/>
      <c r="LCY44" s="190"/>
      <c r="LCZ44" s="190"/>
      <c r="LDA44" s="190"/>
      <c r="LDB44" s="190"/>
      <c r="LDC44" s="190"/>
      <c r="LDD44" s="190"/>
      <c r="LDE44" s="190"/>
      <c r="LDF44" s="190"/>
      <c r="LDG44" s="190"/>
      <c r="LDH44" s="190"/>
      <c r="LDI44" s="190"/>
      <c r="LDJ44" s="190"/>
      <c r="LDK44" s="190"/>
      <c r="LDL44" s="190"/>
      <c r="LDM44" s="190"/>
      <c r="LDN44" s="190"/>
      <c r="LDO44" s="190"/>
      <c r="LDP44" s="190"/>
      <c r="LDQ44" s="190"/>
      <c r="LDR44" s="190"/>
      <c r="LDS44" s="190"/>
      <c r="LDT44" s="190"/>
      <c r="LDU44" s="190"/>
      <c r="LDV44" s="190"/>
      <c r="LDW44" s="190"/>
      <c r="LDX44" s="190"/>
      <c r="LDY44" s="190"/>
      <c r="LDZ44" s="190"/>
      <c r="LEA44" s="190"/>
      <c r="LEB44" s="190"/>
      <c r="LEC44" s="190"/>
      <c r="LED44" s="190"/>
      <c r="LEE44" s="190"/>
      <c r="LEF44" s="190"/>
      <c r="LEG44" s="190"/>
      <c r="LEH44" s="190"/>
      <c r="LEI44" s="190"/>
      <c r="LEJ44" s="190"/>
      <c r="LEK44" s="190"/>
      <c r="LEL44" s="190"/>
      <c r="LEM44" s="190"/>
      <c r="LEN44" s="190"/>
      <c r="LEO44" s="190"/>
      <c r="LEP44" s="190"/>
      <c r="LEQ44" s="190"/>
      <c r="LER44" s="190"/>
      <c r="LES44" s="190"/>
      <c r="LET44" s="190"/>
      <c r="LEU44" s="190"/>
      <c r="LEV44" s="190"/>
      <c r="LEW44" s="190"/>
      <c r="LEX44" s="190"/>
      <c r="LEY44" s="190"/>
      <c r="LEZ44" s="190"/>
      <c r="LFA44" s="190"/>
      <c r="LFB44" s="190"/>
      <c r="LFC44" s="190"/>
      <c r="LFD44" s="190"/>
      <c r="LFE44" s="190"/>
      <c r="LFF44" s="190"/>
      <c r="LFG44" s="190"/>
      <c r="LFH44" s="190"/>
      <c r="LFI44" s="190"/>
      <c r="LFJ44" s="190"/>
      <c r="LFK44" s="190"/>
      <c r="LFL44" s="190"/>
      <c r="LFM44" s="190"/>
      <c r="LFN44" s="190"/>
      <c r="LFO44" s="190"/>
      <c r="LFP44" s="190"/>
      <c r="LFQ44" s="190"/>
      <c r="LFR44" s="190"/>
      <c r="LFS44" s="190"/>
      <c r="LFT44" s="190"/>
      <c r="LFU44" s="190"/>
      <c r="LFV44" s="190"/>
      <c r="LFW44" s="190"/>
      <c r="LFX44" s="190"/>
      <c r="LFY44" s="190"/>
      <c r="LFZ44" s="190"/>
      <c r="LGA44" s="190"/>
      <c r="LGB44" s="190"/>
      <c r="LGC44" s="190"/>
      <c r="LGD44" s="190"/>
      <c r="LGE44" s="190"/>
      <c r="LGF44" s="190"/>
      <c r="LGG44" s="190"/>
      <c r="LGH44" s="190"/>
      <c r="LGI44" s="190"/>
      <c r="LGJ44" s="190"/>
      <c r="LGK44" s="190"/>
      <c r="LGL44" s="190"/>
      <c r="LGM44" s="190"/>
      <c r="LGN44" s="190"/>
      <c r="LGO44" s="190"/>
      <c r="LGP44" s="190"/>
      <c r="LGQ44" s="190"/>
      <c r="LGR44" s="190"/>
      <c r="LGS44" s="190"/>
      <c r="LGT44" s="190"/>
      <c r="LGU44" s="190"/>
      <c r="LGV44" s="190"/>
      <c r="LGW44" s="190"/>
      <c r="LGX44" s="190"/>
      <c r="LGY44" s="190"/>
      <c r="LGZ44" s="190"/>
      <c r="LHA44" s="190"/>
      <c r="LHB44" s="190"/>
      <c r="LHC44" s="190"/>
      <c r="LHD44" s="190"/>
      <c r="LHE44" s="190"/>
      <c r="LHF44" s="190"/>
      <c r="LHG44" s="190"/>
      <c r="LHH44" s="190"/>
      <c r="LHI44" s="190"/>
      <c r="LHJ44" s="190"/>
      <c r="LHK44" s="190"/>
      <c r="LHL44" s="190"/>
      <c r="LHM44" s="190"/>
      <c r="LHN44" s="190"/>
      <c r="LHO44" s="190"/>
      <c r="LHP44" s="190"/>
      <c r="LHQ44" s="190"/>
      <c r="LHR44" s="190"/>
      <c r="LHS44" s="190"/>
      <c r="LHT44" s="190"/>
      <c r="LHU44" s="190"/>
      <c r="LHV44" s="190"/>
      <c r="LHW44" s="190"/>
      <c r="LHX44" s="190"/>
      <c r="LHY44" s="190"/>
      <c r="LHZ44" s="190"/>
      <c r="LIA44" s="190"/>
      <c r="LIB44" s="190"/>
      <c r="LIC44" s="190"/>
      <c r="LID44" s="190"/>
      <c r="LIE44" s="190"/>
      <c r="LIF44" s="190"/>
      <c r="LIG44" s="190"/>
      <c r="LIH44" s="190"/>
      <c r="LII44" s="190"/>
      <c r="LIJ44" s="190"/>
      <c r="LIK44" s="190"/>
      <c r="LIL44" s="190"/>
      <c r="LIM44" s="190"/>
      <c r="LIN44" s="190"/>
      <c r="LIO44" s="190"/>
      <c r="LIP44" s="190"/>
      <c r="LIQ44" s="190"/>
      <c r="LIR44" s="190"/>
      <c r="LIS44" s="190"/>
      <c r="LIT44" s="190"/>
      <c r="LIU44" s="190"/>
      <c r="LIV44" s="190"/>
      <c r="LIW44" s="190"/>
      <c r="LIX44" s="190"/>
      <c r="LIY44" s="190"/>
      <c r="LIZ44" s="190"/>
      <c r="LJA44" s="190"/>
      <c r="LJB44" s="190"/>
      <c r="LJC44" s="190"/>
      <c r="LJD44" s="190"/>
      <c r="LJE44" s="190"/>
      <c r="LJF44" s="190"/>
      <c r="LJG44" s="190"/>
      <c r="LJH44" s="190"/>
      <c r="LJI44" s="190"/>
      <c r="LJJ44" s="190"/>
      <c r="LJK44" s="190"/>
      <c r="LJL44" s="190"/>
      <c r="LJM44" s="190"/>
      <c r="LJN44" s="190"/>
      <c r="LJO44" s="190"/>
      <c r="LJP44" s="190"/>
      <c r="LJQ44" s="190"/>
      <c r="LJR44" s="190"/>
      <c r="LJS44" s="190"/>
      <c r="LJT44" s="190"/>
      <c r="LJU44" s="190"/>
      <c r="LJV44" s="190"/>
      <c r="LJW44" s="190"/>
      <c r="LJX44" s="190"/>
      <c r="LJY44" s="190"/>
      <c r="LJZ44" s="190"/>
      <c r="LKA44" s="190"/>
      <c r="LKB44" s="190"/>
      <c r="LKC44" s="190"/>
      <c r="LKD44" s="190"/>
      <c r="LKE44" s="190"/>
      <c r="LKF44" s="190"/>
      <c r="LKG44" s="190"/>
      <c r="LKH44" s="190"/>
      <c r="LKI44" s="190"/>
      <c r="LKJ44" s="190"/>
      <c r="LKK44" s="190"/>
      <c r="LKL44" s="190"/>
      <c r="LKM44" s="190"/>
      <c r="LKN44" s="190"/>
      <c r="LKO44" s="190"/>
      <c r="LKP44" s="190"/>
      <c r="LKQ44" s="190"/>
      <c r="LKR44" s="190"/>
      <c r="LKS44" s="190"/>
      <c r="LKT44" s="190"/>
      <c r="LKU44" s="190"/>
      <c r="LKV44" s="190"/>
      <c r="LKW44" s="190"/>
      <c r="LKX44" s="190"/>
      <c r="LKY44" s="190"/>
      <c r="LKZ44" s="190"/>
      <c r="LLA44" s="190"/>
      <c r="LLB44" s="190"/>
      <c r="LLC44" s="190"/>
      <c r="LLD44" s="190"/>
      <c r="LLE44" s="190"/>
      <c r="LLF44" s="190"/>
      <c r="LLG44" s="190"/>
      <c r="LLH44" s="190"/>
      <c r="LLI44" s="190"/>
      <c r="LLJ44" s="190"/>
      <c r="LLK44" s="190"/>
      <c r="LLL44" s="190"/>
      <c r="LLM44" s="190"/>
      <c r="LLN44" s="190"/>
      <c r="LLO44" s="190"/>
      <c r="LLP44" s="190"/>
      <c r="LLQ44" s="190"/>
      <c r="LLR44" s="190"/>
      <c r="LLS44" s="190"/>
      <c r="LLT44" s="190"/>
      <c r="LLU44" s="190"/>
      <c r="LLV44" s="190"/>
      <c r="LLW44" s="190"/>
      <c r="LLX44" s="190"/>
      <c r="LLY44" s="190"/>
      <c r="LLZ44" s="190"/>
      <c r="LMA44" s="190"/>
      <c r="LMB44" s="190"/>
      <c r="LMC44" s="190"/>
      <c r="LMD44" s="190"/>
      <c r="LME44" s="190"/>
      <c r="LMF44" s="190"/>
      <c r="LMG44" s="190"/>
      <c r="LMH44" s="190"/>
      <c r="LMI44" s="190"/>
      <c r="LMJ44" s="190"/>
      <c r="LMK44" s="190"/>
      <c r="LML44" s="190"/>
      <c r="LMM44" s="190"/>
      <c r="LMN44" s="190"/>
      <c r="LMO44" s="190"/>
      <c r="LMP44" s="190"/>
      <c r="LMQ44" s="190"/>
      <c r="LMR44" s="190"/>
      <c r="LMS44" s="190"/>
      <c r="LMT44" s="190"/>
      <c r="LMU44" s="190"/>
      <c r="LMV44" s="190"/>
      <c r="LMW44" s="190"/>
      <c r="LMX44" s="190"/>
      <c r="LMY44" s="190"/>
      <c r="LMZ44" s="190"/>
      <c r="LNA44" s="190"/>
      <c r="LNB44" s="190"/>
      <c r="LNC44" s="190"/>
      <c r="LND44" s="190"/>
      <c r="LNE44" s="190"/>
      <c r="LNF44" s="190"/>
      <c r="LNG44" s="190"/>
      <c r="LNH44" s="190"/>
      <c r="LNI44" s="190"/>
      <c r="LNJ44" s="190"/>
      <c r="LNK44" s="190"/>
      <c r="LNL44" s="190"/>
      <c r="LNM44" s="190"/>
      <c r="LNN44" s="190"/>
      <c r="LNO44" s="190"/>
      <c r="LNP44" s="190"/>
      <c r="LNQ44" s="190"/>
      <c r="LNR44" s="190"/>
      <c r="LNS44" s="190"/>
      <c r="LNT44" s="190"/>
      <c r="LNU44" s="190"/>
      <c r="LNV44" s="190"/>
      <c r="LNW44" s="190"/>
      <c r="LNX44" s="190"/>
      <c r="LNY44" s="190"/>
      <c r="LNZ44" s="190"/>
      <c r="LOA44" s="190"/>
      <c r="LOB44" s="190"/>
      <c r="LOC44" s="190"/>
      <c r="LOD44" s="190"/>
      <c r="LOE44" s="190"/>
      <c r="LOF44" s="190"/>
      <c r="LOG44" s="190"/>
      <c r="LOH44" s="190"/>
      <c r="LOI44" s="190"/>
      <c r="LOJ44" s="190"/>
      <c r="LOK44" s="190"/>
      <c r="LOL44" s="190"/>
      <c r="LOM44" s="190"/>
      <c r="LON44" s="190"/>
      <c r="LOO44" s="190"/>
      <c r="LOP44" s="190"/>
      <c r="LOQ44" s="190"/>
      <c r="LOR44" s="190"/>
      <c r="LOS44" s="190"/>
      <c r="LOT44" s="190"/>
      <c r="LOU44" s="190"/>
      <c r="LOV44" s="190"/>
      <c r="LOW44" s="190"/>
      <c r="LOX44" s="190"/>
      <c r="LOY44" s="190"/>
      <c r="LOZ44" s="190"/>
      <c r="LPA44" s="190"/>
      <c r="LPB44" s="190"/>
      <c r="LPC44" s="190"/>
      <c r="LPD44" s="190"/>
      <c r="LPE44" s="190"/>
      <c r="LPF44" s="190"/>
      <c r="LPG44" s="190"/>
      <c r="LPH44" s="190"/>
      <c r="LPI44" s="190"/>
      <c r="LPJ44" s="190"/>
      <c r="LPK44" s="190"/>
      <c r="LPL44" s="190"/>
      <c r="LPM44" s="190"/>
      <c r="LPN44" s="190"/>
      <c r="LPO44" s="190"/>
      <c r="LPP44" s="190"/>
      <c r="LPQ44" s="190"/>
      <c r="LPR44" s="190"/>
      <c r="LPS44" s="190"/>
      <c r="LPT44" s="190"/>
      <c r="LPU44" s="190"/>
      <c r="LPV44" s="190"/>
      <c r="LPW44" s="190"/>
      <c r="LPX44" s="190"/>
      <c r="LPY44" s="190"/>
      <c r="LPZ44" s="190"/>
      <c r="LQA44" s="190"/>
      <c r="LQB44" s="190"/>
      <c r="LQC44" s="190"/>
      <c r="LQD44" s="190"/>
      <c r="LQE44" s="190"/>
      <c r="LQF44" s="190"/>
      <c r="LQG44" s="190"/>
      <c r="LQH44" s="190"/>
      <c r="LQI44" s="190"/>
      <c r="LQJ44" s="190"/>
      <c r="LQK44" s="190"/>
      <c r="LQL44" s="190"/>
      <c r="LQM44" s="190"/>
      <c r="LQN44" s="190"/>
      <c r="LQO44" s="190"/>
      <c r="LQP44" s="190"/>
      <c r="LQQ44" s="190"/>
      <c r="LQR44" s="190"/>
      <c r="LQS44" s="190"/>
      <c r="LQT44" s="190"/>
      <c r="LQU44" s="190"/>
      <c r="LQV44" s="190"/>
      <c r="LQW44" s="190"/>
      <c r="LQX44" s="190"/>
      <c r="LQY44" s="190"/>
      <c r="LQZ44" s="190"/>
      <c r="LRA44" s="190"/>
      <c r="LRB44" s="190"/>
      <c r="LRC44" s="190"/>
      <c r="LRD44" s="190"/>
      <c r="LRE44" s="190"/>
      <c r="LRF44" s="190"/>
      <c r="LRG44" s="190"/>
      <c r="LRH44" s="190"/>
      <c r="LRI44" s="190"/>
      <c r="LRJ44" s="190"/>
      <c r="LRK44" s="190"/>
      <c r="LRL44" s="190"/>
      <c r="LRM44" s="190"/>
      <c r="LRN44" s="190"/>
      <c r="LRO44" s="190"/>
      <c r="LRP44" s="190"/>
      <c r="LRQ44" s="190"/>
      <c r="LRR44" s="190"/>
      <c r="LRS44" s="190"/>
      <c r="LRT44" s="190"/>
      <c r="LRU44" s="190"/>
      <c r="LRV44" s="190"/>
      <c r="LRW44" s="190"/>
      <c r="LRX44" s="190"/>
      <c r="LRY44" s="190"/>
      <c r="LRZ44" s="190"/>
      <c r="LSA44" s="190"/>
      <c r="LSB44" s="190"/>
      <c r="LSC44" s="190"/>
      <c r="LSD44" s="190"/>
      <c r="LSE44" s="190"/>
      <c r="LSF44" s="190"/>
      <c r="LSG44" s="190"/>
      <c r="LSH44" s="190"/>
      <c r="LSI44" s="190"/>
      <c r="LSJ44" s="190"/>
      <c r="LSK44" s="190"/>
      <c r="LSL44" s="190"/>
      <c r="LSM44" s="190"/>
      <c r="LSN44" s="190"/>
      <c r="LSO44" s="190"/>
      <c r="LSP44" s="190"/>
      <c r="LSQ44" s="190"/>
      <c r="LSR44" s="190"/>
      <c r="LSS44" s="190"/>
      <c r="LST44" s="190"/>
      <c r="LSU44" s="190"/>
      <c r="LSV44" s="190"/>
      <c r="LSW44" s="190"/>
      <c r="LSX44" s="190"/>
      <c r="LSY44" s="190"/>
      <c r="LSZ44" s="190"/>
      <c r="LTA44" s="190"/>
      <c r="LTB44" s="190"/>
      <c r="LTC44" s="190"/>
      <c r="LTD44" s="190"/>
      <c r="LTE44" s="190"/>
      <c r="LTF44" s="190"/>
      <c r="LTG44" s="190"/>
      <c r="LTH44" s="190"/>
      <c r="LTI44" s="190"/>
      <c r="LTJ44" s="190"/>
      <c r="LTK44" s="190"/>
      <c r="LTL44" s="190"/>
      <c r="LTM44" s="190"/>
      <c r="LTN44" s="190"/>
      <c r="LTO44" s="190"/>
      <c r="LTP44" s="190"/>
      <c r="LTQ44" s="190"/>
      <c r="LTR44" s="190"/>
      <c r="LTS44" s="190"/>
      <c r="LTT44" s="190"/>
      <c r="LTU44" s="190"/>
      <c r="LTV44" s="190"/>
      <c r="LTW44" s="190"/>
      <c r="LTX44" s="190"/>
      <c r="LTY44" s="190"/>
      <c r="LTZ44" s="190"/>
      <c r="LUA44" s="190"/>
      <c r="LUB44" s="190"/>
      <c r="LUC44" s="190"/>
      <c r="LUD44" s="190"/>
      <c r="LUE44" s="190"/>
      <c r="LUF44" s="190"/>
      <c r="LUG44" s="190"/>
      <c r="LUH44" s="190"/>
      <c r="LUI44" s="190"/>
      <c r="LUJ44" s="190"/>
      <c r="LUK44" s="190"/>
      <c r="LUL44" s="190"/>
      <c r="LUM44" s="190"/>
      <c r="LUN44" s="190"/>
      <c r="LUO44" s="190"/>
      <c r="LUP44" s="190"/>
      <c r="LUQ44" s="190"/>
      <c r="LUR44" s="190"/>
      <c r="LUS44" s="190"/>
      <c r="LUT44" s="190"/>
      <c r="LUU44" s="190"/>
      <c r="LUV44" s="190"/>
      <c r="LUW44" s="190"/>
      <c r="LUX44" s="190"/>
      <c r="LUY44" s="190"/>
      <c r="LUZ44" s="190"/>
      <c r="LVA44" s="190"/>
      <c r="LVB44" s="190"/>
      <c r="LVC44" s="190"/>
      <c r="LVD44" s="190"/>
      <c r="LVE44" s="190"/>
      <c r="LVF44" s="190"/>
      <c r="LVG44" s="190"/>
      <c r="LVH44" s="190"/>
      <c r="LVI44" s="190"/>
      <c r="LVJ44" s="190"/>
      <c r="LVK44" s="190"/>
      <c r="LVL44" s="190"/>
      <c r="LVM44" s="190"/>
      <c r="LVN44" s="190"/>
      <c r="LVO44" s="190"/>
      <c r="LVP44" s="190"/>
      <c r="LVQ44" s="190"/>
      <c r="LVR44" s="190"/>
      <c r="LVS44" s="190"/>
      <c r="LVT44" s="190"/>
      <c r="LVU44" s="190"/>
      <c r="LVV44" s="190"/>
      <c r="LVW44" s="190"/>
      <c r="LVX44" s="190"/>
      <c r="LVY44" s="190"/>
      <c r="LVZ44" s="190"/>
      <c r="LWA44" s="190"/>
      <c r="LWB44" s="190"/>
      <c r="LWC44" s="190"/>
      <c r="LWD44" s="190"/>
      <c r="LWE44" s="190"/>
      <c r="LWF44" s="190"/>
      <c r="LWG44" s="190"/>
      <c r="LWH44" s="190"/>
      <c r="LWI44" s="190"/>
      <c r="LWJ44" s="190"/>
      <c r="LWK44" s="190"/>
      <c r="LWL44" s="190"/>
      <c r="LWM44" s="190"/>
      <c r="LWN44" s="190"/>
      <c r="LWO44" s="190"/>
      <c r="LWP44" s="190"/>
      <c r="LWQ44" s="190"/>
      <c r="LWR44" s="190"/>
      <c r="LWS44" s="190"/>
      <c r="LWT44" s="190"/>
      <c r="LWU44" s="190"/>
      <c r="LWV44" s="190"/>
      <c r="LWW44" s="190"/>
      <c r="LWX44" s="190"/>
      <c r="LWY44" s="190"/>
      <c r="LWZ44" s="190"/>
      <c r="LXA44" s="190"/>
      <c r="LXB44" s="190"/>
      <c r="LXC44" s="190"/>
      <c r="LXD44" s="190"/>
      <c r="LXE44" s="190"/>
      <c r="LXF44" s="190"/>
      <c r="LXG44" s="190"/>
      <c r="LXH44" s="190"/>
      <c r="LXI44" s="190"/>
      <c r="LXJ44" s="190"/>
      <c r="LXK44" s="190"/>
      <c r="LXL44" s="190"/>
      <c r="LXM44" s="190"/>
      <c r="LXN44" s="190"/>
      <c r="LXO44" s="190"/>
      <c r="LXP44" s="190"/>
      <c r="LXQ44" s="190"/>
      <c r="LXR44" s="190"/>
      <c r="LXS44" s="190"/>
      <c r="LXT44" s="190"/>
      <c r="LXU44" s="190"/>
      <c r="LXV44" s="190"/>
      <c r="LXW44" s="190"/>
      <c r="LXX44" s="190"/>
      <c r="LXY44" s="190"/>
      <c r="LXZ44" s="190"/>
      <c r="LYA44" s="190"/>
      <c r="LYB44" s="190"/>
      <c r="LYC44" s="190"/>
      <c r="LYD44" s="190"/>
      <c r="LYE44" s="190"/>
      <c r="LYF44" s="190"/>
      <c r="LYG44" s="190"/>
      <c r="LYH44" s="190"/>
      <c r="LYI44" s="190"/>
      <c r="LYJ44" s="190"/>
      <c r="LYK44" s="190"/>
      <c r="LYL44" s="190"/>
      <c r="LYM44" s="190"/>
      <c r="LYN44" s="190"/>
      <c r="LYO44" s="190"/>
      <c r="LYP44" s="190"/>
      <c r="LYQ44" s="190"/>
      <c r="LYR44" s="190"/>
      <c r="LYS44" s="190"/>
      <c r="LYT44" s="190"/>
      <c r="LYU44" s="190"/>
      <c r="LYV44" s="190"/>
      <c r="LYW44" s="190"/>
      <c r="LYX44" s="190"/>
      <c r="LYY44" s="190"/>
      <c r="LYZ44" s="190"/>
      <c r="LZA44" s="190"/>
      <c r="LZB44" s="190"/>
      <c r="LZC44" s="190"/>
      <c r="LZD44" s="190"/>
      <c r="LZE44" s="190"/>
      <c r="LZF44" s="190"/>
      <c r="LZG44" s="190"/>
      <c r="LZH44" s="190"/>
      <c r="LZI44" s="190"/>
      <c r="LZJ44" s="190"/>
      <c r="LZK44" s="190"/>
      <c r="LZL44" s="190"/>
      <c r="LZM44" s="190"/>
      <c r="LZN44" s="190"/>
      <c r="LZO44" s="190"/>
      <c r="LZP44" s="190"/>
      <c r="LZQ44" s="190"/>
      <c r="LZR44" s="190"/>
      <c r="LZS44" s="190"/>
      <c r="LZT44" s="190"/>
      <c r="LZU44" s="190"/>
      <c r="LZV44" s="190"/>
      <c r="LZW44" s="190"/>
      <c r="LZX44" s="190"/>
      <c r="LZY44" s="190"/>
      <c r="LZZ44" s="190"/>
      <c r="MAA44" s="190"/>
      <c r="MAB44" s="190"/>
      <c r="MAC44" s="190"/>
      <c r="MAD44" s="190"/>
      <c r="MAE44" s="190"/>
      <c r="MAF44" s="190"/>
      <c r="MAG44" s="190"/>
      <c r="MAH44" s="190"/>
      <c r="MAI44" s="190"/>
      <c r="MAJ44" s="190"/>
      <c r="MAK44" s="190"/>
      <c r="MAL44" s="190"/>
      <c r="MAM44" s="190"/>
      <c r="MAN44" s="190"/>
      <c r="MAO44" s="190"/>
      <c r="MAP44" s="190"/>
      <c r="MAQ44" s="190"/>
      <c r="MAR44" s="190"/>
      <c r="MAS44" s="190"/>
      <c r="MAT44" s="190"/>
      <c r="MAU44" s="190"/>
      <c r="MAV44" s="190"/>
      <c r="MAW44" s="190"/>
      <c r="MAX44" s="190"/>
      <c r="MAY44" s="190"/>
      <c r="MAZ44" s="190"/>
      <c r="MBA44" s="190"/>
      <c r="MBB44" s="190"/>
      <c r="MBC44" s="190"/>
      <c r="MBD44" s="190"/>
      <c r="MBE44" s="190"/>
      <c r="MBF44" s="190"/>
      <c r="MBG44" s="190"/>
      <c r="MBH44" s="190"/>
      <c r="MBI44" s="190"/>
      <c r="MBJ44" s="190"/>
      <c r="MBK44" s="190"/>
      <c r="MBL44" s="190"/>
      <c r="MBM44" s="190"/>
      <c r="MBN44" s="190"/>
      <c r="MBO44" s="190"/>
      <c r="MBP44" s="190"/>
      <c r="MBQ44" s="190"/>
      <c r="MBR44" s="190"/>
      <c r="MBS44" s="190"/>
      <c r="MBT44" s="190"/>
      <c r="MBU44" s="190"/>
      <c r="MBV44" s="190"/>
      <c r="MBW44" s="190"/>
      <c r="MBX44" s="190"/>
      <c r="MBY44" s="190"/>
      <c r="MBZ44" s="190"/>
      <c r="MCA44" s="190"/>
      <c r="MCB44" s="190"/>
      <c r="MCC44" s="190"/>
      <c r="MCD44" s="190"/>
      <c r="MCE44" s="190"/>
      <c r="MCF44" s="190"/>
      <c r="MCG44" s="190"/>
      <c r="MCH44" s="190"/>
      <c r="MCI44" s="190"/>
      <c r="MCJ44" s="190"/>
      <c r="MCK44" s="190"/>
      <c r="MCL44" s="190"/>
      <c r="MCM44" s="190"/>
      <c r="MCN44" s="190"/>
      <c r="MCO44" s="190"/>
      <c r="MCP44" s="190"/>
      <c r="MCQ44" s="190"/>
      <c r="MCR44" s="190"/>
      <c r="MCS44" s="190"/>
      <c r="MCT44" s="190"/>
      <c r="MCU44" s="190"/>
      <c r="MCV44" s="190"/>
      <c r="MCW44" s="190"/>
      <c r="MCX44" s="190"/>
      <c r="MCY44" s="190"/>
      <c r="MCZ44" s="190"/>
      <c r="MDA44" s="190"/>
      <c r="MDB44" s="190"/>
      <c r="MDC44" s="190"/>
      <c r="MDD44" s="190"/>
      <c r="MDE44" s="190"/>
      <c r="MDF44" s="190"/>
      <c r="MDG44" s="190"/>
      <c r="MDH44" s="190"/>
      <c r="MDI44" s="190"/>
      <c r="MDJ44" s="190"/>
      <c r="MDK44" s="190"/>
      <c r="MDL44" s="190"/>
      <c r="MDM44" s="190"/>
      <c r="MDN44" s="190"/>
      <c r="MDO44" s="190"/>
      <c r="MDP44" s="190"/>
      <c r="MDQ44" s="190"/>
      <c r="MDR44" s="190"/>
      <c r="MDS44" s="190"/>
      <c r="MDT44" s="190"/>
      <c r="MDU44" s="190"/>
      <c r="MDV44" s="190"/>
      <c r="MDW44" s="190"/>
      <c r="MDX44" s="190"/>
      <c r="MDY44" s="190"/>
      <c r="MDZ44" s="190"/>
      <c r="MEA44" s="190"/>
      <c r="MEB44" s="190"/>
      <c r="MEC44" s="190"/>
      <c r="MED44" s="190"/>
      <c r="MEE44" s="190"/>
      <c r="MEF44" s="190"/>
      <c r="MEG44" s="190"/>
      <c r="MEH44" s="190"/>
      <c r="MEI44" s="190"/>
      <c r="MEJ44" s="190"/>
      <c r="MEK44" s="190"/>
      <c r="MEL44" s="190"/>
      <c r="MEM44" s="190"/>
      <c r="MEN44" s="190"/>
      <c r="MEO44" s="190"/>
      <c r="MEP44" s="190"/>
      <c r="MEQ44" s="190"/>
      <c r="MER44" s="190"/>
      <c r="MES44" s="190"/>
      <c r="MET44" s="190"/>
      <c r="MEU44" s="190"/>
      <c r="MEV44" s="190"/>
      <c r="MEW44" s="190"/>
      <c r="MEX44" s="190"/>
      <c r="MEY44" s="190"/>
      <c r="MEZ44" s="190"/>
      <c r="MFA44" s="190"/>
      <c r="MFB44" s="190"/>
      <c r="MFC44" s="190"/>
      <c r="MFD44" s="190"/>
      <c r="MFE44" s="190"/>
      <c r="MFF44" s="190"/>
      <c r="MFG44" s="190"/>
      <c r="MFH44" s="190"/>
      <c r="MFI44" s="190"/>
      <c r="MFJ44" s="190"/>
      <c r="MFK44" s="190"/>
      <c r="MFL44" s="190"/>
      <c r="MFM44" s="190"/>
      <c r="MFN44" s="190"/>
      <c r="MFO44" s="190"/>
      <c r="MFP44" s="190"/>
      <c r="MFQ44" s="190"/>
      <c r="MFR44" s="190"/>
      <c r="MFS44" s="190"/>
      <c r="MFT44" s="190"/>
      <c r="MFU44" s="190"/>
      <c r="MFV44" s="190"/>
      <c r="MFW44" s="190"/>
      <c r="MFX44" s="190"/>
      <c r="MFY44" s="190"/>
      <c r="MFZ44" s="190"/>
      <c r="MGA44" s="190"/>
      <c r="MGB44" s="190"/>
      <c r="MGC44" s="190"/>
      <c r="MGD44" s="190"/>
      <c r="MGE44" s="190"/>
      <c r="MGF44" s="190"/>
      <c r="MGG44" s="190"/>
      <c r="MGH44" s="190"/>
      <c r="MGI44" s="190"/>
      <c r="MGJ44" s="190"/>
      <c r="MGK44" s="190"/>
      <c r="MGL44" s="190"/>
      <c r="MGM44" s="190"/>
      <c r="MGN44" s="190"/>
      <c r="MGO44" s="190"/>
      <c r="MGP44" s="190"/>
      <c r="MGQ44" s="190"/>
      <c r="MGR44" s="190"/>
      <c r="MGS44" s="190"/>
      <c r="MGT44" s="190"/>
      <c r="MGU44" s="190"/>
      <c r="MGV44" s="190"/>
      <c r="MGW44" s="190"/>
      <c r="MGX44" s="190"/>
      <c r="MGY44" s="190"/>
      <c r="MGZ44" s="190"/>
      <c r="MHA44" s="190"/>
      <c r="MHB44" s="190"/>
      <c r="MHC44" s="190"/>
      <c r="MHD44" s="190"/>
      <c r="MHE44" s="190"/>
      <c r="MHF44" s="190"/>
      <c r="MHG44" s="190"/>
      <c r="MHH44" s="190"/>
      <c r="MHI44" s="190"/>
      <c r="MHJ44" s="190"/>
      <c r="MHK44" s="190"/>
      <c r="MHL44" s="190"/>
      <c r="MHM44" s="190"/>
      <c r="MHN44" s="190"/>
      <c r="MHO44" s="190"/>
      <c r="MHP44" s="190"/>
      <c r="MHQ44" s="190"/>
      <c r="MHR44" s="190"/>
      <c r="MHS44" s="190"/>
      <c r="MHT44" s="190"/>
      <c r="MHU44" s="190"/>
      <c r="MHV44" s="190"/>
      <c r="MHW44" s="190"/>
      <c r="MHX44" s="190"/>
      <c r="MHY44" s="190"/>
      <c r="MHZ44" s="190"/>
      <c r="MIA44" s="190"/>
      <c r="MIB44" s="190"/>
      <c r="MIC44" s="190"/>
      <c r="MID44" s="190"/>
      <c r="MIE44" s="190"/>
      <c r="MIF44" s="190"/>
      <c r="MIG44" s="190"/>
      <c r="MIH44" s="190"/>
      <c r="MII44" s="190"/>
      <c r="MIJ44" s="190"/>
      <c r="MIK44" s="190"/>
      <c r="MIL44" s="190"/>
      <c r="MIM44" s="190"/>
      <c r="MIN44" s="190"/>
      <c r="MIO44" s="190"/>
      <c r="MIP44" s="190"/>
      <c r="MIQ44" s="190"/>
      <c r="MIR44" s="190"/>
      <c r="MIS44" s="190"/>
      <c r="MIT44" s="190"/>
      <c r="MIU44" s="190"/>
      <c r="MIV44" s="190"/>
      <c r="MIW44" s="190"/>
      <c r="MIX44" s="190"/>
      <c r="MIY44" s="190"/>
      <c r="MIZ44" s="190"/>
      <c r="MJA44" s="190"/>
      <c r="MJB44" s="190"/>
      <c r="MJC44" s="190"/>
      <c r="MJD44" s="190"/>
      <c r="MJE44" s="190"/>
      <c r="MJF44" s="190"/>
      <c r="MJG44" s="190"/>
      <c r="MJH44" s="190"/>
      <c r="MJI44" s="190"/>
      <c r="MJJ44" s="190"/>
      <c r="MJK44" s="190"/>
      <c r="MJL44" s="190"/>
      <c r="MJM44" s="190"/>
      <c r="MJN44" s="190"/>
      <c r="MJO44" s="190"/>
      <c r="MJP44" s="190"/>
      <c r="MJQ44" s="190"/>
      <c r="MJR44" s="190"/>
      <c r="MJS44" s="190"/>
      <c r="MJT44" s="190"/>
      <c r="MJU44" s="190"/>
      <c r="MJV44" s="190"/>
      <c r="MJW44" s="190"/>
      <c r="MJX44" s="190"/>
      <c r="MJY44" s="190"/>
      <c r="MJZ44" s="190"/>
      <c r="MKA44" s="190"/>
      <c r="MKB44" s="190"/>
      <c r="MKC44" s="190"/>
      <c r="MKD44" s="190"/>
      <c r="MKE44" s="190"/>
      <c r="MKF44" s="190"/>
      <c r="MKG44" s="190"/>
      <c r="MKH44" s="190"/>
      <c r="MKI44" s="190"/>
      <c r="MKJ44" s="190"/>
      <c r="MKK44" s="190"/>
      <c r="MKL44" s="190"/>
      <c r="MKM44" s="190"/>
      <c r="MKN44" s="190"/>
      <c r="MKO44" s="190"/>
      <c r="MKP44" s="190"/>
      <c r="MKQ44" s="190"/>
      <c r="MKR44" s="190"/>
      <c r="MKS44" s="190"/>
      <c r="MKT44" s="190"/>
      <c r="MKU44" s="190"/>
      <c r="MKV44" s="190"/>
      <c r="MKW44" s="190"/>
      <c r="MKX44" s="190"/>
      <c r="MKY44" s="190"/>
      <c r="MKZ44" s="190"/>
      <c r="MLA44" s="190"/>
      <c r="MLB44" s="190"/>
      <c r="MLC44" s="190"/>
      <c r="MLD44" s="190"/>
      <c r="MLE44" s="190"/>
      <c r="MLF44" s="190"/>
      <c r="MLG44" s="190"/>
      <c r="MLH44" s="190"/>
      <c r="MLI44" s="190"/>
      <c r="MLJ44" s="190"/>
      <c r="MLK44" s="190"/>
      <c r="MLL44" s="190"/>
      <c r="MLM44" s="190"/>
      <c r="MLN44" s="190"/>
      <c r="MLO44" s="190"/>
      <c r="MLP44" s="190"/>
      <c r="MLQ44" s="190"/>
      <c r="MLR44" s="190"/>
      <c r="MLS44" s="190"/>
      <c r="MLT44" s="190"/>
      <c r="MLU44" s="190"/>
      <c r="MLV44" s="190"/>
      <c r="MLW44" s="190"/>
      <c r="MLX44" s="190"/>
      <c r="MLY44" s="190"/>
      <c r="MLZ44" s="190"/>
      <c r="MMA44" s="190"/>
      <c r="MMB44" s="190"/>
      <c r="MMC44" s="190"/>
      <c r="MMD44" s="190"/>
      <c r="MME44" s="190"/>
      <c r="MMF44" s="190"/>
      <c r="MMG44" s="190"/>
      <c r="MMH44" s="190"/>
      <c r="MMI44" s="190"/>
      <c r="MMJ44" s="190"/>
      <c r="MMK44" s="190"/>
      <c r="MML44" s="190"/>
      <c r="MMM44" s="190"/>
      <c r="MMN44" s="190"/>
      <c r="MMO44" s="190"/>
      <c r="MMP44" s="190"/>
      <c r="MMQ44" s="190"/>
      <c r="MMR44" s="190"/>
      <c r="MMS44" s="190"/>
      <c r="MMT44" s="190"/>
      <c r="MMU44" s="190"/>
      <c r="MMV44" s="190"/>
      <c r="MMW44" s="190"/>
      <c r="MMX44" s="190"/>
      <c r="MMY44" s="190"/>
      <c r="MMZ44" s="190"/>
      <c r="MNA44" s="190"/>
      <c r="MNB44" s="190"/>
      <c r="MNC44" s="190"/>
      <c r="MND44" s="190"/>
      <c r="MNE44" s="190"/>
      <c r="MNF44" s="190"/>
      <c r="MNG44" s="190"/>
      <c r="MNH44" s="190"/>
      <c r="MNI44" s="190"/>
      <c r="MNJ44" s="190"/>
      <c r="MNK44" s="190"/>
      <c r="MNL44" s="190"/>
      <c r="MNM44" s="190"/>
      <c r="MNN44" s="190"/>
      <c r="MNO44" s="190"/>
      <c r="MNP44" s="190"/>
      <c r="MNQ44" s="190"/>
      <c r="MNR44" s="190"/>
      <c r="MNS44" s="190"/>
      <c r="MNT44" s="190"/>
      <c r="MNU44" s="190"/>
      <c r="MNV44" s="190"/>
      <c r="MNW44" s="190"/>
      <c r="MNX44" s="190"/>
      <c r="MNY44" s="190"/>
      <c r="MNZ44" s="190"/>
      <c r="MOA44" s="190"/>
      <c r="MOB44" s="190"/>
      <c r="MOC44" s="190"/>
      <c r="MOD44" s="190"/>
      <c r="MOE44" s="190"/>
      <c r="MOF44" s="190"/>
      <c r="MOG44" s="190"/>
      <c r="MOH44" s="190"/>
      <c r="MOI44" s="190"/>
      <c r="MOJ44" s="190"/>
      <c r="MOK44" s="190"/>
      <c r="MOL44" s="190"/>
      <c r="MOM44" s="190"/>
      <c r="MON44" s="190"/>
      <c r="MOO44" s="190"/>
      <c r="MOP44" s="190"/>
      <c r="MOQ44" s="190"/>
      <c r="MOR44" s="190"/>
      <c r="MOS44" s="190"/>
      <c r="MOT44" s="190"/>
      <c r="MOU44" s="190"/>
      <c r="MOV44" s="190"/>
      <c r="MOW44" s="190"/>
      <c r="MOX44" s="190"/>
      <c r="MOY44" s="190"/>
      <c r="MOZ44" s="190"/>
      <c r="MPA44" s="190"/>
      <c r="MPB44" s="190"/>
      <c r="MPC44" s="190"/>
      <c r="MPD44" s="190"/>
      <c r="MPE44" s="190"/>
      <c r="MPF44" s="190"/>
      <c r="MPG44" s="190"/>
      <c r="MPH44" s="190"/>
      <c r="MPI44" s="190"/>
      <c r="MPJ44" s="190"/>
      <c r="MPK44" s="190"/>
      <c r="MPL44" s="190"/>
      <c r="MPM44" s="190"/>
      <c r="MPN44" s="190"/>
      <c r="MPO44" s="190"/>
      <c r="MPP44" s="190"/>
      <c r="MPQ44" s="190"/>
      <c r="MPR44" s="190"/>
      <c r="MPS44" s="190"/>
      <c r="MPT44" s="190"/>
      <c r="MPU44" s="190"/>
      <c r="MPV44" s="190"/>
      <c r="MPW44" s="190"/>
      <c r="MPX44" s="190"/>
      <c r="MPY44" s="190"/>
      <c r="MPZ44" s="190"/>
      <c r="MQA44" s="190"/>
      <c r="MQB44" s="190"/>
      <c r="MQC44" s="190"/>
      <c r="MQD44" s="190"/>
      <c r="MQE44" s="190"/>
      <c r="MQF44" s="190"/>
      <c r="MQG44" s="190"/>
      <c r="MQH44" s="190"/>
      <c r="MQI44" s="190"/>
      <c r="MQJ44" s="190"/>
      <c r="MQK44" s="190"/>
      <c r="MQL44" s="190"/>
      <c r="MQM44" s="190"/>
      <c r="MQN44" s="190"/>
      <c r="MQO44" s="190"/>
      <c r="MQP44" s="190"/>
      <c r="MQQ44" s="190"/>
      <c r="MQR44" s="190"/>
      <c r="MQS44" s="190"/>
      <c r="MQT44" s="190"/>
      <c r="MQU44" s="190"/>
      <c r="MQV44" s="190"/>
      <c r="MQW44" s="190"/>
      <c r="MQX44" s="190"/>
      <c r="MQY44" s="190"/>
      <c r="MQZ44" s="190"/>
      <c r="MRA44" s="190"/>
      <c r="MRB44" s="190"/>
      <c r="MRC44" s="190"/>
      <c r="MRD44" s="190"/>
      <c r="MRE44" s="190"/>
      <c r="MRF44" s="190"/>
      <c r="MRG44" s="190"/>
      <c r="MRH44" s="190"/>
      <c r="MRI44" s="190"/>
      <c r="MRJ44" s="190"/>
      <c r="MRK44" s="190"/>
      <c r="MRL44" s="190"/>
      <c r="MRM44" s="190"/>
      <c r="MRN44" s="190"/>
      <c r="MRO44" s="190"/>
      <c r="MRP44" s="190"/>
      <c r="MRQ44" s="190"/>
      <c r="MRR44" s="190"/>
      <c r="MRS44" s="190"/>
      <c r="MRT44" s="190"/>
      <c r="MRU44" s="190"/>
      <c r="MRV44" s="190"/>
      <c r="MRW44" s="190"/>
      <c r="MRX44" s="190"/>
      <c r="MRY44" s="190"/>
      <c r="MRZ44" s="190"/>
      <c r="MSA44" s="190"/>
      <c r="MSB44" s="190"/>
      <c r="MSC44" s="190"/>
      <c r="MSD44" s="190"/>
      <c r="MSE44" s="190"/>
      <c r="MSF44" s="190"/>
      <c r="MSG44" s="190"/>
      <c r="MSH44" s="190"/>
      <c r="MSI44" s="190"/>
      <c r="MSJ44" s="190"/>
      <c r="MSK44" s="190"/>
      <c r="MSL44" s="190"/>
      <c r="MSM44" s="190"/>
      <c r="MSN44" s="190"/>
      <c r="MSO44" s="190"/>
      <c r="MSP44" s="190"/>
      <c r="MSQ44" s="190"/>
      <c r="MSR44" s="190"/>
      <c r="MSS44" s="190"/>
      <c r="MST44" s="190"/>
      <c r="MSU44" s="190"/>
      <c r="MSV44" s="190"/>
      <c r="MSW44" s="190"/>
      <c r="MSX44" s="190"/>
      <c r="MSY44" s="190"/>
      <c r="MSZ44" s="190"/>
      <c r="MTA44" s="190"/>
      <c r="MTB44" s="190"/>
      <c r="MTC44" s="190"/>
      <c r="MTD44" s="190"/>
      <c r="MTE44" s="190"/>
      <c r="MTF44" s="190"/>
      <c r="MTG44" s="190"/>
      <c r="MTH44" s="190"/>
      <c r="MTI44" s="190"/>
      <c r="MTJ44" s="190"/>
      <c r="MTK44" s="190"/>
      <c r="MTL44" s="190"/>
      <c r="MTM44" s="190"/>
      <c r="MTN44" s="190"/>
      <c r="MTO44" s="190"/>
      <c r="MTP44" s="190"/>
      <c r="MTQ44" s="190"/>
      <c r="MTR44" s="190"/>
      <c r="MTS44" s="190"/>
      <c r="MTT44" s="190"/>
      <c r="MTU44" s="190"/>
      <c r="MTV44" s="190"/>
      <c r="MTW44" s="190"/>
      <c r="MTX44" s="190"/>
      <c r="MTY44" s="190"/>
      <c r="MTZ44" s="190"/>
      <c r="MUA44" s="190"/>
      <c r="MUB44" s="190"/>
      <c r="MUC44" s="190"/>
      <c r="MUD44" s="190"/>
      <c r="MUE44" s="190"/>
      <c r="MUF44" s="190"/>
      <c r="MUG44" s="190"/>
      <c r="MUH44" s="190"/>
      <c r="MUI44" s="190"/>
      <c r="MUJ44" s="190"/>
      <c r="MUK44" s="190"/>
      <c r="MUL44" s="190"/>
      <c r="MUM44" s="190"/>
      <c r="MUN44" s="190"/>
      <c r="MUO44" s="190"/>
      <c r="MUP44" s="190"/>
      <c r="MUQ44" s="190"/>
      <c r="MUR44" s="190"/>
      <c r="MUS44" s="190"/>
      <c r="MUT44" s="190"/>
      <c r="MUU44" s="190"/>
      <c r="MUV44" s="190"/>
      <c r="MUW44" s="190"/>
      <c r="MUX44" s="190"/>
      <c r="MUY44" s="190"/>
      <c r="MUZ44" s="190"/>
      <c r="MVA44" s="190"/>
      <c r="MVB44" s="190"/>
      <c r="MVC44" s="190"/>
      <c r="MVD44" s="190"/>
      <c r="MVE44" s="190"/>
      <c r="MVF44" s="190"/>
      <c r="MVG44" s="190"/>
      <c r="MVH44" s="190"/>
      <c r="MVI44" s="190"/>
      <c r="MVJ44" s="190"/>
      <c r="MVK44" s="190"/>
      <c r="MVL44" s="190"/>
      <c r="MVM44" s="190"/>
      <c r="MVN44" s="190"/>
      <c r="MVO44" s="190"/>
      <c r="MVP44" s="190"/>
      <c r="MVQ44" s="190"/>
      <c r="MVR44" s="190"/>
      <c r="MVS44" s="190"/>
      <c r="MVT44" s="190"/>
      <c r="MVU44" s="190"/>
      <c r="MVV44" s="190"/>
      <c r="MVW44" s="190"/>
      <c r="MVX44" s="190"/>
      <c r="MVY44" s="190"/>
      <c r="MVZ44" s="190"/>
      <c r="MWA44" s="190"/>
      <c r="MWB44" s="190"/>
      <c r="MWC44" s="190"/>
      <c r="MWD44" s="190"/>
      <c r="MWE44" s="190"/>
      <c r="MWF44" s="190"/>
      <c r="MWG44" s="190"/>
      <c r="MWH44" s="190"/>
      <c r="MWI44" s="190"/>
      <c r="MWJ44" s="190"/>
      <c r="MWK44" s="190"/>
      <c r="MWL44" s="190"/>
      <c r="MWM44" s="190"/>
      <c r="MWN44" s="190"/>
      <c r="MWO44" s="190"/>
      <c r="MWP44" s="190"/>
      <c r="MWQ44" s="190"/>
      <c r="MWR44" s="190"/>
      <c r="MWS44" s="190"/>
      <c r="MWT44" s="190"/>
      <c r="MWU44" s="190"/>
      <c r="MWV44" s="190"/>
      <c r="MWW44" s="190"/>
      <c r="MWX44" s="190"/>
      <c r="MWY44" s="190"/>
      <c r="MWZ44" s="190"/>
      <c r="MXA44" s="190"/>
      <c r="MXB44" s="190"/>
      <c r="MXC44" s="190"/>
      <c r="MXD44" s="190"/>
      <c r="MXE44" s="190"/>
      <c r="MXF44" s="190"/>
      <c r="MXG44" s="190"/>
      <c r="MXH44" s="190"/>
      <c r="MXI44" s="190"/>
      <c r="MXJ44" s="190"/>
      <c r="MXK44" s="190"/>
      <c r="MXL44" s="190"/>
      <c r="MXM44" s="190"/>
      <c r="MXN44" s="190"/>
      <c r="MXO44" s="190"/>
      <c r="MXP44" s="190"/>
      <c r="MXQ44" s="190"/>
      <c r="MXR44" s="190"/>
      <c r="MXS44" s="190"/>
      <c r="MXT44" s="190"/>
      <c r="MXU44" s="190"/>
      <c r="MXV44" s="190"/>
      <c r="MXW44" s="190"/>
      <c r="MXX44" s="190"/>
      <c r="MXY44" s="190"/>
      <c r="MXZ44" s="190"/>
      <c r="MYA44" s="190"/>
      <c r="MYB44" s="190"/>
      <c r="MYC44" s="190"/>
      <c r="MYD44" s="190"/>
      <c r="MYE44" s="190"/>
      <c r="MYF44" s="190"/>
      <c r="MYG44" s="190"/>
      <c r="MYH44" s="190"/>
      <c r="MYI44" s="190"/>
      <c r="MYJ44" s="190"/>
      <c r="MYK44" s="190"/>
      <c r="MYL44" s="190"/>
      <c r="MYM44" s="190"/>
      <c r="MYN44" s="190"/>
      <c r="MYO44" s="190"/>
      <c r="MYP44" s="190"/>
      <c r="MYQ44" s="190"/>
      <c r="MYR44" s="190"/>
      <c r="MYS44" s="190"/>
      <c r="MYT44" s="190"/>
      <c r="MYU44" s="190"/>
      <c r="MYV44" s="190"/>
      <c r="MYW44" s="190"/>
      <c r="MYX44" s="190"/>
      <c r="MYY44" s="190"/>
      <c r="MYZ44" s="190"/>
      <c r="MZA44" s="190"/>
      <c r="MZB44" s="190"/>
      <c r="MZC44" s="190"/>
      <c r="MZD44" s="190"/>
      <c r="MZE44" s="190"/>
      <c r="MZF44" s="190"/>
      <c r="MZG44" s="190"/>
      <c r="MZH44" s="190"/>
      <c r="MZI44" s="190"/>
      <c r="MZJ44" s="190"/>
      <c r="MZK44" s="190"/>
      <c r="MZL44" s="190"/>
      <c r="MZM44" s="190"/>
      <c r="MZN44" s="190"/>
      <c r="MZO44" s="190"/>
      <c r="MZP44" s="190"/>
      <c r="MZQ44" s="190"/>
      <c r="MZR44" s="190"/>
      <c r="MZS44" s="190"/>
      <c r="MZT44" s="190"/>
      <c r="MZU44" s="190"/>
      <c r="MZV44" s="190"/>
      <c r="MZW44" s="190"/>
      <c r="MZX44" s="190"/>
      <c r="MZY44" s="190"/>
      <c r="MZZ44" s="190"/>
      <c r="NAA44" s="190"/>
      <c r="NAB44" s="190"/>
      <c r="NAC44" s="190"/>
      <c r="NAD44" s="190"/>
      <c r="NAE44" s="190"/>
      <c r="NAF44" s="190"/>
      <c r="NAG44" s="190"/>
      <c r="NAH44" s="190"/>
      <c r="NAI44" s="190"/>
      <c r="NAJ44" s="190"/>
      <c r="NAK44" s="190"/>
      <c r="NAL44" s="190"/>
      <c r="NAM44" s="190"/>
      <c r="NAN44" s="190"/>
      <c r="NAO44" s="190"/>
      <c r="NAP44" s="190"/>
      <c r="NAQ44" s="190"/>
      <c r="NAR44" s="190"/>
      <c r="NAS44" s="190"/>
      <c r="NAT44" s="190"/>
      <c r="NAU44" s="190"/>
      <c r="NAV44" s="190"/>
      <c r="NAW44" s="190"/>
      <c r="NAX44" s="190"/>
      <c r="NAY44" s="190"/>
      <c r="NAZ44" s="190"/>
      <c r="NBA44" s="190"/>
      <c r="NBB44" s="190"/>
      <c r="NBC44" s="190"/>
      <c r="NBD44" s="190"/>
      <c r="NBE44" s="190"/>
      <c r="NBF44" s="190"/>
      <c r="NBG44" s="190"/>
      <c r="NBH44" s="190"/>
      <c r="NBI44" s="190"/>
      <c r="NBJ44" s="190"/>
      <c r="NBK44" s="190"/>
      <c r="NBL44" s="190"/>
      <c r="NBM44" s="190"/>
      <c r="NBN44" s="190"/>
      <c r="NBO44" s="190"/>
      <c r="NBP44" s="190"/>
      <c r="NBQ44" s="190"/>
      <c r="NBR44" s="190"/>
      <c r="NBS44" s="190"/>
      <c r="NBT44" s="190"/>
      <c r="NBU44" s="190"/>
      <c r="NBV44" s="190"/>
      <c r="NBW44" s="190"/>
      <c r="NBX44" s="190"/>
      <c r="NBY44" s="190"/>
      <c r="NBZ44" s="190"/>
      <c r="NCA44" s="190"/>
      <c r="NCB44" s="190"/>
      <c r="NCC44" s="190"/>
      <c r="NCD44" s="190"/>
      <c r="NCE44" s="190"/>
      <c r="NCF44" s="190"/>
      <c r="NCG44" s="190"/>
      <c r="NCH44" s="190"/>
      <c r="NCI44" s="190"/>
      <c r="NCJ44" s="190"/>
      <c r="NCK44" s="190"/>
      <c r="NCL44" s="190"/>
      <c r="NCM44" s="190"/>
      <c r="NCN44" s="190"/>
      <c r="NCO44" s="190"/>
      <c r="NCP44" s="190"/>
      <c r="NCQ44" s="190"/>
      <c r="NCR44" s="190"/>
      <c r="NCS44" s="190"/>
      <c r="NCT44" s="190"/>
      <c r="NCU44" s="190"/>
      <c r="NCV44" s="190"/>
      <c r="NCW44" s="190"/>
      <c r="NCX44" s="190"/>
      <c r="NCY44" s="190"/>
      <c r="NCZ44" s="190"/>
      <c r="NDA44" s="190"/>
      <c r="NDB44" s="190"/>
      <c r="NDC44" s="190"/>
      <c r="NDD44" s="190"/>
      <c r="NDE44" s="190"/>
      <c r="NDF44" s="190"/>
      <c r="NDG44" s="190"/>
      <c r="NDH44" s="190"/>
      <c r="NDI44" s="190"/>
      <c r="NDJ44" s="190"/>
      <c r="NDK44" s="190"/>
      <c r="NDL44" s="190"/>
      <c r="NDM44" s="190"/>
      <c r="NDN44" s="190"/>
      <c r="NDO44" s="190"/>
      <c r="NDP44" s="190"/>
      <c r="NDQ44" s="190"/>
      <c r="NDR44" s="190"/>
      <c r="NDS44" s="190"/>
      <c r="NDT44" s="190"/>
      <c r="NDU44" s="190"/>
      <c r="NDV44" s="190"/>
      <c r="NDW44" s="190"/>
      <c r="NDX44" s="190"/>
      <c r="NDY44" s="190"/>
      <c r="NDZ44" s="190"/>
      <c r="NEA44" s="190"/>
      <c r="NEB44" s="190"/>
      <c r="NEC44" s="190"/>
      <c r="NED44" s="190"/>
      <c r="NEE44" s="190"/>
      <c r="NEF44" s="190"/>
      <c r="NEG44" s="190"/>
      <c r="NEH44" s="190"/>
      <c r="NEI44" s="190"/>
      <c r="NEJ44" s="190"/>
      <c r="NEK44" s="190"/>
      <c r="NEL44" s="190"/>
      <c r="NEM44" s="190"/>
      <c r="NEN44" s="190"/>
      <c r="NEO44" s="190"/>
      <c r="NEP44" s="190"/>
      <c r="NEQ44" s="190"/>
      <c r="NER44" s="190"/>
      <c r="NES44" s="190"/>
      <c r="NET44" s="190"/>
      <c r="NEU44" s="190"/>
      <c r="NEV44" s="190"/>
      <c r="NEW44" s="190"/>
      <c r="NEX44" s="190"/>
      <c r="NEY44" s="190"/>
      <c r="NEZ44" s="190"/>
      <c r="NFA44" s="190"/>
      <c r="NFB44" s="190"/>
      <c r="NFC44" s="190"/>
      <c r="NFD44" s="190"/>
      <c r="NFE44" s="190"/>
      <c r="NFF44" s="190"/>
      <c r="NFG44" s="190"/>
      <c r="NFH44" s="190"/>
      <c r="NFI44" s="190"/>
      <c r="NFJ44" s="190"/>
      <c r="NFK44" s="190"/>
      <c r="NFL44" s="190"/>
      <c r="NFM44" s="190"/>
      <c r="NFN44" s="190"/>
      <c r="NFO44" s="190"/>
      <c r="NFP44" s="190"/>
      <c r="NFQ44" s="190"/>
      <c r="NFR44" s="190"/>
      <c r="NFS44" s="190"/>
      <c r="NFT44" s="190"/>
      <c r="NFU44" s="190"/>
      <c r="NFV44" s="190"/>
      <c r="NFW44" s="190"/>
      <c r="NFX44" s="190"/>
      <c r="NFY44" s="190"/>
      <c r="NFZ44" s="190"/>
      <c r="NGA44" s="190"/>
      <c r="NGB44" s="190"/>
      <c r="NGC44" s="190"/>
      <c r="NGD44" s="190"/>
      <c r="NGE44" s="190"/>
      <c r="NGF44" s="190"/>
      <c r="NGG44" s="190"/>
      <c r="NGH44" s="190"/>
      <c r="NGI44" s="190"/>
      <c r="NGJ44" s="190"/>
      <c r="NGK44" s="190"/>
      <c r="NGL44" s="190"/>
      <c r="NGM44" s="190"/>
      <c r="NGN44" s="190"/>
      <c r="NGO44" s="190"/>
      <c r="NGP44" s="190"/>
      <c r="NGQ44" s="190"/>
      <c r="NGR44" s="190"/>
      <c r="NGS44" s="190"/>
      <c r="NGT44" s="190"/>
      <c r="NGU44" s="190"/>
      <c r="NGV44" s="190"/>
      <c r="NGW44" s="190"/>
      <c r="NGX44" s="190"/>
      <c r="NGY44" s="190"/>
      <c r="NGZ44" s="190"/>
      <c r="NHA44" s="190"/>
      <c r="NHB44" s="190"/>
      <c r="NHC44" s="190"/>
      <c r="NHD44" s="190"/>
      <c r="NHE44" s="190"/>
      <c r="NHF44" s="190"/>
      <c r="NHG44" s="190"/>
      <c r="NHH44" s="190"/>
      <c r="NHI44" s="190"/>
      <c r="NHJ44" s="190"/>
      <c r="NHK44" s="190"/>
      <c r="NHL44" s="190"/>
      <c r="NHM44" s="190"/>
      <c r="NHN44" s="190"/>
      <c r="NHO44" s="190"/>
      <c r="NHP44" s="190"/>
      <c r="NHQ44" s="190"/>
      <c r="NHR44" s="190"/>
      <c r="NHS44" s="190"/>
      <c r="NHT44" s="190"/>
      <c r="NHU44" s="190"/>
      <c r="NHV44" s="190"/>
      <c r="NHW44" s="190"/>
      <c r="NHX44" s="190"/>
      <c r="NHY44" s="190"/>
      <c r="NHZ44" s="190"/>
      <c r="NIA44" s="190"/>
      <c r="NIB44" s="190"/>
      <c r="NIC44" s="190"/>
      <c r="NID44" s="190"/>
      <c r="NIE44" s="190"/>
      <c r="NIF44" s="190"/>
      <c r="NIG44" s="190"/>
      <c r="NIH44" s="190"/>
      <c r="NII44" s="190"/>
      <c r="NIJ44" s="190"/>
      <c r="NIK44" s="190"/>
      <c r="NIL44" s="190"/>
      <c r="NIM44" s="190"/>
      <c r="NIN44" s="190"/>
      <c r="NIO44" s="190"/>
      <c r="NIP44" s="190"/>
      <c r="NIQ44" s="190"/>
      <c r="NIR44" s="190"/>
      <c r="NIS44" s="190"/>
      <c r="NIT44" s="190"/>
      <c r="NIU44" s="190"/>
      <c r="NIV44" s="190"/>
      <c r="NIW44" s="190"/>
      <c r="NIX44" s="190"/>
      <c r="NIY44" s="190"/>
      <c r="NIZ44" s="190"/>
      <c r="NJA44" s="190"/>
      <c r="NJB44" s="190"/>
      <c r="NJC44" s="190"/>
      <c r="NJD44" s="190"/>
      <c r="NJE44" s="190"/>
      <c r="NJF44" s="190"/>
      <c r="NJG44" s="190"/>
      <c r="NJH44" s="190"/>
      <c r="NJI44" s="190"/>
      <c r="NJJ44" s="190"/>
      <c r="NJK44" s="190"/>
      <c r="NJL44" s="190"/>
      <c r="NJM44" s="190"/>
      <c r="NJN44" s="190"/>
      <c r="NJO44" s="190"/>
      <c r="NJP44" s="190"/>
      <c r="NJQ44" s="190"/>
      <c r="NJR44" s="190"/>
      <c r="NJS44" s="190"/>
      <c r="NJT44" s="190"/>
      <c r="NJU44" s="190"/>
      <c r="NJV44" s="190"/>
      <c r="NJW44" s="190"/>
      <c r="NJX44" s="190"/>
      <c r="NJY44" s="190"/>
      <c r="NJZ44" s="190"/>
      <c r="NKA44" s="190"/>
      <c r="NKB44" s="190"/>
      <c r="NKC44" s="190"/>
      <c r="NKD44" s="190"/>
      <c r="NKE44" s="190"/>
      <c r="NKF44" s="190"/>
      <c r="NKG44" s="190"/>
      <c r="NKH44" s="190"/>
      <c r="NKI44" s="190"/>
      <c r="NKJ44" s="190"/>
      <c r="NKK44" s="190"/>
      <c r="NKL44" s="190"/>
      <c r="NKM44" s="190"/>
      <c r="NKN44" s="190"/>
      <c r="NKO44" s="190"/>
      <c r="NKP44" s="190"/>
      <c r="NKQ44" s="190"/>
      <c r="NKR44" s="190"/>
      <c r="NKS44" s="190"/>
      <c r="NKT44" s="190"/>
      <c r="NKU44" s="190"/>
      <c r="NKV44" s="190"/>
      <c r="NKW44" s="190"/>
      <c r="NKX44" s="190"/>
      <c r="NKY44" s="190"/>
      <c r="NKZ44" s="190"/>
      <c r="NLA44" s="190"/>
      <c r="NLB44" s="190"/>
      <c r="NLC44" s="190"/>
      <c r="NLD44" s="190"/>
      <c r="NLE44" s="190"/>
      <c r="NLF44" s="190"/>
      <c r="NLG44" s="190"/>
      <c r="NLH44" s="190"/>
      <c r="NLI44" s="190"/>
      <c r="NLJ44" s="190"/>
      <c r="NLK44" s="190"/>
      <c r="NLL44" s="190"/>
      <c r="NLM44" s="190"/>
      <c r="NLN44" s="190"/>
      <c r="NLO44" s="190"/>
      <c r="NLP44" s="190"/>
      <c r="NLQ44" s="190"/>
      <c r="NLR44" s="190"/>
      <c r="NLS44" s="190"/>
      <c r="NLT44" s="190"/>
      <c r="NLU44" s="190"/>
      <c r="NLV44" s="190"/>
      <c r="NLW44" s="190"/>
      <c r="NLX44" s="190"/>
      <c r="NLY44" s="190"/>
      <c r="NLZ44" s="190"/>
      <c r="NMA44" s="190"/>
      <c r="NMB44" s="190"/>
      <c r="NMC44" s="190"/>
      <c r="NMD44" s="190"/>
      <c r="NME44" s="190"/>
      <c r="NMF44" s="190"/>
      <c r="NMG44" s="190"/>
      <c r="NMH44" s="190"/>
      <c r="NMI44" s="190"/>
      <c r="NMJ44" s="190"/>
      <c r="NMK44" s="190"/>
      <c r="NML44" s="190"/>
      <c r="NMM44" s="190"/>
      <c r="NMN44" s="190"/>
      <c r="NMO44" s="190"/>
      <c r="NMP44" s="190"/>
      <c r="NMQ44" s="190"/>
      <c r="NMR44" s="190"/>
      <c r="NMS44" s="190"/>
      <c r="NMT44" s="190"/>
      <c r="NMU44" s="190"/>
      <c r="NMV44" s="190"/>
      <c r="NMW44" s="190"/>
      <c r="NMX44" s="190"/>
      <c r="NMY44" s="190"/>
      <c r="NMZ44" s="190"/>
      <c r="NNA44" s="190"/>
      <c r="NNB44" s="190"/>
      <c r="NNC44" s="190"/>
      <c r="NND44" s="190"/>
      <c r="NNE44" s="190"/>
      <c r="NNF44" s="190"/>
      <c r="NNG44" s="190"/>
      <c r="NNH44" s="190"/>
      <c r="NNI44" s="190"/>
      <c r="NNJ44" s="190"/>
      <c r="NNK44" s="190"/>
      <c r="NNL44" s="190"/>
      <c r="NNM44" s="190"/>
      <c r="NNN44" s="190"/>
      <c r="NNO44" s="190"/>
      <c r="NNP44" s="190"/>
      <c r="NNQ44" s="190"/>
      <c r="NNR44" s="190"/>
      <c r="NNS44" s="190"/>
      <c r="NNT44" s="190"/>
      <c r="NNU44" s="190"/>
      <c r="NNV44" s="190"/>
      <c r="NNW44" s="190"/>
      <c r="NNX44" s="190"/>
      <c r="NNY44" s="190"/>
      <c r="NNZ44" s="190"/>
      <c r="NOA44" s="190"/>
      <c r="NOB44" s="190"/>
      <c r="NOC44" s="190"/>
      <c r="NOD44" s="190"/>
      <c r="NOE44" s="190"/>
      <c r="NOF44" s="190"/>
      <c r="NOG44" s="190"/>
      <c r="NOH44" s="190"/>
      <c r="NOI44" s="190"/>
      <c r="NOJ44" s="190"/>
      <c r="NOK44" s="190"/>
      <c r="NOL44" s="190"/>
      <c r="NOM44" s="190"/>
      <c r="NON44" s="190"/>
      <c r="NOO44" s="190"/>
      <c r="NOP44" s="190"/>
      <c r="NOQ44" s="190"/>
      <c r="NOR44" s="190"/>
      <c r="NOS44" s="190"/>
      <c r="NOT44" s="190"/>
      <c r="NOU44" s="190"/>
      <c r="NOV44" s="190"/>
      <c r="NOW44" s="190"/>
      <c r="NOX44" s="190"/>
      <c r="NOY44" s="190"/>
      <c r="NOZ44" s="190"/>
      <c r="NPA44" s="190"/>
      <c r="NPB44" s="190"/>
      <c r="NPC44" s="190"/>
      <c r="NPD44" s="190"/>
      <c r="NPE44" s="190"/>
      <c r="NPF44" s="190"/>
      <c r="NPG44" s="190"/>
      <c r="NPH44" s="190"/>
      <c r="NPI44" s="190"/>
      <c r="NPJ44" s="190"/>
      <c r="NPK44" s="190"/>
      <c r="NPL44" s="190"/>
      <c r="NPM44" s="190"/>
      <c r="NPN44" s="190"/>
      <c r="NPO44" s="190"/>
      <c r="NPP44" s="190"/>
      <c r="NPQ44" s="190"/>
      <c r="NPR44" s="190"/>
      <c r="NPS44" s="190"/>
      <c r="NPT44" s="190"/>
      <c r="NPU44" s="190"/>
      <c r="NPV44" s="190"/>
      <c r="NPW44" s="190"/>
      <c r="NPX44" s="190"/>
      <c r="NPY44" s="190"/>
      <c r="NPZ44" s="190"/>
      <c r="NQA44" s="190"/>
      <c r="NQB44" s="190"/>
      <c r="NQC44" s="190"/>
      <c r="NQD44" s="190"/>
      <c r="NQE44" s="190"/>
      <c r="NQF44" s="190"/>
      <c r="NQG44" s="190"/>
      <c r="NQH44" s="190"/>
      <c r="NQI44" s="190"/>
      <c r="NQJ44" s="190"/>
      <c r="NQK44" s="190"/>
      <c r="NQL44" s="190"/>
      <c r="NQM44" s="190"/>
      <c r="NQN44" s="190"/>
      <c r="NQO44" s="190"/>
      <c r="NQP44" s="190"/>
      <c r="NQQ44" s="190"/>
      <c r="NQR44" s="190"/>
      <c r="NQS44" s="190"/>
      <c r="NQT44" s="190"/>
      <c r="NQU44" s="190"/>
      <c r="NQV44" s="190"/>
      <c r="NQW44" s="190"/>
      <c r="NQX44" s="190"/>
      <c r="NQY44" s="190"/>
      <c r="NQZ44" s="190"/>
      <c r="NRA44" s="190"/>
      <c r="NRB44" s="190"/>
      <c r="NRC44" s="190"/>
      <c r="NRD44" s="190"/>
      <c r="NRE44" s="190"/>
      <c r="NRF44" s="190"/>
      <c r="NRG44" s="190"/>
      <c r="NRH44" s="190"/>
      <c r="NRI44" s="190"/>
      <c r="NRJ44" s="190"/>
      <c r="NRK44" s="190"/>
      <c r="NRL44" s="190"/>
      <c r="NRM44" s="190"/>
      <c r="NRN44" s="190"/>
      <c r="NRO44" s="190"/>
      <c r="NRP44" s="190"/>
      <c r="NRQ44" s="190"/>
      <c r="NRR44" s="190"/>
      <c r="NRS44" s="190"/>
      <c r="NRT44" s="190"/>
      <c r="NRU44" s="190"/>
      <c r="NRV44" s="190"/>
      <c r="NRW44" s="190"/>
      <c r="NRX44" s="190"/>
      <c r="NRY44" s="190"/>
      <c r="NRZ44" s="190"/>
      <c r="NSA44" s="190"/>
      <c r="NSB44" s="190"/>
      <c r="NSC44" s="190"/>
      <c r="NSD44" s="190"/>
      <c r="NSE44" s="190"/>
      <c r="NSF44" s="190"/>
      <c r="NSG44" s="190"/>
      <c r="NSH44" s="190"/>
      <c r="NSI44" s="190"/>
      <c r="NSJ44" s="190"/>
      <c r="NSK44" s="190"/>
      <c r="NSL44" s="190"/>
      <c r="NSM44" s="190"/>
      <c r="NSN44" s="190"/>
      <c r="NSO44" s="190"/>
      <c r="NSP44" s="190"/>
      <c r="NSQ44" s="190"/>
      <c r="NSR44" s="190"/>
      <c r="NSS44" s="190"/>
      <c r="NST44" s="190"/>
      <c r="NSU44" s="190"/>
      <c r="NSV44" s="190"/>
      <c r="NSW44" s="190"/>
      <c r="NSX44" s="190"/>
      <c r="NSY44" s="190"/>
      <c r="NSZ44" s="190"/>
      <c r="NTA44" s="190"/>
      <c r="NTB44" s="190"/>
      <c r="NTC44" s="190"/>
      <c r="NTD44" s="190"/>
      <c r="NTE44" s="190"/>
      <c r="NTF44" s="190"/>
      <c r="NTG44" s="190"/>
      <c r="NTH44" s="190"/>
      <c r="NTI44" s="190"/>
      <c r="NTJ44" s="190"/>
      <c r="NTK44" s="190"/>
      <c r="NTL44" s="190"/>
      <c r="NTM44" s="190"/>
      <c r="NTN44" s="190"/>
      <c r="NTO44" s="190"/>
      <c r="NTP44" s="190"/>
      <c r="NTQ44" s="190"/>
      <c r="NTR44" s="190"/>
      <c r="NTS44" s="190"/>
      <c r="NTT44" s="190"/>
      <c r="NTU44" s="190"/>
      <c r="NTV44" s="190"/>
      <c r="NTW44" s="190"/>
      <c r="NTX44" s="190"/>
      <c r="NTY44" s="190"/>
      <c r="NTZ44" s="190"/>
      <c r="NUA44" s="190"/>
      <c r="NUB44" s="190"/>
      <c r="NUC44" s="190"/>
      <c r="NUD44" s="190"/>
      <c r="NUE44" s="190"/>
      <c r="NUF44" s="190"/>
      <c r="NUG44" s="190"/>
      <c r="NUH44" s="190"/>
      <c r="NUI44" s="190"/>
      <c r="NUJ44" s="190"/>
      <c r="NUK44" s="190"/>
      <c r="NUL44" s="190"/>
      <c r="NUM44" s="190"/>
      <c r="NUN44" s="190"/>
      <c r="NUO44" s="190"/>
      <c r="NUP44" s="190"/>
      <c r="NUQ44" s="190"/>
      <c r="NUR44" s="190"/>
      <c r="NUS44" s="190"/>
      <c r="NUT44" s="190"/>
      <c r="NUU44" s="190"/>
      <c r="NUV44" s="190"/>
      <c r="NUW44" s="190"/>
      <c r="NUX44" s="190"/>
      <c r="NUY44" s="190"/>
      <c r="NUZ44" s="190"/>
      <c r="NVA44" s="190"/>
      <c r="NVB44" s="190"/>
      <c r="NVC44" s="190"/>
      <c r="NVD44" s="190"/>
      <c r="NVE44" s="190"/>
      <c r="NVF44" s="190"/>
      <c r="NVG44" s="190"/>
      <c r="NVH44" s="190"/>
      <c r="NVI44" s="190"/>
      <c r="NVJ44" s="190"/>
      <c r="NVK44" s="190"/>
      <c r="NVL44" s="190"/>
      <c r="NVM44" s="190"/>
      <c r="NVN44" s="190"/>
      <c r="NVO44" s="190"/>
      <c r="NVP44" s="190"/>
      <c r="NVQ44" s="190"/>
      <c r="NVR44" s="190"/>
      <c r="NVS44" s="190"/>
      <c r="NVT44" s="190"/>
      <c r="NVU44" s="190"/>
      <c r="NVV44" s="190"/>
      <c r="NVW44" s="190"/>
      <c r="NVX44" s="190"/>
      <c r="NVY44" s="190"/>
      <c r="NVZ44" s="190"/>
      <c r="NWA44" s="190"/>
      <c r="NWB44" s="190"/>
      <c r="NWC44" s="190"/>
      <c r="NWD44" s="190"/>
      <c r="NWE44" s="190"/>
      <c r="NWF44" s="190"/>
      <c r="NWG44" s="190"/>
      <c r="NWH44" s="190"/>
      <c r="NWI44" s="190"/>
      <c r="NWJ44" s="190"/>
      <c r="NWK44" s="190"/>
      <c r="NWL44" s="190"/>
      <c r="NWM44" s="190"/>
      <c r="NWN44" s="190"/>
      <c r="NWO44" s="190"/>
      <c r="NWP44" s="190"/>
      <c r="NWQ44" s="190"/>
      <c r="NWR44" s="190"/>
      <c r="NWS44" s="190"/>
      <c r="NWT44" s="190"/>
      <c r="NWU44" s="190"/>
      <c r="NWV44" s="190"/>
      <c r="NWW44" s="190"/>
      <c r="NWX44" s="190"/>
      <c r="NWY44" s="190"/>
      <c r="NWZ44" s="190"/>
      <c r="NXA44" s="190"/>
      <c r="NXB44" s="190"/>
      <c r="NXC44" s="190"/>
      <c r="NXD44" s="190"/>
      <c r="NXE44" s="190"/>
      <c r="NXF44" s="190"/>
      <c r="NXG44" s="190"/>
      <c r="NXH44" s="190"/>
      <c r="NXI44" s="190"/>
      <c r="NXJ44" s="190"/>
      <c r="NXK44" s="190"/>
      <c r="NXL44" s="190"/>
      <c r="NXM44" s="190"/>
      <c r="NXN44" s="190"/>
      <c r="NXO44" s="190"/>
      <c r="NXP44" s="190"/>
      <c r="NXQ44" s="190"/>
      <c r="NXR44" s="190"/>
      <c r="NXS44" s="190"/>
      <c r="NXT44" s="190"/>
      <c r="NXU44" s="190"/>
      <c r="NXV44" s="190"/>
      <c r="NXW44" s="190"/>
      <c r="NXX44" s="190"/>
      <c r="NXY44" s="190"/>
      <c r="NXZ44" s="190"/>
      <c r="NYA44" s="190"/>
      <c r="NYB44" s="190"/>
      <c r="NYC44" s="190"/>
      <c r="NYD44" s="190"/>
      <c r="NYE44" s="190"/>
      <c r="NYF44" s="190"/>
      <c r="NYG44" s="190"/>
      <c r="NYH44" s="190"/>
      <c r="NYI44" s="190"/>
      <c r="NYJ44" s="190"/>
      <c r="NYK44" s="190"/>
      <c r="NYL44" s="190"/>
      <c r="NYM44" s="190"/>
      <c r="NYN44" s="190"/>
      <c r="NYO44" s="190"/>
      <c r="NYP44" s="190"/>
      <c r="NYQ44" s="190"/>
      <c r="NYR44" s="190"/>
      <c r="NYS44" s="190"/>
      <c r="NYT44" s="190"/>
      <c r="NYU44" s="190"/>
      <c r="NYV44" s="190"/>
      <c r="NYW44" s="190"/>
      <c r="NYX44" s="190"/>
      <c r="NYY44" s="190"/>
      <c r="NYZ44" s="190"/>
      <c r="NZA44" s="190"/>
      <c r="NZB44" s="190"/>
      <c r="NZC44" s="190"/>
      <c r="NZD44" s="190"/>
      <c r="NZE44" s="190"/>
      <c r="NZF44" s="190"/>
      <c r="NZG44" s="190"/>
      <c r="NZH44" s="190"/>
      <c r="NZI44" s="190"/>
      <c r="NZJ44" s="190"/>
      <c r="NZK44" s="190"/>
      <c r="NZL44" s="190"/>
      <c r="NZM44" s="190"/>
      <c r="NZN44" s="190"/>
      <c r="NZO44" s="190"/>
      <c r="NZP44" s="190"/>
      <c r="NZQ44" s="190"/>
      <c r="NZR44" s="190"/>
      <c r="NZS44" s="190"/>
      <c r="NZT44" s="190"/>
      <c r="NZU44" s="190"/>
      <c r="NZV44" s="190"/>
      <c r="NZW44" s="190"/>
      <c r="NZX44" s="190"/>
      <c r="NZY44" s="190"/>
      <c r="NZZ44" s="190"/>
      <c r="OAA44" s="190"/>
      <c r="OAB44" s="190"/>
      <c r="OAC44" s="190"/>
      <c r="OAD44" s="190"/>
      <c r="OAE44" s="190"/>
      <c r="OAF44" s="190"/>
      <c r="OAG44" s="190"/>
      <c r="OAH44" s="190"/>
      <c r="OAI44" s="190"/>
      <c r="OAJ44" s="190"/>
      <c r="OAK44" s="190"/>
      <c r="OAL44" s="190"/>
      <c r="OAM44" s="190"/>
      <c r="OAN44" s="190"/>
      <c r="OAO44" s="190"/>
      <c r="OAP44" s="190"/>
      <c r="OAQ44" s="190"/>
      <c r="OAR44" s="190"/>
      <c r="OAS44" s="190"/>
      <c r="OAT44" s="190"/>
      <c r="OAU44" s="190"/>
      <c r="OAV44" s="190"/>
      <c r="OAW44" s="190"/>
      <c r="OAX44" s="190"/>
      <c r="OAY44" s="190"/>
      <c r="OAZ44" s="190"/>
      <c r="OBA44" s="190"/>
      <c r="OBB44" s="190"/>
      <c r="OBC44" s="190"/>
      <c r="OBD44" s="190"/>
      <c r="OBE44" s="190"/>
      <c r="OBF44" s="190"/>
      <c r="OBG44" s="190"/>
      <c r="OBH44" s="190"/>
      <c r="OBI44" s="190"/>
      <c r="OBJ44" s="190"/>
      <c r="OBK44" s="190"/>
      <c r="OBL44" s="190"/>
      <c r="OBM44" s="190"/>
      <c r="OBN44" s="190"/>
      <c r="OBO44" s="190"/>
      <c r="OBP44" s="190"/>
      <c r="OBQ44" s="190"/>
      <c r="OBR44" s="190"/>
      <c r="OBS44" s="190"/>
      <c r="OBT44" s="190"/>
      <c r="OBU44" s="190"/>
      <c r="OBV44" s="190"/>
      <c r="OBW44" s="190"/>
      <c r="OBX44" s="190"/>
      <c r="OBY44" s="190"/>
      <c r="OBZ44" s="190"/>
      <c r="OCA44" s="190"/>
      <c r="OCB44" s="190"/>
      <c r="OCC44" s="190"/>
      <c r="OCD44" s="190"/>
      <c r="OCE44" s="190"/>
      <c r="OCF44" s="190"/>
      <c r="OCG44" s="190"/>
      <c r="OCH44" s="190"/>
      <c r="OCI44" s="190"/>
      <c r="OCJ44" s="190"/>
      <c r="OCK44" s="190"/>
      <c r="OCL44" s="190"/>
      <c r="OCM44" s="190"/>
      <c r="OCN44" s="190"/>
      <c r="OCO44" s="190"/>
      <c r="OCP44" s="190"/>
      <c r="OCQ44" s="190"/>
      <c r="OCR44" s="190"/>
      <c r="OCS44" s="190"/>
      <c r="OCT44" s="190"/>
      <c r="OCU44" s="190"/>
      <c r="OCV44" s="190"/>
      <c r="OCW44" s="190"/>
      <c r="OCX44" s="190"/>
      <c r="OCY44" s="190"/>
      <c r="OCZ44" s="190"/>
      <c r="ODA44" s="190"/>
      <c r="ODB44" s="190"/>
      <c r="ODC44" s="190"/>
      <c r="ODD44" s="190"/>
      <c r="ODE44" s="190"/>
      <c r="ODF44" s="190"/>
      <c r="ODG44" s="190"/>
      <c r="ODH44" s="190"/>
      <c r="ODI44" s="190"/>
      <c r="ODJ44" s="190"/>
      <c r="ODK44" s="190"/>
      <c r="ODL44" s="190"/>
      <c r="ODM44" s="190"/>
      <c r="ODN44" s="190"/>
      <c r="ODO44" s="190"/>
      <c r="ODP44" s="190"/>
      <c r="ODQ44" s="190"/>
      <c r="ODR44" s="190"/>
      <c r="ODS44" s="190"/>
      <c r="ODT44" s="190"/>
      <c r="ODU44" s="190"/>
      <c r="ODV44" s="190"/>
      <c r="ODW44" s="190"/>
      <c r="ODX44" s="190"/>
      <c r="ODY44" s="190"/>
      <c r="ODZ44" s="190"/>
      <c r="OEA44" s="190"/>
      <c r="OEB44" s="190"/>
      <c r="OEC44" s="190"/>
      <c r="OED44" s="190"/>
      <c r="OEE44" s="190"/>
      <c r="OEF44" s="190"/>
      <c r="OEG44" s="190"/>
      <c r="OEH44" s="190"/>
      <c r="OEI44" s="190"/>
      <c r="OEJ44" s="190"/>
      <c r="OEK44" s="190"/>
      <c r="OEL44" s="190"/>
      <c r="OEM44" s="190"/>
      <c r="OEN44" s="190"/>
      <c r="OEO44" s="190"/>
      <c r="OEP44" s="190"/>
      <c r="OEQ44" s="190"/>
      <c r="OER44" s="190"/>
      <c r="OES44" s="190"/>
      <c r="OET44" s="190"/>
      <c r="OEU44" s="190"/>
      <c r="OEV44" s="190"/>
      <c r="OEW44" s="190"/>
      <c r="OEX44" s="190"/>
      <c r="OEY44" s="190"/>
      <c r="OEZ44" s="190"/>
      <c r="OFA44" s="190"/>
      <c r="OFB44" s="190"/>
      <c r="OFC44" s="190"/>
      <c r="OFD44" s="190"/>
      <c r="OFE44" s="190"/>
      <c r="OFF44" s="190"/>
      <c r="OFG44" s="190"/>
      <c r="OFH44" s="190"/>
      <c r="OFI44" s="190"/>
      <c r="OFJ44" s="190"/>
      <c r="OFK44" s="190"/>
      <c r="OFL44" s="190"/>
      <c r="OFM44" s="190"/>
      <c r="OFN44" s="190"/>
      <c r="OFO44" s="190"/>
      <c r="OFP44" s="190"/>
      <c r="OFQ44" s="190"/>
      <c r="OFR44" s="190"/>
      <c r="OFS44" s="190"/>
      <c r="OFT44" s="190"/>
      <c r="OFU44" s="190"/>
      <c r="OFV44" s="190"/>
      <c r="OFW44" s="190"/>
      <c r="OFX44" s="190"/>
      <c r="OFY44" s="190"/>
      <c r="OFZ44" s="190"/>
      <c r="OGA44" s="190"/>
      <c r="OGB44" s="190"/>
      <c r="OGC44" s="190"/>
      <c r="OGD44" s="190"/>
      <c r="OGE44" s="190"/>
      <c r="OGF44" s="190"/>
      <c r="OGG44" s="190"/>
      <c r="OGH44" s="190"/>
      <c r="OGI44" s="190"/>
      <c r="OGJ44" s="190"/>
      <c r="OGK44" s="190"/>
      <c r="OGL44" s="190"/>
      <c r="OGM44" s="190"/>
      <c r="OGN44" s="190"/>
      <c r="OGO44" s="190"/>
      <c r="OGP44" s="190"/>
      <c r="OGQ44" s="190"/>
      <c r="OGR44" s="190"/>
      <c r="OGS44" s="190"/>
      <c r="OGT44" s="190"/>
      <c r="OGU44" s="190"/>
      <c r="OGV44" s="190"/>
      <c r="OGW44" s="190"/>
      <c r="OGX44" s="190"/>
      <c r="OGY44" s="190"/>
      <c r="OGZ44" s="190"/>
      <c r="OHA44" s="190"/>
      <c r="OHB44" s="190"/>
      <c r="OHC44" s="190"/>
      <c r="OHD44" s="190"/>
      <c r="OHE44" s="190"/>
      <c r="OHF44" s="190"/>
      <c r="OHG44" s="190"/>
      <c r="OHH44" s="190"/>
      <c r="OHI44" s="190"/>
      <c r="OHJ44" s="190"/>
      <c r="OHK44" s="190"/>
      <c r="OHL44" s="190"/>
      <c r="OHM44" s="190"/>
      <c r="OHN44" s="190"/>
      <c r="OHO44" s="190"/>
      <c r="OHP44" s="190"/>
      <c r="OHQ44" s="190"/>
      <c r="OHR44" s="190"/>
      <c r="OHS44" s="190"/>
      <c r="OHT44" s="190"/>
      <c r="OHU44" s="190"/>
      <c r="OHV44" s="190"/>
      <c r="OHW44" s="190"/>
      <c r="OHX44" s="190"/>
      <c r="OHY44" s="190"/>
      <c r="OHZ44" s="190"/>
      <c r="OIA44" s="190"/>
      <c r="OIB44" s="190"/>
      <c r="OIC44" s="190"/>
      <c r="OID44" s="190"/>
      <c r="OIE44" s="190"/>
      <c r="OIF44" s="190"/>
      <c r="OIG44" s="190"/>
      <c r="OIH44" s="190"/>
      <c r="OII44" s="190"/>
      <c r="OIJ44" s="190"/>
      <c r="OIK44" s="190"/>
      <c r="OIL44" s="190"/>
      <c r="OIM44" s="190"/>
      <c r="OIN44" s="190"/>
      <c r="OIO44" s="190"/>
      <c r="OIP44" s="190"/>
      <c r="OIQ44" s="190"/>
      <c r="OIR44" s="190"/>
      <c r="OIS44" s="190"/>
      <c r="OIT44" s="190"/>
      <c r="OIU44" s="190"/>
      <c r="OIV44" s="190"/>
      <c r="OIW44" s="190"/>
      <c r="OIX44" s="190"/>
      <c r="OIY44" s="190"/>
      <c r="OIZ44" s="190"/>
      <c r="OJA44" s="190"/>
      <c r="OJB44" s="190"/>
      <c r="OJC44" s="190"/>
      <c r="OJD44" s="190"/>
      <c r="OJE44" s="190"/>
      <c r="OJF44" s="190"/>
      <c r="OJG44" s="190"/>
      <c r="OJH44" s="190"/>
      <c r="OJI44" s="190"/>
      <c r="OJJ44" s="190"/>
      <c r="OJK44" s="190"/>
      <c r="OJL44" s="190"/>
      <c r="OJM44" s="190"/>
      <c r="OJN44" s="190"/>
      <c r="OJO44" s="190"/>
      <c r="OJP44" s="190"/>
      <c r="OJQ44" s="190"/>
      <c r="OJR44" s="190"/>
      <c r="OJS44" s="190"/>
      <c r="OJT44" s="190"/>
      <c r="OJU44" s="190"/>
      <c r="OJV44" s="190"/>
      <c r="OJW44" s="190"/>
      <c r="OJX44" s="190"/>
      <c r="OJY44" s="190"/>
      <c r="OJZ44" s="190"/>
      <c r="OKA44" s="190"/>
      <c r="OKB44" s="190"/>
      <c r="OKC44" s="190"/>
      <c r="OKD44" s="190"/>
      <c r="OKE44" s="190"/>
      <c r="OKF44" s="190"/>
      <c r="OKG44" s="190"/>
      <c r="OKH44" s="190"/>
      <c r="OKI44" s="190"/>
      <c r="OKJ44" s="190"/>
      <c r="OKK44" s="190"/>
      <c r="OKL44" s="190"/>
      <c r="OKM44" s="190"/>
      <c r="OKN44" s="190"/>
      <c r="OKO44" s="190"/>
      <c r="OKP44" s="190"/>
      <c r="OKQ44" s="190"/>
      <c r="OKR44" s="190"/>
      <c r="OKS44" s="190"/>
      <c r="OKT44" s="190"/>
      <c r="OKU44" s="190"/>
      <c r="OKV44" s="190"/>
      <c r="OKW44" s="190"/>
      <c r="OKX44" s="190"/>
      <c r="OKY44" s="190"/>
      <c r="OKZ44" s="190"/>
      <c r="OLA44" s="190"/>
      <c r="OLB44" s="190"/>
      <c r="OLC44" s="190"/>
      <c r="OLD44" s="190"/>
      <c r="OLE44" s="190"/>
      <c r="OLF44" s="190"/>
      <c r="OLG44" s="190"/>
      <c r="OLH44" s="190"/>
      <c r="OLI44" s="190"/>
      <c r="OLJ44" s="190"/>
      <c r="OLK44" s="190"/>
      <c r="OLL44" s="190"/>
      <c r="OLM44" s="190"/>
      <c r="OLN44" s="190"/>
      <c r="OLO44" s="190"/>
      <c r="OLP44" s="190"/>
      <c r="OLQ44" s="190"/>
      <c r="OLR44" s="190"/>
      <c r="OLS44" s="190"/>
      <c r="OLT44" s="190"/>
      <c r="OLU44" s="190"/>
      <c r="OLV44" s="190"/>
      <c r="OLW44" s="190"/>
      <c r="OLX44" s="190"/>
      <c r="OLY44" s="190"/>
      <c r="OLZ44" s="190"/>
      <c r="OMA44" s="190"/>
      <c r="OMB44" s="190"/>
      <c r="OMC44" s="190"/>
      <c r="OMD44" s="190"/>
      <c r="OME44" s="190"/>
      <c r="OMF44" s="190"/>
      <c r="OMG44" s="190"/>
      <c r="OMH44" s="190"/>
      <c r="OMI44" s="190"/>
      <c r="OMJ44" s="190"/>
      <c r="OMK44" s="190"/>
      <c r="OML44" s="190"/>
      <c r="OMM44" s="190"/>
      <c r="OMN44" s="190"/>
      <c r="OMO44" s="190"/>
      <c r="OMP44" s="190"/>
      <c r="OMQ44" s="190"/>
      <c r="OMR44" s="190"/>
      <c r="OMS44" s="190"/>
      <c r="OMT44" s="190"/>
      <c r="OMU44" s="190"/>
      <c r="OMV44" s="190"/>
      <c r="OMW44" s="190"/>
      <c r="OMX44" s="190"/>
      <c r="OMY44" s="190"/>
      <c r="OMZ44" s="190"/>
      <c r="ONA44" s="190"/>
      <c r="ONB44" s="190"/>
      <c r="ONC44" s="190"/>
      <c r="OND44" s="190"/>
      <c r="ONE44" s="190"/>
      <c r="ONF44" s="190"/>
      <c r="ONG44" s="190"/>
      <c r="ONH44" s="190"/>
      <c r="ONI44" s="190"/>
      <c r="ONJ44" s="190"/>
      <c r="ONK44" s="190"/>
      <c r="ONL44" s="190"/>
      <c r="ONM44" s="190"/>
      <c r="ONN44" s="190"/>
      <c r="ONO44" s="190"/>
      <c r="ONP44" s="190"/>
      <c r="ONQ44" s="190"/>
      <c r="ONR44" s="190"/>
      <c r="ONS44" s="190"/>
      <c r="ONT44" s="190"/>
      <c r="ONU44" s="190"/>
      <c r="ONV44" s="190"/>
      <c r="ONW44" s="190"/>
      <c r="ONX44" s="190"/>
      <c r="ONY44" s="190"/>
      <c r="ONZ44" s="190"/>
      <c r="OOA44" s="190"/>
      <c r="OOB44" s="190"/>
      <c r="OOC44" s="190"/>
      <c r="OOD44" s="190"/>
      <c r="OOE44" s="190"/>
      <c r="OOF44" s="190"/>
      <c r="OOG44" s="190"/>
      <c r="OOH44" s="190"/>
      <c r="OOI44" s="190"/>
      <c r="OOJ44" s="190"/>
      <c r="OOK44" s="190"/>
      <c r="OOL44" s="190"/>
      <c r="OOM44" s="190"/>
      <c r="OON44" s="190"/>
      <c r="OOO44" s="190"/>
      <c r="OOP44" s="190"/>
      <c r="OOQ44" s="190"/>
      <c r="OOR44" s="190"/>
      <c r="OOS44" s="190"/>
      <c r="OOT44" s="190"/>
      <c r="OOU44" s="190"/>
      <c r="OOV44" s="190"/>
      <c r="OOW44" s="190"/>
      <c r="OOX44" s="190"/>
      <c r="OOY44" s="190"/>
      <c r="OOZ44" s="190"/>
      <c r="OPA44" s="190"/>
      <c r="OPB44" s="190"/>
      <c r="OPC44" s="190"/>
      <c r="OPD44" s="190"/>
      <c r="OPE44" s="190"/>
      <c r="OPF44" s="190"/>
      <c r="OPG44" s="190"/>
      <c r="OPH44" s="190"/>
      <c r="OPI44" s="190"/>
      <c r="OPJ44" s="190"/>
      <c r="OPK44" s="190"/>
      <c r="OPL44" s="190"/>
      <c r="OPM44" s="190"/>
      <c r="OPN44" s="190"/>
      <c r="OPO44" s="190"/>
      <c r="OPP44" s="190"/>
      <c r="OPQ44" s="190"/>
      <c r="OPR44" s="190"/>
      <c r="OPS44" s="190"/>
      <c r="OPT44" s="190"/>
      <c r="OPU44" s="190"/>
      <c r="OPV44" s="190"/>
      <c r="OPW44" s="190"/>
      <c r="OPX44" s="190"/>
      <c r="OPY44" s="190"/>
      <c r="OPZ44" s="190"/>
      <c r="OQA44" s="190"/>
      <c r="OQB44" s="190"/>
      <c r="OQC44" s="190"/>
      <c r="OQD44" s="190"/>
      <c r="OQE44" s="190"/>
      <c r="OQF44" s="190"/>
      <c r="OQG44" s="190"/>
      <c r="OQH44" s="190"/>
      <c r="OQI44" s="190"/>
      <c r="OQJ44" s="190"/>
      <c r="OQK44" s="190"/>
      <c r="OQL44" s="190"/>
      <c r="OQM44" s="190"/>
      <c r="OQN44" s="190"/>
      <c r="OQO44" s="190"/>
      <c r="OQP44" s="190"/>
      <c r="OQQ44" s="190"/>
      <c r="OQR44" s="190"/>
      <c r="OQS44" s="190"/>
      <c r="OQT44" s="190"/>
      <c r="OQU44" s="190"/>
      <c r="OQV44" s="190"/>
      <c r="OQW44" s="190"/>
      <c r="OQX44" s="190"/>
      <c r="OQY44" s="190"/>
      <c r="OQZ44" s="190"/>
      <c r="ORA44" s="190"/>
      <c r="ORB44" s="190"/>
      <c r="ORC44" s="190"/>
      <c r="ORD44" s="190"/>
      <c r="ORE44" s="190"/>
      <c r="ORF44" s="190"/>
      <c r="ORG44" s="190"/>
      <c r="ORH44" s="190"/>
      <c r="ORI44" s="190"/>
      <c r="ORJ44" s="190"/>
      <c r="ORK44" s="190"/>
      <c r="ORL44" s="190"/>
      <c r="ORM44" s="190"/>
      <c r="ORN44" s="190"/>
      <c r="ORO44" s="190"/>
      <c r="ORP44" s="190"/>
      <c r="ORQ44" s="190"/>
      <c r="ORR44" s="190"/>
      <c r="ORS44" s="190"/>
      <c r="ORT44" s="190"/>
      <c r="ORU44" s="190"/>
      <c r="ORV44" s="190"/>
      <c r="ORW44" s="190"/>
      <c r="ORX44" s="190"/>
      <c r="ORY44" s="190"/>
      <c r="ORZ44" s="190"/>
      <c r="OSA44" s="190"/>
      <c r="OSB44" s="190"/>
      <c r="OSC44" s="190"/>
      <c r="OSD44" s="190"/>
      <c r="OSE44" s="190"/>
      <c r="OSF44" s="190"/>
      <c r="OSG44" s="190"/>
      <c r="OSH44" s="190"/>
      <c r="OSI44" s="190"/>
      <c r="OSJ44" s="190"/>
      <c r="OSK44" s="190"/>
      <c r="OSL44" s="190"/>
      <c r="OSM44" s="190"/>
      <c r="OSN44" s="190"/>
      <c r="OSO44" s="190"/>
      <c r="OSP44" s="190"/>
      <c r="OSQ44" s="190"/>
      <c r="OSR44" s="190"/>
      <c r="OSS44" s="190"/>
      <c r="OST44" s="190"/>
      <c r="OSU44" s="190"/>
      <c r="OSV44" s="190"/>
      <c r="OSW44" s="190"/>
      <c r="OSX44" s="190"/>
      <c r="OSY44" s="190"/>
      <c r="OSZ44" s="190"/>
      <c r="OTA44" s="190"/>
      <c r="OTB44" s="190"/>
      <c r="OTC44" s="190"/>
      <c r="OTD44" s="190"/>
      <c r="OTE44" s="190"/>
      <c r="OTF44" s="190"/>
      <c r="OTG44" s="190"/>
      <c r="OTH44" s="190"/>
      <c r="OTI44" s="190"/>
      <c r="OTJ44" s="190"/>
      <c r="OTK44" s="190"/>
      <c r="OTL44" s="190"/>
      <c r="OTM44" s="190"/>
      <c r="OTN44" s="190"/>
      <c r="OTO44" s="190"/>
      <c r="OTP44" s="190"/>
      <c r="OTQ44" s="190"/>
      <c r="OTR44" s="190"/>
      <c r="OTS44" s="190"/>
      <c r="OTT44" s="190"/>
      <c r="OTU44" s="190"/>
      <c r="OTV44" s="190"/>
      <c r="OTW44" s="190"/>
      <c r="OTX44" s="190"/>
      <c r="OTY44" s="190"/>
      <c r="OTZ44" s="190"/>
      <c r="OUA44" s="190"/>
      <c r="OUB44" s="190"/>
      <c r="OUC44" s="190"/>
      <c r="OUD44" s="190"/>
      <c r="OUE44" s="190"/>
      <c r="OUF44" s="190"/>
      <c r="OUG44" s="190"/>
      <c r="OUH44" s="190"/>
      <c r="OUI44" s="190"/>
      <c r="OUJ44" s="190"/>
      <c r="OUK44" s="190"/>
      <c r="OUL44" s="190"/>
      <c r="OUM44" s="190"/>
      <c r="OUN44" s="190"/>
      <c r="OUO44" s="190"/>
      <c r="OUP44" s="190"/>
      <c r="OUQ44" s="190"/>
      <c r="OUR44" s="190"/>
      <c r="OUS44" s="190"/>
      <c r="OUT44" s="190"/>
      <c r="OUU44" s="190"/>
      <c r="OUV44" s="190"/>
      <c r="OUW44" s="190"/>
      <c r="OUX44" s="190"/>
      <c r="OUY44" s="190"/>
      <c r="OUZ44" s="190"/>
      <c r="OVA44" s="190"/>
      <c r="OVB44" s="190"/>
      <c r="OVC44" s="190"/>
      <c r="OVD44" s="190"/>
      <c r="OVE44" s="190"/>
      <c r="OVF44" s="190"/>
      <c r="OVG44" s="190"/>
      <c r="OVH44" s="190"/>
      <c r="OVI44" s="190"/>
      <c r="OVJ44" s="190"/>
      <c r="OVK44" s="190"/>
      <c r="OVL44" s="190"/>
      <c r="OVM44" s="190"/>
      <c r="OVN44" s="190"/>
      <c r="OVO44" s="190"/>
      <c r="OVP44" s="190"/>
      <c r="OVQ44" s="190"/>
      <c r="OVR44" s="190"/>
      <c r="OVS44" s="190"/>
      <c r="OVT44" s="190"/>
      <c r="OVU44" s="190"/>
      <c r="OVV44" s="190"/>
      <c r="OVW44" s="190"/>
      <c r="OVX44" s="190"/>
      <c r="OVY44" s="190"/>
      <c r="OVZ44" s="190"/>
      <c r="OWA44" s="190"/>
      <c r="OWB44" s="190"/>
      <c r="OWC44" s="190"/>
      <c r="OWD44" s="190"/>
      <c r="OWE44" s="190"/>
      <c r="OWF44" s="190"/>
      <c r="OWG44" s="190"/>
      <c r="OWH44" s="190"/>
      <c r="OWI44" s="190"/>
      <c r="OWJ44" s="190"/>
      <c r="OWK44" s="190"/>
      <c r="OWL44" s="190"/>
      <c r="OWM44" s="190"/>
      <c r="OWN44" s="190"/>
      <c r="OWO44" s="190"/>
      <c r="OWP44" s="190"/>
      <c r="OWQ44" s="190"/>
      <c r="OWR44" s="190"/>
      <c r="OWS44" s="190"/>
      <c r="OWT44" s="190"/>
      <c r="OWU44" s="190"/>
      <c r="OWV44" s="190"/>
      <c r="OWW44" s="190"/>
      <c r="OWX44" s="190"/>
      <c r="OWY44" s="190"/>
      <c r="OWZ44" s="190"/>
      <c r="OXA44" s="190"/>
      <c r="OXB44" s="190"/>
      <c r="OXC44" s="190"/>
      <c r="OXD44" s="190"/>
      <c r="OXE44" s="190"/>
      <c r="OXF44" s="190"/>
      <c r="OXG44" s="190"/>
      <c r="OXH44" s="190"/>
      <c r="OXI44" s="190"/>
      <c r="OXJ44" s="190"/>
      <c r="OXK44" s="190"/>
      <c r="OXL44" s="190"/>
      <c r="OXM44" s="190"/>
      <c r="OXN44" s="190"/>
      <c r="OXO44" s="190"/>
      <c r="OXP44" s="190"/>
      <c r="OXQ44" s="190"/>
      <c r="OXR44" s="190"/>
      <c r="OXS44" s="190"/>
      <c r="OXT44" s="190"/>
      <c r="OXU44" s="190"/>
      <c r="OXV44" s="190"/>
      <c r="OXW44" s="190"/>
      <c r="OXX44" s="190"/>
      <c r="OXY44" s="190"/>
      <c r="OXZ44" s="190"/>
      <c r="OYA44" s="190"/>
      <c r="OYB44" s="190"/>
      <c r="OYC44" s="190"/>
      <c r="OYD44" s="190"/>
      <c r="OYE44" s="190"/>
      <c r="OYF44" s="190"/>
      <c r="OYG44" s="190"/>
      <c r="OYH44" s="190"/>
      <c r="OYI44" s="190"/>
      <c r="OYJ44" s="190"/>
      <c r="OYK44" s="190"/>
      <c r="OYL44" s="190"/>
      <c r="OYM44" s="190"/>
      <c r="OYN44" s="190"/>
      <c r="OYO44" s="190"/>
      <c r="OYP44" s="190"/>
      <c r="OYQ44" s="190"/>
      <c r="OYR44" s="190"/>
      <c r="OYS44" s="190"/>
      <c r="OYT44" s="190"/>
      <c r="OYU44" s="190"/>
      <c r="OYV44" s="190"/>
      <c r="OYW44" s="190"/>
      <c r="OYX44" s="190"/>
      <c r="OYY44" s="190"/>
      <c r="OYZ44" s="190"/>
      <c r="OZA44" s="190"/>
      <c r="OZB44" s="190"/>
      <c r="OZC44" s="190"/>
      <c r="OZD44" s="190"/>
      <c r="OZE44" s="190"/>
      <c r="OZF44" s="190"/>
      <c r="OZG44" s="190"/>
      <c r="OZH44" s="190"/>
      <c r="OZI44" s="190"/>
      <c r="OZJ44" s="190"/>
      <c r="OZK44" s="190"/>
      <c r="OZL44" s="190"/>
      <c r="OZM44" s="190"/>
      <c r="OZN44" s="190"/>
      <c r="OZO44" s="190"/>
      <c r="OZP44" s="190"/>
      <c r="OZQ44" s="190"/>
      <c r="OZR44" s="190"/>
      <c r="OZS44" s="190"/>
      <c r="OZT44" s="190"/>
      <c r="OZU44" s="190"/>
      <c r="OZV44" s="190"/>
      <c r="OZW44" s="190"/>
      <c r="OZX44" s="190"/>
      <c r="OZY44" s="190"/>
      <c r="OZZ44" s="190"/>
      <c r="PAA44" s="190"/>
      <c r="PAB44" s="190"/>
      <c r="PAC44" s="190"/>
      <c r="PAD44" s="190"/>
      <c r="PAE44" s="190"/>
      <c r="PAF44" s="190"/>
      <c r="PAG44" s="190"/>
      <c r="PAH44" s="190"/>
      <c r="PAI44" s="190"/>
      <c r="PAJ44" s="190"/>
      <c r="PAK44" s="190"/>
      <c r="PAL44" s="190"/>
      <c r="PAM44" s="190"/>
      <c r="PAN44" s="190"/>
      <c r="PAO44" s="190"/>
      <c r="PAP44" s="190"/>
      <c r="PAQ44" s="190"/>
      <c r="PAR44" s="190"/>
      <c r="PAS44" s="190"/>
      <c r="PAT44" s="190"/>
      <c r="PAU44" s="190"/>
      <c r="PAV44" s="190"/>
      <c r="PAW44" s="190"/>
      <c r="PAX44" s="190"/>
      <c r="PAY44" s="190"/>
      <c r="PAZ44" s="190"/>
      <c r="PBA44" s="190"/>
      <c r="PBB44" s="190"/>
      <c r="PBC44" s="190"/>
      <c r="PBD44" s="190"/>
      <c r="PBE44" s="190"/>
      <c r="PBF44" s="190"/>
      <c r="PBG44" s="190"/>
      <c r="PBH44" s="190"/>
      <c r="PBI44" s="190"/>
      <c r="PBJ44" s="190"/>
      <c r="PBK44" s="190"/>
      <c r="PBL44" s="190"/>
      <c r="PBM44" s="190"/>
      <c r="PBN44" s="190"/>
      <c r="PBO44" s="190"/>
      <c r="PBP44" s="190"/>
      <c r="PBQ44" s="190"/>
      <c r="PBR44" s="190"/>
      <c r="PBS44" s="190"/>
      <c r="PBT44" s="190"/>
      <c r="PBU44" s="190"/>
      <c r="PBV44" s="190"/>
      <c r="PBW44" s="190"/>
      <c r="PBX44" s="190"/>
      <c r="PBY44" s="190"/>
      <c r="PBZ44" s="190"/>
      <c r="PCA44" s="190"/>
      <c r="PCB44" s="190"/>
      <c r="PCC44" s="190"/>
      <c r="PCD44" s="190"/>
      <c r="PCE44" s="190"/>
      <c r="PCF44" s="190"/>
      <c r="PCG44" s="190"/>
      <c r="PCH44" s="190"/>
      <c r="PCI44" s="190"/>
      <c r="PCJ44" s="190"/>
      <c r="PCK44" s="190"/>
      <c r="PCL44" s="190"/>
      <c r="PCM44" s="190"/>
      <c r="PCN44" s="190"/>
      <c r="PCO44" s="190"/>
      <c r="PCP44" s="190"/>
      <c r="PCQ44" s="190"/>
      <c r="PCR44" s="190"/>
      <c r="PCS44" s="190"/>
      <c r="PCT44" s="190"/>
      <c r="PCU44" s="190"/>
      <c r="PCV44" s="190"/>
      <c r="PCW44" s="190"/>
      <c r="PCX44" s="190"/>
      <c r="PCY44" s="190"/>
      <c r="PCZ44" s="190"/>
      <c r="PDA44" s="190"/>
      <c r="PDB44" s="190"/>
      <c r="PDC44" s="190"/>
      <c r="PDD44" s="190"/>
      <c r="PDE44" s="190"/>
      <c r="PDF44" s="190"/>
      <c r="PDG44" s="190"/>
      <c r="PDH44" s="190"/>
      <c r="PDI44" s="190"/>
      <c r="PDJ44" s="190"/>
      <c r="PDK44" s="190"/>
      <c r="PDL44" s="190"/>
      <c r="PDM44" s="190"/>
      <c r="PDN44" s="190"/>
      <c r="PDO44" s="190"/>
      <c r="PDP44" s="190"/>
      <c r="PDQ44" s="190"/>
      <c r="PDR44" s="190"/>
      <c r="PDS44" s="190"/>
      <c r="PDT44" s="190"/>
      <c r="PDU44" s="190"/>
      <c r="PDV44" s="190"/>
      <c r="PDW44" s="190"/>
      <c r="PDX44" s="190"/>
      <c r="PDY44" s="190"/>
      <c r="PDZ44" s="190"/>
      <c r="PEA44" s="190"/>
      <c r="PEB44" s="190"/>
      <c r="PEC44" s="190"/>
      <c r="PED44" s="190"/>
      <c r="PEE44" s="190"/>
      <c r="PEF44" s="190"/>
      <c r="PEG44" s="190"/>
      <c r="PEH44" s="190"/>
      <c r="PEI44" s="190"/>
      <c r="PEJ44" s="190"/>
      <c r="PEK44" s="190"/>
      <c r="PEL44" s="190"/>
      <c r="PEM44" s="190"/>
      <c r="PEN44" s="190"/>
      <c r="PEO44" s="190"/>
      <c r="PEP44" s="190"/>
      <c r="PEQ44" s="190"/>
      <c r="PER44" s="190"/>
      <c r="PES44" s="190"/>
      <c r="PET44" s="190"/>
      <c r="PEU44" s="190"/>
      <c r="PEV44" s="190"/>
      <c r="PEW44" s="190"/>
      <c r="PEX44" s="190"/>
      <c r="PEY44" s="190"/>
      <c r="PEZ44" s="190"/>
      <c r="PFA44" s="190"/>
      <c r="PFB44" s="190"/>
      <c r="PFC44" s="190"/>
      <c r="PFD44" s="190"/>
      <c r="PFE44" s="190"/>
      <c r="PFF44" s="190"/>
      <c r="PFG44" s="190"/>
      <c r="PFH44" s="190"/>
      <c r="PFI44" s="190"/>
      <c r="PFJ44" s="190"/>
      <c r="PFK44" s="190"/>
      <c r="PFL44" s="190"/>
      <c r="PFM44" s="190"/>
      <c r="PFN44" s="190"/>
      <c r="PFO44" s="190"/>
      <c r="PFP44" s="190"/>
      <c r="PFQ44" s="190"/>
      <c r="PFR44" s="190"/>
      <c r="PFS44" s="190"/>
      <c r="PFT44" s="190"/>
      <c r="PFU44" s="190"/>
      <c r="PFV44" s="190"/>
      <c r="PFW44" s="190"/>
      <c r="PFX44" s="190"/>
      <c r="PFY44" s="190"/>
      <c r="PFZ44" s="190"/>
      <c r="PGA44" s="190"/>
      <c r="PGB44" s="190"/>
      <c r="PGC44" s="190"/>
      <c r="PGD44" s="190"/>
      <c r="PGE44" s="190"/>
      <c r="PGF44" s="190"/>
      <c r="PGG44" s="190"/>
      <c r="PGH44" s="190"/>
      <c r="PGI44" s="190"/>
      <c r="PGJ44" s="190"/>
      <c r="PGK44" s="190"/>
      <c r="PGL44" s="190"/>
      <c r="PGM44" s="190"/>
      <c r="PGN44" s="190"/>
      <c r="PGO44" s="190"/>
      <c r="PGP44" s="190"/>
      <c r="PGQ44" s="190"/>
      <c r="PGR44" s="190"/>
      <c r="PGS44" s="190"/>
      <c r="PGT44" s="190"/>
      <c r="PGU44" s="190"/>
      <c r="PGV44" s="190"/>
      <c r="PGW44" s="190"/>
      <c r="PGX44" s="190"/>
      <c r="PGY44" s="190"/>
      <c r="PGZ44" s="190"/>
      <c r="PHA44" s="190"/>
      <c r="PHB44" s="190"/>
      <c r="PHC44" s="190"/>
      <c r="PHD44" s="190"/>
      <c r="PHE44" s="190"/>
      <c r="PHF44" s="190"/>
      <c r="PHG44" s="190"/>
      <c r="PHH44" s="190"/>
      <c r="PHI44" s="190"/>
      <c r="PHJ44" s="190"/>
      <c r="PHK44" s="190"/>
      <c r="PHL44" s="190"/>
      <c r="PHM44" s="190"/>
      <c r="PHN44" s="190"/>
      <c r="PHO44" s="190"/>
      <c r="PHP44" s="190"/>
      <c r="PHQ44" s="190"/>
      <c r="PHR44" s="190"/>
      <c r="PHS44" s="190"/>
      <c r="PHT44" s="190"/>
      <c r="PHU44" s="190"/>
      <c r="PHV44" s="190"/>
      <c r="PHW44" s="190"/>
      <c r="PHX44" s="190"/>
      <c r="PHY44" s="190"/>
      <c r="PHZ44" s="190"/>
      <c r="PIA44" s="190"/>
      <c r="PIB44" s="190"/>
      <c r="PIC44" s="190"/>
      <c r="PID44" s="190"/>
      <c r="PIE44" s="190"/>
      <c r="PIF44" s="190"/>
      <c r="PIG44" s="190"/>
      <c r="PIH44" s="190"/>
      <c r="PII44" s="190"/>
      <c r="PIJ44" s="190"/>
      <c r="PIK44" s="190"/>
      <c r="PIL44" s="190"/>
      <c r="PIM44" s="190"/>
      <c r="PIN44" s="190"/>
      <c r="PIO44" s="190"/>
      <c r="PIP44" s="190"/>
      <c r="PIQ44" s="190"/>
      <c r="PIR44" s="190"/>
      <c r="PIS44" s="190"/>
      <c r="PIT44" s="190"/>
      <c r="PIU44" s="190"/>
      <c r="PIV44" s="190"/>
      <c r="PIW44" s="190"/>
      <c r="PIX44" s="190"/>
      <c r="PIY44" s="190"/>
      <c r="PIZ44" s="190"/>
      <c r="PJA44" s="190"/>
      <c r="PJB44" s="190"/>
      <c r="PJC44" s="190"/>
      <c r="PJD44" s="190"/>
      <c r="PJE44" s="190"/>
      <c r="PJF44" s="190"/>
      <c r="PJG44" s="190"/>
      <c r="PJH44" s="190"/>
      <c r="PJI44" s="190"/>
      <c r="PJJ44" s="190"/>
      <c r="PJK44" s="190"/>
      <c r="PJL44" s="190"/>
      <c r="PJM44" s="190"/>
      <c r="PJN44" s="190"/>
      <c r="PJO44" s="190"/>
      <c r="PJP44" s="190"/>
      <c r="PJQ44" s="190"/>
      <c r="PJR44" s="190"/>
      <c r="PJS44" s="190"/>
      <c r="PJT44" s="190"/>
      <c r="PJU44" s="190"/>
      <c r="PJV44" s="190"/>
      <c r="PJW44" s="190"/>
      <c r="PJX44" s="190"/>
      <c r="PJY44" s="190"/>
      <c r="PJZ44" s="190"/>
      <c r="PKA44" s="190"/>
      <c r="PKB44" s="190"/>
      <c r="PKC44" s="190"/>
      <c r="PKD44" s="190"/>
      <c r="PKE44" s="190"/>
      <c r="PKF44" s="190"/>
      <c r="PKG44" s="190"/>
      <c r="PKH44" s="190"/>
      <c r="PKI44" s="190"/>
      <c r="PKJ44" s="190"/>
      <c r="PKK44" s="190"/>
      <c r="PKL44" s="190"/>
      <c r="PKM44" s="190"/>
      <c r="PKN44" s="190"/>
      <c r="PKO44" s="190"/>
      <c r="PKP44" s="190"/>
      <c r="PKQ44" s="190"/>
      <c r="PKR44" s="190"/>
      <c r="PKS44" s="190"/>
      <c r="PKT44" s="190"/>
      <c r="PKU44" s="190"/>
      <c r="PKV44" s="190"/>
      <c r="PKW44" s="190"/>
      <c r="PKX44" s="190"/>
      <c r="PKY44" s="190"/>
      <c r="PKZ44" s="190"/>
      <c r="PLA44" s="190"/>
      <c r="PLB44" s="190"/>
      <c r="PLC44" s="190"/>
      <c r="PLD44" s="190"/>
      <c r="PLE44" s="190"/>
      <c r="PLF44" s="190"/>
      <c r="PLG44" s="190"/>
      <c r="PLH44" s="190"/>
      <c r="PLI44" s="190"/>
      <c r="PLJ44" s="190"/>
      <c r="PLK44" s="190"/>
      <c r="PLL44" s="190"/>
      <c r="PLM44" s="190"/>
      <c r="PLN44" s="190"/>
      <c r="PLO44" s="190"/>
      <c r="PLP44" s="190"/>
      <c r="PLQ44" s="190"/>
      <c r="PLR44" s="190"/>
      <c r="PLS44" s="190"/>
      <c r="PLT44" s="190"/>
      <c r="PLU44" s="190"/>
      <c r="PLV44" s="190"/>
      <c r="PLW44" s="190"/>
      <c r="PLX44" s="190"/>
      <c r="PLY44" s="190"/>
      <c r="PLZ44" s="190"/>
      <c r="PMA44" s="190"/>
      <c r="PMB44" s="190"/>
      <c r="PMC44" s="190"/>
      <c r="PMD44" s="190"/>
      <c r="PME44" s="190"/>
      <c r="PMF44" s="190"/>
      <c r="PMG44" s="190"/>
      <c r="PMH44" s="190"/>
      <c r="PMI44" s="190"/>
      <c r="PMJ44" s="190"/>
      <c r="PMK44" s="190"/>
      <c r="PML44" s="190"/>
      <c r="PMM44" s="190"/>
      <c r="PMN44" s="190"/>
      <c r="PMO44" s="190"/>
      <c r="PMP44" s="190"/>
      <c r="PMQ44" s="190"/>
      <c r="PMR44" s="190"/>
      <c r="PMS44" s="190"/>
      <c r="PMT44" s="190"/>
      <c r="PMU44" s="190"/>
      <c r="PMV44" s="190"/>
      <c r="PMW44" s="190"/>
      <c r="PMX44" s="190"/>
      <c r="PMY44" s="190"/>
      <c r="PMZ44" s="190"/>
      <c r="PNA44" s="190"/>
      <c r="PNB44" s="190"/>
      <c r="PNC44" s="190"/>
      <c r="PND44" s="190"/>
      <c r="PNE44" s="190"/>
      <c r="PNF44" s="190"/>
      <c r="PNG44" s="190"/>
      <c r="PNH44" s="190"/>
      <c r="PNI44" s="190"/>
      <c r="PNJ44" s="190"/>
      <c r="PNK44" s="190"/>
      <c r="PNL44" s="190"/>
      <c r="PNM44" s="190"/>
      <c r="PNN44" s="190"/>
      <c r="PNO44" s="190"/>
      <c r="PNP44" s="190"/>
      <c r="PNQ44" s="190"/>
      <c r="PNR44" s="190"/>
      <c r="PNS44" s="190"/>
      <c r="PNT44" s="190"/>
      <c r="PNU44" s="190"/>
      <c r="PNV44" s="190"/>
      <c r="PNW44" s="190"/>
      <c r="PNX44" s="190"/>
      <c r="PNY44" s="190"/>
      <c r="PNZ44" s="190"/>
      <c r="POA44" s="190"/>
      <c r="POB44" s="190"/>
      <c r="POC44" s="190"/>
      <c r="POD44" s="190"/>
      <c r="POE44" s="190"/>
      <c r="POF44" s="190"/>
      <c r="POG44" s="190"/>
      <c r="POH44" s="190"/>
      <c r="POI44" s="190"/>
      <c r="POJ44" s="190"/>
      <c r="POK44" s="190"/>
      <c r="POL44" s="190"/>
      <c r="POM44" s="190"/>
      <c r="PON44" s="190"/>
      <c r="POO44" s="190"/>
      <c r="POP44" s="190"/>
      <c r="POQ44" s="190"/>
      <c r="POR44" s="190"/>
      <c r="POS44" s="190"/>
      <c r="POT44" s="190"/>
      <c r="POU44" s="190"/>
      <c r="POV44" s="190"/>
      <c r="POW44" s="190"/>
      <c r="POX44" s="190"/>
      <c r="POY44" s="190"/>
      <c r="POZ44" s="190"/>
      <c r="PPA44" s="190"/>
      <c r="PPB44" s="190"/>
      <c r="PPC44" s="190"/>
      <c r="PPD44" s="190"/>
      <c r="PPE44" s="190"/>
      <c r="PPF44" s="190"/>
      <c r="PPG44" s="190"/>
      <c r="PPH44" s="190"/>
      <c r="PPI44" s="190"/>
      <c r="PPJ44" s="190"/>
      <c r="PPK44" s="190"/>
      <c r="PPL44" s="190"/>
      <c r="PPM44" s="190"/>
      <c r="PPN44" s="190"/>
      <c r="PPO44" s="190"/>
      <c r="PPP44" s="190"/>
      <c r="PPQ44" s="190"/>
      <c r="PPR44" s="190"/>
      <c r="PPS44" s="190"/>
      <c r="PPT44" s="190"/>
      <c r="PPU44" s="190"/>
      <c r="PPV44" s="190"/>
      <c r="PPW44" s="190"/>
      <c r="PPX44" s="190"/>
      <c r="PPY44" s="190"/>
      <c r="PPZ44" s="190"/>
      <c r="PQA44" s="190"/>
      <c r="PQB44" s="190"/>
      <c r="PQC44" s="190"/>
      <c r="PQD44" s="190"/>
      <c r="PQE44" s="190"/>
      <c r="PQF44" s="190"/>
      <c r="PQG44" s="190"/>
      <c r="PQH44" s="190"/>
      <c r="PQI44" s="190"/>
      <c r="PQJ44" s="190"/>
      <c r="PQK44" s="190"/>
      <c r="PQL44" s="190"/>
      <c r="PQM44" s="190"/>
      <c r="PQN44" s="190"/>
      <c r="PQO44" s="190"/>
      <c r="PQP44" s="190"/>
      <c r="PQQ44" s="190"/>
      <c r="PQR44" s="190"/>
      <c r="PQS44" s="190"/>
      <c r="PQT44" s="190"/>
      <c r="PQU44" s="190"/>
      <c r="PQV44" s="190"/>
      <c r="PQW44" s="190"/>
      <c r="PQX44" s="190"/>
      <c r="PQY44" s="190"/>
      <c r="PQZ44" s="190"/>
      <c r="PRA44" s="190"/>
      <c r="PRB44" s="190"/>
      <c r="PRC44" s="190"/>
      <c r="PRD44" s="190"/>
      <c r="PRE44" s="190"/>
      <c r="PRF44" s="190"/>
      <c r="PRG44" s="190"/>
      <c r="PRH44" s="190"/>
      <c r="PRI44" s="190"/>
      <c r="PRJ44" s="190"/>
      <c r="PRK44" s="190"/>
      <c r="PRL44" s="190"/>
      <c r="PRM44" s="190"/>
      <c r="PRN44" s="190"/>
      <c r="PRO44" s="190"/>
      <c r="PRP44" s="190"/>
      <c r="PRQ44" s="190"/>
      <c r="PRR44" s="190"/>
      <c r="PRS44" s="190"/>
      <c r="PRT44" s="190"/>
      <c r="PRU44" s="190"/>
      <c r="PRV44" s="190"/>
      <c r="PRW44" s="190"/>
      <c r="PRX44" s="190"/>
      <c r="PRY44" s="190"/>
      <c r="PRZ44" s="190"/>
      <c r="PSA44" s="190"/>
      <c r="PSB44" s="190"/>
      <c r="PSC44" s="190"/>
      <c r="PSD44" s="190"/>
      <c r="PSE44" s="190"/>
      <c r="PSF44" s="190"/>
      <c r="PSG44" s="190"/>
      <c r="PSH44" s="190"/>
      <c r="PSI44" s="190"/>
      <c r="PSJ44" s="190"/>
      <c r="PSK44" s="190"/>
      <c r="PSL44" s="190"/>
      <c r="PSM44" s="190"/>
      <c r="PSN44" s="190"/>
      <c r="PSO44" s="190"/>
      <c r="PSP44" s="190"/>
      <c r="PSQ44" s="190"/>
      <c r="PSR44" s="190"/>
      <c r="PSS44" s="190"/>
      <c r="PST44" s="190"/>
      <c r="PSU44" s="190"/>
      <c r="PSV44" s="190"/>
      <c r="PSW44" s="190"/>
      <c r="PSX44" s="190"/>
      <c r="PSY44" s="190"/>
      <c r="PSZ44" s="190"/>
      <c r="PTA44" s="190"/>
      <c r="PTB44" s="190"/>
      <c r="PTC44" s="190"/>
      <c r="PTD44" s="190"/>
      <c r="PTE44" s="190"/>
      <c r="PTF44" s="190"/>
      <c r="PTG44" s="190"/>
      <c r="PTH44" s="190"/>
      <c r="PTI44" s="190"/>
      <c r="PTJ44" s="190"/>
      <c r="PTK44" s="190"/>
      <c r="PTL44" s="190"/>
      <c r="PTM44" s="190"/>
      <c r="PTN44" s="190"/>
      <c r="PTO44" s="190"/>
      <c r="PTP44" s="190"/>
      <c r="PTQ44" s="190"/>
      <c r="PTR44" s="190"/>
      <c r="PTS44" s="190"/>
      <c r="PTT44" s="190"/>
      <c r="PTU44" s="190"/>
      <c r="PTV44" s="190"/>
      <c r="PTW44" s="190"/>
      <c r="PTX44" s="190"/>
      <c r="PTY44" s="190"/>
      <c r="PTZ44" s="190"/>
      <c r="PUA44" s="190"/>
      <c r="PUB44" s="190"/>
      <c r="PUC44" s="190"/>
      <c r="PUD44" s="190"/>
      <c r="PUE44" s="190"/>
      <c r="PUF44" s="190"/>
      <c r="PUG44" s="190"/>
      <c r="PUH44" s="190"/>
      <c r="PUI44" s="190"/>
      <c r="PUJ44" s="190"/>
      <c r="PUK44" s="190"/>
      <c r="PUL44" s="190"/>
      <c r="PUM44" s="190"/>
      <c r="PUN44" s="190"/>
      <c r="PUO44" s="190"/>
      <c r="PUP44" s="190"/>
      <c r="PUQ44" s="190"/>
      <c r="PUR44" s="190"/>
      <c r="PUS44" s="190"/>
      <c r="PUT44" s="190"/>
      <c r="PUU44" s="190"/>
      <c r="PUV44" s="190"/>
      <c r="PUW44" s="190"/>
      <c r="PUX44" s="190"/>
      <c r="PUY44" s="190"/>
      <c r="PUZ44" s="190"/>
      <c r="PVA44" s="190"/>
      <c r="PVB44" s="190"/>
      <c r="PVC44" s="190"/>
      <c r="PVD44" s="190"/>
      <c r="PVE44" s="190"/>
      <c r="PVF44" s="190"/>
      <c r="PVG44" s="190"/>
      <c r="PVH44" s="190"/>
      <c r="PVI44" s="190"/>
      <c r="PVJ44" s="190"/>
      <c r="PVK44" s="190"/>
      <c r="PVL44" s="190"/>
      <c r="PVM44" s="190"/>
      <c r="PVN44" s="190"/>
      <c r="PVO44" s="190"/>
      <c r="PVP44" s="190"/>
      <c r="PVQ44" s="190"/>
      <c r="PVR44" s="190"/>
      <c r="PVS44" s="190"/>
      <c r="PVT44" s="190"/>
      <c r="PVU44" s="190"/>
      <c r="PVV44" s="190"/>
      <c r="PVW44" s="190"/>
      <c r="PVX44" s="190"/>
      <c r="PVY44" s="190"/>
      <c r="PVZ44" s="190"/>
      <c r="PWA44" s="190"/>
      <c r="PWB44" s="190"/>
      <c r="PWC44" s="190"/>
      <c r="PWD44" s="190"/>
      <c r="PWE44" s="190"/>
      <c r="PWF44" s="190"/>
      <c r="PWG44" s="190"/>
      <c r="PWH44" s="190"/>
      <c r="PWI44" s="190"/>
      <c r="PWJ44" s="190"/>
      <c r="PWK44" s="190"/>
      <c r="PWL44" s="190"/>
      <c r="PWM44" s="190"/>
      <c r="PWN44" s="190"/>
      <c r="PWO44" s="190"/>
      <c r="PWP44" s="190"/>
      <c r="PWQ44" s="190"/>
      <c r="PWR44" s="190"/>
      <c r="PWS44" s="190"/>
      <c r="PWT44" s="190"/>
      <c r="PWU44" s="190"/>
      <c r="PWV44" s="190"/>
      <c r="PWW44" s="190"/>
      <c r="PWX44" s="190"/>
      <c r="PWY44" s="190"/>
      <c r="PWZ44" s="190"/>
      <c r="PXA44" s="190"/>
      <c r="PXB44" s="190"/>
      <c r="PXC44" s="190"/>
      <c r="PXD44" s="190"/>
      <c r="PXE44" s="190"/>
      <c r="PXF44" s="190"/>
      <c r="PXG44" s="190"/>
      <c r="PXH44" s="190"/>
      <c r="PXI44" s="190"/>
      <c r="PXJ44" s="190"/>
      <c r="PXK44" s="190"/>
      <c r="PXL44" s="190"/>
      <c r="PXM44" s="190"/>
      <c r="PXN44" s="190"/>
      <c r="PXO44" s="190"/>
      <c r="PXP44" s="190"/>
      <c r="PXQ44" s="190"/>
      <c r="PXR44" s="190"/>
      <c r="PXS44" s="190"/>
      <c r="PXT44" s="190"/>
      <c r="PXU44" s="190"/>
      <c r="PXV44" s="190"/>
      <c r="PXW44" s="190"/>
      <c r="PXX44" s="190"/>
      <c r="PXY44" s="190"/>
      <c r="PXZ44" s="190"/>
      <c r="PYA44" s="190"/>
      <c r="PYB44" s="190"/>
      <c r="PYC44" s="190"/>
      <c r="PYD44" s="190"/>
      <c r="PYE44" s="190"/>
      <c r="PYF44" s="190"/>
      <c r="PYG44" s="190"/>
      <c r="PYH44" s="190"/>
      <c r="PYI44" s="190"/>
      <c r="PYJ44" s="190"/>
      <c r="PYK44" s="190"/>
      <c r="PYL44" s="190"/>
      <c r="PYM44" s="190"/>
      <c r="PYN44" s="190"/>
      <c r="PYO44" s="190"/>
      <c r="PYP44" s="190"/>
      <c r="PYQ44" s="190"/>
      <c r="PYR44" s="190"/>
      <c r="PYS44" s="190"/>
      <c r="PYT44" s="190"/>
      <c r="PYU44" s="190"/>
      <c r="PYV44" s="190"/>
      <c r="PYW44" s="190"/>
      <c r="PYX44" s="190"/>
      <c r="PYY44" s="190"/>
      <c r="PYZ44" s="190"/>
      <c r="PZA44" s="190"/>
      <c r="PZB44" s="190"/>
      <c r="PZC44" s="190"/>
      <c r="PZD44" s="190"/>
      <c r="PZE44" s="190"/>
      <c r="PZF44" s="190"/>
      <c r="PZG44" s="190"/>
      <c r="PZH44" s="190"/>
      <c r="PZI44" s="190"/>
      <c r="PZJ44" s="190"/>
      <c r="PZK44" s="190"/>
      <c r="PZL44" s="190"/>
      <c r="PZM44" s="190"/>
      <c r="PZN44" s="190"/>
      <c r="PZO44" s="190"/>
      <c r="PZP44" s="190"/>
      <c r="PZQ44" s="190"/>
      <c r="PZR44" s="190"/>
      <c r="PZS44" s="190"/>
      <c r="PZT44" s="190"/>
      <c r="PZU44" s="190"/>
      <c r="PZV44" s="190"/>
      <c r="PZW44" s="190"/>
      <c r="PZX44" s="190"/>
      <c r="PZY44" s="190"/>
      <c r="PZZ44" s="190"/>
      <c r="QAA44" s="190"/>
      <c r="QAB44" s="190"/>
      <c r="QAC44" s="190"/>
      <c r="QAD44" s="190"/>
      <c r="QAE44" s="190"/>
      <c r="QAF44" s="190"/>
      <c r="QAG44" s="190"/>
      <c r="QAH44" s="190"/>
      <c r="QAI44" s="190"/>
      <c r="QAJ44" s="190"/>
      <c r="QAK44" s="190"/>
      <c r="QAL44" s="190"/>
      <c r="QAM44" s="190"/>
      <c r="QAN44" s="190"/>
      <c r="QAO44" s="190"/>
      <c r="QAP44" s="190"/>
      <c r="QAQ44" s="190"/>
      <c r="QAR44" s="190"/>
      <c r="QAS44" s="190"/>
      <c r="QAT44" s="190"/>
      <c r="QAU44" s="190"/>
      <c r="QAV44" s="190"/>
      <c r="QAW44" s="190"/>
      <c r="QAX44" s="190"/>
      <c r="QAY44" s="190"/>
      <c r="QAZ44" s="190"/>
      <c r="QBA44" s="190"/>
      <c r="QBB44" s="190"/>
      <c r="QBC44" s="190"/>
      <c r="QBD44" s="190"/>
      <c r="QBE44" s="190"/>
      <c r="QBF44" s="190"/>
      <c r="QBG44" s="190"/>
      <c r="QBH44" s="190"/>
      <c r="QBI44" s="190"/>
      <c r="QBJ44" s="190"/>
      <c r="QBK44" s="190"/>
      <c r="QBL44" s="190"/>
      <c r="QBM44" s="190"/>
      <c r="QBN44" s="190"/>
      <c r="QBO44" s="190"/>
      <c r="QBP44" s="190"/>
      <c r="QBQ44" s="190"/>
      <c r="QBR44" s="190"/>
      <c r="QBS44" s="190"/>
      <c r="QBT44" s="190"/>
      <c r="QBU44" s="190"/>
      <c r="QBV44" s="190"/>
      <c r="QBW44" s="190"/>
      <c r="QBX44" s="190"/>
      <c r="QBY44" s="190"/>
      <c r="QBZ44" s="190"/>
      <c r="QCA44" s="190"/>
      <c r="QCB44" s="190"/>
      <c r="QCC44" s="190"/>
      <c r="QCD44" s="190"/>
      <c r="QCE44" s="190"/>
      <c r="QCF44" s="190"/>
      <c r="QCG44" s="190"/>
      <c r="QCH44" s="190"/>
      <c r="QCI44" s="190"/>
      <c r="QCJ44" s="190"/>
      <c r="QCK44" s="190"/>
      <c r="QCL44" s="190"/>
      <c r="QCM44" s="190"/>
      <c r="QCN44" s="190"/>
      <c r="QCO44" s="190"/>
      <c r="QCP44" s="190"/>
      <c r="QCQ44" s="190"/>
      <c r="QCR44" s="190"/>
      <c r="QCS44" s="190"/>
      <c r="QCT44" s="190"/>
      <c r="QCU44" s="190"/>
      <c r="QCV44" s="190"/>
      <c r="QCW44" s="190"/>
      <c r="QCX44" s="190"/>
      <c r="QCY44" s="190"/>
      <c r="QCZ44" s="190"/>
      <c r="QDA44" s="190"/>
      <c r="QDB44" s="190"/>
      <c r="QDC44" s="190"/>
      <c r="QDD44" s="190"/>
      <c r="QDE44" s="190"/>
      <c r="QDF44" s="190"/>
      <c r="QDG44" s="190"/>
      <c r="QDH44" s="190"/>
      <c r="QDI44" s="190"/>
      <c r="QDJ44" s="190"/>
      <c r="QDK44" s="190"/>
      <c r="QDL44" s="190"/>
      <c r="QDM44" s="190"/>
      <c r="QDN44" s="190"/>
      <c r="QDO44" s="190"/>
      <c r="QDP44" s="190"/>
      <c r="QDQ44" s="190"/>
      <c r="QDR44" s="190"/>
      <c r="QDS44" s="190"/>
      <c r="QDT44" s="190"/>
      <c r="QDU44" s="190"/>
      <c r="QDV44" s="190"/>
      <c r="QDW44" s="190"/>
      <c r="QDX44" s="190"/>
      <c r="QDY44" s="190"/>
      <c r="QDZ44" s="190"/>
      <c r="QEA44" s="190"/>
      <c r="QEB44" s="190"/>
      <c r="QEC44" s="190"/>
      <c r="QED44" s="190"/>
      <c r="QEE44" s="190"/>
      <c r="QEF44" s="190"/>
      <c r="QEG44" s="190"/>
      <c r="QEH44" s="190"/>
      <c r="QEI44" s="190"/>
      <c r="QEJ44" s="190"/>
      <c r="QEK44" s="190"/>
      <c r="QEL44" s="190"/>
      <c r="QEM44" s="190"/>
      <c r="QEN44" s="190"/>
      <c r="QEO44" s="190"/>
      <c r="QEP44" s="190"/>
      <c r="QEQ44" s="190"/>
      <c r="QER44" s="190"/>
      <c r="QES44" s="190"/>
      <c r="QET44" s="190"/>
      <c r="QEU44" s="190"/>
      <c r="QEV44" s="190"/>
      <c r="QEW44" s="190"/>
      <c r="QEX44" s="190"/>
      <c r="QEY44" s="190"/>
      <c r="QEZ44" s="190"/>
      <c r="QFA44" s="190"/>
      <c r="QFB44" s="190"/>
      <c r="QFC44" s="190"/>
      <c r="QFD44" s="190"/>
      <c r="QFE44" s="190"/>
      <c r="QFF44" s="190"/>
      <c r="QFG44" s="190"/>
      <c r="QFH44" s="190"/>
      <c r="QFI44" s="190"/>
      <c r="QFJ44" s="190"/>
      <c r="QFK44" s="190"/>
      <c r="QFL44" s="190"/>
      <c r="QFM44" s="190"/>
      <c r="QFN44" s="190"/>
      <c r="QFO44" s="190"/>
      <c r="QFP44" s="190"/>
      <c r="QFQ44" s="190"/>
      <c r="QFR44" s="190"/>
      <c r="QFS44" s="190"/>
      <c r="QFT44" s="190"/>
      <c r="QFU44" s="190"/>
      <c r="QFV44" s="190"/>
      <c r="QFW44" s="190"/>
      <c r="QFX44" s="190"/>
      <c r="QFY44" s="190"/>
      <c r="QFZ44" s="190"/>
      <c r="QGA44" s="190"/>
      <c r="QGB44" s="190"/>
      <c r="QGC44" s="190"/>
      <c r="QGD44" s="190"/>
      <c r="QGE44" s="190"/>
      <c r="QGF44" s="190"/>
      <c r="QGG44" s="190"/>
      <c r="QGH44" s="190"/>
      <c r="QGI44" s="190"/>
      <c r="QGJ44" s="190"/>
      <c r="QGK44" s="190"/>
      <c r="QGL44" s="190"/>
      <c r="QGM44" s="190"/>
      <c r="QGN44" s="190"/>
      <c r="QGO44" s="190"/>
      <c r="QGP44" s="190"/>
      <c r="QGQ44" s="190"/>
      <c r="QGR44" s="190"/>
      <c r="QGS44" s="190"/>
      <c r="QGT44" s="190"/>
      <c r="QGU44" s="190"/>
      <c r="QGV44" s="190"/>
      <c r="QGW44" s="190"/>
      <c r="QGX44" s="190"/>
      <c r="QGY44" s="190"/>
      <c r="QGZ44" s="190"/>
      <c r="QHA44" s="190"/>
      <c r="QHB44" s="190"/>
      <c r="QHC44" s="190"/>
      <c r="QHD44" s="190"/>
      <c r="QHE44" s="190"/>
      <c r="QHF44" s="190"/>
      <c r="QHG44" s="190"/>
      <c r="QHH44" s="190"/>
      <c r="QHI44" s="190"/>
      <c r="QHJ44" s="190"/>
      <c r="QHK44" s="190"/>
      <c r="QHL44" s="190"/>
      <c r="QHM44" s="190"/>
      <c r="QHN44" s="190"/>
      <c r="QHO44" s="190"/>
      <c r="QHP44" s="190"/>
      <c r="QHQ44" s="190"/>
      <c r="QHR44" s="190"/>
      <c r="QHS44" s="190"/>
      <c r="QHT44" s="190"/>
      <c r="QHU44" s="190"/>
      <c r="QHV44" s="190"/>
      <c r="QHW44" s="190"/>
      <c r="QHX44" s="190"/>
      <c r="QHY44" s="190"/>
      <c r="QHZ44" s="190"/>
      <c r="QIA44" s="190"/>
      <c r="QIB44" s="190"/>
      <c r="QIC44" s="190"/>
      <c r="QID44" s="190"/>
      <c r="QIE44" s="190"/>
      <c r="QIF44" s="190"/>
      <c r="QIG44" s="190"/>
      <c r="QIH44" s="190"/>
      <c r="QII44" s="190"/>
      <c r="QIJ44" s="190"/>
      <c r="QIK44" s="190"/>
      <c r="QIL44" s="190"/>
      <c r="QIM44" s="190"/>
      <c r="QIN44" s="190"/>
      <c r="QIO44" s="190"/>
      <c r="QIP44" s="190"/>
      <c r="QIQ44" s="190"/>
      <c r="QIR44" s="190"/>
      <c r="QIS44" s="190"/>
      <c r="QIT44" s="190"/>
      <c r="QIU44" s="190"/>
      <c r="QIV44" s="190"/>
      <c r="QIW44" s="190"/>
      <c r="QIX44" s="190"/>
      <c r="QIY44" s="190"/>
      <c r="QIZ44" s="190"/>
      <c r="QJA44" s="190"/>
      <c r="QJB44" s="190"/>
      <c r="QJC44" s="190"/>
      <c r="QJD44" s="190"/>
      <c r="QJE44" s="190"/>
      <c r="QJF44" s="190"/>
      <c r="QJG44" s="190"/>
      <c r="QJH44" s="190"/>
      <c r="QJI44" s="190"/>
      <c r="QJJ44" s="190"/>
      <c r="QJK44" s="190"/>
      <c r="QJL44" s="190"/>
      <c r="QJM44" s="190"/>
      <c r="QJN44" s="190"/>
      <c r="QJO44" s="190"/>
      <c r="QJP44" s="190"/>
      <c r="QJQ44" s="190"/>
      <c r="QJR44" s="190"/>
      <c r="QJS44" s="190"/>
      <c r="QJT44" s="190"/>
      <c r="QJU44" s="190"/>
      <c r="QJV44" s="190"/>
      <c r="QJW44" s="190"/>
      <c r="QJX44" s="190"/>
      <c r="QJY44" s="190"/>
      <c r="QJZ44" s="190"/>
      <c r="QKA44" s="190"/>
      <c r="QKB44" s="190"/>
      <c r="QKC44" s="190"/>
      <c r="QKD44" s="190"/>
      <c r="QKE44" s="190"/>
      <c r="QKF44" s="190"/>
      <c r="QKG44" s="190"/>
      <c r="QKH44" s="190"/>
      <c r="QKI44" s="190"/>
      <c r="QKJ44" s="190"/>
      <c r="QKK44" s="190"/>
      <c r="QKL44" s="190"/>
      <c r="QKM44" s="190"/>
      <c r="QKN44" s="190"/>
      <c r="QKO44" s="190"/>
      <c r="QKP44" s="190"/>
      <c r="QKQ44" s="190"/>
      <c r="QKR44" s="190"/>
      <c r="QKS44" s="190"/>
      <c r="QKT44" s="190"/>
      <c r="QKU44" s="190"/>
      <c r="QKV44" s="190"/>
      <c r="QKW44" s="190"/>
      <c r="QKX44" s="190"/>
      <c r="QKY44" s="190"/>
      <c r="QKZ44" s="190"/>
      <c r="QLA44" s="190"/>
      <c r="QLB44" s="190"/>
      <c r="QLC44" s="190"/>
      <c r="QLD44" s="190"/>
      <c r="QLE44" s="190"/>
      <c r="QLF44" s="190"/>
      <c r="QLG44" s="190"/>
      <c r="QLH44" s="190"/>
      <c r="QLI44" s="190"/>
      <c r="QLJ44" s="190"/>
      <c r="QLK44" s="190"/>
      <c r="QLL44" s="190"/>
      <c r="QLM44" s="190"/>
      <c r="QLN44" s="190"/>
      <c r="QLO44" s="190"/>
      <c r="QLP44" s="190"/>
      <c r="QLQ44" s="190"/>
      <c r="QLR44" s="190"/>
      <c r="QLS44" s="190"/>
      <c r="QLT44" s="190"/>
      <c r="QLU44" s="190"/>
      <c r="QLV44" s="190"/>
      <c r="QLW44" s="190"/>
      <c r="QLX44" s="190"/>
      <c r="QLY44" s="190"/>
      <c r="QLZ44" s="190"/>
      <c r="QMA44" s="190"/>
      <c r="QMB44" s="190"/>
      <c r="QMC44" s="190"/>
      <c r="QMD44" s="190"/>
      <c r="QME44" s="190"/>
      <c r="QMF44" s="190"/>
      <c r="QMG44" s="190"/>
      <c r="QMH44" s="190"/>
      <c r="QMI44" s="190"/>
      <c r="QMJ44" s="190"/>
      <c r="QMK44" s="190"/>
      <c r="QML44" s="190"/>
      <c r="QMM44" s="190"/>
      <c r="QMN44" s="190"/>
      <c r="QMO44" s="190"/>
      <c r="QMP44" s="190"/>
      <c r="QMQ44" s="190"/>
      <c r="QMR44" s="190"/>
      <c r="QMS44" s="190"/>
      <c r="QMT44" s="190"/>
      <c r="QMU44" s="190"/>
      <c r="QMV44" s="190"/>
      <c r="QMW44" s="190"/>
      <c r="QMX44" s="190"/>
      <c r="QMY44" s="190"/>
      <c r="QMZ44" s="190"/>
      <c r="QNA44" s="190"/>
      <c r="QNB44" s="190"/>
      <c r="QNC44" s="190"/>
      <c r="QND44" s="190"/>
      <c r="QNE44" s="190"/>
      <c r="QNF44" s="190"/>
      <c r="QNG44" s="190"/>
      <c r="QNH44" s="190"/>
      <c r="QNI44" s="190"/>
      <c r="QNJ44" s="190"/>
      <c r="QNK44" s="190"/>
      <c r="QNL44" s="190"/>
      <c r="QNM44" s="190"/>
      <c r="QNN44" s="190"/>
      <c r="QNO44" s="190"/>
      <c r="QNP44" s="190"/>
      <c r="QNQ44" s="190"/>
      <c r="QNR44" s="190"/>
      <c r="QNS44" s="190"/>
      <c r="QNT44" s="190"/>
      <c r="QNU44" s="190"/>
      <c r="QNV44" s="190"/>
      <c r="QNW44" s="190"/>
      <c r="QNX44" s="190"/>
      <c r="QNY44" s="190"/>
      <c r="QNZ44" s="190"/>
      <c r="QOA44" s="190"/>
      <c r="QOB44" s="190"/>
      <c r="QOC44" s="190"/>
      <c r="QOD44" s="190"/>
      <c r="QOE44" s="190"/>
      <c r="QOF44" s="190"/>
      <c r="QOG44" s="190"/>
      <c r="QOH44" s="190"/>
      <c r="QOI44" s="190"/>
      <c r="QOJ44" s="190"/>
      <c r="QOK44" s="190"/>
      <c r="QOL44" s="190"/>
      <c r="QOM44" s="190"/>
      <c r="QON44" s="190"/>
      <c r="QOO44" s="190"/>
      <c r="QOP44" s="190"/>
      <c r="QOQ44" s="190"/>
      <c r="QOR44" s="190"/>
      <c r="QOS44" s="190"/>
      <c r="QOT44" s="190"/>
      <c r="QOU44" s="190"/>
      <c r="QOV44" s="190"/>
      <c r="QOW44" s="190"/>
      <c r="QOX44" s="190"/>
      <c r="QOY44" s="190"/>
      <c r="QOZ44" s="190"/>
      <c r="QPA44" s="190"/>
      <c r="QPB44" s="190"/>
      <c r="QPC44" s="190"/>
      <c r="QPD44" s="190"/>
      <c r="QPE44" s="190"/>
      <c r="QPF44" s="190"/>
      <c r="QPG44" s="190"/>
      <c r="QPH44" s="190"/>
      <c r="QPI44" s="190"/>
      <c r="QPJ44" s="190"/>
      <c r="QPK44" s="190"/>
      <c r="QPL44" s="190"/>
      <c r="QPM44" s="190"/>
      <c r="QPN44" s="190"/>
      <c r="QPO44" s="190"/>
      <c r="QPP44" s="190"/>
      <c r="QPQ44" s="190"/>
      <c r="QPR44" s="190"/>
      <c r="QPS44" s="190"/>
      <c r="QPT44" s="190"/>
      <c r="QPU44" s="190"/>
      <c r="QPV44" s="190"/>
      <c r="QPW44" s="190"/>
      <c r="QPX44" s="190"/>
      <c r="QPY44" s="190"/>
      <c r="QPZ44" s="190"/>
      <c r="QQA44" s="190"/>
      <c r="QQB44" s="190"/>
      <c r="QQC44" s="190"/>
      <c r="QQD44" s="190"/>
      <c r="QQE44" s="190"/>
      <c r="QQF44" s="190"/>
      <c r="QQG44" s="190"/>
      <c r="QQH44" s="190"/>
      <c r="QQI44" s="190"/>
      <c r="QQJ44" s="190"/>
      <c r="QQK44" s="190"/>
      <c r="QQL44" s="190"/>
      <c r="QQM44" s="190"/>
      <c r="QQN44" s="190"/>
      <c r="QQO44" s="190"/>
      <c r="QQP44" s="190"/>
      <c r="QQQ44" s="190"/>
      <c r="QQR44" s="190"/>
      <c r="QQS44" s="190"/>
      <c r="QQT44" s="190"/>
      <c r="QQU44" s="190"/>
      <c r="QQV44" s="190"/>
      <c r="QQW44" s="190"/>
      <c r="QQX44" s="190"/>
      <c r="QQY44" s="190"/>
      <c r="QQZ44" s="190"/>
      <c r="QRA44" s="190"/>
      <c r="QRB44" s="190"/>
      <c r="QRC44" s="190"/>
      <c r="QRD44" s="190"/>
      <c r="QRE44" s="190"/>
      <c r="QRF44" s="190"/>
      <c r="QRG44" s="190"/>
      <c r="QRH44" s="190"/>
      <c r="QRI44" s="190"/>
      <c r="QRJ44" s="190"/>
      <c r="QRK44" s="190"/>
      <c r="QRL44" s="190"/>
      <c r="QRM44" s="190"/>
      <c r="QRN44" s="190"/>
      <c r="QRO44" s="190"/>
      <c r="QRP44" s="190"/>
      <c r="QRQ44" s="190"/>
      <c r="QRR44" s="190"/>
      <c r="QRS44" s="190"/>
      <c r="QRT44" s="190"/>
      <c r="QRU44" s="190"/>
      <c r="QRV44" s="190"/>
      <c r="QRW44" s="190"/>
      <c r="QRX44" s="190"/>
      <c r="QRY44" s="190"/>
      <c r="QRZ44" s="190"/>
      <c r="QSA44" s="190"/>
      <c r="QSB44" s="190"/>
      <c r="QSC44" s="190"/>
      <c r="QSD44" s="190"/>
      <c r="QSE44" s="190"/>
      <c r="QSF44" s="190"/>
      <c r="QSG44" s="190"/>
      <c r="QSH44" s="190"/>
      <c r="QSI44" s="190"/>
      <c r="QSJ44" s="190"/>
      <c r="QSK44" s="190"/>
      <c r="QSL44" s="190"/>
      <c r="QSM44" s="190"/>
      <c r="QSN44" s="190"/>
      <c r="QSO44" s="190"/>
      <c r="QSP44" s="190"/>
      <c r="QSQ44" s="190"/>
      <c r="QSR44" s="190"/>
      <c r="QSS44" s="190"/>
      <c r="QST44" s="190"/>
      <c r="QSU44" s="190"/>
      <c r="QSV44" s="190"/>
      <c r="QSW44" s="190"/>
      <c r="QSX44" s="190"/>
      <c r="QSY44" s="190"/>
      <c r="QSZ44" s="190"/>
      <c r="QTA44" s="190"/>
      <c r="QTB44" s="190"/>
      <c r="QTC44" s="190"/>
      <c r="QTD44" s="190"/>
      <c r="QTE44" s="190"/>
      <c r="QTF44" s="190"/>
      <c r="QTG44" s="190"/>
      <c r="QTH44" s="190"/>
      <c r="QTI44" s="190"/>
      <c r="QTJ44" s="190"/>
      <c r="QTK44" s="190"/>
      <c r="QTL44" s="190"/>
      <c r="QTM44" s="190"/>
      <c r="QTN44" s="190"/>
      <c r="QTO44" s="190"/>
      <c r="QTP44" s="190"/>
      <c r="QTQ44" s="190"/>
      <c r="QTR44" s="190"/>
      <c r="QTS44" s="190"/>
      <c r="QTT44" s="190"/>
      <c r="QTU44" s="190"/>
      <c r="QTV44" s="190"/>
      <c r="QTW44" s="190"/>
      <c r="QTX44" s="190"/>
      <c r="QTY44" s="190"/>
      <c r="QTZ44" s="190"/>
      <c r="QUA44" s="190"/>
      <c r="QUB44" s="190"/>
      <c r="QUC44" s="190"/>
      <c r="QUD44" s="190"/>
      <c r="QUE44" s="190"/>
      <c r="QUF44" s="190"/>
      <c r="QUG44" s="190"/>
      <c r="QUH44" s="190"/>
      <c r="QUI44" s="190"/>
      <c r="QUJ44" s="190"/>
      <c r="QUK44" s="190"/>
      <c r="QUL44" s="190"/>
      <c r="QUM44" s="190"/>
      <c r="QUN44" s="190"/>
      <c r="QUO44" s="190"/>
      <c r="QUP44" s="190"/>
      <c r="QUQ44" s="190"/>
      <c r="QUR44" s="190"/>
      <c r="QUS44" s="190"/>
      <c r="QUT44" s="190"/>
      <c r="QUU44" s="190"/>
      <c r="QUV44" s="190"/>
      <c r="QUW44" s="190"/>
      <c r="QUX44" s="190"/>
      <c r="QUY44" s="190"/>
      <c r="QUZ44" s="190"/>
      <c r="QVA44" s="190"/>
      <c r="QVB44" s="190"/>
      <c r="QVC44" s="190"/>
      <c r="QVD44" s="190"/>
      <c r="QVE44" s="190"/>
      <c r="QVF44" s="190"/>
      <c r="QVG44" s="190"/>
      <c r="QVH44" s="190"/>
      <c r="QVI44" s="190"/>
      <c r="QVJ44" s="190"/>
      <c r="QVK44" s="190"/>
      <c r="QVL44" s="190"/>
      <c r="QVM44" s="190"/>
      <c r="QVN44" s="190"/>
      <c r="QVO44" s="190"/>
      <c r="QVP44" s="190"/>
      <c r="QVQ44" s="190"/>
      <c r="QVR44" s="190"/>
      <c r="QVS44" s="190"/>
      <c r="QVT44" s="190"/>
      <c r="QVU44" s="190"/>
      <c r="QVV44" s="190"/>
      <c r="QVW44" s="190"/>
      <c r="QVX44" s="190"/>
      <c r="QVY44" s="190"/>
      <c r="QVZ44" s="190"/>
      <c r="QWA44" s="190"/>
      <c r="QWB44" s="190"/>
      <c r="QWC44" s="190"/>
      <c r="QWD44" s="190"/>
      <c r="QWE44" s="190"/>
      <c r="QWF44" s="190"/>
      <c r="QWG44" s="190"/>
      <c r="QWH44" s="190"/>
      <c r="QWI44" s="190"/>
      <c r="QWJ44" s="190"/>
      <c r="QWK44" s="190"/>
      <c r="QWL44" s="190"/>
      <c r="QWM44" s="190"/>
      <c r="QWN44" s="190"/>
      <c r="QWO44" s="190"/>
      <c r="QWP44" s="190"/>
      <c r="QWQ44" s="190"/>
      <c r="QWR44" s="190"/>
      <c r="QWS44" s="190"/>
      <c r="QWT44" s="190"/>
      <c r="QWU44" s="190"/>
      <c r="QWV44" s="190"/>
      <c r="QWW44" s="190"/>
      <c r="QWX44" s="190"/>
      <c r="QWY44" s="190"/>
      <c r="QWZ44" s="190"/>
      <c r="QXA44" s="190"/>
      <c r="QXB44" s="190"/>
      <c r="QXC44" s="190"/>
      <c r="QXD44" s="190"/>
      <c r="QXE44" s="190"/>
      <c r="QXF44" s="190"/>
      <c r="QXG44" s="190"/>
      <c r="QXH44" s="190"/>
      <c r="QXI44" s="190"/>
      <c r="QXJ44" s="190"/>
      <c r="QXK44" s="190"/>
      <c r="QXL44" s="190"/>
      <c r="QXM44" s="190"/>
      <c r="QXN44" s="190"/>
      <c r="QXO44" s="190"/>
      <c r="QXP44" s="190"/>
      <c r="QXQ44" s="190"/>
      <c r="QXR44" s="190"/>
      <c r="QXS44" s="190"/>
      <c r="QXT44" s="190"/>
      <c r="QXU44" s="190"/>
      <c r="QXV44" s="190"/>
      <c r="QXW44" s="190"/>
      <c r="QXX44" s="190"/>
      <c r="QXY44" s="190"/>
      <c r="QXZ44" s="190"/>
      <c r="QYA44" s="190"/>
      <c r="QYB44" s="190"/>
      <c r="QYC44" s="190"/>
      <c r="QYD44" s="190"/>
      <c r="QYE44" s="190"/>
      <c r="QYF44" s="190"/>
      <c r="QYG44" s="190"/>
      <c r="QYH44" s="190"/>
      <c r="QYI44" s="190"/>
      <c r="QYJ44" s="190"/>
      <c r="QYK44" s="190"/>
      <c r="QYL44" s="190"/>
      <c r="QYM44" s="190"/>
      <c r="QYN44" s="190"/>
      <c r="QYO44" s="190"/>
      <c r="QYP44" s="190"/>
      <c r="QYQ44" s="190"/>
      <c r="QYR44" s="190"/>
      <c r="QYS44" s="190"/>
      <c r="QYT44" s="190"/>
      <c r="QYU44" s="190"/>
      <c r="QYV44" s="190"/>
      <c r="QYW44" s="190"/>
      <c r="QYX44" s="190"/>
      <c r="QYY44" s="190"/>
      <c r="QYZ44" s="190"/>
      <c r="QZA44" s="190"/>
      <c r="QZB44" s="190"/>
      <c r="QZC44" s="190"/>
      <c r="QZD44" s="190"/>
      <c r="QZE44" s="190"/>
      <c r="QZF44" s="190"/>
      <c r="QZG44" s="190"/>
      <c r="QZH44" s="190"/>
      <c r="QZI44" s="190"/>
      <c r="QZJ44" s="190"/>
      <c r="QZK44" s="190"/>
      <c r="QZL44" s="190"/>
      <c r="QZM44" s="190"/>
      <c r="QZN44" s="190"/>
      <c r="QZO44" s="190"/>
      <c r="QZP44" s="190"/>
      <c r="QZQ44" s="190"/>
      <c r="QZR44" s="190"/>
      <c r="QZS44" s="190"/>
      <c r="QZT44" s="190"/>
      <c r="QZU44" s="190"/>
      <c r="QZV44" s="190"/>
      <c r="QZW44" s="190"/>
      <c r="QZX44" s="190"/>
      <c r="QZY44" s="190"/>
      <c r="QZZ44" s="190"/>
      <c r="RAA44" s="190"/>
      <c r="RAB44" s="190"/>
      <c r="RAC44" s="190"/>
      <c r="RAD44" s="190"/>
      <c r="RAE44" s="190"/>
      <c r="RAF44" s="190"/>
      <c r="RAG44" s="190"/>
      <c r="RAH44" s="190"/>
      <c r="RAI44" s="190"/>
      <c r="RAJ44" s="190"/>
      <c r="RAK44" s="190"/>
      <c r="RAL44" s="190"/>
      <c r="RAM44" s="190"/>
      <c r="RAN44" s="190"/>
      <c r="RAO44" s="190"/>
      <c r="RAP44" s="190"/>
      <c r="RAQ44" s="190"/>
      <c r="RAR44" s="190"/>
      <c r="RAS44" s="190"/>
      <c r="RAT44" s="190"/>
      <c r="RAU44" s="190"/>
      <c r="RAV44" s="190"/>
      <c r="RAW44" s="190"/>
      <c r="RAX44" s="190"/>
      <c r="RAY44" s="190"/>
      <c r="RAZ44" s="190"/>
      <c r="RBA44" s="190"/>
      <c r="RBB44" s="190"/>
      <c r="RBC44" s="190"/>
      <c r="RBD44" s="190"/>
      <c r="RBE44" s="190"/>
      <c r="RBF44" s="190"/>
      <c r="RBG44" s="190"/>
      <c r="RBH44" s="190"/>
      <c r="RBI44" s="190"/>
      <c r="RBJ44" s="190"/>
      <c r="RBK44" s="190"/>
      <c r="RBL44" s="190"/>
      <c r="RBM44" s="190"/>
      <c r="RBN44" s="190"/>
      <c r="RBO44" s="190"/>
      <c r="RBP44" s="190"/>
      <c r="RBQ44" s="190"/>
      <c r="RBR44" s="190"/>
      <c r="RBS44" s="190"/>
      <c r="RBT44" s="190"/>
      <c r="RBU44" s="190"/>
      <c r="RBV44" s="190"/>
      <c r="RBW44" s="190"/>
      <c r="RBX44" s="190"/>
      <c r="RBY44" s="190"/>
      <c r="RBZ44" s="190"/>
      <c r="RCA44" s="190"/>
      <c r="RCB44" s="190"/>
      <c r="RCC44" s="190"/>
      <c r="RCD44" s="190"/>
      <c r="RCE44" s="190"/>
      <c r="RCF44" s="190"/>
      <c r="RCG44" s="190"/>
      <c r="RCH44" s="190"/>
      <c r="RCI44" s="190"/>
      <c r="RCJ44" s="190"/>
      <c r="RCK44" s="190"/>
      <c r="RCL44" s="190"/>
      <c r="RCM44" s="190"/>
      <c r="RCN44" s="190"/>
      <c r="RCO44" s="190"/>
      <c r="RCP44" s="190"/>
      <c r="RCQ44" s="190"/>
      <c r="RCR44" s="190"/>
      <c r="RCS44" s="190"/>
      <c r="RCT44" s="190"/>
      <c r="RCU44" s="190"/>
      <c r="RCV44" s="190"/>
      <c r="RCW44" s="190"/>
      <c r="RCX44" s="190"/>
      <c r="RCY44" s="190"/>
      <c r="RCZ44" s="190"/>
      <c r="RDA44" s="190"/>
      <c r="RDB44" s="190"/>
      <c r="RDC44" s="190"/>
      <c r="RDD44" s="190"/>
      <c r="RDE44" s="190"/>
      <c r="RDF44" s="190"/>
      <c r="RDG44" s="190"/>
      <c r="RDH44" s="190"/>
      <c r="RDI44" s="190"/>
      <c r="RDJ44" s="190"/>
      <c r="RDK44" s="190"/>
      <c r="RDL44" s="190"/>
      <c r="RDM44" s="190"/>
      <c r="RDN44" s="190"/>
      <c r="RDO44" s="190"/>
      <c r="RDP44" s="190"/>
      <c r="RDQ44" s="190"/>
      <c r="RDR44" s="190"/>
      <c r="RDS44" s="190"/>
      <c r="RDT44" s="190"/>
      <c r="RDU44" s="190"/>
      <c r="RDV44" s="190"/>
      <c r="RDW44" s="190"/>
      <c r="RDX44" s="190"/>
      <c r="RDY44" s="190"/>
      <c r="RDZ44" s="190"/>
      <c r="REA44" s="190"/>
      <c r="REB44" s="190"/>
      <c r="REC44" s="190"/>
      <c r="RED44" s="190"/>
      <c r="REE44" s="190"/>
      <c r="REF44" s="190"/>
      <c r="REG44" s="190"/>
      <c r="REH44" s="190"/>
      <c r="REI44" s="190"/>
      <c r="REJ44" s="190"/>
      <c r="REK44" s="190"/>
      <c r="REL44" s="190"/>
      <c r="REM44" s="190"/>
      <c r="REN44" s="190"/>
      <c r="REO44" s="190"/>
      <c r="REP44" s="190"/>
      <c r="REQ44" s="190"/>
      <c r="RER44" s="190"/>
      <c r="RES44" s="190"/>
      <c r="RET44" s="190"/>
      <c r="REU44" s="190"/>
      <c r="REV44" s="190"/>
      <c r="REW44" s="190"/>
      <c r="REX44" s="190"/>
      <c r="REY44" s="190"/>
      <c r="REZ44" s="190"/>
      <c r="RFA44" s="190"/>
      <c r="RFB44" s="190"/>
      <c r="RFC44" s="190"/>
      <c r="RFD44" s="190"/>
      <c r="RFE44" s="190"/>
      <c r="RFF44" s="190"/>
      <c r="RFG44" s="190"/>
      <c r="RFH44" s="190"/>
      <c r="RFI44" s="190"/>
      <c r="RFJ44" s="190"/>
      <c r="RFK44" s="190"/>
      <c r="RFL44" s="190"/>
      <c r="RFM44" s="190"/>
      <c r="RFN44" s="190"/>
      <c r="RFO44" s="190"/>
      <c r="RFP44" s="190"/>
      <c r="RFQ44" s="190"/>
      <c r="RFR44" s="190"/>
      <c r="RFS44" s="190"/>
      <c r="RFT44" s="190"/>
      <c r="RFU44" s="190"/>
      <c r="RFV44" s="190"/>
      <c r="RFW44" s="190"/>
      <c r="RFX44" s="190"/>
      <c r="RFY44" s="190"/>
      <c r="RFZ44" s="190"/>
      <c r="RGA44" s="190"/>
      <c r="RGB44" s="190"/>
      <c r="RGC44" s="190"/>
      <c r="RGD44" s="190"/>
      <c r="RGE44" s="190"/>
      <c r="RGF44" s="190"/>
      <c r="RGG44" s="190"/>
      <c r="RGH44" s="190"/>
      <c r="RGI44" s="190"/>
      <c r="RGJ44" s="190"/>
      <c r="RGK44" s="190"/>
      <c r="RGL44" s="190"/>
      <c r="RGM44" s="190"/>
      <c r="RGN44" s="190"/>
      <c r="RGO44" s="190"/>
      <c r="RGP44" s="190"/>
      <c r="RGQ44" s="190"/>
      <c r="RGR44" s="190"/>
      <c r="RGS44" s="190"/>
      <c r="RGT44" s="190"/>
      <c r="RGU44" s="190"/>
      <c r="RGV44" s="190"/>
      <c r="RGW44" s="190"/>
      <c r="RGX44" s="190"/>
      <c r="RGY44" s="190"/>
      <c r="RGZ44" s="190"/>
      <c r="RHA44" s="190"/>
      <c r="RHB44" s="190"/>
      <c r="RHC44" s="190"/>
      <c r="RHD44" s="190"/>
      <c r="RHE44" s="190"/>
      <c r="RHF44" s="190"/>
      <c r="RHG44" s="190"/>
      <c r="RHH44" s="190"/>
      <c r="RHI44" s="190"/>
      <c r="RHJ44" s="190"/>
      <c r="RHK44" s="190"/>
      <c r="RHL44" s="190"/>
      <c r="RHM44" s="190"/>
      <c r="RHN44" s="190"/>
      <c r="RHO44" s="190"/>
      <c r="RHP44" s="190"/>
      <c r="RHQ44" s="190"/>
      <c r="RHR44" s="190"/>
      <c r="RHS44" s="190"/>
      <c r="RHT44" s="190"/>
      <c r="RHU44" s="190"/>
      <c r="RHV44" s="190"/>
      <c r="RHW44" s="190"/>
      <c r="RHX44" s="190"/>
      <c r="RHY44" s="190"/>
      <c r="RHZ44" s="190"/>
      <c r="RIA44" s="190"/>
      <c r="RIB44" s="190"/>
      <c r="RIC44" s="190"/>
      <c r="RID44" s="190"/>
      <c r="RIE44" s="190"/>
      <c r="RIF44" s="190"/>
      <c r="RIG44" s="190"/>
      <c r="RIH44" s="190"/>
      <c r="RII44" s="190"/>
      <c r="RIJ44" s="190"/>
      <c r="RIK44" s="190"/>
      <c r="RIL44" s="190"/>
      <c r="RIM44" s="190"/>
      <c r="RIN44" s="190"/>
      <c r="RIO44" s="190"/>
      <c r="RIP44" s="190"/>
      <c r="RIQ44" s="190"/>
      <c r="RIR44" s="190"/>
      <c r="RIS44" s="190"/>
      <c r="RIT44" s="190"/>
      <c r="RIU44" s="190"/>
      <c r="RIV44" s="190"/>
      <c r="RIW44" s="190"/>
      <c r="RIX44" s="190"/>
      <c r="RIY44" s="190"/>
      <c r="RIZ44" s="190"/>
      <c r="RJA44" s="190"/>
      <c r="RJB44" s="190"/>
      <c r="RJC44" s="190"/>
      <c r="RJD44" s="190"/>
      <c r="RJE44" s="190"/>
      <c r="RJF44" s="190"/>
      <c r="RJG44" s="190"/>
      <c r="RJH44" s="190"/>
      <c r="RJI44" s="190"/>
      <c r="RJJ44" s="190"/>
      <c r="RJK44" s="190"/>
      <c r="RJL44" s="190"/>
      <c r="RJM44" s="190"/>
      <c r="RJN44" s="190"/>
      <c r="RJO44" s="190"/>
      <c r="RJP44" s="190"/>
      <c r="RJQ44" s="190"/>
      <c r="RJR44" s="190"/>
      <c r="RJS44" s="190"/>
      <c r="RJT44" s="190"/>
      <c r="RJU44" s="190"/>
      <c r="RJV44" s="190"/>
      <c r="RJW44" s="190"/>
      <c r="RJX44" s="190"/>
      <c r="RJY44" s="190"/>
      <c r="RJZ44" s="190"/>
      <c r="RKA44" s="190"/>
      <c r="RKB44" s="190"/>
      <c r="RKC44" s="190"/>
      <c r="RKD44" s="190"/>
      <c r="RKE44" s="190"/>
      <c r="RKF44" s="190"/>
      <c r="RKG44" s="190"/>
      <c r="RKH44" s="190"/>
      <c r="RKI44" s="190"/>
      <c r="RKJ44" s="190"/>
      <c r="RKK44" s="190"/>
      <c r="RKL44" s="190"/>
      <c r="RKM44" s="190"/>
      <c r="RKN44" s="190"/>
      <c r="RKO44" s="190"/>
      <c r="RKP44" s="190"/>
      <c r="RKQ44" s="190"/>
      <c r="RKR44" s="190"/>
      <c r="RKS44" s="190"/>
      <c r="RKT44" s="190"/>
      <c r="RKU44" s="190"/>
      <c r="RKV44" s="190"/>
      <c r="RKW44" s="190"/>
      <c r="RKX44" s="190"/>
      <c r="RKY44" s="190"/>
      <c r="RKZ44" s="190"/>
      <c r="RLA44" s="190"/>
      <c r="RLB44" s="190"/>
      <c r="RLC44" s="190"/>
      <c r="RLD44" s="190"/>
      <c r="RLE44" s="190"/>
      <c r="RLF44" s="190"/>
      <c r="RLG44" s="190"/>
      <c r="RLH44" s="190"/>
      <c r="RLI44" s="190"/>
      <c r="RLJ44" s="190"/>
      <c r="RLK44" s="190"/>
      <c r="RLL44" s="190"/>
      <c r="RLM44" s="190"/>
      <c r="RLN44" s="190"/>
      <c r="RLO44" s="190"/>
      <c r="RLP44" s="190"/>
      <c r="RLQ44" s="190"/>
      <c r="RLR44" s="190"/>
      <c r="RLS44" s="190"/>
      <c r="RLT44" s="190"/>
      <c r="RLU44" s="190"/>
      <c r="RLV44" s="190"/>
      <c r="RLW44" s="190"/>
      <c r="RLX44" s="190"/>
      <c r="RLY44" s="190"/>
      <c r="RLZ44" s="190"/>
      <c r="RMA44" s="190"/>
      <c r="RMB44" s="190"/>
      <c r="RMC44" s="190"/>
      <c r="RMD44" s="190"/>
      <c r="RME44" s="190"/>
      <c r="RMF44" s="190"/>
      <c r="RMG44" s="190"/>
      <c r="RMH44" s="190"/>
      <c r="RMI44" s="190"/>
      <c r="RMJ44" s="190"/>
      <c r="RMK44" s="190"/>
      <c r="RML44" s="190"/>
      <c r="RMM44" s="190"/>
      <c r="RMN44" s="190"/>
      <c r="RMO44" s="190"/>
      <c r="RMP44" s="190"/>
      <c r="RMQ44" s="190"/>
      <c r="RMR44" s="190"/>
      <c r="RMS44" s="190"/>
      <c r="RMT44" s="190"/>
      <c r="RMU44" s="190"/>
      <c r="RMV44" s="190"/>
      <c r="RMW44" s="190"/>
      <c r="RMX44" s="190"/>
      <c r="RMY44" s="190"/>
      <c r="RMZ44" s="190"/>
      <c r="RNA44" s="190"/>
      <c r="RNB44" s="190"/>
      <c r="RNC44" s="190"/>
      <c r="RND44" s="190"/>
      <c r="RNE44" s="190"/>
      <c r="RNF44" s="190"/>
      <c r="RNG44" s="190"/>
      <c r="RNH44" s="190"/>
      <c r="RNI44" s="190"/>
      <c r="RNJ44" s="190"/>
      <c r="RNK44" s="190"/>
      <c r="RNL44" s="190"/>
      <c r="RNM44" s="190"/>
      <c r="RNN44" s="190"/>
      <c r="RNO44" s="190"/>
      <c r="RNP44" s="190"/>
      <c r="RNQ44" s="190"/>
      <c r="RNR44" s="190"/>
      <c r="RNS44" s="190"/>
      <c r="RNT44" s="190"/>
      <c r="RNU44" s="190"/>
      <c r="RNV44" s="190"/>
      <c r="RNW44" s="190"/>
      <c r="RNX44" s="190"/>
      <c r="RNY44" s="190"/>
      <c r="RNZ44" s="190"/>
      <c r="ROA44" s="190"/>
      <c r="ROB44" s="190"/>
      <c r="ROC44" s="190"/>
      <c r="ROD44" s="190"/>
      <c r="ROE44" s="190"/>
      <c r="ROF44" s="190"/>
      <c r="ROG44" s="190"/>
      <c r="ROH44" s="190"/>
      <c r="ROI44" s="190"/>
      <c r="ROJ44" s="190"/>
      <c r="ROK44" s="190"/>
      <c r="ROL44" s="190"/>
      <c r="ROM44" s="190"/>
      <c r="RON44" s="190"/>
      <c r="ROO44" s="190"/>
      <c r="ROP44" s="190"/>
      <c r="ROQ44" s="190"/>
      <c r="ROR44" s="190"/>
      <c r="ROS44" s="190"/>
      <c r="ROT44" s="190"/>
      <c r="ROU44" s="190"/>
      <c r="ROV44" s="190"/>
      <c r="ROW44" s="190"/>
      <c r="ROX44" s="190"/>
      <c r="ROY44" s="190"/>
      <c r="ROZ44" s="190"/>
      <c r="RPA44" s="190"/>
      <c r="RPB44" s="190"/>
      <c r="RPC44" s="190"/>
      <c r="RPD44" s="190"/>
      <c r="RPE44" s="190"/>
      <c r="RPF44" s="190"/>
      <c r="RPG44" s="190"/>
      <c r="RPH44" s="190"/>
      <c r="RPI44" s="190"/>
      <c r="RPJ44" s="190"/>
      <c r="RPK44" s="190"/>
      <c r="RPL44" s="190"/>
      <c r="RPM44" s="190"/>
      <c r="RPN44" s="190"/>
      <c r="RPO44" s="190"/>
      <c r="RPP44" s="190"/>
      <c r="RPQ44" s="190"/>
      <c r="RPR44" s="190"/>
      <c r="RPS44" s="190"/>
      <c r="RPT44" s="190"/>
      <c r="RPU44" s="190"/>
      <c r="RPV44" s="190"/>
      <c r="RPW44" s="190"/>
      <c r="RPX44" s="190"/>
      <c r="RPY44" s="190"/>
      <c r="RPZ44" s="190"/>
      <c r="RQA44" s="190"/>
      <c r="RQB44" s="190"/>
      <c r="RQC44" s="190"/>
      <c r="RQD44" s="190"/>
      <c r="RQE44" s="190"/>
      <c r="RQF44" s="190"/>
      <c r="RQG44" s="190"/>
      <c r="RQH44" s="190"/>
      <c r="RQI44" s="190"/>
      <c r="RQJ44" s="190"/>
      <c r="RQK44" s="190"/>
      <c r="RQL44" s="190"/>
      <c r="RQM44" s="190"/>
      <c r="RQN44" s="190"/>
      <c r="RQO44" s="190"/>
      <c r="RQP44" s="190"/>
      <c r="RQQ44" s="190"/>
      <c r="RQR44" s="190"/>
      <c r="RQS44" s="190"/>
      <c r="RQT44" s="190"/>
      <c r="RQU44" s="190"/>
      <c r="RQV44" s="190"/>
      <c r="RQW44" s="190"/>
      <c r="RQX44" s="190"/>
      <c r="RQY44" s="190"/>
      <c r="RQZ44" s="190"/>
      <c r="RRA44" s="190"/>
      <c r="RRB44" s="190"/>
      <c r="RRC44" s="190"/>
      <c r="RRD44" s="190"/>
      <c r="RRE44" s="190"/>
      <c r="RRF44" s="190"/>
      <c r="RRG44" s="190"/>
      <c r="RRH44" s="190"/>
      <c r="RRI44" s="190"/>
      <c r="RRJ44" s="190"/>
      <c r="RRK44" s="190"/>
      <c r="RRL44" s="190"/>
      <c r="RRM44" s="190"/>
      <c r="RRN44" s="190"/>
      <c r="RRO44" s="190"/>
      <c r="RRP44" s="190"/>
      <c r="RRQ44" s="190"/>
      <c r="RRR44" s="190"/>
      <c r="RRS44" s="190"/>
      <c r="RRT44" s="190"/>
      <c r="RRU44" s="190"/>
      <c r="RRV44" s="190"/>
      <c r="RRW44" s="190"/>
      <c r="RRX44" s="190"/>
      <c r="RRY44" s="190"/>
      <c r="RRZ44" s="190"/>
      <c r="RSA44" s="190"/>
      <c r="RSB44" s="190"/>
      <c r="RSC44" s="190"/>
      <c r="RSD44" s="190"/>
      <c r="RSE44" s="190"/>
      <c r="RSF44" s="190"/>
      <c r="RSG44" s="190"/>
      <c r="RSH44" s="190"/>
      <c r="RSI44" s="190"/>
      <c r="RSJ44" s="190"/>
      <c r="RSK44" s="190"/>
      <c r="RSL44" s="190"/>
      <c r="RSM44" s="190"/>
      <c r="RSN44" s="190"/>
      <c r="RSO44" s="190"/>
      <c r="RSP44" s="190"/>
      <c r="RSQ44" s="190"/>
      <c r="RSR44" s="190"/>
      <c r="RSS44" s="190"/>
      <c r="RST44" s="190"/>
      <c r="RSU44" s="190"/>
      <c r="RSV44" s="190"/>
      <c r="RSW44" s="190"/>
      <c r="RSX44" s="190"/>
      <c r="RSY44" s="190"/>
      <c r="RSZ44" s="190"/>
      <c r="RTA44" s="190"/>
      <c r="RTB44" s="190"/>
      <c r="RTC44" s="190"/>
      <c r="RTD44" s="190"/>
      <c r="RTE44" s="190"/>
      <c r="RTF44" s="190"/>
      <c r="RTG44" s="190"/>
      <c r="RTH44" s="190"/>
      <c r="RTI44" s="190"/>
      <c r="RTJ44" s="190"/>
      <c r="RTK44" s="190"/>
      <c r="RTL44" s="190"/>
      <c r="RTM44" s="190"/>
      <c r="RTN44" s="190"/>
      <c r="RTO44" s="190"/>
      <c r="RTP44" s="190"/>
      <c r="RTQ44" s="190"/>
      <c r="RTR44" s="190"/>
      <c r="RTS44" s="190"/>
      <c r="RTT44" s="190"/>
      <c r="RTU44" s="190"/>
      <c r="RTV44" s="190"/>
      <c r="RTW44" s="190"/>
      <c r="RTX44" s="190"/>
      <c r="RTY44" s="190"/>
      <c r="RTZ44" s="190"/>
      <c r="RUA44" s="190"/>
      <c r="RUB44" s="190"/>
      <c r="RUC44" s="190"/>
      <c r="RUD44" s="190"/>
      <c r="RUE44" s="190"/>
      <c r="RUF44" s="190"/>
      <c r="RUG44" s="190"/>
      <c r="RUH44" s="190"/>
      <c r="RUI44" s="190"/>
      <c r="RUJ44" s="190"/>
      <c r="RUK44" s="190"/>
      <c r="RUL44" s="190"/>
      <c r="RUM44" s="190"/>
      <c r="RUN44" s="190"/>
      <c r="RUO44" s="190"/>
      <c r="RUP44" s="190"/>
      <c r="RUQ44" s="190"/>
      <c r="RUR44" s="190"/>
      <c r="RUS44" s="190"/>
      <c r="RUT44" s="190"/>
      <c r="RUU44" s="190"/>
      <c r="RUV44" s="190"/>
      <c r="RUW44" s="190"/>
      <c r="RUX44" s="190"/>
      <c r="RUY44" s="190"/>
      <c r="RUZ44" s="190"/>
      <c r="RVA44" s="190"/>
      <c r="RVB44" s="190"/>
      <c r="RVC44" s="190"/>
      <c r="RVD44" s="190"/>
      <c r="RVE44" s="190"/>
      <c r="RVF44" s="190"/>
      <c r="RVG44" s="190"/>
      <c r="RVH44" s="190"/>
      <c r="RVI44" s="190"/>
      <c r="RVJ44" s="190"/>
      <c r="RVK44" s="190"/>
      <c r="RVL44" s="190"/>
      <c r="RVM44" s="190"/>
      <c r="RVN44" s="190"/>
      <c r="RVO44" s="190"/>
      <c r="RVP44" s="190"/>
      <c r="RVQ44" s="190"/>
      <c r="RVR44" s="190"/>
      <c r="RVS44" s="190"/>
      <c r="RVT44" s="190"/>
      <c r="RVU44" s="190"/>
      <c r="RVV44" s="190"/>
      <c r="RVW44" s="190"/>
      <c r="RVX44" s="190"/>
      <c r="RVY44" s="190"/>
      <c r="RVZ44" s="190"/>
      <c r="RWA44" s="190"/>
      <c r="RWB44" s="190"/>
      <c r="RWC44" s="190"/>
      <c r="RWD44" s="190"/>
      <c r="RWE44" s="190"/>
      <c r="RWF44" s="190"/>
      <c r="RWG44" s="190"/>
      <c r="RWH44" s="190"/>
      <c r="RWI44" s="190"/>
      <c r="RWJ44" s="190"/>
      <c r="RWK44" s="190"/>
      <c r="RWL44" s="190"/>
      <c r="RWM44" s="190"/>
      <c r="RWN44" s="190"/>
      <c r="RWO44" s="190"/>
      <c r="RWP44" s="190"/>
      <c r="RWQ44" s="190"/>
      <c r="RWR44" s="190"/>
      <c r="RWS44" s="190"/>
      <c r="RWT44" s="190"/>
      <c r="RWU44" s="190"/>
      <c r="RWV44" s="190"/>
      <c r="RWW44" s="190"/>
      <c r="RWX44" s="190"/>
      <c r="RWY44" s="190"/>
      <c r="RWZ44" s="190"/>
      <c r="RXA44" s="190"/>
      <c r="RXB44" s="190"/>
      <c r="RXC44" s="190"/>
      <c r="RXD44" s="190"/>
      <c r="RXE44" s="190"/>
      <c r="RXF44" s="190"/>
      <c r="RXG44" s="190"/>
      <c r="RXH44" s="190"/>
      <c r="RXI44" s="190"/>
      <c r="RXJ44" s="190"/>
      <c r="RXK44" s="190"/>
      <c r="RXL44" s="190"/>
      <c r="RXM44" s="190"/>
      <c r="RXN44" s="190"/>
      <c r="RXO44" s="190"/>
      <c r="RXP44" s="190"/>
      <c r="RXQ44" s="190"/>
      <c r="RXR44" s="190"/>
      <c r="RXS44" s="190"/>
      <c r="RXT44" s="190"/>
      <c r="RXU44" s="190"/>
      <c r="RXV44" s="190"/>
      <c r="RXW44" s="190"/>
      <c r="RXX44" s="190"/>
      <c r="RXY44" s="190"/>
      <c r="RXZ44" s="190"/>
      <c r="RYA44" s="190"/>
      <c r="RYB44" s="190"/>
      <c r="RYC44" s="190"/>
      <c r="RYD44" s="190"/>
      <c r="RYE44" s="190"/>
      <c r="RYF44" s="190"/>
      <c r="RYG44" s="190"/>
      <c r="RYH44" s="190"/>
      <c r="RYI44" s="190"/>
      <c r="RYJ44" s="190"/>
      <c r="RYK44" s="190"/>
      <c r="RYL44" s="190"/>
      <c r="RYM44" s="190"/>
      <c r="RYN44" s="190"/>
      <c r="RYO44" s="190"/>
      <c r="RYP44" s="190"/>
      <c r="RYQ44" s="190"/>
      <c r="RYR44" s="190"/>
      <c r="RYS44" s="190"/>
      <c r="RYT44" s="190"/>
      <c r="RYU44" s="190"/>
      <c r="RYV44" s="190"/>
      <c r="RYW44" s="190"/>
      <c r="RYX44" s="190"/>
      <c r="RYY44" s="190"/>
      <c r="RYZ44" s="190"/>
      <c r="RZA44" s="190"/>
      <c r="RZB44" s="190"/>
      <c r="RZC44" s="190"/>
      <c r="RZD44" s="190"/>
      <c r="RZE44" s="190"/>
      <c r="RZF44" s="190"/>
      <c r="RZG44" s="190"/>
      <c r="RZH44" s="190"/>
      <c r="RZI44" s="190"/>
      <c r="RZJ44" s="190"/>
      <c r="RZK44" s="190"/>
      <c r="RZL44" s="190"/>
      <c r="RZM44" s="190"/>
      <c r="RZN44" s="190"/>
      <c r="RZO44" s="190"/>
      <c r="RZP44" s="190"/>
      <c r="RZQ44" s="190"/>
      <c r="RZR44" s="190"/>
      <c r="RZS44" s="190"/>
      <c r="RZT44" s="190"/>
      <c r="RZU44" s="190"/>
      <c r="RZV44" s="190"/>
      <c r="RZW44" s="190"/>
      <c r="RZX44" s="190"/>
      <c r="RZY44" s="190"/>
      <c r="RZZ44" s="190"/>
      <c r="SAA44" s="190"/>
      <c r="SAB44" s="190"/>
      <c r="SAC44" s="190"/>
      <c r="SAD44" s="190"/>
      <c r="SAE44" s="190"/>
      <c r="SAF44" s="190"/>
      <c r="SAG44" s="190"/>
      <c r="SAH44" s="190"/>
      <c r="SAI44" s="190"/>
      <c r="SAJ44" s="190"/>
      <c r="SAK44" s="190"/>
      <c r="SAL44" s="190"/>
      <c r="SAM44" s="190"/>
      <c r="SAN44" s="190"/>
      <c r="SAO44" s="190"/>
      <c r="SAP44" s="190"/>
      <c r="SAQ44" s="190"/>
      <c r="SAR44" s="190"/>
      <c r="SAS44" s="190"/>
      <c r="SAT44" s="190"/>
      <c r="SAU44" s="190"/>
      <c r="SAV44" s="190"/>
      <c r="SAW44" s="190"/>
      <c r="SAX44" s="190"/>
      <c r="SAY44" s="190"/>
      <c r="SAZ44" s="190"/>
      <c r="SBA44" s="190"/>
      <c r="SBB44" s="190"/>
      <c r="SBC44" s="190"/>
      <c r="SBD44" s="190"/>
      <c r="SBE44" s="190"/>
      <c r="SBF44" s="190"/>
      <c r="SBG44" s="190"/>
      <c r="SBH44" s="190"/>
      <c r="SBI44" s="190"/>
      <c r="SBJ44" s="190"/>
      <c r="SBK44" s="190"/>
      <c r="SBL44" s="190"/>
      <c r="SBM44" s="190"/>
      <c r="SBN44" s="190"/>
      <c r="SBO44" s="190"/>
      <c r="SBP44" s="190"/>
      <c r="SBQ44" s="190"/>
      <c r="SBR44" s="190"/>
      <c r="SBS44" s="190"/>
      <c r="SBT44" s="190"/>
      <c r="SBU44" s="190"/>
      <c r="SBV44" s="190"/>
      <c r="SBW44" s="190"/>
      <c r="SBX44" s="190"/>
      <c r="SBY44" s="190"/>
      <c r="SBZ44" s="190"/>
      <c r="SCA44" s="190"/>
      <c r="SCB44" s="190"/>
      <c r="SCC44" s="190"/>
      <c r="SCD44" s="190"/>
      <c r="SCE44" s="190"/>
      <c r="SCF44" s="190"/>
      <c r="SCG44" s="190"/>
      <c r="SCH44" s="190"/>
      <c r="SCI44" s="190"/>
      <c r="SCJ44" s="190"/>
      <c r="SCK44" s="190"/>
      <c r="SCL44" s="190"/>
      <c r="SCM44" s="190"/>
      <c r="SCN44" s="190"/>
      <c r="SCO44" s="190"/>
      <c r="SCP44" s="190"/>
      <c r="SCQ44" s="190"/>
      <c r="SCR44" s="190"/>
      <c r="SCS44" s="190"/>
      <c r="SCT44" s="190"/>
      <c r="SCU44" s="190"/>
      <c r="SCV44" s="190"/>
      <c r="SCW44" s="190"/>
      <c r="SCX44" s="190"/>
      <c r="SCY44" s="190"/>
      <c r="SCZ44" s="190"/>
      <c r="SDA44" s="190"/>
      <c r="SDB44" s="190"/>
      <c r="SDC44" s="190"/>
      <c r="SDD44" s="190"/>
      <c r="SDE44" s="190"/>
      <c r="SDF44" s="190"/>
      <c r="SDG44" s="190"/>
      <c r="SDH44" s="190"/>
      <c r="SDI44" s="190"/>
      <c r="SDJ44" s="190"/>
      <c r="SDK44" s="190"/>
      <c r="SDL44" s="190"/>
      <c r="SDM44" s="190"/>
      <c r="SDN44" s="190"/>
      <c r="SDO44" s="190"/>
      <c r="SDP44" s="190"/>
      <c r="SDQ44" s="190"/>
      <c r="SDR44" s="190"/>
      <c r="SDS44" s="190"/>
      <c r="SDT44" s="190"/>
      <c r="SDU44" s="190"/>
      <c r="SDV44" s="190"/>
      <c r="SDW44" s="190"/>
      <c r="SDX44" s="190"/>
      <c r="SDY44" s="190"/>
      <c r="SDZ44" s="190"/>
      <c r="SEA44" s="190"/>
      <c r="SEB44" s="190"/>
      <c r="SEC44" s="190"/>
      <c r="SED44" s="190"/>
      <c r="SEE44" s="190"/>
      <c r="SEF44" s="190"/>
      <c r="SEG44" s="190"/>
      <c r="SEH44" s="190"/>
      <c r="SEI44" s="190"/>
      <c r="SEJ44" s="190"/>
      <c r="SEK44" s="190"/>
      <c r="SEL44" s="190"/>
      <c r="SEM44" s="190"/>
      <c r="SEN44" s="190"/>
      <c r="SEO44" s="190"/>
      <c r="SEP44" s="190"/>
      <c r="SEQ44" s="190"/>
      <c r="SER44" s="190"/>
      <c r="SES44" s="190"/>
      <c r="SET44" s="190"/>
      <c r="SEU44" s="190"/>
      <c r="SEV44" s="190"/>
      <c r="SEW44" s="190"/>
      <c r="SEX44" s="190"/>
      <c r="SEY44" s="190"/>
      <c r="SEZ44" s="190"/>
      <c r="SFA44" s="190"/>
      <c r="SFB44" s="190"/>
      <c r="SFC44" s="190"/>
      <c r="SFD44" s="190"/>
      <c r="SFE44" s="190"/>
      <c r="SFF44" s="190"/>
      <c r="SFG44" s="190"/>
      <c r="SFH44" s="190"/>
      <c r="SFI44" s="190"/>
      <c r="SFJ44" s="190"/>
      <c r="SFK44" s="190"/>
      <c r="SFL44" s="190"/>
      <c r="SFM44" s="190"/>
      <c r="SFN44" s="190"/>
      <c r="SFO44" s="190"/>
      <c r="SFP44" s="190"/>
      <c r="SFQ44" s="190"/>
      <c r="SFR44" s="190"/>
      <c r="SFS44" s="190"/>
      <c r="SFT44" s="190"/>
      <c r="SFU44" s="190"/>
      <c r="SFV44" s="190"/>
      <c r="SFW44" s="190"/>
      <c r="SFX44" s="190"/>
      <c r="SFY44" s="190"/>
      <c r="SFZ44" s="190"/>
      <c r="SGA44" s="190"/>
      <c r="SGB44" s="190"/>
      <c r="SGC44" s="190"/>
      <c r="SGD44" s="190"/>
      <c r="SGE44" s="190"/>
      <c r="SGF44" s="190"/>
      <c r="SGG44" s="190"/>
      <c r="SGH44" s="190"/>
      <c r="SGI44" s="190"/>
      <c r="SGJ44" s="190"/>
      <c r="SGK44" s="190"/>
      <c r="SGL44" s="190"/>
      <c r="SGM44" s="190"/>
      <c r="SGN44" s="190"/>
      <c r="SGO44" s="190"/>
      <c r="SGP44" s="190"/>
      <c r="SGQ44" s="190"/>
      <c r="SGR44" s="190"/>
      <c r="SGS44" s="190"/>
      <c r="SGT44" s="190"/>
      <c r="SGU44" s="190"/>
      <c r="SGV44" s="190"/>
      <c r="SGW44" s="190"/>
      <c r="SGX44" s="190"/>
      <c r="SGY44" s="190"/>
      <c r="SGZ44" s="190"/>
      <c r="SHA44" s="190"/>
      <c r="SHB44" s="190"/>
      <c r="SHC44" s="190"/>
      <c r="SHD44" s="190"/>
      <c r="SHE44" s="190"/>
      <c r="SHF44" s="190"/>
      <c r="SHG44" s="190"/>
      <c r="SHH44" s="190"/>
      <c r="SHI44" s="190"/>
      <c r="SHJ44" s="190"/>
      <c r="SHK44" s="190"/>
      <c r="SHL44" s="190"/>
      <c r="SHM44" s="190"/>
      <c r="SHN44" s="190"/>
      <c r="SHO44" s="190"/>
      <c r="SHP44" s="190"/>
      <c r="SHQ44" s="190"/>
      <c r="SHR44" s="190"/>
      <c r="SHS44" s="190"/>
      <c r="SHT44" s="190"/>
      <c r="SHU44" s="190"/>
      <c r="SHV44" s="190"/>
      <c r="SHW44" s="190"/>
      <c r="SHX44" s="190"/>
      <c r="SHY44" s="190"/>
      <c r="SHZ44" s="190"/>
      <c r="SIA44" s="190"/>
      <c r="SIB44" s="190"/>
      <c r="SIC44" s="190"/>
      <c r="SID44" s="190"/>
      <c r="SIE44" s="190"/>
      <c r="SIF44" s="190"/>
      <c r="SIG44" s="190"/>
      <c r="SIH44" s="190"/>
      <c r="SII44" s="190"/>
      <c r="SIJ44" s="190"/>
      <c r="SIK44" s="190"/>
      <c r="SIL44" s="190"/>
      <c r="SIM44" s="190"/>
      <c r="SIN44" s="190"/>
      <c r="SIO44" s="190"/>
      <c r="SIP44" s="190"/>
      <c r="SIQ44" s="190"/>
      <c r="SIR44" s="190"/>
      <c r="SIS44" s="190"/>
      <c r="SIT44" s="190"/>
      <c r="SIU44" s="190"/>
      <c r="SIV44" s="190"/>
      <c r="SIW44" s="190"/>
      <c r="SIX44" s="190"/>
      <c r="SIY44" s="190"/>
      <c r="SIZ44" s="190"/>
      <c r="SJA44" s="190"/>
      <c r="SJB44" s="190"/>
      <c r="SJC44" s="190"/>
      <c r="SJD44" s="190"/>
      <c r="SJE44" s="190"/>
      <c r="SJF44" s="190"/>
      <c r="SJG44" s="190"/>
      <c r="SJH44" s="190"/>
      <c r="SJI44" s="190"/>
      <c r="SJJ44" s="190"/>
      <c r="SJK44" s="190"/>
      <c r="SJL44" s="190"/>
      <c r="SJM44" s="190"/>
      <c r="SJN44" s="190"/>
      <c r="SJO44" s="190"/>
      <c r="SJP44" s="190"/>
      <c r="SJQ44" s="190"/>
      <c r="SJR44" s="190"/>
      <c r="SJS44" s="190"/>
      <c r="SJT44" s="190"/>
      <c r="SJU44" s="190"/>
      <c r="SJV44" s="190"/>
      <c r="SJW44" s="190"/>
      <c r="SJX44" s="190"/>
      <c r="SJY44" s="190"/>
      <c r="SJZ44" s="190"/>
      <c r="SKA44" s="190"/>
      <c r="SKB44" s="190"/>
      <c r="SKC44" s="190"/>
      <c r="SKD44" s="190"/>
      <c r="SKE44" s="190"/>
      <c r="SKF44" s="190"/>
      <c r="SKG44" s="190"/>
      <c r="SKH44" s="190"/>
      <c r="SKI44" s="190"/>
      <c r="SKJ44" s="190"/>
      <c r="SKK44" s="190"/>
      <c r="SKL44" s="190"/>
      <c r="SKM44" s="190"/>
      <c r="SKN44" s="190"/>
      <c r="SKO44" s="190"/>
      <c r="SKP44" s="190"/>
      <c r="SKQ44" s="190"/>
      <c r="SKR44" s="190"/>
      <c r="SKS44" s="190"/>
      <c r="SKT44" s="190"/>
      <c r="SKU44" s="190"/>
      <c r="SKV44" s="190"/>
      <c r="SKW44" s="190"/>
      <c r="SKX44" s="190"/>
      <c r="SKY44" s="190"/>
      <c r="SKZ44" s="190"/>
      <c r="SLA44" s="190"/>
      <c r="SLB44" s="190"/>
      <c r="SLC44" s="190"/>
      <c r="SLD44" s="190"/>
      <c r="SLE44" s="190"/>
      <c r="SLF44" s="190"/>
      <c r="SLG44" s="190"/>
      <c r="SLH44" s="190"/>
      <c r="SLI44" s="190"/>
      <c r="SLJ44" s="190"/>
      <c r="SLK44" s="190"/>
      <c r="SLL44" s="190"/>
      <c r="SLM44" s="190"/>
      <c r="SLN44" s="190"/>
      <c r="SLO44" s="190"/>
      <c r="SLP44" s="190"/>
      <c r="SLQ44" s="190"/>
      <c r="SLR44" s="190"/>
      <c r="SLS44" s="190"/>
      <c r="SLT44" s="190"/>
      <c r="SLU44" s="190"/>
      <c r="SLV44" s="190"/>
      <c r="SLW44" s="190"/>
      <c r="SLX44" s="190"/>
      <c r="SLY44" s="190"/>
      <c r="SLZ44" s="190"/>
      <c r="SMA44" s="190"/>
      <c r="SMB44" s="190"/>
      <c r="SMC44" s="190"/>
      <c r="SMD44" s="190"/>
      <c r="SME44" s="190"/>
      <c r="SMF44" s="190"/>
      <c r="SMG44" s="190"/>
      <c r="SMH44" s="190"/>
      <c r="SMI44" s="190"/>
      <c r="SMJ44" s="190"/>
      <c r="SMK44" s="190"/>
      <c r="SML44" s="190"/>
      <c r="SMM44" s="190"/>
      <c r="SMN44" s="190"/>
      <c r="SMO44" s="190"/>
      <c r="SMP44" s="190"/>
      <c r="SMQ44" s="190"/>
      <c r="SMR44" s="190"/>
      <c r="SMS44" s="190"/>
      <c r="SMT44" s="190"/>
      <c r="SMU44" s="190"/>
      <c r="SMV44" s="190"/>
      <c r="SMW44" s="190"/>
      <c r="SMX44" s="190"/>
      <c r="SMY44" s="190"/>
      <c r="SMZ44" s="190"/>
      <c r="SNA44" s="190"/>
      <c r="SNB44" s="190"/>
      <c r="SNC44" s="190"/>
      <c r="SND44" s="190"/>
      <c r="SNE44" s="190"/>
      <c r="SNF44" s="190"/>
      <c r="SNG44" s="190"/>
      <c r="SNH44" s="190"/>
      <c r="SNI44" s="190"/>
      <c r="SNJ44" s="190"/>
      <c r="SNK44" s="190"/>
      <c r="SNL44" s="190"/>
      <c r="SNM44" s="190"/>
      <c r="SNN44" s="190"/>
      <c r="SNO44" s="190"/>
      <c r="SNP44" s="190"/>
      <c r="SNQ44" s="190"/>
      <c r="SNR44" s="190"/>
      <c r="SNS44" s="190"/>
      <c r="SNT44" s="190"/>
      <c r="SNU44" s="190"/>
      <c r="SNV44" s="190"/>
      <c r="SNW44" s="190"/>
      <c r="SNX44" s="190"/>
      <c r="SNY44" s="190"/>
      <c r="SNZ44" s="190"/>
      <c r="SOA44" s="190"/>
      <c r="SOB44" s="190"/>
      <c r="SOC44" s="190"/>
      <c r="SOD44" s="190"/>
      <c r="SOE44" s="190"/>
      <c r="SOF44" s="190"/>
      <c r="SOG44" s="190"/>
      <c r="SOH44" s="190"/>
      <c r="SOI44" s="190"/>
      <c r="SOJ44" s="190"/>
      <c r="SOK44" s="190"/>
      <c r="SOL44" s="190"/>
      <c r="SOM44" s="190"/>
      <c r="SON44" s="190"/>
      <c r="SOO44" s="190"/>
      <c r="SOP44" s="190"/>
      <c r="SOQ44" s="190"/>
      <c r="SOR44" s="190"/>
      <c r="SOS44" s="190"/>
      <c r="SOT44" s="190"/>
      <c r="SOU44" s="190"/>
      <c r="SOV44" s="190"/>
      <c r="SOW44" s="190"/>
      <c r="SOX44" s="190"/>
      <c r="SOY44" s="190"/>
      <c r="SOZ44" s="190"/>
      <c r="SPA44" s="190"/>
      <c r="SPB44" s="190"/>
      <c r="SPC44" s="190"/>
      <c r="SPD44" s="190"/>
      <c r="SPE44" s="190"/>
      <c r="SPF44" s="190"/>
      <c r="SPG44" s="190"/>
      <c r="SPH44" s="190"/>
      <c r="SPI44" s="190"/>
      <c r="SPJ44" s="190"/>
      <c r="SPK44" s="190"/>
      <c r="SPL44" s="190"/>
      <c r="SPM44" s="190"/>
      <c r="SPN44" s="190"/>
      <c r="SPO44" s="190"/>
      <c r="SPP44" s="190"/>
      <c r="SPQ44" s="190"/>
      <c r="SPR44" s="190"/>
      <c r="SPS44" s="190"/>
      <c r="SPT44" s="190"/>
      <c r="SPU44" s="190"/>
      <c r="SPV44" s="190"/>
      <c r="SPW44" s="190"/>
      <c r="SPX44" s="190"/>
      <c r="SPY44" s="190"/>
      <c r="SPZ44" s="190"/>
      <c r="SQA44" s="190"/>
      <c r="SQB44" s="190"/>
      <c r="SQC44" s="190"/>
      <c r="SQD44" s="190"/>
      <c r="SQE44" s="190"/>
      <c r="SQF44" s="190"/>
      <c r="SQG44" s="190"/>
      <c r="SQH44" s="190"/>
      <c r="SQI44" s="190"/>
      <c r="SQJ44" s="190"/>
      <c r="SQK44" s="190"/>
      <c r="SQL44" s="190"/>
      <c r="SQM44" s="190"/>
      <c r="SQN44" s="190"/>
      <c r="SQO44" s="190"/>
      <c r="SQP44" s="190"/>
      <c r="SQQ44" s="190"/>
      <c r="SQR44" s="190"/>
      <c r="SQS44" s="190"/>
      <c r="SQT44" s="190"/>
      <c r="SQU44" s="190"/>
      <c r="SQV44" s="190"/>
      <c r="SQW44" s="190"/>
      <c r="SQX44" s="190"/>
      <c r="SQY44" s="190"/>
      <c r="SQZ44" s="190"/>
      <c r="SRA44" s="190"/>
      <c r="SRB44" s="190"/>
      <c r="SRC44" s="190"/>
      <c r="SRD44" s="190"/>
      <c r="SRE44" s="190"/>
      <c r="SRF44" s="190"/>
      <c r="SRG44" s="190"/>
      <c r="SRH44" s="190"/>
      <c r="SRI44" s="190"/>
      <c r="SRJ44" s="190"/>
      <c r="SRK44" s="190"/>
      <c r="SRL44" s="190"/>
      <c r="SRM44" s="190"/>
      <c r="SRN44" s="190"/>
      <c r="SRO44" s="190"/>
      <c r="SRP44" s="190"/>
      <c r="SRQ44" s="190"/>
      <c r="SRR44" s="190"/>
      <c r="SRS44" s="190"/>
      <c r="SRT44" s="190"/>
      <c r="SRU44" s="190"/>
      <c r="SRV44" s="190"/>
      <c r="SRW44" s="190"/>
      <c r="SRX44" s="190"/>
      <c r="SRY44" s="190"/>
      <c r="SRZ44" s="190"/>
      <c r="SSA44" s="190"/>
      <c r="SSB44" s="190"/>
      <c r="SSC44" s="190"/>
      <c r="SSD44" s="190"/>
      <c r="SSE44" s="190"/>
      <c r="SSF44" s="190"/>
      <c r="SSG44" s="190"/>
      <c r="SSH44" s="190"/>
      <c r="SSI44" s="190"/>
      <c r="SSJ44" s="190"/>
      <c r="SSK44" s="190"/>
      <c r="SSL44" s="190"/>
      <c r="SSM44" s="190"/>
      <c r="SSN44" s="190"/>
      <c r="SSO44" s="190"/>
      <c r="SSP44" s="190"/>
      <c r="SSQ44" s="190"/>
      <c r="SSR44" s="190"/>
      <c r="SSS44" s="190"/>
      <c r="SST44" s="190"/>
      <c r="SSU44" s="190"/>
      <c r="SSV44" s="190"/>
      <c r="SSW44" s="190"/>
      <c r="SSX44" s="190"/>
      <c r="SSY44" s="190"/>
      <c r="SSZ44" s="190"/>
      <c r="STA44" s="190"/>
      <c r="STB44" s="190"/>
      <c r="STC44" s="190"/>
      <c r="STD44" s="190"/>
      <c r="STE44" s="190"/>
      <c r="STF44" s="190"/>
      <c r="STG44" s="190"/>
      <c r="STH44" s="190"/>
      <c r="STI44" s="190"/>
      <c r="STJ44" s="190"/>
      <c r="STK44" s="190"/>
      <c r="STL44" s="190"/>
      <c r="STM44" s="190"/>
      <c r="STN44" s="190"/>
      <c r="STO44" s="190"/>
      <c r="STP44" s="190"/>
      <c r="STQ44" s="190"/>
      <c r="STR44" s="190"/>
      <c r="STS44" s="190"/>
      <c r="STT44" s="190"/>
      <c r="STU44" s="190"/>
      <c r="STV44" s="190"/>
      <c r="STW44" s="190"/>
      <c r="STX44" s="190"/>
      <c r="STY44" s="190"/>
      <c r="STZ44" s="190"/>
      <c r="SUA44" s="190"/>
      <c r="SUB44" s="190"/>
      <c r="SUC44" s="190"/>
      <c r="SUD44" s="190"/>
      <c r="SUE44" s="190"/>
      <c r="SUF44" s="190"/>
      <c r="SUG44" s="190"/>
      <c r="SUH44" s="190"/>
      <c r="SUI44" s="190"/>
      <c r="SUJ44" s="190"/>
      <c r="SUK44" s="190"/>
      <c r="SUL44" s="190"/>
      <c r="SUM44" s="190"/>
      <c r="SUN44" s="190"/>
      <c r="SUO44" s="190"/>
      <c r="SUP44" s="190"/>
      <c r="SUQ44" s="190"/>
      <c r="SUR44" s="190"/>
      <c r="SUS44" s="190"/>
      <c r="SUT44" s="190"/>
      <c r="SUU44" s="190"/>
      <c r="SUV44" s="190"/>
      <c r="SUW44" s="190"/>
      <c r="SUX44" s="190"/>
      <c r="SUY44" s="190"/>
      <c r="SUZ44" s="190"/>
      <c r="SVA44" s="190"/>
      <c r="SVB44" s="190"/>
      <c r="SVC44" s="190"/>
      <c r="SVD44" s="190"/>
      <c r="SVE44" s="190"/>
      <c r="SVF44" s="190"/>
      <c r="SVG44" s="190"/>
      <c r="SVH44" s="190"/>
      <c r="SVI44" s="190"/>
      <c r="SVJ44" s="190"/>
      <c r="SVK44" s="190"/>
      <c r="SVL44" s="190"/>
      <c r="SVM44" s="190"/>
      <c r="SVN44" s="190"/>
      <c r="SVO44" s="190"/>
      <c r="SVP44" s="190"/>
      <c r="SVQ44" s="190"/>
      <c r="SVR44" s="190"/>
      <c r="SVS44" s="190"/>
      <c r="SVT44" s="190"/>
      <c r="SVU44" s="190"/>
      <c r="SVV44" s="190"/>
      <c r="SVW44" s="190"/>
      <c r="SVX44" s="190"/>
      <c r="SVY44" s="190"/>
      <c r="SVZ44" s="190"/>
      <c r="SWA44" s="190"/>
      <c r="SWB44" s="190"/>
      <c r="SWC44" s="190"/>
      <c r="SWD44" s="190"/>
      <c r="SWE44" s="190"/>
      <c r="SWF44" s="190"/>
      <c r="SWG44" s="190"/>
      <c r="SWH44" s="190"/>
      <c r="SWI44" s="190"/>
      <c r="SWJ44" s="190"/>
      <c r="SWK44" s="190"/>
      <c r="SWL44" s="190"/>
      <c r="SWM44" s="190"/>
      <c r="SWN44" s="190"/>
      <c r="SWO44" s="190"/>
      <c r="SWP44" s="190"/>
      <c r="SWQ44" s="190"/>
      <c r="SWR44" s="190"/>
      <c r="SWS44" s="190"/>
      <c r="SWT44" s="190"/>
      <c r="SWU44" s="190"/>
      <c r="SWV44" s="190"/>
      <c r="SWW44" s="190"/>
      <c r="SWX44" s="190"/>
      <c r="SWY44" s="190"/>
      <c r="SWZ44" s="190"/>
      <c r="SXA44" s="190"/>
      <c r="SXB44" s="190"/>
      <c r="SXC44" s="190"/>
      <c r="SXD44" s="190"/>
      <c r="SXE44" s="190"/>
      <c r="SXF44" s="190"/>
      <c r="SXG44" s="190"/>
      <c r="SXH44" s="190"/>
      <c r="SXI44" s="190"/>
      <c r="SXJ44" s="190"/>
      <c r="SXK44" s="190"/>
      <c r="SXL44" s="190"/>
      <c r="SXM44" s="190"/>
      <c r="SXN44" s="190"/>
      <c r="SXO44" s="190"/>
      <c r="SXP44" s="190"/>
      <c r="SXQ44" s="190"/>
      <c r="SXR44" s="190"/>
      <c r="SXS44" s="190"/>
      <c r="SXT44" s="190"/>
      <c r="SXU44" s="190"/>
      <c r="SXV44" s="190"/>
      <c r="SXW44" s="190"/>
      <c r="SXX44" s="190"/>
      <c r="SXY44" s="190"/>
      <c r="SXZ44" s="190"/>
      <c r="SYA44" s="190"/>
      <c r="SYB44" s="190"/>
      <c r="SYC44" s="190"/>
      <c r="SYD44" s="190"/>
      <c r="SYE44" s="190"/>
      <c r="SYF44" s="190"/>
      <c r="SYG44" s="190"/>
      <c r="SYH44" s="190"/>
      <c r="SYI44" s="190"/>
      <c r="SYJ44" s="190"/>
      <c r="SYK44" s="190"/>
      <c r="SYL44" s="190"/>
      <c r="SYM44" s="190"/>
      <c r="SYN44" s="190"/>
      <c r="SYO44" s="190"/>
      <c r="SYP44" s="190"/>
      <c r="SYQ44" s="190"/>
      <c r="SYR44" s="190"/>
      <c r="SYS44" s="190"/>
      <c r="SYT44" s="190"/>
      <c r="SYU44" s="190"/>
      <c r="SYV44" s="190"/>
      <c r="SYW44" s="190"/>
      <c r="SYX44" s="190"/>
      <c r="SYY44" s="190"/>
      <c r="SYZ44" s="190"/>
      <c r="SZA44" s="190"/>
      <c r="SZB44" s="190"/>
      <c r="SZC44" s="190"/>
      <c r="SZD44" s="190"/>
      <c r="SZE44" s="190"/>
      <c r="SZF44" s="190"/>
      <c r="SZG44" s="190"/>
      <c r="SZH44" s="190"/>
      <c r="SZI44" s="190"/>
      <c r="SZJ44" s="190"/>
      <c r="SZK44" s="190"/>
      <c r="SZL44" s="190"/>
      <c r="SZM44" s="190"/>
      <c r="SZN44" s="190"/>
      <c r="SZO44" s="190"/>
      <c r="SZP44" s="190"/>
      <c r="SZQ44" s="190"/>
      <c r="SZR44" s="190"/>
      <c r="SZS44" s="190"/>
      <c r="SZT44" s="190"/>
      <c r="SZU44" s="190"/>
      <c r="SZV44" s="190"/>
      <c r="SZW44" s="190"/>
      <c r="SZX44" s="190"/>
      <c r="SZY44" s="190"/>
      <c r="SZZ44" s="190"/>
      <c r="TAA44" s="190"/>
      <c r="TAB44" s="190"/>
      <c r="TAC44" s="190"/>
      <c r="TAD44" s="190"/>
      <c r="TAE44" s="190"/>
      <c r="TAF44" s="190"/>
      <c r="TAG44" s="190"/>
      <c r="TAH44" s="190"/>
      <c r="TAI44" s="190"/>
      <c r="TAJ44" s="190"/>
      <c r="TAK44" s="190"/>
      <c r="TAL44" s="190"/>
      <c r="TAM44" s="190"/>
      <c r="TAN44" s="190"/>
      <c r="TAO44" s="190"/>
      <c r="TAP44" s="190"/>
      <c r="TAQ44" s="190"/>
      <c r="TAR44" s="190"/>
      <c r="TAS44" s="190"/>
      <c r="TAT44" s="190"/>
      <c r="TAU44" s="190"/>
      <c r="TAV44" s="190"/>
      <c r="TAW44" s="190"/>
      <c r="TAX44" s="190"/>
      <c r="TAY44" s="190"/>
      <c r="TAZ44" s="190"/>
      <c r="TBA44" s="190"/>
      <c r="TBB44" s="190"/>
      <c r="TBC44" s="190"/>
      <c r="TBD44" s="190"/>
      <c r="TBE44" s="190"/>
      <c r="TBF44" s="190"/>
      <c r="TBG44" s="190"/>
      <c r="TBH44" s="190"/>
      <c r="TBI44" s="190"/>
      <c r="TBJ44" s="190"/>
      <c r="TBK44" s="190"/>
      <c r="TBL44" s="190"/>
      <c r="TBM44" s="190"/>
      <c r="TBN44" s="190"/>
      <c r="TBO44" s="190"/>
      <c r="TBP44" s="190"/>
      <c r="TBQ44" s="190"/>
      <c r="TBR44" s="190"/>
      <c r="TBS44" s="190"/>
      <c r="TBT44" s="190"/>
      <c r="TBU44" s="190"/>
      <c r="TBV44" s="190"/>
      <c r="TBW44" s="190"/>
      <c r="TBX44" s="190"/>
      <c r="TBY44" s="190"/>
      <c r="TBZ44" s="190"/>
      <c r="TCA44" s="190"/>
      <c r="TCB44" s="190"/>
      <c r="TCC44" s="190"/>
      <c r="TCD44" s="190"/>
      <c r="TCE44" s="190"/>
      <c r="TCF44" s="190"/>
      <c r="TCG44" s="190"/>
      <c r="TCH44" s="190"/>
      <c r="TCI44" s="190"/>
      <c r="TCJ44" s="190"/>
      <c r="TCK44" s="190"/>
      <c r="TCL44" s="190"/>
      <c r="TCM44" s="190"/>
      <c r="TCN44" s="190"/>
      <c r="TCO44" s="190"/>
      <c r="TCP44" s="190"/>
      <c r="TCQ44" s="190"/>
      <c r="TCR44" s="190"/>
      <c r="TCS44" s="190"/>
      <c r="TCT44" s="190"/>
      <c r="TCU44" s="190"/>
      <c r="TCV44" s="190"/>
      <c r="TCW44" s="190"/>
      <c r="TCX44" s="190"/>
      <c r="TCY44" s="190"/>
      <c r="TCZ44" s="190"/>
      <c r="TDA44" s="190"/>
      <c r="TDB44" s="190"/>
      <c r="TDC44" s="190"/>
      <c r="TDD44" s="190"/>
      <c r="TDE44" s="190"/>
      <c r="TDF44" s="190"/>
      <c r="TDG44" s="190"/>
      <c r="TDH44" s="190"/>
      <c r="TDI44" s="190"/>
      <c r="TDJ44" s="190"/>
      <c r="TDK44" s="190"/>
      <c r="TDL44" s="190"/>
      <c r="TDM44" s="190"/>
      <c r="TDN44" s="190"/>
      <c r="TDO44" s="190"/>
      <c r="TDP44" s="190"/>
      <c r="TDQ44" s="190"/>
      <c r="TDR44" s="190"/>
      <c r="TDS44" s="190"/>
      <c r="TDT44" s="190"/>
      <c r="TDU44" s="190"/>
      <c r="TDV44" s="190"/>
      <c r="TDW44" s="190"/>
      <c r="TDX44" s="190"/>
      <c r="TDY44" s="190"/>
      <c r="TDZ44" s="190"/>
      <c r="TEA44" s="190"/>
      <c r="TEB44" s="190"/>
      <c r="TEC44" s="190"/>
      <c r="TED44" s="190"/>
      <c r="TEE44" s="190"/>
      <c r="TEF44" s="190"/>
      <c r="TEG44" s="190"/>
      <c r="TEH44" s="190"/>
      <c r="TEI44" s="190"/>
      <c r="TEJ44" s="190"/>
      <c r="TEK44" s="190"/>
      <c r="TEL44" s="190"/>
      <c r="TEM44" s="190"/>
      <c r="TEN44" s="190"/>
      <c r="TEO44" s="190"/>
      <c r="TEP44" s="190"/>
      <c r="TEQ44" s="190"/>
      <c r="TER44" s="190"/>
      <c r="TES44" s="190"/>
      <c r="TET44" s="190"/>
      <c r="TEU44" s="190"/>
      <c r="TEV44" s="190"/>
      <c r="TEW44" s="190"/>
      <c r="TEX44" s="190"/>
      <c r="TEY44" s="190"/>
      <c r="TEZ44" s="190"/>
      <c r="TFA44" s="190"/>
      <c r="TFB44" s="190"/>
      <c r="TFC44" s="190"/>
      <c r="TFD44" s="190"/>
      <c r="TFE44" s="190"/>
      <c r="TFF44" s="190"/>
      <c r="TFG44" s="190"/>
      <c r="TFH44" s="190"/>
      <c r="TFI44" s="190"/>
      <c r="TFJ44" s="190"/>
      <c r="TFK44" s="190"/>
      <c r="TFL44" s="190"/>
      <c r="TFM44" s="190"/>
      <c r="TFN44" s="190"/>
      <c r="TFO44" s="190"/>
      <c r="TFP44" s="190"/>
      <c r="TFQ44" s="190"/>
      <c r="TFR44" s="190"/>
      <c r="TFS44" s="190"/>
      <c r="TFT44" s="190"/>
      <c r="TFU44" s="190"/>
      <c r="TFV44" s="190"/>
      <c r="TFW44" s="190"/>
      <c r="TFX44" s="190"/>
      <c r="TFY44" s="190"/>
      <c r="TFZ44" s="190"/>
      <c r="TGA44" s="190"/>
      <c r="TGB44" s="190"/>
      <c r="TGC44" s="190"/>
      <c r="TGD44" s="190"/>
      <c r="TGE44" s="190"/>
      <c r="TGF44" s="190"/>
      <c r="TGG44" s="190"/>
      <c r="TGH44" s="190"/>
      <c r="TGI44" s="190"/>
      <c r="TGJ44" s="190"/>
      <c r="TGK44" s="190"/>
      <c r="TGL44" s="190"/>
      <c r="TGM44" s="190"/>
      <c r="TGN44" s="190"/>
      <c r="TGO44" s="190"/>
      <c r="TGP44" s="190"/>
      <c r="TGQ44" s="190"/>
      <c r="TGR44" s="190"/>
      <c r="TGS44" s="190"/>
      <c r="TGT44" s="190"/>
      <c r="TGU44" s="190"/>
      <c r="TGV44" s="190"/>
      <c r="TGW44" s="190"/>
      <c r="TGX44" s="190"/>
      <c r="TGY44" s="190"/>
      <c r="TGZ44" s="190"/>
      <c r="THA44" s="190"/>
      <c r="THB44" s="190"/>
      <c r="THC44" s="190"/>
      <c r="THD44" s="190"/>
      <c r="THE44" s="190"/>
      <c r="THF44" s="190"/>
      <c r="THG44" s="190"/>
      <c r="THH44" s="190"/>
      <c r="THI44" s="190"/>
      <c r="THJ44" s="190"/>
      <c r="THK44" s="190"/>
      <c r="THL44" s="190"/>
      <c r="THM44" s="190"/>
      <c r="THN44" s="190"/>
      <c r="THO44" s="190"/>
      <c r="THP44" s="190"/>
      <c r="THQ44" s="190"/>
      <c r="THR44" s="190"/>
      <c r="THS44" s="190"/>
      <c r="THT44" s="190"/>
      <c r="THU44" s="190"/>
      <c r="THV44" s="190"/>
      <c r="THW44" s="190"/>
      <c r="THX44" s="190"/>
      <c r="THY44" s="190"/>
      <c r="THZ44" s="190"/>
      <c r="TIA44" s="190"/>
      <c r="TIB44" s="190"/>
      <c r="TIC44" s="190"/>
      <c r="TID44" s="190"/>
      <c r="TIE44" s="190"/>
      <c r="TIF44" s="190"/>
      <c r="TIG44" s="190"/>
      <c r="TIH44" s="190"/>
      <c r="TII44" s="190"/>
      <c r="TIJ44" s="190"/>
      <c r="TIK44" s="190"/>
      <c r="TIL44" s="190"/>
      <c r="TIM44" s="190"/>
      <c r="TIN44" s="190"/>
      <c r="TIO44" s="190"/>
      <c r="TIP44" s="190"/>
      <c r="TIQ44" s="190"/>
      <c r="TIR44" s="190"/>
      <c r="TIS44" s="190"/>
      <c r="TIT44" s="190"/>
      <c r="TIU44" s="190"/>
      <c r="TIV44" s="190"/>
      <c r="TIW44" s="190"/>
      <c r="TIX44" s="190"/>
      <c r="TIY44" s="190"/>
      <c r="TIZ44" s="190"/>
      <c r="TJA44" s="190"/>
      <c r="TJB44" s="190"/>
      <c r="TJC44" s="190"/>
      <c r="TJD44" s="190"/>
      <c r="TJE44" s="190"/>
      <c r="TJF44" s="190"/>
      <c r="TJG44" s="190"/>
      <c r="TJH44" s="190"/>
      <c r="TJI44" s="190"/>
      <c r="TJJ44" s="190"/>
      <c r="TJK44" s="190"/>
      <c r="TJL44" s="190"/>
      <c r="TJM44" s="190"/>
      <c r="TJN44" s="190"/>
      <c r="TJO44" s="190"/>
      <c r="TJP44" s="190"/>
      <c r="TJQ44" s="190"/>
      <c r="TJR44" s="190"/>
      <c r="TJS44" s="190"/>
      <c r="TJT44" s="190"/>
      <c r="TJU44" s="190"/>
      <c r="TJV44" s="190"/>
      <c r="TJW44" s="190"/>
      <c r="TJX44" s="190"/>
      <c r="TJY44" s="190"/>
      <c r="TJZ44" s="190"/>
      <c r="TKA44" s="190"/>
      <c r="TKB44" s="190"/>
      <c r="TKC44" s="190"/>
      <c r="TKD44" s="190"/>
      <c r="TKE44" s="190"/>
      <c r="TKF44" s="190"/>
      <c r="TKG44" s="190"/>
      <c r="TKH44" s="190"/>
      <c r="TKI44" s="190"/>
      <c r="TKJ44" s="190"/>
      <c r="TKK44" s="190"/>
      <c r="TKL44" s="190"/>
      <c r="TKM44" s="190"/>
      <c r="TKN44" s="190"/>
      <c r="TKO44" s="190"/>
      <c r="TKP44" s="190"/>
      <c r="TKQ44" s="190"/>
      <c r="TKR44" s="190"/>
      <c r="TKS44" s="190"/>
      <c r="TKT44" s="190"/>
      <c r="TKU44" s="190"/>
      <c r="TKV44" s="190"/>
      <c r="TKW44" s="190"/>
      <c r="TKX44" s="190"/>
      <c r="TKY44" s="190"/>
      <c r="TKZ44" s="190"/>
      <c r="TLA44" s="190"/>
      <c r="TLB44" s="190"/>
      <c r="TLC44" s="190"/>
      <c r="TLD44" s="190"/>
      <c r="TLE44" s="190"/>
      <c r="TLF44" s="190"/>
      <c r="TLG44" s="190"/>
      <c r="TLH44" s="190"/>
      <c r="TLI44" s="190"/>
      <c r="TLJ44" s="190"/>
      <c r="TLK44" s="190"/>
      <c r="TLL44" s="190"/>
      <c r="TLM44" s="190"/>
      <c r="TLN44" s="190"/>
      <c r="TLO44" s="190"/>
      <c r="TLP44" s="190"/>
      <c r="TLQ44" s="190"/>
      <c r="TLR44" s="190"/>
      <c r="TLS44" s="190"/>
      <c r="TLT44" s="190"/>
      <c r="TLU44" s="190"/>
      <c r="TLV44" s="190"/>
      <c r="TLW44" s="190"/>
      <c r="TLX44" s="190"/>
      <c r="TLY44" s="190"/>
      <c r="TLZ44" s="190"/>
      <c r="TMA44" s="190"/>
      <c r="TMB44" s="190"/>
      <c r="TMC44" s="190"/>
      <c r="TMD44" s="190"/>
      <c r="TME44" s="190"/>
      <c r="TMF44" s="190"/>
      <c r="TMG44" s="190"/>
      <c r="TMH44" s="190"/>
      <c r="TMI44" s="190"/>
      <c r="TMJ44" s="190"/>
      <c r="TMK44" s="190"/>
      <c r="TML44" s="190"/>
      <c r="TMM44" s="190"/>
      <c r="TMN44" s="190"/>
      <c r="TMO44" s="190"/>
      <c r="TMP44" s="190"/>
      <c r="TMQ44" s="190"/>
      <c r="TMR44" s="190"/>
      <c r="TMS44" s="190"/>
      <c r="TMT44" s="190"/>
      <c r="TMU44" s="190"/>
      <c r="TMV44" s="190"/>
      <c r="TMW44" s="190"/>
      <c r="TMX44" s="190"/>
      <c r="TMY44" s="190"/>
      <c r="TMZ44" s="190"/>
      <c r="TNA44" s="190"/>
      <c r="TNB44" s="190"/>
      <c r="TNC44" s="190"/>
      <c r="TND44" s="190"/>
      <c r="TNE44" s="190"/>
      <c r="TNF44" s="190"/>
      <c r="TNG44" s="190"/>
      <c r="TNH44" s="190"/>
      <c r="TNI44" s="190"/>
      <c r="TNJ44" s="190"/>
      <c r="TNK44" s="190"/>
      <c r="TNL44" s="190"/>
      <c r="TNM44" s="190"/>
      <c r="TNN44" s="190"/>
      <c r="TNO44" s="190"/>
      <c r="TNP44" s="190"/>
      <c r="TNQ44" s="190"/>
      <c r="TNR44" s="190"/>
      <c r="TNS44" s="190"/>
      <c r="TNT44" s="190"/>
      <c r="TNU44" s="190"/>
      <c r="TNV44" s="190"/>
      <c r="TNW44" s="190"/>
      <c r="TNX44" s="190"/>
      <c r="TNY44" s="190"/>
      <c r="TNZ44" s="190"/>
      <c r="TOA44" s="190"/>
      <c r="TOB44" s="190"/>
      <c r="TOC44" s="190"/>
      <c r="TOD44" s="190"/>
      <c r="TOE44" s="190"/>
      <c r="TOF44" s="190"/>
      <c r="TOG44" s="190"/>
      <c r="TOH44" s="190"/>
      <c r="TOI44" s="190"/>
      <c r="TOJ44" s="190"/>
      <c r="TOK44" s="190"/>
      <c r="TOL44" s="190"/>
      <c r="TOM44" s="190"/>
      <c r="TON44" s="190"/>
      <c r="TOO44" s="190"/>
      <c r="TOP44" s="190"/>
      <c r="TOQ44" s="190"/>
      <c r="TOR44" s="190"/>
      <c r="TOS44" s="190"/>
      <c r="TOT44" s="190"/>
      <c r="TOU44" s="190"/>
      <c r="TOV44" s="190"/>
      <c r="TOW44" s="190"/>
      <c r="TOX44" s="190"/>
      <c r="TOY44" s="190"/>
      <c r="TOZ44" s="190"/>
      <c r="TPA44" s="190"/>
      <c r="TPB44" s="190"/>
      <c r="TPC44" s="190"/>
      <c r="TPD44" s="190"/>
      <c r="TPE44" s="190"/>
      <c r="TPF44" s="190"/>
      <c r="TPG44" s="190"/>
      <c r="TPH44" s="190"/>
      <c r="TPI44" s="190"/>
      <c r="TPJ44" s="190"/>
      <c r="TPK44" s="190"/>
      <c r="TPL44" s="190"/>
      <c r="TPM44" s="190"/>
      <c r="TPN44" s="190"/>
      <c r="TPO44" s="190"/>
      <c r="TPP44" s="190"/>
      <c r="TPQ44" s="190"/>
      <c r="TPR44" s="190"/>
      <c r="TPS44" s="190"/>
      <c r="TPT44" s="190"/>
      <c r="TPU44" s="190"/>
      <c r="TPV44" s="190"/>
      <c r="TPW44" s="190"/>
      <c r="TPX44" s="190"/>
      <c r="TPY44" s="190"/>
      <c r="TPZ44" s="190"/>
      <c r="TQA44" s="190"/>
      <c r="TQB44" s="190"/>
      <c r="TQC44" s="190"/>
      <c r="TQD44" s="190"/>
      <c r="TQE44" s="190"/>
      <c r="TQF44" s="190"/>
      <c r="TQG44" s="190"/>
      <c r="TQH44" s="190"/>
      <c r="TQI44" s="190"/>
      <c r="TQJ44" s="190"/>
      <c r="TQK44" s="190"/>
      <c r="TQL44" s="190"/>
      <c r="TQM44" s="190"/>
      <c r="TQN44" s="190"/>
      <c r="TQO44" s="190"/>
      <c r="TQP44" s="190"/>
      <c r="TQQ44" s="190"/>
      <c r="TQR44" s="190"/>
      <c r="TQS44" s="190"/>
      <c r="TQT44" s="190"/>
      <c r="TQU44" s="190"/>
      <c r="TQV44" s="190"/>
      <c r="TQW44" s="190"/>
      <c r="TQX44" s="190"/>
      <c r="TQY44" s="190"/>
      <c r="TQZ44" s="190"/>
      <c r="TRA44" s="190"/>
      <c r="TRB44" s="190"/>
      <c r="TRC44" s="190"/>
      <c r="TRD44" s="190"/>
      <c r="TRE44" s="190"/>
      <c r="TRF44" s="190"/>
      <c r="TRG44" s="190"/>
      <c r="TRH44" s="190"/>
      <c r="TRI44" s="190"/>
      <c r="TRJ44" s="190"/>
      <c r="TRK44" s="190"/>
      <c r="TRL44" s="190"/>
      <c r="TRM44" s="190"/>
      <c r="TRN44" s="190"/>
      <c r="TRO44" s="190"/>
      <c r="TRP44" s="190"/>
      <c r="TRQ44" s="190"/>
      <c r="TRR44" s="190"/>
      <c r="TRS44" s="190"/>
      <c r="TRT44" s="190"/>
      <c r="TRU44" s="190"/>
      <c r="TRV44" s="190"/>
      <c r="TRW44" s="190"/>
      <c r="TRX44" s="190"/>
      <c r="TRY44" s="190"/>
      <c r="TRZ44" s="190"/>
      <c r="TSA44" s="190"/>
      <c r="TSB44" s="190"/>
      <c r="TSC44" s="190"/>
      <c r="TSD44" s="190"/>
      <c r="TSE44" s="190"/>
      <c r="TSF44" s="190"/>
      <c r="TSG44" s="190"/>
      <c r="TSH44" s="190"/>
      <c r="TSI44" s="190"/>
      <c r="TSJ44" s="190"/>
      <c r="TSK44" s="190"/>
      <c r="TSL44" s="190"/>
      <c r="TSM44" s="190"/>
      <c r="TSN44" s="190"/>
      <c r="TSO44" s="190"/>
      <c r="TSP44" s="190"/>
      <c r="TSQ44" s="190"/>
      <c r="TSR44" s="190"/>
      <c r="TSS44" s="190"/>
      <c r="TST44" s="190"/>
      <c r="TSU44" s="190"/>
      <c r="TSV44" s="190"/>
      <c r="TSW44" s="190"/>
      <c r="TSX44" s="190"/>
      <c r="TSY44" s="190"/>
      <c r="TSZ44" s="190"/>
      <c r="TTA44" s="190"/>
      <c r="TTB44" s="190"/>
      <c r="TTC44" s="190"/>
      <c r="TTD44" s="190"/>
      <c r="TTE44" s="190"/>
      <c r="TTF44" s="190"/>
      <c r="TTG44" s="190"/>
      <c r="TTH44" s="190"/>
      <c r="TTI44" s="190"/>
      <c r="TTJ44" s="190"/>
      <c r="TTK44" s="190"/>
      <c r="TTL44" s="190"/>
      <c r="TTM44" s="190"/>
      <c r="TTN44" s="190"/>
      <c r="TTO44" s="190"/>
      <c r="TTP44" s="190"/>
      <c r="TTQ44" s="190"/>
      <c r="TTR44" s="190"/>
      <c r="TTS44" s="190"/>
      <c r="TTT44" s="190"/>
      <c r="TTU44" s="190"/>
      <c r="TTV44" s="190"/>
      <c r="TTW44" s="190"/>
      <c r="TTX44" s="190"/>
      <c r="TTY44" s="190"/>
      <c r="TTZ44" s="190"/>
      <c r="TUA44" s="190"/>
      <c r="TUB44" s="190"/>
      <c r="TUC44" s="190"/>
      <c r="TUD44" s="190"/>
      <c r="TUE44" s="190"/>
      <c r="TUF44" s="190"/>
      <c r="TUG44" s="190"/>
      <c r="TUH44" s="190"/>
      <c r="TUI44" s="190"/>
      <c r="TUJ44" s="190"/>
      <c r="TUK44" s="190"/>
      <c r="TUL44" s="190"/>
      <c r="TUM44" s="190"/>
      <c r="TUN44" s="190"/>
      <c r="TUO44" s="190"/>
      <c r="TUP44" s="190"/>
      <c r="TUQ44" s="190"/>
      <c r="TUR44" s="190"/>
      <c r="TUS44" s="190"/>
      <c r="TUT44" s="190"/>
      <c r="TUU44" s="190"/>
      <c r="TUV44" s="190"/>
      <c r="TUW44" s="190"/>
      <c r="TUX44" s="190"/>
      <c r="TUY44" s="190"/>
      <c r="TUZ44" s="190"/>
      <c r="TVA44" s="190"/>
      <c r="TVB44" s="190"/>
      <c r="TVC44" s="190"/>
      <c r="TVD44" s="190"/>
      <c r="TVE44" s="190"/>
      <c r="TVF44" s="190"/>
      <c r="TVG44" s="190"/>
      <c r="TVH44" s="190"/>
      <c r="TVI44" s="190"/>
      <c r="TVJ44" s="190"/>
      <c r="TVK44" s="190"/>
      <c r="TVL44" s="190"/>
      <c r="TVM44" s="190"/>
      <c r="TVN44" s="190"/>
      <c r="TVO44" s="190"/>
      <c r="TVP44" s="190"/>
      <c r="TVQ44" s="190"/>
      <c r="TVR44" s="190"/>
      <c r="TVS44" s="190"/>
      <c r="TVT44" s="190"/>
      <c r="TVU44" s="190"/>
      <c r="TVV44" s="190"/>
      <c r="TVW44" s="190"/>
      <c r="TVX44" s="190"/>
      <c r="TVY44" s="190"/>
      <c r="TVZ44" s="190"/>
      <c r="TWA44" s="190"/>
      <c r="TWB44" s="190"/>
      <c r="TWC44" s="190"/>
      <c r="TWD44" s="190"/>
      <c r="TWE44" s="190"/>
      <c r="TWF44" s="190"/>
      <c r="TWG44" s="190"/>
      <c r="TWH44" s="190"/>
      <c r="TWI44" s="190"/>
      <c r="TWJ44" s="190"/>
      <c r="TWK44" s="190"/>
      <c r="TWL44" s="190"/>
      <c r="TWM44" s="190"/>
      <c r="TWN44" s="190"/>
      <c r="TWO44" s="190"/>
      <c r="TWP44" s="190"/>
      <c r="TWQ44" s="190"/>
      <c r="TWR44" s="190"/>
      <c r="TWS44" s="190"/>
      <c r="TWT44" s="190"/>
      <c r="TWU44" s="190"/>
      <c r="TWV44" s="190"/>
      <c r="TWW44" s="190"/>
      <c r="TWX44" s="190"/>
      <c r="TWY44" s="190"/>
      <c r="TWZ44" s="190"/>
      <c r="TXA44" s="190"/>
      <c r="TXB44" s="190"/>
      <c r="TXC44" s="190"/>
      <c r="TXD44" s="190"/>
      <c r="TXE44" s="190"/>
      <c r="TXF44" s="190"/>
      <c r="TXG44" s="190"/>
      <c r="TXH44" s="190"/>
      <c r="TXI44" s="190"/>
      <c r="TXJ44" s="190"/>
      <c r="TXK44" s="190"/>
      <c r="TXL44" s="190"/>
      <c r="TXM44" s="190"/>
      <c r="TXN44" s="190"/>
      <c r="TXO44" s="190"/>
      <c r="TXP44" s="190"/>
      <c r="TXQ44" s="190"/>
      <c r="TXR44" s="190"/>
      <c r="TXS44" s="190"/>
      <c r="TXT44" s="190"/>
      <c r="TXU44" s="190"/>
      <c r="TXV44" s="190"/>
      <c r="TXW44" s="190"/>
      <c r="TXX44" s="190"/>
      <c r="TXY44" s="190"/>
      <c r="TXZ44" s="190"/>
      <c r="TYA44" s="190"/>
      <c r="TYB44" s="190"/>
      <c r="TYC44" s="190"/>
      <c r="TYD44" s="190"/>
      <c r="TYE44" s="190"/>
      <c r="TYF44" s="190"/>
      <c r="TYG44" s="190"/>
      <c r="TYH44" s="190"/>
      <c r="TYI44" s="190"/>
      <c r="TYJ44" s="190"/>
      <c r="TYK44" s="190"/>
      <c r="TYL44" s="190"/>
      <c r="TYM44" s="190"/>
      <c r="TYN44" s="190"/>
      <c r="TYO44" s="190"/>
      <c r="TYP44" s="190"/>
      <c r="TYQ44" s="190"/>
      <c r="TYR44" s="190"/>
      <c r="TYS44" s="190"/>
      <c r="TYT44" s="190"/>
      <c r="TYU44" s="190"/>
      <c r="TYV44" s="190"/>
      <c r="TYW44" s="190"/>
      <c r="TYX44" s="190"/>
      <c r="TYY44" s="190"/>
      <c r="TYZ44" s="190"/>
      <c r="TZA44" s="190"/>
      <c r="TZB44" s="190"/>
      <c r="TZC44" s="190"/>
      <c r="TZD44" s="190"/>
      <c r="TZE44" s="190"/>
      <c r="TZF44" s="190"/>
      <c r="TZG44" s="190"/>
      <c r="TZH44" s="190"/>
      <c r="TZI44" s="190"/>
      <c r="TZJ44" s="190"/>
      <c r="TZK44" s="190"/>
      <c r="TZL44" s="190"/>
      <c r="TZM44" s="190"/>
      <c r="TZN44" s="190"/>
      <c r="TZO44" s="190"/>
      <c r="TZP44" s="190"/>
      <c r="TZQ44" s="190"/>
      <c r="TZR44" s="190"/>
      <c r="TZS44" s="190"/>
      <c r="TZT44" s="190"/>
      <c r="TZU44" s="190"/>
      <c r="TZV44" s="190"/>
      <c r="TZW44" s="190"/>
      <c r="TZX44" s="190"/>
      <c r="TZY44" s="190"/>
      <c r="TZZ44" s="190"/>
      <c r="UAA44" s="190"/>
      <c r="UAB44" s="190"/>
      <c r="UAC44" s="190"/>
      <c r="UAD44" s="190"/>
      <c r="UAE44" s="190"/>
      <c r="UAF44" s="190"/>
      <c r="UAG44" s="190"/>
      <c r="UAH44" s="190"/>
      <c r="UAI44" s="190"/>
      <c r="UAJ44" s="190"/>
      <c r="UAK44" s="190"/>
      <c r="UAL44" s="190"/>
      <c r="UAM44" s="190"/>
      <c r="UAN44" s="190"/>
      <c r="UAO44" s="190"/>
      <c r="UAP44" s="190"/>
      <c r="UAQ44" s="190"/>
      <c r="UAR44" s="190"/>
      <c r="UAS44" s="190"/>
      <c r="UAT44" s="190"/>
      <c r="UAU44" s="190"/>
      <c r="UAV44" s="190"/>
      <c r="UAW44" s="190"/>
      <c r="UAX44" s="190"/>
      <c r="UAY44" s="190"/>
      <c r="UAZ44" s="190"/>
      <c r="UBA44" s="190"/>
      <c r="UBB44" s="190"/>
      <c r="UBC44" s="190"/>
      <c r="UBD44" s="190"/>
      <c r="UBE44" s="190"/>
      <c r="UBF44" s="190"/>
      <c r="UBG44" s="190"/>
      <c r="UBH44" s="190"/>
      <c r="UBI44" s="190"/>
      <c r="UBJ44" s="190"/>
      <c r="UBK44" s="190"/>
      <c r="UBL44" s="190"/>
      <c r="UBM44" s="190"/>
      <c r="UBN44" s="190"/>
      <c r="UBO44" s="190"/>
      <c r="UBP44" s="190"/>
      <c r="UBQ44" s="190"/>
      <c r="UBR44" s="190"/>
      <c r="UBS44" s="190"/>
      <c r="UBT44" s="190"/>
      <c r="UBU44" s="190"/>
      <c r="UBV44" s="190"/>
      <c r="UBW44" s="190"/>
      <c r="UBX44" s="190"/>
      <c r="UBY44" s="190"/>
      <c r="UBZ44" s="190"/>
      <c r="UCA44" s="190"/>
      <c r="UCB44" s="190"/>
      <c r="UCC44" s="190"/>
      <c r="UCD44" s="190"/>
      <c r="UCE44" s="190"/>
      <c r="UCF44" s="190"/>
      <c r="UCG44" s="190"/>
      <c r="UCH44" s="190"/>
      <c r="UCI44" s="190"/>
      <c r="UCJ44" s="190"/>
      <c r="UCK44" s="190"/>
      <c r="UCL44" s="190"/>
      <c r="UCM44" s="190"/>
      <c r="UCN44" s="190"/>
      <c r="UCO44" s="190"/>
      <c r="UCP44" s="190"/>
      <c r="UCQ44" s="190"/>
      <c r="UCR44" s="190"/>
      <c r="UCS44" s="190"/>
      <c r="UCT44" s="190"/>
      <c r="UCU44" s="190"/>
      <c r="UCV44" s="190"/>
      <c r="UCW44" s="190"/>
      <c r="UCX44" s="190"/>
      <c r="UCY44" s="190"/>
      <c r="UCZ44" s="190"/>
      <c r="UDA44" s="190"/>
      <c r="UDB44" s="190"/>
      <c r="UDC44" s="190"/>
      <c r="UDD44" s="190"/>
      <c r="UDE44" s="190"/>
      <c r="UDF44" s="190"/>
      <c r="UDG44" s="190"/>
      <c r="UDH44" s="190"/>
      <c r="UDI44" s="190"/>
      <c r="UDJ44" s="190"/>
      <c r="UDK44" s="190"/>
      <c r="UDL44" s="190"/>
      <c r="UDM44" s="190"/>
      <c r="UDN44" s="190"/>
      <c r="UDO44" s="190"/>
      <c r="UDP44" s="190"/>
      <c r="UDQ44" s="190"/>
      <c r="UDR44" s="190"/>
      <c r="UDS44" s="190"/>
      <c r="UDT44" s="190"/>
      <c r="UDU44" s="190"/>
      <c r="UDV44" s="190"/>
      <c r="UDW44" s="190"/>
      <c r="UDX44" s="190"/>
      <c r="UDY44" s="190"/>
      <c r="UDZ44" s="190"/>
      <c r="UEA44" s="190"/>
      <c r="UEB44" s="190"/>
      <c r="UEC44" s="190"/>
      <c r="UED44" s="190"/>
      <c r="UEE44" s="190"/>
      <c r="UEF44" s="190"/>
      <c r="UEG44" s="190"/>
      <c r="UEH44" s="190"/>
      <c r="UEI44" s="190"/>
      <c r="UEJ44" s="190"/>
      <c r="UEK44" s="190"/>
      <c r="UEL44" s="190"/>
      <c r="UEM44" s="190"/>
      <c r="UEN44" s="190"/>
      <c r="UEO44" s="190"/>
      <c r="UEP44" s="190"/>
      <c r="UEQ44" s="190"/>
      <c r="UER44" s="190"/>
      <c r="UES44" s="190"/>
      <c r="UET44" s="190"/>
      <c r="UEU44" s="190"/>
      <c r="UEV44" s="190"/>
      <c r="UEW44" s="190"/>
      <c r="UEX44" s="190"/>
      <c r="UEY44" s="190"/>
      <c r="UEZ44" s="190"/>
      <c r="UFA44" s="190"/>
      <c r="UFB44" s="190"/>
      <c r="UFC44" s="190"/>
      <c r="UFD44" s="190"/>
      <c r="UFE44" s="190"/>
      <c r="UFF44" s="190"/>
      <c r="UFG44" s="190"/>
      <c r="UFH44" s="190"/>
      <c r="UFI44" s="190"/>
      <c r="UFJ44" s="190"/>
      <c r="UFK44" s="190"/>
      <c r="UFL44" s="190"/>
      <c r="UFM44" s="190"/>
      <c r="UFN44" s="190"/>
      <c r="UFO44" s="190"/>
      <c r="UFP44" s="190"/>
      <c r="UFQ44" s="190"/>
      <c r="UFR44" s="190"/>
      <c r="UFS44" s="190"/>
      <c r="UFT44" s="190"/>
      <c r="UFU44" s="190"/>
      <c r="UFV44" s="190"/>
      <c r="UFW44" s="190"/>
      <c r="UFX44" s="190"/>
      <c r="UFY44" s="190"/>
      <c r="UFZ44" s="190"/>
      <c r="UGA44" s="190"/>
      <c r="UGB44" s="190"/>
      <c r="UGC44" s="190"/>
      <c r="UGD44" s="190"/>
      <c r="UGE44" s="190"/>
      <c r="UGF44" s="190"/>
      <c r="UGG44" s="190"/>
      <c r="UGH44" s="190"/>
      <c r="UGI44" s="190"/>
      <c r="UGJ44" s="190"/>
      <c r="UGK44" s="190"/>
      <c r="UGL44" s="190"/>
      <c r="UGM44" s="190"/>
      <c r="UGN44" s="190"/>
      <c r="UGO44" s="190"/>
      <c r="UGP44" s="190"/>
      <c r="UGQ44" s="190"/>
      <c r="UGR44" s="190"/>
      <c r="UGS44" s="190"/>
      <c r="UGT44" s="190"/>
      <c r="UGU44" s="190"/>
      <c r="UGV44" s="190"/>
      <c r="UGW44" s="190"/>
      <c r="UGX44" s="190"/>
      <c r="UGY44" s="190"/>
      <c r="UGZ44" s="190"/>
      <c r="UHA44" s="190"/>
      <c r="UHB44" s="190"/>
      <c r="UHC44" s="190"/>
      <c r="UHD44" s="190"/>
      <c r="UHE44" s="190"/>
      <c r="UHF44" s="190"/>
      <c r="UHG44" s="190"/>
      <c r="UHH44" s="190"/>
      <c r="UHI44" s="190"/>
      <c r="UHJ44" s="190"/>
      <c r="UHK44" s="190"/>
      <c r="UHL44" s="190"/>
      <c r="UHM44" s="190"/>
      <c r="UHN44" s="190"/>
      <c r="UHO44" s="190"/>
      <c r="UHP44" s="190"/>
      <c r="UHQ44" s="190"/>
      <c r="UHR44" s="190"/>
      <c r="UHS44" s="190"/>
      <c r="UHT44" s="190"/>
      <c r="UHU44" s="190"/>
      <c r="UHV44" s="190"/>
      <c r="UHW44" s="190"/>
      <c r="UHX44" s="190"/>
      <c r="UHY44" s="190"/>
      <c r="UHZ44" s="190"/>
      <c r="UIA44" s="190"/>
      <c r="UIB44" s="190"/>
      <c r="UIC44" s="190"/>
      <c r="UID44" s="190"/>
      <c r="UIE44" s="190"/>
      <c r="UIF44" s="190"/>
      <c r="UIG44" s="190"/>
      <c r="UIH44" s="190"/>
      <c r="UII44" s="190"/>
      <c r="UIJ44" s="190"/>
      <c r="UIK44" s="190"/>
      <c r="UIL44" s="190"/>
      <c r="UIM44" s="190"/>
      <c r="UIN44" s="190"/>
      <c r="UIO44" s="190"/>
      <c r="UIP44" s="190"/>
      <c r="UIQ44" s="190"/>
      <c r="UIR44" s="190"/>
      <c r="UIS44" s="190"/>
      <c r="UIT44" s="190"/>
      <c r="UIU44" s="190"/>
      <c r="UIV44" s="190"/>
      <c r="UIW44" s="190"/>
      <c r="UIX44" s="190"/>
      <c r="UIY44" s="190"/>
      <c r="UIZ44" s="190"/>
      <c r="UJA44" s="190"/>
      <c r="UJB44" s="190"/>
      <c r="UJC44" s="190"/>
      <c r="UJD44" s="190"/>
      <c r="UJE44" s="190"/>
      <c r="UJF44" s="190"/>
      <c r="UJG44" s="190"/>
      <c r="UJH44" s="190"/>
      <c r="UJI44" s="190"/>
      <c r="UJJ44" s="190"/>
      <c r="UJK44" s="190"/>
      <c r="UJL44" s="190"/>
      <c r="UJM44" s="190"/>
      <c r="UJN44" s="190"/>
      <c r="UJO44" s="190"/>
      <c r="UJP44" s="190"/>
      <c r="UJQ44" s="190"/>
      <c r="UJR44" s="190"/>
      <c r="UJS44" s="190"/>
      <c r="UJT44" s="190"/>
      <c r="UJU44" s="190"/>
      <c r="UJV44" s="190"/>
      <c r="UJW44" s="190"/>
      <c r="UJX44" s="190"/>
      <c r="UJY44" s="190"/>
      <c r="UJZ44" s="190"/>
      <c r="UKA44" s="190"/>
      <c r="UKB44" s="190"/>
      <c r="UKC44" s="190"/>
      <c r="UKD44" s="190"/>
      <c r="UKE44" s="190"/>
      <c r="UKF44" s="190"/>
      <c r="UKG44" s="190"/>
      <c r="UKH44" s="190"/>
      <c r="UKI44" s="190"/>
      <c r="UKJ44" s="190"/>
      <c r="UKK44" s="190"/>
      <c r="UKL44" s="190"/>
      <c r="UKM44" s="190"/>
      <c r="UKN44" s="190"/>
      <c r="UKO44" s="190"/>
      <c r="UKP44" s="190"/>
      <c r="UKQ44" s="190"/>
      <c r="UKR44" s="190"/>
      <c r="UKS44" s="190"/>
      <c r="UKT44" s="190"/>
      <c r="UKU44" s="190"/>
      <c r="UKV44" s="190"/>
      <c r="UKW44" s="190"/>
      <c r="UKX44" s="190"/>
      <c r="UKY44" s="190"/>
      <c r="UKZ44" s="190"/>
      <c r="ULA44" s="190"/>
      <c r="ULB44" s="190"/>
      <c r="ULC44" s="190"/>
      <c r="ULD44" s="190"/>
      <c r="ULE44" s="190"/>
      <c r="ULF44" s="190"/>
      <c r="ULG44" s="190"/>
      <c r="ULH44" s="190"/>
      <c r="ULI44" s="190"/>
      <c r="ULJ44" s="190"/>
      <c r="ULK44" s="190"/>
      <c r="ULL44" s="190"/>
      <c r="ULM44" s="190"/>
      <c r="ULN44" s="190"/>
      <c r="ULO44" s="190"/>
      <c r="ULP44" s="190"/>
      <c r="ULQ44" s="190"/>
      <c r="ULR44" s="190"/>
      <c r="ULS44" s="190"/>
      <c r="ULT44" s="190"/>
      <c r="ULU44" s="190"/>
      <c r="ULV44" s="190"/>
      <c r="ULW44" s="190"/>
      <c r="ULX44" s="190"/>
      <c r="ULY44" s="190"/>
      <c r="ULZ44" s="190"/>
      <c r="UMA44" s="190"/>
      <c r="UMB44" s="190"/>
      <c r="UMC44" s="190"/>
      <c r="UMD44" s="190"/>
      <c r="UME44" s="190"/>
      <c r="UMF44" s="190"/>
      <c r="UMG44" s="190"/>
      <c r="UMH44" s="190"/>
      <c r="UMI44" s="190"/>
      <c r="UMJ44" s="190"/>
      <c r="UMK44" s="190"/>
      <c r="UML44" s="190"/>
      <c r="UMM44" s="190"/>
      <c r="UMN44" s="190"/>
      <c r="UMO44" s="190"/>
      <c r="UMP44" s="190"/>
      <c r="UMQ44" s="190"/>
      <c r="UMR44" s="190"/>
      <c r="UMS44" s="190"/>
      <c r="UMT44" s="190"/>
      <c r="UMU44" s="190"/>
      <c r="UMV44" s="190"/>
      <c r="UMW44" s="190"/>
      <c r="UMX44" s="190"/>
      <c r="UMY44" s="190"/>
      <c r="UMZ44" s="190"/>
      <c r="UNA44" s="190"/>
      <c r="UNB44" s="190"/>
      <c r="UNC44" s="190"/>
      <c r="UND44" s="190"/>
      <c r="UNE44" s="190"/>
      <c r="UNF44" s="190"/>
      <c r="UNG44" s="190"/>
      <c r="UNH44" s="190"/>
      <c r="UNI44" s="190"/>
      <c r="UNJ44" s="190"/>
      <c r="UNK44" s="190"/>
      <c r="UNL44" s="190"/>
      <c r="UNM44" s="190"/>
      <c r="UNN44" s="190"/>
      <c r="UNO44" s="190"/>
      <c r="UNP44" s="190"/>
      <c r="UNQ44" s="190"/>
      <c r="UNR44" s="190"/>
      <c r="UNS44" s="190"/>
      <c r="UNT44" s="190"/>
      <c r="UNU44" s="190"/>
      <c r="UNV44" s="190"/>
      <c r="UNW44" s="190"/>
      <c r="UNX44" s="190"/>
      <c r="UNY44" s="190"/>
      <c r="UNZ44" s="190"/>
      <c r="UOA44" s="190"/>
      <c r="UOB44" s="190"/>
      <c r="UOC44" s="190"/>
      <c r="UOD44" s="190"/>
      <c r="UOE44" s="190"/>
      <c r="UOF44" s="190"/>
      <c r="UOG44" s="190"/>
      <c r="UOH44" s="190"/>
      <c r="UOI44" s="190"/>
      <c r="UOJ44" s="190"/>
      <c r="UOK44" s="190"/>
      <c r="UOL44" s="190"/>
      <c r="UOM44" s="190"/>
      <c r="UON44" s="190"/>
      <c r="UOO44" s="190"/>
      <c r="UOP44" s="190"/>
      <c r="UOQ44" s="190"/>
      <c r="UOR44" s="190"/>
      <c r="UOS44" s="190"/>
      <c r="UOT44" s="190"/>
      <c r="UOU44" s="190"/>
      <c r="UOV44" s="190"/>
      <c r="UOW44" s="190"/>
      <c r="UOX44" s="190"/>
      <c r="UOY44" s="190"/>
      <c r="UOZ44" s="190"/>
      <c r="UPA44" s="190"/>
      <c r="UPB44" s="190"/>
      <c r="UPC44" s="190"/>
      <c r="UPD44" s="190"/>
      <c r="UPE44" s="190"/>
      <c r="UPF44" s="190"/>
      <c r="UPG44" s="190"/>
      <c r="UPH44" s="190"/>
      <c r="UPI44" s="190"/>
      <c r="UPJ44" s="190"/>
      <c r="UPK44" s="190"/>
      <c r="UPL44" s="190"/>
      <c r="UPM44" s="190"/>
      <c r="UPN44" s="190"/>
      <c r="UPO44" s="190"/>
      <c r="UPP44" s="190"/>
      <c r="UPQ44" s="190"/>
      <c r="UPR44" s="190"/>
      <c r="UPS44" s="190"/>
      <c r="UPT44" s="190"/>
      <c r="UPU44" s="190"/>
      <c r="UPV44" s="190"/>
      <c r="UPW44" s="190"/>
      <c r="UPX44" s="190"/>
      <c r="UPY44" s="190"/>
      <c r="UPZ44" s="190"/>
      <c r="UQA44" s="190"/>
      <c r="UQB44" s="190"/>
      <c r="UQC44" s="190"/>
      <c r="UQD44" s="190"/>
      <c r="UQE44" s="190"/>
      <c r="UQF44" s="190"/>
      <c r="UQG44" s="190"/>
      <c r="UQH44" s="190"/>
      <c r="UQI44" s="190"/>
      <c r="UQJ44" s="190"/>
      <c r="UQK44" s="190"/>
      <c r="UQL44" s="190"/>
      <c r="UQM44" s="190"/>
      <c r="UQN44" s="190"/>
      <c r="UQO44" s="190"/>
      <c r="UQP44" s="190"/>
      <c r="UQQ44" s="190"/>
      <c r="UQR44" s="190"/>
      <c r="UQS44" s="190"/>
      <c r="UQT44" s="190"/>
      <c r="UQU44" s="190"/>
      <c r="UQV44" s="190"/>
      <c r="UQW44" s="190"/>
      <c r="UQX44" s="190"/>
      <c r="UQY44" s="190"/>
      <c r="UQZ44" s="190"/>
      <c r="URA44" s="190"/>
      <c r="URB44" s="190"/>
      <c r="URC44" s="190"/>
      <c r="URD44" s="190"/>
      <c r="URE44" s="190"/>
      <c r="URF44" s="190"/>
      <c r="URG44" s="190"/>
      <c r="URH44" s="190"/>
      <c r="URI44" s="190"/>
      <c r="URJ44" s="190"/>
      <c r="URK44" s="190"/>
      <c r="URL44" s="190"/>
      <c r="URM44" s="190"/>
      <c r="URN44" s="190"/>
      <c r="URO44" s="190"/>
      <c r="URP44" s="190"/>
      <c r="URQ44" s="190"/>
      <c r="URR44" s="190"/>
      <c r="URS44" s="190"/>
      <c r="URT44" s="190"/>
      <c r="URU44" s="190"/>
      <c r="URV44" s="190"/>
      <c r="URW44" s="190"/>
      <c r="URX44" s="190"/>
      <c r="URY44" s="190"/>
      <c r="URZ44" s="190"/>
      <c r="USA44" s="190"/>
      <c r="USB44" s="190"/>
      <c r="USC44" s="190"/>
      <c r="USD44" s="190"/>
      <c r="USE44" s="190"/>
      <c r="USF44" s="190"/>
      <c r="USG44" s="190"/>
      <c r="USH44" s="190"/>
      <c r="USI44" s="190"/>
      <c r="USJ44" s="190"/>
      <c r="USK44" s="190"/>
      <c r="USL44" s="190"/>
      <c r="USM44" s="190"/>
      <c r="USN44" s="190"/>
      <c r="USO44" s="190"/>
      <c r="USP44" s="190"/>
      <c r="USQ44" s="190"/>
      <c r="USR44" s="190"/>
      <c r="USS44" s="190"/>
      <c r="UST44" s="190"/>
      <c r="USU44" s="190"/>
      <c r="USV44" s="190"/>
      <c r="USW44" s="190"/>
      <c r="USX44" s="190"/>
      <c r="USY44" s="190"/>
      <c r="USZ44" s="190"/>
      <c r="UTA44" s="190"/>
      <c r="UTB44" s="190"/>
      <c r="UTC44" s="190"/>
      <c r="UTD44" s="190"/>
      <c r="UTE44" s="190"/>
      <c r="UTF44" s="190"/>
      <c r="UTG44" s="190"/>
      <c r="UTH44" s="190"/>
      <c r="UTI44" s="190"/>
      <c r="UTJ44" s="190"/>
      <c r="UTK44" s="190"/>
      <c r="UTL44" s="190"/>
      <c r="UTM44" s="190"/>
      <c r="UTN44" s="190"/>
      <c r="UTO44" s="190"/>
      <c r="UTP44" s="190"/>
      <c r="UTQ44" s="190"/>
      <c r="UTR44" s="190"/>
      <c r="UTS44" s="190"/>
      <c r="UTT44" s="190"/>
      <c r="UTU44" s="190"/>
      <c r="UTV44" s="190"/>
      <c r="UTW44" s="190"/>
      <c r="UTX44" s="190"/>
      <c r="UTY44" s="190"/>
      <c r="UTZ44" s="190"/>
      <c r="UUA44" s="190"/>
      <c r="UUB44" s="190"/>
      <c r="UUC44" s="190"/>
      <c r="UUD44" s="190"/>
      <c r="UUE44" s="190"/>
      <c r="UUF44" s="190"/>
      <c r="UUG44" s="190"/>
      <c r="UUH44" s="190"/>
      <c r="UUI44" s="190"/>
      <c r="UUJ44" s="190"/>
      <c r="UUK44" s="190"/>
      <c r="UUL44" s="190"/>
      <c r="UUM44" s="190"/>
      <c r="UUN44" s="190"/>
      <c r="UUO44" s="190"/>
      <c r="UUP44" s="190"/>
      <c r="UUQ44" s="190"/>
      <c r="UUR44" s="190"/>
      <c r="UUS44" s="190"/>
      <c r="UUT44" s="190"/>
      <c r="UUU44" s="190"/>
      <c r="UUV44" s="190"/>
      <c r="UUW44" s="190"/>
      <c r="UUX44" s="190"/>
      <c r="UUY44" s="190"/>
      <c r="UUZ44" s="190"/>
      <c r="UVA44" s="190"/>
      <c r="UVB44" s="190"/>
      <c r="UVC44" s="190"/>
      <c r="UVD44" s="190"/>
      <c r="UVE44" s="190"/>
      <c r="UVF44" s="190"/>
      <c r="UVG44" s="190"/>
      <c r="UVH44" s="190"/>
      <c r="UVI44" s="190"/>
      <c r="UVJ44" s="190"/>
      <c r="UVK44" s="190"/>
      <c r="UVL44" s="190"/>
      <c r="UVM44" s="190"/>
      <c r="UVN44" s="190"/>
      <c r="UVO44" s="190"/>
      <c r="UVP44" s="190"/>
      <c r="UVQ44" s="190"/>
      <c r="UVR44" s="190"/>
      <c r="UVS44" s="190"/>
      <c r="UVT44" s="190"/>
      <c r="UVU44" s="190"/>
      <c r="UVV44" s="190"/>
      <c r="UVW44" s="190"/>
      <c r="UVX44" s="190"/>
      <c r="UVY44" s="190"/>
      <c r="UVZ44" s="190"/>
      <c r="UWA44" s="190"/>
      <c r="UWB44" s="190"/>
      <c r="UWC44" s="190"/>
      <c r="UWD44" s="190"/>
      <c r="UWE44" s="190"/>
      <c r="UWF44" s="190"/>
      <c r="UWG44" s="190"/>
      <c r="UWH44" s="190"/>
      <c r="UWI44" s="190"/>
      <c r="UWJ44" s="190"/>
      <c r="UWK44" s="190"/>
      <c r="UWL44" s="190"/>
      <c r="UWM44" s="190"/>
      <c r="UWN44" s="190"/>
      <c r="UWO44" s="190"/>
      <c r="UWP44" s="190"/>
      <c r="UWQ44" s="190"/>
      <c r="UWR44" s="190"/>
      <c r="UWS44" s="190"/>
      <c r="UWT44" s="190"/>
      <c r="UWU44" s="190"/>
      <c r="UWV44" s="190"/>
      <c r="UWW44" s="190"/>
      <c r="UWX44" s="190"/>
      <c r="UWY44" s="190"/>
      <c r="UWZ44" s="190"/>
      <c r="UXA44" s="190"/>
      <c r="UXB44" s="190"/>
      <c r="UXC44" s="190"/>
      <c r="UXD44" s="190"/>
      <c r="UXE44" s="190"/>
      <c r="UXF44" s="190"/>
      <c r="UXG44" s="190"/>
      <c r="UXH44" s="190"/>
      <c r="UXI44" s="190"/>
      <c r="UXJ44" s="190"/>
      <c r="UXK44" s="190"/>
      <c r="UXL44" s="190"/>
      <c r="UXM44" s="190"/>
      <c r="UXN44" s="190"/>
      <c r="UXO44" s="190"/>
      <c r="UXP44" s="190"/>
      <c r="UXQ44" s="190"/>
      <c r="UXR44" s="190"/>
      <c r="UXS44" s="190"/>
      <c r="UXT44" s="190"/>
      <c r="UXU44" s="190"/>
      <c r="UXV44" s="190"/>
      <c r="UXW44" s="190"/>
      <c r="UXX44" s="190"/>
      <c r="UXY44" s="190"/>
      <c r="UXZ44" s="190"/>
      <c r="UYA44" s="190"/>
      <c r="UYB44" s="190"/>
      <c r="UYC44" s="190"/>
      <c r="UYD44" s="190"/>
      <c r="UYE44" s="190"/>
      <c r="UYF44" s="190"/>
      <c r="UYG44" s="190"/>
      <c r="UYH44" s="190"/>
      <c r="UYI44" s="190"/>
      <c r="UYJ44" s="190"/>
      <c r="UYK44" s="190"/>
      <c r="UYL44" s="190"/>
      <c r="UYM44" s="190"/>
      <c r="UYN44" s="190"/>
      <c r="UYO44" s="190"/>
      <c r="UYP44" s="190"/>
      <c r="UYQ44" s="190"/>
      <c r="UYR44" s="190"/>
      <c r="UYS44" s="190"/>
      <c r="UYT44" s="190"/>
      <c r="UYU44" s="190"/>
      <c r="UYV44" s="190"/>
      <c r="UYW44" s="190"/>
      <c r="UYX44" s="190"/>
      <c r="UYY44" s="190"/>
      <c r="UYZ44" s="190"/>
      <c r="UZA44" s="190"/>
      <c r="UZB44" s="190"/>
      <c r="UZC44" s="190"/>
      <c r="UZD44" s="190"/>
      <c r="UZE44" s="190"/>
      <c r="UZF44" s="190"/>
      <c r="UZG44" s="190"/>
      <c r="UZH44" s="190"/>
      <c r="UZI44" s="190"/>
      <c r="UZJ44" s="190"/>
      <c r="UZK44" s="190"/>
      <c r="UZL44" s="190"/>
      <c r="UZM44" s="190"/>
      <c r="UZN44" s="190"/>
      <c r="UZO44" s="190"/>
      <c r="UZP44" s="190"/>
      <c r="UZQ44" s="190"/>
      <c r="UZR44" s="190"/>
      <c r="UZS44" s="190"/>
      <c r="UZT44" s="190"/>
      <c r="UZU44" s="190"/>
      <c r="UZV44" s="190"/>
      <c r="UZW44" s="190"/>
      <c r="UZX44" s="190"/>
      <c r="UZY44" s="190"/>
      <c r="UZZ44" s="190"/>
      <c r="VAA44" s="190"/>
      <c r="VAB44" s="190"/>
      <c r="VAC44" s="190"/>
      <c r="VAD44" s="190"/>
      <c r="VAE44" s="190"/>
      <c r="VAF44" s="190"/>
      <c r="VAG44" s="190"/>
      <c r="VAH44" s="190"/>
      <c r="VAI44" s="190"/>
      <c r="VAJ44" s="190"/>
      <c r="VAK44" s="190"/>
      <c r="VAL44" s="190"/>
      <c r="VAM44" s="190"/>
      <c r="VAN44" s="190"/>
      <c r="VAO44" s="190"/>
      <c r="VAP44" s="190"/>
      <c r="VAQ44" s="190"/>
      <c r="VAR44" s="190"/>
      <c r="VAS44" s="190"/>
      <c r="VAT44" s="190"/>
      <c r="VAU44" s="190"/>
      <c r="VAV44" s="190"/>
      <c r="VAW44" s="190"/>
      <c r="VAX44" s="190"/>
      <c r="VAY44" s="190"/>
      <c r="VAZ44" s="190"/>
      <c r="VBA44" s="190"/>
      <c r="VBB44" s="190"/>
      <c r="VBC44" s="190"/>
      <c r="VBD44" s="190"/>
      <c r="VBE44" s="190"/>
      <c r="VBF44" s="190"/>
      <c r="VBG44" s="190"/>
      <c r="VBH44" s="190"/>
      <c r="VBI44" s="190"/>
      <c r="VBJ44" s="190"/>
      <c r="VBK44" s="190"/>
      <c r="VBL44" s="190"/>
      <c r="VBM44" s="190"/>
      <c r="VBN44" s="190"/>
      <c r="VBO44" s="190"/>
      <c r="VBP44" s="190"/>
      <c r="VBQ44" s="190"/>
      <c r="VBR44" s="190"/>
      <c r="VBS44" s="190"/>
      <c r="VBT44" s="190"/>
      <c r="VBU44" s="190"/>
      <c r="VBV44" s="190"/>
      <c r="VBW44" s="190"/>
      <c r="VBX44" s="190"/>
      <c r="VBY44" s="190"/>
      <c r="VBZ44" s="190"/>
      <c r="VCA44" s="190"/>
      <c r="VCB44" s="190"/>
      <c r="VCC44" s="190"/>
      <c r="VCD44" s="190"/>
      <c r="VCE44" s="190"/>
      <c r="VCF44" s="190"/>
      <c r="VCG44" s="190"/>
      <c r="VCH44" s="190"/>
      <c r="VCI44" s="190"/>
      <c r="VCJ44" s="190"/>
      <c r="VCK44" s="190"/>
      <c r="VCL44" s="190"/>
      <c r="VCM44" s="190"/>
      <c r="VCN44" s="190"/>
      <c r="VCO44" s="190"/>
      <c r="VCP44" s="190"/>
      <c r="VCQ44" s="190"/>
      <c r="VCR44" s="190"/>
      <c r="VCS44" s="190"/>
      <c r="VCT44" s="190"/>
      <c r="VCU44" s="190"/>
      <c r="VCV44" s="190"/>
      <c r="VCW44" s="190"/>
      <c r="VCX44" s="190"/>
      <c r="VCY44" s="190"/>
      <c r="VCZ44" s="190"/>
      <c r="VDA44" s="190"/>
      <c r="VDB44" s="190"/>
      <c r="VDC44" s="190"/>
      <c r="VDD44" s="190"/>
      <c r="VDE44" s="190"/>
      <c r="VDF44" s="190"/>
      <c r="VDG44" s="190"/>
      <c r="VDH44" s="190"/>
      <c r="VDI44" s="190"/>
      <c r="VDJ44" s="190"/>
      <c r="VDK44" s="190"/>
      <c r="VDL44" s="190"/>
      <c r="VDM44" s="190"/>
      <c r="VDN44" s="190"/>
      <c r="VDO44" s="190"/>
      <c r="VDP44" s="190"/>
      <c r="VDQ44" s="190"/>
      <c r="VDR44" s="190"/>
      <c r="VDS44" s="190"/>
      <c r="VDT44" s="190"/>
      <c r="VDU44" s="190"/>
      <c r="VDV44" s="190"/>
      <c r="VDW44" s="190"/>
      <c r="VDX44" s="190"/>
      <c r="VDY44" s="190"/>
      <c r="VDZ44" s="190"/>
      <c r="VEA44" s="190"/>
      <c r="VEB44" s="190"/>
      <c r="VEC44" s="190"/>
      <c r="VED44" s="190"/>
      <c r="VEE44" s="190"/>
      <c r="VEF44" s="190"/>
      <c r="VEG44" s="190"/>
      <c r="VEH44" s="190"/>
      <c r="VEI44" s="190"/>
      <c r="VEJ44" s="190"/>
      <c r="VEK44" s="190"/>
      <c r="VEL44" s="190"/>
      <c r="VEM44" s="190"/>
      <c r="VEN44" s="190"/>
      <c r="VEO44" s="190"/>
      <c r="VEP44" s="190"/>
      <c r="VEQ44" s="190"/>
      <c r="VER44" s="190"/>
      <c r="VES44" s="190"/>
      <c r="VET44" s="190"/>
      <c r="VEU44" s="190"/>
      <c r="VEV44" s="190"/>
      <c r="VEW44" s="190"/>
      <c r="VEX44" s="190"/>
      <c r="VEY44" s="190"/>
      <c r="VEZ44" s="190"/>
      <c r="VFA44" s="190"/>
      <c r="VFB44" s="190"/>
      <c r="VFC44" s="190"/>
      <c r="VFD44" s="190"/>
      <c r="VFE44" s="190"/>
      <c r="VFF44" s="190"/>
      <c r="VFG44" s="190"/>
      <c r="VFH44" s="190"/>
      <c r="VFI44" s="190"/>
      <c r="VFJ44" s="190"/>
      <c r="VFK44" s="190"/>
      <c r="VFL44" s="190"/>
      <c r="VFM44" s="190"/>
      <c r="VFN44" s="190"/>
      <c r="VFO44" s="190"/>
      <c r="VFP44" s="190"/>
      <c r="VFQ44" s="190"/>
      <c r="VFR44" s="190"/>
      <c r="VFS44" s="190"/>
      <c r="VFT44" s="190"/>
      <c r="VFU44" s="190"/>
      <c r="VFV44" s="190"/>
      <c r="VFW44" s="190"/>
      <c r="VFX44" s="190"/>
      <c r="VFY44" s="190"/>
      <c r="VFZ44" s="190"/>
      <c r="VGA44" s="190"/>
      <c r="VGB44" s="190"/>
      <c r="VGC44" s="190"/>
      <c r="VGD44" s="190"/>
      <c r="VGE44" s="190"/>
      <c r="VGF44" s="190"/>
      <c r="VGG44" s="190"/>
      <c r="VGH44" s="190"/>
      <c r="VGI44" s="190"/>
      <c r="VGJ44" s="190"/>
      <c r="VGK44" s="190"/>
      <c r="VGL44" s="190"/>
      <c r="VGM44" s="190"/>
      <c r="VGN44" s="190"/>
      <c r="VGO44" s="190"/>
      <c r="VGP44" s="190"/>
      <c r="VGQ44" s="190"/>
      <c r="VGR44" s="190"/>
      <c r="VGS44" s="190"/>
      <c r="VGT44" s="190"/>
      <c r="VGU44" s="190"/>
      <c r="VGV44" s="190"/>
      <c r="VGW44" s="190"/>
      <c r="VGX44" s="190"/>
      <c r="VGY44" s="190"/>
      <c r="VGZ44" s="190"/>
      <c r="VHA44" s="190"/>
      <c r="VHB44" s="190"/>
      <c r="VHC44" s="190"/>
      <c r="VHD44" s="190"/>
      <c r="VHE44" s="190"/>
      <c r="VHF44" s="190"/>
      <c r="VHG44" s="190"/>
      <c r="VHH44" s="190"/>
      <c r="VHI44" s="190"/>
      <c r="VHJ44" s="190"/>
      <c r="VHK44" s="190"/>
      <c r="VHL44" s="190"/>
      <c r="VHM44" s="190"/>
      <c r="VHN44" s="190"/>
      <c r="VHO44" s="190"/>
      <c r="VHP44" s="190"/>
      <c r="VHQ44" s="190"/>
      <c r="VHR44" s="190"/>
      <c r="VHS44" s="190"/>
      <c r="VHT44" s="190"/>
      <c r="VHU44" s="190"/>
      <c r="VHV44" s="190"/>
      <c r="VHW44" s="190"/>
      <c r="VHX44" s="190"/>
      <c r="VHY44" s="190"/>
      <c r="VHZ44" s="190"/>
      <c r="VIA44" s="190"/>
      <c r="VIB44" s="190"/>
      <c r="VIC44" s="190"/>
      <c r="VID44" s="190"/>
      <c r="VIE44" s="190"/>
      <c r="VIF44" s="190"/>
      <c r="VIG44" s="190"/>
      <c r="VIH44" s="190"/>
      <c r="VII44" s="190"/>
      <c r="VIJ44" s="190"/>
      <c r="VIK44" s="190"/>
      <c r="VIL44" s="190"/>
      <c r="VIM44" s="190"/>
      <c r="VIN44" s="190"/>
      <c r="VIO44" s="190"/>
      <c r="VIP44" s="190"/>
      <c r="VIQ44" s="190"/>
      <c r="VIR44" s="190"/>
      <c r="VIS44" s="190"/>
      <c r="VIT44" s="190"/>
      <c r="VIU44" s="190"/>
      <c r="VIV44" s="190"/>
      <c r="VIW44" s="190"/>
      <c r="VIX44" s="190"/>
      <c r="VIY44" s="190"/>
      <c r="VIZ44" s="190"/>
      <c r="VJA44" s="190"/>
      <c r="VJB44" s="190"/>
      <c r="VJC44" s="190"/>
      <c r="VJD44" s="190"/>
      <c r="VJE44" s="190"/>
      <c r="VJF44" s="190"/>
      <c r="VJG44" s="190"/>
      <c r="VJH44" s="190"/>
      <c r="VJI44" s="190"/>
      <c r="VJJ44" s="190"/>
      <c r="VJK44" s="190"/>
      <c r="VJL44" s="190"/>
      <c r="VJM44" s="190"/>
      <c r="VJN44" s="190"/>
      <c r="VJO44" s="190"/>
      <c r="VJP44" s="190"/>
      <c r="VJQ44" s="190"/>
      <c r="VJR44" s="190"/>
      <c r="VJS44" s="190"/>
      <c r="VJT44" s="190"/>
      <c r="VJU44" s="190"/>
      <c r="VJV44" s="190"/>
      <c r="VJW44" s="190"/>
      <c r="VJX44" s="190"/>
      <c r="VJY44" s="190"/>
      <c r="VJZ44" s="190"/>
      <c r="VKA44" s="190"/>
      <c r="VKB44" s="190"/>
      <c r="VKC44" s="190"/>
      <c r="VKD44" s="190"/>
      <c r="VKE44" s="190"/>
      <c r="VKF44" s="190"/>
      <c r="VKG44" s="190"/>
      <c r="VKH44" s="190"/>
      <c r="VKI44" s="190"/>
      <c r="VKJ44" s="190"/>
      <c r="VKK44" s="190"/>
      <c r="VKL44" s="190"/>
      <c r="VKM44" s="190"/>
      <c r="VKN44" s="190"/>
      <c r="VKO44" s="190"/>
      <c r="VKP44" s="190"/>
      <c r="VKQ44" s="190"/>
      <c r="VKR44" s="190"/>
      <c r="VKS44" s="190"/>
      <c r="VKT44" s="190"/>
      <c r="VKU44" s="190"/>
      <c r="VKV44" s="190"/>
      <c r="VKW44" s="190"/>
      <c r="VKX44" s="190"/>
      <c r="VKY44" s="190"/>
      <c r="VKZ44" s="190"/>
      <c r="VLA44" s="190"/>
      <c r="VLB44" s="190"/>
      <c r="VLC44" s="190"/>
      <c r="VLD44" s="190"/>
      <c r="VLE44" s="190"/>
      <c r="VLF44" s="190"/>
      <c r="VLG44" s="190"/>
      <c r="VLH44" s="190"/>
      <c r="VLI44" s="190"/>
      <c r="VLJ44" s="190"/>
      <c r="VLK44" s="190"/>
      <c r="VLL44" s="190"/>
      <c r="VLM44" s="190"/>
      <c r="VLN44" s="190"/>
      <c r="VLO44" s="190"/>
      <c r="VLP44" s="190"/>
      <c r="VLQ44" s="190"/>
      <c r="VLR44" s="190"/>
      <c r="VLS44" s="190"/>
      <c r="VLT44" s="190"/>
      <c r="VLU44" s="190"/>
      <c r="VLV44" s="190"/>
      <c r="VLW44" s="190"/>
      <c r="VLX44" s="190"/>
      <c r="VLY44" s="190"/>
      <c r="VLZ44" s="190"/>
      <c r="VMA44" s="190"/>
      <c r="VMB44" s="190"/>
      <c r="VMC44" s="190"/>
      <c r="VMD44" s="190"/>
      <c r="VME44" s="190"/>
      <c r="VMF44" s="190"/>
      <c r="VMG44" s="190"/>
      <c r="VMH44" s="190"/>
      <c r="VMI44" s="190"/>
      <c r="VMJ44" s="190"/>
      <c r="VMK44" s="190"/>
      <c r="VML44" s="190"/>
      <c r="VMM44" s="190"/>
      <c r="VMN44" s="190"/>
      <c r="VMO44" s="190"/>
      <c r="VMP44" s="190"/>
      <c r="VMQ44" s="190"/>
      <c r="VMR44" s="190"/>
      <c r="VMS44" s="190"/>
      <c r="VMT44" s="190"/>
      <c r="VMU44" s="190"/>
      <c r="VMV44" s="190"/>
      <c r="VMW44" s="190"/>
      <c r="VMX44" s="190"/>
      <c r="VMY44" s="190"/>
      <c r="VMZ44" s="190"/>
      <c r="VNA44" s="190"/>
      <c r="VNB44" s="190"/>
      <c r="VNC44" s="190"/>
      <c r="VND44" s="190"/>
      <c r="VNE44" s="190"/>
      <c r="VNF44" s="190"/>
      <c r="VNG44" s="190"/>
      <c r="VNH44" s="190"/>
      <c r="VNI44" s="190"/>
      <c r="VNJ44" s="190"/>
      <c r="VNK44" s="190"/>
      <c r="VNL44" s="190"/>
      <c r="VNM44" s="190"/>
      <c r="VNN44" s="190"/>
      <c r="VNO44" s="190"/>
      <c r="VNP44" s="190"/>
      <c r="VNQ44" s="190"/>
      <c r="VNR44" s="190"/>
      <c r="VNS44" s="190"/>
      <c r="VNT44" s="190"/>
      <c r="VNU44" s="190"/>
      <c r="VNV44" s="190"/>
      <c r="VNW44" s="190"/>
      <c r="VNX44" s="190"/>
      <c r="VNY44" s="190"/>
      <c r="VNZ44" s="190"/>
      <c r="VOA44" s="190"/>
      <c r="VOB44" s="190"/>
      <c r="VOC44" s="190"/>
      <c r="VOD44" s="190"/>
      <c r="VOE44" s="190"/>
      <c r="VOF44" s="190"/>
      <c r="VOG44" s="190"/>
      <c r="VOH44" s="190"/>
      <c r="VOI44" s="190"/>
      <c r="VOJ44" s="190"/>
      <c r="VOK44" s="190"/>
      <c r="VOL44" s="190"/>
      <c r="VOM44" s="190"/>
      <c r="VON44" s="190"/>
      <c r="VOO44" s="190"/>
      <c r="VOP44" s="190"/>
      <c r="VOQ44" s="190"/>
      <c r="VOR44" s="190"/>
      <c r="VOS44" s="190"/>
      <c r="VOT44" s="190"/>
      <c r="VOU44" s="190"/>
      <c r="VOV44" s="190"/>
      <c r="VOW44" s="190"/>
      <c r="VOX44" s="190"/>
      <c r="VOY44" s="190"/>
      <c r="VOZ44" s="190"/>
      <c r="VPA44" s="190"/>
      <c r="VPB44" s="190"/>
      <c r="VPC44" s="190"/>
      <c r="VPD44" s="190"/>
      <c r="VPE44" s="190"/>
      <c r="VPF44" s="190"/>
      <c r="VPG44" s="190"/>
      <c r="VPH44" s="190"/>
      <c r="VPI44" s="190"/>
      <c r="VPJ44" s="190"/>
      <c r="VPK44" s="190"/>
      <c r="VPL44" s="190"/>
      <c r="VPM44" s="190"/>
      <c r="VPN44" s="190"/>
      <c r="VPO44" s="190"/>
      <c r="VPP44" s="190"/>
      <c r="VPQ44" s="190"/>
      <c r="VPR44" s="190"/>
      <c r="VPS44" s="190"/>
      <c r="VPT44" s="190"/>
      <c r="VPU44" s="190"/>
      <c r="VPV44" s="190"/>
      <c r="VPW44" s="190"/>
      <c r="VPX44" s="190"/>
      <c r="VPY44" s="190"/>
      <c r="VPZ44" s="190"/>
      <c r="VQA44" s="190"/>
      <c r="VQB44" s="190"/>
      <c r="VQC44" s="190"/>
      <c r="VQD44" s="190"/>
      <c r="VQE44" s="190"/>
      <c r="VQF44" s="190"/>
      <c r="VQG44" s="190"/>
      <c r="VQH44" s="190"/>
      <c r="VQI44" s="190"/>
      <c r="VQJ44" s="190"/>
      <c r="VQK44" s="190"/>
      <c r="VQL44" s="190"/>
      <c r="VQM44" s="190"/>
      <c r="VQN44" s="190"/>
      <c r="VQO44" s="190"/>
      <c r="VQP44" s="190"/>
      <c r="VQQ44" s="190"/>
      <c r="VQR44" s="190"/>
      <c r="VQS44" s="190"/>
      <c r="VQT44" s="190"/>
      <c r="VQU44" s="190"/>
      <c r="VQV44" s="190"/>
      <c r="VQW44" s="190"/>
      <c r="VQX44" s="190"/>
      <c r="VQY44" s="190"/>
      <c r="VQZ44" s="190"/>
      <c r="VRA44" s="190"/>
      <c r="VRB44" s="190"/>
      <c r="VRC44" s="190"/>
      <c r="VRD44" s="190"/>
      <c r="VRE44" s="190"/>
      <c r="VRF44" s="190"/>
      <c r="VRG44" s="190"/>
      <c r="VRH44" s="190"/>
      <c r="VRI44" s="190"/>
      <c r="VRJ44" s="190"/>
      <c r="VRK44" s="190"/>
      <c r="VRL44" s="190"/>
      <c r="VRM44" s="190"/>
      <c r="VRN44" s="190"/>
      <c r="VRO44" s="190"/>
      <c r="VRP44" s="190"/>
      <c r="VRQ44" s="190"/>
      <c r="VRR44" s="190"/>
      <c r="VRS44" s="190"/>
      <c r="VRT44" s="190"/>
      <c r="VRU44" s="190"/>
      <c r="VRV44" s="190"/>
      <c r="VRW44" s="190"/>
      <c r="VRX44" s="190"/>
      <c r="VRY44" s="190"/>
      <c r="VRZ44" s="190"/>
      <c r="VSA44" s="190"/>
      <c r="VSB44" s="190"/>
      <c r="VSC44" s="190"/>
      <c r="VSD44" s="190"/>
      <c r="VSE44" s="190"/>
      <c r="VSF44" s="190"/>
      <c r="VSG44" s="190"/>
      <c r="VSH44" s="190"/>
      <c r="VSI44" s="190"/>
      <c r="VSJ44" s="190"/>
      <c r="VSK44" s="190"/>
      <c r="VSL44" s="190"/>
      <c r="VSM44" s="190"/>
      <c r="VSN44" s="190"/>
      <c r="VSO44" s="190"/>
      <c r="VSP44" s="190"/>
      <c r="VSQ44" s="190"/>
      <c r="VSR44" s="190"/>
      <c r="VSS44" s="190"/>
      <c r="VST44" s="190"/>
      <c r="VSU44" s="190"/>
      <c r="VSV44" s="190"/>
      <c r="VSW44" s="190"/>
      <c r="VSX44" s="190"/>
      <c r="VSY44" s="190"/>
      <c r="VSZ44" s="190"/>
      <c r="VTA44" s="190"/>
      <c r="VTB44" s="190"/>
      <c r="VTC44" s="190"/>
      <c r="VTD44" s="190"/>
      <c r="VTE44" s="190"/>
      <c r="VTF44" s="190"/>
      <c r="VTG44" s="190"/>
      <c r="VTH44" s="190"/>
      <c r="VTI44" s="190"/>
      <c r="VTJ44" s="190"/>
      <c r="VTK44" s="190"/>
      <c r="VTL44" s="190"/>
      <c r="VTM44" s="190"/>
      <c r="VTN44" s="190"/>
      <c r="VTO44" s="190"/>
      <c r="VTP44" s="190"/>
      <c r="VTQ44" s="190"/>
      <c r="VTR44" s="190"/>
      <c r="VTS44" s="190"/>
      <c r="VTT44" s="190"/>
      <c r="VTU44" s="190"/>
      <c r="VTV44" s="190"/>
      <c r="VTW44" s="190"/>
      <c r="VTX44" s="190"/>
      <c r="VTY44" s="190"/>
      <c r="VTZ44" s="190"/>
      <c r="VUA44" s="190"/>
      <c r="VUB44" s="190"/>
      <c r="VUC44" s="190"/>
      <c r="VUD44" s="190"/>
      <c r="VUE44" s="190"/>
      <c r="VUF44" s="190"/>
      <c r="VUG44" s="190"/>
      <c r="VUH44" s="190"/>
      <c r="VUI44" s="190"/>
      <c r="VUJ44" s="190"/>
      <c r="VUK44" s="190"/>
      <c r="VUL44" s="190"/>
      <c r="VUM44" s="190"/>
      <c r="VUN44" s="190"/>
      <c r="VUO44" s="190"/>
      <c r="VUP44" s="190"/>
      <c r="VUQ44" s="190"/>
      <c r="VUR44" s="190"/>
      <c r="VUS44" s="190"/>
      <c r="VUT44" s="190"/>
      <c r="VUU44" s="190"/>
      <c r="VUV44" s="190"/>
      <c r="VUW44" s="190"/>
      <c r="VUX44" s="190"/>
      <c r="VUY44" s="190"/>
      <c r="VUZ44" s="190"/>
      <c r="VVA44" s="190"/>
      <c r="VVB44" s="190"/>
      <c r="VVC44" s="190"/>
      <c r="VVD44" s="190"/>
      <c r="VVE44" s="190"/>
      <c r="VVF44" s="190"/>
      <c r="VVG44" s="190"/>
      <c r="VVH44" s="190"/>
      <c r="VVI44" s="190"/>
      <c r="VVJ44" s="190"/>
      <c r="VVK44" s="190"/>
      <c r="VVL44" s="190"/>
      <c r="VVM44" s="190"/>
      <c r="VVN44" s="190"/>
      <c r="VVO44" s="190"/>
      <c r="VVP44" s="190"/>
      <c r="VVQ44" s="190"/>
      <c r="VVR44" s="190"/>
      <c r="VVS44" s="190"/>
      <c r="VVT44" s="190"/>
      <c r="VVU44" s="190"/>
      <c r="VVV44" s="190"/>
      <c r="VVW44" s="190"/>
      <c r="VVX44" s="190"/>
      <c r="VVY44" s="190"/>
      <c r="VVZ44" s="190"/>
      <c r="VWA44" s="190"/>
      <c r="VWB44" s="190"/>
      <c r="VWC44" s="190"/>
      <c r="VWD44" s="190"/>
      <c r="VWE44" s="190"/>
      <c r="VWF44" s="190"/>
      <c r="VWG44" s="190"/>
      <c r="VWH44" s="190"/>
      <c r="VWI44" s="190"/>
      <c r="VWJ44" s="190"/>
      <c r="VWK44" s="190"/>
      <c r="VWL44" s="190"/>
      <c r="VWM44" s="190"/>
      <c r="VWN44" s="190"/>
      <c r="VWO44" s="190"/>
      <c r="VWP44" s="190"/>
      <c r="VWQ44" s="190"/>
      <c r="VWR44" s="190"/>
      <c r="VWS44" s="190"/>
      <c r="VWT44" s="190"/>
      <c r="VWU44" s="190"/>
      <c r="VWV44" s="190"/>
      <c r="VWW44" s="190"/>
      <c r="VWX44" s="190"/>
      <c r="VWY44" s="190"/>
      <c r="VWZ44" s="190"/>
      <c r="VXA44" s="190"/>
      <c r="VXB44" s="190"/>
      <c r="VXC44" s="190"/>
      <c r="VXD44" s="190"/>
      <c r="VXE44" s="190"/>
      <c r="VXF44" s="190"/>
      <c r="VXG44" s="190"/>
      <c r="VXH44" s="190"/>
      <c r="VXI44" s="190"/>
      <c r="VXJ44" s="190"/>
      <c r="VXK44" s="190"/>
      <c r="VXL44" s="190"/>
      <c r="VXM44" s="190"/>
      <c r="VXN44" s="190"/>
      <c r="VXO44" s="190"/>
      <c r="VXP44" s="190"/>
      <c r="VXQ44" s="190"/>
      <c r="VXR44" s="190"/>
      <c r="VXS44" s="190"/>
      <c r="VXT44" s="190"/>
      <c r="VXU44" s="190"/>
      <c r="VXV44" s="190"/>
      <c r="VXW44" s="190"/>
      <c r="VXX44" s="190"/>
      <c r="VXY44" s="190"/>
      <c r="VXZ44" s="190"/>
      <c r="VYA44" s="190"/>
      <c r="VYB44" s="190"/>
      <c r="VYC44" s="190"/>
      <c r="VYD44" s="190"/>
      <c r="VYE44" s="190"/>
      <c r="VYF44" s="190"/>
      <c r="VYG44" s="190"/>
      <c r="VYH44" s="190"/>
      <c r="VYI44" s="190"/>
      <c r="VYJ44" s="190"/>
      <c r="VYK44" s="190"/>
      <c r="VYL44" s="190"/>
      <c r="VYM44" s="190"/>
      <c r="VYN44" s="190"/>
      <c r="VYO44" s="190"/>
      <c r="VYP44" s="190"/>
      <c r="VYQ44" s="190"/>
      <c r="VYR44" s="190"/>
      <c r="VYS44" s="190"/>
      <c r="VYT44" s="190"/>
      <c r="VYU44" s="190"/>
      <c r="VYV44" s="190"/>
      <c r="VYW44" s="190"/>
      <c r="VYX44" s="190"/>
      <c r="VYY44" s="190"/>
      <c r="VYZ44" s="190"/>
      <c r="VZA44" s="190"/>
      <c r="VZB44" s="190"/>
      <c r="VZC44" s="190"/>
      <c r="VZD44" s="190"/>
      <c r="VZE44" s="190"/>
      <c r="VZF44" s="190"/>
      <c r="VZG44" s="190"/>
      <c r="VZH44" s="190"/>
      <c r="VZI44" s="190"/>
      <c r="VZJ44" s="190"/>
      <c r="VZK44" s="190"/>
      <c r="VZL44" s="190"/>
      <c r="VZM44" s="190"/>
      <c r="VZN44" s="190"/>
      <c r="VZO44" s="190"/>
      <c r="VZP44" s="190"/>
      <c r="VZQ44" s="190"/>
      <c r="VZR44" s="190"/>
      <c r="VZS44" s="190"/>
      <c r="VZT44" s="190"/>
      <c r="VZU44" s="190"/>
      <c r="VZV44" s="190"/>
      <c r="VZW44" s="190"/>
      <c r="VZX44" s="190"/>
      <c r="VZY44" s="190"/>
      <c r="VZZ44" s="190"/>
      <c r="WAA44" s="190"/>
      <c r="WAB44" s="190"/>
      <c r="WAC44" s="190"/>
      <c r="WAD44" s="190"/>
      <c r="WAE44" s="190"/>
      <c r="WAF44" s="190"/>
      <c r="WAG44" s="190"/>
      <c r="WAH44" s="190"/>
      <c r="WAI44" s="190"/>
      <c r="WAJ44" s="190"/>
      <c r="WAK44" s="190"/>
      <c r="WAL44" s="190"/>
      <c r="WAM44" s="190"/>
      <c r="WAN44" s="190"/>
      <c r="WAO44" s="190"/>
      <c r="WAP44" s="190"/>
      <c r="WAQ44" s="190"/>
      <c r="WAR44" s="190"/>
      <c r="WAS44" s="190"/>
      <c r="WAT44" s="190"/>
      <c r="WAU44" s="190"/>
      <c r="WAV44" s="190"/>
      <c r="WAW44" s="190"/>
      <c r="WAX44" s="190"/>
      <c r="WAY44" s="190"/>
      <c r="WAZ44" s="190"/>
      <c r="WBA44" s="190"/>
      <c r="WBB44" s="190"/>
      <c r="WBC44" s="190"/>
      <c r="WBD44" s="190"/>
      <c r="WBE44" s="190"/>
      <c r="WBF44" s="190"/>
      <c r="WBG44" s="190"/>
      <c r="WBH44" s="190"/>
      <c r="WBI44" s="190"/>
      <c r="WBJ44" s="190"/>
      <c r="WBK44" s="190"/>
      <c r="WBL44" s="190"/>
      <c r="WBM44" s="190"/>
      <c r="WBN44" s="190"/>
      <c r="WBO44" s="190"/>
      <c r="WBP44" s="190"/>
      <c r="WBQ44" s="190"/>
      <c r="WBR44" s="190"/>
      <c r="WBS44" s="190"/>
      <c r="WBT44" s="190"/>
      <c r="WBU44" s="190"/>
      <c r="WBV44" s="190"/>
      <c r="WBW44" s="190"/>
      <c r="WBX44" s="190"/>
      <c r="WBY44" s="190"/>
      <c r="WBZ44" s="190"/>
      <c r="WCA44" s="190"/>
      <c r="WCB44" s="190"/>
      <c r="WCC44" s="190"/>
      <c r="WCD44" s="190"/>
      <c r="WCE44" s="190"/>
      <c r="WCF44" s="190"/>
      <c r="WCG44" s="190"/>
      <c r="WCH44" s="190"/>
      <c r="WCI44" s="190"/>
      <c r="WCJ44" s="190"/>
      <c r="WCK44" s="190"/>
      <c r="WCL44" s="190"/>
      <c r="WCM44" s="190"/>
      <c r="WCN44" s="190"/>
      <c r="WCO44" s="190"/>
      <c r="WCP44" s="190"/>
      <c r="WCQ44" s="190"/>
      <c r="WCR44" s="190"/>
      <c r="WCS44" s="190"/>
      <c r="WCT44" s="190"/>
      <c r="WCU44" s="190"/>
      <c r="WCV44" s="190"/>
      <c r="WCW44" s="190"/>
      <c r="WCX44" s="190"/>
      <c r="WCY44" s="190"/>
      <c r="WCZ44" s="190"/>
      <c r="WDA44" s="190"/>
      <c r="WDB44" s="190"/>
      <c r="WDC44" s="190"/>
      <c r="WDD44" s="190"/>
      <c r="WDE44" s="190"/>
      <c r="WDF44" s="190"/>
      <c r="WDG44" s="190"/>
      <c r="WDH44" s="190"/>
      <c r="WDI44" s="190"/>
      <c r="WDJ44" s="190"/>
      <c r="WDK44" s="190"/>
      <c r="WDL44" s="190"/>
      <c r="WDM44" s="190"/>
      <c r="WDN44" s="190"/>
      <c r="WDO44" s="190"/>
      <c r="WDP44" s="190"/>
      <c r="WDQ44" s="190"/>
      <c r="WDR44" s="190"/>
      <c r="WDS44" s="190"/>
      <c r="WDT44" s="190"/>
      <c r="WDU44" s="190"/>
      <c r="WDV44" s="190"/>
      <c r="WDW44" s="190"/>
      <c r="WDX44" s="190"/>
      <c r="WDY44" s="190"/>
      <c r="WDZ44" s="190"/>
      <c r="WEA44" s="190"/>
      <c r="WEB44" s="190"/>
      <c r="WEC44" s="190"/>
      <c r="WED44" s="190"/>
      <c r="WEE44" s="190"/>
      <c r="WEF44" s="190"/>
      <c r="WEG44" s="190"/>
      <c r="WEH44" s="190"/>
      <c r="WEI44" s="190"/>
      <c r="WEJ44" s="190"/>
      <c r="WEK44" s="190"/>
      <c r="WEL44" s="190"/>
      <c r="WEM44" s="190"/>
      <c r="WEN44" s="190"/>
      <c r="WEO44" s="190"/>
      <c r="WEP44" s="190"/>
      <c r="WEQ44" s="190"/>
      <c r="WER44" s="190"/>
      <c r="WES44" s="190"/>
      <c r="WET44" s="190"/>
      <c r="WEU44" s="190"/>
      <c r="WEV44" s="190"/>
      <c r="WEW44" s="190"/>
      <c r="WEX44" s="190"/>
      <c r="WEY44" s="190"/>
      <c r="WEZ44" s="190"/>
      <c r="WFA44" s="190"/>
      <c r="WFB44" s="190"/>
      <c r="WFC44" s="190"/>
      <c r="WFD44" s="190"/>
      <c r="WFE44" s="190"/>
      <c r="WFF44" s="190"/>
      <c r="WFG44" s="190"/>
      <c r="WFH44" s="190"/>
      <c r="WFI44" s="190"/>
      <c r="WFJ44" s="190"/>
      <c r="WFK44" s="190"/>
      <c r="WFL44" s="190"/>
      <c r="WFM44" s="190"/>
      <c r="WFN44" s="190"/>
      <c r="WFO44" s="190"/>
      <c r="WFP44" s="190"/>
      <c r="WFQ44" s="190"/>
      <c r="WFR44" s="190"/>
      <c r="WFS44" s="190"/>
      <c r="WFT44" s="190"/>
      <c r="WFU44" s="190"/>
      <c r="WFV44" s="190"/>
      <c r="WFW44" s="190"/>
      <c r="WFX44" s="190"/>
      <c r="WFY44" s="190"/>
      <c r="WFZ44" s="190"/>
      <c r="WGA44" s="190"/>
      <c r="WGB44" s="190"/>
      <c r="WGC44" s="190"/>
      <c r="WGD44" s="190"/>
      <c r="WGE44" s="190"/>
      <c r="WGF44" s="190"/>
      <c r="WGG44" s="190"/>
      <c r="WGH44" s="190"/>
      <c r="WGI44" s="190"/>
      <c r="WGJ44" s="190"/>
      <c r="WGK44" s="190"/>
      <c r="WGL44" s="190"/>
      <c r="WGM44" s="190"/>
      <c r="WGN44" s="190"/>
      <c r="WGO44" s="190"/>
      <c r="WGP44" s="190"/>
      <c r="WGQ44" s="190"/>
      <c r="WGR44" s="190"/>
      <c r="WGS44" s="190"/>
      <c r="WGT44" s="190"/>
      <c r="WGU44" s="190"/>
      <c r="WGV44" s="190"/>
      <c r="WGW44" s="190"/>
      <c r="WGX44" s="190"/>
      <c r="WGY44" s="190"/>
      <c r="WGZ44" s="190"/>
      <c r="WHA44" s="190"/>
      <c r="WHB44" s="190"/>
      <c r="WHC44" s="190"/>
      <c r="WHD44" s="190"/>
      <c r="WHE44" s="190"/>
      <c r="WHF44" s="190"/>
      <c r="WHG44" s="190"/>
      <c r="WHH44" s="190"/>
      <c r="WHI44" s="190"/>
      <c r="WHJ44" s="190"/>
      <c r="WHK44" s="190"/>
      <c r="WHL44" s="190"/>
      <c r="WHM44" s="190"/>
      <c r="WHN44" s="190"/>
      <c r="WHO44" s="190"/>
      <c r="WHP44" s="190"/>
      <c r="WHQ44" s="190"/>
      <c r="WHR44" s="190"/>
      <c r="WHS44" s="190"/>
      <c r="WHT44" s="190"/>
      <c r="WHU44" s="190"/>
      <c r="WHV44" s="190"/>
      <c r="WHW44" s="190"/>
      <c r="WHX44" s="190"/>
      <c r="WHY44" s="190"/>
      <c r="WHZ44" s="190"/>
      <c r="WIA44" s="190"/>
      <c r="WIB44" s="190"/>
      <c r="WIC44" s="190"/>
      <c r="WID44" s="190"/>
      <c r="WIE44" s="190"/>
      <c r="WIF44" s="190"/>
      <c r="WIG44" s="190"/>
      <c r="WIH44" s="190"/>
      <c r="WII44" s="190"/>
      <c r="WIJ44" s="190"/>
      <c r="WIK44" s="190"/>
      <c r="WIL44" s="190"/>
      <c r="WIM44" s="190"/>
      <c r="WIN44" s="190"/>
      <c r="WIO44" s="190"/>
      <c r="WIP44" s="190"/>
      <c r="WIQ44" s="190"/>
      <c r="WIR44" s="190"/>
      <c r="WIS44" s="190"/>
      <c r="WIT44" s="190"/>
      <c r="WIU44" s="190"/>
      <c r="WIV44" s="190"/>
      <c r="WIW44" s="190"/>
      <c r="WIX44" s="190"/>
      <c r="WIY44" s="190"/>
      <c r="WIZ44" s="190"/>
      <c r="WJA44" s="190"/>
      <c r="WJB44" s="190"/>
      <c r="WJC44" s="190"/>
      <c r="WJD44" s="190"/>
      <c r="WJE44" s="190"/>
      <c r="WJF44" s="190"/>
      <c r="WJG44" s="190"/>
      <c r="WJH44" s="190"/>
      <c r="WJI44" s="190"/>
      <c r="WJJ44" s="190"/>
      <c r="WJK44" s="190"/>
      <c r="WJL44" s="190"/>
      <c r="WJM44" s="190"/>
      <c r="WJN44" s="190"/>
      <c r="WJO44" s="190"/>
      <c r="WJP44" s="190"/>
      <c r="WJQ44" s="190"/>
      <c r="WJR44" s="190"/>
      <c r="WJS44" s="190"/>
      <c r="WJT44" s="190"/>
      <c r="WJU44" s="190"/>
      <c r="WJV44" s="190"/>
      <c r="WJW44" s="190"/>
      <c r="WJX44" s="190"/>
      <c r="WJY44" s="190"/>
      <c r="WJZ44" s="190"/>
      <c r="WKA44" s="190"/>
      <c r="WKB44" s="190"/>
      <c r="WKC44" s="190"/>
      <c r="WKD44" s="190"/>
      <c r="WKE44" s="190"/>
      <c r="WKF44" s="190"/>
      <c r="WKG44" s="190"/>
      <c r="WKH44" s="190"/>
      <c r="WKI44" s="190"/>
      <c r="WKJ44" s="190"/>
      <c r="WKK44" s="190"/>
      <c r="WKL44" s="190"/>
      <c r="WKM44" s="190"/>
      <c r="WKN44" s="190"/>
      <c r="WKO44" s="190"/>
      <c r="WKP44" s="190"/>
      <c r="WKQ44" s="190"/>
      <c r="WKR44" s="190"/>
      <c r="WKS44" s="190"/>
      <c r="WKT44" s="190"/>
      <c r="WKU44" s="190"/>
      <c r="WKV44" s="190"/>
      <c r="WKW44" s="190"/>
      <c r="WKX44" s="190"/>
      <c r="WKY44" s="190"/>
      <c r="WKZ44" s="190"/>
      <c r="WLA44" s="190"/>
      <c r="WLB44" s="190"/>
      <c r="WLC44" s="190"/>
      <c r="WLD44" s="190"/>
      <c r="WLE44" s="190"/>
      <c r="WLF44" s="190"/>
      <c r="WLG44" s="190"/>
      <c r="WLH44" s="190"/>
      <c r="WLI44" s="190"/>
      <c r="WLJ44" s="190"/>
      <c r="WLK44" s="190"/>
      <c r="WLL44" s="190"/>
      <c r="WLM44" s="190"/>
      <c r="WLN44" s="190"/>
      <c r="WLO44" s="190"/>
      <c r="WLP44" s="190"/>
      <c r="WLQ44" s="190"/>
      <c r="WLR44" s="190"/>
      <c r="WLS44" s="190"/>
      <c r="WLT44" s="190"/>
      <c r="WLU44" s="190"/>
      <c r="WLV44" s="190"/>
      <c r="WLW44" s="190"/>
      <c r="WLX44" s="190"/>
      <c r="WLY44" s="190"/>
      <c r="WLZ44" s="190"/>
      <c r="WMA44" s="190"/>
      <c r="WMB44" s="190"/>
      <c r="WMC44" s="190"/>
      <c r="WMD44" s="190"/>
      <c r="WME44" s="190"/>
      <c r="WMF44" s="190"/>
      <c r="WMG44" s="190"/>
      <c r="WMH44" s="190"/>
      <c r="WMI44" s="190"/>
      <c r="WMJ44" s="190"/>
      <c r="WMK44" s="190"/>
      <c r="WML44" s="190"/>
      <c r="WMM44" s="190"/>
      <c r="WMN44" s="190"/>
      <c r="WMO44" s="190"/>
      <c r="WMP44" s="190"/>
      <c r="WMQ44" s="190"/>
      <c r="WMR44" s="190"/>
      <c r="WMS44" s="190"/>
      <c r="WMT44" s="190"/>
      <c r="WMU44" s="190"/>
      <c r="WMV44" s="190"/>
      <c r="WMW44" s="190"/>
      <c r="WMX44" s="190"/>
      <c r="WMY44" s="190"/>
      <c r="WMZ44" s="190"/>
      <c r="WNA44" s="190"/>
      <c r="WNB44" s="190"/>
      <c r="WNC44" s="190"/>
      <c r="WND44" s="190"/>
      <c r="WNE44" s="190"/>
      <c r="WNF44" s="190"/>
      <c r="WNG44" s="190"/>
      <c r="WNH44" s="190"/>
      <c r="WNI44" s="190"/>
      <c r="WNJ44" s="190"/>
      <c r="WNK44" s="190"/>
      <c r="WNL44" s="190"/>
      <c r="WNM44" s="190"/>
      <c r="WNN44" s="190"/>
      <c r="WNO44" s="190"/>
      <c r="WNP44" s="190"/>
      <c r="WNQ44" s="190"/>
      <c r="WNR44" s="190"/>
      <c r="WNS44" s="190"/>
      <c r="WNT44" s="190"/>
      <c r="WNU44" s="190"/>
      <c r="WNV44" s="190"/>
      <c r="WNW44" s="190"/>
      <c r="WNX44" s="190"/>
      <c r="WNY44" s="190"/>
      <c r="WNZ44" s="190"/>
      <c r="WOA44" s="190"/>
      <c r="WOB44" s="190"/>
      <c r="WOC44" s="190"/>
      <c r="WOD44" s="190"/>
      <c r="WOE44" s="190"/>
      <c r="WOF44" s="190"/>
      <c r="WOG44" s="190"/>
      <c r="WOH44" s="190"/>
      <c r="WOI44" s="190"/>
      <c r="WOJ44" s="190"/>
      <c r="WOK44" s="190"/>
      <c r="WOL44" s="190"/>
      <c r="WOM44" s="190"/>
      <c r="WON44" s="190"/>
      <c r="WOO44" s="190"/>
      <c r="WOP44" s="190"/>
      <c r="WOQ44" s="190"/>
      <c r="WOR44" s="190"/>
      <c r="WOS44" s="190"/>
      <c r="WOT44" s="190"/>
      <c r="WOU44" s="190"/>
      <c r="WOV44" s="190"/>
      <c r="WOW44" s="190"/>
      <c r="WOX44" s="190"/>
      <c r="WOY44" s="190"/>
      <c r="WOZ44" s="190"/>
      <c r="WPA44" s="190"/>
      <c r="WPB44" s="190"/>
      <c r="WPC44" s="190"/>
      <c r="WPD44" s="190"/>
      <c r="WPE44" s="190"/>
      <c r="WPF44" s="190"/>
      <c r="WPG44" s="190"/>
      <c r="WPH44" s="190"/>
      <c r="WPI44" s="190"/>
      <c r="WPJ44" s="190"/>
      <c r="WPK44" s="190"/>
      <c r="WPL44" s="190"/>
      <c r="WPM44" s="190"/>
      <c r="WPN44" s="190"/>
      <c r="WPO44" s="190"/>
      <c r="WPP44" s="190"/>
      <c r="WPQ44" s="190"/>
      <c r="WPR44" s="190"/>
      <c r="WPS44" s="190"/>
      <c r="WPT44" s="190"/>
      <c r="WPU44" s="190"/>
      <c r="WPV44" s="190"/>
      <c r="WPW44" s="190"/>
      <c r="WPX44" s="190"/>
      <c r="WPY44" s="190"/>
      <c r="WPZ44" s="190"/>
      <c r="WQA44" s="190"/>
      <c r="WQB44" s="190"/>
      <c r="WQC44" s="190"/>
      <c r="WQD44" s="190"/>
      <c r="WQE44" s="190"/>
      <c r="WQF44" s="190"/>
      <c r="WQG44" s="190"/>
      <c r="WQH44" s="190"/>
      <c r="WQI44" s="190"/>
      <c r="WQJ44" s="190"/>
      <c r="WQK44" s="190"/>
      <c r="WQL44" s="190"/>
      <c r="WQM44" s="190"/>
      <c r="WQN44" s="190"/>
      <c r="WQO44" s="190"/>
      <c r="WQP44" s="190"/>
      <c r="WQQ44" s="190"/>
      <c r="WQR44" s="190"/>
      <c r="WQS44" s="190"/>
      <c r="WQT44" s="190"/>
      <c r="WQU44" s="190"/>
      <c r="WQV44" s="190"/>
      <c r="WQW44" s="190"/>
      <c r="WQX44" s="190"/>
      <c r="WQY44" s="190"/>
      <c r="WQZ44" s="190"/>
      <c r="WRA44" s="190"/>
      <c r="WRB44" s="190"/>
      <c r="WRC44" s="190"/>
      <c r="WRD44" s="190"/>
      <c r="WRE44" s="190"/>
      <c r="WRF44" s="190"/>
      <c r="WRG44" s="190"/>
      <c r="WRH44" s="190"/>
      <c r="WRI44" s="190"/>
      <c r="WRJ44" s="190"/>
      <c r="WRK44" s="190"/>
      <c r="WRL44" s="190"/>
      <c r="WRM44" s="190"/>
      <c r="WRN44" s="190"/>
      <c r="WRO44" s="190"/>
      <c r="WRP44" s="190"/>
      <c r="WRQ44" s="190"/>
      <c r="WRR44" s="190"/>
      <c r="WRS44" s="190"/>
      <c r="WRT44" s="190"/>
      <c r="WRU44" s="190"/>
      <c r="WRV44" s="190"/>
      <c r="WRW44" s="190"/>
      <c r="WRX44" s="190"/>
      <c r="WRY44" s="190"/>
      <c r="WRZ44" s="190"/>
      <c r="WSA44" s="190"/>
      <c r="WSB44" s="190"/>
      <c r="WSC44" s="190"/>
      <c r="WSD44" s="190"/>
      <c r="WSE44" s="190"/>
      <c r="WSF44" s="190"/>
      <c r="WSG44" s="190"/>
      <c r="WSH44" s="190"/>
      <c r="WSI44" s="190"/>
      <c r="WSJ44" s="190"/>
      <c r="WSK44" s="190"/>
      <c r="WSL44" s="190"/>
      <c r="WSM44" s="190"/>
      <c r="WSN44" s="190"/>
      <c r="WSO44" s="190"/>
      <c r="WSP44" s="190"/>
      <c r="WSQ44" s="190"/>
      <c r="WSR44" s="190"/>
      <c r="WSS44" s="190"/>
      <c r="WST44" s="190"/>
      <c r="WSU44" s="190"/>
      <c r="WSV44" s="190"/>
      <c r="WSW44" s="190"/>
      <c r="WSX44" s="190"/>
      <c r="WSY44" s="190"/>
      <c r="WSZ44" s="190"/>
      <c r="WTA44" s="190"/>
      <c r="WTB44" s="190"/>
      <c r="WTC44" s="190"/>
      <c r="WTD44" s="190"/>
      <c r="WTE44" s="190"/>
      <c r="WTF44" s="190"/>
      <c r="WTG44" s="190"/>
      <c r="WTH44" s="190"/>
      <c r="WTI44" s="190"/>
      <c r="WTJ44" s="190"/>
      <c r="WTK44" s="190"/>
      <c r="WTL44" s="190"/>
      <c r="WTM44" s="190"/>
      <c r="WTN44" s="190"/>
      <c r="WTO44" s="190"/>
      <c r="WTP44" s="190"/>
      <c r="WTQ44" s="190"/>
      <c r="WTR44" s="190"/>
      <c r="WTS44" s="190"/>
      <c r="WTT44" s="190"/>
      <c r="WTU44" s="190"/>
      <c r="WTV44" s="190"/>
      <c r="WTW44" s="190"/>
      <c r="WTX44" s="190"/>
      <c r="WTY44" s="190"/>
      <c r="WTZ44" s="190"/>
      <c r="WUA44" s="190"/>
      <c r="WUB44" s="190"/>
      <c r="WUC44" s="190"/>
      <c r="WUD44" s="190"/>
      <c r="WUE44" s="190"/>
      <c r="WUF44" s="190"/>
      <c r="WUG44" s="190"/>
      <c r="WUH44" s="190"/>
      <c r="WUI44" s="190"/>
      <c r="WUJ44" s="190"/>
      <c r="WUK44" s="190"/>
      <c r="WUL44" s="190"/>
      <c r="WUM44" s="190"/>
      <c r="WUN44" s="190"/>
      <c r="WUO44" s="190"/>
      <c r="WUP44" s="190"/>
      <c r="WUQ44" s="190"/>
      <c r="WUR44" s="190"/>
      <c r="WUS44" s="190"/>
      <c r="WUT44" s="190"/>
      <c r="WUU44" s="190"/>
      <c r="WUV44" s="190"/>
      <c r="WUW44" s="190"/>
      <c r="WUX44" s="190"/>
      <c r="WUY44" s="190"/>
      <c r="WUZ44" s="190"/>
      <c r="WVA44" s="190"/>
      <c r="WVB44" s="190"/>
      <c r="WVC44" s="190"/>
      <c r="WVD44" s="190"/>
      <c r="WVE44" s="190"/>
      <c r="WVF44" s="190"/>
      <c r="WVG44" s="190"/>
      <c r="WVH44" s="190"/>
      <c r="WVI44" s="190"/>
      <c r="WVJ44" s="190"/>
      <c r="WVK44" s="190"/>
      <c r="WVL44" s="190"/>
      <c r="WVM44" s="190"/>
      <c r="WVN44" s="190"/>
      <c r="WVO44" s="190"/>
      <c r="WVP44" s="190"/>
      <c r="WVQ44" s="190"/>
      <c r="WVR44" s="190"/>
      <c r="WVS44" s="190"/>
      <c r="WVT44" s="190"/>
      <c r="WVU44" s="190"/>
      <c r="WVV44" s="190"/>
      <c r="WVW44" s="190"/>
      <c r="WVX44" s="190"/>
      <c r="WVY44" s="190"/>
      <c r="WVZ44" s="190"/>
      <c r="WWA44" s="190"/>
      <c r="WWB44" s="190"/>
      <c r="WWC44" s="190"/>
      <c r="WWD44" s="190"/>
      <c r="WWE44" s="190"/>
      <c r="WWF44" s="190"/>
      <c r="WWG44" s="190"/>
      <c r="WWH44" s="190"/>
      <c r="WWI44" s="190"/>
      <c r="WWJ44" s="190"/>
      <c r="WWK44" s="190"/>
      <c r="WWL44" s="190"/>
      <c r="WWM44" s="190"/>
      <c r="WWN44" s="190"/>
      <c r="WWO44" s="190"/>
      <c r="WWP44" s="190"/>
      <c r="WWQ44" s="190"/>
      <c r="WWR44" s="190"/>
      <c r="WWS44" s="190"/>
      <c r="WWT44" s="190"/>
      <c r="WWU44" s="190"/>
      <c r="WWV44" s="190"/>
      <c r="WWW44" s="190"/>
      <c r="WWX44" s="190"/>
      <c r="WWY44" s="190"/>
      <c r="WWZ44" s="190"/>
      <c r="WXA44" s="190"/>
      <c r="WXB44" s="190"/>
      <c r="WXC44" s="190"/>
      <c r="WXD44" s="190"/>
      <c r="WXE44" s="190"/>
      <c r="WXF44" s="190"/>
      <c r="WXG44" s="190"/>
      <c r="WXH44" s="190"/>
      <c r="WXI44" s="190"/>
      <c r="WXJ44" s="190"/>
      <c r="WXK44" s="190"/>
      <c r="WXL44" s="190"/>
      <c r="WXM44" s="190"/>
      <c r="WXN44" s="190"/>
      <c r="WXO44" s="190"/>
      <c r="WXP44" s="190"/>
      <c r="WXQ44" s="190"/>
      <c r="WXR44" s="190"/>
      <c r="WXS44" s="190"/>
      <c r="WXT44" s="190"/>
      <c r="WXU44" s="190"/>
      <c r="WXV44" s="190"/>
      <c r="WXW44" s="190"/>
      <c r="WXX44" s="190"/>
      <c r="WXY44" s="190"/>
      <c r="WXZ44" s="190"/>
      <c r="WYA44" s="190"/>
      <c r="WYB44" s="190"/>
      <c r="WYC44" s="190"/>
      <c r="WYD44" s="190"/>
      <c r="WYE44" s="190"/>
      <c r="WYF44" s="190"/>
      <c r="WYG44" s="190"/>
      <c r="WYH44" s="190"/>
      <c r="WYI44" s="190"/>
      <c r="WYJ44" s="190"/>
      <c r="WYK44" s="190"/>
      <c r="WYL44" s="190"/>
      <c r="WYM44" s="190"/>
      <c r="WYN44" s="190"/>
      <c r="WYO44" s="190"/>
      <c r="WYP44" s="190"/>
      <c r="WYQ44" s="190"/>
      <c r="WYR44" s="190"/>
      <c r="WYS44" s="190"/>
      <c r="WYT44" s="190"/>
      <c r="WYU44" s="190"/>
      <c r="WYV44" s="190"/>
      <c r="WYW44" s="190"/>
      <c r="WYX44" s="190"/>
      <c r="WYY44" s="190"/>
      <c r="WYZ44" s="190"/>
      <c r="WZA44" s="190"/>
      <c r="WZB44" s="190"/>
      <c r="WZC44" s="190"/>
      <c r="WZD44" s="190"/>
      <c r="WZE44" s="190"/>
      <c r="WZF44" s="190"/>
      <c r="WZG44" s="190"/>
      <c r="WZH44" s="190"/>
      <c r="WZI44" s="190"/>
      <c r="WZJ44" s="190"/>
      <c r="WZK44" s="190"/>
      <c r="WZL44" s="190"/>
      <c r="WZM44" s="190"/>
      <c r="WZN44" s="190"/>
      <c r="WZO44" s="190"/>
      <c r="WZP44" s="190"/>
      <c r="WZQ44" s="190"/>
      <c r="WZR44" s="190"/>
      <c r="WZS44" s="190"/>
      <c r="WZT44" s="190"/>
      <c r="WZU44" s="190"/>
      <c r="WZV44" s="190"/>
      <c r="WZW44" s="190"/>
      <c r="WZX44" s="190"/>
      <c r="WZY44" s="190"/>
      <c r="WZZ44" s="190"/>
      <c r="XAA44" s="190"/>
      <c r="XAB44" s="190"/>
      <c r="XAC44" s="190"/>
      <c r="XAD44" s="190"/>
      <c r="XAE44" s="190"/>
      <c r="XAF44" s="190"/>
      <c r="XAG44" s="190"/>
      <c r="XAH44" s="190"/>
      <c r="XAI44" s="190"/>
      <c r="XAJ44" s="190"/>
      <c r="XAK44" s="190"/>
      <c r="XAL44" s="190"/>
      <c r="XAM44" s="190"/>
      <c r="XAN44" s="190"/>
      <c r="XAO44" s="190"/>
      <c r="XAP44" s="190"/>
      <c r="XAQ44" s="190"/>
      <c r="XAR44" s="190"/>
      <c r="XAS44" s="190"/>
      <c r="XAT44" s="190"/>
      <c r="XAU44" s="190"/>
      <c r="XAV44" s="190"/>
      <c r="XAW44" s="190"/>
      <c r="XAX44" s="190"/>
      <c r="XAY44" s="190"/>
      <c r="XAZ44" s="190"/>
      <c r="XBA44" s="190"/>
      <c r="XBB44" s="190"/>
      <c r="XBC44" s="190"/>
      <c r="XBD44" s="190"/>
      <c r="XBE44" s="190"/>
      <c r="XBF44" s="190"/>
      <c r="XBG44" s="190"/>
      <c r="XBH44" s="190"/>
      <c r="XBI44" s="190"/>
      <c r="XBJ44" s="190"/>
      <c r="XBK44" s="190"/>
      <c r="XBL44" s="190"/>
      <c r="XBM44" s="190"/>
      <c r="XBN44" s="190"/>
      <c r="XBO44" s="190"/>
      <c r="XBP44" s="190"/>
      <c r="XBQ44" s="190"/>
      <c r="XBR44" s="190"/>
      <c r="XBS44" s="190"/>
      <c r="XBT44" s="190"/>
      <c r="XBU44" s="190"/>
      <c r="XBV44" s="190"/>
      <c r="XBW44" s="190"/>
      <c r="XBX44" s="190"/>
      <c r="XBY44" s="190"/>
      <c r="XBZ44" s="190"/>
      <c r="XCA44" s="190"/>
      <c r="XCB44" s="190"/>
      <c r="XCC44" s="190"/>
      <c r="XCD44" s="190"/>
      <c r="XCE44" s="190"/>
      <c r="XCF44" s="190"/>
      <c r="XCG44" s="190"/>
      <c r="XCH44" s="190"/>
      <c r="XCI44" s="190"/>
      <c r="XCJ44" s="190"/>
      <c r="XCK44" s="190"/>
      <c r="XCL44" s="190"/>
      <c r="XCM44" s="190"/>
      <c r="XCN44" s="190"/>
      <c r="XCO44" s="190"/>
      <c r="XCP44" s="190"/>
      <c r="XCQ44" s="190"/>
      <c r="XCR44" s="190"/>
      <c r="XCS44" s="190"/>
      <c r="XCT44" s="190"/>
      <c r="XCU44" s="190"/>
      <c r="XCV44" s="190"/>
      <c r="XCW44" s="190"/>
      <c r="XCX44" s="190"/>
      <c r="XCY44" s="190"/>
      <c r="XCZ44" s="190"/>
      <c r="XDA44" s="190"/>
      <c r="XDB44" s="190"/>
      <c r="XDC44" s="190"/>
      <c r="XDD44" s="190"/>
      <c r="XDE44" s="190"/>
      <c r="XDF44" s="190"/>
      <c r="XDG44" s="190"/>
      <c r="XDH44" s="190"/>
      <c r="XDI44" s="190"/>
      <c r="XDJ44" s="190"/>
      <c r="XDK44" s="190"/>
      <c r="XDL44" s="190"/>
      <c r="XDM44" s="190"/>
      <c r="XDN44" s="190"/>
      <c r="XDO44" s="190"/>
      <c r="XDP44" s="190"/>
      <c r="XDQ44" s="190"/>
      <c r="XDR44" s="190"/>
      <c r="XDS44" s="190"/>
      <c r="XDT44" s="190"/>
      <c r="XDU44" s="190"/>
      <c r="XDV44" s="190"/>
      <c r="XDW44" s="190"/>
      <c r="XDX44" s="190"/>
      <c r="XDY44" s="190"/>
      <c r="XDZ44" s="190"/>
      <c r="XEA44" s="190"/>
      <c r="XEB44" s="190"/>
      <c r="XEC44" s="190"/>
      <c r="XED44" s="190"/>
      <c r="XEE44" s="190"/>
      <c r="XEF44" s="190"/>
      <c r="XEG44" s="190"/>
      <c r="XEH44" s="190"/>
      <c r="XEI44" s="190"/>
      <c r="XEJ44" s="190"/>
      <c r="XEK44" s="190"/>
      <c r="XEL44" s="190"/>
      <c r="XEM44" s="190"/>
      <c r="XEN44" s="190"/>
      <c r="XEO44" s="190"/>
      <c r="XEP44" s="190"/>
    </row>
    <row r="45" spans="5:16370" ht="15" customHeight="1">
      <c r="E45" s="192"/>
      <c r="F45" s="192"/>
      <c r="G45" s="192"/>
      <c r="H45" s="192"/>
      <c r="I45" s="192"/>
      <c r="J45" s="192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  <c r="CO45" s="191"/>
      <c r="CP45" s="191"/>
      <c r="CQ45" s="191"/>
      <c r="CR45" s="191"/>
      <c r="CS45" s="191"/>
      <c r="CT45" s="191"/>
      <c r="CU45" s="191"/>
      <c r="CV45" s="191"/>
      <c r="CW45" s="191"/>
      <c r="CX45" s="191"/>
      <c r="CY45" s="191"/>
      <c r="CZ45" s="191"/>
      <c r="DA45" s="191"/>
      <c r="DB45" s="191"/>
      <c r="DC45" s="191"/>
      <c r="DD45" s="191"/>
      <c r="DE45" s="191"/>
      <c r="DF45" s="191"/>
      <c r="DG45" s="191"/>
      <c r="DH45" s="191"/>
      <c r="DI45" s="191"/>
      <c r="DJ45" s="191"/>
      <c r="DK45" s="191"/>
      <c r="DL45" s="191"/>
      <c r="DM45" s="191"/>
      <c r="DN45" s="191"/>
      <c r="DO45" s="191"/>
      <c r="DP45" s="191"/>
      <c r="DQ45" s="191"/>
      <c r="DR45" s="191"/>
      <c r="DS45" s="191"/>
      <c r="DT45" s="191"/>
      <c r="DU45" s="191"/>
      <c r="DV45" s="191"/>
      <c r="DW45" s="191"/>
      <c r="DX45" s="191"/>
      <c r="DY45" s="191"/>
      <c r="DZ45" s="191"/>
      <c r="EA45" s="191"/>
      <c r="EB45" s="191"/>
      <c r="EC45" s="191"/>
      <c r="ED45" s="191"/>
      <c r="EE45" s="191"/>
      <c r="EF45" s="191"/>
      <c r="EG45" s="191"/>
      <c r="EH45" s="191"/>
      <c r="EI45" s="191"/>
      <c r="EJ45" s="191"/>
      <c r="EK45" s="191"/>
      <c r="EL45" s="191"/>
      <c r="EM45" s="191"/>
      <c r="EN45" s="191"/>
      <c r="EO45" s="191"/>
      <c r="EP45" s="191"/>
      <c r="EQ45" s="191"/>
      <c r="ER45" s="191"/>
      <c r="ES45" s="191"/>
      <c r="ET45" s="191"/>
      <c r="EU45" s="191"/>
      <c r="EV45" s="191"/>
      <c r="EW45" s="191"/>
      <c r="EX45" s="191"/>
      <c r="EY45" s="191"/>
      <c r="EZ45" s="191"/>
      <c r="FA45" s="191"/>
      <c r="FB45" s="191"/>
      <c r="FC45" s="191"/>
      <c r="FD45" s="191"/>
      <c r="FE45" s="191"/>
      <c r="FF45" s="191"/>
      <c r="FG45" s="191"/>
      <c r="FH45" s="191"/>
      <c r="FI45" s="191"/>
      <c r="FJ45" s="191"/>
      <c r="FK45" s="191"/>
      <c r="FL45" s="191"/>
      <c r="FM45" s="191"/>
      <c r="FN45" s="191"/>
      <c r="FO45" s="191"/>
      <c r="FP45" s="191"/>
      <c r="FQ45" s="191"/>
      <c r="FR45" s="191"/>
      <c r="FS45" s="191"/>
      <c r="FT45" s="191"/>
      <c r="FU45" s="191"/>
      <c r="FV45" s="191"/>
      <c r="FW45" s="191"/>
      <c r="FX45" s="191"/>
      <c r="FY45" s="191"/>
      <c r="FZ45" s="191"/>
      <c r="GA45" s="191"/>
      <c r="GB45" s="191"/>
      <c r="GC45" s="191"/>
      <c r="GD45" s="191"/>
      <c r="GE45" s="191"/>
      <c r="GF45" s="191"/>
      <c r="GG45" s="191"/>
      <c r="GH45" s="191"/>
      <c r="GI45" s="191"/>
      <c r="GJ45" s="191"/>
      <c r="GK45" s="191"/>
      <c r="GL45" s="191"/>
      <c r="GM45" s="191"/>
      <c r="GN45" s="191"/>
      <c r="GO45" s="191"/>
      <c r="GP45" s="191"/>
      <c r="GQ45" s="191"/>
      <c r="GR45" s="191"/>
      <c r="GS45" s="191"/>
      <c r="GT45" s="191"/>
      <c r="GU45" s="191"/>
      <c r="GV45" s="191"/>
      <c r="GW45" s="191"/>
      <c r="GX45" s="191"/>
      <c r="GY45" s="191"/>
      <c r="GZ45" s="191"/>
      <c r="HA45" s="191"/>
      <c r="HB45" s="183"/>
      <c r="HC45" s="183"/>
      <c r="HD45" s="183"/>
      <c r="HE45" s="183"/>
      <c r="HF45" s="183"/>
      <c r="HG45" s="183"/>
      <c r="HH45" s="183"/>
      <c r="HI45" s="183"/>
      <c r="HJ45" s="183"/>
      <c r="HK45" s="183"/>
      <c r="HL45" s="183"/>
      <c r="HM45" s="183"/>
      <c r="HN45" s="183"/>
      <c r="HO45" s="183"/>
      <c r="HP45" s="183"/>
      <c r="HQ45" s="183"/>
      <c r="HR45" s="183"/>
      <c r="HS45" s="183"/>
      <c r="HT45" s="183"/>
      <c r="HU45" s="183"/>
      <c r="HV45" s="183"/>
      <c r="HW45" s="183"/>
      <c r="HX45" s="183"/>
      <c r="HY45" s="183"/>
      <c r="HZ45" s="183"/>
      <c r="IA45" s="183"/>
      <c r="IB45" s="183"/>
      <c r="IC45" s="183"/>
      <c r="ID45" s="183"/>
      <c r="IE45" s="183"/>
      <c r="IF45" s="183"/>
      <c r="IG45" s="183"/>
      <c r="IH45" s="183"/>
      <c r="II45" s="183"/>
      <c r="IJ45" s="183"/>
      <c r="IK45" s="183"/>
      <c r="IL45" s="183"/>
      <c r="IM45" s="183"/>
      <c r="IN45" s="183"/>
      <c r="IO45" s="183"/>
      <c r="IP45" s="183"/>
      <c r="IQ45" s="183"/>
      <c r="IR45" s="183"/>
      <c r="IS45" s="183"/>
      <c r="IT45" s="183"/>
      <c r="IU45" s="183"/>
      <c r="IV45" s="183"/>
      <c r="IW45" s="183"/>
      <c r="IX45" s="183"/>
      <c r="IY45" s="183"/>
      <c r="IZ45" s="183"/>
      <c r="JA45" s="183"/>
      <c r="JB45" s="183"/>
      <c r="JC45" s="183"/>
      <c r="JD45" s="183"/>
      <c r="JE45" s="183"/>
      <c r="JF45" s="183"/>
      <c r="JG45" s="183"/>
      <c r="JH45" s="183"/>
      <c r="JI45" s="183"/>
      <c r="JJ45" s="183"/>
      <c r="JK45" s="183"/>
      <c r="JL45" s="183"/>
      <c r="JM45" s="183"/>
      <c r="JN45" s="183"/>
      <c r="JO45" s="183"/>
      <c r="JP45" s="183"/>
      <c r="JQ45" s="183"/>
      <c r="JR45" s="183"/>
      <c r="JS45" s="183"/>
      <c r="JT45" s="183"/>
      <c r="JU45" s="183"/>
      <c r="JV45" s="183"/>
      <c r="JW45" s="183"/>
      <c r="JX45" s="183"/>
      <c r="JY45" s="183"/>
      <c r="JZ45" s="183"/>
      <c r="KA45" s="183"/>
      <c r="KB45" s="183"/>
      <c r="KC45" s="183"/>
      <c r="KD45" s="183"/>
      <c r="KE45" s="183"/>
      <c r="KF45" s="183"/>
      <c r="KG45" s="183"/>
      <c r="KH45" s="183"/>
      <c r="KI45" s="183"/>
      <c r="KJ45" s="183"/>
      <c r="KK45" s="183"/>
      <c r="KL45" s="183"/>
      <c r="KM45" s="183"/>
      <c r="KN45" s="183"/>
      <c r="KO45" s="183"/>
      <c r="KP45" s="183"/>
      <c r="KQ45" s="183"/>
      <c r="KR45" s="183"/>
      <c r="KS45" s="183"/>
      <c r="KT45" s="183"/>
      <c r="KU45" s="183"/>
      <c r="KV45" s="183"/>
      <c r="KW45" s="183"/>
      <c r="KX45" s="183"/>
      <c r="KY45" s="183"/>
      <c r="KZ45" s="183"/>
      <c r="LA45" s="183"/>
      <c r="LB45" s="183"/>
      <c r="LC45" s="183"/>
      <c r="LD45" s="183"/>
      <c r="LE45" s="183"/>
      <c r="LF45" s="183"/>
      <c r="LG45" s="183"/>
      <c r="LH45" s="183"/>
      <c r="LI45" s="183"/>
      <c r="LJ45" s="183"/>
      <c r="LK45" s="183"/>
      <c r="LL45" s="183"/>
      <c r="LM45" s="183"/>
      <c r="LN45" s="183"/>
      <c r="LO45" s="183"/>
      <c r="LP45" s="183"/>
      <c r="LQ45" s="183"/>
      <c r="LR45" s="183"/>
      <c r="LS45" s="183"/>
      <c r="LT45" s="183"/>
      <c r="LU45" s="183"/>
      <c r="LV45" s="183"/>
      <c r="LW45" s="183"/>
      <c r="LX45" s="183"/>
      <c r="LY45" s="183"/>
      <c r="LZ45" s="183"/>
      <c r="MA45" s="183"/>
      <c r="MB45" s="183"/>
      <c r="MC45" s="183"/>
      <c r="MD45" s="183"/>
      <c r="ME45" s="183"/>
      <c r="MF45" s="183"/>
      <c r="MG45" s="183"/>
      <c r="MH45" s="183"/>
      <c r="MI45" s="183"/>
      <c r="MJ45" s="183"/>
      <c r="MK45" s="183"/>
      <c r="ML45" s="183"/>
      <c r="MM45" s="183"/>
      <c r="MN45" s="183"/>
      <c r="MO45" s="183"/>
      <c r="MP45" s="183"/>
      <c r="MQ45" s="183"/>
      <c r="MR45" s="183"/>
      <c r="MS45" s="183"/>
      <c r="MT45" s="183"/>
      <c r="MU45" s="183"/>
      <c r="MV45" s="183"/>
      <c r="MW45" s="183"/>
      <c r="MX45" s="183"/>
      <c r="MY45" s="183"/>
      <c r="MZ45" s="183"/>
      <c r="NA45" s="183"/>
      <c r="NB45" s="183"/>
      <c r="NC45" s="183"/>
      <c r="ND45" s="183"/>
      <c r="NE45" s="183"/>
      <c r="NF45" s="183"/>
      <c r="NG45" s="183"/>
      <c r="NH45" s="183"/>
      <c r="NI45" s="183"/>
      <c r="NJ45" s="183"/>
      <c r="NK45" s="183"/>
      <c r="NL45" s="183"/>
      <c r="NM45" s="183"/>
      <c r="NN45" s="183"/>
      <c r="NO45" s="183"/>
      <c r="NP45" s="183"/>
      <c r="NQ45" s="183"/>
      <c r="NR45" s="183"/>
      <c r="NS45" s="183"/>
      <c r="NT45" s="183"/>
      <c r="NU45" s="183"/>
      <c r="NV45" s="183"/>
      <c r="NW45" s="183"/>
      <c r="NX45" s="183"/>
      <c r="NY45" s="183"/>
      <c r="NZ45" s="183"/>
      <c r="OA45" s="183"/>
      <c r="OB45" s="183"/>
      <c r="OC45" s="183"/>
      <c r="OD45" s="183"/>
      <c r="OE45" s="183"/>
      <c r="OF45" s="183"/>
      <c r="OG45" s="183"/>
      <c r="OH45" s="183"/>
      <c r="OI45" s="183"/>
      <c r="OJ45" s="183"/>
      <c r="OK45" s="183"/>
      <c r="OL45" s="183"/>
      <c r="OM45" s="183"/>
      <c r="ON45" s="183"/>
      <c r="OO45" s="183"/>
      <c r="OP45" s="183"/>
      <c r="OQ45" s="183"/>
      <c r="OR45" s="183"/>
      <c r="OS45" s="183"/>
      <c r="OT45" s="183"/>
      <c r="OU45" s="183"/>
      <c r="OV45" s="183"/>
      <c r="OW45" s="183"/>
      <c r="OX45" s="183"/>
      <c r="OY45" s="183"/>
      <c r="OZ45" s="183"/>
      <c r="PA45" s="183"/>
      <c r="PB45" s="183"/>
      <c r="PC45" s="183"/>
      <c r="PD45" s="183"/>
      <c r="PE45" s="183"/>
      <c r="PF45" s="183"/>
      <c r="PG45" s="183"/>
      <c r="PH45" s="183"/>
      <c r="PI45" s="183"/>
      <c r="PJ45" s="183"/>
      <c r="PK45" s="183"/>
      <c r="PL45" s="183"/>
      <c r="PM45" s="183"/>
      <c r="PN45" s="183"/>
      <c r="PO45" s="183"/>
      <c r="PP45" s="183"/>
      <c r="PQ45" s="183"/>
      <c r="PR45" s="183"/>
      <c r="PS45" s="183"/>
      <c r="PT45" s="183"/>
      <c r="PU45" s="183"/>
      <c r="PV45" s="183"/>
      <c r="PW45" s="183"/>
      <c r="PX45" s="183"/>
      <c r="PY45" s="183"/>
      <c r="PZ45" s="183"/>
      <c r="QA45" s="183"/>
      <c r="QB45" s="183"/>
      <c r="QC45" s="183"/>
      <c r="QD45" s="183"/>
      <c r="QE45" s="183"/>
      <c r="QF45" s="183"/>
      <c r="QG45" s="183"/>
      <c r="QH45" s="183"/>
      <c r="QI45" s="183"/>
      <c r="QJ45" s="183"/>
      <c r="QK45" s="183"/>
      <c r="QL45" s="183"/>
      <c r="QM45" s="183"/>
      <c r="QN45" s="183"/>
      <c r="QO45" s="183"/>
      <c r="QP45" s="183"/>
      <c r="QQ45" s="183"/>
      <c r="QR45" s="183"/>
      <c r="QS45" s="183"/>
      <c r="QT45" s="183"/>
      <c r="QU45" s="183"/>
      <c r="QV45" s="183"/>
      <c r="QW45" s="183"/>
      <c r="QX45" s="183"/>
      <c r="QY45" s="183"/>
      <c r="QZ45" s="183"/>
      <c r="RA45" s="183"/>
      <c r="RB45" s="183"/>
      <c r="RC45" s="183"/>
      <c r="RD45" s="183"/>
      <c r="RE45" s="183"/>
      <c r="RF45" s="183"/>
      <c r="RG45" s="183"/>
      <c r="RH45" s="183"/>
      <c r="RI45" s="183"/>
      <c r="RJ45" s="183"/>
      <c r="RK45" s="183"/>
      <c r="RL45" s="183"/>
      <c r="RM45" s="183"/>
      <c r="RN45" s="183"/>
      <c r="RO45" s="183"/>
      <c r="RP45" s="183"/>
      <c r="RQ45" s="183"/>
      <c r="RR45" s="183"/>
      <c r="RS45" s="183"/>
      <c r="RT45" s="183"/>
      <c r="RU45" s="183"/>
      <c r="RV45" s="183"/>
      <c r="RW45" s="183"/>
      <c r="RX45" s="183"/>
      <c r="RY45" s="183"/>
      <c r="RZ45" s="183"/>
      <c r="SA45" s="183"/>
      <c r="SB45" s="183"/>
      <c r="SC45" s="183"/>
      <c r="SD45" s="183"/>
      <c r="SE45" s="183"/>
      <c r="SF45" s="183"/>
      <c r="SG45" s="183"/>
      <c r="SH45" s="183"/>
      <c r="SI45" s="183"/>
      <c r="SJ45" s="183"/>
      <c r="SK45" s="183"/>
      <c r="SL45" s="183"/>
      <c r="SM45" s="183"/>
      <c r="SN45" s="183"/>
      <c r="SO45" s="183"/>
      <c r="SP45" s="183"/>
      <c r="SQ45" s="183"/>
      <c r="SR45" s="183"/>
      <c r="SS45" s="183"/>
      <c r="ST45" s="183"/>
      <c r="SU45" s="183"/>
      <c r="SV45" s="183"/>
      <c r="SW45" s="183"/>
      <c r="SX45" s="183"/>
      <c r="SY45" s="183"/>
      <c r="SZ45" s="183"/>
      <c r="TA45" s="183"/>
      <c r="TB45" s="183"/>
      <c r="TC45" s="183"/>
      <c r="TD45" s="183"/>
      <c r="TE45" s="183"/>
      <c r="TF45" s="183"/>
      <c r="TG45" s="183"/>
      <c r="TH45" s="183"/>
      <c r="TI45" s="183"/>
      <c r="TJ45" s="183"/>
      <c r="TK45" s="183"/>
      <c r="TL45" s="183"/>
      <c r="TM45" s="183"/>
      <c r="TN45" s="183"/>
      <c r="TO45" s="183"/>
      <c r="TP45" s="183"/>
      <c r="TQ45" s="183"/>
      <c r="TR45" s="183"/>
      <c r="TS45" s="183"/>
      <c r="TT45" s="183"/>
      <c r="TU45" s="183"/>
      <c r="TV45" s="183"/>
      <c r="TW45" s="183"/>
      <c r="TX45" s="183"/>
      <c r="TY45" s="183"/>
      <c r="TZ45" s="183"/>
      <c r="UA45" s="183"/>
      <c r="UB45" s="183"/>
      <c r="UC45" s="183"/>
      <c r="UD45" s="183"/>
      <c r="UE45" s="183"/>
      <c r="UF45" s="183"/>
      <c r="UG45" s="183"/>
      <c r="UH45" s="183"/>
      <c r="UI45" s="183"/>
      <c r="UJ45" s="183"/>
      <c r="UK45" s="183"/>
      <c r="UL45" s="183"/>
      <c r="UM45" s="183"/>
      <c r="UN45" s="183"/>
      <c r="UO45" s="183"/>
      <c r="UP45" s="183"/>
      <c r="UQ45" s="183"/>
      <c r="UR45" s="183"/>
      <c r="US45" s="183"/>
      <c r="UT45" s="183"/>
      <c r="UU45" s="183"/>
      <c r="UV45" s="183"/>
      <c r="UW45" s="183"/>
      <c r="UX45" s="183"/>
      <c r="UY45" s="183"/>
      <c r="UZ45" s="183"/>
      <c r="VA45" s="183"/>
      <c r="VB45" s="183"/>
      <c r="VC45" s="183"/>
      <c r="VD45" s="183"/>
      <c r="VE45" s="183"/>
      <c r="VF45" s="183"/>
      <c r="VG45" s="183"/>
      <c r="VH45" s="183"/>
      <c r="VI45" s="183"/>
      <c r="VJ45" s="183"/>
      <c r="VK45" s="183"/>
      <c r="VL45" s="183"/>
      <c r="VM45" s="183"/>
      <c r="VN45" s="183"/>
      <c r="VO45" s="183"/>
      <c r="VP45" s="183"/>
      <c r="VQ45" s="183"/>
      <c r="VR45" s="183"/>
      <c r="VS45" s="183"/>
      <c r="VT45" s="183"/>
      <c r="VU45" s="183"/>
      <c r="VV45" s="183"/>
      <c r="VW45" s="183"/>
      <c r="VX45" s="183"/>
      <c r="VY45" s="183"/>
      <c r="VZ45" s="183"/>
      <c r="WA45" s="183"/>
      <c r="WB45" s="183"/>
      <c r="WC45" s="183"/>
      <c r="WD45" s="183"/>
      <c r="WE45" s="183"/>
      <c r="WF45" s="183"/>
      <c r="WG45" s="183"/>
      <c r="WH45" s="183"/>
      <c r="WI45" s="183"/>
      <c r="WJ45" s="183"/>
      <c r="WK45" s="183"/>
      <c r="WL45" s="183"/>
      <c r="WM45" s="183"/>
      <c r="WN45" s="183"/>
      <c r="WO45" s="183"/>
      <c r="WP45" s="183"/>
      <c r="WQ45" s="183"/>
      <c r="WR45" s="183"/>
      <c r="WS45" s="183"/>
      <c r="WT45" s="183"/>
      <c r="WU45" s="183"/>
      <c r="WV45" s="183"/>
      <c r="WW45" s="183"/>
      <c r="WX45" s="183"/>
      <c r="WY45" s="183"/>
      <c r="WZ45" s="183"/>
      <c r="XA45" s="183"/>
      <c r="XB45" s="183"/>
      <c r="XC45" s="183"/>
      <c r="XD45" s="183"/>
      <c r="XE45" s="183"/>
      <c r="XF45" s="183"/>
      <c r="XG45" s="183"/>
      <c r="XH45" s="183"/>
      <c r="XI45" s="183"/>
      <c r="XJ45" s="183"/>
      <c r="XK45" s="183"/>
      <c r="XL45" s="183"/>
      <c r="XM45" s="183"/>
      <c r="XN45" s="183"/>
      <c r="XO45" s="183"/>
      <c r="XP45" s="183"/>
      <c r="XQ45" s="183"/>
      <c r="XR45" s="183"/>
      <c r="XS45" s="183"/>
      <c r="XT45" s="183"/>
      <c r="XU45" s="183"/>
      <c r="XV45" s="183"/>
      <c r="XW45" s="183"/>
      <c r="XX45" s="183"/>
      <c r="XY45" s="183"/>
      <c r="XZ45" s="183"/>
      <c r="YA45" s="183"/>
      <c r="YB45" s="183"/>
      <c r="YC45" s="183"/>
      <c r="YD45" s="183"/>
      <c r="YE45" s="183"/>
      <c r="YF45" s="183"/>
      <c r="YG45" s="183"/>
      <c r="YH45" s="183"/>
      <c r="YI45" s="183"/>
      <c r="YJ45" s="183"/>
      <c r="YK45" s="183"/>
      <c r="YL45" s="183"/>
      <c r="YM45" s="183"/>
      <c r="YN45" s="183"/>
      <c r="YO45" s="183"/>
      <c r="YP45" s="183"/>
      <c r="YQ45" s="183"/>
      <c r="YR45" s="183"/>
      <c r="YS45" s="183"/>
      <c r="YT45" s="183"/>
      <c r="YU45" s="183"/>
      <c r="YV45" s="183"/>
      <c r="YW45" s="183"/>
      <c r="YX45" s="183"/>
      <c r="YY45" s="183"/>
      <c r="YZ45" s="183"/>
      <c r="ZA45" s="183"/>
      <c r="ZB45" s="183"/>
      <c r="ZC45" s="183"/>
      <c r="ZD45" s="183"/>
      <c r="ZE45" s="183"/>
      <c r="ZF45" s="183"/>
      <c r="ZG45" s="183"/>
      <c r="ZH45" s="183"/>
      <c r="ZI45" s="183"/>
      <c r="ZJ45" s="183"/>
      <c r="ZK45" s="183"/>
      <c r="ZL45" s="183"/>
      <c r="ZM45" s="183"/>
      <c r="ZN45" s="183"/>
      <c r="ZO45" s="183"/>
      <c r="ZP45" s="183"/>
      <c r="ZQ45" s="183"/>
      <c r="ZR45" s="183"/>
      <c r="ZS45" s="183"/>
      <c r="ZT45" s="183"/>
      <c r="ZU45" s="183"/>
      <c r="ZV45" s="183"/>
      <c r="ZW45" s="183"/>
      <c r="ZX45" s="183"/>
      <c r="ZY45" s="183"/>
      <c r="ZZ45" s="183"/>
      <c r="AAA45" s="183"/>
      <c r="AAB45" s="183"/>
      <c r="AAC45" s="183"/>
      <c r="AAD45" s="183"/>
      <c r="AAE45" s="183"/>
      <c r="AAF45" s="183"/>
      <c r="AAG45" s="183"/>
      <c r="AAH45" s="183"/>
      <c r="AAI45" s="183"/>
      <c r="AAJ45" s="183"/>
      <c r="AAK45" s="183"/>
      <c r="AAL45" s="183"/>
      <c r="AAM45" s="183"/>
      <c r="AAN45" s="183"/>
      <c r="AAO45" s="183"/>
      <c r="AAP45" s="183"/>
      <c r="AAQ45" s="183"/>
      <c r="AAR45" s="183"/>
      <c r="AAS45" s="183"/>
      <c r="AAT45" s="183"/>
      <c r="AAU45" s="183"/>
      <c r="AAV45" s="183"/>
      <c r="AAW45" s="183"/>
      <c r="AAX45" s="183"/>
      <c r="AAY45" s="183"/>
      <c r="AAZ45" s="183"/>
      <c r="ABA45" s="183"/>
      <c r="ABB45" s="183"/>
      <c r="ABC45" s="183"/>
      <c r="ABD45" s="183"/>
      <c r="ABE45" s="183"/>
      <c r="ABF45" s="183"/>
      <c r="ABG45" s="183"/>
      <c r="ABH45" s="183"/>
      <c r="ABI45" s="183"/>
      <c r="ABJ45" s="183"/>
      <c r="ABK45" s="183"/>
      <c r="ABL45" s="183"/>
      <c r="ABM45" s="183"/>
      <c r="ABN45" s="183"/>
      <c r="ABO45" s="183"/>
      <c r="ABP45" s="183"/>
      <c r="ABQ45" s="183"/>
      <c r="ABR45" s="183"/>
      <c r="ABS45" s="183"/>
      <c r="ABT45" s="183"/>
      <c r="ABU45" s="183"/>
      <c r="ABV45" s="183"/>
      <c r="ABW45" s="183"/>
      <c r="ABX45" s="183"/>
      <c r="ABY45" s="183"/>
      <c r="ABZ45" s="183"/>
      <c r="ACA45" s="183"/>
      <c r="ACB45" s="183"/>
      <c r="ACC45" s="183"/>
      <c r="ACD45" s="183"/>
      <c r="ACE45" s="183"/>
      <c r="ACF45" s="183"/>
      <c r="ACG45" s="183"/>
      <c r="ACH45" s="183"/>
      <c r="ACI45" s="183"/>
      <c r="ACJ45" s="183"/>
      <c r="ACK45" s="183"/>
      <c r="ACL45" s="183"/>
      <c r="ACM45" s="183"/>
      <c r="ACN45" s="183"/>
      <c r="ACO45" s="183"/>
      <c r="ACP45" s="183"/>
      <c r="ACQ45" s="183"/>
      <c r="ACR45" s="183"/>
      <c r="ACS45" s="183"/>
      <c r="ACT45" s="183"/>
      <c r="ACU45" s="183"/>
      <c r="ACV45" s="183"/>
      <c r="ACW45" s="183"/>
      <c r="ACX45" s="183"/>
      <c r="ACY45" s="183"/>
      <c r="ACZ45" s="183"/>
      <c r="ADA45" s="183"/>
      <c r="ADB45" s="183"/>
      <c r="ADC45" s="183"/>
      <c r="ADD45" s="183"/>
      <c r="ADE45" s="183"/>
      <c r="ADF45" s="183"/>
      <c r="ADG45" s="183"/>
      <c r="ADH45" s="183"/>
      <c r="ADI45" s="183"/>
      <c r="ADJ45" s="183"/>
      <c r="ADK45" s="183"/>
      <c r="ADL45" s="183"/>
      <c r="ADM45" s="183"/>
      <c r="ADN45" s="183"/>
      <c r="ADO45" s="183"/>
      <c r="ADP45" s="183"/>
      <c r="ADQ45" s="183"/>
      <c r="ADR45" s="183"/>
      <c r="ADS45" s="183"/>
      <c r="ADT45" s="183"/>
      <c r="ADU45" s="183"/>
      <c r="ADV45" s="183"/>
      <c r="ADW45" s="183"/>
      <c r="ADX45" s="183"/>
      <c r="ADY45" s="183"/>
      <c r="ADZ45" s="183"/>
      <c r="AEA45" s="183"/>
      <c r="AEB45" s="183"/>
      <c r="AEC45" s="183"/>
      <c r="AED45" s="183"/>
      <c r="AEE45" s="183"/>
      <c r="AEF45" s="183"/>
      <c r="AEG45" s="183"/>
      <c r="AEH45" s="183"/>
      <c r="AEI45" s="183"/>
      <c r="AEJ45" s="183"/>
      <c r="AEK45" s="183"/>
      <c r="AEL45" s="183"/>
      <c r="AEM45" s="183"/>
      <c r="AEN45" s="183"/>
      <c r="AEO45" s="183"/>
      <c r="AEP45" s="183"/>
      <c r="AEQ45" s="183"/>
      <c r="AER45" s="183"/>
      <c r="AES45" s="183"/>
      <c r="AET45" s="183"/>
      <c r="AEU45" s="183"/>
      <c r="AEV45" s="183"/>
      <c r="AEW45" s="183"/>
      <c r="AEX45" s="183"/>
      <c r="AEY45" s="183"/>
      <c r="AEZ45" s="183"/>
      <c r="AFA45" s="183"/>
      <c r="AFB45" s="183"/>
      <c r="AFC45" s="183"/>
      <c r="AFD45" s="183"/>
      <c r="AFE45" s="183"/>
      <c r="AFF45" s="183"/>
      <c r="AFG45" s="183"/>
      <c r="AFH45" s="183"/>
      <c r="AFI45" s="183"/>
      <c r="AFJ45" s="183"/>
      <c r="AFK45" s="183"/>
      <c r="AFL45" s="183"/>
      <c r="AFM45" s="183"/>
      <c r="AFN45" s="183"/>
      <c r="AFO45" s="183"/>
      <c r="AFP45" s="183"/>
      <c r="AFQ45" s="183"/>
      <c r="AFR45" s="183"/>
      <c r="AFS45" s="183"/>
      <c r="AFT45" s="183"/>
      <c r="AFU45" s="183"/>
      <c r="AFV45" s="183"/>
      <c r="AFW45" s="183"/>
      <c r="AFX45" s="183"/>
      <c r="AFY45" s="183"/>
      <c r="AFZ45" s="183"/>
      <c r="AGA45" s="183"/>
      <c r="AGB45" s="183"/>
      <c r="AGC45" s="183"/>
      <c r="AGD45" s="183"/>
      <c r="AGE45" s="183"/>
      <c r="AGF45" s="183"/>
      <c r="AGG45" s="183"/>
      <c r="AGH45" s="183"/>
      <c r="AGI45" s="183"/>
      <c r="AGJ45" s="183"/>
      <c r="AGK45" s="183"/>
      <c r="AGL45" s="183"/>
      <c r="AGM45" s="183"/>
      <c r="AGN45" s="183"/>
      <c r="AGO45" s="183"/>
      <c r="AGP45" s="183"/>
      <c r="AGQ45" s="183"/>
      <c r="AGR45" s="183"/>
      <c r="AGS45" s="183"/>
      <c r="AGT45" s="183"/>
      <c r="AGU45" s="183"/>
      <c r="AGV45" s="183"/>
      <c r="AGW45" s="183"/>
      <c r="AGX45" s="183"/>
      <c r="AGY45" s="183"/>
      <c r="AGZ45" s="183"/>
      <c r="AHA45" s="183"/>
      <c r="AHB45" s="183"/>
      <c r="AHC45" s="183"/>
      <c r="AHD45" s="183"/>
      <c r="AHE45" s="183"/>
      <c r="AHF45" s="183"/>
      <c r="AHG45" s="183"/>
      <c r="AHH45" s="183"/>
      <c r="AHI45" s="183"/>
      <c r="AHJ45" s="183"/>
      <c r="AHK45" s="183"/>
      <c r="AHL45" s="183"/>
      <c r="AHM45" s="183"/>
      <c r="AHN45" s="183"/>
      <c r="AHO45" s="183"/>
      <c r="AHP45" s="183"/>
      <c r="AHQ45" s="183"/>
      <c r="AHR45" s="183"/>
      <c r="AHS45" s="183"/>
      <c r="AHT45" s="183"/>
      <c r="AHU45" s="183"/>
      <c r="AHV45" s="183"/>
      <c r="AHW45" s="183"/>
      <c r="AHX45" s="183"/>
      <c r="AHY45" s="183"/>
      <c r="AHZ45" s="183"/>
      <c r="AIA45" s="183"/>
      <c r="AIB45" s="183"/>
      <c r="AIC45" s="183"/>
      <c r="AID45" s="183"/>
      <c r="AIE45" s="183"/>
      <c r="AIF45" s="183"/>
      <c r="AIG45" s="183"/>
      <c r="AIH45" s="183"/>
      <c r="AII45" s="183"/>
      <c r="AIJ45" s="183"/>
      <c r="AIK45" s="183"/>
      <c r="AIL45" s="183"/>
      <c r="AIM45" s="183"/>
      <c r="AIN45" s="183"/>
      <c r="AIO45" s="183"/>
      <c r="AIP45" s="183"/>
      <c r="AIQ45" s="183"/>
      <c r="AIR45" s="183"/>
      <c r="AIS45" s="183"/>
      <c r="AIT45" s="183"/>
      <c r="AIU45" s="183"/>
      <c r="AIV45" s="183"/>
      <c r="AIW45" s="183"/>
      <c r="AIX45" s="183"/>
      <c r="AIY45" s="183"/>
      <c r="AIZ45" s="183"/>
      <c r="AJA45" s="183"/>
      <c r="AJB45" s="183"/>
      <c r="AJC45" s="183"/>
      <c r="AJD45" s="183"/>
      <c r="AJE45" s="183"/>
      <c r="AJF45" s="183"/>
      <c r="AJG45" s="183"/>
      <c r="AJH45" s="183"/>
      <c r="AJI45" s="183"/>
      <c r="AJJ45" s="183"/>
      <c r="AJK45" s="183"/>
      <c r="AJL45" s="183"/>
      <c r="AJM45" s="183"/>
      <c r="AJN45" s="183"/>
      <c r="AJO45" s="183"/>
      <c r="AJP45" s="183"/>
      <c r="AJQ45" s="183"/>
      <c r="AJR45" s="183"/>
      <c r="AJS45" s="183"/>
      <c r="AJT45" s="183"/>
      <c r="AJU45" s="183"/>
      <c r="AJV45" s="183"/>
      <c r="AJW45" s="183"/>
      <c r="AJX45" s="183"/>
      <c r="AJY45" s="183"/>
      <c r="AJZ45" s="183"/>
      <c r="AKA45" s="183"/>
      <c r="AKB45" s="183"/>
      <c r="AKC45" s="183"/>
      <c r="AKD45" s="183"/>
      <c r="AKE45" s="183"/>
      <c r="AKF45" s="183"/>
      <c r="AKG45" s="183"/>
      <c r="AKH45" s="183"/>
      <c r="AKI45" s="183"/>
      <c r="AKJ45" s="183"/>
      <c r="AKK45" s="183"/>
      <c r="AKL45" s="183"/>
      <c r="AKM45" s="183"/>
      <c r="AKN45" s="183"/>
      <c r="AKO45" s="183"/>
      <c r="AKP45" s="183"/>
      <c r="AKQ45" s="183"/>
      <c r="AKR45" s="183"/>
      <c r="AKS45" s="183"/>
      <c r="AKT45" s="183"/>
      <c r="AKU45" s="183"/>
      <c r="AKV45" s="183"/>
      <c r="AKW45" s="183"/>
      <c r="AKX45" s="183"/>
      <c r="AKY45" s="183"/>
      <c r="AKZ45" s="183"/>
      <c r="ALA45" s="183"/>
      <c r="ALB45" s="183"/>
      <c r="ALC45" s="183"/>
      <c r="ALD45" s="183"/>
      <c r="ALE45" s="183"/>
      <c r="ALF45" s="183"/>
      <c r="ALG45" s="183"/>
      <c r="ALH45" s="183"/>
      <c r="ALI45" s="183"/>
      <c r="ALJ45" s="183"/>
      <c r="ALK45" s="183"/>
      <c r="ALL45" s="183"/>
      <c r="ALM45" s="183"/>
      <c r="ALN45" s="183"/>
      <c r="ALO45" s="183"/>
      <c r="ALP45" s="183"/>
      <c r="ALQ45" s="183"/>
      <c r="ALR45" s="183"/>
      <c r="ALS45" s="183"/>
      <c r="ALT45" s="183"/>
      <c r="ALU45" s="183"/>
      <c r="ALV45" s="183"/>
      <c r="ALW45" s="183"/>
      <c r="ALX45" s="183"/>
      <c r="ALY45" s="183"/>
      <c r="ALZ45" s="183"/>
      <c r="AMA45" s="183"/>
      <c r="AMB45" s="183"/>
      <c r="AMC45" s="183"/>
      <c r="AMD45" s="183"/>
      <c r="AME45" s="183"/>
      <c r="AMF45" s="183"/>
      <c r="AMG45" s="183"/>
      <c r="AMH45" s="183"/>
      <c r="AMI45" s="183"/>
      <c r="AMJ45" s="183"/>
      <c r="AMK45" s="183"/>
      <c r="AML45" s="183"/>
      <c r="AMM45" s="183"/>
      <c r="AMN45" s="183"/>
      <c r="AMO45" s="183"/>
      <c r="AMP45" s="183"/>
      <c r="AMQ45" s="183"/>
      <c r="AMR45" s="183"/>
      <c r="AMS45" s="183"/>
      <c r="AMT45" s="183"/>
      <c r="AMU45" s="183"/>
      <c r="AMV45" s="183"/>
      <c r="AMW45" s="183"/>
      <c r="AMX45" s="183"/>
      <c r="AMY45" s="183"/>
      <c r="AMZ45" s="183"/>
      <c r="ANA45" s="183"/>
      <c r="ANB45" s="183"/>
      <c r="ANC45" s="183"/>
      <c r="AND45" s="183"/>
      <c r="ANE45" s="183"/>
      <c r="ANF45" s="183"/>
      <c r="ANG45" s="183"/>
      <c r="ANH45" s="183"/>
      <c r="ANI45" s="183"/>
      <c r="ANJ45" s="183"/>
      <c r="ANK45" s="183"/>
      <c r="ANL45" s="183"/>
      <c r="ANM45" s="183"/>
      <c r="ANN45" s="183"/>
      <c r="ANO45" s="183"/>
      <c r="ANP45" s="183"/>
      <c r="ANQ45" s="183"/>
      <c r="ANR45" s="183"/>
      <c r="ANS45" s="183"/>
      <c r="ANT45" s="183"/>
      <c r="ANU45" s="183"/>
      <c r="ANV45" s="183"/>
      <c r="ANW45" s="183"/>
      <c r="ANX45" s="183"/>
      <c r="ANY45" s="183"/>
      <c r="ANZ45" s="183"/>
      <c r="AOA45" s="183"/>
      <c r="AOB45" s="183"/>
      <c r="AOC45" s="183"/>
      <c r="AOD45" s="183"/>
      <c r="AOE45" s="183"/>
      <c r="AOF45" s="183"/>
      <c r="AOG45" s="183"/>
      <c r="AOH45" s="183"/>
      <c r="AOI45" s="183"/>
      <c r="AOJ45" s="183"/>
      <c r="AOK45" s="183"/>
      <c r="AOL45" s="183"/>
      <c r="AOM45" s="183"/>
      <c r="AON45" s="183"/>
      <c r="AOO45" s="183"/>
      <c r="AOP45" s="183"/>
      <c r="AOQ45" s="183"/>
      <c r="AOR45" s="183"/>
      <c r="AOS45" s="183"/>
      <c r="AOT45" s="183"/>
      <c r="AOU45" s="183"/>
      <c r="AOV45" s="183"/>
      <c r="AOW45" s="183"/>
      <c r="AOX45" s="183"/>
      <c r="AOY45" s="183"/>
      <c r="AOZ45" s="183"/>
      <c r="APA45" s="183"/>
      <c r="APB45" s="183"/>
      <c r="APC45" s="183"/>
      <c r="APD45" s="183"/>
      <c r="APE45" s="183"/>
      <c r="APF45" s="183"/>
      <c r="APG45" s="183"/>
      <c r="APH45" s="183"/>
      <c r="API45" s="183"/>
      <c r="APJ45" s="183"/>
      <c r="APK45" s="183"/>
      <c r="APL45" s="183"/>
      <c r="APM45" s="183"/>
      <c r="APN45" s="183"/>
      <c r="APO45" s="183"/>
      <c r="APP45" s="183"/>
      <c r="APQ45" s="183"/>
      <c r="APR45" s="183"/>
      <c r="APS45" s="183"/>
      <c r="APT45" s="183"/>
      <c r="APU45" s="183"/>
      <c r="APV45" s="183"/>
      <c r="APW45" s="183"/>
      <c r="APX45" s="183"/>
      <c r="APY45" s="183"/>
      <c r="APZ45" s="183"/>
      <c r="AQA45" s="183"/>
      <c r="AQB45" s="183"/>
      <c r="AQC45" s="183"/>
      <c r="AQD45" s="183"/>
      <c r="AQE45" s="183"/>
      <c r="AQF45" s="183"/>
      <c r="AQG45" s="183"/>
      <c r="AQH45" s="183"/>
      <c r="AQI45" s="183"/>
      <c r="AQJ45" s="183"/>
      <c r="AQK45" s="183"/>
      <c r="AQL45" s="183"/>
      <c r="AQM45" s="183"/>
      <c r="AQN45" s="183"/>
      <c r="AQO45" s="183"/>
      <c r="AQP45" s="183"/>
      <c r="AQQ45" s="183"/>
      <c r="AQR45" s="183"/>
      <c r="AQS45" s="183"/>
      <c r="AQT45" s="183"/>
      <c r="AQU45" s="183"/>
      <c r="AQV45" s="183"/>
      <c r="AQW45" s="183"/>
      <c r="AQX45" s="183"/>
      <c r="AQY45" s="183"/>
      <c r="AQZ45" s="183"/>
      <c r="ARA45" s="183"/>
      <c r="ARB45" s="183"/>
      <c r="ARC45" s="183"/>
      <c r="ARD45" s="183"/>
      <c r="ARE45" s="183"/>
      <c r="ARF45" s="183"/>
      <c r="ARG45" s="183"/>
      <c r="ARH45" s="183"/>
      <c r="ARI45" s="183"/>
      <c r="ARJ45" s="183"/>
      <c r="ARK45" s="183"/>
      <c r="ARL45" s="183"/>
      <c r="ARM45" s="183"/>
      <c r="ARN45" s="183"/>
      <c r="ARO45" s="183"/>
      <c r="ARP45" s="183"/>
      <c r="ARQ45" s="183"/>
      <c r="ARR45" s="183"/>
      <c r="ARS45" s="183"/>
      <c r="ART45" s="183"/>
      <c r="ARU45" s="183"/>
      <c r="ARV45" s="183"/>
      <c r="ARW45" s="183"/>
      <c r="ARX45" s="183"/>
      <c r="ARY45" s="183"/>
      <c r="ARZ45" s="183"/>
      <c r="ASA45" s="183"/>
      <c r="ASB45" s="183"/>
      <c r="ASC45" s="183"/>
      <c r="ASD45" s="183"/>
      <c r="ASE45" s="183"/>
      <c r="ASF45" s="183"/>
      <c r="ASG45" s="183"/>
      <c r="ASH45" s="183"/>
      <c r="ASI45" s="183"/>
      <c r="ASJ45" s="183"/>
      <c r="ASK45" s="183"/>
      <c r="ASL45" s="183"/>
      <c r="ASM45" s="183"/>
      <c r="ASN45" s="183"/>
      <c r="ASO45" s="183"/>
      <c r="ASP45" s="183"/>
      <c r="ASQ45" s="183"/>
      <c r="ASR45" s="183"/>
      <c r="ASS45" s="183"/>
      <c r="AST45" s="183"/>
      <c r="ASU45" s="183"/>
      <c r="ASV45" s="183"/>
      <c r="ASW45" s="183"/>
      <c r="ASX45" s="183"/>
      <c r="ASY45" s="183"/>
      <c r="ASZ45" s="183"/>
      <c r="ATA45" s="183"/>
      <c r="ATB45" s="183"/>
      <c r="ATC45" s="183"/>
      <c r="ATD45" s="183"/>
      <c r="ATE45" s="183"/>
      <c r="ATF45" s="183"/>
      <c r="ATG45" s="183"/>
      <c r="ATH45" s="183"/>
      <c r="ATI45" s="183"/>
      <c r="ATJ45" s="183"/>
      <c r="ATK45" s="183"/>
      <c r="ATL45" s="183"/>
      <c r="ATM45" s="183"/>
      <c r="ATN45" s="183"/>
      <c r="ATO45" s="183"/>
      <c r="ATP45" s="183"/>
      <c r="ATQ45" s="183"/>
      <c r="ATR45" s="183"/>
      <c r="ATS45" s="183"/>
      <c r="ATT45" s="183"/>
      <c r="ATU45" s="183"/>
      <c r="ATV45" s="183"/>
      <c r="ATW45" s="183"/>
      <c r="ATX45" s="183"/>
      <c r="ATY45" s="183"/>
      <c r="ATZ45" s="183"/>
      <c r="AUA45" s="183"/>
      <c r="AUB45" s="183"/>
      <c r="AUC45" s="183"/>
      <c r="AUD45" s="183"/>
      <c r="AUE45" s="183"/>
      <c r="AUF45" s="183"/>
      <c r="AUG45" s="183"/>
      <c r="AUH45" s="183"/>
      <c r="AUI45" s="183"/>
      <c r="AUJ45" s="183"/>
      <c r="AUK45" s="183"/>
      <c r="AUL45" s="183"/>
      <c r="AUM45" s="183"/>
      <c r="AUN45" s="183"/>
      <c r="AUO45" s="183"/>
      <c r="AUP45" s="183"/>
      <c r="AUQ45" s="183"/>
      <c r="AUR45" s="183"/>
      <c r="AUS45" s="183"/>
      <c r="AUT45" s="183"/>
      <c r="AUU45" s="183"/>
      <c r="AUV45" s="183"/>
      <c r="AUW45" s="183"/>
      <c r="AUX45" s="183"/>
      <c r="AUY45" s="183"/>
      <c r="AUZ45" s="183"/>
      <c r="AVA45" s="183"/>
      <c r="AVB45" s="183"/>
      <c r="AVC45" s="183"/>
      <c r="AVD45" s="183"/>
      <c r="AVE45" s="183"/>
      <c r="AVF45" s="183"/>
      <c r="AVG45" s="183"/>
      <c r="AVH45" s="183"/>
      <c r="AVI45" s="183"/>
      <c r="AVJ45" s="183"/>
      <c r="AVK45" s="183"/>
      <c r="AVL45" s="183"/>
      <c r="AVM45" s="183"/>
      <c r="AVN45" s="183"/>
      <c r="AVO45" s="183"/>
      <c r="AVP45" s="183"/>
      <c r="AVQ45" s="183"/>
      <c r="AVR45" s="183"/>
      <c r="AVS45" s="183"/>
      <c r="AVT45" s="183"/>
      <c r="AVU45" s="183"/>
      <c r="AVV45" s="183"/>
      <c r="AVW45" s="183"/>
      <c r="AVX45" s="183"/>
      <c r="AVY45" s="183"/>
      <c r="AVZ45" s="183"/>
      <c r="AWA45" s="183"/>
      <c r="AWB45" s="183"/>
      <c r="AWC45" s="183"/>
      <c r="AWD45" s="183"/>
      <c r="AWE45" s="183"/>
      <c r="AWF45" s="183"/>
      <c r="AWG45" s="183"/>
      <c r="AWH45" s="183"/>
      <c r="AWI45" s="183"/>
      <c r="AWJ45" s="183"/>
      <c r="AWK45" s="183"/>
      <c r="AWL45" s="183"/>
      <c r="AWM45" s="183"/>
      <c r="AWN45" s="183"/>
      <c r="AWO45" s="183"/>
      <c r="AWP45" s="183"/>
      <c r="AWQ45" s="183"/>
      <c r="AWR45" s="183"/>
      <c r="AWS45" s="183"/>
      <c r="AWT45" s="183"/>
      <c r="AWU45" s="183"/>
      <c r="AWV45" s="183"/>
      <c r="AWW45" s="183"/>
      <c r="AWX45" s="183"/>
      <c r="AWY45" s="183"/>
      <c r="AWZ45" s="183"/>
      <c r="AXA45" s="183"/>
      <c r="AXB45" s="183"/>
      <c r="AXC45" s="183"/>
      <c r="AXD45" s="183"/>
      <c r="AXE45" s="183"/>
      <c r="AXF45" s="183"/>
      <c r="AXG45" s="183"/>
      <c r="AXH45" s="183"/>
      <c r="AXI45" s="183"/>
      <c r="AXJ45" s="183"/>
      <c r="AXK45" s="183"/>
      <c r="AXL45" s="183"/>
      <c r="AXM45" s="183"/>
      <c r="AXN45" s="183"/>
      <c r="AXO45" s="183"/>
      <c r="AXP45" s="183"/>
      <c r="AXQ45" s="183"/>
      <c r="AXR45" s="183"/>
      <c r="AXS45" s="183"/>
      <c r="AXT45" s="183"/>
      <c r="AXU45" s="183"/>
      <c r="AXV45" s="183"/>
      <c r="AXW45" s="183"/>
      <c r="AXX45" s="183"/>
      <c r="AXY45" s="183"/>
      <c r="AXZ45" s="183"/>
      <c r="AYA45" s="183"/>
      <c r="AYB45" s="183"/>
      <c r="AYC45" s="183"/>
      <c r="AYD45" s="183"/>
      <c r="AYE45" s="183"/>
      <c r="AYF45" s="183"/>
      <c r="AYG45" s="183"/>
      <c r="AYH45" s="183"/>
      <c r="AYI45" s="183"/>
      <c r="AYJ45" s="183"/>
      <c r="AYK45" s="183"/>
      <c r="AYL45" s="183"/>
      <c r="AYM45" s="183"/>
      <c r="AYN45" s="183"/>
      <c r="AYO45" s="183"/>
      <c r="AYP45" s="183"/>
      <c r="AYQ45" s="183"/>
      <c r="AYR45" s="183"/>
      <c r="AYS45" s="183"/>
      <c r="AYT45" s="183"/>
      <c r="AYU45" s="183"/>
      <c r="AYV45" s="183"/>
      <c r="AYW45" s="183"/>
      <c r="AYX45" s="183"/>
      <c r="AYY45" s="183"/>
      <c r="AYZ45" s="183"/>
      <c r="AZA45" s="183"/>
      <c r="AZB45" s="183"/>
      <c r="AZC45" s="183"/>
      <c r="AZD45" s="183"/>
      <c r="AZE45" s="183"/>
      <c r="AZF45" s="183"/>
      <c r="AZG45" s="183"/>
      <c r="AZH45" s="183"/>
      <c r="AZI45" s="183"/>
      <c r="AZJ45" s="183"/>
      <c r="AZK45" s="183"/>
      <c r="AZL45" s="183"/>
      <c r="AZM45" s="183"/>
      <c r="AZN45" s="183"/>
      <c r="AZO45" s="183"/>
      <c r="AZP45" s="183"/>
      <c r="AZQ45" s="183"/>
      <c r="AZR45" s="183"/>
      <c r="AZS45" s="183"/>
      <c r="AZT45" s="183"/>
      <c r="AZU45" s="183"/>
      <c r="AZV45" s="183"/>
      <c r="AZW45" s="183"/>
      <c r="AZX45" s="183"/>
      <c r="AZY45" s="183"/>
      <c r="AZZ45" s="183"/>
      <c r="BAA45" s="183"/>
      <c r="BAB45" s="183"/>
      <c r="BAC45" s="183"/>
      <c r="BAD45" s="183"/>
      <c r="BAE45" s="183"/>
      <c r="BAF45" s="183"/>
      <c r="BAG45" s="183"/>
      <c r="BAH45" s="183"/>
      <c r="BAI45" s="183"/>
      <c r="BAJ45" s="183"/>
      <c r="BAK45" s="183"/>
      <c r="BAL45" s="183"/>
      <c r="BAM45" s="183"/>
      <c r="BAN45" s="183"/>
      <c r="BAO45" s="183"/>
      <c r="BAP45" s="183"/>
      <c r="BAQ45" s="183"/>
      <c r="BAR45" s="183"/>
      <c r="BAS45" s="183"/>
      <c r="BAT45" s="183"/>
      <c r="BAU45" s="183"/>
      <c r="BAV45" s="183"/>
      <c r="BAW45" s="183"/>
      <c r="BAX45" s="183"/>
      <c r="BAY45" s="183"/>
      <c r="BAZ45" s="183"/>
      <c r="BBA45" s="183"/>
      <c r="BBB45" s="183"/>
      <c r="BBC45" s="183"/>
      <c r="BBD45" s="183"/>
      <c r="BBE45" s="183"/>
      <c r="BBF45" s="183"/>
      <c r="BBG45" s="183"/>
      <c r="BBH45" s="183"/>
      <c r="BBI45" s="183"/>
      <c r="BBJ45" s="183"/>
      <c r="BBK45" s="183"/>
      <c r="BBL45" s="183"/>
      <c r="BBM45" s="183"/>
      <c r="BBN45" s="183"/>
      <c r="BBO45" s="183"/>
      <c r="BBP45" s="183"/>
      <c r="BBQ45" s="183"/>
      <c r="BBR45" s="183"/>
      <c r="BBS45" s="183"/>
      <c r="BBT45" s="183"/>
      <c r="BBU45" s="183"/>
      <c r="BBV45" s="183"/>
      <c r="BBW45" s="183"/>
      <c r="BBX45" s="183"/>
      <c r="BBY45" s="183"/>
      <c r="BBZ45" s="183"/>
      <c r="BCA45" s="183"/>
      <c r="BCB45" s="183"/>
      <c r="BCC45" s="183"/>
      <c r="BCD45" s="183"/>
      <c r="BCE45" s="183"/>
      <c r="BCF45" s="183"/>
      <c r="BCG45" s="183"/>
      <c r="BCH45" s="183"/>
      <c r="BCI45" s="183"/>
      <c r="BCJ45" s="183"/>
      <c r="BCK45" s="183"/>
      <c r="BCL45" s="183"/>
      <c r="BCM45" s="183"/>
      <c r="BCN45" s="183"/>
      <c r="BCO45" s="183"/>
      <c r="BCP45" s="183"/>
      <c r="BCQ45" s="183"/>
      <c r="BCR45" s="183"/>
      <c r="BCS45" s="183"/>
      <c r="BCT45" s="183"/>
      <c r="BCU45" s="183"/>
      <c r="BCV45" s="183"/>
      <c r="BCW45" s="183"/>
      <c r="BCX45" s="183"/>
      <c r="BCY45" s="183"/>
      <c r="BCZ45" s="183"/>
      <c r="BDA45" s="183"/>
      <c r="BDB45" s="183"/>
      <c r="BDC45" s="183"/>
      <c r="BDD45" s="183"/>
      <c r="BDE45" s="183"/>
      <c r="BDF45" s="183"/>
      <c r="BDG45" s="183"/>
      <c r="BDH45" s="183"/>
      <c r="BDI45" s="183"/>
      <c r="BDJ45" s="183"/>
      <c r="BDK45" s="183"/>
      <c r="BDL45" s="183"/>
      <c r="BDM45" s="183"/>
      <c r="BDN45" s="183"/>
      <c r="BDO45" s="183"/>
      <c r="BDP45" s="183"/>
      <c r="BDQ45" s="183"/>
      <c r="BDR45" s="183"/>
      <c r="BDS45" s="183"/>
      <c r="BDT45" s="183"/>
      <c r="BDU45" s="183"/>
      <c r="BDV45" s="183"/>
      <c r="BDW45" s="183"/>
      <c r="BDX45" s="183"/>
      <c r="BDY45" s="183"/>
      <c r="BDZ45" s="183"/>
      <c r="BEA45" s="183"/>
      <c r="BEB45" s="183"/>
      <c r="BEC45" s="183"/>
      <c r="BED45" s="183"/>
      <c r="BEE45" s="183"/>
      <c r="BEF45" s="183"/>
      <c r="BEG45" s="183"/>
      <c r="BEH45" s="183"/>
      <c r="BEI45" s="183"/>
      <c r="BEJ45" s="183"/>
      <c r="BEK45" s="183"/>
      <c r="BEL45" s="183"/>
      <c r="BEM45" s="183"/>
      <c r="BEN45" s="183"/>
      <c r="BEO45" s="183"/>
      <c r="BEP45" s="183"/>
      <c r="BEQ45" s="183"/>
      <c r="BER45" s="183"/>
      <c r="BES45" s="183"/>
      <c r="BET45" s="183"/>
      <c r="BEU45" s="183"/>
      <c r="BEV45" s="183"/>
      <c r="BEW45" s="183"/>
      <c r="BEX45" s="183"/>
      <c r="BEY45" s="183"/>
      <c r="BEZ45" s="183"/>
      <c r="BFA45" s="183"/>
      <c r="BFB45" s="183"/>
      <c r="BFC45" s="183"/>
      <c r="BFD45" s="183"/>
      <c r="BFE45" s="183"/>
      <c r="BFF45" s="183"/>
      <c r="BFG45" s="183"/>
      <c r="BFH45" s="183"/>
      <c r="BFI45" s="183"/>
      <c r="BFJ45" s="183"/>
      <c r="BFK45" s="183"/>
      <c r="BFL45" s="183"/>
      <c r="BFM45" s="183"/>
      <c r="BFN45" s="183"/>
      <c r="BFO45" s="183"/>
      <c r="BFP45" s="183"/>
      <c r="BFQ45" s="183"/>
      <c r="BFR45" s="183"/>
      <c r="BFS45" s="183"/>
      <c r="BFT45" s="183"/>
      <c r="BFU45" s="183"/>
      <c r="BFV45" s="183"/>
      <c r="BFW45" s="183"/>
      <c r="BFX45" s="183"/>
      <c r="BFY45" s="183"/>
      <c r="BFZ45" s="183"/>
      <c r="BGA45" s="183"/>
      <c r="BGB45" s="183"/>
      <c r="BGC45" s="183"/>
      <c r="BGD45" s="183"/>
      <c r="BGE45" s="183"/>
      <c r="BGF45" s="183"/>
      <c r="BGG45" s="183"/>
      <c r="BGH45" s="183"/>
      <c r="BGI45" s="183"/>
      <c r="BGJ45" s="183"/>
      <c r="BGK45" s="183"/>
      <c r="BGL45" s="183"/>
      <c r="BGM45" s="183"/>
      <c r="BGN45" s="183"/>
      <c r="BGO45" s="183"/>
      <c r="BGP45" s="183"/>
      <c r="BGQ45" s="183"/>
      <c r="BGR45" s="183"/>
      <c r="BGS45" s="183"/>
      <c r="BGT45" s="183"/>
      <c r="BGU45" s="183"/>
      <c r="BGV45" s="183"/>
      <c r="BGW45" s="183"/>
      <c r="BGX45" s="183"/>
      <c r="BGY45" s="183"/>
      <c r="BGZ45" s="183"/>
      <c r="BHA45" s="183"/>
      <c r="BHB45" s="183"/>
      <c r="BHC45" s="183"/>
      <c r="BHD45" s="183"/>
      <c r="BHE45" s="183"/>
      <c r="BHF45" s="183"/>
      <c r="BHG45" s="183"/>
      <c r="BHH45" s="183"/>
      <c r="BHI45" s="183"/>
      <c r="BHJ45" s="183"/>
      <c r="BHK45" s="183"/>
      <c r="BHL45" s="183"/>
      <c r="BHM45" s="183"/>
      <c r="BHN45" s="183"/>
      <c r="BHO45" s="183"/>
      <c r="BHP45" s="183"/>
      <c r="BHQ45" s="183"/>
      <c r="BHR45" s="183"/>
      <c r="BHS45" s="183"/>
      <c r="BHT45" s="183"/>
      <c r="BHU45" s="183"/>
      <c r="BHV45" s="183"/>
      <c r="BHW45" s="183"/>
      <c r="BHX45" s="183"/>
      <c r="BHY45" s="183"/>
      <c r="BHZ45" s="183"/>
      <c r="BIA45" s="183"/>
      <c r="BIB45" s="183"/>
      <c r="BIC45" s="183"/>
      <c r="BID45" s="183"/>
      <c r="BIE45" s="183"/>
      <c r="BIF45" s="183"/>
      <c r="BIG45" s="183"/>
      <c r="BIH45" s="183"/>
      <c r="BII45" s="183"/>
      <c r="BIJ45" s="183"/>
      <c r="BIK45" s="183"/>
      <c r="BIL45" s="183"/>
      <c r="BIM45" s="183"/>
      <c r="BIN45" s="183"/>
      <c r="BIO45" s="183"/>
      <c r="BIP45" s="183"/>
      <c r="BIQ45" s="183"/>
      <c r="BIR45" s="183"/>
      <c r="BIS45" s="183"/>
      <c r="BIT45" s="183"/>
      <c r="BIU45" s="183"/>
      <c r="BIV45" s="183"/>
      <c r="BIW45" s="183"/>
      <c r="BIX45" s="183"/>
      <c r="BIY45" s="183"/>
      <c r="BIZ45" s="183"/>
      <c r="BJA45" s="183"/>
      <c r="BJB45" s="183"/>
      <c r="BJC45" s="183"/>
      <c r="BJD45" s="183"/>
      <c r="BJE45" s="183"/>
      <c r="BJF45" s="183"/>
      <c r="BJG45" s="183"/>
      <c r="BJH45" s="183"/>
      <c r="BJI45" s="183"/>
      <c r="BJJ45" s="183"/>
      <c r="BJK45" s="183"/>
      <c r="BJL45" s="183"/>
      <c r="BJM45" s="183"/>
      <c r="BJN45" s="183"/>
      <c r="BJO45" s="183"/>
      <c r="BJP45" s="183"/>
      <c r="BJQ45" s="183"/>
      <c r="BJR45" s="183"/>
      <c r="BJS45" s="183"/>
      <c r="BJT45" s="183"/>
      <c r="BJU45" s="183"/>
      <c r="BJV45" s="183"/>
      <c r="BJW45" s="183"/>
      <c r="BJX45" s="183"/>
      <c r="BJY45" s="183"/>
      <c r="BJZ45" s="183"/>
      <c r="BKA45" s="183"/>
      <c r="BKB45" s="183"/>
      <c r="BKC45" s="183"/>
      <c r="BKD45" s="183"/>
      <c r="BKE45" s="183"/>
      <c r="BKF45" s="183"/>
      <c r="BKG45" s="183"/>
      <c r="BKH45" s="183"/>
      <c r="BKI45" s="183"/>
      <c r="BKJ45" s="183"/>
      <c r="BKK45" s="183"/>
      <c r="BKL45" s="183"/>
      <c r="BKM45" s="183"/>
      <c r="BKN45" s="183"/>
      <c r="BKO45" s="183"/>
      <c r="BKP45" s="183"/>
      <c r="BKQ45" s="183"/>
      <c r="BKR45" s="183"/>
      <c r="BKS45" s="183"/>
      <c r="BKT45" s="183"/>
      <c r="BKU45" s="183"/>
      <c r="BKV45" s="183"/>
      <c r="BKW45" s="183"/>
      <c r="BKX45" s="183"/>
      <c r="BKY45" s="183"/>
      <c r="BKZ45" s="183"/>
      <c r="BLA45" s="183"/>
      <c r="BLB45" s="183"/>
      <c r="BLC45" s="183"/>
      <c r="BLD45" s="183"/>
      <c r="BLE45" s="183"/>
      <c r="BLF45" s="183"/>
      <c r="BLG45" s="183"/>
      <c r="BLH45" s="183"/>
      <c r="BLI45" s="183"/>
      <c r="BLJ45" s="183"/>
      <c r="BLK45" s="183"/>
      <c r="BLL45" s="183"/>
      <c r="BLM45" s="183"/>
      <c r="BLN45" s="183"/>
      <c r="BLO45" s="183"/>
      <c r="BLP45" s="183"/>
      <c r="BLQ45" s="183"/>
      <c r="BLR45" s="183"/>
      <c r="BLS45" s="183"/>
      <c r="BLT45" s="183"/>
      <c r="BLU45" s="183"/>
      <c r="BLV45" s="183"/>
      <c r="BLW45" s="183"/>
      <c r="BLX45" s="183"/>
      <c r="BLY45" s="183"/>
      <c r="BLZ45" s="183"/>
      <c r="BMA45" s="183"/>
      <c r="BMB45" s="183"/>
      <c r="BMC45" s="183"/>
      <c r="BMD45" s="183"/>
      <c r="BME45" s="183"/>
      <c r="BMF45" s="183"/>
      <c r="BMG45" s="183"/>
      <c r="BMH45" s="183"/>
      <c r="BMI45" s="183"/>
      <c r="BMJ45" s="183"/>
      <c r="BMK45" s="183"/>
      <c r="BML45" s="183"/>
      <c r="BMM45" s="183"/>
      <c r="BMN45" s="183"/>
      <c r="BMO45" s="183"/>
      <c r="BMP45" s="183"/>
      <c r="BMQ45" s="183"/>
      <c r="BMR45" s="183"/>
      <c r="BMS45" s="183"/>
      <c r="BMT45" s="183"/>
      <c r="BMU45" s="183"/>
      <c r="BMV45" s="183"/>
      <c r="BMW45" s="183"/>
      <c r="BMX45" s="183"/>
      <c r="BMY45" s="183"/>
      <c r="BMZ45" s="183"/>
      <c r="BNA45" s="183"/>
      <c r="BNB45" s="183"/>
      <c r="BNC45" s="183"/>
      <c r="BND45" s="183"/>
      <c r="BNE45" s="183"/>
      <c r="BNF45" s="183"/>
      <c r="BNG45" s="183"/>
      <c r="BNH45" s="183"/>
      <c r="BNI45" s="183"/>
      <c r="BNJ45" s="183"/>
      <c r="BNK45" s="183"/>
      <c r="BNL45" s="183"/>
      <c r="BNM45" s="183"/>
      <c r="BNN45" s="183"/>
      <c r="BNO45" s="183"/>
      <c r="BNP45" s="183"/>
      <c r="BNQ45" s="183"/>
      <c r="BNR45" s="183"/>
      <c r="BNS45" s="183"/>
      <c r="BNT45" s="183"/>
      <c r="BNU45" s="183"/>
      <c r="BNV45" s="183"/>
      <c r="BNW45" s="183"/>
      <c r="BNX45" s="183"/>
      <c r="BNY45" s="183"/>
      <c r="BNZ45" s="183"/>
      <c r="BOA45" s="183"/>
      <c r="BOB45" s="183"/>
      <c r="BOC45" s="183"/>
      <c r="BOD45" s="183"/>
      <c r="BOE45" s="183"/>
      <c r="BOF45" s="183"/>
      <c r="BOG45" s="183"/>
      <c r="BOH45" s="183"/>
      <c r="BOI45" s="183"/>
      <c r="BOJ45" s="183"/>
      <c r="BOK45" s="183"/>
      <c r="BOL45" s="183"/>
      <c r="BOM45" s="183"/>
      <c r="BON45" s="183"/>
      <c r="BOO45" s="183"/>
      <c r="BOP45" s="183"/>
      <c r="BOQ45" s="183"/>
      <c r="BOR45" s="183"/>
      <c r="BOS45" s="183"/>
      <c r="BOT45" s="183"/>
      <c r="BOU45" s="183"/>
      <c r="BOV45" s="183"/>
      <c r="BOW45" s="183"/>
      <c r="BOX45" s="183"/>
      <c r="BOY45" s="183"/>
      <c r="BOZ45" s="183"/>
      <c r="BPA45" s="183"/>
      <c r="BPB45" s="183"/>
      <c r="BPC45" s="183"/>
      <c r="BPD45" s="183"/>
      <c r="BPE45" s="183"/>
      <c r="BPF45" s="183"/>
      <c r="BPG45" s="183"/>
      <c r="BPH45" s="183"/>
      <c r="BPI45" s="183"/>
      <c r="BPJ45" s="183"/>
      <c r="BPK45" s="183"/>
      <c r="BPL45" s="183"/>
      <c r="BPM45" s="183"/>
      <c r="BPN45" s="183"/>
      <c r="BPO45" s="183"/>
      <c r="BPP45" s="183"/>
      <c r="BPQ45" s="183"/>
      <c r="BPR45" s="183"/>
      <c r="BPS45" s="183"/>
      <c r="BPT45" s="183"/>
      <c r="BPU45" s="183"/>
      <c r="BPV45" s="183"/>
      <c r="BPW45" s="183"/>
      <c r="BPX45" s="183"/>
      <c r="BPY45" s="183"/>
      <c r="BPZ45" s="183"/>
      <c r="BQA45" s="183"/>
      <c r="BQB45" s="183"/>
      <c r="BQC45" s="183"/>
      <c r="BQD45" s="183"/>
      <c r="BQE45" s="183"/>
      <c r="BQF45" s="183"/>
      <c r="BQG45" s="183"/>
      <c r="BQH45" s="183"/>
      <c r="BQI45" s="183"/>
      <c r="BQJ45" s="183"/>
      <c r="BQK45" s="183"/>
      <c r="BQL45" s="183"/>
      <c r="BQM45" s="183"/>
      <c r="BQN45" s="183"/>
      <c r="BQO45" s="183"/>
      <c r="BQP45" s="183"/>
      <c r="BQQ45" s="183"/>
      <c r="BQR45" s="183"/>
      <c r="BQS45" s="183"/>
      <c r="BQT45" s="183"/>
      <c r="BQU45" s="183"/>
      <c r="BQV45" s="183"/>
      <c r="BQW45" s="183"/>
      <c r="BQX45" s="183"/>
      <c r="BQY45" s="183"/>
      <c r="BQZ45" s="183"/>
      <c r="BRA45" s="183"/>
      <c r="BRB45" s="183"/>
      <c r="BRC45" s="183"/>
      <c r="BRD45" s="183"/>
      <c r="BRE45" s="183"/>
      <c r="BRF45" s="183"/>
      <c r="BRG45" s="183"/>
      <c r="BRH45" s="183"/>
      <c r="BRI45" s="183"/>
      <c r="BRJ45" s="183"/>
      <c r="BRK45" s="183"/>
      <c r="BRL45" s="183"/>
      <c r="BRM45" s="183"/>
      <c r="BRN45" s="183"/>
      <c r="BRO45" s="183"/>
      <c r="BRP45" s="183"/>
      <c r="BRQ45" s="183"/>
      <c r="BRR45" s="183"/>
      <c r="BRS45" s="183"/>
      <c r="BRT45" s="183"/>
      <c r="BRU45" s="183"/>
      <c r="BRV45" s="183"/>
      <c r="BRW45" s="183"/>
      <c r="BRX45" s="183"/>
      <c r="BRY45" s="183"/>
      <c r="BRZ45" s="183"/>
      <c r="BSA45" s="183"/>
      <c r="BSB45" s="183"/>
      <c r="BSC45" s="183"/>
      <c r="BSD45" s="183"/>
      <c r="BSE45" s="183"/>
      <c r="BSF45" s="183"/>
      <c r="BSG45" s="183"/>
      <c r="BSH45" s="183"/>
      <c r="BSI45" s="183"/>
      <c r="BSJ45" s="183"/>
      <c r="BSK45" s="183"/>
      <c r="BSL45" s="183"/>
      <c r="BSM45" s="183"/>
      <c r="BSN45" s="183"/>
      <c r="BSO45" s="183"/>
      <c r="BSP45" s="183"/>
      <c r="BSQ45" s="183"/>
      <c r="BSR45" s="183"/>
      <c r="BSS45" s="183"/>
      <c r="BST45" s="183"/>
      <c r="BSU45" s="183"/>
      <c r="BSV45" s="183"/>
      <c r="BSW45" s="183"/>
      <c r="BSX45" s="183"/>
      <c r="BSY45" s="183"/>
      <c r="BSZ45" s="183"/>
      <c r="BTA45" s="183"/>
      <c r="BTB45" s="183"/>
      <c r="BTC45" s="183"/>
      <c r="BTD45" s="183"/>
      <c r="BTE45" s="183"/>
      <c r="BTF45" s="183"/>
      <c r="BTG45" s="183"/>
      <c r="BTH45" s="183"/>
      <c r="BTI45" s="183"/>
      <c r="BTJ45" s="183"/>
      <c r="BTK45" s="183"/>
      <c r="BTL45" s="183"/>
      <c r="BTM45" s="183"/>
      <c r="BTN45" s="183"/>
      <c r="BTO45" s="183"/>
      <c r="BTP45" s="183"/>
      <c r="BTQ45" s="183"/>
      <c r="BTR45" s="183"/>
      <c r="BTS45" s="183"/>
      <c r="BTT45" s="183"/>
      <c r="BTU45" s="183"/>
      <c r="BTV45" s="183"/>
      <c r="BTW45" s="183"/>
      <c r="BTX45" s="183"/>
      <c r="BTY45" s="183"/>
      <c r="BTZ45" s="183"/>
      <c r="BUA45" s="183"/>
      <c r="BUB45" s="183"/>
      <c r="BUC45" s="183"/>
      <c r="BUD45" s="183"/>
      <c r="BUE45" s="183"/>
      <c r="BUF45" s="183"/>
      <c r="BUG45" s="183"/>
      <c r="BUH45" s="183"/>
      <c r="BUI45" s="183"/>
      <c r="BUJ45" s="183"/>
      <c r="BUK45" s="183"/>
      <c r="BUL45" s="183"/>
      <c r="BUM45" s="183"/>
      <c r="BUN45" s="183"/>
      <c r="BUO45" s="183"/>
      <c r="BUP45" s="183"/>
      <c r="BUQ45" s="183"/>
      <c r="BUR45" s="183"/>
      <c r="BUS45" s="183"/>
      <c r="BUT45" s="183"/>
      <c r="BUU45" s="183"/>
      <c r="BUV45" s="183"/>
      <c r="BUW45" s="183"/>
      <c r="BUX45" s="183"/>
      <c r="BUY45" s="183"/>
      <c r="BUZ45" s="183"/>
      <c r="BVA45" s="183"/>
      <c r="BVB45" s="183"/>
      <c r="BVC45" s="183"/>
      <c r="BVD45" s="183"/>
      <c r="BVE45" s="183"/>
      <c r="BVF45" s="183"/>
      <c r="BVG45" s="183"/>
      <c r="BVH45" s="183"/>
      <c r="BVI45" s="183"/>
      <c r="BVJ45" s="183"/>
      <c r="BVK45" s="183"/>
      <c r="BVL45" s="183"/>
      <c r="BVM45" s="183"/>
      <c r="BVN45" s="183"/>
      <c r="BVO45" s="183"/>
      <c r="BVP45" s="183"/>
      <c r="BVQ45" s="183"/>
      <c r="BVR45" s="183"/>
      <c r="BVS45" s="183"/>
      <c r="BVT45" s="183"/>
      <c r="BVU45" s="183"/>
      <c r="BVV45" s="183"/>
      <c r="BVW45" s="183"/>
      <c r="BVX45" s="183"/>
      <c r="BVY45" s="183"/>
      <c r="BVZ45" s="183"/>
      <c r="BWA45" s="183"/>
      <c r="BWB45" s="183"/>
      <c r="BWC45" s="183"/>
      <c r="BWD45" s="183"/>
      <c r="BWE45" s="183"/>
      <c r="BWF45" s="183"/>
      <c r="BWG45" s="183"/>
      <c r="BWH45" s="183"/>
      <c r="BWI45" s="183"/>
      <c r="BWJ45" s="183"/>
      <c r="BWK45" s="183"/>
      <c r="BWL45" s="183"/>
      <c r="BWM45" s="183"/>
      <c r="BWN45" s="183"/>
      <c r="BWO45" s="183"/>
      <c r="BWP45" s="183"/>
      <c r="BWQ45" s="183"/>
      <c r="BWR45" s="183"/>
      <c r="BWS45" s="183"/>
      <c r="BWT45" s="183"/>
      <c r="BWU45" s="183"/>
      <c r="BWV45" s="183"/>
      <c r="BWW45" s="183"/>
      <c r="BWX45" s="183"/>
      <c r="BWY45" s="183"/>
      <c r="BWZ45" s="183"/>
      <c r="BXA45" s="183"/>
      <c r="BXB45" s="183"/>
      <c r="BXC45" s="183"/>
      <c r="BXD45" s="183"/>
      <c r="BXE45" s="183"/>
      <c r="BXF45" s="183"/>
      <c r="BXG45" s="183"/>
      <c r="BXH45" s="183"/>
      <c r="BXI45" s="183"/>
      <c r="BXJ45" s="183"/>
      <c r="BXK45" s="183"/>
      <c r="BXL45" s="183"/>
      <c r="BXM45" s="183"/>
      <c r="BXN45" s="183"/>
      <c r="BXO45" s="183"/>
      <c r="BXP45" s="183"/>
      <c r="BXQ45" s="183"/>
      <c r="BXR45" s="183"/>
      <c r="BXS45" s="183"/>
      <c r="BXT45" s="183"/>
      <c r="BXU45" s="183"/>
      <c r="BXV45" s="183"/>
      <c r="BXW45" s="183"/>
      <c r="BXX45" s="183"/>
      <c r="BXY45" s="183"/>
      <c r="BXZ45" s="183"/>
      <c r="BYA45" s="183"/>
      <c r="BYB45" s="183"/>
      <c r="BYC45" s="183"/>
      <c r="BYD45" s="183"/>
      <c r="BYE45" s="183"/>
      <c r="BYF45" s="183"/>
      <c r="BYG45" s="183"/>
      <c r="BYH45" s="183"/>
      <c r="BYI45" s="183"/>
      <c r="BYJ45" s="183"/>
      <c r="BYK45" s="183"/>
      <c r="BYL45" s="183"/>
      <c r="BYM45" s="183"/>
      <c r="BYN45" s="183"/>
      <c r="BYO45" s="183"/>
      <c r="BYP45" s="183"/>
      <c r="BYQ45" s="183"/>
      <c r="BYR45" s="183"/>
      <c r="BYS45" s="183"/>
      <c r="BYT45" s="183"/>
      <c r="BYU45" s="183"/>
      <c r="BYV45" s="183"/>
      <c r="BYW45" s="183"/>
      <c r="BYX45" s="183"/>
      <c r="BYY45" s="183"/>
      <c r="BYZ45" s="183"/>
      <c r="BZA45" s="183"/>
      <c r="BZB45" s="183"/>
      <c r="BZC45" s="183"/>
      <c r="BZD45" s="183"/>
      <c r="BZE45" s="183"/>
      <c r="BZF45" s="183"/>
      <c r="BZG45" s="183"/>
      <c r="BZH45" s="183"/>
      <c r="BZI45" s="183"/>
      <c r="BZJ45" s="183"/>
      <c r="BZK45" s="183"/>
      <c r="BZL45" s="183"/>
      <c r="BZM45" s="183"/>
      <c r="BZN45" s="183"/>
      <c r="BZO45" s="183"/>
      <c r="BZP45" s="183"/>
      <c r="BZQ45" s="183"/>
      <c r="BZR45" s="183"/>
      <c r="BZS45" s="183"/>
      <c r="BZT45" s="183"/>
      <c r="BZU45" s="183"/>
      <c r="BZV45" s="183"/>
      <c r="BZW45" s="183"/>
      <c r="BZX45" s="183"/>
      <c r="BZY45" s="183"/>
      <c r="BZZ45" s="183"/>
      <c r="CAA45" s="183"/>
      <c r="CAB45" s="183"/>
      <c r="CAC45" s="183"/>
      <c r="CAD45" s="183"/>
      <c r="CAE45" s="183"/>
      <c r="CAF45" s="183"/>
      <c r="CAG45" s="183"/>
      <c r="CAH45" s="183"/>
      <c r="CAI45" s="183"/>
      <c r="CAJ45" s="183"/>
      <c r="CAK45" s="183"/>
      <c r="CAL45" s="183"/>
      <c r="CAM45" s="183"/>
      <c r="CAN45" s="183"/>
      <c r="CAO45" s="183"/>
      <c r="CAP45" s="183"/>
      <c r="CAQ45" s="183"/>
      <c r="CAR45" s="183"/>
      <c r="CAS45" s="183"/>
      <c r="CAT45" s="183"/>
      <c r="CAU45" s="183"/>
      <c r="CAV45" s="183"/>
      <c r="CAW45" s="183"/>
      <c r="CAX45" s="183"/>
      <c r="CAY45" s="183"/>
      <c r="CAZ45" s="183"/>
      <c r="CBA45" s="183"/>
      <c r="CBB45" s="183"/>
      <c r="CBC45" s="183"/>
      <c r="CBD45" s="183"/>
      <c r="CBE45" s="183"/>
      <c r="CBF45" s="183"/>
      <c r="CBG45" s="183"/>
      <c r="CBH45" s="183"/>
      <c r="CBI45" s="183"/>
      <c r="CBJ45" s="183"/>
      <c r="CBK45" s="183"/>
      <c r="CBL45" s="183"/>
      <c r="CBM45" s="183"/>
      <c r="CBN45" s="183"/>
      <c r="CBO45" s="183"/>
      <c r="CBP45" s="183"/>
      <c r="CBQ45" s="183"/>
      <c r="CBR45" s="183"/>
      <c r="CBS45" s="183"/>
      <c r="CBT45" s="183"/>
      <c r="CBU45" s="183"/>
      <c r="CBV45" s="183"/>
      <c r="CBW45" s="183"/>
      <c r="CBX45" s="183"/>
      <c r="CBY45" s="183"/>
      <c r="CBZ45" s="183"/>
      <c r="CCA45" s="183"/>
      <c r="CCB45" s="183"/>
      <c r="CCC45" s="183"/>
      <c r="CCD45" s="183"/>
      <c r="CCE45" s="183"/>
      <c r="CCF45" s="183"/>
      <c r="CCG45" s="183"/>
      <c r="CCH45" s="183"/>
      <c r="CCI45" s="183"/>
      <c r="CCJ45" s="183"/>
      <c r="CCK45" s="183"/>
      <c r="CCL45" s="183"/>
      <c r="CCM45" s="183"/>
      <c r="CCN45" s="183"/>
      <c r="CCO45" s="183"/>
      <c r="CCP45" s="183"/>
      <c r="CCQ45" s="183"/>
      <c r="CCR45" s="183"/>
      <c r="CCS45" s="183"/>
      <c r="CCT45" s="183"/>
      <c r="CCU45" s="183"/>
      <c r="CCV45" s="183"/>
      <c r="CCW45" s="183"/>
      <c r="CCX45" s="183"/>
      <c r="CCY45" s="183"/>
      <c r="CCZ45" s="183"/>
      <c r="CDA45" s="183"/>
      <c r="CDB45" s="183"/>
      <c r="CDC45" s="183"/>
      <c r="CDD45" s="183"/>
      <c r="CDE45" s="183"/>
      <c r="CDF45" s="183"/>
      <c r="CDG45" s="183"/>
      <c r="CDH45" s="183"/>
      <c r="CDI45" s="183"/>
      <c r="CDJ45" s="183"/>
      <c r="CDK45" s="183"/>
      <c r="CDL45" s="183"/>
      <c r="CDM45" s="183"/>
      <c r="CDN45" s="183"/>
      <c r="CDO45" s="183"/>
      <c r="CDP45" s="183"/>
      <c r="CDQ45" s="183"/>
      <c r="CDR45" s="183"/>
      <c r="CDS45" s="183"/>
      <c r="CDT45" s="183"/>
      <c r="CDU45" s="183"/>
      <c r="CDV45" s="183"/>
      <c r="CDW45" s="183"/>
      <c r="CDX45" s="183"/>
      <c r="CDY45" s="183"/>
      <c r="CDZ45" s="183"/>
      <c r="CEA45" s="183"/>
      <c r="CEB45" s="183"/>
      <c r="CEC45" s="183"/>
      <c r="CED45" s="183"/>
      <c r="CEE45" s="183"/>
      <c r="CEF45" s="183"/>
      <c r="CEG45" s="183"/>
      <c r="CEH45" s="183"/>
      <c r="CEI45" s="183"/>
      <c r="CEJ45" s="183"/>
      <c r="CEK45" s="183"/>
      <c r="CEL45" s="183"/>
      <c r="CEM45" s="183"/>
      <c r="CEN45" s="183"/>
      <c r="CEO45" s="183"/>
      <c r="CEP45" s="183"/>
      <c r="CEQ45" s="183"/>
      <c r="CER45" s="183"/>
      <c r="CES45" s="183"/>
      <c r="CET45" s="183"/>
      <c r="CEU45" s="183"/>
      <c r="CEV45" s="183"/>
      <c r="CEW45" s="183"/>
      <c r="CEX45" s="183"/>
      <c r="CEY45" s="183"/>
      <c r="CEZ45" s="183"/>
      <c r="CFA45" s="183"/>
      <c r="CFB45" s="183"/>
      <c r="CFC45" s="183"/>
      <c r="CFD45" s="183"/>
      <c r="CFE45" s="183"/>
      <c r="CFF45" s="183"/>
      <c r="CFG45" s="183"/>
      <c r="CFH45" s="183"/>
      <c r="CFI45" s="183"/>
      <c r="CFJ45" s="183"/>
      <c r="CFK45" s="183"/>
      <c r="CFL45" s="183"/>
      <c r="CFM45" s="183"/>
      <c r="CFN45" s="183"/>
      <c r="CFO45" s="183"/>
      <c r="CFP45" s="183"/>
      <c r="CFQ45" s="183"/>
      <c r="CFR45" s="183"/>
      <c r="CFS45" s="183"/>
      <c r="CFT45" s="183"/>
      <c r="CFU45" s="183"/>
      <c r="CFV45" s="183"/>
      <c r="CFW45" s="183"/>
      <c r="CFX45" s="183"/>
      <c r="CFY45" s="183"/>
      <c r="CFZ45" s="183"/>
      <c r="CGA45" s="183"/>
      <c r="CGB45" s="183"/>
      <c r="CGC45" s="183"/>
      <c r="CGD45" s="183"/>
      <c r="CGE45" s="183"/>
      <c r="CGF45" s="183"/>
      <c r="CGG45" s="183"/>
      <c r="CGH45" s="183"/>
      <c r="CGI45" s="183"/>
      <c r="CGJ45" s="183"/>
      <c r="CGK45" s="183"/>
      <c r="CGL45" s="183"/>
      <c r="CGM45" s="183"/>
      <c r="CGN45" s="183"/>
      <c r="CGO45" s="183"/>
      <c r="CGP45" s="183"/>
      <c r="CGQ45" s="183"/>
      <c r="CGR45" s="183"/>
      <c r="CGS45" s="183"/>
      <c r="CGT45" s="183"/>
      <c r="CGU45" s="183"/>
      <c r="CGV45" s="183"/>
      <c r="CGW45" s="183"/>
      <c r="CGX45" s="183"/>
      <c r="CGY45" s="183"/>
      <c r="CGZ45" s="183"/>
      <c r="CHA45" s="183"/>
      <c r="CHB45" s="183"/>
      <c r="CHC45" s="183"/>
      <c r="CHD45" s="183"/>
      <c r="CHE45" s="183"/>
      <c r="CHF45" s="183"/>
      <c r="CHG45" s="183"/>
      <c r="CHH45" s="183"/>
      <c r="CHI45" s="183"/>
      <c r="CHJ45" s="183"/>
      <c r="CHK45" s="183"/>
      <c r="CHL45" s="183"/>
      <c r="CHM45" s="183"/>
      <c r="CHN45" s="183"/>
      <c r="CHO45" s="183"/>
      <c r="CHP45" s="183"/>
      <c r="CHQ45" s="183"/>
      <c r="CHR45" s="183"/>
      <c r="CHS45" s="183"/>
      <c r="CHT45" s="183"/>
      <c r="CHU45" s="183"/>
      <c r="CHV45" s="183"/>
      <c r="CHW45" s="183"/>
      <c r="CHX45" s="183"/>
      <c r="CHY45" s="183"/>
      <c r="CHZ45" s="183"/>
      <c r="CIA45" s="183"/>
      <c r="CIB45" s="183"/>
      <c r="CIC45" s="183"/>
      <c r="CID45" s="183"/>
      <c r="CIE45" s="183"/>
      <c r="CIF45" s="183"/>
      <c r="CIG45" s="183"/>
      <c r="CIH45" s="183"/>
      <c r="CII45" s="183"/>
      <c r="CIJ45" s="183"/>
      <c r="CIK45" s="183"/>
      <c r="CIL45" s="183"/>
      <c r="CIM45" s="183"/>
      <c r="CIN45" s="183"/>
      <c r="CIO45" s="183"/>
      <c r="CIP45" s="183"/>
      <c r="CIQ45" s="183"/>
      <c r="CIR45" s="183"/>
      <c r="CIS45" s="183"/>
      <c r="CIT45" s="183"/>
      <c r="CIU45" s="183"/>
      <c r="CIV45" s="183"/>
      <c r="CIW45" s="183"/>
      <c r="CIX45" s="183"/>
      <c r="CIY45" s="183"/>
      <c r="CIZ45" s="183"/>
      <c r="CJA45" s="183"/>
      <c r="CJB45" s="183"/>
      <c r="CJC45" s="183"/>
      <c r="CJD45" s="183"/>
      <c r="CJE45" s="183"/>
      <c r="CJF45" s="183"/>
      <c r="CJG45" s="183"/>
      <c r="CJH45" s="183"/>
      <c r="CJI45" s="183"/>
      <c r="CJJ45" s="183"/>
      <c r="CJK45" s="183"/>
      <c r="CJL45" s="183"/>
      <c r="CJM45" s="183"/>
      <c r="CJN45" s="183"/>
      <c r="CJO45" s="183"/>
      <c r="CJP45" s="183"/>
      <c r="CJQ45" s="183"/>
      <c r="CJR45" s="183"/>
      <c r="CJS45" s="183"/>
      <c r="CJT45" s="183"/>
      <c r="CJU45" s="183"/>
      <c r="CJV45" s="183"/>
      <c r="CJW45" s="183"/>
      <c r="CJX45" s="183"/>
      <c r="CJY45" s="183"/>
      <c r="CJZ45" s="183"/>
      <c r="CKA45" s="183"/>
      <c r="CKB45" s="183"/>
      <c r="CKC45" s="183"/>
      <c r="CKD45" s="183"/>
      <c r="CKE45" s="183"/>
      <c r="CKF45" s="183"/>
      <c r="CKG45" s="183"/>
      <c r="CKH45" s="183"/>
      <c r="CKI45" s="183"/>
      <c r="CKJ45" s="183"/>
      <c r="CKK45" s="183"/>
      <c r="CKL45" s="183"/>
      <c r="CKM45" s="183"/>
      <c r="CKN45" s="183"/>
      <c r="CKO45" s="183"/>
      <c r="CKP45" s="183"/>
      <c r="CKQ45" s="183"/>
      <c r="CKR45" s="183"/>
      <c r="CKS45" s="183"/>
      <c r="CKT45" s="183"/>
      <c r="CKU45" s="183"/>
      <c r="CKV45" s="183"/>
      <c r="CKW45" s="183"/>
      <c r="CKX45" s="183"/>
      <c r="CKY45" s="183"/>
      <c r="CKZ45" s="183"/>
      <c r="CLA45" s="183"/>
      <c r="CLB45" s="183"/>
      <c r="CLC45" s="183"/>
      <c r="CLD45" s="183"/>
      <c r="CLE45" s="183"/>
      <c r="CLF45" s="183"/>
      <c r="CLG45" s="183"/>
      <c r="CLH45" s="183"/>
      <c r="CLI45" s="183"/>
      <c r="CLJ45" s="183"/>
      <c r="CLK45" s="183"/>
      <c r="CLL45" s="183"/>
      <c r="CLM45" s="183"/>
      <c r="CLN45" s="183"/>
      <c r="CLO45" s="183"/>
      <c r="CLP45" s="183"/>
      <c r="CLQ45" s="183"/>
      <c r="CLR45" s="183"/>
      <c r="CLS45" s="183"/>
      <c r="CLT45" s="183"/>
      <c r="CLU45" s="183"/>
      <c r="CLV45" s="183"/>
      <c r="CLW45" s="183"/>
      <c r="CLX45" s="183"/>
      <c r="CLY45" s="183"/>
      <c r="CLZ45" s="183"/>
      <c r="CMA45" s="183"/>
      <c r="CMB45" s="183"/>
      <c r="CMC45" s="183"/>
      <c r="CMD45" s="183"/>
      <c r="CME45" s="183"/>
      <c r="CMF45" s="183"/>
      <c r="CMG45" s="183"/>
      <c r="CMH45" s="183"/>
      <c r="CMI45" s="183"/>
      <c r="CMJ45" s="183"/>
      <c r="CMK45" s="183"/>
      <c r="CML45" s="183"/>
      <c r="CMM45" s="183"/>
      <c r="CMN45" s="183"/>
      <c r="CMO45" s="183"/>
      <c r="CMP45" s="183"/>
      <c r="CMQ45" s="183"/>
      <c r="CMR45" s="183"/>
      <c r="CMS45" s="183"/>
      <c r="CMT45" s="183"/>
      <c r="CMU45" s="183"/>
      <c r="CMV45" s="183"/>
      <c r="CMW45" s="183"/>
      <c r="CMX45" s="183"/>
      <c r="CMY45" s="183"/>
      <c r="CMZ45" s="183"/>
      <c r="CNA45" s="183"/>
      <c r="CNB45" s="183"/>
      <c r="CNC45" s="183"/>
      <c r="CND45" s="183"/>
      <c r="CNE45" s="183"/>
      <c r="CNF45" s="183"/>
      <c r="CNG45" s="183"/>
      <c r="CNH45" s="183"/>
      <c r="CNI45" s="183"/>
      <c r="CNJ45" s="183"/>
      <c r="CNK45" s="183"/>
      <c r="CNL45" s="183"/>
      <c r="CNM45" s="183"/>
      <c r="CNN45" s="183"/>
      <c r="CNO45" s="183"/>
      <c r="CNP45" s="183"/>
      <c r="CNQ45" s="183"/>
      <c r="CNR45" s="183"/>
      <c r="CNS45" s="183"/>
      <c r="CNT45" s="183"/>
      <c r="CNU45" s="183"/>
      <c r="CNV45" s="183"/>
      <c r="CNW45" s="183"/>
      <c r="CNX45" s="183"/>
      <c r="CNY45" s="183"/>
      <c r="CNZ45" s="183"/>
      <c r="COA45" s="183"/>
      <c r="COB45" s="183"/>
      <c r="COC45" s="183"/>
      <c r="COD45" s="183"/>
      <c r="COE45" s="183"/>
      <c r="COF45" s="183"/>
      <c r="COG45" s="183"/>
      <c r="COH45" s="183"/>
      <c r="COI45" s="183"/>
      <c r="COJ45" s="183"/>
      <c r="COK45" s="183"/>
      <c r="COL45" s="183"/>
      <c r="COM45" s="183"/>
      <c r="CON45" s="183"/>
      <c r="COO45" s="183"/>
      <c r="COP45" s="183"/>
      <c r="COQ45" s="183"/>
      <c r="COR45" s="183"/>
      <c r="COS45" s="183"/>
      <c r="COT45" s="183"/>
      <c r="COU45" s="183"/>
      <c r="COV45" s="183"/>
      <c r="COW45" s="183"/>
      <c r="COX45" s="183"/>
      <c r="COY45" s="183"/>
      <c r="COZ45" s="183"/>
      <c r="CPA45" s="183"/>
      <c r="CPB45" s="183"/>
      <c r="CPC45" s="183"/>
      <c r="CPD45" s="183"/>
      <c r="CPE45" s="183"/>
      <c r="CPF45" s="183"/>
      <c r="CPG45" s="183"/>
      <c r="CPH45" s="183"/>
      <c r="CPI45" s="183"/>
      <c r="CPJ45" s="183"/>
      <c r="CPK45" s="183"/>
      <c r="CPL45" s="183"/>
      <c r="CPM45" s="183"/>
      <c r="CPN45" s="183"/>
      <c r="CPO45" s="183"/>
      <c r="CPP45" s="183"/>
      <c r="CPQ45" s="183"/>
      <c r="CPR45" s="183"/>
      <c r="CPS45" s="183"/>
      <c r="CPT45" s="183"/>
      <c r="CPU45" s="183"/>
      <c r="CPV45" s="183"/>
      <c r="CPW45" s="183"/>
      <c r="CPX45" s="183"/>
      <c r="CPY45" s="183"/>
      <c r="CPZ45" s="183"/>
      <c r="CQA45" s="183"/>
      <c r="CQB45" s="183"/>
      <c r="CQC45" s="183"/>
      <c r="CQD45" s="183"/>
      <c r="CQE45" s="183"/>
      <c r="CQF45" s="183"/>
      <c r="CQG45" s="183"/>
      <c r="CQH45" s="183"/>
      <c r="CQI45" s="183"/>
      <c r="CQJ45" s="183"/>
      <c r="CQK45" s="183"/>
      <c r="CQL45" s="183"/>
      <c r="CQM45" s="183"/>
      <c r="CQN45" s="183"/>
      <c r="CQO45" s="183"/>
      <c r="CQP45" s="183"/>
      <c r="CQQ45" s="183"/>
      <c r="CQR45" s="183"/>
      <c r="CQS45" s="183"/>
      <c r="CQT45" s="183"/>
      <c r="CQU45" s="183"/>
      <c r="CQV45" s="183"/>
      <c r="CQW45" s="183"/>
      <c r="CQX45" s="183"/>
      <c r="CQY45" s="183"/>
      <c r="CQZ45" s="183"/>
      <c r="CRA45" s="183"/>
      <c r="CRB45" s="183"/>
      <c r="CRC45" s="183"/>
      <c r="CRD45" s="183"/>
      <c r="CRE45" s="183"/>
      <c r="CRF45" s="183"/>
      <c r="CRG45" s="183"/>
      <c r="CRH45" s="183"/>
      <c r="CRI45" s="183"/>
      <c r="CRJ45" s="183"/>
      <c r="CRK45" s="183"/>
      <c r="CRL45" s="183"/>
      <c r="CRM45" s="183"/>
      <c r="CRN45" s="183"/>
      <c r="CRO45" s="183"/>
      <c r="CRP45" s="183"/>
      <c r="CRQ45" s="183"/>
      <c r="CRR45" s="183"/>
      <c r="CRS45" s="183"/>
      <c r="CRT45" s="183"/>
      <c r="CRU45" s="183"/>
      <c r="CRV45" s="183"/>
      <c r="CRW45" s="183"/>
      <c r="CRX45" s="183"/>
      <c r="CRY45" s="183"/>
      <c r="CRZ45" s="183"/>
      <c r="CSA45" s="183"/>
      <c r="CSB45" s="183"/>
      <c r="CSC45" s="183"/>
      <c r="CSD45" s="183"/>
      <c r="CSE45" s="183"/>
      <c r="CSF45" s="183"/>
      <c r="CSG45" s="183"/>
      <c r="CSH45" s="183"/>
      <c r="CSI45" s="183"/>
      <c r="CSJ45" s="183"/>
      <c r="CSK45" s="183"/>
      <c r="CSL45" s="183"/>
      <c r="CSM45" s="183"/>
      <c r="CSN45" s="183"/>
      <c r="CSO45" s="183"/>
      <c r="CSP45" s="183"/>
      <c r="CSQ45" s="183"/>
      <c r="CSR45" s="183"/>
      <c r="CSS45" s="183"/>
      <c r="CST45" s="183"/>
      <c r="CSU45" s="183"/>
      <c r="CSV45" s="183"/>
      <c r="CSW45" s="183"/>
      <c r="CSX45" s="183"/>
      <c r="CSY45" s="183"/>
      <c r="CSZ45" s="183"/>
      <c r="CTA45" s="183"/>
      <c r="CTB45" s="183"/>
      <c r="CTC45" s="183"/>
      <c r="CTD45" s="183"/>
      <c r="CTE45" s="183"/>
      <c r="CTF45" s="183"/>
      <c r="CTG45" s="183"/>
      <c r="CTH45" s="183"/>
      <c r="CTI45" s="183"/>
      <c r="CTJ45" s="183"/>
      <c r="CTK45" s="183"/>
      <c r="CTL45" s="183"/>
      <c r="CTM45" s="183"/>
      <c r="CTN45" s="183"/>
      <c r="CTO45" s="183"/>
      <c r="CTP45" s="183"/>
      <c r="CTQ45" s="183"/>
      <c r="CTR45" s="183"/>
      <c r="CTS45" s="183"/>
      <c r="CTT45" s="183"/>
      <c r="CTU45" s="183"/>
      <c r="CTV45" s="183"/>
      <c r="CTW45" s="183"/>
      <c r="CTX45" s="183"/>
      <c r="CTY45" s="183"/>
      <c r="CTZ45" s="183"/>
      <c r="CUA45" s="183"/>
      <c r="CUB45" s="183"/>
      <c r="CUC45" s="183"/>
      <c r="CUD45" s="183"/>
      <c r="CUE45" s="183"/>
      <c r="CUF45" s="183"/>
      <c r="CUG45" s="183"/>
      <c r="CUH45" s="183"/>
      <c r="CUI45" s="183"/>
      <c r="CUJ45" s="183"/>
      <c r="CUK45" s="183"/>
      <c r="CUL45" s="183"/>
      <c r="CUM45" s="183"/>
      <c r="CUN45" s="183"/>
      <c r="CUO45" s="183"/>
      <c r="CUP45" s="183"/>
      <c r="CUQ45" s="183"/>
      <c r="CUR45" s="183"/>
      <c r="CUS45" s="183"/>
      <c r="CUT45" s="183"/>
      <c r="CUU45" s="183"/>
      <c r="CUV45" s="183"/>
      <c r="CUW45" s="183"/>
      <c r="CUX45" s="183"/>
      <c r="CUY45" s="183"/>
      <c r="CUZ45" s="183"/>
      <c r="CVA45" s="183"/>
      <c r="CVB45" s="183"/>
      <c r="CVC45" s="183"/>
      <c r="CVD45" s="183"/>
      <c r="CVE45" s="183"/>
      <c r="CVF45" s="183"/>
      <c r="CVG45" s="183"/>
      <c r="CVH45" s="183"/>
      <c r="CVI45" s="183"/>
      <c r="CVJ45" s="183"/>
      <c r="CVK45" s="183"/>
      <c r="CVL45" s="183"/>
      <c r="CVM45" s="183"/>
      <c r="CVN45" s="183"/>
      <c r="CVO45" s="183"/>
      <c r="CVP45" s="183"/>
      <c r="CVQ45" s="183"/>
      <c r="CVR45" s="183"/>
      <c r="CVS45" s="183"/>
      <c r="CVT45" s="183"/>
      <c r="CVU45" s="183"/>
      <c r="CVV45" s="183"/>
      <c r="CVW45" s="183"/>
      <c r="CVX45" s="183"/>
      <c r="CVY45" s="183"/>
      <c r="CVZ45" s="183"/>
      <c r="CWA45" s="183"/>
      <c r="CWB45" s="183"/>
      <c r="CWC45" s="183"/>
      <c r="CWD45" s="183"/>
      <c r="CWE45" s="183"/>
      <c r="CWF45" s="183"/>
      <c r="CWG45" s="183"/>
      <c r="CWH45" s="183"/>
      <c r="CWI45" s="183"/>
      <c r="CWJ45" s="183"/>
      <c r="CWK45" s="183"/>
      <c r="CWL45" s="183"/>
      <c r="CWM45" s="183"/>
      <c r="CWN45" s="183"/>
      <c r="CWO45" s="183"/>
      <c r="CWP45" s="183"/>
      <c r="CWQ45" s="183"/>
      <c r="CWR45" s="183"/>
      <c r="CWS45" s="183"/>
      <c r="CWT45" s="183"/>
      <c r="CWU45" s="183"/>
      <c r="CWV45" s="183"/>
      <c r="CWW45" s="183"/>
      <c r="CWX45" s="183"/>
      <c r="CWY45" s="183"/>
      <c r="CWZ45" s="183"/>
      <c r="CXA45" s="183"/>
      <c r="CXB45" s="183"/>
      <c r="CXC45" s="183"/>
      <c r="CXD45" s="183"/>
      <c r="CXE45" s="183"/>
      <c r="CXF45" s="183"/>
      <c r="CXG45" s="183"/>
      <c r="CXH45" s="183"/>
      <c r="CXI45" s="183"/>
      <c r="CXJ45" s="183"/>
      <c r="CXK45" s="183"/>
      <c r="CXL45" s="183"/>
      <c r="CXM45" s="183"/>
      <c r="CXN45" s="183"/>
      <c r="CXO45" s="183"/>
      <c r="CXP45" s="183"/>
      <c r="CXQ45" s="183"/>
      <c r="CXR45" s="183"/>
      <c r="CXS45" s="183"/>
      <c r="CXT45" s="183"/>
      <c r="CXU45" s="183"/>
      <c r="CXV45" s="183"/>
      <c r="CXW45" s="183"/>
      <c r="CXX45" s="183"/>
      <c r="CXY45" s="183"/>
      <c r="CXZ45" s="183"/>
      <c r="CYA45" s="183"/>
      <c r="CYB45" s="183"/>
      <c r="CYC45" s="183"/>
      <c r="CYD45" s="183"/>
      <c r="CYE45" s="183"/>
      <c r="CYF45" s="183"/>
      <c r="CYG45" s="183"/>
      <c r="CYH45" s="183"/>
      <c r="CYI45" s="183"/>
      <c r="CYJ45" s="183"/>
      <c r="CYK45" s="183"/>
      <c r="CYL45" s="183"/>
      <c r="CYM45" s="183"/>
      <c r="CYN45" s="183"/>
      <c r="CYO45" s="183"/>
      <c r="CYP45" s="183"/>
      <c r="CYQ45" s="183"/>
      <c r="CYR45" s="183"/>
      <c r="CYS45" s="183"/>
      <c r="CYT45" s="183"/>
      <c r="CYU45" s="183"/>
      <c r="CYV45" s="183"/>
      <c r="CYW45" s="183"/>
      <c r="CYX45" s="183"/>
      <c r="CYY45" s="183"/>
      <c r="CYZ45" s="183"/>
      <c r="CZA45" s="183"/>
      <c r="CZB45" s="183"/>
      <c r="CZC45" s="183"/>
      <c r="CZD45" s="183"/>
      <c r="CZE45" s="183"/>
      <c r="CZF45" s="183"/>
      <c r="CZG45" s="183"/>
      <c r="CZH45" s="183"/>
      <c r="CZI45" s="183"/>
      <c r="CZJ45" s="183"/>
      <c r="CZK45" s="183"/>
      <c r="CZL45" s="183"/>
      <c r="CZM45" s="183"/>
      <c r="CZN45" s="183"/>
      <c r="CZO45" s="183"/>
      <c r="CZP45" s="183"/>
      <c r="CZQ45" s="183"/>
      <c r="CZR45" s="183"/>
      <c r="CZS45" s="183"/>
      <c r="CZT45" s="183"/>
      <c r="CZU45" s="183"/>
      <c r="CZV45" s="183"/>
      <c r="CZW45" s="183"/>
      <c r="CZX45" s="183"/>
      <c r="CZY45" s="183"/>
      <c r="CZZ45" s="183"/>
      <c r="DAA45" s="183"/>
      <c r="DAB45" s="183"/>
      <c r="DAC45" s="183"/>
      <c r="DAD45" s="183"/>
      <c r="DAE45" s="183"/>
      <c r="DAF45" s="183"/>
      <c r="DAG45" s="183"/>
      <c r="DAH45" s="183"/>
      <c r="DAI45" s="183"/>
      <c r="DAJ45" s="183"/>
      <c r="DAK45" s="183"/>
      <c r="DAL45" s="183"/>
      <c r="DAM45" s="183"/>
      <c r="DAN45" s="183"/>
      <c r="DAO45" s="183"/>
      <c r="DAP45" s="183"/>
      <c r="DAQ45" s="183"/>
      <c r="DAR45" s="183"/>
      <c r="DAS45" s="183"/>
      <c r="DAT45" s="183"/>
      <c r="DAU45" s="183"/>
      <c r="DAV45" s="183"/>
      <c r="DAW45" s="183"/>
      <c r="DAX45" s="183"/>
      <c r="DAY45" s="183"/>
      <c r="DAZ45" s="183"/>
      <c r="DBA45" s="183"/>
      <c r="DBB45" s="183"/>
      <c r="DBC45" s="183"/>
      <c r="DBD45" s="183"/>
      <c r="DBE45" s="183"/>
      <c r="DBF45" s="183"/>
      <c r="DBG45" s="183"/>
      <c r="DBH45" s="183"/>
      <c r="DBI45" s="183"/>
      <c r="DBJ45" s="183"/>
      <c r="DBK45" s="183"/>
      <c r="DBL45" s="183"/>
      <c r="DBM45" s="183"/>
      <c r="DBN45" s="183"/>
      <c r="DBO45" s="183"/>
      <c r="DBP45" s="183"/>
      <c r="DBQ45" s="183"/>
      <c r="DBR45" s="183"/>
      <c r="DBS45" s="183"/>
      <c r="DBT45" s="183"/>
      <c r="DBU45" s="183"/>
      <c r="DBV45" s="183"/>
      <c r="DBW45" s="183"/>
      <c r="DBX45" s="183"/>
      <c r="DBY45" s="183"/>
      <c r="DBZ45" s="183"/>
      <c r="DCA45" s="183"/>
      <c r="DCB45" s="183"/>
      <c r="DCC45" s="183"/>
      <c r="DCD45" s="183"/>
      <c r="DCE45" s="183"/>
      <c r="DCF45" s="183"/>
      <c r="DCG45" s="183"/>
      <c r="DCH45" s="183"/>
      <c r="DCI45" s="183"/>
      <c r="DCJ45" s="183"/>
      <c r="DCK45" s="183"/>
      <c r="DCL45" s="183"/>
      <c r="DCM45" s="183"/>
      <c r="DCN45" s="183"/>
      <c r="DCO45" s="183"/>
      <c r="DCP45" s="183"/>
      <c r="DCQ45" s="183"/>
      <c r="DCR45" s="183"/>
      <c r="DCS45" s="183"/>
      <c r="DCT45" s="183"/>
      <c r="DCU45" s="183"/>
      <c r="DCV45" s="183"/>
      <c r="DCW45" s="183"/>
      <c r="DCX45" s="183"/>
      <c r="DCY45" s="183"/>
      <c r="DCZ45" s="183"/>
      <c r="DDA45" s="183"/>
      <c r="DDB45" s="183"/>
      <c r="DDC45" s="183"/>
      <c r="DDD45" s="183"/>
      <c r="DDE45" s="183"/>
      <c r="DDF45" s="183"/>
      <c r="DDG45" s="183"/>
      <c r="DDH45" s="183"/>
      <c r="DDI45" s="183"/>
      <c r="DDJ45" s="183"/>
      <c r="DDK45" s="183"/>
      <c r="DDL45" s="183"/>
      <c r="DDM45" s="183"/>
      <c r="DDN45" s="183"/>
      <c r="DDO45" s="183"/>
      <c r="DDP45" s="183"/>
      <c r="DDQ45" s="183"/>
      <c r="DDR45" s="183"/>
      <c r="DDS45" s="183"/>
      <c r="DDT45" s="183"/>
      <c r="DDU45" s="183"/>
      <c r="DDV45" s="183"/>
      <c r="DDW45" s="183"/>
      <c r="DDX45" s="183"/>
      <c r="DDY45" s="183"/>
      <c r="DDZ45" s="183"/>
      <c r="DEA45" s="183"/>
      <c r="DEB45" s="183"/>
      <c r="DEC45" s="183"/>
      <c r="DED45" s="183"/>
      <c r="DEE45" s="183"/>
      <c r="DEF45" s="183"/>
      <c r="DEG45" s="183"/>
      <c r="DEH45" s="183"/>
      <c r="DEI45" s="183"/>
      <c r="DEJ45" s="183"/>
      <c r="DEK45" s="183"/>
      <c r="DEL45" s="183"/>
      <c r="DEM45" s="183"/>
      <c r="DEN45" s="183"/>
      <c r="DEO45" s="183"/>
      <c r="DEP45" s="183"/>
      <c r="DEQ45" s="183"/>
      <c r="DER45" s="183"/>
      <c r="DES45" s="183"/>
      <c r="DET45" s="183"/>
      <c r="DEU45" s="183"/>
      <c r="DEV45" s="183"/>
      <c r="DEW45" s="183"/>
      <c r="DEX45" s="183"/>
      <c r="DEY45" s="183"/>
      <c r="DEZ45" s="183"/>
      <c r="DFA45" s="183"/>
      <c r="DFB45" s="183"/>
      <c r="DFC45" s="183"/>
      <c r="DFD45" s="183"/>
      <c r="DFE45" s="183"/>
      <c r="DFF45" s="183"/>
      <c r="DFG45" s="183"/>
      <c r="DFH45" s="183"/>
      <c r="DFI45" s="183"/>
      <c r="DFJ45" s="183"/>
      <c r="DFK45" s="183"/>
      <c r="DFL45" s="183"/>
      <c r="DFM45" s="183"/>
      <c r="DFN45" s="183"/>
      <c r="DFO45" s="183"/>
      <c r="DFP45" s="183"/>
      <c r="DFQ45" s="183"/>
      <c r="DFR45" s="183"/>
      <c r="DFS45" s="183"/>
      <c r="DFT45" s="183"/>
      <c r="DFU45" s="183"/>
      <c r="DFV45" s="183"/>
      <c r="DFW45" s="183"/>
      <c r="DFX45" s="183"/>
      <c r="DFY45" s="183"/>
      <c r="DFZ45" s="183"/>
      <c r="DGA45" s="183"/>
      <c r="DGB45" s="183"/>
      <c r="DGC45" s="183"/>
      <c r="DGD45" s="183"/>
      <c r="DGE45" s="183"/>
      <c r="DGF45" s="183"/>
      <c r="DGG45" s="183"/>
      <c r="DGH45" s="183"/>
      <c r="DGI45" s="183"/>
      <c r="DGJ45" s="183"/>
      <c r="DGK45" s="183"/>
      <c r="DGL45" s="183"/>
      <c r="DGM45" s="183"/>
      <c r="DGN45" s="183"/>
      <c r="DGO45" s="183"/>
      <c r="DGP45" s="183"/>
      <c r="DGQ45" s="183"/>
      <c r="DGR45" s="183"/>
      <c r="DGS45" s="183"/>
      <c r="DGT45" s="183"/>
      <c r="DGU45" s="183"/>
      <c r="DGV45" s="183"/>
      <c r="DGW45" s="183"/>
      <c r="DGX45" s="183"/>
      <c r="DGY45" s="183"/>
      <c r="DGZ45" s="183"/>
      <c r="DHA45" s="183"/>
      <c r="DHB45" s="183"/>
      <c r="DHC45" s="183"/>
      <c r="DHD45" s="183"/>
      <c r="DHE45" s="183"/>
      <c r="DHF45" s="183"/>
      <c r="DHG45" s="183"/>
      <c r="DHH45" s="183"/>
      <c r="DHI45" s="183"/>
      <c r="DHJ45" s="183"/>
      <c r="DHK45" s="183"/>
      <c r="DHL45" s="183"/>
      <c r="DHM45" s="183"/>
      <c r="DHN45" s="183"/>
      <c r="DHO45" s="183"/>
      <c r="DHP45" s="183"/>
      <c r="DHQ45" s="183"/>
      <c r="DHR45" s="183"/>
      <c r="DHS45" s="183"/>
      <c r="DHT45" s="183"/>
      <c r="DHU45" s="183"/>
      <c r="DHV45" s="183"/>
      <c r="DHW45" s="183"/>
      <c r="DHX45" s="183"/>
      <c r="DHY45" s="183"/>
      <c r="DHZ45" s="183"/>
      <c r="DIA45" s="183"/>
      <c r="DIB45" s="183"/>
      <c r="DIC45" s="183"/>
      <c r="DID45" s="183"/>
      <c r="DIE45" s="183"/>
      <c r="DIF45" s="183"/>
      <c r="DIG45" s="183"/>
      <c r="DIH45" s="183"/>
      <c r="DII45" s="183"/>
      <c r="DIJ45" s="183"/>
      <c r="DIK45" s="183"/>
      <c r="DIL45" s="183"/>
      <c r="DIM45" s="183"/>
      <c r="DIN45" s="183"/>
      <c r="DIO45" s="183"/>
      <c r="DIP45" s="183"/>
      <c r="DIQ45" s="183"/>
      <c r="DIR45" s="183"/>
      <c r="DIS45" s="183"/>
      <c r="DIT45" s="183"/>
      <c r="DIU45" s="183"/>
      <c r="DIV45" s="183"/>
      <c r="DIW45" s="183"/>
      <c r="DIX45" s="183"/>
      <c r="DIY45" s="183"/>
      <c r="DIZ45" s="183"/>
      <c r="DJA45" s="183"/>
      <c r="DJB45" s="183"/>
      <c r="DJC45" s="183"/>
      <c r="DJD45" s="183"/>
      <c r="DJE45" s="183"/>
      <c r="DJF45" s="183"/>
      <c r="DJG45" s="183"/>
      <c r="DJH45" s="183"/>
      <c r="DJI45" s="183"/>
      <c r="DJJ45" s="183"/>
      <c r="DJK45" s="183"/>
      <c r="DJL45" s="183"/>
      <c r="DJM45" s="183"/>
      <c r="DJN45" s="183"/>
      <c r="DJO45" s="183"/>
      <c r="DJP45" s="183"/>
      <c r="DJQ45" s="183"/>
      <c r="DJR45" s="183"/>
      <c r="DJS45" s="183"/>
      <c r="DJT45" s="183"/>
      <c r="DJU45" s="183"/>
      <c r="DJV45" s="183"/>
      <c r="DJW45" s="183"/>
      <c r="DJX45" s="183"/>
      <c r="DJY45" s="183"/>
      <c r="DJZ45" s="183"/>
      <c r="DKA45" s="183"/>
      <c r="DKB45" s="183"/>
      <c r="DKC45" s="183"/>
      <c r="DKD45" s="183"/>
      <c r="DKE45" s="183"/>
      <c r="DKF45" s="183"/>
      <c r="DKG45" s="183"/>
      <c r="DKH45" s="183"/>
      <c r="DKI45" s="183"/>
      <c r="DKJ45" s="183"/>
      <c r="DKK45" s="183"/>
      <c r="DKL45" s="183"/>
      <c r="DKM45" s="183"/>
      <c r="DKN45" s="183"/>
      <c r="DKO45" s="183"/>
      <c r="DKP45" s="183"/>
      <c r="DKQ45" s="183"/>
      <c r="DKR45" s="183"/>
      <c r="DKS45" s="183"/>
      <c r="DKT45" s="183"/>
      <c r="DKU45" s="183"/>
      <c r="DKV45" s="183"/>
      <c r="DKW45" s="183"/>
      <c r="DKX45" s="183"/>
      <c r="DKY45" s="183"/>
      <c r="DKZ45" s="183"/>
      <c r="DLA45" s="183"/>
      <c r="DLB45" s="183"/>
      <c r="DLC45" s="183"/>
      <c r="DLD45" s="183"/>
      <c r="DLE45" s="183"/>
      <c r="DLF45" s="183"/>
      <c r="DLG45" s="183"/>
      <c r="DLH45" s="183"/>
      <c r="DLI45" s="183"/>
      <c r="DLJ45" s="183"/>
      <c r="DLK45" s="183"/>
      <c r="DLL45" s="183"/>
      <c r="DLM45" s="183"/>
      <c r="DLN45" s="183"/>
      <c r="DLO45" s="183"/>
      <c r="DLP45" s="183"/>
      <c r="DLQ45" s="183"/>
      <c r="DLR45" s="183"/>
      <c r="DLS45" s="183"/>
      <c r="DLT45" s="183"/>
      <c r="DLU45" s="183"/>
      <c r="DLV45" s="183"/>
      <c r="DLW45" s="183"/>
      <c r="DLX45" s="183"/>
      <c r="DLY45" s="183"/>
      <c r="DLZ45" s="183"/>
      <c r="DMA45" s="183"/>
      <c r="DMB45" s="183"/>
      <c r="DMC45" s="183"/>
      <c r="DMD45" s="183"/>
      <c r="DME45" s="183"/>
      <c r="DMF45" s="183"/>
      <c r="DMG45" s="183"/>
      <c r="DMH45" s="183"/>
      <c r="DMI45" s="183"/>
      <c r="DMJ45" s="183"/>
      <c r="DMK45" s="183"/>
      <c r="DML45" s="183"/>
      <c r="DMM45" s="183"/>
      <c r="DMN45" s="183"/>
      <c r="DMO45" s="183"/>
      <c r="DMP45" s="183"/>
      <c r="DMQ45" s="183"/>
      <c r="DMR45" s="183"/>
      <c r="DMS45" s="183"/>
      <c r="DMT45" s="183"/>
      <c r="DMU45" s="183"/>
      <c r="DMV45" s="183"/>
      <c r="DMW45" s="183"/>
      <c r="DMX45" s="183"/>
      <c r="DMY45" s="183"/>
      <c r="DMZ45" s="183"/>
      <c r="DNA45" s="183"/>
      <c r="DNB45" s="183"/>
      <c r="DNC45" s="183"/>
      <c r="DND45" s="183"/>
      <c r="DNE45" s="183"/>
      <c r="DNF45" s="183"/>
      <c r="DNG45" s="183"/>
      <c r="DNH45" s="183"/>
      <c r="DNI45" s="183"/>
      <c r="DNJ45" s="183"/>
      <c r="DNK45" s="183"/>
      <c r="DNL45" s="183"/>
      <c r="DNM45" s="183"/>
      <c r="DNN45" s="183"/>
      <c r="DNO45" s="183"/>
      <c r="DNP45" s="183"/>
      <c r="DNQ45" s="183"/>
      <c r="DNR45" s="183"/>
      <c r="DNS45" s="183"/>
      <c r="DNT45" s="183"/>
      <c r="DNU45" s="183"/>
      <c r="DNV45" s="183"/>
      <c r="DNW45" s="183"/>
      <c r="DNX45" s="183"/>
      <c r="DNY45" s="183"/>
      <c r="DNZ45" s="183"/>
      <c r="DOA45" s="183"/>
      <c r="DOB45" s="183"/>
      <c r="DOC45" s="183"/>
      <c r="DOD45" s="183"/>
      <c r="DOE45" s="183"/>
      <c r="DOF45" s="183"/>
      <c r="DOG45" s="183"/>
      <c r="DOH45" s="183"/>
      <c r="DOI45" s="183"/>
      <c r="DOJ45" s="183"/>
      <c r="DOK45" s="183"/>
      <c r="DOL45" s="183"/>
      <c r="DOM45" s="183"/>
      <c r="DON45" s="183"/>
      <c r="DOO45" s="183"/>
      <c r="DOP45" s="183"/>
      <c r="DOQ45" s="183"/>
      <c r="DOR45" s="183"/>
      <c r="DOS45" s="183"/>
      <c r="DOT45" s="183"/>
      <c r="DOU45" s="183"/>
      <c r="DOV45" s="183"/>
      <c r="DOW45" s="183"/>
      <c r="DOX45" s="183"/>
      <c r="DOY45" s="183"/>
      <c r="DOZ45" s="183"/>
      <c r="DPA45" s="183"/>
      <c r="DPB45" s="183"/>
      <c r="DPC45" s="183"/>
      <c r="DPD45" s="183"/>
      <c r="DPE45" s="183"/>
      <c r="DPF45" s="183"/>
      <c r="DPG45" s="183"/>
      <c r="DPH45" s="183"/>
      <c r="DPI45" s="183"/>
      <c r="DPJ45" s="183"/>
      <c r="DPK45" s="183"/>
      <c r="DPL45" s="183"/>
      <c r="DPM45" s="183"/>
      <c r="DPN45" s="183"/>
      <c r="DPO45" s="183"/>
      <c r="DPP45" s="183"/>
      <c r="DPQ45" s="183"/>
      <c r="DPR45" s="183"/>
      <c r="DPS45" s="183"/>
      <c r="DPT45" s="183"/>
      <c r="DPU45" s="183"/>
      <c r="DPV45" s="183"/>
      <c r="DPW45" s="183"/>
      <c r="DPX45" s="183"/>
      <c r="DPY45" s="183"/>
      <c r="DPZ45" s="183"/>
      <c r="DQA45" s="183"/>
      <c r="DQB45" s="183"/>
      <c r="DQC45" s="183"/>
      <c r="DQD45" s="183"/>
      <c r="DQE45" s="183"/>
      <c r="DQF45" s="183"/>
      <c r="DQG45" s="183"/>
      <c r="DQH45" s="183"/>
      <c r="DQI45" s="183"/>
      <c r="DQJ45" s="183"/>
      <c r="DQK45" s="183"/>
      <c r="DQL45" s="183"/>
      <c r="DQM45" s="183"/>
      <c r="DQN45" s="183"/>
      <c r="DQO45" s="183"/>
      <c r="DQP45" s="183"/>
      <c r="DQQ45" s="183"/>
      <c r="DQR45" s="183"/>
      <c r="DQS45" s="183"/>
      <c r="DQT45" s="183"/>
      <c r="DQU45" s="183"/>
      <c r="DQV45" s="183"/>
      <c r="DQW45" s="183"/>
      <c r="DQX45" s="183"/>
      <c r="DQY45" s="183"/>
      <c r="DQZ45" s="183"/>
      <c r="DRA45" s="183"/>
      <c r="DRB45" s="183"/>
      <c r="DRC45" s="183"/>
      <c r="DRD45" s="183"/>
      <c r="DRE45" s="183"/>
      <c r="DRF45" s="183"/>
      <c r="DRG45" s="183"/>
      <c r="DRH45" s="183"/>
      <c r="DRI45" s="183"/>
      <c r="DRJ45" s="183"/>
      <c r="DRK45" s="183"/>
      <c r="DRL45" s="183"/>
      <c r="DRM45" s="183"/>
      <c r="DRN45" s="183"/>
      <c r="DRO45" s="183"/>
      <c r="DRP45" s="183"/>
      <c r="DRQ45" s="183"/>
      <c r="DRR45" s="183"/>
      <c r="DRS45" s="183"/>
      <c r="DRT45" s="183"/>
      <c r="DRU45" s="183"/>
      <c r="DRV45" s="183"/>
      <c r="DRW45" s="183"/>
      <c r="DRX45" s="183"/>
      <c r="DRY45" s="183"/>
      <c r="DRZ45" s="183"/>
      <c r="DSA45" s="183"/>
      <c r="DSB45" s="183"/>
      <c r="DSC45" s="183"/>
      <c r="DSD45" s="183"/>
      <c r="DSE45" s="183"/>
      <c r="DSF45" s="183"/>
      <c r="DSG45" s="183"/>
      <c r="DSH45" s="183"/>
      <c r="DSI45" s="183"/>
      <c r="DSJ45" s="183"/>
      <c r="DSK45" s="183"/>
      <c r="DSL45" s="183"/>
      <c r="DSM45" s="183"/>
      <c r="DSN45" s="183"/>
      <c r="DSO45" s="183"/>
      <c r="DSP45" s="183"/>
      <c r="DSQ45" s="183"/>
      <c r="DSR45" s="183"/>
      <c r="DSS45" s="183"/>
      <c r="DST45" s="183"/>
      <c r="DSU45" s="183"/>
      <c r="DSV45" s="183"/>
      <c r="DSW45" s="183"/>
      <c r="DSX45" s="183"/>
      <c r="DSY45" s="183"/>
      <c r="DSZ45" s="183"/>
      <c r="DTA45" s="183"/>
      <c r="DTB45" s="183"/>
      <c r="DTC45" s="183"/>
      <c r="DTD45" s="183"/>
      <c r="DTE45" s="183"/>
      <c r="DTF45" s="183"/>
      <c r="DTG45" s="183"/>
      <c r="DTH45" s="183"/>
      <c r="DTI45" s="183"/>
      <c r="DTJ45" s="183"/>
      <c r="DTK45" s="183"/>
      <c r="DTL45" s="183"/>
      <c r="DTM45" s="183"/>
      <c r="DTN45" s="183"/>
      <c r="DTO45" s="183"/>
      <c r="DTP45" s="183"/>
      <c r="DTQ45" s="183"/>
      <c r="DTR45" s="183"/>
      <c r="DTS45" s="183"/>
      <c r="DTT45" s="183"/>
      <c r="DTU45" s="183"/>
      <c r="DTV45" s="183"/>
      <c r="DTW45" s="183"/>
      <c r="DTX45" s="183"/>
      <c r="DTY45" s="183"/>
      <c r="DTZ45" s="183"/>
      <c r="DUA45" s="183"/>
      <c r="DUB45" s="183"/>
      <c r="DUC45" s="183"/>
      <c r="DUD45" s="183"/>
      <c r="DUE45" s="183"/>
      <c r="DUF45" s="183"/>
      <c r="DUG45" s="183"/>
      <c r="DUH45" s="183"/>
      <c r="DUI45" s="183"/>
      <c r="DUJ45" s="183"/>
      <c r="DUK45" s="183"/>
      <c r="DUL45" s="183"/>
      <c r="DUM45" s="183"/>
      <c r="DUN45" s="183"/>
      <c r="DUO45" s="183"/>
      <c r="DUP45" s="183"/>
      <c r="DUQ45" s="183"/>
      <c r="DUR45" s="183"/>
      <c r="DUS45" s="183"/>
      <c r="DUT45" s="183"/>
      <c r="DUU45" s="183"/>
      <c r="DUV45" s="183"/>
      <c r="DUW45" s="183"/>
      <c r="DUX45" s="183"/>
      <c r="DUY45" s="183"/>
      <c r="DUZ45" s="183"/>
      <c r="DVA45" s="183"/>
      <c r="DVB45" s="183"/>
      <c r="DVC45" s="183"/>
      <c r="DVD45" s="183"/>
      <c r="DVE45" s="183"/>
      <c r="DVF45" s="183"/>
      <c r="DVG45" s="183"/>
      <c r="DVH45" s="183"/>
      <c r="DVI45" s="183"/>
      <c r="DVJ45" s="183"/>
      <c r="DVK45" s="183"/>
      <c r="DVL45" s="183"/>
      <c r="DVM45" s="183"/>
      <c r="DVN45" s="183"/>
      <c r="DVO45" s="183"/>
      <c r="DVP45" s="183"/>
      <c r="DVQ45" s="183"/>
      <c r="DVR45" s="183"/>
      <c r="DVS45" s="183"/>
      <c r="DVT45" s="183"/>
      <c r="DVU45" s="183"/>
      <c r="DVV45" s="183"/>
      <c r="DVW45" s="183"/>
      <c r="DVX45" s="183"/>
      <c r="DVY45" s="183"/>
      <c r="DVZ45" s="183"/>
      <c r="DWA45" s="183"/>
      <c r="DWB45" s="183"/>
      <c r="DWC45" s="183"/>
      <c r="DWD45" s="183"/>
      <c r="DWE45" s="183"/>
      <c r="DWF45" s="183"/>
      <c r="DWG45" s="183"/>
      <c r="DWH45" s="183"/>
      <c r="DWI45" s="183"/>
      <c r="DWJ45" s="183"/>
      <c r="DWK45" s="183"/>
      <c r="DWL45" s="183"/>
      <c r="DWM45" s="183"/>
      <c r="DWN45" s="183"/>
      <c r="DWO45" s="183"/>
      <c r="DWP45" s="183"/>
      <c r="DWQ45" s="183"/>
      <c r="DWR45" s="183"/>
      <c r="DWS45" s="183"/>
      <c r="DWT45" s="183"/>
      <c r="DWU45" s="183"/>
      <c r="DWV45" s="183"/>
      <c r="DWW45" s="183"/>
      <c r="DWX45" s="183"/>
      <c r="DWY45" s="183"/>
      <c r="DWZ45" s="183"/>
      <c r="DXA45" s="183"/>
      <c r="DXB45" s="183"/>
      <c r="DXC45" s="183"/>
      <c r="DXD45" s="183"/>
      <c r="DXE45" s="183"/>
      <c r="DXF45" s="183"/>
      <c r="DXG45" s="183"/>
      <c r="DXH45" s="183"/>
      <c r="DXI45" s="183"/>
      <c r="DXJ45" s="183"/>
      <c r="DXK45" s="183"/>
      <c r="DXL45" s="183"/>
      <c r="DXM45" s="183"/>
      <c r="DXN45" s="183"/>
      <c r="DXO45" s="183"/>
      <c r="DXP45" s="183"/>
      <c r="DXQ45" s="183"/>
      <c r="DXR45" s="183"/>
      <c r="DXS45" s="183"/>
      <c r="DXT45" s="183"/>
      <c r="DXU45" s="183"/>
      <c r="DXV45" s="183"/>
      <c r="DXW45" s="183"/>
      <c r="DXX45" s="183"/>
      <c r="DXY45" s="183"/>
      <c r="DXZ45" s="183"/>
      <c r="DYA45" s="183"/>
      <c r="DYB45" s="183"/>
      <c r="DYC45" s="183"/>
      <c r="DYD45" s="183"/>
      <c r="DYE45" s="183"/>
      <c r="DYF45" s="183"/>
      <c r="DYG45" s="183"/>
      <c r="DYH45" s="183"/>
      <c r="DYI45" s="183"/>
      <c r="DYJ45" s="183"/>
      <c r="DYK45" s="183"/>
      <c r="DYL45" s="183"/>
      <c r="DYM45" s="183"/>
      <c r="DYN45" s="183"/>
      <c r="DYO45" s="183"/>
      <c r="DYP45" s="183"/>
      <c r="DYQ45" s="183"/>
      <c r="DYR45" s="183"/>
      <c r="DYS45" s="183"/>
      <c r="DYT45" s="183"/>
      <c r="DYU45" s="183"/>
      <c r="DYV45" s="183"/>
      <c r="DYW45" s="183"/>
      <c r="DYX45" s="183"/>
      <c r="DYY45" s="183"/>
      <c r="DYZ45" s="183"/>
      <c r="DZA45" s="183"/>
      <c r="DZB45" s="183"/>
      <c r="DZC45" s="183"/>
      <c r="DZD45" s="183"/>
      <c r="DZE45" s="183"/>
      <c r="DZF45" s="183"/>
      <c r="DZG45" s="183"/>
      <c r="DZH45" s="183"/>
      <c r="DZI45" s="183"/>
      <c r="DZJ45" s="183"/>
      <c r="DZK45" s="183"/>
      <c r="DZL45" s="183"/>
      <c r="DZM45" s="183"/>
      <c r="DZN45" s="183"/>
      <c r="DZO45" s="183"/>
      <c r="DZP45" s="183"/>
      <c r="DZQ45" s="183"/>
      <c r="DZR45" s="183"/>
      <c r="DZS45" s="183"/>
      <c r="DZT45" s="183"/>
      <c r="DZU45" s="183"/>
      <c r="DZV45" s="183"/>
      <c r="DZW45" s="183"/>
      <c r="DZX45" s="183"/>
      <c r="DZY45" s="183"/>
      <c r="DZZ45" s="183"/>
      <c r="EAA45" s="183"/>
      <c r="EAB45" s="183"/>
      <c r="EAC45" s="183"/>
      <c r="EAD45" s="183"/>
      <c r="EAE45" s="183"/>
      <c r="EAF45" s="183"/>
      <c r="EAG45" s="183"/>
      <c r="EAH45" s="183"/>
      <c r="EAI45" s="183"/>
      <c r="EAJ45" s="183"/>
      <c r="EAK45" s="183"/>
      <c r="EAL45" s="183"/>
      <c r="EAM45" s="183"/>
      <c r="EAN45" s="183"/>
      <c r="EAO45" s="183"/>
      <c r="EAP45" s="183"/>
      <c r="EAQ45" s="183"/>
      <c r="EAR45" s="183"/>
      <c r="EAS45" s="183"/>
      <c r="EAT45" s="183"/>
      <c r="EAU45" s="183"/>
      <c r="EAV45" s="183"/>
      <c r="EAW45" s="183"/>
      <c r="EAX45" s="183"/>
      <c r="EAY45" s="183"/>
      <c r="EAZ45" s="183"/>
      <c r="EBA45" s="183"/>
      <c r="EBB45" s="183"/>
      <c r="EBC45" s="183"/>
      <c r="EBD45" s="183"/>
      <c r="EBE45" s="183"/>
      <c r="EBF45" s="183"/>
      <c r="EBG45" s="183"/>
      <c r="EBH45" s="183"/>
      <c r="EBI45" s="183"/>
      <c r="EBJ45" s="183"/>
      <c r="EBK45" s="183"/>
      <c r="EBL45" s="183"/>
      <c r="EBM45" s="183"/>
      <c r="EBN45" s="183"/>
      <c r="EBO45" s="183"/>
      <c r="EBP45" s="183"/>
      <c r="EBQ45" s="183"/>
      <c r="EBR45" s="183"/>
      <c r="EBS45" s="183"/>
      <c r="EBT45" s="183"/>
      <c r="EBU45" s="183"/>
      <c r="EBV45" s="183"/>
      <c r="EBW45" s="183"/>
      <c r="EBX45" s="183"/>
      <c r="EBY45" s="183"/>
      <c r="EBZ45" s="183"/>
      <c r="ECA45" s="183"/>
      <c r="ECB45" s="183"/>
      <c r="ECC45" s="183"/>
      <c r="ECD45" s="183"/>
      <c r="ECE45" s="183"/>
      <c r="ECF45" s="183"/>
      <c r="ECG45" s="183"/>
      <c r="ECH45" s="183"/>
      <c r="ECI45" s="183"/>
      <c r="ECJ45" s="183"/>
      <c r="ECK45" s="183"/>
      <c r="ECL45" s="183"/>
      <c r="ECM45" s="183"/>
      <c r="ECN45" s="183"/>
      <c r="ECO45" s="183"/>
      <c r="ECP45" s="183"/>
      <c r="ECQ45" s="183"/>
      <c r="ECR45" s="183"/>
      <c r="ECS45" s="183"/>
      <c r="ECT45" s="183"/>
      <c r="ECU45" s="183"/>
      <c r="ECV45" s="183"/>
      <c r="ECW45" s="183"/>
      <c r="ECX45" s="183"/>
      <c r="ECY45" s="183"/>
      <c r="ECZ45" s="183"/>
      <c r="EDA45" s="183"/>
      <c r="EDB45" s="183"/>
      <c r="EDC45" s="183"/>
      <c r="EDD45" s="183"/>
      <c r="EDE45" s="183"/>
      <c r="EDF45" s="183"/>
      <c r="EDG45" s="183"/>
      <c r="EDH45" s="183"/>
      <c r="EDI45" s="183"/>
      <c r="EDJ45" s="183"/>
      <c r="EDK45" s="183"/>
      <c r="EDL45" s="183"/>
      <c r="EDM45" s="183"/>
      <c r="EDN45" s="183"/>
      <c r="EDO45" s="183"/>
      <c r="EDP45" s="183"/>
      <c r="EDQ45" s="183"/>
      <c r="EDR45" s="183"/>
      <c r="EDS45" s="183"/>
      <c r="EDT45" s="183"/>
      <c r="EDU45" s="183"/>
      <c r="EDV45" s="183"/>
      <c r="EDW45" s="183"/>
      <c r="EDX45" s="183"/>
      <c r="EDY45" s="183"/>
      <c r="EDZ45" s="183"/>
      <c r="EEA45" s="183"/>
      <c r="EEB45" s="183"/>
      <c r="EEC45" s="183"/>
      <c r="EED45" s="183"/>
      <c r="EEE45" s="183"/>
      <c r="EEF45" s="183"/>
      <c r="EEG45" s="183"/>
      <c r="EEH45" s="183"/>
      <c r="EEI45" s="183"/>
      <c r="EEJ45" s="183"/>
      <c r="EEK45" s="183"/>
      <c r="EEL45" s="183"/>
      <c r="EEM45" s="183"/>
      <c r="EEN45" s="183"/>
      <c r="EEO45" s="183"/>
      <c r="EEP45" s="183"/>
      <c r="EEQ45" s="183"/>
      <c r="EER45" s="183"/>
      <c r="EES45" s="183"/>
      <c r="EET45" s="183"/>
      <c r="EEU45" s="183"/>
      <c r="EEV45" s="183"/>
      <c r="EEW45" s="183"/>
      <c r="EEX45" s="183"/>
      <c r="EEY45" s="183"/>
      <c r="EEZ45" s="183"/>
      <c r="EFA45" s="183"/>
      <c r="EFB45" s="183"/>
      <c r="EFC45" s="183"/>
      <c r="EFD45" s="183"/>
      <c r="EFE45" s="183"/>
      <c r="EFF45" s="183"/>
      <c r="EFG45" s="183"/>
      <c r="EFH45" s="183"/>
      <c r="EFI45" s="183"/>
      <c r="EFJ45" s="183"/>
      <c r="EFK45" s="183"/>
      <c r="EFL45" s="183"/>
      <c r="EFM45" s="183"/>
      <c r="EFN45" s="183"/>
      <c r="EFO45" s="183"/>
      <c r="EFP45" s="183"/>
      <c r="EFQ45" s="183"/>
      <c r="EFR45" s="183"/>
      <c r="EFS45" s="183"/>
      <c r="EFT45" s="183"/>
      <c r="EFU45" s="183"/>
      <c r="EFV45" s="183"/>
      <c r="EFW45" s="183"/>
      <c r="EFX45" s="183"/>
      <c r="EFY45" s="183"/>
      <c r="EFZ45" s="183"/>
      <c r="EGA45" s="183"/>
      <c r="EGB45" s="183"/>
      <c r="EGC45" s="183"/>
      <c r="EGD45" s="183"/>
      <c r="EGE45" s="183"/>
      <c r="EGF45" s="183"/>
      <c r="EGG45" s="183"/>
      <c r="EGH45" s="183"/>
      <c r="EGI45" s="183"/>
      <c r="EGJ45" s="183"/>
      <c r="EGK45" s="183"/>
      <c r="EGL45" s="183"/>
      <c r="EGM45" s="183"/>
      <c r="EGN45" s="183"/>
      <c r="EGO45" s="183"/>
      <c r="EGP45" s="183"/>
      <c r="EGQ45" s="183"/>
      <c r="EGR45" s="183"/>
      <c r="EGS45" s="183"/>
      <c r="EGT45" s="183"/>
      <c r="EGU45" s="183"/>
      <c r="EGV45" s="183"/>
      <c r="EGW45" s="183"/>
      <c r="EGX45" s="183"/>
      <c r="EGY45" s="183"/>
      <c r="EGZ45" s="183"/>
      <c r="EHA45" s="183"/>
      <c r="EHB45" s="183"/>
      <c r="EHC45" s="183"/>
      <c r="EHD45" s="183"/>
      <c r="EHE45" s="183"/>
      <c r="EHF45" s="183"/>
      <c r="EHG45" s="183"/>
      <c r="EHH45" s="183"/>
      <c r="EHI45" s="183"/>
      <c r="EHJ45" s="183"/>
      <c r="EHK45" s="183"/>
      <c r="EHL45" s="183"/>
      <c r="EHM45" s="183"/>
      <c r="EHN45" s="183"/>
      <c r="EHO45" s="183"/>
      <c r="EHP45" s="183"/>
      <c r="EHQ45" s="183"/>
      <c r="EHR45" s="183"/>
      <c r="EHS45" s="183"/>
      <c r="EHT45" s="183"/>
      <c r="EHU45" s="183"/>
      <c r="EHV45" s="183"/>
      <c r="EHW45" s="183"/>
      <c r="EHX45" s="183"/>
      <c r="EHY45" s="183"/>
      <c r="EHZ45" s="183"/>
      <c r="EIA45" s="183"/>
      <c r="EIB45" s="183"/>
      <c r="EIC45" s="183"/>
      <c r="EID45" s="183"/>
      <c r="EIE45" s="183"/>
      <c r="EIF45" s="183"/>
      <c r="EIG45" s="183"/>
      <c r="EIH45" s="183"/>
      <c r="EII45" s="183"/>
      <c r="EIJ45" s="183"/>
      <c r="EIK45" s="183"/>
      <c r="EIL45" s="183"/>
      <c r="EIM45" s="183"/>
      <c r="EIN45" s="183"/>
      <c r="EIO45" s="183"/>
      <c r="EIP45" s="183"/>
      <c r="EIQ45" s="183"/>
      <c r="EIR45" s="183"/>
      <c r="EIS45" s="183"/>
      <c r="EIT45" s="183"/>
      <c r="EIU45" s="183"/>
      <c r="EIV45" s="183"/>
      <c r="EIW45" s="183"/>
      <c r="EIX45" s="183"/>
      <c r="EIY45" s="183"/>
      <c r="EIZ45" s="183"/>
      <c r="EJA45" s="183"/>
      <c r="EJB45" s="183"/>
      <c r="EJC45" s="183"/>
      <c r="EJD45" s="183"/>
      <c r="EJE45" s="183"/>
      <c r="EJF45" s="183"/>
      <c r="EJG45" s="183"/>
      <c r="EJH45" s="183"/>
      <c r="EJI45" s="183"/>
      <c r="EJJ45" s="183"/>
      <c r="EJK45" s="183"/>
      <c r="EJL45" s="183"/>
      <c r="EJM45" s="183"/>
      <c r="EJN45" s="183"/>
      <c r="EJO45" s="183"/>
      <c r="EJP45" s="183"/>
      <c r="EJQ45" s="183"/>
      <c r="EJR45" s="183"/>
      <c r="EJS45" s="183"/>
      <c r="EJT45" s="183"/>
      <c r="EJU45" s="183"/>
      <c r="EJV45" s="183"/>
      <c r="EJW45" s="183"/>
      <c r="EJX45" s="183"/>
      <c r="EJY45" s="183"/>
      <c r="EJZ45" s="183"/>
      <c r="EKA45" s="183"/>
      <c r="EKB45" s="183"/>
      <c r="EKC45" s="183"/>
      <c r="EKD45" s="183"/>
      <c r="EKE45" s="183"/>
      <c r="EKF45" s="183"/>
      <c r="EKG45" s="183"/>
      <c r="EKH45" s="183"/>
      <c r="EKI45" s="183"/>
      <c r="EKJ45" s="183"/>
      <c r="EKK45" s="183"/>
      <c r="EKL45" s="183"/>
      <c r="EKM45" s="183"/>
      <c r="EKN45" s="183"/>
      <c r="EKO45" s="183"/>
      <c r="EKP45" s="183"/>
      <c r="EKQ45" s="183"/>
      <c r="EKR45" s="183"/>
      <c r="EKS45" s="183"/>
      <c r="EKT45" s="183"/>
      <c r="EKU45" s="183"/>
      <c r="EKV45" s="183"/>
      <c r="EKW45" s="183"/>
      <c r="EKX45" s="183"/>
      <c r="EKY45" s="183"/>
      <c r="EKZ45" s="183"/>
      <c r="ELA45" s="183"/>
      <c r="ELB45" s="183"/>
      <c r="ELC45" s="183"/>
      <c r="ELD45" s="183"/>
      <c r="ELE45" s="183"/>
      <c r="ELF45" s="183"/>
      <c r="ELG45" s="183"/>
      <c r="ELH45" s="183"/>
      <c r="ELI45" s="183"/>
      <c r="ELJ45" s="183"/>
      <c r="ELK45" s="183"/>
      <c r="ELL45" s="183"/>
      <c r="ELM45" s="183"/>
      <c r="ELN45" s="183"/>
      <c r="ELO45" s="183"/>
      <c r="ELP45" s="183"/>
      <c r="ELQ45" s="183"/>
      <c r="ELR45" s="183"/>
      <c r="ELS45" s="183"/>
      <c r="ELT45" s="183"/>
      <c r="ELU45" s="183"/>
      <c r="ELV45" s="183"/>
      <c r="ELW45" s="183"/>
      <c r="ELX45" s="183"/>
      <c r="ELY45" s="183"/>
      <c r="ELZ45" s="183"/>
      <c r="EMA45" s="183"/>
      <c r="EMB45" s="183"/>
      <c r="EMC45" s="183"/>
      <c r="EMD45" s="183"/>
      <c r="EME45" s="183"/>
      <c r="EMF45" s="183"/>
      <c r="EMG45" s="183"/>
      <c r="EMH45" s="183"/>
      <c r="EMI45" s="183"/>
      <c r="EMJ45" s="183"/>
      <c r="EMK45" s="183"/>
      <c r="EML45" s="183"/>
      <c r="EMM45" s="183"/>
      <c r="EMN45" s="183"/>
      <c r="EMO45" s="183"/>
      <c r="EMP45" s="183"/>
      <c r="EMQ45" s="183"/>
      <c r="EMR45" s="183"/>
      <c r="EMS45" s="183"/>
      <c r="EMT45" s="183"/>
      <c r="EMU45" s="183"/>
      <c r="EMV45" s="183"/>
      <c r="EMW45" s="183"/>
      <c r="EMX45" s="183"/>
      <c r="EMY45" s="183"/>
      <c r="EMZ45" s="183"/>
      <c r="ENA45" s="183"/>
      <c r="ENB45" s="183"/>
      <c r="ENC45" s="183"/>
      <c r="END45" s="183"/>
      <c r="ENE45" s="183"/>
      <c r="ENF45" s="183"/>
      <c r="ENG45" s="183"/>
      <c r="ENH45" s="183"/>
      <c r="ENI45" s="183"/>
      <c r="ENJ45" s="183"/>
      <c r="ENK45" s="183"/>
      <c r="ENL45" s="183"/>
      <c r="ENM45" s="183"/>
      <c r="ENN45" s="183"/>
      <c r="ENO45" s="183"/>
      <c r="ENP45" s="183"/>
      <c r="ENQ45" s="183"/>
      <c r="ENR45" s="183"/>
      <c r="ENS45" s="183"/>
      <c r="ENT45" s="183"/>
      <c r="ENU45" s="183"/>
      <c r="ENV45" s="183"/>
      <c r="ENW45" s="183"/>
      <c r="ENX45" s="183"/>
      <c r="ENY45" s="183"/>
      <c r="ENZ45" s="183"/>
      <c r="EOA45" s="183"/>
      <c r="EOB45" s="183"/>
      <c r="EOC45" s="183"/>
      <c r="EOD45" s="183"/>
      <c r="EOE45" s="183"/>
      <c r="EOF45" s="183"/>
      <c r="EOG45" s="183"/>
      <c r="EOH45" s="183"/>
      <c r="EOI45" s="183"/>
      <c r="EOJ45" s="183"/>
      <c r="EOK45" s="183"/>
      <c r="EOL45" s="183"/>
      <c r="EOM45" s="183"/>
      <c r="EON45" s="183"/>
      <c r="EOO45" s="183"/>
      <c r="EOP45" s="183"/>
      <c r="EOQ45" s="183"/>
      <c r="EOR45" s="183"/>
      <c r="EOS45" s="183"/>
      <c r="EOT45" s="183"/>
      <c r="EOU45" s="183"/>
      <c r="EOV45" s="183"/>
      <c r="EOW45" s="183"/>
      <c r="EOX45" s="183"/>
      <c r="EOY45" s="183"/>
      <c r="EOZ45" s="183"/>
      <c r="EPA45" s="183"/>
      <c r="EPB45" s="183"/>
      <c r="EPC45" s="183"/>
      <c r="EPD45" s="183"/>
      <c r="EPE45" s="183"/>
      <c r="EPF45" s="183"/>
      <c r="EPG45" s="183"/>
      <c r="EPH45" s="183"/>
      <c r="EPI45" s="183"/>
      <c r="EPJ45" s="183"/>
      <c r="EPK45" s="183"/>
      <c r="EPL45" s="183"/>
      <c r="EPM45" s="183"/>
      <c r="EPN45" s="183"/>
      <c r="EPO45" s="183"/>
      <c r="EPP45" s="183"/>
      <c r="EPQ45" s="183"/>
      <c r="EPR45" s="183"/>
      <c r="EPS45" s="183"/>
      <c r="EPT45" s="183"/>
      <c r="EPU45" s="183"/>
      <c r="EPV45" s="183"/>
      <c r="EPW45" s="183"/>
      <c r="EPX45" s="183"/>
      <c r="EPY45" s="183"/>
      <c r="EPZ45" s="183"/>
      <c r="EQA45" s="183"/>
      <c r="EQB45" s="183"/>
      <c r="EQC45" s="183"/>
      <c r="EQD45" s="183"/>
      <c r="EQE45" s="183"/>
      <c r="EQF45" s="183"/>
      <c r="EQG45" s="183"/>
      <c r="EQH45" s="183"/>
      <c r="EQI45" s="183"/>
      <c r="EQJ45" s="183"/>
      <c r="EQK45" s="183"/>
      <c r="EQL45" s="183"/>
      <c r="EQM45" s="183"/>
      <c r="EQN45" s="183"/>
      <c r="EQO45" s="183"/>
      <c r="EQP45" s="183"/>
      <c r="EQQ45" s="183"/>
      <c r="EQR45" s="183"/>
      <c r="EQS45" s="183"/>
      <c r="EQT45" s="183"/>
      <c r="EQU45" s="183"/>
      <c r="EQV45" s="183"/>
      <c r="EQW45" s="183"/>
      <c r="EQX45" s="183"/>
      <c r="EQY45" s="183"/>
      <c r="EQZ45" s="183"/>
      <c r="ERA45" s="183"/>
      <c r="ERB45" s="183"/>
      <c r="ERC45" s="183"/>
      <c r="ERD45" s="183"/>
      <c r="ERE45" s="183"/>
      <c r="ERF45" s="183"/>
      <c r="ERG45" s="183"/>
      <c r="ERH45" s="183"/>
      <c r="ERI45" s="183"/>
      <c r="ERJ45" s="183"/>
      <c r="ERK45" s="183"/>
      <c r="ERL45" s="183"/>
      <c r="ERM45" s="183"/>
      <c r="ERN45" s="183"/>
      <c r="ERO45" s="183"/>
      <c r="ERP45" s="183"/>
      <c r="ERQ45" s="183"/>
      <c r="ERR45" s="183"/>
      <c r="ERS45" s="183"/>
      <c r="ERT45" s="183"/>
      <c r="ERU45" s="183"/>
      <c r="ERV45" s="183"/>
      <c r="ERW45" s="183"/>
      <c r="ERX45" s="183"/>
      <c r="ERY45" s="183"/>
      <c r="ERZ45" s="183"/>
      <c r="ESA45" s="183"/>
      <c r="ESB45" s="183"/>
      <c r="ESC45" s="183"/>
      <c r="ESD45" s="183"/>
      <c r="ESE45" s="183"/>
      <c r="ESF45" s="183"/>
      <c r="ESG45" s="183"/>
      <c r="ESH45" s="183"/>
      <c r="ESI45" s="183"/>
      <c r="ESJ45" s="183"/>
      <c r="ESK45" s="183"/>
      <c r="ESL45" s="183"/>
      <c r="ESM45" s="183"/>
      <c r="ESN45" s="183"/>
      <c r="ESO45" s="183"/>
      <c r="ESP45" s="183"/>
      <c r="ESQ45" s="183"/>
      <c r="ESR45" s="183"/>
      <c r="ESS45" s="183"/>
      <c r="EST45" s="183"/>
      <c r="ESU45" s="183"/>
      <c r="ESV45" s="183"/>
      <c r="ESW45" s="183"/>
      <c r="ESX45" s="183"/>
      <c r="ESY45" s="183"/>
      <c r="ESZ45" s="183"/>
      <c r="ETA45" s="183"/>
      <c r="ETB45" s="183"/>
      <c r="ETC45" s="183"/>
      <c r="ETD45" s="183"/>
      <c r="ETE45" s="183"/>
      <c r="ETF45" s="183"/>
      <c r="ETG45" s="183"/>
      <c r="ETH45" s="183"/>
      <c r="ETI45" s="183"/>
      <c r="ETJ45" s="183"/>
      <c r="ETK45" s="183"/>
      <c r="ETL45" s="183"/>
      <c r="ETM45" s="183"/>
      <c r="ETN45" s="183"/>
      <c r="ETO45" s="183"/>
      <c r="ETP45" s="183"/>
      <c r="ETQ45" s="183"/>
      <c r="ETR45" s="183"/>
      <c r="ETS45" s="183"/>
      <c r="ETT45" s="183"/>
      <c r="ETU45" s="183"/>
      <c r="ETV45" s="183"/>
      <c r="ETW45" s="183"/>
      <c r="ETX45" s="183"/>
      <c r="ETY45" s="183"/>
      <c r="ETZ45" s="183"/>
      <c r="EUA45" s="183"/>
      <c r="EUB45" s="183"/>
      <c r="EUC45" s="183"/>
      <c r="EUD45" s="183"/>
      <c r="EUE45" s="183"/>
      <c r="EUF45" s="183"/>
      <c r="EUG45" s="183"/>
      <c r="EUH45" s="183"/>
      <c r="EUI45" s="183"/>
      <c r="EUJ45" s="183"/>
      <c r="EUK45" s="183"/>
      <c r="EUL45" s="183"/>
      <c r="EUM45" s="183"/>
      <c r="EUN45" s="183"/>
      <c r="EUO45" s="183"/>
      <c r="EUP45" s="183"/>
      <c r="EUQ45" s="183"/>
      <c r="EUR45" s="183"/>
      <c r="EUS45" s="183"/>
      <c r="EUT45" s="183"/>
      <c r="EUU45" s="183"/>
      <c r="EUV45" s="183"/>
      <c r="EUW45" s="183"/>
      <c r="EUX45" s="183"/>
      <c r="EUY45" s="183"/>
      <c r="EUZ45" s="183"/>
      <c r="EVA45" s="183"/>
      <c r="EVB45" s="183"/>
      <c r="EVC45" s="183"/>
      <c r="EVD45" s="183"/>
      <c r="EVE45" s="183"/>
      <c r="EVF45" s="183"/>
      <c r="EVG45" s="183"/>
      <c r="EVH45" s="183"/>
      <c r="EVI45" s="183"/>
      <c r="EVJ45" s="183"/>
      <c r="EVK45" s="183"/>
      <c r="EVL45" s="183"/>
      <c r="EVM45" s="183"/>
      <c r="EVN45" s="183"/>
      <c r="EVO45" s="183"/>
      <c r="EVP45" s="183"/>
      <c r="EVQ45" s="183"/>
      <c r="EVR45" s="183"/>
      <c r="EVS45" s="183"/>
      <c r="EVT45" s="183"/>
      <c r="EVU45" s="183"/>
      <c r="EVV45" s="183"/>
      <c r="EVW45" s="183"/>
      <c r="EVX45" s="183"/>
      <c r="EVY45" s="183"/>
      <c r="EVZ45" s="183"/>
      <c r="EWA45" s="183"/>
      <c r="EWB45" s="183"/>
      <c r="EWC45" s="183"/>
      <c r="EWD45" s="183"/>
      <c r="EWE45" s="183"/>
      <c r="EWF45" s="183"/>
      <c r="EWG45" s="183"/>
      <c r="EWH45" s="183"/>
      <c r="EWI45" s="183"/>
      <c r="EWJ45" s="183"/>
      <c r="EWK45" s="183"/>
      <c r="EWL45" s="183"/>
      <c r="EWM45" s="183"/>
      <c r="EWN45" s="183"/>
      <c r="EWO45" s="183"/>
      <c r="EWP45" s="183"/>
      <c r="EWQ45" s="183"/>
      <c r="EWR45" s="183"/>
      <c r="EWS45" s="183"/>
      <c r="EWT45" s="183"/>
      <c r="EWU45" s="183"/>
      <c r="EWV45" s="183"/>
      <c r="EWW45" s="183"/>
      <c r="EWX45" s="183"/>
      <c r="EWY45" s="183"/>
      <c r="EWZ45" s="183"/>
      <c r="EXA45" s="183"/>
      <c r="EXB45" s="183"/>
      <c r="EXC45" s="183"/>
      <c r="EXD45" s="183"/>
      <c r="EXE45" s="183"/>
      <c r="EXF45" s="183"/>
      <c r="EXG45" s="183"/>
      <c r="EXH45" s="183"/>
      <c r="EXI45" s="183"/>
      <c r="EXJ45" s="183"/>
      <c r="EXK45" s="183"/>
      <c r="EXL45" s="183"/>
      <c r="EXM45" s="183"/>
      <c r="EXN45" s="183"/>
      <c r="EXO45" s="183"/>
      <c r="EXP45" s="183"/>
      <c r="EXQ45" s="183"/>
      <c r="EXR45" s="183"/>
      <c r="EXS45" s="183"/>
      <c r="EXT45" s="183"/>
      <c r="EXU45" s="183"/>
      <c r="EXV45" s="183"/>
      <c r="EXW45" s="183"/>
      <c r="EXX45" s="183"/>
      <c r="EXY45" s="183"/>
      <c r="EXZ45" s="183"/>
      <c r="EYA45" s="183"/>
      <c r="EYB45" s="183"/>
      <c r="EYC45" s="183"/>
      <c r="EYD45" s="183"/>
      <c r="EYE45" s="183"/>
      <c r="EYF45" s="183"/>
      <c r="EYG45" s="183"/>
      <c r="EYH45" s="183"/>
      <c r="EYI45" s="183"/>
      <c r="EYJ45" s="183"/>
      <c r="EYK45" s="183"/>
      <c r="EYL45" s="183"/>
      <c r="EYM45" s="183"/>
      <c r="EYN45" s="183"/>
      <c r="EYO45" s="183"/>
      <c r="EYP45" s="183"/>
      <c r="EYQ45" s="183"/>
      <c r="EYR45" s="183"/>
      <c r="EYS45" s="183"/>
      <c r="EYT45" s="183"/>
      <c r="EYU45" s="183"/>
      <c r="EYV45" s="183"/>
      <c r="EYW45" s="183"/>
      <c r="EYX45" s="183"/>
      <c r="EYY45" s="183"/>
      <c r="EYZ45" s="183"/>
      <c r="EZA45" s="183"/>
      <c r="EZB45" s="183"/>
      <c r="EZC45" s="183"/>
      <c r="EZD45" s="183"/>
      <c r="EZE45" s="183"/>
      <c r="EZF45" s="183"/>
      <c r="EZG45" s="183"/>
      <c r="EZH45" s="183"/>
      <c r="EZI45" s="183"/>
      <c r="EZJ45" s="183"/>
      <c r="EZK45" s="183"/>
      <c r="EZL45" s="183"/>
      <c r="EZM45" s="183"/>
      <c r="EZN45" s="183"/>
      <c r="EZO45" s="183"/>
      <c r="EZP45" s="183"/>
      <c r="EZQ45" s="183"/>
      <c r="EZR45" s="183"/>
      <c r="EZS45" s="183"/>
      <c r="EZT45" s="183"/>
      <c r="EZU45" s="183"/>
      <c r="EZV45" s="183"/>
      <c r="EZW45" s="183"/>
      <c r="EZX45" s="183"/>
      <c r="EZY45" s="183"/>
      <c r="EZZ45" s="183"/>
      <c r="FAA45" s="183"/>
      <c r="FAB45" s="183"/>
      <c r="FAC45" s="183"/>
      <c r="FAD45" s="183"/>
      <c r="FAE45" s="183"/>
      <c r="FAF45" s="183"/>
      <c r="FAG45" s="183"/>
      <c r="FAH45" s="183"/>
      <c r="FAI45" s="183"/>
      <c r="FAJ45" s="183"/>
      <c r="FAK45" s="183"/>
      <c r="FAL45" s="183"/>
      <c r="FAM45" s="183"/>
      <c r="FAN45" s="183"/>
      <c r="FAO45" s="183"/>
      <c r="FAP45" s="183"/>
      <c r="FAQ45" s="183"/>
      <c r="FAR45" s="183"/>
      <c r="FAS45" s="183"/>
      <c r="FAT45" s="183"/>
      <c r="FAU45" s="183"/>
      <c r="FAV45" s="183"/>
      <c r="FAW45" s="183"/>
      <c r="FAX45" s="183"/>
      <c r="FAY45" s="183"/>
      <c r="FAZ45" s="183"/>
      <c r="FBA45" s="183"/>
      <c r="FBB45" s="183"/>
      <c r="FBC45" s="183"/>
      <c r="FBD45" s="183"/>
      <c r="FBE45" s="183"/>
      <c r="FBF45" s="183"/>
      <c r="FBG45" s="183"/>
      <c r="FBH45" s="183"/>
      <c r="FBI45" s="183"/>
      <c r="FBJ45" s="183"/>
      <c r="FBK45" s="183"/>
      <c r="FBL45" s="183"/>
      <c r="FBM45" s="183"/>
      <c r="FBN45" s="183"/>
      <c r="FBO45" s="183"/>
      <c r="FBP45" s="183"/>
      <c r="FBQ45" s="183"/>
      <c r="FBR45" s="183"/>
      <c r="FBS45" s="183"/>
      <c r="FBT45" s="183"/>
      <c r="FBU45" s="183"/>
      <c r="FBV45" s="183"/>
      <c r="FBW45" s="183"/>
      <c r="FBX45" s="183"/>
      <c r="FBY45" s="183"/>
      <c r="FBZ45" s="183"/>
      <c r="FCA45" s="183"/>
      <c r="FCB45" s="183"/>
      <c r="FCC45" s="183"/>
      <c r="FCD45" s="183"/>
      <c r="FCE45" s="183"/>
      <c r="FCF45" s="183"/>
      <c r="FCG45" s="183"/>
      <c r="FCH45" s="183"/>
      <c r="FCI45" s="183"/>
      <c r="FCJ45" s="183"/>
      <c r="FCK45" s="183"/>
      <c r="FCL45" s="183"/>
      <c r="FCM45" s="183"/>
      <c r="FCN45" s="183"/>
      <c r="FCO45" s="183"/>
      <c r="FCP45" s="183"/>
      <c r="FCQ45" s="183"/>
      <c r="FCR45" s="183"/>
      <c r="FCS45" s="183"/>
      <c r="FCT45" s="183"/>
      <c r="FCU45" s="183"/>
      <c r="FCV45" s="183"/>
      <c r="FCW45" s="183"/>
      <c r="FCX45" s="183"/>
      <c r="FCY45" s="183"/>
      <c r="FCZ45" s="183"/>
      <c r="FDA45" s="183"/>
      <c r="FDB45" s="183"/>
      <c r="FDC45" s="183"/>
      <c r="FDD45" s="183"/>
      <c r="FDE45" s="183"/>
      <c r="FDF45" s="183"/>
      <c r="FDG45" s="183"/>
      <c r="FDH45" s="183"/>
      <c r="FDI45" s="183"/>
      <c r="FDJ45" s="183"/>
      <c r="FDK45" s="183"/>
      <c r="FDL45" s="183"/>
      <c r="FDM45" s="183"/>
      <c r="FDN45" s="183"/>
      <c r="FDO45" s="183"/>
      <c r="FDP45" s="183"/>
      <c r="FDQ45" s="183"/>
      <c r="FDR45" s="183"/>
      <c r="FDS45" s="183"/>
      <c r="FDT45" s="183"/>
      <c r="FDU45" s="183"/>
      <c r="FDV45" s="183"/>
      <c r="FDW45" s="183"/>
      <c r="FDX45" s="183"/>
      <c r="FDY45" s="183"/>
      <c r="FDZ45" s="183"/>
      <c r="FEA45" s="183"/>
      <c r="FEB45" s="183"/>
      <c r="FEC45" s="183"/>
      <c r="FED45" s="183"/>
      <c r="FEE45" s="183"/>
      <c r="FEF45" s="183"/>
      <c r="FEG45" s="183"/>
      <c r="FEH45" s="183"/>
      <c r="FEI45" s="183"/>
      <c r="FEJ45" s="183"/>
      <c r="FEK45" s="183"/>
      <c r="FEL45" s="183"/>
      <c r="FEM45" s="183"/>
      <c r="FEN45" s="183"/>
      <c r="FEO45" s="183"/>
      <c r="FEP45" s="183"/>
      <c r="FEQ45" s="183"/>
      <c r="FER45" s="183"/>
      <c r="FES45" s="183"/>
      <c r="FET45" s="183"/>
      <c r="FEU45" s="183"/>
      <c r="FEV45" s="183"/>
      <c r="FEW45" s="183"/>
      <c r="FEX45" s="183"/>
      <c r="FEY45" s="183"/>
      <c r="FEZ45" s="183"/>
      <c r="FFA45" s="183"/>
      <c r="FFB45" s="183"/>
      <c r="FFC45" s="183"/>
      <c r="FFD45" s="183"/>
      <c r="FFE45" s="183"/>
      <c r="FFF45" s="183"/>
      <c r="FFG45" s="183"/>
      <c r="FFH45" s="183"/>
      <c r="FFI45" s="183"/>
      <c r="FFJ45" s="183"/>
      <c r="FFK45" s="183"/>
      <c r="FFL45" s="183"/>
      <c r="FFM45" s="183"/>
      <c r="FFN45" s="183"/>
      <c r="FFO45" s="183"/>
      <c r="FFP45" s="183"/>
      <c r="FFQ45" s="183"/>
      <c r="FFR45" s="183"/>
      <c r="FFS45" s="183"/>
      <c r="FFT45" s="183"/>
      <c r="FFU45" s="183"/>
      <c r="FFV45" s="183"/>
      <c r="FFW45" s="183"/>
      <c r="FFX45" s="183"/>
      <c r="FFY45" s="183"/>
      <c r="FFZ45" s="183"/>
      <c r="FGA45" s="183"/>
      <c r="FGB45" s="183"/>
      <c r="FGC45" s="183"/>
      <c r="FGD45" s="183"/>
      <c r="FGE45" s="183"/>
      <c r="FGF45" s="183"/>
      <c r="FGG45" s="183"/>
      <c r="FGH45" s="183"/>
      <c r="FGI45" s="183"/>
      <c r="FGJ45" s="183"/>
      <c r="FGK45" s="183"/>
      <c r="FGL45" s="183"/>
      <c r="FGM45" s="183"/>
      <c r="FGN45" s="183"/>
      <c r="FGO45" s="183"/>
      <c r="FGP45" s="183"/>
      <c r="FGQ45" s="183"/>
      <c r="FGR45" s="183"/>
      <c r="FGS45" s="183"/>
      <c r="FGT45" s="183"/>
      <c r="FGU45" s="183"/>
      <c r="FGV45" s="183"/>
      <c r="FGW45" s="183"/>
      <c r="FGX45" s="183"/>
      <c r="FGY45" s="183"/>
      <c r="FGZ45" s="183"/>
      <c r="FHA45" s="183"/>
      <c r="FHB45" s="183"/>
      <c r="FHC45" s="183"/>
      <c r="FHD45" s="183"/>
      <c r="FHE45" s="183"/>
      <c r="FHF45" s="183"/>
      <c r="FHG45" s="183"/>
      <c r="FHH45" s="183"/>
      <c r="FHI45" s="183"/>
      <c r="FHJ45" s="183"/>
      <c r="FHK45" s="183"/>
      <c r="FHL45" s="183"/>
      <c r="FHM45" s="183"/>
      <c r="FHN45" s="183"/>
      <c r="FHO45" s="183"/>
      <c r="FHP45" s="183"/>
      <c r="FHQ45" s="183"/>
      <c r="FHR45" s="183"/>
      <c r="FHS45" s="183"/>
      <c r="FHT45" s="183"/>
      <c r="FHU45" s="183"/>
      <c r="FHV45" s="183"/>
      <c r="FHW45" s="183"/>
      <c r="FHX45" s="183"/>
      <c r="FHY45" s="183"/>
      <c r="FHZ45" s="183"/>
      <c r="FIA45" s="183"/>
      <c r="FIB45" s="183"/>
      <c r="FIC45" s="183"/>
      <c r="FID45" s="183"/>
      <c r="FIE45" s="183"/>
      <c r="FIF45" s="183"/>
      <c r="FIG45" s="183"/>
      <c r="FIH45" s="183"/>
      <c r="FII45" s="183"/>
      <c r="FIJ45" s="183"/>
      <c r="FIK45" s="183"/>
      <c r="FIL45" s="183"/>
      <c r="FIM45" s="183"/>
      <c r="FIN45" s="183"/>
      <c r="FIO45" s="183"/>
      <c r="FIP45" s="183"/>
      <c r="FIQ45" s="183"/>
      <c r="FIR45" s="183"/>
      <c r="FIS45" s="183"/>
      <c r="FIT45" s="183"/>
      <c r="FIU45" s="183"/>
      <c r="FIV45" s="183"/>
      <c r="FIW45" s="183"/>
      <c r="FIX45" s="183"/>
      <c r="FIY45" s="183"/>
      <c r="FIZ45" s="183"/>
      <c r="FJA45" s="183"/>
      <c r="FJB45" s="183"/>
      <c r="FJC45" s="183"/>
      <c r="FJD45" s="183"/>
      <c r="FJE45" s="183"/>
      <c r="FJF45" s="183"/>
      <c r="FJG45" s="183"/>
      <c r="FJH45" s="183"/>
      <c r="FJI45" s="183"/>
      <c r="FJJ45" s="183"/>
      <c r="FJK45" s="183"/>
      <c r="FJL45" s="183"/>
      <c r="FJM45" s="183"/>
      <c r="FJN45" s="183"/>
      <c r="FJO45" s="183"/>
      <c r="FJP45" s="183"/>
      <c r="FJQ45" s="183"/>
      <c r="FJR45" s="183"/>
      <c r="FJS45" s="183"/>
      <c r="FJT45" s="183"/>
      <c r="FJU45" s="183"/>
      <c r="FJV45" s="183"/>
      <c r="FJW45" s="183"/>
      <c r="FJX45" s="183"/>
      <c r="FJY45" s="183"/>
      <c r="FJZ45" s="183"/>
      <c r="FKA45" s="183"/>
      <c r="FKB45" s="183"/>
      <c r="FKC45" s="183"/>
      <c r="FKD45" s="183"/>
      <c r="FKE45" s="183"/>
      <c r="FKF45" s="183"/>
      <c r="FKG45" s="183"/>
      <c r="FKH45" s="183"/>
      <c r="FKI45" s="183"/>
      <c r="FKJ45" s="183"/>
      <c r="FKK45" s="183"/>
      <c r="FKL45" s="183"/>
      <c r="FKM45" s="183"/>
      <c r="FKN45" s="183"/>
      <c r="FKO45" s="183"/>
      <c r="FKP45" s="183"/>
      <c r="FKQ45" s="183"/>
      <c r="FKR45" s="183"/>
      <c r="FKS45" s="183"/>
      <c r="FKT45" s="183"/>
      <c r="FKU45" s="183"/>
      <c r="FKV45" s="183"/>
      <c r="FKW45" s="183"/>
      <c r="FKX45" s="183"/>
      <c r="FKY45" s="183"/>
      <c r="FKZ45" s="183"/>
      <c r="FLA45" s="183"/>
      <c r="FLB45" s="183"/>
      <c r="FLC45" s="183"/>
      <c r="FLD45" s="183"/>
      <c r="FLE45" s="183"/>
      <c r="FLF45" s="183"/>
      <c r="FLG45" s="183"/>
      <c r="FLH45" s="183"/>
      <c r="FLI45" s="183"/>
      <c r="FLJ45" s="183"/>
      <c r="FLK45" s="183"/>
      <c r="FLL45" s="183"/>
      <c r="FLM45" s="183"/>
      <c r="FLN45" s="183"/>
      <c r="FLO45" s="183"/>
      <c r="FLP45" s="183"/>
      <c r="FLQ45" s="183"/>
      <c r="FLR45" s="183"/>
      <c r="FLS45" s="183"/>
      <c r="FLT45" s="183"/>
      <c r="FLU45" s="183"/>
      <c r="FLV45" s="183"/>
      <c r="FLW45" s="183"/>
      <c r="FLX45" s="183"/>
      <c r="FLY45" s="183"/>
      <c r="FLZ45" s="183"/>
      <c r="FMA45" s="183"/>
      <c r="FMB45" s="183"/>
      <c r="FMC45" s="183"/>
      <c r="FMD45" s="183"/>
      <c r="FME45" s="183"/>
      <c r="FMF45" s="183"/>
      <c r="FMG45" s="183"/>
      <c r="FMH45" s="183"/>
      <c r="FMI45" s="183"/>
      <c r="FMJ45" s="183"/>
      <c r="FMK45" s="183"/>
      <c r="FML45" s="183"/>
      <c r="FMM45" s="183"/>
      <c r="FMN45" s="183"/>
      <c r="FMO45" s="183"/>
      <c r="FMP45" s="183"/>
      <c r="FMQ45" s="183"/>
      <c r="FMR45" s="183"/>
      <c r="FMS45" s="183"/>
      <c r="FMT45" s="183"/>
      <c r="FMU45" s="183"/>
      <c r="FMV45" s="183"/>
      <c r="FMW45" s="183"/>
      <c r="FMX45" s="183"/>
      <c r="FMY45" s="183"/>
      <c r="FMZ45" s="183"/>
      <c r="FNA45" s="183"/>
      <c r="FNB45" s="183"/>
      <c r="FNC45" s="183"/>
      <c r="FND45" s="183"/>
      <c r="FNE45" s="183"/>
      <c r="FNF45" s="183"/>
      <c r="FNG45" s="183"/>
      <c r="FNH45" s="183"/>
      <c r="FNI45" s="183"/>
      <c r="FNJ45" s="183"/>
      <c r="FNK45" s="183"/>
      <c r="FNL45" s="183"/>
      <c r="FNM45" s="183"/>
      <c r="FNN45" s="183"/>
      <c r="FNO45" s="183"/>
      <c r="FNP45" s="183"/>
      <c r="FNQ45" s="183"/>
      <c r="FNR45" s="183"/>
      <c r="FNS45" s="183"/>
      <c r="FNT45" s="183"/>
      <c r="FNU45" s="183"/>
      <c r="FNV45" s="183"/>
      <c r="FNW45" s="183"/>
      <c r="FNX45" s="183"/>
      <c r="FNY45" s="183"/>
      <c r="FNZ45" s="183"/>
      <c r="FOA45" s="183"/>
      <c r="FOB45" s="183"/>
      <c r="FOC45" s="183"/>
      <c r="FOD45" s="183"/>
      <c r="FOE45" s="183"/>
      <c r="FOF45" s="183"/>
      <c r="FOG45" s="183"/>
      <c r="FOH45" s="183"/>
      <c r="FOI45" s="183"/>
      <c r="FOJ45" s="183"/>
      <c r="FOK45" s="183"/>
      <c r="FOL45" s="183"/>
      <c r="FOM45" s="183"/>
      <c r="FON45" s="183"/>
      <c r="FOO45" s="183"/>
      <c r="FOP45" s="183"/>
      <c r="FOQ45" s="183"/>
      <c r="FOR45" s="183"/>
      <c r="FOS45" s="183"/>
      <c r="FOT45" s="183"/>
      <c r="FOU45" s="183"/>
      <c r="FOV45" s="183"/>
      <c r="FOW45" s="183"/>
      <c r="FOX45" s="183"/>
      <c r="FOY45" s="183"/>
      <c r="FOZ45" s="183"/>
      <c r="FPA45" s="183"/>
      <c r="FPB45" s="183"/>
      <c r="FPC45" s="183"/>
      <c r="FPD45" s="183"/>
      <c r="FPE45" s="183"/>
      <c r="FPF45" s="183"/>
      <c r="FPG45" s="183"/>
      <c r="FPH45" s="183"/>
      <c r="FPI45" s="183"/>
      <c r="FPJ45" s="183"/>
      <c r="FPK45" s="183"/>
      <c r="FPL45" s="183"/>
      <c r="FPM45" s="183"/>
      <c r="FPN45" s="183"/>
      <c r="FPO45" s="183"/>
      <c r="FPP45" s="183"/>
      <c r="FPQ45" s="183"/>
      <c r="FPR45" s="183"/>
      <c r="FPS45" s="183"/>
      <c r="FPT45" s="183"/>
      <c r="FPU45" s="183"/>
      <c r="FPV45" s="183"/>
      <c r="FPW45" s="183"/>
      <c r="FPX45" s="183"/>
      <c r="FPY45" s="183"/>
      <c r="FPZ45" s="183"/>
      <c r="FQA45" s="183"/>
      <c r="FQB45" s="183"/>
      <c r="FQC45" s="183"/>
      <c r="FQD45" s="183"/>
      <c r="FQE45" s="183"/>
      <c r="FQF45" s="183"/>
      <c r="FQG45" s="183"/>
      <c r="FQH45" s="183"/>
      <c r="FQI45" s="183"/>
      <c r="FQJ45" s="183"/>
      <c r="FQK45" s="183"/>
      <c r="FQL45" s="183"/>
      <c r="FQM45" s="183"/>
      <c r="FQN45" s="183"/>
      <c r="FQO45" s="183"/>
      <c r="FQP45" s="183"/>
      <c r="FQQ45" s="183"/>
      <c r="FQR45" s="183"/>
      <c r="FQS45" s="183"/>
      <c r="FQT45" s="183"/>
      <c r="FQU45" s="183"/>
      <c r="FQV45" s="183"/>
      <c r="FQW45" s="183"/>
      <c r="FQX45" s="183"/>
      <c r="FQY45" s="183"/>
      <c r="FQZ45" s="183"/>
      <c r="FRA45" s="183"/>
      <c r="FRB45" s="183"/>
      <c r="FRC45" s="183"/>
      <c r="FRD45" s="183"/>
      <c r="FRE45" s="183"/>
      <c r="FRF45" s="183"/>
      <c r="FRG45" s="183"/>
      <c r="FRH45" s="183"/>
      <c r="FRI45" s="183"/>
      <c r="FRJ45" s="183"/>
      <c r="FRK45" s="183"/>
      <c r="FRL45" s="183"/>
      <c r="FRM45" s="183"/>
      <c r="FRN45" s="183"/>
      <c r="FRO45" s="183"/>
      <c r="FRP45" s="183"/>
      <c r="FRQ45" s="183"/>
      <c r="FRR45" s="183"/>
      <c r="FRS45" s="183"/>
      <c r="FRT45" s="183"/>
      <c r="FRU45" s="183"/>
      <c r="FRV45" s="183"/>
      <c r="FRW45" s="183"/>
      <c r="FRX45" s="183"/>
      <c r="FRY45" s="183"/>
      <c r="FRZ45" s="183"/>
      <c r="FSA45" s="183"/>
      <c r="FSB45" s="183"/>
      <c r="FSC45" s="183"/>
      <c r="FSD45" s="183"/>
      <c r="FSE45" s="183"/>
      <c r="FSF45" s="183"/>
      <c r="FSG45" s="183"/>
      <c r="FSH45" s="183"/>
      <c r="FSI45" s="183"/>
      <c r="FSJ45" s="183"/>
      <c r="FSK45" s="183"/>
      <c r="FSL45" s="183"/>
      <c r="FSM45" s="183"/>
      <c r="FSN45" s="183"/>
      <c r="FSO45" s="183"/>
      <c r="FSP45" s="183"/>
      <c r="FSQ45" s="183"/>
      <c r="FSR45" s="183"/>
      <c r="FSS45" s="183"/>
      <c r="FST45" s="183"/>
      <c r="FSU45" s="183"/>
      <c r="FSV45" s="183"/>
      <c r="FSW45" s="183"/>
      <c r="FSX45" s="183"/>
      <c r="FSY45" s="183"/>
      <c r="FSZ45" s="183"/>
      <c r="FTA45" s="183"/>
      <c r="FTB45" s="183"/>
      <c r="FTC45" s="183"/>
      <c r="FTD45" s="183"/>
      <c r="FTE45" s="183"/>
      <c r="FTF45" s="183"/>
      <c r="FTG45" s="183"/>
      <c r="FTH45" s="183"/>
      <c r="FTI45" s="183"/>
      <c r="FTJ45" s="183"/>
      <c r="FTK45" s="183"/>
      <c r="FTL45" s="183"/>
      <c r="FTM45" s="183"/>
      <c r="FTN45" s="183"/>
      <c r="FTO45" s="183"/>
      <c r="FTP45" s="183"/>
      <c r="FTQ45" s="183"/>
      <c r="FTR45" s="183"/>
      <c r="FTS45" s="183"/>
      <c r="FTT45" s="183"/>
      <c r="FTU45" s="183"/>
      <c r="FTV45" s="183"/>
      <c r="FTW45" s="183"/>
      <c r="FTX45" s="183"/>
      <c r="FTY45" s="183"/>
      <c r="FTZ45" s="183"/>
      <c r="FUA45" s="183"/>
      <c r="FUB45" s="183"/>
      <c r="FUC45" s="183"/>
      <c r="FUD45" s="183"/>
      <c r="FUE45" s="183"/>
      <c r="FUF45" s="183"/>
      <c r="FUG45" s="183"/>
      <c r="FUH45" s="183"/>
      <c r="FUI45" s="183"/>
      <c r="FUJ45" s="183"/>
      <c r="FUK45" s="183"/>
      <c r="FUL45" s="183"/>
      <c r="FUM45" s="183"/>
      <c r="FUN45" s="183"/>
      <c r="FUO45" s="183"/>
      <c r="FUP45" s="183"/>
      <c r="FUQ45" s="183"/>
      <c r="FUR45" s="183"/>
      <c r="FUS45" s="183"/>
      <c r="FUT45" s="183"/>
      <c r="FUU45" s="183"/>
      <c r="FUV45" s="183"/>
      <c r="FUW45" s="183"/>
      <c r="FUX45" s="183"/>
      <c r="FUY45" s="183"/>
      <c r="FUZ45" s="183"/>
      <c r="FVA45" s="183"/>
      <c r="FVB45" s="183"/>
      <c r="FVC45" s="183"/>
      <c r="FVD45" s="183"/>
      <c r="FVE45" s="183"/>
      <c r="FVF45" s="183"/>
      <c r="FVG45" s="183"/>
      <c r="FVH45" s="183"/>
      <c r="FVI45" s="183"/>
      <c r="FVJ45" s="183"/>
      <c r="FVK45" s="183"/>
      <c r="FVL45" s="183"/>
      <c r="FVM45" s="183"/>
      <c r="FVN45" s="183"/>
      <c r="FVO45" s="183"/>
      <c r="FVP45" s="183"/>
      <c r="FVQ45" s="183"/>
      <c r="FVR45" s="183"/>
      <c r="FVS45" s="183"/>
      <c r="FVT45" s="183"/>
      <c r="FVU45" s="183"/>
      <c r="FVV45" s="183"/>
      <c r="FVW45" s="183"/>
      <c r="FVX45" s="183"/>
      <c r="FVY45" s="183"/>
      <c r="FVZ45" s="183"/>
      <c r="FWA45" s="183"/>
      <c r="FWB45" s="183"/>
      <c r="FWC45" s="183"/>
      <c r="FWD45" s="183"/>
      <c r="FWE45" s="183"/>
      <c r="FWF45" s="183"/>
      <c r="FWG45" s="183"/>
      <c r="FWH45" s="183"/>
      <c r="FWI45" s="183"/>
      <c r="FWJ45" s="183"/>
      <c r="FWK45" s="183"/>
      <c r="FWL45" s="183"/>
      <c r="FWM45" s="183"/>
      <c r="FWN45" s="183"/>
      <c r="FWO45" s="183"/>
      <c r="FWP45" s="183"/>
      <c r="FWQ45" s="183"/>
      <c r="FWR45" s="183"/>
      <c r="FWS45" s="183"/>
      <c r="FWT45" s="183"/>
      <c r="FWU45" s="183"/>
      <c r="FWV45" s="183"/>
      <c r="FWW45" s="183"/>
      <c r="FWX45" s="183"/>
      <c r="FWY45" s="183"/>
      <c r="FWZ45" s="183"/>
      <c r="FXA45" s="183"/>
      <c r="FXB45" s="183"/>
      <c r="FXC45" s="183"/>
      <c r="FXD45" s="183"/>
      <c r="FXE45" s="183"/>
      <c r="FXF45" s="183"/>
      <c r="FXG45" s="183"/>
      <c r="FXH45" s="183"/>
      <c r="FXI45" s="183"/>
      <c r="FXJ45" s="183"/>
      <c r="FXK45" s="183"/>
      <c r="FXL45" s="183"/>
      <c r="FXM45" s="183"/>
      <c r="FXN45" s="183"/>
      <c r="FXO45" s="183"/>
      <c r="FXP45" s="183"/>
      <c r="FXQ45" s="183"/>
      <c r="FXR45" s="183"/>
      <c r="FXS45" s="183"/>
      <c r="FXT45" s="183"/>
      <c r="FXU45" s="183"/>
      <c r="FXV45" s="183"/>
      <c r="FXW45" s="183"/>
      <c r="FXX45" s="183"/>
      <c r="FXY45" s="183"/>
      <c r="FXZ45" s="183"/>
      <c r="FYA45" s="183"/>
      <c r="FYB45" s="183"/>
      <c r="FYC45" s="183"/>
      <c r="FYD45" s="183"/>
      <c r="FYE45" s="183"/>
      <c r="FYF45" s="183"/>
      <c r="FYG45" s="183"/>
      <c r="FYH45" s="183"/>
      <c r="FYI45" s="183"/>
      <c r="FYJ45" s="183"/>
      <c r="FYK45" s="183"/>
      <c r="FYL45" s="183"/>
      <c r="FYM45" s="183"/>
      <c r="FYN45" s="183"/>
      <c r="FYO45" s="183"/>
      <c r="FYP45" s="183"/>
      <c r="FYQ45" s="183"/>
      <c r="FYR45" s="183"/>
      <c r="FYS45" s="183"/>
      <c r="FYT45" s="183"/>
      <c r="FYU45" s="183"/>
      <c r="FYV45" s="183"/>
      <c r="FYW45" s="183"/>
      <c r="FYX45" s="183"/>
      <c r="FYY45" s="183"/>
      <c r="FYZ45" s="183"/>
      <c r="FZA45" s="183"/>
      <c r="FZB45" s="183"/>
      <c r="FZC45" s="183"/>
      <c r="FZD45" s="183"/>
      <c r="FZE45" s="183"/>
      <c r="FZF45" s="183"/>
      <c r="FZG45" s="183"/>
      <c r="FZH45" s="183"/>
      <c r="FZI45" s="183"/>
      <c r="FZJ45" s="183"/>
      <c r="FZK45" s="183"/>
      <c r="FZL45" s="183"/>
      <c r="FZM45" s="183"/>
      <c r="FZN45" s="183"/>
      <c r="FZO45" s="183"/>
      <c r="FZP45" s="183"/>
      <c r="FZQ45" s="183"/>
      <c r="FZR45" s="183"/>
      <c r="FZS45" s="183"/>
      <c r="FZT45" s="183"/>
      <c r="FZU45" s="183"/>
      <c r="FZV45" s="183"/>
      <c r="FZW45" s="183"/>
      <c r="FZX45" s="183"/>
      <c r="FZY45" s="183"/>
      <c r="FZZ45" s="183"/>
      <c r="GAA45" s="183"/>
      <c r="GAB45" s="183"/>
      <c r="GAC45" s="183"/>
      <c r="GAD45" s="183"/>
      <c r="GAE45" s="183"/>
      <c r="GAF45" s="183"/>
      <c r="GAG45" s="183"/>
      <c r="GAH45" s="183"/>
      <c r="GAI45" s="183"/>
      <c r="GAJ45" s="183"/>
      <c r="GAK45" s="183"/>
      <c r="GAL45" s="183"/>
      <c r="GAM45" s="183"/>
      <c r="GAN45" s="183"/>
      <c r="GAO45" s="183"/>
      <c r="GAP45" s="183"/>
      <c r="GAQ45" s="183"/>
      <c r="GAR45" s="183"/>
      <c r="GAS45" s="183"/>
      <c r="GAT45" s="183"/>
      <c r="GAU45" s="183"/>
      <c r="GAV45" s="183"/>
      <c r="GAW45" s="183"/>
      <c r="GAX45" s="183"/>
      <c r="GAY45" s="183"/>
      <c r="GAZ45" s="183"/>
      <c r="GBA45" s="183"/>
      <c r="GBB45" s="183"/>
      <c r="GBC45" s="183"/>
      <c r="GBD45" s="183"/>
      <c r="GBE45" s="183"/>
      <c r="GBF45" s="183"/>
      <c r="GBG45" s="183"/>
      <c r="GBH45" s="183"/>
      <c r="GBI45" s="183"/>
      <c r="GBJ45" s="183"/>
      <c r="GBK45" s="183"/>
      <c r="GBL45" s="183"/>
      <c r="GBM45" s="183"/>
      <c r="GBN45" s="183"/>
      <c r="GBO45" s="183"/>
      <c r="GBP45" s="183"/>
      <c r="GBQ45" s="183"/>
      <c r="GBR45" s="183"/>
      <c r="GBS45" s="183"/>
      <c r="GBT45" s="183"/>
      <c r="GBU45" s="183"/>
      <c r="GBV45" s="183"/>
      <c r="GBW45" s="183"/>
      <c r="GBX45" s="183"/>
      <c r="GBY45" s="183"/>
      <c r="GBZ45" s="183"/>
      <c r="GCA45" s="183"/>
      <c r="GCB45" s="183"/>
      <c r="GCC45" s="183"/>
      <c r="GCD45" s="183"/>
      <c r="GCE45" s="183"/>
      <c r="GCF45" s="183"/>
      <c r="GCG45" s="183"/>
      <c r="GCH45" s="183"/>
      <c r="GCI45" s="183"/>
      <c r="GCJ45" s="183"/>
      <c r="GCK45" s="183"/>
      <c r="GCL45" s="183"/>
      <c r="GCM45" s="183"/>
      <c r="GCN45" s="183"/>
      <c r="GCO45" s="183"/>
      <c r="GCP45" s="183"/>
      <c r="GCQ45" s="183"/>
      <c r="GCR45" s="183"/>
      <c r="GCS45" s="183"/>
      <c r="GCT45" s="183"/>
      <c r="GCU45" s="183"/>
      <c r="GCV45" s="183"/>
      <c r="GCW45" s="183"/>
      <c r="GCX45" s="183"/>
      <c r="GCY45" s="183"/>
      <c r="GCZ45" s="183"/>
      <c r="GDA45" s="183"/>
      <c r="GDB45" s="183"/>
      <c r="GDC45" s="183"/>
      <c r="GDD45" s="183"/>
      <c r="GDE45" s="183"/>
      <c r="GDF45" s="183"/>
      <c r="GDG45" s="183"/>
      <c r="GDH45" s="183"/>
      <c r="GDI45" s="183"/>
      <c r="GDJ45" s="183"/>
      <c r="GDK45" s="183"/>
      <c r="GDL45" s="183"/>
      <c r="GDM45" s="183"/>
      <c r="GDN45" s="183"/>
      <c r="GDO45" s="183"/>
      <c r="GDP45" s="183"/>
      <c r="GDQ45" s="183"/>
      <c r="GDR45" s="183"/>
      <c r="GDS45" s="183"/>
      <c r="GDT45" s="183"/>
      <c r="GDU45" s="183"/>
      <c r="GDV45" s="183"/>
      <c r="GDW45" s="183"/>
      <c r="GDX45" s="183"/>
      <c r="GDY45" s="183"/>
      <c r="GDZ45" s="183"/>
      <c r="GEA45" s="183"/>
      <c r="GEB45" s="183"/>
      <c r="GEC45" s="183"/>
      <c r="GED45" s="183"/>
      <c r="GEE45" s="183"/>
      <c r="GEF45" s="183"/>
      <c r="GEG45" s="183"/>
      <c r="GEH45" s="183"/>
      <c r="GEI45" s="183"/>
      <c r="GEJ45" s="183"/>
      <c r="GEK45" s="183"/>
      <c r="GEL45" s="183"/>
      <c r="GEM45" s="183"/>
      <c r="GEN45" s="183"/>
      <c r="GEO45" s="183"/>
      <c r="GEP45" s="183"/>
      <c r="GEQ45" s="183"/>
      <c r="GER45" s="183"/>
      <c r="GES45" s="183"/>
      <c r="GET45" s="183"/>
      <c r="GEU45" s="183"/>
      <c r="GEV45" s="183"/>
      <c r="GEW45" s="183"/>
      <c r="GEX45" s="183"/>
      <c r="GEY45" s="183"/>
      <c r="GEZ45" s="183"/>
      <c r="GFA45" s="183"/>
      <c r="GFB45" s="183"/>
      <c r="GFC45" s="183"/>
      <c r="GFD45" s="183"/>
      <c r="GFE45" s="183"/>
      <c r="GFF45" s="183"/>
      <c r="GFG45" s="183"/>
      <c r="GFH45" s="183"/>
      <c r="GFI45" s="183"/>
      <c r="GFJ45" s="183"/>
      <c r="GFK45" s="183"/>
      <c r="GFL45" s="183"/>
      <c r="GFM45" s="183"/>
      <c r="GFN45" s="183"/>
      <c r="GFO45" s="183"/>
      <c r="GFP45" s="183"/>
      <c r="GFQ45" s="183"/>
      <c r="GFR45" s="183"/>
      <c r="GFS45" s="183"/>
      <c r="GFT45" s="183"/>
      <c r="GFU45" s="183"/>
      <c r="GFV45" s="183"/>
      <c r="GFW45" s="183"/>
      <c r="GFX45" s="183"/>
      <c r="GFY45" s="183"/>
      <c r="GFZ45" s="183"/>
      <c r="GGA45" s="183"/>
      <c r="GGB45" s="183"/>
      <c r="GGC45" s="183"/>
      <c r="GGD45" s="183"/>
      <c r="GGE45" s="183"/>
      <c r="GGF45" s="183"/>
      <c r="GGG45" s="183"/>
      <c r="GGH45" s="183"/>
      <c r="GGI45" s="183"/>
      <c r="GGJ45" s="183"/>
      <c r="GGK45" s="183"/>
      <c r="GGL45" s="183"/>
      <c r="GGM45" s="183"/>
      <c r="GGN45" s="183"/>
      <c r="GGO45" s="183"/>
      <c r="GGP45" s="183"/>
      <c r="GGQ45" s="183"/>
      <c r="GGR45" s="183"/>
      <c r="GGS45" s="183"/>
      <c r="GGT45" s="183"/>
      <c r="GGU45" s="183"/>
      <c r="GGV45" s="183"/>
      <c r="GGW45" s="183"/>
      <c r="GGX45" s="183"/>
      <c r="GGY45" s="183"/>
      <c r="GGZ45" s="183"/>
      <c r="GHA45" s="183"/>
      <c r="GHB45" s="183"/>
      <c r="GHC45" s="183"/>
      <c r="GHD45" s="183"/>
      <c r="GHE45" s="183"/>
      <c r="GHF45" s="183"/>
      <c r="GHG45" s="183"/>
      <c r="GHH45" s="183"/>
      <c r="GHI45" s="183"/>
      <c r="GHJ45" s="183"/>
      <c r="GHK45" s="183"/>
      <c r="GHL45" s="183"/>
      <c r="GHM45" s="183"/>
      <c r="GHN45" s="183"/>
      <c r="GHO45" s="183"/>
      <c r="GHP45" s="183"/>
      <c r="GHQ45" s="183"/>
      <c r="GHR45" s="183"/>
      <c r="GHS45" s="183"/>
      <c r="GHT45" s="183"/>
      <c r="GHU45" s="183"/>
      <c r="GHV45" s="183"/>
      <c r="GHW45" s="183"/>
      <c r="GHX45" s="183"/>
      <c r="GHY45" s="183"/>
      <c r="GHZ45" s="183"/>
      <c r="GIA45" s="183"/>
      <c r="GIB45" s="183"/>
      <c r="GIC45" s="183"/>
      <c r="GID45" s="183"/>
      <c r="GIE45" s="183"/>
      <c r="GIF45" s="183"/>
      <c r="GIG45" s="183"/>
      <c r="GIH45" s="183"/>
      <c r="GII45" s="183"/>
      <c r="GIJ45" s="183"/>
      <c r="GIK45" s="183"/>
      <c r="GIL45" s="183"/>
      <c r="GIM45" s="183"/>
      <c r="GIN45" s="183"/>
      <c r="GIO45" s="183"/>
      <c r="GIP45" s="183"/>
      <c r="GIQ45" s="183"/>
      <c r="GIR45" s="183"/>
      <c r="GIS45" s="183"/>
      <c r="GIT45" s="183"/>
      <c r="GIU45" s="183"/>
      <c r="GIV45" s="183"/>
      <c r="GIW45" s="183"/>
      <c r="GIX45" s="183"/>
      <c r="GIY45" s="183"/>
      <c r="GIZ45" s="183"/>
      <c r="GJA45" s="183"/>
      <c r="GJB45" s="183"/>
      <c r="GJC45" s="183"/>
      <c r="GJD45" s="183"/>
      <c r="GJE45" s="183"/>
      <c r="GJF45" s="183"/>
      <c r="GJG45" s="183"/>
      <c r="GJH45" s="183"/>
      <c r="GJI45" s="183"/>
      <c r="GJJ45" s="183"/>
      <c r="GJK45" s="183"/>
      <c r="GJL45" s="183"/>
      <c r="GJM45" s="183"/>
      <c r="GJN45" s="183"/>
      <c r="GJO45" s="183"/>
      <c r="GJP45" s="183"/>
      <c r="GJQ45" s="183"/>
      <c r="GJR45" s="183"/>
      <c r="GJS45" s="183"/>
      <c r="GJT45" s="183"/>
      <c r="GJU45" s="183"/>
      <c r="GJV45" s="183"/>
      <c r="GJW45" s="183"/>
      <c r="GJX45" s="183"/>
      <c r="GJY45" s="183"/>
      <c r="GJZ45" s="183"/>
      <c r="GKA45" s="183"/>
      <c r="GKB45" s="183"/>
      <c r="GKC45" s="183"/>
      <c r="GKD45" s="183"/>
      <c r="GKE45" s="183"/>
      <c r="GKF45" s="183"/>
      <c r="GKG45" s="183"/>
      <c r="GKH45" s="183"/>
      <c r="GKI45" s="183"/>
      <c r="GKJ45" s="183"/>
      <c r="GKK45" s="183"/>
      <c r="GKL45" s="183"/>
      <c r="GKM45" s="183"/>
      <c r="GKN45" s="183"/>
      <c r="GKO45" s="183"/>
      <c r="GKP45" s="183"/>
      <c r="GKQ45" s="183"/>
      <c r="GKR45" s="183"/>
      <c r="GKS45" s="183"/>
      <c r="GKT45" s="183"/>
      <c r="GKU45" s="183"/>
      <c r="GKV45" s="183"/>
      <c r="GKW45" s="183"/>
      <c r="GKX45" s="183"/>
      <c r="GKY45" s="183"/>
      <c r="GKZ45" s="183"/>
      <c r="GLA45" s="183"/>
      <c r="GLB45" s="183"/>
      <c r="GLC45" s="183"/>
      <c r="GLD45" s="183"/>
      <c r="GLE45" s="183"/>
      <c r="GLF45" s="183"/>
      <c r="GLG45" s="183"/>
      <c r="GLH45" s="183"/>
      <c r="GLI45" s="183"/>
      <c r="GLJ45" s="183"/>
      <c r="GLK45" s="183"/>
      <c r="GLL45" s="183"/>
      <c r="GLM45" s="183"/>
      <c r="GLN45" s="183"/>
      <c r="GLO45" s="183"/>
      <c r="GLP45" s="183"/>
      <c r="GLQ45" s="183"/>
      <c r="GLR45" s="183"/>
      <c r="GLS45" s="183"/>
      <c r="GLT45" s="183"/>
      <c r="GLU45" s="183"/>
      <c r="GLV45" s="183"/>
      <c r="GLW45" s="183"/>
      <c r="GLX45" s="183"/>
      <c r="GLY45" s="183"/>
      <c r="GLZ45" s="183"/>
      <c r="GMA45" s="183"/>
      <c r="GMB45" s="183"/>
      <c r="GMC45" s="183"/>
      <c r="GMD45" s="183"/>
      <c r="GME45" s="183"/>
      <c r="GMF45" s="183"/>
      <c r="GMG45" s="183"/>
      <c r="GMH45" s="183"/>
      <c r="GMI45" s="183"/>
      <c r="GMJ45" s="183"/>
      <c r="GMK45" s="183"/>
      <c r="GML45" s="183"/>
      <c r="GMM45" s="183"/>
      <c r="GMN45" s="183"/>
      <c r="GMO45" s="183"/>
      <c r="GMP45" s="183"/>
      <c r="GMQ45" s="183"/>
      <c r="GMR45" s="183"/>
      <c r="GMS45" s="183"/>
      <c r="GMT45" s="183"/>
      <c r="GMU45" s="183"/>
      <c r="GMV45" s="183"/>
      <c r="GMW45" s="183"/>
      <c r="GMX45" s="183"/>
      <c r="GMY45" s="183"/>
      <c r="GMZ45" s="183"/>
      <c r="GNA45" s="183"/>
      <c r="GNB45" s="183"/>
      <c r="GNC45" s="183"/>
      <c r="GND45" s="183"/>
      <c r="GNE45" s="183"/>
      <c r="GNF45" s="183"/>
      <c r="GNG45" s="183"/>
      <c r="GNH45" s="183"/>
      <c r="GNI45" s="183"/>
      <c r="GNJ45" s="183"/>
      <c r="GNK45" s="183"/>
      <c r="GNL45" s="183"/>
      <c r="GNM45" s="183"/>
      <c r="GNN45" s="183"/>
      <c r="GNO45" s="183"/>
      <c r="GNP45" s="183"/>
      <c r="GNQ45" s="183"/>
      <c r="GNR45" s="183"/>
      <c r="GNS45" s="183"/>
      <c r="GNT45" s="183"/>
      <c r="GNU45" s="183"/>
      <c r="GNV45" s="183"/>
      <c r="GNW45" s="183"/>
      <c r="GNX45" s="183"/>
      <c r="GNY45" s="183"/>
      <c r="GNZ45" s="183"/>
      <c r="GOA45" s="183"/>
      <c r="GOB45" s="183"/>
      <c r="GOC45" s="183"/>
      <c r="GOD45" s="183"/>
      <c r="GOE45" s="183"/>
      <c r="GOF45" s="183"/>
      <c r="GOG45" s="183"/>
      <c r="GOH45" s="183"/>
      <c r="GOI45" s="183"/>
      <c r="GOJ45" s="183"/>
      <c r="GOK45" s="183"/>
      <c r="GOL45" s="183"/>
      <c r="GOM45" s="183"/>
      <c r="GON45" s="183"/>
      <c r="GOO45" s="183"/>
      <c r="GOP45" s="183"/>
      <c r="GOQ45" s="183"/>
      <c r="GOR45" s="183"/>
      <c r="GOS45" s="183"/>
      <c r="GOT45" s="183"/>
      <c r="GOU45" s="183"/>
      <c r="GOV45" s="183"/>
      <c r="GOW45" s="183"/>
      <c r="GOX45" s="183"/>
      <c r="GOY45" s="183"/>
      <c r="GOZ45" s="183"/>
      <c r="GPA45" s="183"/>
      <c r="GPB45" s="183"/>
      <c r="GPC45" s="183"/>
      <c r="GPD45" s="183"/>
      <c r="GPE45" s="183"/>
      <c r="GPF45" s="183"/>
      <c r="GPG45" s="183"/>
      <c r="GPH45" s="183"/>
      <c r="GPI45" s="183"/>
      <c r="GPJ45" s="183"/>
      <c r="GPK45" s="183"/>
      <c r="GPL45" s="183"/>
      <c r="GPM45" s="183"/>
      <c r="GPN45" s="183"/>
      <c r="GPO45" s="183"/>
      <c r="GPP45" s="183"/>
      <c r="GPQ45" s="183"/>
      <c r="GPR45" s="183"/>
      <c r="GPS45" s="183"/>
      <c r="GPT45" s="183"/>
      <c r="GPU45" s="183"/>
      <c r="GPV45" s="183"/>
      <c r="GPW45" s="183"/>
      <c r="GPX45" s="183"/>
      <c r="GPY45" s="183"/>
      <c r="GPZ45" s="183"/>
      <c r="GQA45" s="183"/>
      <c r="GQB45" s="183"/>
      <c r="GQC45" s="183"/>
      <c r="GQD45" s="183"/>
      <c r="GQE45" s="183"/>
      <c r="GQF45" s="183"/>
      <c r="GQG45" s="183"/>
      <c r="GQH45" s="183"/>
      <c r="GQI45" s="183"/>
      <c r="GQJ45" s="183"/>
      <c r="GQK45" s="183"/>
      <c r="GQL45" s="183"/>
      <c r="GQM45" s="183"/>
      <c r="GQN45" s="183"/>
      <c r="GQO45" s="183"/>
      <c r="GQP45" s="183"/>
      <c r="GQQ45" s="183"/>
      <c r="GQR45" s="183"/>
      <c r="GQS45" s="183"/>
      <c r="GQT45" s="183"/>
      <c r="GQU45" s="183"/>
      <c r="GQV45" s="183"/>
      <c r="GQW45" s="183"/>
      <c r="GQX45" s="183"/>
      <c r="GQY45" s="183"/>
      <c r="GQZ45" s="183"/>
      <c r="GRA45" s="183"/>
      <c r="GRB45" s="183"/>
      <c r="GRC45" s="183"/>
      <c r="GRD45" s="183"/>
      <c r="GRE45" s="183"/>
      <c r="GRF45" s="183"/>
      <c r="GRG45" s="183"/>
      <c r="GRH45" s="183"/>
      <c r="GRI45" s="183"/>
      <c r="GRJ45" s="183"/>
      <c r="GRK45" s="183"/>
      <c r="GRL45" s="183"/>
      <c r="GRM45" s="183"/>
      <c r="GRN45" s="183"/>
      <c r="GRO45" s="183"/>
      <c r="GRP45" s="183"/>
      <c r="GRQ45" s="183"/>
      <c r="GRR45" s="183"/>
      <c r="GRS45" s="183"/>
      <c r="GRT45" s="183"/>
      <c r="GRU45" s="183"/>
      <c r="GRV45" s="183"/>
      <c r="GRW45" s="183"/>
      <c r="GRX45" s="183"/>
      <c r="GRY45" s="183"/>
      <c r="GRZ45" s="183"/>
      <c r="GSA45" s="183"/>
      <c r="GSB45" s="183"/>
      <c r="GSC45" s="183"/>
      <c r="GSD45" s="183"/>
      <c r="GSE45" s="183"/>
      <c r="GSF45" s="183"/>
      <c r="GSG45" s="183"/>
      <c r="GSH45" s="183"/>
      <c r="GSI45" s="183"/>
      <c r="GSJ45" s="183"/>
      <c r="GSK45" s="183"/>
      <c r="GSL45" s="183"/>
      <c r="GSM45" s="183"/>
      <c r="GSN45" s="183"/>
      <c r="GSO45" s="183"/>
      <c r="GSP45" s="183"/>
      <c r="GSQ45" s="183"/>
      <c r="GSR45" s="183"/>
      <c r="GSS45" s="183"/>
      <c r="GST45" s="183"/>
      <c r="GSU45" s="183"/>
      <c r="GSV45" s="183"/>
      <c r="GSW45" s="183"/>
      <c r="GSX45" s="183"/>
      <c r="GSY45" s="183"/>
      <c r="GSZ45" s="183"/>
      <c r="GTA45" s="183"/>
      <c r="GTB45" s="183"/>
      <c r="GTC45" s="183"/>
      <c r="GTD45" s="183"/>
      <c r="GTE45" s="183"/>
      <c r="GTF45" s="183"/>
      <c r="GTG45" s="183"/>
      <c r="GTH45" s="183"/>
      <c r="GTI45" s="183"/>
      <c r="GTJ45" s="183"/>
      <c r="GTK45" s="183"/>
      <c r="GTL45" s="183"/>
      <c r="GTM45" s="183"/>
      <c r="GTN45" s="183"/>
      <c r="GTO45" s="183"/>
      <c r="GTP45" s="183"/>
      <c r="GTQ45" s="183"/>
      <c r="GTR45" s="183"/>
      <c r="GTS45" s="183"/>
      <c r="GTT45" s="183"/>
      <c r="GTU45" s="183"/>
      <c r="GTV45" s="183"/>
      <c r="GTW45" s="183"/>
      <c r="GTX45" s="183"/>
      <c r="GTY45" s="183"/>
      <c r="GTZ45" s="183"/>
      <c r="GUA45" s="183"/>
      <c r="GUB45" s="183"/>
      <c r="GUC45" s="183"/>
      <c r="GUD45" s="183"/>
      <c r="GUE45" s="183"/>
      <c r="GUF45" s="183"/>
      <c r="GUG45" s="183"/>
      <c r="GUH45" s="183"/>
      <c r="GUI45" s="183"/>
      <c r="GUJ45" s="183"/>
      <c r="GUK45" s="183"/>
      <c r="GUL45" s="183"/>
      <c r="GUM45" s="183"/>
      <c r="GUN45" s="183"/>
      <c r="GUO45" s="183"/>
      <c r="GUP45" s="183"/>
      <c r="GUQ45" s="183"/>
      <c r="GUR45" s="183"/>
      <c r="GUS45" s="183"/>
      <c r="GUT45" s="183"/>
      <c r="GUU45" s="183"/>
      <c r="GUV45" s="183"/>
      <c r="GUW45" s="183"/>
      <c r="GUX45" s="183"/>
      <c r="GUY45" s="183"/>
      <c r="GUZ45" s="183"/>
      <c r="GVA45" s="183"/>
      <c r="GVB45" s="183"/>
      <c r="GVC45" s="183"/>
      <c r="GVD45" s="183"/>
      <c r="GVE45" s="183"/>
      <c r="GVF45" s="183"/>
      <c r="GVG45" s="183"/>
      <c r="GVH45" s="183"/>
      <c r="GVI45" s="183"/>
      <c r="GVJ45" s="183"/>
      <c r="GVK45" s="183"/>
      <c r="GVL45" s="183"/>
      <c r="GVM45" s="183"/>
      <c r="GVN45" s="183"/>
      <c r="GVO45" s="183"/>
      <c r="GVP45" s="183"/>
      <c r="GVQ45" s="183"/>
      <c r="GVR45" s="183"/>
      <c r="GVS45" s="183"/>
      <c r="GVT45" s="183"/>
      <c r="GVU45" s="183"/>
      <c r="GVV45" s="183"/>
      <c r="GVW45" s="183"/>
      <c r="GVX45" s="183"/>
      <c r="GVY45" s="183"/>
      <c r="GVZ45" s="183"/>
      <c r="GWA45" s="183"/>
      <c r="GWB45" s="183"/>
      <c r="GWC45" s="183"/>
      <c r="GWD45" s="183"/>
      <c r="GWE45" s="183"/>
      <c r="GWF45" s="183"/>
      <c r="GWG45" s="183"/>
      <c r="GWH45" s="183"/>
      <c r="GWI45" s="183"/>
      <c r="GWJ45" s="183"/>
      <c r="GWK45" s="183"/>
      <c r="GWL45" s="183"/>
      <c r="GWM45" s="183"/>
      <c r="GWN45" s="183"/>
      <c r="GWO45" s="183"/>
      <c r="GWP45" s="183"/>
      <c r="GWQ45" s="183"/>
      <c r="GWR45" s="183"/>
      <c r="GWS45" s="183"/>
      <c r="GWT45" s="183"/>
      <c r="GWU45" s="183"/>
      <c r="GWV45" s="183"/>
      <c r="GWW45" s="183"/>
      <c r="GWX45" s="183"/>
      <c r="GWY45" s="183"/>
      <c r="GWZ45" s="183"/>
      <c r="GXA45" s="183"/>
      <c r="GXB45" s="183"/>
      <c r="GXC45" s="183"/>
      <c r="GXD45" s="183"/>
      <c r="GXE45" s="183"/>
      <c r="GXF45" s="183"/>
      <c r="GXG45" s="183"/>
      <c r="GXH45" s="183"/>
      <c r="GXI45" s="183"/>
      <c r="GXJ45" s="183"/>
      <c r="GXK45" s="183"/>
      <c r="GXL45" s="183"/>
      <c r="GXM45" s="183"/>
      <c r="GXN45" s="183"/>
      <c r="GXO45" s="183"/>
      <c r="GXP45" s="183"/>
      <c r="GXQ45" s="183"/>
      <c r="GXR45" s="183"/>
      <c r="GXS45" s="183"/>
      <c r="GXT45" s="183"/>
      <c r="GXU45" s="183"/>
      <c r="GXV45" s="183"/>
      <c r="GXW45" s="183"/>
      <c r="GXX45" s="183"/>
      <c r="GXY45" s="183"/>
      <c r="GXZ45" s="183"/>
      <c r="GYA45" s="183"/>
      <c r="GYB45" s="183"/>
      <c r="GYC45" s="183"/>
      <c r="GYD45" s="183"/>
      <c r="GYE45" s="183"/>
      <c r="GYF45" s="183"/>
      <c r="GYG45" s="183"/>
      <c r="GYH45" s="183"/>
      <c r="GYI45" s="183"/>
      <c r="GYJ45" s="183"/>
      <c r="GYK45" s="183"/>
      <c r="GYL45" s="183"/>
      <c r="GYM45" s="183"/>
      <c r="GYN45" s="183"/>
      <c r="GYO45" s="183"/>
      <c r="GYP45" s="183"/>
      <c r="GYQ45" s="183"/>
      <c r="GYR45" s="183"/>
      <c r="GYS45" s="183"/>
      <c r="GYT45" s="183"/>
      <c r="GYU45" s="183"/>
      <c r="GYV45" s="183"/>
      <c r="GYW45" s="183"/>
      <c r="GYX45" s="183"/>
      <c r="GYY45" s="183"/>
      <c r="GYZ45" s="183"/>
      <c r="GZA45" s="183"/>
      <c r="GZB45" s="183"/>
      <c r="GZC45" s="183"/>
      <c r="GZD45" s="183"/>
      <c r="GZE45" s="183"/>
      <c r="GZF45" s="183"/>
      <c r="GZG45" s="183"/>
      <c r="GZH45" s="183"/>
      <c r="GZI45" s="183"/>
      <c r="GZJ45" s="183"/>
      <c r="GZK45" s="183"/>
      <c r="GZL45" s="183"/>
      <c r="GZM45" s="183"/>
      <c r="GZN45" s="183"/>
      <c r="GZO45" s="183"/>
      <c r="GZP45" s="183"/>
      <c r="GZQ45" s="183"/>
      <c r="GZR45" s="183"/>
      <c r="GZS45" s="183"/>
      <c r="GZT45" s="183"/>
      <c r="GZU45" s="183"/>
      <c r="GZV45" s="183"/>
      <c r="GZW45" s="183"/>
      <c r="GZX45" s="183"/>
      <c r="GZY45" s="183"/>
      <c r="GZZ45" s="183"/>
      <c r="HAA45" s="183"/>
      <c r="HAB45" s="183"/>
      <c r="HAC45" s="183"/>
      <c r="HAD45" s="183"/>
      <c r="HAE45" s="183"/>
      <c r="HAF45" s="183"/>
      <c r="HAG45" s="183"/>
      <c r="HAH45" s="183"/>
      <c r="HAI45" s="183"/>
      <c r="HAJ45" s="183"/>
      <c r="HAK45" s="183"/>
      <c r="HAL45" s="183"/>
      <c r="HAM45" s="183"/>
      <c r="HAN45" s="183"/>
      <c r="HAO45" s="183"/>
      <c r="HAP45" s="183"/>
      <c r="HAQ45" s="183"/>
      <c r="HAR45" s="183"/>
      <c r="HAS45" s="183"/>
      <c r="HAT45" s="183"/>
      <c r="HAU45" s="183"/>
      <c r="HAV45" s="183"/>
      <c r="HAW45" s="183"/>
      <c r="HAX45" s="183"/>
      <c r="HAY45" s="183"/>
      <c r="HAZ45" s="183"/>
      <c r="HBA45" s="183"/>
      <c r="HBB45" s="183"/>
      <c r="HBC45" s="183"/>
      <c r="HBD45" s="183"/>
      <c r="HBE45" s="183"/>
      <c r="HBF45" s="183"/>
      <c r="HBG45" s="183"/>
      <c r="HBH45" s="183"/>
      <c r="HBI45" s="183"/>
      <c r="HBJ45" s="183"/>
      <c r="HBK45" s="183"/>
      <c r="HBL45" s="183"/>
      <c r="HBM45" s="183"/>
      <c r="HBN45" s="183"/>
      <c r="HBO45" s="183"/>
      <c r="HBP45" s="183"/>
      <c r="HBQ45" s="183"/>
      <c r="HBR45" s="183"/>
      <c r="HBS45" s="183"/>
      <c r="HBT45" s="183"/>
      <c r="HBU45" s="183"/>
      <c r="HBV45" s="183"/>
      <c r="HBW45" s="183"/>
      <c r="HBX45" s="183"/>
      <c r="HBY45" s="183"/>
      <c r="HBZ45" s="183"/>
      <c r="HCA45" s="183"/>
      <c r="HCB45" s="183"/>
      <c r="HCC45" s="183"/>
      <c r="HCD45" s="183"/>
      <c r="HCE45" s="183"/>
      <c r="HCF45" s="183"/>
      <c r="HCG45" s="183"/>
      <c r="HCH45" s="183"/>
      <c r="HCI45" s="183"/>
      <c r="HCJ45" s="183"/>
      <c r="HCK45" s="183"/>
      <c r="HCL45" s="183"/>
      <c r="HCM45" s="183"/>
      <c r="HCN45" s="183"/>
      <c r="HCO45" s="183"/>
      <c r="HCP45" s="183"/>
      <c r="HCQ45" s="183"/>
      <c r="HCR45" s="183"/>
      <c r="HCS45" s="183"/>
      <c r="HCT45" s="183"/>
      <c r="HCU45" s="183"/>
      <c r="HCV45" s="183"/>
      <c r="HCW45" s="183"/>
      <c r="HCX45" s="183"/>
      <c r="HCY45" s="183"/>
      <c r="HCZ45" s="183"/>
      <c r="HDA45" s="183"/>
      <c r="HDB45" s="183"/>
      <c r="HDC45" s="183"/>
      <c r="HDD45" s="183"/>
      <c r="HDE45" s="183"/>
      <c r="HDF45" s="183"/>
      <c r="HDG45" s="183"/>
      <c r="HDH45" s="183"/>
      <c r="HDI45" s="183"/>
      <c r="HDJ45" s="183"/>
      <c r="HDK45" s="183"/>
      <c r="HDL45" s="183"/>
      <c r="HDM45" s="183"/>
      <c r="HDN45" s="183"/>
      <c r="HDO45" s="183"/>
      <c r="HDP45" s="183"/>
      <c r="HDQ45" s="183"/>
      <c r="HDR45" s="183"/>
      <c r="HDS45" s="183"/>
      <c r="HDT45" s="183"/>
      <c r="HDU45" s="183"/>
      <c r="HDV45" s="183"/>
      <c r="HDW45" s="183"/>
      <c r="HDX45" s="183"/>
      <c r="HDY45" s="183"/>
      <c r="HDZ45" s="183"/>
      <c r="HEA45" s="183"/>
      <c r="HEB45" s="183"/>
      <c r="HEC45" s="183"/>
      <c r="HED45" s="183"/>
      <c r="HEE45" s="183"/>
      <c r="HEF45" s="183"/>
      <c r="HEG45" s="183"/>
      <c r="HEH45" s="183"/>
      <c r="HEI45" s="183"/>
      <c r="HEJ45" s="183"/>
      <c r="HEK45" s="183"/>
      <c r="HEL45" s="183"/>
      <c r="HEM45" s="183"/>
      <c r="HEN45" s="183"/>
      <c r="HEO45" s="183"/>
      <c r="HEP45" s="183"/>
      <c r="HEQ45" s="183"/>
      <c r="HER45" s="183"/>
      <c r="HES45" s="183"/>
      <c r="HET45" s="183"/>
      <c r="HEU45" s="183"/>
      <c r="HEV45" s="183"/>
      <c r="HEW45" s="183"/>
      <c r="HEX45" s="183"/>
      <c r="HEY45" s="183"/>
      <c r="HEZ45" s="183"/>
      <c r="HFA45" s="183"/>
      <c r="HFB45" s="183"/>
      <c r="HFC45" s="183"/>
      <c r="HFD45" s="183"/>
      <c r="HFE45" s="183"/>
      <c r="HFF45" s="183"/>
      <c r="HFG45" s="183"/>
      <c r="HFH45" s="183"/>
      <c r="HFI45" s="183"/>
      <c r="HFJ45" s="183"/>
      <c r="HFK45" s="183"/>
      <c r="HFL45" s="183"/>
      <c r="HFM45" s="183"/>
      <c r="HFN45" s="183"/>
      <c r="HFO45" s="183"/>
      <c r="HFP45" s="183"/>
      <c r="HFQ45" s="183"/>
      <c r="HFR45" s="183"/>
      <c r="HFS45" s="183"/>
      <c r="HFT45" s="183"/>
      <c r="HFU45" s="183"/>
      <c r="HFV45" s="183"/>
      <c r="HFW45" s="183"/>
      <c r="HFX45" s="183"/>
      <c r="HFY45" s="183"/>
      <c r="HFZ45" s="183"/>
      <c r="HGA45" s="183"/>
      <c r="HGB45" s="183"/>
      <c r="HGC45" s="183"/>
      <c r="HGD45" s="183"/>
      <c r="HGE45" s="183"/>
      <c r="HGF45" s="183"/>
      <c r="HGG45" s="183"/>
      <c r="HGH45" s="183"/>
      <c r="HGI45" s="183"/>
      <c r="HGJ45" s="183"/>
      <c r="HGK45" s="183"/>
      <c r="HGL45" s="183"/>
      <c r="HGM45" s="183"/>
      <c r="HGN45" s="183"/>
      <c r="HGO45" s="183"/>
      <c r="HGP45" s="183"/>
      <c r="HGQ45" s="183"/>
      <c r="HGR45" s="183"/>
      <c r="HGS45" s="183"/>
      <c r="HGT45" s="183"/>
      <c r="HGU45" s="183"/>
      <c r="HGV45" s="183"/>
      <c r="HGW45" s="183"/>
      <c r="HGX45" s="183"/>
      <c r="HGY45" s="183"/>
      <c r="HGZ45" s="183"/>
      <c r="HHA45" s="183"/>
      <c r="HHB45" s="183"/>
      <c r="HHC45" s="183"/>
      <c r="HHD45" s="183"/>
      <c r="HHE45" s="183"/>
      <c r="HHF45" s="183"/>
      <c r="HHG45" s="183"/>
      <c r="HHH45" s="183"/>
      <c r="HHI45" s="183"/>
      <c r="HHJ45" s="183"/>
      <c r="HHK45" s="183"/>
      <c r="HHL45" s="183"/>
      <c r="HHM45" s="183"/>
      <c r="HHN45" s="183"/>
      <c r="HHO45" s="183"/>
      <c r="HHP45" s="183"/>
      <c r="HHQ45" s="183"/>
      <c r="HHR45" s="183"/>
      <c r="HHS45" s="183"/>
      <c r="HHT45" s="183"/>
      <c r="HHU45" s="183"/>
      <c r="HHV45" s="183"/>
      <c r="HHW45" s="183"/>
      <c r="HHX45" s="183"/>
      <c r="HHY45" s="183"/>
      <c r="HHZ45" s="183"/>
      <c r="HIA45" s="183"/>
      <c r="HIB45" s="183"/>
      <c r="HIC45" s="183"/>
      <c r="HID45" s="183"/>
      <c r="HIE45" s="183"/>
      <c r="HIF45" s="183"/>
      <c r="HIG45" s="183"/>
      <c r="HIH45" s="183"/>
      <c r="HII45" s="183"/>
      <c r="HIJ45" s="183"/>
      <c r="HIK45" s="183"/>
      <c r="HIL45" s="183"/>
      <c r="HIM45" s="183"/>
      <c r="HIN45" s="183"/>
      <c r="HIO45" s="183"/>
      <c r="HIP45" s="183"/>
      <c r="HIQ45" s="183"/>
      <c r="HIR45" s="183"/>
      <c r="HIS45" s="183"/>
      <c r="HIT45" s="183"/>
      <c r="HIU45" s="183"/>
      <c r="HIV45" s="183"/>
      <c r="HIW45" s="183"/>
      <c r="HIX45" s="183"/>
      <c r="HIY45" s="183"/>
      <c r="HIZ45" s="183"/>
      <c r="HJA45" s="183"/>
      <c r="HJB45" s="183"/>
      <c r="HJC45" s="183"/>
      <c r="HJD45" s="183"/>
      <c r="HJE45" s="183"/>
      <c r="HJF45" s="183"/>
      <c r="HJG45" s="183"/>
      <c r="HJH45" s="183"/>
      <c r="HJI45" s="183"/>
      <c r="HJJ45" s="183"/>
      <c r="HJK45" s="183"/>
      <c r="HJL45" s="183"/>
      <c r="HJM45" s="183"/>
      <c r="HJN45" s="183"/>
      <c r="HJO45" s="183"/>
      <c r="HJP45" s="183"/>
      <c r="HJQ45" s="183"/>
      <c r="HJR45" s="183"/>
      <c r="HJS45" s="183"/>
      <c r="HJT45" s="183"/>
      <c r="HJU45" s="183"/>
      <c r="HJV45" s="183"/>
      <c r="HJW45" s="183"/>
      <c r="HJX45" s="183"/>
      <c r="HJY45" s="183"/>
      <c r="HJZ45" s="183"/>
      <c r="HKA45" s="183"/>
      <c r="HKB45" s="183"/>
      <c r="HKC45" s="183"/>
      <c r="HKD45" s="183"/>
      <c r="HKE45" s="183"/>
      <c r="HKF45" s="183"/>
      <c r="HKG45" s="183"/>
      <c r="HKH45" s="183"/>
      <c r="HKI45" s="183"/>
      <c r="HKJ45" s="183"/>
      <c r="HKK45" s="183"/>
      <c r="HKL45" s="183"/>
      <c r="HKM45" s="183"/>
      <c r="HKN45" s="183"/>
      <c r="HKO45" s="183"/>
      <c r="HKP45" s="183"/>
      <c r="HKQ45" s="183"/>
      <c r="HKR45" s="183"/>
      <c r="HKS45" s="183"/>
      <c r="HKT45" s="183"/>
      <c r="HKU45" s="183"/>
      <c r="HKV45" s="183"/>
      <c r="HKW45" s="183"/>
      <c r="HKX45" s="183"/>
      <c r="HKY45" s="183"/>
      <c r="HKZ45" s="183"/>
      <c r="HLA45" s="183"/>
      <c r="HLB45" s="183"/>
      <c r="HLC45" s="183"/>
      <c r="HLD45" s="183"/>
      <c r="HLE45" s="183"/>
      <c r="HLF45" s="183"/>
      <c r="HLG45" s="183"/>
      <c r="HLH45" s="183"/>
      <c r="HLI45" s="183"/>
      <c r="HLJ45" s="183"/>
      <c r="HLK45" s="183"/>
      <c r="HLL45" s="183"/>
      <c r="HLM45" s="183"/>
      <c r="HLN45" s="183"/>
      <c r="HLO45" s="183"/>
      <c r="HLP45" s="183"/>
      <c r="HLQ45" s="183"/>
      <c r="HLR45" s="183"/>
      <c r="HLS45" s="183"/>
      <c r="HLT45" s="183"/>
      <c r="HLU45" s="183"/>
      <c r="HLV45" s="183"/>
      <c r="HLW45" s="183"/>
      <c r="HLX45" s="183"/>
      <c r="HLY45" s="183"/>
      <c r="HLZ45" s="183"/>
      <c r="HMA45" s="183"/>
      <c r="HMB45" s="183"/>
      <c r="HMC45" s="183"/>
      <c r="HMD45" s="183"/>
      <c r="HME45" s="183"/>
      <c r="HMF45" s="183"/>
      <c r="HMG45" s="183"/>
      <c r="HMH45" s="183"/>
      <c r="HMI45" s="183"/>
      <c r="HMJ45" s="183"/>
      <c r="HMK45" s="183"/>
      <c r="HML45" s="183"/>
      <c r="HMM45" s="183"/>
      <c r="HMN45" s="183"/>
      <c r="HMO45" s="183"/>
      <c r="HMP45" s="183"/>
      <c r="HMQ45" s="183"/>
      <c r="HMR45" s="183"/>
      <c r="HMS45" s="183"/>
      <c r="HMT45" s="183"/>
      <c r="HMU45" s="183"/>
      <c r="HMV45" s="183"/>
      <c r="HMW45" s="183"/>
      <c r="HMX45" s="183"/>
      <c r="HMY45" s="183"/>
      <c r="HMZ45" s="183"/>
      <c r="HNA45" s="183"/>
      <c r="HNB45" s="183"/>
      <c r="HNC45" s="183"/>
      <c r="HND45" s="183"/>
      <c r="HNE45" s="183"/>
      <c r="HNF45" s="183"/>
      <c r="HNG45" s="183"/>
      <c r="HNH45" s="183"/>
      <c r="HNI45" s="183"/>
      <c r="HNJ45" s="183"/>
      <c r="HNK45" s="183"/>
      <c r="HNL45" s="183"/>
      <c r="HNM45" s="183"/>
      <c r="HNN45" s="183"/>
      <c r="HNO45" s="183"/>
      <c r="HNP45" s="183"/>
      <c r="HNQ45" s="183"/>
      <c r="HNR45" s="183"/>
      <c r="HNS45" s="183"/>
      <c r="HNT45" s="183"/>
      <c r="HNU45" s="183"/>
      <c r="HNV45" s="183"/>
      <c r="HNW45" s="183"/>
      <c r="HNX45" s="183"/>
      <c r="HNY45" s="183"/>
      <c r="HNZ45" s="183"/>
      <c r="HOA45" s="183"/>
      <c r="HOB45" s="183"/>
      <c r="HOC45" s="183"/>
      <c r="HOD45" s="183"/>
      <c r="HOE45" s="183"/>
      <c r="HOF45" s="183"/>
      <c r="HOG45" s="183"/>
      <c r="HOH45" s="183"/>
      <c r="HOI45" s="183"/>
      <c r="HOJ45" s="183"/>
      <c r="HOK45" s="183"/>
      <c r="HOL45" s="183"/>
      <c r="HOM45" s="183"/>
      <c r="HON45" s="183"/>
      <c r="HOO45" s="183"/>
      <c r="HOP45" s="183"/>
      <c r="HOQ45" s="183"/>
      <c r="HOR45" s="183"/>
      <c r="HOS45" s="183"/>
      <c r="HOT45" s="183"/>
      <c r="HOU45" s="183"/>
      <c r="HOV45" s="183"/>
      <c r="HOW45" s="183"/>
      <c r="HOX45" s="183"/>
      <c r="HOY45" s="183"/>
      <c r="HOZ45" s="183"/>
      <c r="HPA45" s="183"/>
      <c r="HPB45" s="183"/>
      <c r="HPC45" s="183"/>
      <c r="HPD45" s="183"/>
      <c r="HPE45" s="183"/>
      <c r="HPF45" s="183"/>
      <c r="HPG45" s="183"/>
      <c r="HPH45" s="183"/>
      <c r="HPI45" s="183"/>
      <c r="HPJ45" s="183"/>
      <c r="HPK45" s="183"/>
      <c r="HPL45" s="183"/>
      <c r="HPM45" s="183"/>
      <c r="HPN45" s="183"/>
      <c r="HPO45" s="183"/>
      <c r="HPP45" s="183"/>
      <c r="HPQ45" s="183"/>
      <c r="HPR45" s="183"/>
      <c r="HPS45" s="183"/>
      <c r="HPT45" s="183"/>
      <c r="HPU45" s="183"/>
      <c r="HPV45" s="183"/>
      <c r="HPW45" s="183"/>
      <c r="HPX45" s="183"/>
      <c r="HPY45" s="183"/>
      <c r="HPZ45" s="183"/>
      <c r="HQA45" s="183"/>
      <c r="HQB45" s="183"/>
      <c r="HQC45" s="183"/>
      <c r="HQD45" s="183"/>
      <c r="HQE45" s="183"/>
      <c r="HQF45" s="183"/>
      <c r="HQG45" s="183"/>
      <c r="HQH45" s="183"/>
      <c r="HQI45" s="183"/>
      <c r="HQJ45" s="183"/>
      <c r="HQK45" s="183"/>
      <c r="HQL45" s="183"/>
      <c r="HQM45" s="183"/>
      <c r="HQN45" s="183"/>
      <c r="HQO45" s="183"/>
      <c r="HQP45" s="183"/>
      <c r="HQQ45" s="183"/>
      <c r="HQR45" s="183"/>
      <c r="HQS45" s="183"/>
      <c r="HQT45" s="183"/>
      <c r="HQU45" s="183"/>
      <c r="HQV45" s="183"/>
      <c r="HQW45" s="183"/>
      <c r="HQX45" s="183"/>
      <c r="HQY45" s="183"/>
      <c r="HQZ45" s="183"/>
      <c r="HRA45" s="183"/>
      <c r="HRB45" s="183"/>
      <c r="HRC45" s="183"/>
      <c r="HRD45" s="183"/>
      <c r="HRE45" s="183"/>
      <c r="HRF45" s="183"/>
      <c r="HRG45" s="183"/>
      <c r="HRH45" s="183"/>
      <c r="HRI45" s="183"/>
      <c r="HRJ45" s="183"/>
      <c r="HRK45" s="183"/>
      <c r="HRL45" s="183"/>
      <c r="HRM45" s="183"/>
      <c r="HRN45" s="183"/>
      <c r="HRO45" s="183"/>
      <c r="HRP45" s="183"/>
      <c r="HRQ45" s="183"/>
      <c r="HRR45" s="183"/>
      <c r="HRS45" s="183"/>
      <c r="HRT45" s="183"/>
      <c r="HRU45" s="183"/>
      <c r="HRV45" s="183"/>
      <c r="HRW45" s="183"/>
      <c r="HRX45" s="183"/>
      <c r="HRY45" s="183"/>
      <c r="HRZ45" s="183"/>
      <c r="HSA45" s="183"/>
      <c r="HSB45" s="183"/>
      <c r="HSC45" s="183"/>
      <c r="HSD45" s="183"/>
      <c r="HSE45" s="183"/>
      <c r="HSF45" s="183"/>
      <c r="HSG45" s="183"/>
      <c r="HSH45" s="183"/>
      <c r="HSI45" s="183"/>
      <c r="HSJ45" s="183"/>
      <c r="HSK45" s="183"/>
      <c r="HSL45" s="183"/>
      <c r="HSM45" s="183"/>
      <c r="HSN45" s="183"/>
      <c r="HSO45" s="183"/>
      <c r="HSP45" s="183"/>
      <c r="HSQ45" s="183"/>
      <c r="HSR45" s="183"/>
      <c r="HSS45" s="183"/>
      <c r="HST45" s="183"/>
      <c r="HSU45" s="183"/>
      <c r="HSV45" s="183"/>
      <c r="HSW45" s="183"/>
      <c r="HSX45" s="183"/>
      <c r="HSY45" s="183"/>
      <c r="HSZ45" s="183"/>
      <c r="HTA45" s="183"/>
      <c r="HTB45" s="183"/>
      <c r="HTC45" s="183"/>
      <c r="HTD45" s="183"/>
      <c r="HTE45" s="183"/>
      <c r="HTF45" s="183"/>
      <c r="HTG45" s="183"/>
      <c r="HTH45" s="183"/>
      <c r="HTI45" s="183"/>
      <c r="HTJ45" s="183"/>
      <c r="HTK45" s="183"/>
      <c r="HTL45" s="183"/>
      <c r="HTM45" s="183"/>
      <c r="HTN45" s="183"/>
      <c r="HTO45" s="183"/>
      <c r="HTP45" s="183"/>
      <c r="HTQ45" s="183"/>
      <c r="HTR45" s="183"/>
      <c r="HTS45" s="183"/>
      <c r="HTT45" s="183"/>
      <c r="HTU45" s="183"/>
      <c r="HTV45" s="183"/>
      <c r="HTW45" s="183"/>
      <c r="HTX45" s="183"/>
      <c r="HTY45" s="183"/>
      <c r="HTZ45" s="183"/>
      <c r="HUA45" s="183"/>
      <c r="HUB45" s="183"/>
      <c r="HUC45" s="183"/>
      <c r="HUD45" s="183"/>
      <c r="HUE45" s="183"/>
      <c r="HUF45" s="183"/>
      <c r="HUG45" s="183"/>
      <c r="HUH45" s="183"/>
      <c r="HUI45" s="183"/>
      <c r="HUJ45" s="183"/>
      <c r="HUK45" s="183"/>
      <c r="HUL45" s="183"/>
      <c r="HUM45" s="183"/>
      <c r="HUN45" s="183"/>
      <c r="HUO45" s="183"/>
      <c r="HUP45" s="183"/>
      <c r="HUQ45" s="183"/>
      <c r="HUR45" s="183"/>
      <c r="HUS45" s="183"/>
      <c r="HUT45" s="183"/>
      <c r="HUU45" s="183"/>
      <c r="HUV45" s="183"/>
      <c r="HUW45" s="183"/>
      <c r="HUX45" s="183"/>
      <c r="HUY45" s="183"/>
      <c r="HUZ45" s="183"/>
      <c r="HVA45" s="183"/>
      <c r="HVB45" s="183"/>
      <c r="HVC45" s="183"/>
      <c r="HVD45" s="183"/>
      <c r="HVE45" s="183"/>
      <c r="HVF45" s="183"/>
      <c r="HVG45" s="183"/>
      <c r="HVH45" s="183"/>
      <c r="HVI45" s="183"/>
      <c r="HVJ45" s="183"/>
      <c r="HVK45" s="183"/>
      <c r="HVL45" s="183"/>
      <c r="HVM45" s="183"/>
      <c r="HVN45" s="183"/>
      <c r="HVO45" s="183"/>
      <c r="HVP45" s="183"/>
      <c r="HVQ45" s="183"/>
      <c r="HVR45" s="183"/>
      <c r="HVS45" s="183"/>
      <c r="HVT45" s="183"/>
      <c r="HVU45" s="183"/>
      <c r="HVV45" s="183"/>
      <c r="HVW45" s="183"/>
      <c r="HVX45" s="183"/>
      <c r="HVY45" s="183"/>
      <c r="HVZ45" s="183"/>
      <c r="HWA45" s="183"/>
      <c r="HWB45" s="183"/>
      <c r="HWC45" s="183"/>
      <c r="HWD45" s="183"/>
      <c r="HWE45" s="183"/>
      <c r="HWF45" s="183"/>
      <c r="HWG45" s="183"/>
      <c r="HWH45" s="183"/>
      <c r="HWI45" s="183"/>
      <c r="HWJ45" s="183"/>
      <c r="HWK45" s="183"/>
      <c r="HWL45" s="183"/>
      <c r="HWM45" s="183"/>
      <c r="HWN45" s="183"/>
      <c r="HWO45" s="183"/>
      <c r="HWP45" s="183"/>
      <c r="HWQ45" s="183"/>
      <c r="HWR45" s="183"/>
      <c r="HWS45" s="183"/>
      <c r="HWT45" s="183"/>
      <c r="HWU45" s="183"/>
      <c r="HWV45" s="183"/>
      <c r="HWW45" s="183"/>
      <c r="HWX45" s="183"/>
      <c r="HWY45" s="183"/>
      <c r="HWZ45" s="183"/>
      <c r="HXA45" s="183"/>
      <c r="HXB45" s="183"/>
      <c r="HXC45" s="183"/>
      <c r="HXD45" s="183"/>
      <c r="HXE45" s="183"/>
      <c r="HXF45" s="183"/>
      <c r="HXG45" s="183"/>
      <c r="HXH45" s="183"/>
      <c r="HXI45" s="183"/>
      <c r="HXJ45" s="183"/>
      <c r="HXK45" s="183"/>
      <c r="HXL45" s="183"/>
      <c r="HXM45" s="183"/>
      <c r="HXN45" s="183"/>
      <c r="HXO45" s="183"/>
      <c r="HXP45" s="183"/>
      <c r="HXQ45" s="183"/>
      <c r="HXR45" s="183"/>
      <c r="HXS45" s="183"/>
      <c r="HXT45" s="183"/>
      <c r="HXU45" s="183"/>
      <c r="HXV45" s="183"/>
      <c r="HXW45" s="183"/>
      <c r="HXX45" s="183"/>
      <c r="HXY45" s="183"/>
      <c r="HXZ45" s="183"/>
      <c r="HYA45" s="183"/>
      <c r="HYB45" s="183"/>
      <c r="HYC45" s="183"/>
      <c r="HYD45" s="183"/>
      <c r="HYE45" s="183"/>
      <c r="HYF45" s="183"/>
      <c r="HYG45" s="183"/>
      <c r="HYH45" s="183"/>
      <c r="HYI45" s="183"/>
      <c r="HYJ45" s="183"/>
      <c r="HYK45" s="183"/>
      <c r="HYL45" s="183"/>
      <c r="HYM45" s="183"/>
      <c r="HYN45" s="183"/>
      <c r="HYO45" s="183"/>
      <c r="HYP45" s="183"/>
      <c r="HYQ45" s="183"/>
      <c r="HYR45" s="183"/>
      <c r="HYS45" s="183"/>
      <c r="HYT45" s="183"/>
      <c r="HYU45" s="183"/>
      <c r="HYV45" s="183"/>
      <c r="HYW45" s="183"/>
      <c r="HYX45" s="183"/>
      <c r="HYY45" s="183"/>
      <c r="HYZ45" s="183"/>
      <c r="HZA45" s="183"/>
      <c r="HZB45" s="183"/>
      <c r="HZC45" s="183"/>
      <c r="HZD45" s="183"/>
      <c r="HZE45" s="183"/>
      <c r="HZF45" s="183"/>
      <c r="HZG45" s="183"/>
      <c r="HZH45" s="183"/>
      <c r="HZI45" s="183"/>
      <c r="HZJ45" s="183"/>
      <c r="HZK45" s="183"/>
      <c r="HZL45" s="183"/>
      <c r="HZM45" s="183"/>
      <c r="HZN45" s="183"/>
      <c r="HZO45" s="183"/>
      <c r="HZP45" s="183"/>
      <c r="HZQ45" s="183"/>
      <c r="HZR45" s="183"/>
      <c r="HZS45" s="183"/>
      <c r="HZT45" s="183"/>
      <c r="HZU45" s="183"/>
      <c r="HZV45" s="183"/>
      <c r="HZW45" s="183"/>
      <c r="HZX45" s="183"/>
      <c r="HZY45" s="183"/>
      <c r="HZZ45" s="183"/>
      <c r="IAA45" s="183"/>
      <c r="IAB45" s="183"/>
      <c r="IAC45" s="183"/>
      <c r="IAD45" s="183"/>
      <c r="IAE45" s="183"/>
      <c r="IAF45" s="183"/>
      <c r="IAG45" s="183"/>
      <c r="IAH45" s="183"/>
      <c r="IAI45" s="183"/>
      <c r="IAJ45" s="183"/>
      <c r="IAK45" s="183"/>
      <c r="IAL45" s="183"/>
      <c r="IAM45" s="183"/>
      <c r="IAN45" s="183"/>
      <c r="IAO45" s="183"/>
      <c r="IAP45" s="183"/>
      <c r="IAQ45" s="183"/>
      <c r="IAR45" s="183"/>
      <c r="IAS45" s="183"/>
      <c r="IAT45" s="183"/>
      <c r="IAU45" s="183"/>
      <c r="IAV45" s="183"/>
      <c r="IAW45" s="183"/>
      <c r="IAX45" s="183"/>
      <c r="IAY45" s="183"/>
      <c r="IAZ45" s="183"/>
      <c r="IBA45" s="183"/>
      <c r="IBB45" s="183"/>
      <c r="IBC45" s="183"/>
      <c r="IBD45" s="183"/>
      <c r="IBE45" s="183"/>
      <c r="IBF45" s="183"/>
      <c r="IBG45" s="183"/>
      <c r="IBH45" s="183"/>
      <c r="IBI45" s="183"/>
      <c r="IBJ45" s="183"/>
      <c r="IBK45" s="183"/>
      <c r="IBL45" s="183"/>
      <c r="IBM45" s="183"/>
      <c r="IBN45" s="183"/>
      <c r="IBO45" s="183"/>
      <c r="IBP45" s="183"/>
      <c r="IBQ45" s="183"/>
      <c r="IBR45" s="183"/>
      <c r="IBS45" s="183"/>
      <c r="IBT45" s="183"/>
      <c r="IBU45" s="183"/>
      <c r="IBV45" s="183"/>
      <c r="IBW45" s="183"/>
      <c r="IBX45" s="183"/>
      <c r="IBY45" s="183"/>
      <c r="IBZ45" s="183"/>
      <c r="ICA45" s="183"/>
      <c r="ICB45" s="183"/>
      <c r="ICC45" s="183"/>
      <c r="ICD45" s="183"/>
      <c r="ICE45" s="183"/>
      <c r="ICF45" s="183"/>
      <c r="ICG45" s="183"/>
      <c r="ICH45" s="183"/>
      <c r="ICI45" s="183"/>
      <c r="ICJ45" s="183"/>
      <c r="ICK45" s="183"/>
      <c r="ICL45" s="183"/>
      <c r="ICM45" s="183"/>
      <c r="ICN45" s="183"/>
      <c r="ICO45" s="183"/>
      <c r="ICP45" s="183"/>
      <c r="ICQ45" s="183"/>
      <c r="ICR45" s="183"/>
      <c r="ICS45" s="183"/>
      <c r="ICT45" s="183"/>
      <c r="ICU45" s="183"/>
      <c r="ICV45" s="183"/>
      <c r="ICW45" s="183"/>
      <c r="ICX45" s="183"/>
      <c r="ICY45" s="183"/>
      <c r="ICZ45" s="183"/>
      <c r="IDA45" s="183"/>
      <c r="IDB45" s="183"/>
      <c r="IDC45" s="183"/>
      <c r="IDD45" s="183"/>
      <c r="IDE45" s="183"/>
      <c r="IDF45" s="183"/>
      <c r="IDG45" s="183"/>
      <c r="IDH45" s="183"/>
      <c r="IDI45" s="183"/>
      <c r="IDJ45" s="183"/>
      <c r="IDK45" s="183"/>
      <c r="IDL45" s="183"/>
      <c r="IDM45" s="183"/>
      <c r="IDN45" s="183"/>
      <c r="IDO45" s="183"/>
      <c r="IDP45" s="183"/>
      <c r="IDQ45" s="183"/>
      <c r="IDR45" s="183"/>
      <c r="IDS45" s="183"/>
      <c r="IDT45" s="183"/>
      <c r="IDU45" s="183"/>
      <c r="IDV45" s="183"/>
      <c r="IDW45" s="183"/>
      <c r="IDX45" s="183"/>
      <c r="IDY45" s="183"/>
      <c r="IDZ45" s="183"/>
      <c r="IEA45" s="183"/>
      <c r="IEB45" s="183"/>
      <c r="IEC45" s="183"/>
      <c r="IED45" s="183"/>
      <c r="IEE45" s="183"/>
      <c r="IEF45" s="183"/>
      <c r="IEG45" s="183"/>
      <c r="IEH45" s="183"/>
      <c r="IEI45" s="183"/>
      <c r="IEJ45" s="183"/>
      <c r="IEK45" s="183"/>
      <c r="IEL45" s="183"/>
      <c r="IEM45" s="183"/>
      <c r="IEN45" s="183"/>
      <c r="IEO45" s="183"/>
      <c r="IEP45" s="183"/>
      <c r="IEQ45" s="183"/>
      <c r="IER45" s="183"/>
      <c r="IES45" s="183"/>
      <c r="IET45" s="183"/>
      <c r="IEU45" s="183"/>
      <c r="IEV45" s="183"/>
      <c r="IEW45" s="183"/>
      <c r="IEX45" s="183"/>
      <c r="IEY45" s="183"/>
      <c r="IEZ45" s="183"/>
      <c r="IFA45" s="183"/>
      <c r="IFB45" s="183"/>
      <c r="IFC45" s="183"/>
      <c r="IFD45" s="183"/>
      <c r="IFE45" s="183"/>
      <c r="IFF45" s="183"/>
      <c r="IFG45" s="183"/>
      <c r="IFH45" s="183"/>
      <c r="IFI45" s="183"/>
      <c r="IFJ45" s="183"/>
      <c r="IFK45" s="183"/>
      <c r="IFL45" s="183"/>
      <c r="IFM45" s="183"/>
      <c r="IFN45" s="183"/>
      <c r="IFO45" s="183"/>
      <c r="IFP45" s="183"/>
      <c r="IFQ45" s="183"/>
      <c r="IFR45" s="183"/>
      <c r="IFS45" s="183"/>
      <c r="IFT45" s="183"/>
      <c r="IFU45" s="183"/>
      <c r="IFV45" s="183"/>
      <c r="IFW45" s="183"/>
      <c r="IFX45" s="183"/>
      <c r="IFY45" s="183"/>
      <c r="IFZ45" s="183"/>
      <c r="IGA45" s="183"/>
      <c r="IGB45" s="183"/>
      <c r="IGC45" s="183"/>
      <c r="IGD45" s="183"/>
      <c r="IGE45" s="183"/>
      <c r="IGF45" s="183"/>
      <c r="IGG45" s="183"/>
      <c r="IGH45" s="183"/>
      <c r="IGI45" s="183"/>
      <c r="IGJ45" s="183"/>
      <c r="IGK45" s="183"/>
      <c r="IGL45" s="183"/>
      <c r="IGM45" s="183"/>
      <c r="IGN45" s="183"/>
      <c r="IGO45" s="183"/>
      <c r="IGP45" s="183"/>
      <c r="IGQ45" s="183"/>
      <c r="IGR45" s="183"/>
      <c r="IGS45" s="183"/>
      <c r="IGT45" s="183"/>
      <c r="IGU45" s="183"/>
      <c r="IGV45" s="183"/>
      <c r="IGW45" s="183"/>
      <c r="IGX45" s="183"/>
      <c r="IGY45" s="183"/>
      <c r="IGZ45" s="183"/>
      <c r="IHA45" s="183"/>
      <c r="IHB45" s="183"/>
      <c r="IHC45" s="183"/>
      <c r="IHD45" s="183"/>
      <c r="IHE45" s="183"/>
      <c r="IHF45" s="183"/>
      <c r="IHG45" s="183"/>
      <c r="IHH45" s="183"/>
      <c r="IHI45" s="183"/>
      <c r="IHJ45" s="183"/>
      <c r="IHK45" s="183"/>
      <c r="IHL45" s="183"/>
      <c r="IHM45" s="183"/>
      <c r="IHN45" s="183"/>
      <c r="IHO45" s="183"/>
      <c r="IHP45" s="183"/>
      <c r="IHQ45" s="183"/>
      <c r="IHR45" s="183"/>
      <c r="IHS45" s="183"/>
      <c r="IHT45" s="183"/>
      <c r="IHU45" s="183"/>
      <c r="IHV45" s="183"/>
      <c r="IHW45" s="183"/>
      <c r="IHX45" s="183"/>
      <c r="IHY45" s="183"/>
      <c r="IHZ45" s="183"/>
      <c r="IIA45" s="183"/>
      <c r="IIB45" s="183"/>
      <c r="IIC45" s="183"/>
      <c r="IID45" s="183"/>
      <c r="IIE45" s="183"/>
      <c r="IIF45" s="183"/>
      <c r="IIG45" s="183"/>
      <c r="IIH45" s="183"/>
      <c r="III45" s="183"/>
      <c r="IIJ45" s="183"/>
      <c r="IIK45" s="183"/>
      <c r="IIL45" s="183"/>
      <c r="IIM45" s="183"/>
      <c r="IIN45" s="183"/>
      <c r="IIO45" s="183"/>
      <c r="IIP45" s="183"/>
      <c r="IIQ45" s="183"/>
      <c r="IIR45" s="183"/>
      <c r="IIS45" s="183"/>
      <c r="IIT45" s="183"/>
      <c r="IIU45" s="183"/>
      <c r="IIV45" s="183"/>
      <c r="IIW45" s="183"/>
      <c r="IIX45" s="183"/>
      <c r="IIY45" s="183"/>
      <c r="IIZ45" s="183"/>
      <c r="IJA45" s="183"/>
      <c r="IJB45" s="183"/>
      <c r="IJC45" s="183"/>
      <c r="IJD45" s="183"/>
      <c r="IJE45" s="183"/>
      <c r="IJF45" s="183"/>
      <c r="IJG45" s="183"/>
      <c r="IJH45" s="183"/>
      <c r="IJI45" s="183"/>
      <c r="IJJ45" s="183"/>
      <c r="IJK45" s="183"/>
      <c r="IJL45" s="183"/>
      <c r="IJM45" s="183"/>
      <c r="IJN45" s="183"/>
      <c r="IJO45" s="183"/>
      <c r="IJP45" s="183"/>
      <c r="IJQ45" s="183"/>
      <c r="IJR45" s="183"/>
      <c r="IJS45" s="183"/>
      <c r="IJT45" s="183"/>
      <c r="IJU45" s="183"/>
      <c r="IJV45" s="183"/>
      <c r="IJW45" s="183"/>
      <c r="IJX45" s="183"/>
      <c r="IJY45" s="183"/>
      <c r="IJZ45" s="183"/>
      <c r="IKA45" s="183"/>
      <c r="IKB45" s="183"/>
      <c r="IKC45" s="183"/>
      <c r="IKD45" s="183"/>
      <c r="IKE45" s="183"/>
      <c r="IKF45" s="183"/>
      <c r="IKG45" s="183"/>
      <c r="IKH45" s="183"/>
      <c r="IKI45" s="183"/>
      <c r="IKJ45" s="183"/>
      <c r="IKK45" s="183"/>
      <c r="IKL45" s="183"/>
      <c r="IKM45" s="183"/>
      <c r="IKN45" s="183"/>
      <c r="IKO45" s="183"/>
      <c r="IKP45" s="183"/>
      <c r="IKQ45" s="183"/>
      <c r="IKR45" s="183"/>
      <c r="IKS45" s="183"/>
      <c r="IKT45" s="183"/>
      <c r="IKU45" s="183"/>
      <c r="IKV45" s="183"/>
      <c r="IKW45" s="183"/>
      <c r="IKX45" s="183"/>
      <c r="IKY45" s="183"/>
      <c r="IKZ45" s="183"/>
      <c r="ILA45" s="183"/>
      <c r="ILB45" s="183"/>
      <c r="ILC45" s="183"/>
      <c r="ILD45" s="183"/>
      <c r="ILE45" s="183"/>
      <c r="ILF45" s="183"/>
      <c r="ILG45" s="183"/>
      <c r="ILH45" s="183"/>
      <c r="ILI45" s="183"/>
      <c r="ILJ45" s="183"/>
      <c r="ILK45" s="183"/>
      <c r="ILL45" s="183"/>
      <c r="ILM45" s="183"/>
      <c r="ILN45" s="183"/>
      <c r="ILO45" s="183"/>
      <c r="ILP45" s="183"/>
      <c r="ILQ45" s="183"/>
      <c r="ILR45" s="183"/>
      <c r="ILS45" s="183"/>
      <c r="ILT45" s="183"/>
      <c r="ILU45" s="183"/>
      <c r="ILV45" s="183"/>
      <c r="ILW45" s="183"/>
      <c r="ILX45" s="183"/>
      <c r="ILY45" s="183"/>
      <c r="ILZ45" s="183"/>
      <c r="IMA45" s="183"/>
      <c r="IMB45" s="183"/>
      <c r="IMC45" s="183"/>
      <c r="IMD45" s="183"/>
      <c r="IME45" s="183"/>
      <c r="IMF45" s="183"/>
      <c r="IMG45" s="183"/>
      <c r="IMH45" s="183"/>
      <c r="IMI45" s="183"/>
      <c r="IMJ45" s="183"/>
      <c r="IMK45" s="183"/>
      <c r="IML45" s="183"/>
      <c r="IMM45" s="183"/>
      <c r="IMN45" s="183"/>
      <c r="IMO45" s="183"/>
      <c r="IMP45" s="183"/>
      <c r="IMQ45" s="183"/>
      <c r="IMR45" s="183"/>
      <c r="IMS45" s="183"/>
      <c r="IMT45" s="183"/>
      <c r="IMU45" s="183"/>
      <c r="IMV45" s="183"/>
      <c r="IMW45" s="183"/>
      <c r="IMX45" s="183"/>
      <c r="IMY45" s="183"/>
      <c r="IMZ45" s="183"/>
      <c r="INA45" s="183"/>
      <c r="INB45" s="183"/>
      <c r="INC45" s="183"/>
      <c r="IND45" s="183"/>
      <c r="INE45" s="183"/>
      <c r="INF45" s="183"/>
      <c r="ING45" s="183"/>
      <c r="INH45" s="183"/>
      <c r="INI45" s="183"/>
      <c r="INJ45" s="183"/>
      <c r="INK45" s="183"/>
      <c r="INL45" s="183"/>
      <c r="INM45" s="183"/>
      <c r="INN45" s="183"/>
      <c r="INO45" s="183"/>
      <c r="INP45" s="183"/>
      <c r="INQ45" s="183"/>
      <c r="INR45" s="183"/>
      <c r="INS45" s="183"/>
      <c r="INT45" s="183"/>
      <c r="INU45" s="183"/>
      <c r="INV45" s="183"/>
      <c r="INW45" s="183"/>
      <c r="INX45" s="183"/>
      <c r="INY45" s="183"/>
      <c r="INZ45" s="183"/>
      <c r="IOA45" s="183"/>
      <c r="IOB45" s="183"/>
      <c r="IOC45" s="183"/>
      <c r="IOD45" s="183"/>
      <c r="IOE45" s="183"/>
      <c r="IOF45" s="183"/>
      <c r="IOG45" s="183"/>
      <c r="IOH45" s="183"/>
      <c r="IOI45" s="183"/>
      <c r="IOJ45" s="183"/>
      <c r="IOK45" s="183"/>
      <c r="IOL45" s="183"/>
      <c r="IOM45" s="183"/>
      <c r="ION45" s="183"/>
      <c r="IOO45" s="183"/>
      <c r="IOP45" s="183"/>
      <c r="IOQ45" s="183"/>
      <c r="IOR45" s="183"/>
      <c r="IOS45" s="183"/>
      <c r="IOT45" s="183"/>
      <c r="IOU45" s="183"/>
      <c r="IOV45" s="183"/>
      <c r="IOW45" s="183"/>
      <c r="IOX45" s="183"/>
      <c r="IOY45" s="183"/>
      <c r="IOZ45" s="183"/>
      <c r="IPA45" s="183"/>
      <c r="IPB45" s="183"/>
      <c r="IPC45" s="183"/>
      <c r="IPD45" s="183"/>
      <c r="IPE45" s="183"/>
      <c r="IPF45" s="183"/>
      <c r="IPG45" s="183"/>
      <c r="IPH45" s="183"/>
      <c r="IPI45" s="183"/>
      <c r="IPJ45" s="183"/>
      <c r="IPK45" s="183"/>
      <c r="IPL45" s="183"/>
      <c r="IPM45" s="183"/>
      <c r="IPN45" s="183"/>
      <c r="IPO45" s="183"/>
      <c r="IPP45" s="183"/>
      <c r="IPQ45" s="183"/>
      <c r="IPR45" s="183"/>
      <c r="IPS45" s="183"/>
      <c r="IPT45" s="183"/>
      <c r="IPU45" s="183"/>
      <c r="IPV45" s="183"/>
      <c r="IPW45" s="183"/>
      <c r="IPX45" s="183"/>
      <c r="IPY45" s="183"/>
      <c r="IPZ45" s="183"/>
      <c r="IQA45" s="183"/>
      <c r="IQB45" s="183"/>
      <c r="IQC45" s="183"/>
      <c r="IQD45" s="183"/>
      <c r="IQE45" s="183"/>
      <c r="IQF45" s="183"/>
      <c r="IQG45" s="183"/>
      <c r="IQH45" s="183"/>
      <c r="IQI45" s="183"/>
      <c r="IQJ45" s="183"/>
      <c r="IQK45" s="183"/>
      <c r="IQL45" s="183"/>
      <c r="IQM45" s="183"/>
      <c r="IQN45" s="183"/>
      <c r="IQO45" s="183"/>
      <c r="IQP45" s="183"/>
      <c r="IQQ45" s="183"/>
      <c r="IQR45" s="183"/>
      <c r="IQS45" s="183"/>
      <c r="IQT45" s="183"/>
      <c r="IQU45" s="183"/>
      <c r="IQV45" s="183"/>
      <c r="IQW45" s="183"/>
      <c r="IQX45" s="183"/>
      <c r="IQY45" s="183"/>
      <c r="IQZ45" s="183"/>
      <c r="IRA45" s="183"/>
      <c r="IRB45" s="183"/>
      <c r="IRC45" s="183"/>
      <c r="IRD45" s="183"/>
      <c r="IRE45" s="183"/>
      <c r="IRF45" s="183"/>
      <c r="IRG45" s="183"/>
      <c r="IRH45" s="183"/>
      <c r="IRI45" s="183"/>
      <c r="IRJ45" s="183"/>
      <c r="IRK45" s="183"/>
      <c r="IRL45" s="183"/>
      <c r="IRM45" s="183"/>
      <c r="IRN45" s="183"/>
      <c r="IRO45" s="183"/>
      <c r="IRP45" s="183"/>
      <c r="IRQ45" s="183"/>
      <c r="IRR45" s="183"/>
      <c r="IRS45" s="183"/>
      <c r="IRT45" s="183"/>
      <c r="IRU45" s="183"/>
      <c r="IRV45" s="183"/>
      <c r="IRW45" s="183"/>
      <c r="IRX45" s="183"/>
      <c r="IRY45" s="183"/>
      <c r="IRZ45" s="183"/>
      <c r="ISA45" s="183"/>
      <c r="ISB45" s="183"/>
      <c r="ISC45" s="183"/>
      <c r="ISD45" s="183"/>
      <c r="ISE45" s="183"/>
      <c r="ISF45" s="183"/>
      <c r="ISG45" s="183"/>
      <c r="ISH45" s="183"/>
      <c r="ISI45" s="183"/>
      <c r="ISJ45" s="183"/>
      <c r="ISK45" s="183"/>
      <c r="ISL45" s="183"/>
      <c r="ISM45" s="183"/>
      <c r="ISN45" s="183"/>
      <c r="ISO45" s="183"/>
      <c r="ISP45" s="183"/>
      <c r="ISQ45" s="183"/>
      <c r="ISR45" s="183"/>
      <c r="ISS45" s="183"/>
      <c r="IST45" s="183"/>
      <c r="ISU45" s="183"/>
      <c r="ISV45" s="183"/>
      <c r="ISW45" s="183"/>
      <c r="ISX45" s="183"/>
      <c r="ISY45" s="183"/>
      <c r="ISZ45" s="183"/>
      <c r="ITA45" s="183"/>
      <c r="ITB45" s="183"/>
      <c r="ITC45" s="183"/>
      <c r="ITD45" s="183"/>
      <c r="ITE45" s="183"/>
      <c r="ITF45" s="183"/>
      <c r="ITG45" s="183"/>
      <c r="ITH45" s="183"/>
      <c r="ITI45" s="183"/>
      <c r="ITJ45" s="183"/>
      <c r="ITK45" s="183"/>
      <c r="ITL45" s="183"/>
      <c r="ITM45" s="183"/>
      <c r="ITN45" s="183"/>
      <c r="ITO45" s="183"/>
      <c r="ITP45" s="183"/>
      <c r="ITQ45" s="183"/>
      <c r="ITR45" s="183"/>
      <c r="ITS45" s="183"/>
      <c r="ITT45" s="183"/>
      <c r="ITU45" s="183"/>
      <c r="ITV45" s="183"/>
      <c r="ITW45" s="183"/>
      <c r="ITX45" s="183"/>
      <c r="ITY45" s="183"/>
      <c r="ITZ45" s="183"/>
      <c r="IUA45" s="183"/>
      <c r="IUB45" s="183"/>
      <c r="IUC45" s="183"/>
      <c r="IUD45" s="183"/>
      <c r="IUE45" s="183"/>
      <c r="IUF45" s="183"/>
      <c r="IUG45" s="183"/>
      <c r="IUH45" s="183"/>
      <c r="IUI45" s="183"/>
      <c r="IUJ45" s="183"/>
      <c r="IUK45" s="183"/>
      <c r="IUL45" s="183"/>
      <c r="IUM45" s="183"/>
      <c r="IUN45" s="183"/>
      <c r="IUO45" s="183"/>
      <c r="IUP45" s="183"/>
      <c r="IUQ45" s="183"/>
      <c r="IUR45" s="183"/>
      <c r="IUS45" s="183"/>
      <c r="IUT45" s="183"/>
      <c r="IUU45" s="183"/>
      <c r="IUV45" s="183"/>
      <c r="IUW45" s="183"/>
      <c r="IUX45" s="183"/>
      <c r="IUY45" s="183"/>
      <c r="IUZ45" s="183"/>
      <c r="IVA45" s="183"/>
      <c r="IVB45" s="183"/>
      <c r="IVC45" s="183"/>
      <c r="IVD45" s="183"/>
      <c r="IVE45" s="183"/>
      <c r="IVF45" s="183"/>
      <c r="IVG45" s="183"/>
      <c r="IVH45" s="183"/>
      <c r="IVI45" s="183"/>
      <c r="IVJ45" s="183"/>
      <c r="IVK45" s="183"/>
      <c r="IVL45" s="183"/>
      <c r="IVM45" s="183"/>
      <c r="IVN45" s="183"/>
      <c r="IVO45" s="183"/>
      <c r="IVP45" s="183"/>
      <c r="IVQ45" s="183"/>
      <c r="IVR45" s="183"/>
      <c r="IVS45" s="183"/>
      <c r="IVT45" s="183"/>
      <c r="IVU45" s="183"/>
      <c r="IVV45" s="183"/>
      <c r="IVW45" s="183"/>
      <c r="IVX45" s="183"/>
      <c r="IVY45" s="183"/>
      <c r="IVZ45" s="183"/>
      <c r="IWA45" s="183"/>
      <c r="IWB45" s="183"/>
      <c r="IWC45" s="183"/>
      <c r="IWD45" s="183"/>
      <c r="IWE45" s="183"/>
      <c r="IWF45" s="183"/>
      <c r="IWG45" s="183"/>
      <c r="IWH45" s="183"/>
      <c r="IWI45" s="183"/>
      <c r="IWJ45" s="183"/>
      <c r="IWK45" s="183"/>
      <c r="IWL45" s="183"/>
      <c r="IWM45" s="183"/>
      <c r="IWN45" s="183"/>
      <c r="IWO45" s="183"/>
      <c r="IWP45" s="183"/>
      <c r="IWQ45" s="183"/>
      <c r="IWR45" s="183"/>
      <c r="IWS45" s="183"/>
      <c r="IWT45" s="183"/>
      <c r="IWU45" s="183"/>
      <c r="IWV45" s="183"/>
      <c r="IWW45" s="183"/>
      <c r="IWX45" s="183"/>
      <c r="IWY45" s="183"/>
      <c r="IWZ45" s="183"/>
      <c r="IXA45" s="183"/>
      <c r="IXB45" s="183"/>
      <c r="IXC45" s="183"/>
      <c r="IXD45" s="183"/>
      <c r="IXE45" s="183"/>
      <c r="IXF45" s="183"/>
      <c r="IXG45" s="183"/>
      <c r="IXH45" s="183"/>
      <c r="IXI45" s="183"/>
      <c r="IXJ45" s="183"/>
      <c r="IXK45" s="183"/>
      <c r="IXL45" s="183"/>
      <c r="IXM45" s="183"/>
      <c r="IXN45" s="183"/>
      <c r="IXO45" s="183"/>
      <c r="IXP45" s="183"/>
      <c r="IXQ45" s="183"/>
      <c r="IXR45" s="183"/>
      <c r="IXS45" s="183"/>
      <c r="IXT45" s="183"/>
      <c r="IXU45" s="183"/>
      <c r="IXV45" s="183"/>
      <c r="IXW45" s="183"/>
      <c r="IXX45" s="183"/>
      <c r="IXY45" s="183"/>
      <c r="IXZ45" s="183"/>
      <c r="IYA45" s="183"/>
      <c r="IYB45" s="183"/>
      <c r="IYC45" s="183"/>
      <c r="IYD45" s="183"/>
      <c r="IYE45" s="183"/>
      <c r="IYF45" s="183"/>
      <c r="IYG45" s="183"/>
      <c r="IYH45" s="183"/>
      <c r="IYI45" s="183"/>
      <c r="IYJ45" s="183"/>
      <c r="IYK45" s="183"/>
      <c r="IYL45" s="183"/>
      <c r="IYM45" s="183"/>
      <c r="IYN45" s="183"/>
      <c r="IYO45" s="183"/>
      <c r="IYP45" s="183"/>
      <c r="IYQ45" s="183"/>
      <c r="IYR45" s="183"/>
      <c r="IYS45" s="183"/>
      <c r="IYT45" s="183"/>
      <c r="IYU45" s="183"/>
      <c r="IYV45" s="183"/>
      <c r="IYW45" s="183"/>
      <c r="IYX45" s="183"/>
      <c r="IYY45" s="183"/>
      <c r="IYZ45" s="183"/>
      <c r="IZA45" s="183"/>
      <c r="IZB45" s="183"/>
      <c r="IZC45" s="183"/>
      <c r="IZD45" s="183"/>
      <c r="IZE45" s="183"/>
      <c r="IZF45" s="183"/>
      <c r="IZG45" s="183"/>
      <c r="IZH45" s="183"/>
      <c r="IZI45" s="183"/>
      <c r="IZJ45" s="183"/>
      <c r="IZK45" s="183"/>
      <c r="IZL45" s="183"/>
      <c r="IZM45" s="183"/>
      <c r="IZN45" s="183"/>
      <c r="IZO45" s="183"/>
      <c r="IZP45" s="183"/>
      <c r="IZQ45" s="183"/>
      <c r="IZR45" s="183"/>
      <c r="IZS45" s="183"/>
      <c r="IZT45" s="183"/>
      <c r="IZU45" s="183"/>
      <c r="IZV45" s="183"/>
      <c r="IZW45" s="183"/>
      <c r="IZX45" s="183"/>
      <c r="IZY45" s="183"/>
      <c r="IZZ45" s="183"/>
      <c r="JAA45" s="183"/>
      <c r="JAB45" s="183"/>
      <c r="JAC45" s="183"/>
      <c r="JAD45" s="183"/>
      <c r="JAE45" s="183"/>
      <c r="JAF45" s="183"/>
      <c r="JAG45" s="183"/>
      <c r="JAH45" s="183"/>
      <c r="JAI45" s="183"/>
      <c r="JAJ45" s="183"/>
      <c r="JAK45" s="183"/>
      <c r="JAL45" s="183"/>
      <c r="JAM45" s="183"/>
      <c r="JAN45" s="183"/>
      <c r="JAO45" s="183"/>
      <c r="JAP45" s="183"/>
      <c r="JAQ45" s="183"/>
      <c r="JAR45" s="183"/>
      <c r="JAS45" s="183"/>
      <c r="JAT45" s="183"/>
      <c r="JAU45" s="183"/>
      <c r="JAV45" s="183"/>
      <c r="JAW45" s="183"/>
      <c r="JAX45" s="183"/>
      <c r="JAY45" s="183"/>
      <c r="JAZ45" s="183"/>
      <c r="JBA45" s="183"/>
      <c r="JBB45" s="183"/>
      <c r="JBC45" s="183"/>
      <c r="JBD45" s="183"/>
      <c r="JBE45" s="183"/>
      <c r="JBF45" s="183"/>
      <c r="JBG45" s="183"/>
      <c r="JBH45" s="183"/>
      <c r="JBI45" s="183"/>
      <c r="JBJ45" s="183"/>
      <c r="JBK45" s="183"/>
      <c r="JBL45" s="183"/>
      <c r="JBM45" s="183"/>
      <c r="JBN45" s="183"/>
      <c r="JBO45" s="183"/>
      <c r="JBP45" s="183"/>
      <c r="JBQ45" s="183"/>
      <c r="JBR45" s="183"/>
      <c r="JBS45" s="183"/>
      <c r="JBT45" s="183"/>
      <c r="JBU45" s="183"/>
      <c r="JBV45" s="183"/>
      <c r="JBW45" s="183"/>
      <c r="JBX45" s="183"/>
      <c r="JBY45" s="183"/>
      <c r="JBZ45" s="183"/>
      <c r="JCA45" s="183"/>
      <c r="JCB45" s="183"/>
      <c r="JCC45" s="183"/>
      <c r="JCD45" s="183"/>
      <c r="JCE45" s="183"/>
      <c r="JCF45" s="183"/>
      <c r="JCG45" s="183"/>
      <c r="JCH45" s="183"/>
      <c r="JCI45" s="183"/>
      <c r="JCJ45" s="183"/>
      <c r="JCK45" s="183"/>
      <c r="JCL45" s="183"/>
      <c r="JCM45" s="183"/>
      <c r="JCN45" s="183"/>
      <c r="JCO45" s="183"/>
      <c r="JCP45" s="183"/>
      <c r="JCQ45" s="183"/>
      <c r="JCR45" s="183"/>
      <c r="JCS45" s="183"/>
      <c r="JCT45" s="183"/>
      <c r="JCU45" s="183"/>
      <c r="JCV45" s="183"/>
      <c r="JCW45" s="183"/>
      <c r="JCX45" s="183"/>
      <c r="JCY45" s="183"/>
      <c r="JCZ45" s="183"/>
      <c r="JDA45" s="183"/>
      <c r="JDB45" s="183"/>
      <c r="JDC45" s="183"/>
      <c r="JDD45" s="183"/>
      <c r="JDE45" s="183"/>
      <c r="JDF45" s="183"/>
      <c r="JDG45" s="183"/>
      <c r="JDH45" s="183"/>
      <c r="JDI45" s="183"/>
      <c r="JDJ45" s="183"/>
      <c r="JDK45" s="183"/>
      <c r="JDL45" s="183"/>
      <c r="JDM45" s="183"/>
      <c r="JDN45" s="183"/>
      <c r="JDO45" s="183"/>
      <c r="JDP45" s="183"/>
      <c r="JDQ45" s="183"/>
      <c r="JDR45" s="183"/>
      <c r="JDS45" s="183"/>
      <c r="JDT45" s="183"/>
      <c r="JDU45" s="183"/>
      <c r="JDV45" s="183"/>
      <c r="JDW45" s="183"/>
      <c r="JDX45" s="183"/>
      <c r="JDY45" s="183"/>
      <c r="JDZ45" s="183"/>
      <c r="JEA45" s="183"/>
      <c r="JEB45" s="183"/>
      <c r="JEC45" s="183"/>
      <c r="JED45" s="183"/>
      <c r="JEE45" s="183"/>
      <c r="JEF45" s="183"/>
      <c r="JEG45" s="183"/>
      <c r="JEH45" s="183"/>
      <c r="JEI45" s="183"/>
      <c r="JEJ45" s="183"/>
      <c r="JEK45" s="183"/>
      <c r="JEL45" s="183"/>
      <c r="JEM45" s="183"/>
      <c r="JEN45" s="183"/>
      <c r="JEO45" s="183"/>
      <c r="JEP45" s="183"/>
      <c r="JEQ45" s="183"/>
      <c r="JER45" s="183"/>
      <c r="JES45" s="183"/>
      <c r="JET45" s="183"/>
      <c r="JEU45" s="183"/>
      <c r="JEV45" s="183"/>
      <c r="JEW45" s="183"/>
      <c r="JEX45" s="183"/>
      <c r="JEY45" s="183"/>
      <c r="JEZ45" s="183"/>
      <c r="JFA45" s="183"/>
      <c r="JFB45" s="183"/>
      <c r="JFC45" s="183"/>
      <c r="JFD45" s="183"/>
      <c r="JFE45" s="183"/>
      <c r="JFF45" s="183"/>
      <c r="JFG45" s="183"/>
      <c r="JFH45" s="183"/>
      <c r="JFI45" s="183"/>
      <c r="JFJ45" s="183"/>
      <c r="JFK45" s="183"/>
      <c r="JFL45" s="183"/>
      <c r="JFM45" s="183"/>
      <c r="JFN45" s="183"/>
      <c r="JFO45" s="183"/>
      <c r="JFP45" s="183"/>
      <c r="JFQ45" s="183"/>
      <c r="JFR45" s="183"/>
      <c r="JFS45" s="183"/>
      <c r="JFT45" s="183"/>
      <c r="JFU45" s="183"/>
      <c r="JFV45" s="183"/>
      <c r="JFW45" s="183"/>
      <c r="JFX45" s="183"/>
      <c r="JFY45" s="183"/>
      <c r="JFZ45" s="183"/>
      <c r="JGA45" s="183"/>
      <c r="JGB45" s="183"/>
      <c r="JGC45" s="183"/>
      <c r="JGD45" s="183"/>
      <c r="JGE45" s="183"/>
      <c r="JGF45" s="183"/>
      <c r="JGG45" s="183"/>
      <c r="JGH45" s="183"/>
      <c r="JGI45" s="183"/>
      <c r="JGJ45" s="183"/>
      <c r="JGK45" s="183"/>
      <c r="JGL45" s="183"/>
      <c r="JGM45" s="183"/>
      <c r="JGN45" s="183"/>
      <c r="JGO45" s="183"/>
      <c r="JGP45" s="183"/>
      <c r="JGQ45" s="183"/>
      <c r="JGR45" s="183"/>
      <c r="JGS45" s="183"/>
      <c r="JGT45" s="183"/>
      <c r="JGU45" s="183"/>
      <c r="JGV45" s="183"/>
      <c r="JGW45" s="183"/>
      <c r="JGX45" s="183"/>
      <c r="JGY45" s="183"/>
      <c r="JGZ45" s="183"/>
      <c r="JHA45" s="183"/>
      <c r="JHB45" s="183"/>
      <c r="JHC45" s="183"/>
      <c r="JHD45" s="183"/>
      <c r="JHE45" s="183"/>
      <c r="JHF45" s="183"/>
      <c r="JHG45" s="183"/>
      <c r="JHH45" s="183"/>
      <c r="JHI45" s="183"/>
      <c r="JHJ45" s="183"/>
      <c r="JHK45" s="183"/>
      <c r="JHL45" s="183"/>
      <c r="JHM45" s="183"/>
      <c r="JHN45" s="183"/>
      <c r="JHO45" s="183"/>
      <c r="JHP45" s="183"/>
      <c r="JHQ45" s="183"/>
      <c r="JHR45" s="183"/>
      <c r="JHS45" s="183"/>
      <c r="JHT45" s="183"/>
      <c r="JHU45" s="183"/>
      <c r="JHV45" s="183"/>
      <c r="JHW45" s="183"/>
      <c r="JHX45" s="183"/>
      <c r="JHY45" s="183"/>
      <c r="JHZ45" s="183"/>
      <c r="JIA45" s="183"/>
      <c r="JIB45" s="183"/>
      <c r="JIC45" s="183"/>
      <c r="JID45" s="183"/>
      <c r="JIE45" s="183"/>
      <c r="JIF45" s="183"/>
      <c r="JIG45" s="183"/>
      <c r="JIH45" s="183"/>
      <c r="JII45" s="183"/>
      <c r="JIJ45" s="183"/>
      <c r="JIK45" s="183"/>
      <c r="JIL45" s="183"/>
      <c r="JIM45" s="183"/>
      <c r="JIN45" s="183"/>
      <c r="JIO45" s="183"/>
      <c r="JIP45" s="183"/>
      <c r="JIQ45" s="183"/>
      <c r="JIR45" s="183"/>
      <c r="JIS45" s="183"/>
      <c r="JIT45" s="183"/>
      <c r="JIU45" s="183"/>
      <c r="JIV45" s="183"/>
      <c r="JIW45" s="183"/>
      <c r="JIX45" s="183"/>
      <c r="JIY45" s="183"/>
      <c r="JIZ45" s="183"/>
      <c r="JJA45" s="183"/>
      <c r="JJB45" s="183"/>
      <c r="JJC45" s="183"/>
      <c r="JJD45" s="183"/>
      <c r="JJE45" s="183"/>
      <c r="JJF45" s="183"/>
      <c r="JJG45" s="183"/>
      <c r="JJH45" s="183"/>
      <c r="JJI45" s="183"/>
      <c r="JJJ45" s="183"/>
      <c r="JJK45" s="183"/>
      <c r="JJL45" s="183"/>
      <c r="JJM45" s="183"/>
      <c r="JJN45" s="183"/>
      <c r="JJO45" s="183"/>
      <c r="JJP45" s="183"/>
      <c r="JJQ45" s="183"/>
      <c r="JJR45" s="183"/>
      <c r="JJS45" s="183"/>
      <c r="JJT45" s="183"/>
      <c r="JJU45" s="183"/>
      <c r="JJV45" s="183"/>
      <c r="JJW45" s="183"/>
      <c r="JJX45" s="183"/>
      <c r="JJY45" s="183"/>
      <c r="JJZ45" s="183"/>
      <c r="JKA45" s="183"/>
      <c r="JKB45" s="183"/>
      <c r="JKC45" s="183"/>
      <c r="JKD45" s="183"/>
      <c r="JKE45" s="183"/>
      <c r="JKF45" s="183"/>
      <c r="JKG45" s="183"/>
      <c r="JKH45" s="183"/>
      <c r="JKI45" s="183"/>
      <c r="JKJ45" s="183"/>
      <c r="JKK45" s="183"/>
      <c r="JKL45" s="183"/>
      <c r="JKM45" s="183"/>
      <c r="JKN45" s="183"/>
      <c r="JKO45" s="183"/>
      <c r="JKP45" s="183"/>
      <c r="JKQ45" s="183"/>
      <c r="JKR45" s="183"/>
      <c r="JKS45" s="183"/>
      <c r="JKT45" s="183"/>
      <c r="JKU45" s="183"/>
      <c r="JKV45" s="183"/>
      <c r="JKW45" s="183"/>
      <c r="JKX45" s="183"/>
      <c r="JKY45" s="183"/>
      <c r="JKZ45" s="183"/>
      <c r="JLA45" s="183"/>
      <c r="JLB45" s="183"/>
      <c r="JLC45" s="183"/>
      <c r="JLD45" s="183"/>
      <c r="JLE45" s="183"/>
      <c r="JLF45" s="183"/>
      <c r="JLG45" s="183"/>
      <c r="JLH45" s="183"/>
      <c r="JLI45" s="183"/>
      <c r="JLJ45" s="183"/>
      <c r="JLK45" s="183"/>
      <c r="JLL45" s="183"/>
      <c r="JLM45" s="183"/>
      <c r="JLN45" s="183"/>
      <c r="JLO45" s="183"/>
      <c r="JLP45" s="183"/>
      <c r="JLQ45" s="183"/>
      <c r="JLR45" s="183"/>
      <c r="JLS45" s="183"/>
      <c r="JLT45" s="183"/>
      <c r="JLU45" s="183"/>
      <c r="JLV45" s="183"/>
      <c r="JLW45" s="183"/>
      <c r="JLX45" s="183"/>
      <c r="JLY45" s="183"/>
      <c r="JLZ45" s="183"/>
      <c r="JMA45" s="183"/>
      <c r="JMB45" s="183"/>
      <c r="JMC45" s="183"/>
      <c r="JMD45" s="183"/>
      <c r="JME45" s="183"/>
      <c r="JMF45" s="183"/>
      <c r="JMG45" s="183"/>
      <c r="JMH45" s="183"/>
      <c r="JMI45" s="183"/>
      <c r="JMJ45" s="183"/>
      <c r="JMK45" s="183"/>
      <c r="JML45" s="183"/>
      <c r="JMM45" s="183"/>
      <c r="JMN45" s="183"/>
      <c r="JMO45" s="183"/>
      <c r="JMP45" s="183"/>
      <c r="JMQ45" s="183"/>
      <c r="JMR45" s="183"/>
      <c r="JMS45" s="183"/>
      <c r="JMT45" s="183"/>
      <c r="JMU45" s="183"/>
      <c r="JMV45" s="183"/>
      <c r="JMW45" s="183"/>
      <c r="JMX45" s="183"/>
      <c r="JMY45" s="183"/>
      <c r="JMZ45" s="183"/>
      <c r="JNA45" s="183"/>
      <c r="JNB45" s="183"/>
      <c r="JNC45" s="183"/>
      <c r="JND45" s="183"/>
      <c r="JNE45" s="183"/>
      <c r="JNF45" s="183"/>
      <c r="JNG45" s="183"/>
      <c r="JNH45" s="183"/>
      <c r="JNI45" s="183"/>
      <c r="JNJ45" s="183"/>
      <c r="JNK45" s="183"/>
      <c r="JNL45" s="183"/>
      <c r="JNM45" s="183"/>
      <c r="JNN45" s="183"/>
      <c r="JNO45" s="183"/>
      <c r="JNP45" s="183"/>
      <c r="JNQ45" s="183"/>
      <c r="JNR45" s="183"/>
      <c r="JNS45" s="183"/>
      <c r="JNT45" s="183"/>
      <c r="JNU45" s="183"/>
      <c r="JNV45" s="183"/>
      <c r="JNW45" s="183"/>
      <c r="JNX45" s="183"/>
      <c r="JNY45" s="183"/>
      <c r="JNZ45" s="183"/>
      <c r="JOA45" s="183"/>
      <c r="JOB45" s="183"/>
      <c r="JOC45" s="183"/>
      <c r="JOD45" s="183"/>
      <c r="JOE45" s="183"/>
      <c r="JOF45" s="183"/>
      <c r="JOG45" s="183"/>
      <c r="JOH45" s="183"/>
      <c r="JOI45" s="183"/>
      <c r="JOJ45" s="183"/>
      <c r="JOK45" s="183"/>
      <c r="JOL45" s="183"/>
      <c r="JOM45" s="183"/>
      <c r="JON45" s="183"/>
      <c r="JOO45" s="183"/>
      <c r="JOP45" s="183"/>
      <c r="JOQ45" s="183"/>
      <c r="JOR45" s="183"/>
      <c r="JOS45" s="183"/>
      <c r="JOT45" s="183"/>
      <c r="JOU45" s="183"/>
      <c r="JOV45" s="183"/>
      <c r="JOW45" s="183"/>
      <c r="JOX45" s="183"/>
      <c r="JOY45" s="183"/>
      <c r="JOZ45" s="183"/>
      <c r="JPA45" s="183"/>
      <c r="JPB45" s="183"/>
      <c r="JPC45" s="183"/>
      <c r="JPD45" s="183"/>
      <c r="JPE45" s="183"/>
      <c r="JPF45" s="183"/>
      <c r="JPG45" s="183"/>
      <c r="JPH45" s="183"/>
      <c r="JPI45" s="183"/>
      <c r="JPJ45" s="183"/>
      <c r="JPK45" s="183"/>
      <c r="JPL45" s="183"/>
      <c r="JPM45" s="183"/>
      <c r="JPN45" s="183"/>
      <c r="JPO45" s="183"/>
      <c r="JPP45" s="183"/>
      <c r="JPQ45" s="183"/>
      <c r="JPR45" s="183"/>
      <c r="JPS45" s="183"/>
      <c r="JPT45" s="183"/>
      <c r="JPU45" s="183"/>
      <c r="JPV45" s="183"/>
      <c r="JPW45" s="183"/>
      <c r="JPX45" s="183"/>
      <c r="JPY45" s="183"/>
      <c r="JPZ45" s="183"/>
      <c r="JQA45" s="183"/>
      <c r="JQB45" s="183"/>
      <c r="JQC45" s="183"/>
      <c r="JQD45" s="183"/>
      <c r="JQE45" s="183"/>
      <c r="JQF45" s="183"/>
      <c r="JQG45" s="183"/>
      <c r="JQH45" s="183"/>
      <c r="JQI45" s="183"/>
      <c r="JQJ45" s="183"/>
      <c r="JQK45" s="183"/>
      <c r="JQL45" s="183"/>
      <c r="JQM45" s="183"/>
      <c r="JQN45" s="183"/>
      <c r="JQO45" s="183"/>
      <c r="JQP45" s="183"/>
      <c r="JQQ45" s="183"/>
      <c r="JQR45" s="183"/>
      <c r="JQS45" s="183"/>
      <c r="JQT45" s="183"/>
      <c r="JQU45" s="183"/>
      <c r="JQV45" s="183"/>
      <c r="JQW45" s="183"/>
      <c r="JQX45" s="183"/>
      <c r="JQY45" s="183"/>
      <c r="JQZ45" s="183"/>
      <c r="JRA45" s="183"/>
      <c r="JRB45" s="183"/>
      <c r="JRC45" s="183"/>
      <c r="JRD45" s="183"/>
      <c r="JRE45" s="183"/>
      <c r="JRF45" s="183"/>
      <c r="JRG45" s="183"/>
      <c r="JRH45" s="183"/>
      <c r="JRI45" s="183"/>
      <c r="JRJ45" s="183"/>
      <c r="JRK45" s="183"/>
      <c r="JRL45" s="183"/>
      <c r="JRM45" s="183"/>
      <c r="JRN45" s="183"/>
      <c r="JRO45" s="183"/>
      <c r="JRP45" s="183"/>
      <c r="JRQ45" s="183"/>
      <c r="JRR45" s="183"/>
      <c r="JRS45" s="183"/>
      <c r="JRT45" s="183"/>
      <c r="JRU45" s="183"/>
      <c r="JRV45" s="183"/>
      <c r="JRW45" s="183"/>
      <c r="JRX45" s="183"/>
      <c r="JRY45" s="183"/>
      <c r="JRZ45" s="183"/>
      <c r="JSA45" s="183"/>
      <c r="JSB45" s="183"/>
      <c r="JSC45" s="183"/>
      <c r="JSD45" s="183"/>
      <c r="JSE45" s="183"/>
      <c r="JSF45" s="183"/>
      <c r="JSG45" s="183"/>
      <c r="JSH45" s="183"/>
      <c r="JSI45" s="183"/>
      <c r="JSJ45" s="183"/>
      <c r="JSK45" s="183"/>
      <c r="JSL45" s="183"/>
      <c r="JSM45" s="183"/>
      <c r="JSN45" s="183"/>
      <c r="JSO45" s="183"/>
      <c r="JSP45" s="183"/>
      <c r="JSQ45" s="183"/>
      <c r="JSR45" s="183"/>
      <c r="JSS45" s="183"/>
      <c r="JST45" s="183"/>
      <c r="JSU45" s="183"/>
      <c r="JSV45" s="183"/>
      <c r="JSW45" s="183"/>
      <c r="JSX45" s="183"/>
      <c r="JSY45" s="183"/>
      <c r="JSZ45" s="183"/>
      <c r="JTA45" s="183"/>
      <c r="JTB45" s="183"/>
      <c r="JTC45" s="183"/>
      <c r="JTD45" s="183"/>
      <c r="JTE45" s="183"/>
      <c r="JTF45" s="183"/>
      <c r="JTG45" s="183"/>
      <c r="JTH45" s="183"/>
      <c r="JTI45" s="183"/>
      <c r="JTJ45" s="183"/>
      <c r="JTK45" s="183"/>
      <c r="JTL45" s="183"/>
      <c r="JTM45" s="183"/>
      <c r="JTN45" s="183"/>
      <c r="JTO45" s="183"/>
      <c r="JTP45" s="183"/>
      <c r="JTQ45" s="183"/>
      <c r="JTR45" s="183"/>
      <c r="JTS45" s="183"/>
      <c r="JTT45" s="183"/>
      <c r="JTU45" s="183"/>
      <c r="JTV45" s="183"/>
      <c r="JTW45" s="183"/>
      <c r="JTX45" s="183"/>
      <c r="JTY45" s="183"/>
      <c r="JTZ45" s="183"/>
      <c r="JUA45" s="183"/>
      <c r="JUB45" s="183"/>
      <c r="JUC45" s="183"/>
      <c r="JUD45" s="183"/>
      <c r="JUE45" s="183"/>
      <c r="JUF45" s="183"/>
      <c r="JUG45" s="183"/>
      <c r="JUH45" s="183"/>
      <c r="JUI45" s="183"/>
      <c r="JUJ45" s="183"/>
      <c r="JUK45" s="183"/>
      <c r="JUL45" s="183"/>
      <c r="JUM45" s="183"/>
      <c r="JUN45" s="183"/>
      <c r="JUO45" s="183"/>
      <c r="JUP45" s="183"/>
      <c r="JUQ45" s="183"/>
      <c r="JUR45" s="183"/>
      <c r="JUS45" s="183"/>
      <c r="JUT45" s="183"/>
      <c r="JUU45" s="183"/>
      <c r="JUV45" s="183"/>
      <c r="JUW45" s="183"/>
      <c r="JUX45" s="183"/>
      <c r="JUY45" s="183"/>
      <c r="JUZ45" s="183"/>
      <c r="JVA45" s="183"/>
      <c r="JVB45" s="183"/>
      <c r="JVC45" s="183"/>
      <c r="JVD45" s="183"/>
      <c r="JVE45" s="183"/>
      <c r="JVF45" s="183"/>
      <c r="JVG45" s="183"/>
      <c r="JVH45" s="183"/>
      <c r="JVI45" s="183"/>
      <c r="JVJ45" s="183"/>
      <c r="JVK45" s="183"/>
      <c r="JVL45" s="183"/>
      <c r="JVM45" s="183"/>
      <c r="JVN45" s="183"/>
      <c r="JVO45" s="183"/>
      <c r="JVP45" s="183"/>
      <c r="JVQ45" s="183"/>
      <c r="JVR45" s="183"/>
      <c r="JVS45" s="183"/>
      <c r="JVT45" s="183"/>
      <c r="JVU45" s="183"/>
      <c r="JVV45" s="183"/>
      <c r="JVW45" s="183"/>
      <c r="JVX45" s="183"/>
      <c r="JVY45" s="183"/>
      <c r="JVZ45" s="183"/>
      <c r="JWA45" s="183"/>
      <c r="JWB45" s="183"/>
      <c r="JWC45" s="183"/>
      <c r="JWD45" s="183"/>
      <c r="JWE45" s="183"/>
      <c r="JWF45" s="183"/>
      <c r="JWG45" s="183"/>
      <c r="JWH45" s="183"/>
      <c r="JWI45" s="183"/>
      <c r="JWJ45" s="183"/>
      <c r="JWK45" s="183"/>
      <c r="JWL45" s="183"/>
      <c r="JWM45" s="183"/>
      <c r="JWN45" s="183"/>
      <c r="JWO45" s="183"/>
      <c r="JWP45" s="183"/>
      <c r="JWQ45" s="183"/>
      <c r="JWR45" s="183"/>
      <c r="JWS45" s="183"/>
      <c r="JWT45" s="183"/>
      <c r="JWU45" s="183"/>
      <c r="JWV45" s="183"/>
      <c r="JWW45" s="183"/>
      <c r="JWX45" s="183"/>
      <c r="JWY45" s="183"/>
      <c r="JWZ45" s="183"/>
      <c r="JXA45" s="183"/>
      <c r="JXB45" s="183"/>
      <c r="JXC45" s="183"/>
      <c r="JXD45" s="183"/>
      <c r="JXE45" s="183"/>
      <c r="JXF45" s="183"/>
      <c r="JXG45" s="183"/>
      <c r="JXH45" s="183"/>
      <c r="JXI45" s="183"/>
      <c r="JXJ45" s="183"/>
      <c r="JXK45" s="183"/>
      <c r="JXL45" s="183"/>
      <c r="JXM45" s="183"/>
      <c r="JXN45" s="183"/>
      <c r="JXO45" s="183"/>
      <c r="JXP45" s="183"/>
      <c r="JXQ45" s="183"/>
      <c r="JXR45" s="183"/>
      <c r="JXS45" s="183"/>
      <c r="JXT45" s="183"/>
      <c r="JXU45" s="183"/>
      <c r="JXV45" s="183"/>
      <c r="JXW45" s="183"/>
      <c r="JXX45" s="183"/>
      <c r="JXY45" s="183"/>
      <c r="JXZ45" s="183"/>
      <c r="JYA45" s="183"/>
      <c r="JYB45" s="183"/>
      <c r="JYC45" s="183"/>
      <c r="JYD45" s="183"/>
      <c r="JYE45" s="183"/>
      <c r="JYF45" s="183"/>
      <c r="JYG45" s="183"/>
      <c r="JYH45" s="183"/>
      <c r="JYI45" s="183"/>
      <c r="JYJ45" s="183"/>
      <c r="JYK45" s="183"/>
      <c r="JYL45" s="183"/>
      <c r="JYM45" s="183"/>
      <c r="JYN45" s="183"/>
      <c r="JYO45" s="183"/>
      <c r="JYP45" s="183"/>
      <c r="JYQ45" s="183"/>
      <c r="JYR45" s="183"/>
      <c r="JYS45" s="183"/>
      <c r="JYT45" s="183"/>
      <c r="JYU45" s="183"/>
      <c r="JYV45" s="183"/>
      <c r="JYW45" s="183"/>
      <c r="JYX45" s="183"/>
      <c r="JYY45" s="183"/>
      <c r="JYZ45" s="183"/>
      <c r="JZA45" s="183"/>
      <c r="JZB45" s="183"/>
      <c r="JZC45" s="183"/>
      <c r="JZD45" s="183"/>
      <c r="JZE45" s="183"/>
      <c r="JZF45" s="183"/>
      <c r="JZG45" s="183"/>
      <c r="JZH45" s="183"/>
      <c r="JZI45" s="183"/>
      <c r="JZJ45" s="183"/>
      <c r="JZK45" s="183"/>
      <c r="JZL45" s="183"/>
      <c r="JZM45" s="183"/>
      <c r="JZN45" s="183"/>
      <c r="JZO45" s="183"/>
      <c r="JZP45" s="183"/>
      <c r="JZQ45" s="183"/>
      <c r="JZR45" s="183"/>
      <c r="JZS45" s="183"/>
      <c r="JZT45" s="183"/>
      <c r="JZU45" s="183"/>
      <c r="JZV45" s="183"/>
      <c r="JZW45" s="183"/>
      <c r="JZX45" s="183"/>
      <c r="JZY45" s="183"/>
      <c r="JZZ45" s="183"/>
      <c r="KAA45" s="183"/>
      <c r="KAB45" s="183"/>
      <c r="KAC45" s="183"/>
      <c r="KAD45" s="183"/>
      <c r="KAE45" s="183"/>
      <c r="KAF45" s="183"/>
      <c r="KAG45" s="183"/>
      <c r="KAH45" s="183"/>
      <c r="KAI45" s="183"/>
      <c r="KAJ45" s="183"/>
      <c r="KAK45" s="183"/>
      <c r="KAL45" s="183"/>
      <c r="KAM45" s="183"/>
      <c r="KAN45" s="183"/>
      <c r="KAO45" s="183"/>
      <c r="KAP45" s="183"/>
      <c r="KAQ45" s="183"/>
      <c r="KAR45" s="183"/>
      <c r="KAS45" s="183"/>
      <c r="KAT45" s="183"/>
      <c r="KAU45" s="183"/>
      <c r="KAV45" s="183"/>
      <c r="KAW45" s="183"/>
      <c r="KAX45" s="183"/>
      <c r="KAY45" s="183"/>
      <c r="KAZ45" s="183"/>
      <c r="KBA45" s="183"/>
      <c r="KBB45" s="183"/>
      <c r="KBC45" s="183"/>
      <c r="KBD45" s="183"/>
      <c r="KBE45" s="183"/>
      <c r="KBF45" s="183"/>
      <c r="KBG45" s="183"/>
      <c r="KBH45" s="183"/>
      <c r="KBI45" s="183"/>
      <c r="KBJ45" s="183"/>
      <c r="KBK45" s="183"/>
      <c r="KBL45" s="183"/>
      <c r="KBM45" s="183"/>
      <c r="KBN45" s="183"/>
      <c r="KBO45" s="183"/>
      <c r="KBP45" s="183"/>
      <c r="KBQ45" s="183"/>
      <c r="KBR45" s="183"/>
      <c r="KBS45" s="183"/>
      <c r="KBT45" s="183"/>
      <c r="KBU45" s="183"/>
      <c r="KBV45" s="183"/>
      <c r="KBW45" s="183"/>
      <c r="KBX45" s="183"/>
      <c r="KBY45" s="183"/>
      <c r="KBZ45" s="183"/>
      <c r="KCA45" s="183"/>
      <c r="KCB45" s="183"/>
      <c r="KCC45" s="183"/>
      <c r="KCD45" s="183"/>
      <c r="KCE45" s="183"/>
      <c r="KCF45" s="183"/>
      <c r="KCG45" s="183"/>
      <c r="KCH45" s="183"/>
      <c r="KCI45" s="183"/>
      <c r="KCJ45" s="183"/>
      <c r="KCK45" s="183"/>
      <c r="KCL45" s="183"/>
      <c r="KCM45" s="183"/>
      <c r="KCN45" s="183"/>
      <c r="KCO45" s="183"/>
      <c r="KCP45" s="183"/>
      <c r="KCQ45" s="183"/>
      <c r="KCR45" s="183"/>
      <c r="KCS45" s="183"/>
      <c r="KCT45" s="183"/>
      <c r="KCU45" s="183"/>
      <c r="KCV45" s="183"/>
      <c r="KCW45" s="183"/>
      <c r="KCX45" s="183"/>
      <c r="KCY45" s="183"/>
      <c r="KCZ45" s="183"/>
      <c r="KDA45" s="183"/>
      <c r="KDB45" s="183"/>
      <c r="KDC45" s="183"/>
      <c r="KDD45" s="183"/>
      <c r="KDE45" s="183"/>
      <c r="KDF45" s="183"/>
      <c r="KDG45" s="183"/>
      <c r="KDH45" s="183"/>
      <c r="KDI45" s="183"/>
      <c r="KDJ45" s="183"/>
      <c r="KDK45" s="183"/>
      <c r="KDL45" s="183"/>
      <c r="KDM45" s="183"/>
      <c r="KDN45" s="183"/>
      <c r="KDO45" s="183"/>
      <c r="KDP45" s="183"/>
      <c r="KDQ45" s="183"/>
      <c r="KDR45" s="183"/>
      <c r="KDS45" s="183"/>
      <c r="KDT45" s="183"/>
      <c r="KDU45" s="183"/>
      <c r="KDV45" s="183"/>
      <c r="KDW45" s="183"/>
      <c r="KDX45" s="183"/>
      <c r="KDY45" s="183"/>
      <c r="KDZ45" s="183"/>
      <c r="KEA45" s="183"/>
      <c r="KEB45" s="183"/>
      <c r="KEC45" s="183"/>
      <c r="KED45" s="183"/>
      <c r="KEE45" s="183"/>
      <c r="KEF45" s="183"/>
      <c r="KEG45" s="183"/>
      <c r="KEH45" s="183"/>
      <c r="KEI45" s="183"/>
      <c r="KEJ45" s="183"/>
      <c r="KEK45" s="183"/>
      <c r="KEL45" s="183"/>
      <c r="KEM45" s="183"/>
      <c r="KEN45" s="183"/>
      <c r="KEO45" s="183"/>
      <c r="KEP45" s="183"/>
      <c r="KEQ45" s="183"/>
      <c r="KER45" s="183"/>
      <c r="KES45" s="183"/>
      <c r="KET45" s="183"/>
      <c r="KEU45" s="183"/>
      <c r="KEV45" s="183"/>
      <c r="KEW45" s="183"/>
      <c r="KEX45" s="183"/>
      <c r="KEY45" s="183"/>
      <c r="KEZ45" s="183"/>
      <c r="KFA45" s="183"/>
      <c r="KFB45" s="183"/>
      <c r="KFC45" s="183"/>
      <c r="KFD45" s="183"/>
      <c r="KFE45" s="183"/>
      <c r="KFF45" s="183"/>
      <c r="KFG45" s="183"/>
      <c r="KFH45" s="183"/>
      <c r="KFI45" s="183"/>
      <c r="KFJ45" s="183"/>
      <c r="KFK45" s="183"/>
      <c r="KFL45" s="183"/>
      <c r="KFM45" s="183"/>
      <c r="KFN45" s="183"/>
      <c r="KFO45" s="183"/>
      <c r="KFP45" s="183"/>
      <c r="KFQ45" s="183"/>
      <c r="KFR45" s="183"/>
      <c r="KFS45" s="183"/>
      <c r="KFT45" s="183"/>
      <c r="KFU45" s="183"/>
      <c r="KFV45" s="183"/>
      <c r="KFW45" s="183"/>
      <c r="KFX45" s="183"/>
      <c r="KFY45" s="183"/>
      <c r="KFZ45" s="183"/>
      <c r="KGA45" s="183"/>
      <c r="KGB45" s="183"/>
      <c r="KGC45" s="183"/>
      <c r="KGD45" s="183"/>
      <c r="KGE45" s="183"/>
      <c r="KGF45" s="183"/>
      <c r="KGG45" s="183"/>
      <c r="KGH45" s="183"/>
      <c r="KGI45" s="183"/>
      <c r="KGJ45" s="183"/>
      <c r="KGK45" s="183"/>
      <c r="KGL45" s="183"/>
      <c r="KGM45" s="183"/>
      <c r="KGN45" s="183"/>
      <c r="KGO45" s="183"/>
      <c r="KGP45" s="183"/>
      <c r="KGQ45" s="183"/>
      <c r="KGR45" s="183"/>
      <c r="KGS45" s="183"/>
      <c r="KGT45" s="183"/>
      <c r="KGU45" s="183"/>
      <c r="KGV45" s="183"/>
      <c r="KGW45" s="183"/>
      <c r="KGX45" s="183"/>
      <c r="KGY45" s="183"/>
      <c r="KGZ45" s="183"/>
      <c r="KHA45" s="183"/>
      <c r="KHB45" s="183"/>
      <c r="KHC45" s="183"/>
      <c r="KHD45" s="183"/>
      <c r="KHE45" s="183"/>
      <c r="KHF45" s="183"/>
      <c r="KHG45" s="183"/>
      <c r="KHH45" s="183"/>
      <c r="KHI45" s="183"/>
      <c r="KHJ45" s="183"/>
      <c r="KHK45" s="183"/>
      <c r="KHL45" s="183"/>
      <c r="KHM45" s="183"/>
      <c r="KHN45" s="183"/>
      <c r="KHO45" s="183"/>
      <c r="KHP45" s="183"/>
      <c r="KHQ45" s="183"/>
      <c r="KHR45" s="183"/>
      <c r="KHS45" s="183"/>
      <c r="KHT45" s="183"/>
      <c r="KHU45" s="183"/>
      <c r="KHV45" s="183"/>
      <c r="KHW45" s="183"/>
      <c r="KHX45" s="183"/>
      <c r="KHY45" s="183"/>
      <c r="KHZ45" s="183"/>
      <c r="KIA45" s="183"/>
      <c r="KIB45" s="183"/>
      <c r="KIC45" s="183"/>
      <c r="KID45" s="183"/>
      <c r="KIE45" s="183"/>
      <c r="KIF45" s="183"/>
      <c r="KIG45" s="183"/>
      <c r="KIH45" s="183"/>
      <c r="KII45" s="183"/>
      <c r="KIJ45" s="183"/>
      <c r="KIK45" s="183"/>
      <c r="KIL45" s="183"/>
      <c r="KIM45" s="183"/>
      <c r="KIN45" s="183"/>
      <c r="KIO45" s="183"/>
      <c r="KIP45" s="183"/>
      <c r="KIQ45" s="183"/>
      <c r="KIR45" s="183"/>
      <c r="KIS45" s="183"/>
      <c r="KIT45" s="183"/>
      <c r="KIU45" s="183"/>
      <c r="KIV45" s="183"/>
      <c r="KIW45" s="183"/>
      <c r="KIX45" s="183"/>
      <c r="KIY45" s="183"/>
      <c r="KIZ45" s="183"/>
      <c r="KJA45" s="183"/>
      <c r="KJB45" s="183"/>
      <c r="KJC45" s="183"/>
      <c r="KJD45" s="183"/>
      <c r="KJE45" s="183"/>
      <c r="KJF45" s="183"/>
      <c r="KJG45" s="183"/>
      <c r="KJH45" s="183"/>
      <c r="KJI45" s="183"/>
      <c r="KJJ45" s="183"/>
      <c r="KJK45" s="183"/>
      <c r="KJL45" s="183"/>
      <c r="KJM45" s="183"/>
      <c r="KJN45" s="183"/>
      <c r="KJO45" s="183"/>
      <c r="KJP45" s="183"/>
      <c r="KJQ45" s="183"/>
      <c r="KJR45" s="183"/>
      <c r="KJS45" s="183"/>
      <c r="KJT45" s="183"/>
      <c r="KJU45" s="183"/>
      <c r="KJV45" s="183"/>
      <c r="KJW45" s="183"/>
      <c r="KJX45" s="183"/>
      <c r="KJY45" s="183"/>
      <c r="KJZ45" s="183"/>
      <c r="KKA45" s="183"/>
      <c r="KKB45" s="183"/>
      <c r="KKC45" s="183"/>
      <c r="KKD45" s="183"/>
      <c r="KKE45" s="183"/>
      <c r="KKF45" s="183"/>
      <c r="KKG45" s="183"/>
      <c r="KKH45" s="183"/>
      <c r="KKI45" s="183"/>
      <c r="KKJ45" s="183"/>
      <c r="KKK45" s="183"/>
      <c r="KKL45" s="183"/>
      <c r="KKM45" s="183"/>
      <c r="KKN45" s="183"/>
      <c r="KKO45" s="183"/>
      <c r="KKP45" s="183"/>
      <c r="KKQ45" s="183"/>
      <c r="KKR45" s="183"/>
      <c r="KKS45" s="183"/>
      <c r="KKT45" s="183"/>
      <c r="KKU45" s="183"/>
      <c r="KKV45" s="183"/>
      <c r="KKW45" s="183"/>
      <c r="KKX45" s="183"/>
      <c r="KKY45" s="183"/>
      <c r="KKZ45" s="183"/>
      <c r="KLA45" s="183"/>
      <c r="KLB45" s="183"/>
      <c r="KLC45" s="183"/>
      <c r="KLD45" s="183"/>
      <c r="KLE45" s="183"/>
      <c r="KLF45" s="183"/>
      <c r="KLG45" s="183"/>
      <c r="KLH45" s="183"/>
      <c r="KLI45" s="183"/>
      <c r="KLJ45" s="183"/>
      <c r="KLK45" s="183"/>
      <c r="KLL45" s="183"/>
      <c r="KLM45" s="183"/>
      <c r="KLN45" s="183"/>
      <c r="KLO45" s="183"/>
      <c r="KLP45" s="183"/>
      <c r="KLQ45" s="183"/>
      <c r="KLR45" s="183"/>
      <c r="KLS45" s="183"/>
      <c r="KLT45" s="183"/>
      <c r="KLU45" s="183"/>
      <c r="KLV45" s="183"/>
      <c r="KLW45" s="183"/>
      <c r="KLX45" s="183"/>
      <c r="KLY45" s="183"/>
      <c r="KLZ45" s="183"/>
      <c r="KMA45" s="183"/>
      <c r="KMB45" s="183"/>
      <c r="KMC45" s="183"/>
      <c r="KMD45" s="183"/>
      <c r="KME45" s="183"/>
      <c r="KMF45" s="183"/>
      <c r="KMG45" s="183"/>
      <c r="KMH45" s="183"/>
      <c r="KMI45" s="183"/>
      <c r="KMJ45" s="183"/>
      <c r="KMK45" s="183"/>
      <c r="KML45" s="183"/>
      <c r="KMM45" s="183"/>
      <c r="KMN45" s="183"/>
      <c r="KMO45" s="183"/>
      <c r="KMP45" s="183"/>
      <c r="KMQ45" s="183"/>
      <c r="KMR45" s="183"/>
      <c r="KMS45" s="183"/>
      <c r="KMT45" s="183"/>
      <c r="KMU45" s="183"/>
      <c r="KMV45" s="183"/>
      <c r="KMW45" s="183"/>
      <c r="KMX45" s="183"/>
      <c r="KMY45" s="183"/>
      <c r="KMZ45" s="183"/>
      <c r="KNA45" s="183"/>
      <c r="KNB45" s="183"/>
      <c r="KNC45" s="183"/>
      <c r="KND45" s="183"/>
      <c r="KNE45" s="183"/>
      <c r="KNF45" s="183"/>
      <c r="KNG45" s="183"/>
      <c r="KNH45" s="183"/>
      <c r="KNI45" s="183"/>
      <c r="KNJ45" s="183"/>
      <c r="KNK45" s="183"/>
      <c r="KNL45" s="183"/>
      <c r="KNM45" s="183"/>
      <c r="KNN45" s="183"/>
      <c r="KNO45" s="183"/>
      <c r="KNP45" s="183"/>
      <c r="KNQ45" s="183"/>
      <c r="KNR45" s="183"/>
      <c r="KNS45" s="183"/>
      <c r="KNT45" s="183"/>
      <c r="KNU45" s="183"/>
      <c r="KNV45" s="183"/>
      <c r="KNW45" s="183"/>
      <c r="KNX45" s="183"/>
      <c r="KNY45" s="183"/>
      <c r="KNZ45" s="183"/>
      <c r="KOA45" s="183"/>
      <c r="KOB45" s="183"/>
      <c r="KOC45" s="183"/>
      <c r="KOD45" s="183"/>
      <c r="KOE45" s="183"/>
      <c r="KOF45" s="183"/>
      <c r="KOG45" s="183"/>
      <c r="KOH45" s="183"/>
      <c r="KOI45" s="183"/>
      <c r="KOJ45" s="183"/>
      <c r="KOK45" s="183"/>
      <c r="KOL45" s="183"/>
      <c r="KOM45" s="183"/>
      <c r="KON45" s="183"/>
      <c r="KOO45" s="183"/>
      <c r="KOP45" s="183"/>
      <c r="KOQ45" s="183"/>
      <c r="KOR45" s="183"/>
      <c r="KOS45" s="183"/>
      <c r="KOT45" s="183"/>
      <c r="KOU45" s="183"/>
      <c r="KOV45" s="183"/>
      <c r="KOW45" s="183"/>
      <c r="KOX45" s="183"/>
      <c r="KOY45" s="183"/>
      <c r="KOZ45" s="183"/>
      <c r="KPA45" s="183"/>
      <c r="KPB45" s="183"/>
      <c r="KPC45" s="183"/>
      <c r="KPD45" s="183"/>
      <c r="KPE45" s="183"/>
      <c r="KPF45" s="183"/>
      <c r="KPG45" s="183"/>
      <c r="KPH45" s="183"/>
      <c r="KPI45" s="183"/>
      <c r="KPJ45" s="183"/>
      <c r="KPK45" s="183"/>
      <c r="KPL45" s="183"/>
      <c r="KPM45" s="183"/>
      <c r="KPN45" s="183"/>
      <c r="KPO45" s="183"/>
      <c r="KPP45" s="183"/>
      <c r="KPQ45" s="183"/>
      <c r="KPR45" s="183"/>
      <c r="KPS45" s="183"/>
      <c r="KPT45" s="183"/>
      <c r="KPU45" s="183"/>
      <c r="KPV45" s="183"/>
      <c r="KPW45" s="183"/>
      <c r="KPX45" s="183"/>
      <c r="KPY45" s="183"/>
      <c r="KPZ45" s="183"/>
      <c r="KQA45" s="183"/>
      <c r="KQB45" s="183"/>
      <c r="KQC45" s="183"/>
      <c r="KQD45" s="183"/>
      <c r="KQE45" s="183"/>
      <c r="KQF45" s="183"/>
      <c r="KQG45" s="183"/>
      <c r="KQH45" s="183"/>
      <c r="KQI45" s="183"/>
      <c r="KQJ45" s="183"/>
      <c r="KQK45" s="183"/>
      <c r="KQL45" s="183"/>
      <c r="KQM45" s="183"/>
      <c r="KQN45" s="183"/>
      <c r="KQO45" s="183"/>
      <c r="KQP45" s="183"/>
      <c r="KQQ45" s="183"/>
      <c r="KQR45" s="183"/>
      <c r="KQS45" s="183"/>
      <c r="KQT45" s="183"/>
      <c r="KQU45" s="183"/>
      <c r="KQV45" s="183"/>
      <c r="KQW45" s="183"/>
      <c r="KQX45" s="183"/>
      <c r="KQY45" s="183"/>
      <c r="KQZ45" s="183"/>
      <c r="KRA45" s="183"/>
      <c r="KRB45" s="183"/>
      <c r="KRC45" s="183"/>
      <c r="KRD45" s="183"/>
      <c r="KRE45" s="183"/>
      <c r="KRF45" s="183"/>
      <c r="KRG45" s="183"/>
      <c r="KRH45" s="183"/>
      <c r="KRI45" s="183"/>
      <c r="KRJ45" s="183"/>
      <c r="KRK45" s="183"/>
      <c r="KRL45" s="183"/>
      <c r="KRM45" s="183"/>
      <c r="KRN45" s="183"/>
      <c r="KRO45" s="183"/>
      <c r="KRP45" s="183"/>
      <c r="KRQ45" s="183"/>
      <c r="KRR45" s="183"/>
      <c r="KRS45" s="183"/>
      <c r="KRT45" s="183"/>
      <c r="KRU45" s="183"/>
      <c r="KRV45" s="183"/>
      <c r="KRW45" s="183"/>
      <c r="KRX45" s="183"/>
      <c r="KRY45" s="183"/>
      <c r="KRZ45" s="183"/>
      <c r="KSA45" s="183"/>
      <c r="KSB45" s="183"/>
      <c r="KSC45" s="183"/>
      <c r="KSD45" s="183"/>
      <c r="KSE45" s="183"/>
      <c r="KSF45" s="183"/>
      <c r="KSG45" s="183"/>
      <c r="KSH45" s="183"/>
      <c r="KSI45" s="183"/>
      <c r="KSJ45" s="183"/>
      <c r="KSK45" s="183"/>
      <c r="KSL45" s="183"/>
      <c r="KSM45" s="183"/>
      <c r="KSN45" s="183"/>
      <c r="KSO45" s="183"/>
      <c r="KSP45" s="183"/>
      <c r="KSQ45" s="183"/>
      <c r="KSR45" s="183"/>
      <c r="KSS45" s="183"/>
      <c r="KST45" s="183"/>
      <c r="KSU45" s="183"/>
      <c r="KSV45" s="183"/>
      <c r="KSW45" s="183"/>
      <c r="KSX45" s="183"/>
      <c r="KSY45" s="183"/>
      <c r="KSZ45" s="183"/>
      <c r="KTA45" s="183"/>
      <c r="KTB45" s="183"/>
      <c r="KTC45" s="183"/>
      <c r="KTD45" s="183"/>
      <c r="KTE45" s="183"/>
      <c r="KTF45" s="183"/>
      <c r="KTG45" s="183"/>
      <c r="KTH45" s="183"/>
      <c r="KTI45" s="183"/>
      <c r="KTJ45" s="183"/>
      <c r="KTK45" s="183"/>
      <c r="KTL45" s="183"/>
      <c r="KTM45" s="183"/>
      <c r="KTN45" s="183"/>
      <c r="KTO45" s="183"/>
      <c r="KTP45" s="183"/>
      <c r="KTQ45" s="183"/>
      <c r="KTR45" s="183"/>
      <c r="KTS45" s="183"/>
      <c r="KTT45" s="183"/>
      <c r="KTU45" s="183"/>
      <c r="KTV45" s="183"/>
      <c r="KTW45" s="183"/>
      <c r="KTX45" s="183"/>
      <c r="KTY45" s="183"/>
      <c r="KTZ45" s="183"/>
      <c r="KUA45" s="183"/>
      <c r="KUB45" s="183"/>
      <c r="KUC45" s="183"/>
      <c r="KUD45" s="183"/>
      <c r="KUE45" s="183"/>
      <c r="KUF45" s="183"/>
      <c r="KUG45" s="183"/>
      <c r="KUH45" s="183"/>
      <c r="KUI45" s="183"/>
      <c r="KUJ45" s="183"/>
      <c r="KUK45" s="183"/>
      <c r="KUL45" s="183"/>
      <c r="KUM45" s="183"/>
      <c r="KUN45" s="183"/>
      <c r="KUO45" s="183"/>
      <c r="KUP45" s="183"/>
      <c r="KUQ45" s="183"/>
      <c r="KUR45" s="183"/>
      <c r="KUS45" s="183"/>
      <c r="KUT45" s="183"/>
      <c r="KUU45" s="183"/>
      <c r="KUV45" s="183"/>
      <c r="KUW45" s="183"/>
      <c r="KUX45" s="183"/>
      <c r="KUY45" s="183"/>
      <c r="KUZ45" s="183"/>
      <c r="KVA45" s="183"/>
      <c r="KVB45" s="183"/>
      <c r="KVC45" s="183"/>
      <c r="KVD45" s="183"/>
      <c r="KVE45" s="183"/>
      <c r="KVF45" s="183"/>
      <c r="KVG45" s="183"/>
      <c r="KVH45" s="183"/>
      <c r="KVI45" s="183"/>
      <c r="KVJ45" s="183"/>
      <c r="KVK45" s="183"/>
      <c r="KVL45" s="183"/>
      <c r="KVM45" s="183"/>
      <c r="KVN45" s="183"/>
      <c r="KVO45" s="183"/>
      <c r="KVP45" s="183"/>
      <c r="KVQ45" s="183"/>
      <c r="KVR45" s="183"/>
      <c r="KVS45" s="183"/>
      <c r="KVT45" s="183"/>
      <c r="KVU45" s="183"/>
      <c r="KVV45" s="183"/>
      <c r="KVW45" s="183"/>
      <c r="KVX45" s="183"/>
      <c r="KVY45" s="183"/>
      <c r="KVZ45" s="183"/>
      <c r="KWA45" s="183"/>
      <c r="KWB45" s="183"/>
      <c r="KWC45" s="183"/>
      <c r="KWD45" s="183"/>
      <c r="KWE45" s="183"/>
      <c r="KWF45" s="183"/>
      <c r="KWG45" s="183"/>
      <c r="KWH45" s="183"/>
      <c r="KWI45" s="183"/>
      <c r="KWJ45" s="183"/>
      <c r="KWK45" s="183"/>
      <c r="KWL45" s="183"/>
      <c r="KWM45" s="183"/>
      <c r="KWN45" s="183"/>
      <c r="KWO45" s="183"/>
      <c r="KWP45" s="183"/>
      <c r="KWQ45" s="183"/>
      <c r="KWR45" s="183"/>
      <c r="KWS45" s="183"/>
      <c r="KWT45" s="183"/>
      <c r="KWU45" s="183"/>
      <c r="KWV45" s="183"/>
      <c r="KWW45" s="183"/>
      <c r="KWX45" s="183"/>
      <c r="KWY45" s="183"/>
      <c r="KWZ45" s="183"/>
      <c r="KXA45" s="183"/>
      <c r="KXB45" s="183"/>
      <c r="KXC45" s="183"/>
      <c r="KXD45" s="183"/>
      <c r="KXE45" s="183"/>
      <c r="KXF45" s="183"/>
      <c r="KXG45" s="183"/>
      <c r="KXH45" s="183"/>
      <c r="KXI45" s="183"/>
      <c r="KXJ45" s="183"/>
      <c r="KXK45" s="183"/>
      <c r="KXL45" s="183"/>
      <c r="KXM45" s="183"/>
      <c r="KXN45" s="183"/>
      <c r="KXO45" s="183"/>
      <c r="KXP45" s="183"/>
      <c r="KXQ45" s="183"/>
      <c r="KXR45" s="183"/>
      <c r="KXS45" s="183"/>
      <c r="KXT45" s="183"/>
      <c r="KXU45" s="183"/>
      <c r="KXV45" s="183"/>
      <c r="KXW45" s="183"/>
      <c r="KXX45" s="183"/>
      <c r="KXY45" s="183"/>
      <c r="KXZ45" s="183"/>
      <c r="KYA45" s="183"/>
      <c r="KYB45" s="183"/>
      <c r="KYC45" s="183"/>
      <c r="KYD45" s="183"/>
      <c r="KYE45" s="183"/>
      <c r="KYF45" s="183"/>
      <c r="KYG45" s="183"/>
      <c r="KYH45" s="183"/>
      <c r="KYI45" s="183"/>
      <c r="KYJ45" s="183"/>
      <c r="KYK45" s="183"/>
      <c r="KYL45" s="183"/>
      <c r="KYM45" s="183"/>
      <c r="KYN45" s="183"/>
      <c r="KYO45" s="183"/>
      <c r="KYP45" s="183"/>
      <c r="KYQ45" s="183"/>
      <c r="KYR45" s="183"/>
      <c r="KYS45" s="183"/>
      <c r="KYT45" s="183"/>
      <c r="KYU45" s="183"/>
      <c r="KYV45" s="183"/>
      <c r="KYW45" s="183"/>
      <c r="KYX45" s="183"/>
      <c r="KYY45" s="183"/>
      <c r="KYZ45" s="183"/>
      <c r="KZA45" s="183"/>
      <c r="KZB45" s="183"/>
      <c r="KZC45" s="183"/>
      <c r="KZD45" s="183"/>
      <c r="KZE45" s="183"/>
      <c r="KZF45" s="183"/>
      <c r="KZG45" s="183"/>
      <c r="KZH45" s="183"/>
      <c r="KZI45" s="183"/>
      <c r="KZJ45" s="183"/>
      <c r="KZK45" s="183"/>
      <c r="KZL45" s="183"/>
      <c r="KZM45" s="183"/>
      <c r="KZN45" s="183"/>
      <c r="KZO45" s="183"/>
      <c r="KZP45" s="183"/>
      <c r="KZQ45" s="183"/>
      <c r="KZR45" s="183"/>
      <c r="KZS45" s="183"/>
      <c r="KZT45" s="183"/>
      <c r="KZU45" s="183"/>
      <c r="KZV45" s="183"/>
      <c r="KZW45" s="183"/>
      <c r="KZX45" s="183"/>
      <c r="KZY45" s="183"/>
      <c r="KZZ45" s="183"/>
      <c r="LAA45" s="183"/>
      <c r="LAB45" s="183"/>
      <c r="LAC45" s="183"/>
      <c r="LAD45" s="183"/>
      <c r="LAE45" s="183"/>
      <c r="LAF45" s="183"/>
      <c r="LAG45" s="183"/>
      <c r="LAH45" s="183"/>
      <c r="LAI45" s="183"/>
      <c r="LAJ45" s="183"/>
      <c r="LAK45" s="183"/>
      <c r="LAL45" s="183"/>
      <c r="LAM45" s="183"/>
      <c r="LAN45" s="183"/>
      <c r="LAO45" s="183"/>
      <c r="LAP45" s="183"/>
      <c r="LAQ45" s="183"/>
      <c r="LAR45" s="183"/>
      <c r="LAS45" s="183"/>
      <c r="LAT45" s="183"/>
      <c r="LAU45" s="183"/>
      <c r="LAV45" s="183"/>
      <c r="LAW45" s="183"/>
      <c r="LAX45" s="183"/>
      <c r="LAY45" s="183"/>
      <c r="LAZ45" s="183"/>
      <c r="LBA45" s="183"/>
      <c r="LBB45" s="183"/>
      <c r="LBC45" s="183"/>
      <c r="LBD45" s="183"/>
      <c r="LBE45" s="183"/>
      <c r="LBF45" s="183"/>
      <c r="LBG45" s="183"/>
      <c r="LBH45" s="183"/>
      <c r="LBI45" s="183"/>
      <c r="LBJ45" s="183"/>
      <c r="LBK45" s="183"/>
      <c r="LBL45" s="183"/>
      <c r="LBM45" s="183"/>
      <c r="LBN45" s="183"/>
      <c r="LBO45" s="183"/>
      <c r="LBP45" s="183"/>
      <c r="LBQ45" s="183"/>
      <c r="LBR45" s="183"/>
      <c r="LBS45" s="183"/>
      <c r="LBT45" s="183"/>
      <c r="LBU45" s="183"/>
      <c r="LBV45" s="183"/>
      <c r="LBW45" s="183"/>
      <c r="LBX45" s="183"/>
      <c r="LBY45" s="183"/>
      <c r="LBZ45" s="183"/>
      <c r="LCA45" s="183"/>
      <c r="LCB45" s="183"/>
      <c r="LCC45" s="183"/>
      <c r="LCD45" s="183"/>
      <c r="LCE45" s="183"/>
      <c r="LCF45" s="183"/>
      <c r="LCG45" s="183"/>
      <c r="LCH45" s="183"/>
      <c r="LCI45" s="183"/>
      <c r="LCJ45" s="183"/>
      <c r="LCK45" s="183"/>
      <c r="LCL45" s="183"/>
      <c r="LCM45" s="183"/>
      <c r="LCN45" s="183"/>
      <c r="LCO45" s="183"/>
      <c r="LCP45" s="183"/>
      <c r="LCQ45" s="183"/>
      <c r="LCR45" s="183"/>
      <c r="LCS45" s="183"/>
      <c r="LCT45" s="183"/>
      <c r="LCU45" s="183"/>
      <c r="LCV45" s="183"/>
      <c r="LCW45" s="183"/>
      <c r="LCX45" s="183"/>
      <c r="LCY45" s="183"/>
      <c r="LCZ45" s="183"/>
      <c r="LDA45" s="183"/>
      <c r="LDB45" s="183"/>
      <c r="LDC45" s="183"/>
      <c r="LDD45" s="183"/>
      <c r="LDE45" s="183"/>
      <c r="LDF45" s="183"/>
      <c r="LDG45" s="183"/>
      <c r="LDH45" s="183"/>
      <c r="LDI45" s="183"/>
      <c r="LDJ45" s="183"/>
      <c r="LDK45" s="183"/>
      <c r="LDL45" s="183"/>
      <c r="LDM45" s="183"/>
      <c r="LDN45" s="183"/>
      <c r="LDO45" s="183"/>
      <c r="LDP45" s="183"/>
      <c r="LDQ45" s="183"/>
      <c r="LDR45" s="183"/>
      <c r="LDS45" s="183"/>
      <c r="LDT45" s="183"/>
      <c r="LDU45" s="183"/>
      <c r="LDV45" s="183"/>
      <c r="LDW45" s="183"/>
      <c r="LDX45" s="183"/>
      <c r="LDY45" s="183"/>
      <c r="LDZ45" s="183"/>
      <c r="LEA45" s="183"/>
      <c r="LEB45" s="183"/>
      <c r="LEC45" s="183"/>
      <c r="LED45" s="183"/>
      <c r="LEE45" s="183"/>
      <c r="LEF45" s="183"/>
      <c r="LEG45" s="183"/>
      <c r="LEH45" s="183"/>
      <c r="LEI45" s="183"/>
      <c r="LEJ45" s="183"/>
      <c r="LEK45" s="183"/>
      <c r="LEL45" s="183"/>
      <c r="LEM45" s="183"/>
      <c r="LEN45" s="183"/>
      <c r="LEO45" s="183"/>
      <c r="LEP45" s="183"/>
      <c r="LEQ45" s="183"/>
      <c r="LER45" s="183"/>
      <c r="LES45" s="183"/>
      <c r="LET45" s="183"/>
      <c r="LEU45" s="183"/>
      <c r="LEV45" s="183"/>
      <c r="LEW45" s="183"/>
      <c r="LEX45" s="183"/>
      <c r="LEY45" s="183"/>
      <c r="LEZ45" s="183"/>
      <c r="LFA45" s="183"/>
      <c r="LFB45" s="183"/>
      <c r="LFC45" s="183"/>
      <c r="LFD45" s="183"/>
      <c r="LFE45" s="183"/>
      <c r="LFF45" s="183"/>
      <c r="LFG45" s="183"/>
      <c r="LFH45" s="183"/>
      <c r="LFI45" s="183"/>
      <c r="LFJ45" s="183"/>
      <c r="LFK45" s="183"/>
      <c r="LFL45" s="183"/>
      <c r="LFM45" s="183"/>
      <c r="LFN45" s="183"/>
      <c r="LFO45" s="183"/>
      <c r="LFP45" s="183"/>
      <c r="LFQ45" s="183"/>
      <c r="LFR45" s="183"/>
      <c r="LFS45" s="183"/>
      <c r="LFT45" s="183"/>
      <c r="LFU45" s="183"/>
      <c r="LFV45" s="183"/>
      <c r="LFW45" s="183"/>
      <c r="LFX45" s="183"/>
      <c r="LFY45" s="183"/>
      <c r="LFZ45" s="183"/>
      <c r="LGA45" s="183"/>
      <c r="LGB45" s="183"/>
      <c r="LGC45" s="183"/>
      <c r="LGD45" s="183"/>
      <c r="LGE45" s="183"/>
      <c r="LGF45" s="183"/>
      <c r="LGG45" s="183"/>
      <c r="LGH45" s="183"/>
      <c r="LGI45" s="183"/>
      <c r="LGJ45" s="183"/>
      <c r="LGK45" s="183"/>
      <c r="LGL45" s="183"/>
      <c r="LGM45" s="183"/>
      <c r="LGN45" s="183"/>
      <c r="LGO45" s="183"/>
      <c r="LGP45" s="183"/>
      <c r="LGQ45" s="183"/>
      <c r="LGR45" s="183"/>
      <c r="LGS45" s="183"/>
      <c r="LGT45" s="183"/>
      <c r="LGU45" s="183"/>
      <c r="LGV45" s="183"/>
      <c r="LGW45" s="183"/>
      <c r="LGX45" s="183"/>
      <c r="LGY45" s="183"/>
      <c r="LGZ45" s="183"/>
      <c r="LHA45" s="183"/>
      <c r="LHB45" s="183"/>
      <c r="LHC45" s="183"/>
      <c r="LHD45" s="183"/>
      <c r="LHE45" s="183"/>
      <c r="LHF45" s="183"/>
      <c r="LHG45" s="183"/>
      <c r="LHH45" s="183"/>
      <c r="LHI45" s="183"/>
      <c r="LHJ45" s="183"/>
      <c r="LHK45" s="183"/>
      <c r="LHL45" s="183"/>
      <c r="LHM45" s="183"/>
      <c r="LHN45" s="183"/>
      <c r="LHO45" s="183"/>
      <c r="LHP45" s="183"/>
      <c r="LHQ45" s="183"/>
      <c r="LHR45" s="183"/>
      <c r="LHS45" s="183"/>
      <c r="LHT45" s="183"/>
      <c r="LHU45" s="183"/>
      <c r="LHV45" s="183"/>
      <c r="LHW45" s="183"/>
      <c r="LHX45" s="183"/>
      <c r="LHY45" s="183"/>
      <c r="LHZ45" s="183"/>
      <c r="LIA45" s="183"/>
      <c r="LIB45" s="183"/>
      <c r="LIC45" s="183"/>
      <c r="LID45" s="183"/>
      <c r="LIE45" s="183"/>
      <c r="LIF45" s="183"/>
      <c r="LIG45" s="183"/>
      <c r="LIH45" s="183"/>
      <c r="LII45" s="183"/>
      <c r="LIJ45" s="183"/>
      <c r="LIK45" s="183"/>
      <c r="LIL45" s="183"/>
      <c r="LIM45" s="183"/>
      <c r="LIN45" s="183"/>
      <c r="LIO45" s="183"/>
      <c r="LIP45" s="183"/>
      <c r="LIQ45" s="183"/>
      <c r="LIR45" s="183"/>
      <c r="LIS45" s="183"/>
      <c r="LIT45" s="183"/>
      <c r="LIU45" s="183"/>
      <c r="LIV45" s="183"/>
      <c r="LIW45" s="183"/>
      <c r="LIX45" s="183"/>
      <c r="LIY45" s="183"/>
      <c r="LIZ45" s="183"/>
      <c r="LJA45" s="183"/>
      <c r="LJB45" s="183"/>
      <c r="LJC45" s="183"/>
      <c r="LJD45" s="183"/>
      <c r="LJE45" s="183"/>
      <c r="LJF45" s="183"/>
      <c r="LJG45" s="183"/>
      <c r="LJH45" s="183"/>
      <c r="LJI45" s="183"/>
      <c r="LJJ45" s="183"/>
      <c r="LJK45" s="183"/>
      <c r="LJL45" s="183"/>
      <c r="LJM45" s="183"/>
      <c r="LJN45" s="183"/>
      <c r="LJO45" s="183"/>
      <c r="LJP45" s="183"/>
      <c r="LJQ45" s="183"/>
      <c r="LJR45" s="183"/>
      <c r="LJS45" s="183"/>
      <c r="LJT45" s="183"/>
      <c r="LJU45" s="183"/>
      <c r="LJV45" s="183"/>
      <c r="LJW45" s="183"/>
      <c r="LJX45" s="183"/>
      <c r="LJY45" s="183"/>
      <c r="LJZ45" s="183"/>
      <c r="LKA45" s="183"/>
      <c r="LKB45" s="183"/>
      <c r="LKC45" s="183"/>
      <c r="LKD45" s="183"/>
      <c r="LKE45" s="183"/>
      <c r="LKF45" s="183"/>
      <c r="LKG45" s="183"/>
      <c r="LKH45" s="183"/>
      <c r="LKI45" s="183"/>
      <c r="LKJ45" s="183"/>
      <c r="LKK45" s="183"/>
      <c r="LKL45" s="183"/>
      <c r="LKM45" s="183"/>
      <c r="LKN45" s="183"/>
      <c r="LKO45" s="183"/>
      <c r="LKP45" s="183"/>
      <c r="LKQ45" s="183"/>
      <c r="LKR45" s="183"/>
      <c r="LKS45" s="183"/>
      <c r="LKT45" s="183"/>
      <c r="LKU45" s="183"/>
      <c r="LKV45" s="183"/>
      <c r="LKW45" s="183"/>
      <c r="LKX45" s="183"/>
      <c r="LKY45" s="183"/>
      <c r="LKZ45" s="183"/>
      <c r="LLA45" s="183"/>
      <c r="LLB45" s="183"/>
      <c r="LLC45" s="183"/>
      <c r="LLD45" s="183"/>
      <c r="LLE45" s="183"/>
      <c r="LLF45" s="183"/>
      <c r="LLG45" s="183"/>
      <c r="LLH45" s="183"/>
      <c r="LLI45" s="183"/>
      <c r="LLJ45" s="183"/>
      <c r="LLK45" s="183"/>
      <c r="LLL45" s="183"/>
      <c r="LLM45" s="183"/>
      <c r="LLN45" s="183"/>
      <c r="LLO45" s="183"/>
      <c r="LLP45" s="183"/>
      <c r="LLQ45" s="183"/>
      <c r="LLR45" s="183"/>
      <c r="LLS45" s="183"/>
      <c r="LLT45" s="183"/>
      <c r="LLU45" s="183"/>
      <c r="LLV45" s="183"/>
      <c r="LLW45" s="183"/>
      <c r="LLX45" s="183"/>
      <c r="LLY45" s="183"/>
      <c r="LLZ45" s="183"/>
      <c r="LMA45" s="183"/>
      <c r="LMB45" s="183"/>
      <c r="LMC45" s="183"/>
      <c r="LMD45" s="183"/>
      <c r="LME45" s="183"/>
      <c r="LMF45" s="183"/>
      <c r="LMG45" s="183"/>
      <c r="LMH45" s="183"/>
      <c r="LMI45" s="183"/>
      <c r="LMJ45" s="183"/>
      <c r="LMK45" s="183"/>
      <c r="LML45" s="183"/>
      <c r="LMM45" s="183"/>
      <c r="LMN45" s="183"/>
      <c r="LMO45" s="183"/>
      <c r="LMP45" s="183"/>
      <c r="LMQ45" s="183"/>
      <c r="LMR45" s="183"/>
      <c r="LMS45" s="183"/>
      <c r="LMT45" s="183"/>
      <c r="LMU45" s="183"/>
      <c r="LMV45" s="183"/>
      <c r="LMW45" s="183"/>
      <c r="LMX45" s="183"/>
      <c r="LMY45" s="183"/>
      <c r="LMZ45" s="183"/>
      <c r="LNA45" s="183"/>
      <c r="LNB45" s="183"/>
      <c r="LNC45" s="183"/>
      <c r="LND45" s="183"/>
      <c r="LNE45" s="183"/>
      <c r="LNF45" s="183"/>
      <c r="LNG45" s="183"/>
      <c r="LNH45" s="183"/>
      <c r="LNI45" s="183"/>
      <c r="LNJ45" s="183"/>
      <c r="LNK45" s="183"/>
      <c r="LNL45" s="183"/>
      <c r="LNM45" s="183"/>
      <c r="LNN45" s="183"/>
      <c r="LNO45" s="183"/>
      <c r="LNP45" s="183"/>
      <c r="LNQ45" s="183"/>
      <c r="LNR45" s="183"/>
      <c r="LNS45" s="183"/>
      <c r="LNT45" s="183"/>
      <c r="LNU45" s="183"/>
      <c r="LNV45" s="183"/>
      <c r="LNW45" s="183"/>
      <c r="LNX45" s="183"/>
      <c r="LNY45" s="183"/>
      <c r="LNZ45" s="183"/>
      <c r="LOA45" s="183"/>
      <c r="LOB45" s="183"/>
      <c r="LOC45" s="183"/>
      <c r="LOD45" s="183"/>
      <c r="LOE45" s="183"/>
      <c r="LOF45" s="183"/>
      <c r="LOG45" s="183"/>
      <c r="LOH45" s="183"/>
      <c r="LOI45" s="183"/>
      <c r="LOJ45" s="183"/>
      <c r="LOK45" s="183"/>
      <c r="LOL45" s="183"/>
      <c r="LOM45" s="183"/>
      <c r="LON45" s="183"/>
      <c r="LOO45" s="183"/>
      <c r="LOP45" s="183"/>
      <c r="LOQ45" s="183"/>
      <c r="LOR45" s="183"/>
      <c r="LOS45" s="183"/>
      <c r="LOT45" s="183"/>
      <c r="LOU45" s="183"/>
      <c r="LOV45" s="183"/>
      <c r="LOW45" s="183"/>
      <c r="LOX45" s="183"/>
      <c r="LOY45" s="183"/>
      <c r="LOZ45" s="183"/>
      <c r="LPA45" s="183"/>
      <c r="LPB45" s="183"/>
      <c r="LPC45" s="183"/>
      <c r="LPD45" s="183"/>
      <c r="LPE45" s="183"/>
      <c r="LPF45" s="183"/>
      <c r="LPG45" s="183"/>
      <c r="LPH45" s="183"/>
      <c r="LPI45" s="183"/>
      <c r="LPJ45" s="183"/>
      <c r="LPK45" s="183"/>
      <c r="LPL45" s="183"/>
      <c r="LPM45" s="183"/>
      <c r="LPN45" s="183"/>
      <c r="LPO45" s="183"/>
      <c r="LPP45" s="183"/>
      <c r="LPQ45" s="183"/>
      <c r="LPR45" s="183"/>
      <c r="LPS45" s="183"/>
      <c r="LPT45" s="183"/>
      <c r="LPU45" s="183"/>
      <c r="LPV45" s="183"/>
      <c r="LPW45" s="183"/>
      <c r="LPX45" s="183"/>
      <c r="LPY45" s="183"/>
      <c r="LPZ45" s="183"/>
      <c r="LQA45" s="183"/>
      <c r="LQB45" s="183"/>
      <c r="LQC45" s="183"/>
      <c r="LQD45" s="183"/>
      <c r="LQE45" s="183"/>
      <c r="LQF45" s="183"/>
      <c r="LQG45" s="183"/>
      <c r="LQH45" s="183"/>
      <c r="LQI45" s="183"/>
      <c r="LQJ45" s="183"/>
      <c r="LQK45" s="183"/>
      <c r="LQL45" s="183"/>
      <c r="LQM45" s="183"/>
      <c r="LQN45" s="183"/>
      <c r="LQO45" s="183"/>
      <c r="LQP45" s="183"/>
      <c r="LQQ45" s="183"/>
      <c r="LQR45" s="183"/>
      <c r="LQS45" s="183"/>
      <c r="LQT45" s="183"/>
      <c r="LQU45" s="183"/>
      <c r="LQV45" s="183"/>
      <c r="LQW45" s="183"/>
      <c r="LQX45" s="183"/>
      <c r="LQY45" s="183"/>
      <c r="LQZ45" s="183"/>
      <c r="LRA45" s="183"/>
      <c r="LRB45" s="183"/>
      <c r="LRC45" s="183"/>
      <c r="LRD45" s="183"/>
      <c r="LRE45" s="183"/>
      <c r="LRF45" s="183"/>
      <c r="LRG45" s="183"/>
      <c r="LRH45" s="183"/>
      <c r="LRI45" s="183"/>
      <c r="LRJ45" s="183"/>
      <c r="LRK45" s="183"/>
      <c r="LRL45" s="183"/>
      <c r="LRM45" s="183"/>
      <c r="LRN45" s="183"/>
      <c r="LRO45" s="183"/>
      <c r="LRP45" s="183"/>
      <c r="LRQ45" s="183"/>
      <c r="LRR45" s="183"/>
      <c r="LRS45" s="183"/>
      <c r="LRT45" s="183"/>
      <c r="LRU45" s="183"/>
      <c r="LRV45" s="183"/>
      <c r="LRW45" s="183"/>
      <c r="LRX45" s="183"/>
      <c r="LRY45" s="183"/>
      <c r="LRZ45" s="183"/>
      <c r="LSA45" s="183"/>
      <c r="LSB45" s="183"/>
      <c r="LSC45" s="183"/>
      <c r="LSD45" s="183"/>
      <c r="LSE45" s="183"/>
      <c r="LSF45" s="183"/>
      <c r="LSG45" s="183"/>
      <c r="LSH45" s="183"/>
      <c r="LSI45" s="183"/>
      <c r="LSJ45" s="183"/>
      <c r="LSK45" s="183"/>
      <c r="LSL45" s="183"/>
      <c r="LSM45" s="183"/>
      <c r="LSN45" s="183"/>
      <c r="LSO45" s="183"/>
      <c r="LSP45" s="183"/>
      <c r="LSQ45" s="183"/>
      <c r="LSR45" s="183"/>
      <c r="LSS45" s="183"/>
      <c r="LST45" s="183"/>
      <c r="LSU45" s="183"/>
      <c r="LSV45" s="183"/>
      <c r="LSW45" s="183"/>
      <c r="LSX45" s="183"/>
      <c r="LSY45" s="183"/>
      <c r="LSZ45" s="183"/>
      <c r="LTA45" s="183"/>
      <c r="LTB45" s="183"/>
      <c r="LTC45" s="183"/>
      <c r="LTD45" s="183"/>
      <c r="LTE45" s="183"/>
      <c r="LTF45" s="183"/>
      <c r="LTG45" s="183"/>
      <c r="LTH45" s="183"/>
      <c r="LTI45" s="183"/>
      <c r="LTJ45" s="183"/>
      <c r="LTK45" s="183"/>
      <c r="LTL45" s="183"/>
      <c r="LTM45" s="183"/>
      <c r="LTN45" s="183"/>
      <c r="LTO45" s="183"/>
      <c r="LTP45" s="183"/>
      <c r="LTQ45" s="183"/>
      <c r="LTR45" s="183"/>
      <c r="LTS45" s="183"/>
      <c r="LTT45" s="183"/>
      <c r="LTU45" s="183"/>
      <c r="LTV45" s="183"/>
      <c r="LTW45" s="183"/>
      <c r="LTX45" s="183"/>
      <c r="LTY45" s="183"/>
      <c r="LTZ45" s="183"/>
      <c r="LUA45" s="183"/>
      <c r="LUB45" s="183"/>
      <c r="LUC45" s="183"/>
      <c r="LUD45" s="183"/>
      <c r="LUE45" s="183"/>
      <c r="LUF45" s="183"/>
      <c r="LUG45" s="183"/>
      <c r="LUH45" s="183"/>
      <c r="LUI45" s="183"/>
      <c r="LUJ45" s="183"/>
      <c r="LUK45" s="183"/>
      <c r="LUL45" s="183"/>
      <c r="LUM45" s="183"/>
      <c r="LUN45" s="183"/>
      <c r="LUO45" s="183"/>
      <c r="LUP45" s="183"/>
      <c r="LUQ45" s="183"/>
      <c r="LUR45" s="183"/>
      <c r="LUS45" s="183"/>
      <c r="LUT45" s="183"/>
      <c r="LUU45" s="183"/>
      <c r="LUV45" s="183"/>
      <c r="LUW45" s="183"/>
      <c r="LUX45" s="183"/>
      <c r="LUY45" s="183"/>
      <c r="LUZ45" s="183"/>
      <c r="LVA45" s="183"/>
      <c r="LVB45" s="183"/>
      <c r="LVC45" s="183"/>
      <c r="LVD45" s="183"/>
      <c r="LVE45" s="183"/>
      <c r="LVF45" s="183"/>
      <c r="LVG45" s="183"/>
      <c r="LVH45" s="183"/>
      <c r="LVI45" s="183"/>
      <c r="LVJ45" s="183"/>
      <c r="LVK45" s="183"/>
      <c r="LVL45" s="183"/>
      <c r="LVM45" s="183"/>
      <c r="LVN45" s="183"/>
      <c r="LVO45" s="183"/>
      <c r="LVP45" s="183"/>
      <c r="LVQ45" s="183"/>
      <c r="LVR45" s="183"/>
      <c r="LVS45" s="183"/>
      <c r="LVT45" s="183"/>
      <c r="LVU45" s="183"/>
      <c r="LVV45" s="183"/>
      <c r="LVW45" s="183"/>
      <c r="LVX45" s="183"/>
      <c r="LVY45" s="183"/>
      <c r="LVZ45" s="183"/>
      <c r="LWA45" s="183"/>
      <c r="LWB45" s="183"/>
      <c r="LWC45" s="183"/>
      <c r="LWD45" s="183"/>
      <c r="LWE45" s="183"/>
      <c r="LWF45" s="183"/>
      <c r="LWG45" s="183"/>
      <c r="LWH45" s="183"/>
      <c r="LWI45" s="183"/>
      <c r="LWJ45" s="183"/>
      <c r="LWK45" s="183"/>
      <c r="LWL45" s="183"/>
      <c r="LWM45" s="183"/>
      <c r="LWN45" s="183"/>
      <c r="LWO45" s="183"/>
      <c r="LWP45" s="183"/>
      <c r="LWQ45" s="183"/>
      <c r="LWR45" s="183"/>
      <c r="LWS45" s="183"/>
      <c r="LWT45" s="183"/>
      <c r="LWU45" s="183"/>
      <c r="LWV45" s="183"/>
      <c r="LWW45" s="183"/>
      <c r="LWX45" s="183"/>
      <c r="LWY45" s="183"/>
      <c r="LWZ45" s="183"/>
      <c r="LXA45" s="183"/>
      <c r="LXB45" s="183"/>
      <c r="LXC45" s="183"/>
      <c r="LXD45" s="183"/>
      <c r="LXE45" s="183"/>
      <c r="LXF45" s="183"/>
      <c r="LXG45" s="183"/>
      <c r="LXH45" s="183"/>
      <c r="LXI45" s="183"/>
      <c r="LXJ45" s="183"/>
      <c r="LXK45" s="183"/>
      <c r="LXL45" s="183"/>
      <c r="LXM45" s="183"/>
      <c r="LXN45" s="183"/>
      <c r="LXO45" s="183"/>
      <c r="LXP45" s="183"/>
      <c r="LXQ45" s="183"/>
      <c r="LXR45" s="183"/>
      <c r="LXS45" s="183"/>
      <c r="LXT45" s="183"/>
      <c r="LXU45" s="183"/>
      <c r="LXV45" s="183"/>
      <c r="LXW45" s="183"/>
      <c r="LXX45" s="183"/>
      <c r="LXY45" s="183"/>
      <c r="LXZ45" s="183"/>
      <c r="LYA45" s="183"/>
      <c r="LYB45" s="183"/>
      <c r="LYC45" s="183"/>
      <c r="LYD45" s="183"/>
      <c r="LYE45" s="183"/>
      <c r="LYF45" s="183"/>
      <c r="LYG45" s="183"/>
      <c r="LYH45" s="183"/>
      <c r="LYI45" s="183"/>
      <c r="LYJ45" s="183"/>
      <c r="LYK45" s="183"/>
      <c r="LYL45" s="183"/>
      <c r="LYM45" s="183"/>
      <c r="LYN45" s="183"/>
      <c r="LYO45" s="183"/>
      <c r="LYP45" s="183"/>
      <c r="LYQ45" s="183"/>
      <c r="LYR45" s="183"/>
      <c r="LYS45" s="183"/>
      <c r="LYT45" s="183"/>
      <c r="LYU45" s="183"/>
      <c r="LYV45" s="183"/>
      <c r="LYW45" s="183"/>
      <c r="LYX45" s="183"/>
      <c r="LYY45" s="183"/>
      <c r="LYZ45" s="183"/>
      <c r="LZA45" s="183"/>
      <c r="LZB45" s="183"/>
      <c r="LZC45" s="183"/>
      <c r="LZD45" s="183"/>
      <c r="LZE45" s="183"/>
      <c r="LZF45" s="183"/>
      <c r="LZG45" s="183"/>
      <c r="LZH45" s="183"/>
      <c r="LZI45" s="183"/>
      <c r="LZJ45" s="183"/>
      <c r="LZK45" s="183"/>
      <c r="LZL45" s="183"/>
      <c r="LZM45" s="183"/>
      <c r="LZN45" s="183"/>
      <c r="LZO45" s="183"/>
      <c r="LZP45" s="183"/>
      <c r="LZQ45" s="183"/>
      <c r="LZR45" s="183"/>
      <c r="LZS45" s="183"/>
      <c r="LZT45" s="183"/>
      <c r="LZU45" s="183"/>
      <c r="LZV45" s="183"/>
      <c r="LZW45" s="183"/>
      <c r="LZX45" s="183"/>
      <c r="LZY45" s="183"/>
      <c r="LZZ45" s="183"/>
      <c r="MAA45" s="183"/>
      <c r="MAB45" s="183"/>
      <c r="MAC45" s="183"/>
      <c r="MAD45" s="183"/>
      <c r="MAE45" s="183"/>
      <c r="MAF45" s="183"/>
      <c r="MAG45" s="183"/>
      <c r="MAH45" s="183"/>
      <c r="MAI45" s="183"/>
      <c r="MAJ45" s="183"/>
      <c r="MAK45" s="183"/>
      <c r="MAL45" s="183"/>
      <c r="MAM45" s="183"/>
      <c r="MAN45" s="183"/>
      <c r="MAO45" s="183"/>
      <c r="MAP45" s="183"/>
      <c r="MAQ45" s="183"/>
      <c r="MAR45" s="183"/>
      <c r="MAS45" s="183"/>
      <c r="MAT45" s="183"/>
      <c r="MAU45" s="183"/>
      <c r="MAV45" s="183"/>
      <c r="MAW45" s="183"/>
      <c r="MAX45" s="183"/>
      <c r="MAY45" s="183"/>
      <c r="MAZ45" s="183"/>
      <c r="MBA45" s="183"/>
      <c r="MBB45" s="183"/>
      <c r="MBC45" s="183"/>
      <c r="MBD45" s="183"/>
      <c r="MBE45" s="183"/>
      <c r="MBF45" s="183"/>
      <c r="MBG45" s="183"/>
      <c r="MBH45" s="183"/>
      <c r="MBI45" s="183"/>
      <c r="MBJ45" s="183"/>
      <c r="MBK45" s="183"/>
      <c r="MBL45" s="183"/>
      <c r="MBM45" s="183"/>
      <c r="MBN45" s="183"/>
      <c r="MBO45" s="183"/>
      <c r="MBP45" s="183"/>
      <c r="MBQ45" s="183"/>
      <c r="MBR45" s="183"/>
      <c r="MBS45" s="183"/>
      <c r="MBT45" s="183"/>
      <c r="MBU45" s="183"/>
      <c r="MBV45" s="183"/>
      <c r="MBW45" s="183"/>
      <c r="MBX45" s="183"/>
      <c r="MBY45" s="183"/>
      <c r="MBZ45" s="183"/>
      <c r="MCA45" s="183"/>
      <c r="MCB45" s="183"/>
      <c r="MCC45" s="183"/>
      <c r="MCD45" s="183"/>
      <c r="MCE45" s="183"/>
      <c r="MCF45" s="183"/>
      <c r="MCG45" s="183"/>
      <c r="MCH45" s="183"/>
      <c r="MCI45" s="183"/>
      <c r="MCJ45" s="183"/>
      <c r="MCK45" s="183"/>
      <c r="MCL45" s="183"/>
      <c r="MCM45" s="183"/>
      <c r="MCN45" s="183"/>
      <c r="MCO45" s="183"/>
      <c r="MCP45" s="183"/>
      <c r="MCQ45" s="183"/>
      <c r="MCR45" s="183"/>
      <c r="MCS45" s="183"/>
      <c r="MCT45" s="183"/>
      <c r="MCU45" s="183"/>
      <c r="MCV45" s="183"/>
      <c r="MCW45" s="183"/>
      <c r="MCX45" s="183"/>
      <c r="MCY45" s="183"/>
      <c r="MCZ45" s="183"/>
      <c r="MDA45" s="183"/>
      <c r="MDB45" s="183"/>
      <c r="MDC45" s="183"/>
      <c r="MDD45" s="183"/>
      <c r="MDE45" s="183"/>
      <c r="MDF45" s="183"/>
      <c r="MDG45" s="183"/>
      <c r="MDH45" s="183"/>
      <c r="MDI45" s="183"/>
      <c r="MDJ45" s="183"/>
      <c r="MDK45" s="183"/>
      <c r="MDL45" s="183"/>
      <c r="MDM45" s="183"/>
      <c r="MDN45" s="183"/>
      <c r="MDO45" s="183"/>
      <c r="MDP45" s="183"/>
      <c r="MDQ45" s="183"/>
      <c r="MDR45" s="183"/>
      <c r="MDS45" s="183"/>
      <c r="MDT45" s="183"/>
      <c r="MDU45" s="183"/>
      <c r="MDV45" s="183"/>
      <c r="MDW45" s="183"/>
      <c r="MDX45" s="183"/>
      <c r="MDY45" s="183"/>
      <c r="MDZ45" s="183"/>
      <c r="MEA45" s="183"/>
      <c r="MEB45" s="183"/>
      <c r="MEC45" s="183"/>
      <c r="MED45" s="183"/>
      <c r="MEE45" s="183"/>
      <c r="MEF45" s="183"/>
      <c r="MEG45" s="183"/>
      <c r="MEH45" s="183"/>
      <c r="MEI45" s="183"/>
      <c r="MEJ45" s="183"/>
      <c r="MEK45" s="183"/>
      <c r="MEL45" s="183"/>
      <c r="MEM45" s="183"/>
      <c r="MEN45" s="183"/>
      <c r="MEO45" s="183"/>
      <c r="MEP45" s="183"/>
      <c r="MEQ45" s="183"/>
      <c r="MER45" s="183"/>
      <c r="MES45" s="183"/>
      <c r="MET45" s="183"/>
      <c r="MEU45" s="183"/>
      <c r="MEV45" s="183"/>
      <c r="MEW45" s="183"/>
      <c r="MEX45" s="183"/>
      <c r="MEY45" s="183"/>
      <c r="MEZ45" s="183"/>
      <c r="MFA45" s="183"/>
      <c r="MFB45" s="183"/>
      <c r="MFC45" s="183"/>
      <c r="MFD45" s="183"/>
      <c r="MFE45" s="183"/>
      <c r="MFF45" s="183"/>
      <c r="MFG45" s="183"/>
      <c r="MFH45" s="183"/>
      <c r="MFI45" s="183"/>
      <c r="MFJ45" s="183"/>
      <c r="MFK45" s="183"/>
      <c r="MFL45" s="183"/>
      <c r="MFM45" s="183"/>
      <c r="MFN45" s="183"/>
      <c r="MFO45" s="183"/>
      <c r="MFP45" s="183"/>
      <c r="MFQ45" s="183"/>
      <c r="MFR45" s="183"/>
      <c r="MFS45" s="183"/>
      <c r="MFT45" s="183"/>
      <c r="MFU45" s="183"/>
      <c r="MFV45" s="183"/>
      <c r="MFW45" s="183"/>
      <c r="MFX45" s="183"/>
      <c r="MFY45" s="183"/>
      <c r="MFZ45" s="183"/>
      <c r="MGA45" s="183"/>
      <c r="MGB45" s="183"/>
      <c r="MGC45" s="183"/>
      <c r="MGD45" s="183"/>
      <c r="MGE45" s="183"/>
      <c r="MGF45" s="183"/>
      <c r="MGG45" s="183"/>
      <c r="MGH45" s="183"/>
      <c r="MGI45" s="183"/>
      <c r="MGJ45" s="183"/>
      <c r="MGK45" s="183"/>
      <c r="MGL45" s="183"/>
      <c r="MGM45" s="183"/>
      <c r="MGN45" s="183"/>
      <c r="MGO45" s="183"/>
      <c r="MGP45" s="183"/>
      <c r="MGQ45" s="183"/>
      <c r="MGR45" s="183"/>
      <c r="MGS45" s="183"/>
      <c r="MGT45" s="183"/>
      <c r="MGU45" s="183"/>
      <c r="MGV45" s="183"/>
      <c r="MGW45" s="183"/>
      <c r="MGX45" s="183"/>
      <c r="MGY45" s="183"/>
      <c r="MGZ45" s="183"/>
      <c r="MHA45" s="183"/>
      <c r="MHB45" s="183"/>
      <c r="MHC45" s="183"/>
      <c r="MHD45" s="183"/>
      <c r="MHE45" s="183"/>
      <c r="MHF45" s="183"/>
      <c r="MHG45" s="183"/>
      <c r="MHH45" s="183"/>
      <c r="MHI45" s="183"/>
      <c r="MHJ45" s="183"/>
      <c r="MHK45" s="183"/>
      <c r="MHL45" s="183"/>
      <c r="MHM45" s="183"/>
      <c r="MHN45" s="183"/>
      <c r="MHO45" s="183"/>
      <c r="MHP45" s="183"/>
      <c r="MHQ45" s="183"/>
      <c r="MHR45" s="183"/>
      <c r="MHS45" s="183"/>
      <c r="MHT45" s="183"/>
      <c r="MHU45" s="183"/>
      <c r="MHV45" s="183"/>
      <c r="MHW45" s="183"/>
      <c r="MHX45" s="183"/>
      <c r="MHY45" s="183"/>
      <c r="MHZ45" s="183"/>
      <c r="MIA45" s="183"/>
      <c r="MIB45" s="183"/>
      <c r="MIC45" s="183"/>
      <c r="MID45" s="183"/>
      <c r="MIE45" s="183"/>
      <c r="MIF45" s="183"/>
      <c r="MIG45" s="183"/>
      <c r="MIH45" s="183"/>
      <c r="MII45" s="183"/>
      <c r="MIJ45" s="183"/>
      <c r="MIK45" s="183"/>
      <c r="MIL45" s="183"/>
      <c r="MIM45" s="183"/>
      <c r="MIN45" s="183"/>
      <c r="MIO45" s="183"/>
      <c r="MIP45" s="183"/>
      <c r="MIQ45" s="183"/>
      <c r="MIR45" s="183"/>
      <c r="MIS45" s="183"/>
      <c r="MIT45" s="183"/>
      <c r="MIU45" s="183"/>
      <c r="MIV45" s="183"/>
      <c r="MIW45" s="183"/>
      <c r="MIX45" s="183"/>
      <c r="MIY45" s="183"/>
      <c r="MIZ45" s="183"/>
      <c r="MJA45" s="183"/>
      <c r="MJB45" s="183"/>
      <c r="MJC45" s="183"/>
      <c r="MJD45" s="183"/>
      <c r="MJE45" s="183"/>
      <c r="MJF45" s="183"/>
      <c r="MJG45" s="183"/>
      <c r="MJH45" s="183"/>
      <c r="MJI45" s="183"/>
      <c r="MJJ45" s="183"/>
      <c r="MJK45" s="183"/>
      <c r="MJL45" s="183"/>
      <c r="MJM45" s="183"/>
      <c r="MJN45" s="183"/>
      <c r="MJO45" s="183"/>
      <c r="MJP45" s="183"/>
      <c r="MJQ45" s="183"/>
      <c r="MJR45" s="183"/>
      <c r="MJS45" s="183"/>
      <c r="MJT45" s="183"/>
      <c r="MJU45" s="183"/>
      <c r="MJV45" s="183"/>
      <c r="MJW45" s="183"/>
      <c r="MJX45" s="183"/>
      <c r="MJY45" s="183"/>
      <c r="MJZ45" s="183"/>
      <c r="MKA45" s="183"/>
      <c r="MKB45" s="183"/>
      <c r="MKC45" s="183"/>
      <c r="MKD45" s="183"/>
      <c r="MKE45" s="183"/>
      <c r="MKF45" s="183"/>
      <c r="MKG45" s="183"/>
      <c r="MKH45" s="183"/>
      <c r="MKI45" s="183"/>
      <c r="MKJ45" s="183"/>
      <c r="MKK45" s="183"/>
      <c r="MKL45" s="183"/>
      <c r="MKM45" s="183"/>
      <c r="MKN45" s="183"/>
      <c r="MKO45" s="183"/>
      <c r="MKP45" s="183"/>
      <c r="MKQ45" s="183"/>
      <c r="MKR45" s="183"/>
      <c r="MKS45" s="183"/>
      <c r="MKT45" s="183"/>
      <c r="MKU45" s="183"/>
      <c r="MKV45" s="183"/>
      <c r="MKW45" s="183"/>
      <c r="MKX45" s="183"/>
      <c r="MKY45" s="183"/>
      <c r="MKZ45" s="183"/>
      <c r="MLA45" s="183"/>
      <c r="MLB45" s="183"/>
      <c r="MLC45" s="183"/>
      <c r="MLD45" s="183"/>
      <c r="MLE45" s="183"/>
      <c r="MLF45" s="183"/>
      <c r="MLG45" s="183"/>
      <c r="MLH45" s="183"/>
      <c r="MLI45" s="183"/>
      <c r="MLJ45" s="183"/>
      <c r="MLK45" s="183"/>
      <c r="MLL45" s="183"/>
      <c r="MLM45" s="183"/>
      <c r="MLN45" s="183"/>
      <c r="MLO45" s="183"/>
      <c r="MLP45" s="183"/>
      <c r="MLQ45" s="183"/>
      <c r="MLR45" s="183"/>
      <c r="MLS45" s="183"/>
      <c r="MLT45" s="183"/>
      <c r="MLU45" s="183"/>
      <c r="MLV45" s="183"/>
      <c r="MLW45" s="183"/>
      <c r="MLX45" s="183"/>
      <c r="MLY45" s="183"/>
      <c r="MLZ45" s="183"/>
      <c r="MMA45" s="183"/>
      <c r="MMB45" s="183"/>
      <c r="MMC45" s="183"/>
      <c r="MMD45" s="183"/>
      <c r="MME45" s="183"/>
      <c r="MMF45" s="183"/>
      <c r="MMG45" s="183"/>
      <c r="MMH45" s="183"/>
      <c r="MMI45" s="183"/>
      <c r="MMJ45" s="183"/>
      <c r="MMK45" s="183"/>
      <c r="MML45" s="183"/>
      <c r="MMM45" s="183"/>
      <c r="MMN45" s="183"/>
      <c r="MMO45" s="183"/>
      <c r="MMP45" s="183"/>
      <c r="MMQ45" s="183"/>
      <c r="MMR45" s="183"/>
      <c r="MMS45" s="183"/>
      <c r="MMT45" s="183"/>
      <c r="MMU45" s="183"/>
      <c r="MMV45" s="183"/>
      <c r="MMW45" s="183"/>
      <c r="MMX45" s="183"/>
      <c r="MMY45" s="183"/>
      <c r="MMZ45" s="183"/>
      <c r="MNA45" s="183"/>
      <c r="MNB45" s="183"/>
      <c r="MNC45" s="183"/>
      <c r="MND45" s="183"/>
      <c r="MNE45" s="183"/>
      <c r="MNF45" s="183"/>
      <c r="MNG45" s="183"/>
      <c r="MNH45" s="183"/>
      <c r="MNI45" s="183"/>
      <c r="MNJ45" s="183"/>
      <c r="MNK45" s="183"/>
      <c r="MNL45" s="183"/>
      <c r="MNM45" s="183"/>
      <c r="MNN45" s="183"/>
      <c r="MNO45" s="183"/>
      <c r="MNP45" s="183"/>
      <c r="MNQ45" s="183"/>
      <c r="MNR45" s="183"/>
      <c r="MNS45" s="183"/>
      <c r="MNT45" s="183"/>
      <c r="MNU45" s="183"/>
      <c r="MNV45" s="183"/>
      <c r="MNW45" s="183"/>
      <c r="MNX45" s="183"/>
      <c r="MNY45" s="183"/>
      <c r="MNZ45" s="183"/>
      <c r="MOA45" s="183"/>
      <c r="MOB45" s="183"/>
      <c r="MOC45" s="183"/>
      <c r="MOD45" s="183"/>
      <c r="MOE45" s="183"/>
      <c r="MOF45" s="183"/>
      <c r="MOG45" s="183"/>
      <c r="MOH45" s="183"/>
      <c r="MOI45" s="183"/>
      <c r="MOJ45" s="183"/>
      <c r="MOK45" s="183"/>
      <c r="MOL45" s="183"/>
      <c r="MOM45" s="183"/>
      <c r="MON45" s="183"/>
      <c r="MOO45" s="183"/>
      <c r="MOP45" s="183"/>
      <c r="MOQ45" s="183"/>
      <c r="MOR45" s="183"/>
      <c r="MOS45" s="183"/>
      <c r="MOT45" s="183"/>
      <c r="MOU45" s="183"/>
      <c r="MOV45" s="183"/>
      <c r="MOW45" s="183"/>
      <c r="MOX45" s="183"/>
      <c r="MOY45" s="183"/>
      <c r="MOZ45" s="183"/>
      <c r="MPA45" s="183"/>
      <c r="MPB45" s="183"/>
      <c r="MPC45" s="183"/>
      <c r="MPD45" s="183"/>
      <c r="MPE45" s="183"/>
      <c r="MPF45" s="183"/>
      <c r="MPG45" s="183"/>
      <c r="MPH45" s="183"/>
      <c r="MPI45" s="183"/>
      <c r="MPJ45" s="183"/>
      <c r="MPK45" s="183"/>
      <c r="MPL45" s="183"/>
      <c r="MPM45" s="183"/>
      <c r="MPN45" s="183"/>
      <c r="MPO45" s="183"/>
      <c r="MPP45" s="183"/>
      <c r="MPQ45" s="183"/>
      <c r="MPR45" s="183"/>
      <c r="MPS45" s="183"/>
      <c r="MPT45" s="183"/>
      <c r="MPU45" s="183"/>
      <c r="MPV45" s="183"/>
      <c r="MPW45" s="183"/>
      <c r="MPX45" s="183"/>
      <c r="MPY45" s="183"/>
      <c r="MPZ45" s="183"/>
      <c r="MQA45" s="183"/>
      <c r="MQB45" s="183"/>
      <c r="MQC45" s="183"/>
      <c r="MQD45" s="183"/>
      <c r="MQE45" s="183"/>
      <c r="MQF45" s="183"/>
      <c r="MQG45" s="183"/>
      <c r="MQH45" s="183"/>
      <c r="MQI45" s="183"/>
      <c r="MQJ45" s="183"/>
      <c r="MQK45" s="183"/>
      <c r="MQL45" s="183"/>
      <c r="MQM45" s="183"/>
      <c r="MQN45" s="183"/>
      <c r="MQO45" s="183"/>
      <c r="MQP45" s="183"/>
      <c r="MQQ45" s="183"/>
      <c r="MQR45" s="183"/>
      <c r="MQS45" s="183"/>
      <c r="MQT45" s="183"/>
      <c r="MQU45" s="183"/>
      <c r="MQV45" s="183"/>
      <c r="MQW45" s="183"/>
      <c r="MQX45" s="183"/>
      <c r="MQY45" s="183"/>
      <c r="MQZ45" s="183"/>
      <c r="MRA45" s="183"/>
      <c r="MRB45" s="183"/>
      <c r="MRC45" s="183"/>
      <c r="MRD45" s="183"/>
      <c r="MRE45" s="183"/>
      <c r="MRF45" s="183"/>
      <c r="MRG45" s="183"/>
      <c r="MRH45" s="183"/>
      <c r="MRI45" s="183"/>
      <c r="MRJ45" s="183"/>
      <c r="MRK45" s="183"/>
      <c r="MRL45" s="183"/>
      <c r="MRM45" s="183"/>
      <c r="MRN45" s="183"/>
      <c r="MRO45" s="183"/>
      <c r="MRP45" s="183"/>
      <c r="MRQ45" s="183"/>
      <c r="MRR45" s="183"/>
      <c r="MRS45" s="183"/>
      <c r="MRT45" s="183"/>
      <c r="MRU45" s="183"/>
      <c r="MRV45" s="183"/>
      <c r="MRW45" s="183"/>
      <c r="MRX45" s="183"/>
      <c r="MRY45" s="183"/>
      <c r="MRZ45" s="183"/>
      <c r="MSA45" s="183"/>
      <c r="MSB45" s="183"/>
      <c r="MSC45" s="183"/>
      <c r="MSD45" s="183"/>
      <c r="MSE45" s="183"/>
      <c r="MSF45" s="183"/>
      <c r="MSG45" s="183"/>
      <c r="MSH45" s="183"/>
      <c r="MSI45" s="183"/>
      <c r="MSJ45" s="183"/>
      <c r="MSK45" s="183"/>
      <c r="MSL45" s="183"/>
      <c r="MSM45" s="183"/>
      <c r="MSN45" s="183"/>
      <c r="MSO45" s="183"/>
      <c r="MSP45" s="183"/>
      <c r="MSQ45" s="183"/>
      <c r="MSR45" s="183"/>
      <c r="MSS45" s="183"/>
      <c r="MST45" s="183"/>
      <c r="MSU45" s="183"/>
      <c r="MSV45" s="183"/>
      <c r="MSW45" s="183"/>
      <c r="MSX45" s="183"/>
      <c r="MSY45" s="183"/>
      <c r="MSZ45" s="183"/>
      <c r="MTA45" s="183"/>
      <c r="MTB45" s="183"/>
      <c r="MTC45" s="183"/>
      <c r="MTD45" s="183"/>
      <c r="MTE45" s="183"/>
      <c r="MTF45" s="183"/>
      <c r="MTG45" s="183"/>
      <c r="MTH45" s="183"/>
      <c r="MTI45" s="183"/>
      <c r="MTJ45" s="183"/>
      <c r="MTK45" s="183"/>
      <c r="MTL45" s="183"/>
      <c r="MTM45" s="183"/>
      <c r="MTN45" s="183"/>
      <c r="MTO45" s="183"/>
      <c r="MTP45" s="183"/>
      <c r="MTQ45" s="183"/>
      <c r="MTR45" s="183"/>
      <c r="MTS45" s="183"/>
      <c r="MTT45" s="183"/>
      <c r="MTU45" s="183"/>
      <c r="MTV45" s="183"/>
      <c r="MTW45" s="183"/>
      <c r="MTX45" s="183"/>
      <c r="MTY45" s="183"/>
      <c r="MTZ45" s="183"/>
      <c r="MUA45" s="183"/>
      <c r="MUB45" s="183"/>
      <c r="MUC45" s="183"/>
      <c r="MUD45" s="183"/>
      <c r="MUE45" s="183"/>
      <c r="MUF45" s="183"/>
      <c r="MUG45" s="183"/>
      <c r="MUH45" s="183"/>
      <c r="MUI45" s="183"/>
      <c r="MUJ45" s="183"/>
      <c r="MUK45" s="183"/>
      <c r="MUL45" s="183"/>
      <c r="MUM45" s="183"/>
      <c r="MUN45" s="183"/>
      <c r="MUO45" s="183"/>
      <c r="MUP45" s="183"/>
      <c r="MUQ45" s="183"/>
      <c r="MUR45" s="183"/>
      <c r="MUS45" s="183"/>
      <c r="MUT45" s="183"/>
      <c r="MUU45" s="183"/>
      <c r="MUV45" s="183"/>
      <c r="MUW45" s="183"/>
      <c r="MUX45" s="183"/>
      <c r="MUY45" s="183"/>
      <c r="MUZ45" s="183"/>
      <c r="MVA45" s="183"/>
      <c r="MVB45" s="183"/>
      <c r="MVC45" s="183"/>
      <c r="MVD45" s="183"/>
      <c r="MVE45" s="183"/>
      <c r="MVF45" s="183"/>
      <c r="MVG45" s="183"/>
      <c r="MVH45" s="183"/>
      <c r="MVI45" s="183"/>
      <c r="MVJ45" s="183"/>
      <c r="MVK45" s="183"/>
      <c r="MVL45" s="183"/>
      <c r="MVM45" s="183"/>
      <c r="MVN45" s="183"/>
      <c r="MVO45" s="183"/>
      <c r="MVP45" s="183"/>
      <c r="MVQ45" s="183"/>
      <c r="MVR45" s="183"/>
      <c r="MVS45" s="183"/>
      <c r="MVT45" s="183"/>
      <c r="MVU45" s="183"/>
      <c r="MVV45" s="183"/>
      <c r="MVW45" s="183"/>
      <c r="MVX45" s="183"/>
      <c r="MVY45" s="183"/>
      <c r="MVZ45" s="183"/>
      <c r="MWA45" s="183"/>
      <c r="MWB45" s="183"/>
      <c r="MWC45" s="183"/>
      <c r="MWD45" s="183"/>
      <c r="MWE45" s="183"/>
      <c r="MWF45" s="183"/>
      <c r="MWG45" s="183"/>
      <c r="MWH45" s="183"/>
      <c r="MWI45" s="183"/>
      <c r="MWJ45" s="183"/>
      <c r="MWK45" s="183"/>
      <c r="MWL45" s="183"/>
      <c r="MWM45" s="183"/>
      <c r="MWN45" s="183"/>
      <c r="MWO45" s="183"/>
      <c r="MWP45" s="183"/>
      <c r="MWQ45" s="183"/>
      <c r="MWR45" s="183"/>
      <c r="MWS45" s="183"/>
      <c r="MWT45" s="183"/>
      <c r="MWU45" s="183"/>
      <c r="MWV45" s="183"/>
      <c r="MWW45" s="183"/>
      <c r="MWX45" s="183"/>
      <c r="MWY45" s="183"/>
      <c r="MWZ45" s="183"/>
      <c r="MXA45" s="183"/>
      <c r="MXB45" s="183"/>
      <c r="MXC45" s="183"/>
      <c r="MXD45" s="183"/>
      <c r="MXE45" s="183"/>
      <c r="MXF45" s="183"/>
      <c r="MXG45" s="183"/>
      <c r="MXH45" s="183"/>
      <c r="MXI45" s="183"/>
      <c r="MXJ45" s="183"/>
      <c r="MXK45" s="183"/>
      <c r="MXL45" s="183"/>
      <c r="MXM45" s="183"/>
      <c r="MXN45" s="183"/>
      <c r="MXO45" s="183"/>
      <c r="MXP45" s="183"/>
      <c r="MXQ45" s="183"/>
      <c r="MXR45" s="183"/>
      <c r="MXS45" s="183"/>
      <c r="MXT45" s="183"/>
      <c r="MXU45" s="183"/>
      <c r="MXV45" s="183"/>
      <c r="MXW45" s="183"/>
      <c r="MXX45" s="183"/>
      <c r="MXY45" s="183"/>
      <c r="MXZ45" s="183"/>
      <c r="MYA45" s="183"/>
      <c r="MYB45" s="183"/>
      <c r="MYC45" s="183"/>
      <c r="MYD45" s="183"/>
      <c r="MYE45" s="183"/>
      <c r="MYF45" s="183"/>
      <c r="MYG45" s="183"/>
      <c r="MYH45" s="183"/>
      <c r="MYI45" s="183"/>
      <c r="MYJ45" s="183"/>
      <c r="MYK45" s="183"/>
      <c r="MYL45" s="183"/>
      <c r="MYM45" s="183"/>
      <c r="MYN45" s="183"/>
      <c r="MYO45" s="183"/>
      <c r="MYP45" s="183"/>
      <c r="MYQ45" s="183"/>
      <c r="MYR45" s="183"/>
      <c r="MYS45" s="183"/>
      <c r="MYT45" s="183"/>
      <c r="MYU45" s="183"/>
      <c r="MYV45" s="183"/>
      <c r="MYW45" s="183"/>
      <c r="MYX45" s="183"/>
      <c r="MYY45" s="183"/>
      <c r="MYZ45" s="183"/>
      <c r="MZA45" s="183"/>
      <c r="MZB45" s="183"/>
      <c r="MZC45" s="183"/>
      <c r="MZD45" s="183"/>
      <c r="MZE45" s="183"/>
      <c r="MZF45" s="183"/>
      <c r="MZG45" s="183"/>
      <c r="MZH45" s="183"/>
      <c r="MZI45" s="183"/>
      <c r="MZJ45" s="183"/>
      <c r="MZK45" s="183"/>
      <c r="MZL45" s="183"/>
      <c r="MZM45" s="183"/>
      <c r="MZN45" s="183"/>
      <c r="MZO45" s="183"/>
      <c r="MZP45" s="183"/>
      <c r="MZQ45" s="183"/>
      <c r="MZR45" s="183"/>
      <c r="MZS45" s="183"/>
      <c r="MZT45" s="183"/>
      <c r="MZU45" s="183"/>
      <c r="MZV45" s="183"/>
      <c r="MZW45" s="183"/>
      <c r="MZX45" s="183"/>
      <c r="MZY45" s="183"/>
      <c r="MZZ45" s="183"/>
      <c r="NAA45" s="183"/>
      <c r="NAB45" s="183"/>
      <c r="NAC45" s="183"/>
      <c r="NAD45" s="183"/>
      <c r="NAE45" s="183"/>
      <c r="NAF45" s="183"/>
      <c r="NAG45" s="183"/>
      <c r="NAH45" s="183"/>
      <c r="NAI45" s="183"/>
      <c r="NAJ45" s="183"/>
      <c r="NAK45" s="183"/>
      <c r="NAL45" s="183"/>
      <c r="NAM45" s="183"/>
      <c r="NAN45" s="183"/>
      <c r="NAO45" s="183"/>
      <c r="NAP45" s="183"/>
      <c r="NAQ45" s="183"/>
      <c r="NAR45" s="183"/>
      <c r="NAS45" s="183"/>
      <c r="NAT45" s="183"/>
      <c r="NAU45" s="183"/>
      <c r="NAV45" s="183"/>
      <c r="NAW45" s="183"/>
      <c r="NAX45" s="183"/>
      <c r="NAY45" s="183"/>
      <c r="NAZ45" s="183"/>
      <c r="NBA45" s="183"/>
      <c r="NBB45" s="183"/>
      <c r="NBC45" s="183"/>
      <c r="NBD45" s="183"/>
      <c r="NBE45" s="183"/>
      <c r="NBF45" s="183"/>
      <c r="NBG45" s="183"/>
      <c r="NBH45" s="183"/>
      <c r="NBI45" s="183"/>
      <c r="NBJ45" s="183"/>
      <c r="NBK45" s="183"/>
      <c r="NBL45" s="183"/>
      <c r="NBM45" s="183"/>
      <c r="NBN45" s="183"/>
      <c r="NBO45" s="183"/>
      <c r="NBP45" s="183"/>
      <c r="NBQ45" s="183"/>
      <c r="NBR45" s="183"/>
      <c r="NBS45" s="183"/>
      <c r="NBT45" s="183"/>
      <c r="NBU45" s="183"/>
      <c r="NBV45" s="183"/>
      <c r="NBW45" s="183"/>
      <c r="NBX45" s="183"/>
      <c r="NBY45" s="183"/>
      <c r="NBZ45" s="183"/>
      <c r="NCA45" s="183"/>
      <c r="NCB45" s="183"/>
      <c r="NCC45" s="183"/>
      <c r="NCD45" s="183"/>
      <c r="NCE45" s="183"/>
      <c r="NCF45" s="183"/>
      <c r="NCG45" s="183"/>
      <c r="NCH45" s="183"/>
      <c r="NCI45" s="183"/>
      <c r="NCJ45" s="183"/>
      <c r="NCK45" s="183"/>
      <c r="NCL45" s="183"/>
      <c r="NCM45" s="183"/>
      <c r="NCN45" s="183"/>
      <c r="NCO45" s="183"/>
      <c r="NCP45" s="183"/>
      <c r="NCQ45" s="183"/>
      <c r="NCR45" s="183"/>
      <c r="NCS45" s="183"/>
      <c r="NCT45" s="183"/>
      <c r="NCU45" s="183"/>
      <c r="NCV45" s="183"/>
      <c r="NCW45" s="183"/>
      <c r="NCX45" s="183"/>
      <c r="NCY45" s="183"/>
      <c r="NCZ45" s="183"/>
      <c r="NDA45" s="183"/>
      <c r="NDB45" s="183"/>
      <c r="NDC45" s="183"/>
      <c r="NDD45" s="183"/>
      <c r="NDE45" s="183"/>
      <c r="NDF45" s="183"/>
      <c r="NDG45" s="183"/>
      <c r="NDH45" s="183"/>
      <c r="NDI45" s="183"/>
      <c r="NDJ45" s="183"/>
      <c r="NDK45" s="183"/>
      <c r="NDL45" s="183"/>
      <c r="NDM45" s="183"/>
      <c r="NDN45" s="183"/>
      <c r="NDO45" s="183"/>
      <c r="NDP45" s="183"/>
      <c r="NDQ45" s="183"/>
      <c r="NDR45" s="183"/>
      <c r="NDS45" s="183"/>
      <c r="NDT45" s="183"/>
      <c r="NDU45" s="183"/>
      <c r="NDV45" s="183"/>
      <c r="NDW45" s="183"/>
      <c r="NDX45" s="183"/>
      <c r="NDY45" s="183"/>
      <c r="NDZ45" s="183"/>
      <c r="NEA45" s="183"/>
      <c r="NEB45" s="183"/>
      <c r="NEC45" s="183"/>
      <c r="NED45" s="183"/>
      <c r="NEE45" s="183"/>
      <c r="NEF45" s="183"/>
      <c r="NEG45" s="183"/>
      <c r="NEH45" s="183"/>
      <c r="NEI45" s="183"/>
      <c r="NEJ45" s="183"/>
      <c r="NEK45" s="183"/>
      <c r="NEL45" s="183"/>
      <c r="NEM45" s="183"/>
      <c r="NEN45" s="183"/>
      <c r="NEO45" s="183"/>
      <c r="NEP45" s="183"/>
      <c r="NEQ45" s="183"/>
      <c r="NER45" s="183"/>
      <c r="NES45" s="183"/>
      <c r="NET45" s="183"/>
      <c r="NEU45" s="183"/>
      <c r="NEV45" s="183"/>
      <c r="NEW45" s="183"/>
      <c r="NEX45" s="183"/>
      <c r="NEY45" s="183"/>
      <c r="NEZ45" s="183"/>
      <c r="NFA45" s="183"/>
      <c r="NFB45" s="183"/>
      <c r="NFC45" s="183"/>
      <c r="NFD45" s="183"/>
      <c r="NFE45" s="183"/>
      <c r="NFF45" s="183"/>
      <c r="NFG45" s="183"/>
      <c r="NFH45" s="183"/>
      <c r="NFI45" s="183"/>
      <c r="NFJ45" s="183"/>
      <c r="NFK45" s="183"/>
      <c r="NFL45" s="183"/>
      <c r="NFM45" s="183"/>
      <c r="NFN45" s="183"/>
      <c r="NFO45" s="183"/>
      <c r="NFP45" s="183"/>
      <c r="NFQ45" s="183"/>
      <c r="NFR45" s="183"/>
      <c r="NFS45" s="183"/>
      <c r="NFT45" s="183"/>
      <c r="NFU45" s="183"/>
      <c r="NFV45" s="183"/>
      <c r="NFW45" s="183"/>
      <c r="NFX45" s="183"/>
      <c r="NFY45" s="183"/>
      <c r="NFZ45" s="183"/>
      <c r="NGA45" s="183"/>
      <c r="NGB45" s="183"/>
      <c r="NGC45" s="183"/>
      <c r="NGD45" s="183"/>
      <c r="NGE45" s="183"/>
      <c r="NGF45" s="183"/>
      <c r="NGG45" s="183"/>
      <c r="NGH45" s="183"/>
      <c r="NGI45" s="183"/>
      <c r="NGJ45" s="183"/>
      <c r="NGK45" s="183"/>
      <c r="NGL45" s="183"/>
      <c r="NGM45" s="183"/>
      <c r="NGN45" s="183"/>
      <c r="NGO45" s="183"/>
      <c r="NGP45" s="183"/>
      <c r="NGQ45" s="183"/>
      <c r="NGR45" s="183"/>
      <c r="NGS45" s="183"/>
      <c r="NGT45" s="183"/>
      <c r="NGU45" s="183"/>
      <c r="NGV45" s="183"/>
      <c r="NGW45" s="183"/>
      <c r="NGX45" s="183"/>
      <c r="NGY45" s="183"/>
      <c r="NGZ45" s="183"/>
      <c r="NHA45" s="183"/>
      <c r="NHB45" s="183"/>
      <c r="NHC45" s="183"/>
      <c r="NHD45" s="183"/>
      <c r="NHE45" s="183"/>
      <c r="NHF45" s="183"/>
      <c r="NHG45" s="183"/>
      <c r="NHH45" s="183"/>
      <c r="NHI45" s="183"/>
      <c r="NHJ45" s="183"/>
      <c r="NHK45" s="183"/>
      <c r="NHL45" s="183"/>
      <c r="NHM45" s="183"/>
      <c r="NHN45" s="183"/>
      <c r="NHO45" s="183"/>
      <c r="NHP45" s="183"/>
      <c r="NHQ45" s="183"/>
      <c r="NHR45" s="183"/>
      <c r="NHS45" s="183"/>
      <c r="NHT45" s="183"/>
      <c r="NHU45" s="183"/>
      <c r="NHV45" s="183"/>
      <c r="NHW45" s="183"/>
      <c r="NHX45" s="183"/>
      <c r="NHY45" s="183"/>
      <c r="NHZ45" s="183"/>
      <c r="NIA45" s="183"/>
      <c r="NIB45" s="183"/>
      <c r="NIC45" s="183"/>
      <c r="NID45" s="183"/>
      <c r="NIE45" s="183"/>
      <c r="NIF45" s="183"/>
      <c r="NIG45" s="183"/>
      <c r="NIH45" s="183"/>
      <c r="NII45" s="183"/>
      <c r="NIJ45" s="183"/>
      <c r="NIK45" s="183"/>
      <c r="NIL45" s="183"/>
      <c r="NIM45" s="183"/>
      <c r="NIN45" s="183"/>
      <c r="NIO45" s="183"/>
      <c r="NIP45" s="183"/>
      <c r="NIQ45" s="183"/>
      <c r="NIR45" s="183"/>
      <c r="NIS45" s="183"/>
      <c r="NIT45" s="183"/>
      <c r="NIU45" s="183"/>
      <c r="NIV45" s="183"/>
      <c r="NIW45" s="183"/>
      <c r="NIX45" s="183"/>
      <c r="NIY45" s="183"/>
      <c r="NIZ45" s="183"/>
      <c r="NJA45" s="183"/>
      <c r="NJB45" s="183"/>
      <c r="NJC45" s="183"/>
      <c r="NJD45" s="183"/>
      <c r="NJE45" s="183"/>
      <c r="NJF45" s="183"/>
      <c r="NJG45" s="183"/>
      <c r="NJH45" s="183"/>
      <c r="NJI45" s="183"/>
      <c r="NJJ45" s="183"/>
      <c r="NJK45" s="183"/>
      <c r="NJL45" s="183"/>
      <c r="NJM45" s="183"/>
      <c r="NJN45" s="183"/>
      <c r="NJO45" s="183"/>
      <c r="NJP45" s="183"/>
      <c r="NJQ45" s="183"/>
      <c r="NJR45" s="183"/>
      <c r="NJS45" s="183"/>
      <c r="NJT45" s="183"/>
      <c r="NJU45" s="183"/>
      <c r="NJV45" s="183"/>
      <c r="NJW45" s="183"/>
      <c r="NJX45" s="183"/>
      <c r="NJY45" s="183"/>
      <c r="NJZ45" s="183"/>
      <c r="NKA45" s="183"/>
      <c r="NKB45" s="183"/>
      <c r="NKC45" s="183"/>
      <c r="NKD45" s="183"/>
      <c r="NKE45" s="183"/>
      <c r="NKF45" s="183"/>
      <c r="NKG45" s="183"/>
      <c r="NKH45" s="183"/>
      <c r="NKI45" s="183"/>
      <c r="NKJ45" s="183"/>
      <c r="NKK45" s="183"/>
      <c r="NKL45" s="183"/>
      <c r="NKM45" s="183"/>
      <c r="NKN45" s="183"/>
      <c r="NKO45" s="183"/>
      <c r="NKP45" s="183"/>
      <c r="NKQ45" s="183"/>
      <c r="NKR45" s="183"/>
      <c r="NKS45" s="183"/>
      <c r="NKT45" s="183"/>
      <c r="NKU45" s="183"/>
      <c r="NKV45" s="183"/>
      <c r="NKW45" s="183"/>
      <c r="NKX45" s="183"/>
      <c r="NKY45" s="183"/>
      <c r="NKZ45" s="183"/>
      <c r="NLA45" s="183"/>
      <c r="NLB45" s="183"/>
      <c r="NLC45" s="183"/>
      <c r="NLD45" s="183"/>
      <c r="NLE45" s="183"/>
      <c r="NLF45" s="183"/>
      <c r="NLG45" s="183"/>
      <c r="NLH45" s="183"/>
      <c r="NLI45" s="183"/>
      <c r="NLJ45" s="183"/>
      <c r="NLK45" s="183"/>
      <c r="NLL45" s="183"/>
      <c r="NLM45" s="183"/>
      <c r="NLN45" s="183"/>
      <c r="NLO45" s="183"/>
      <c r="NLP45" s="183"/>
      <c r="NLQ45" s="183"/>
      <c r="NLR45" s="183"/>
      <c r="NLS45" s="183"/>
      <c r="NLT45" s="183"/>
      <c r="NLU45" s="183"/>
      <c r="NLV45" s="183"/>
      <c r="NLW45" s="183"/>
      <c r="NLX45" s="183"/>
      <c r="NLY45" s="183"/>
      <c r="NLZ45" s="183"/>
      <c r="NMA45" s="183"/>
      <c r="NMB45" s="183"/>
      <c r="NMC45" s="183"/>
      <c r="NMD45" s="183"/>
      <c r="NME45" s="183"/>
      <c r="NMF45" s="183"/>
      <c r="NMG45" s="183"/>
      <c r="NMH45" s="183"/>
      <c r="NMI45" s="183"/>
      <c r="NMJ45" s="183"/>
      <c r="NMK45" s="183"/>
      <c r="NML45" s="183"/>
      <c r="NMM45" s="183"/>
      <c r="NMN45" s="183"/>
      <c r="NMO45" s="183"/>
      <c r="NMP45" s="183"/>
      <c r="NMQ45" s="183"/>
      <c r="NMR45" s="183"/>
      <c r="NMS45" s="183"/>
      <c r="NMT45" s="183"/>
      <c r="NMU45" s="183"/>
      <c r="NMV45" s="183"/>
      <c r="NMW45" s="183"/>
      <c r="NMX45" s="183"/>
      <c r="NMY45" s="183"/>
      <c r="NMZ45" s="183"/>
      <c r="NNA45" s="183"/>
      <c r="NNB45" s="183"/>
      <c r="NNC45" s="183"/>
      <c r="NND45" s="183"/>
      <c r="NNE45" s="183"/>
      <c r="NNF45" s="183"/>
      <c r="NNG45" s="183"/>
      <c r="NNH45" s="183"/>
      <c r="NNI45" s="183"/>
      <c r="NNJ45" s="183"/>
      <c r="NNK45" s="183"/>
      <c r="NNL45" s="183"/>
      <c r="NNM45" s="183"/>
      <c r="NNN45" s="183"/>
      <c r="NNO45" s="183"/>
      <c r="NNP45" s="183"/>
      <c r="NNQ45" s="183"/>
      <c r="NNR45" s="183"/>
      <c r="NNS45" s="183"/>
      <c r="NNT45" s="183"/>
      <c r="NNU45" s="183"/>
      <c r="NNV45" s="183"/>
      <c r="NNW45" s="183"/>
      <c r="NNX45" s="183"/>
      <c r="NNY45" s="183"/>
      <c r="NNZ45" s="183"/>
      <c r="NOA45" s="183"/>
      <c r="NOB45" s="183"/>
      <c r="NOC45" s="183"/>
      <c r="NOD45" s="183"/>
      <c r="NOE45" s="183"/>
      <c r="NOF45" s="183"/>
      <c r="NOG45" s="183"/>
      <c r="NOH45" s="183"/>
      <c r="NOI45" s="183"/>
      <c r="NOJ45" s="183"/>
      <c r="NOK45" s="183"/>
      <c r="NOL45" s="183"/>
      <c r="NOM45" s="183"/>
      <c r="NON45" s="183"/>
      <c r="NOO45" s="183"/>
      <c r="NOP45" s="183"/>
      <c r="NOQ45" s="183"/>
      <c r="NOR45" s="183"/>
      <c r="NOS45" s="183"/>
      <c r="NOT45" s="183"/>
      <c r="NOU45" s="183"/>
      <c r="NOV45" s="183"/>
      <c r="NOW45" s="183"/>
      <c r="NOX45" s="183"/>
      <c r="NOY45" s="183"/>
      <c r="NOZ45" s="183"/>
      <c r="NPA45" s="183"/>
      <c r="NPB45" s="183"/>
      <c r="NPC45" s="183"/>
      <c r="NPD45" s="183"/>
      <c r="NPE45" s="183"/>
      <c r="NPF45" s="183"/>
      <c r="NPG45" s="183"/>
      <c r="NPH45" s="183"/>
      <c r="NPI45" s="183"/>
      <c r="NPJ45" s="183"/>
      <c r="NPK45" s="183"/>
      <c r="NPL45" s="183"/>
      <c r="NPM45" s="183"/>
      <c r="NPN45" s="183"/>
      <c r="NPO45" s="183"/>
      <c r="NPP45" s="183"/>
      <c r="NPQ45" s="183"/>
      <c r="NPR45" s="183"/>
      <c r="NPS45" s="183"/>
      <c r="NPT45" s="183"/>
      <c r="NPU45" s="183"/>
      <c r="NPV45" s="183"/>
      <c r="NPW45" s="183"/>
      <c r="NPX45" s="183"/>
      <c r="NPY45" s="183"/>
      <c r="NPZ45" s="183"/>
      <c r="NQA45" s="183"/>
      <c r="NQB45" s="183"/>
      <c r="NQC45" s="183"/>
      <c r="NQD45" s="183"/>
      <c r="NQE45" s="183"/>
      <c r="NQF45" s="183"/>
      <c r="NQG45" s="183"/>
      <c r="NQH45" s="183"/>
      <c r="NQI45" s="183"/>
      <c r="NQJ45" s="183"/>
      <c r="NQK45" s="183"/>
      <c r="NQL45" s="183"/>
      <c r="NQM45" s="183"/>
      <c r="NQN45" s="183"/>
      <c r="NQO45" s="183"/>
      <c r="NQP45" s="183"/>
      <c r="NQQ45" s="183"/>
      <c r="NQR45" s="183"/>
      <c r="NQS45" s="183"/>
      <c r="NQT45" s="183"/>
      <c r="NQU45" s="183"/>
      <c r="NQV45" s="183"/>
      <c r="NQW45" s="183"/>
      <c r="NQX45" s="183"/>
      <c r="NQY45" s="183"/>
      <c r="NQZ45" s="183"/>
      <c r="NRA45" s="183"/>
      <c r="NRB45" s="183"/>
      <c r="NRC45" s="183"/>
      <c r="NRD45" s="183"/>
      <c r="NRE45" s="183"/>
      <c r="NRF45" s="183"/>
      <c r="NRG45" s="183"/>
      <c r="NRH45" s="183"/>
      <c r="NRI45" s="183"/>
      <c r="NRJ45" s="183"/>
      <c r="NRK45" s="183"/>
      <c r="NRL45" s="183"/>
      <c r="NRM45" s="183"/>
      <c r="NRN45" s="183"/>
      <c r="NRO45" s="183"/>
      <c r="NRP45" s="183"/>
      <c r="NRQ45" s="183"/>
      <c r="NRR45" s="183"/>
      <c r="NRS45" s="183"/>
      <c r="NRT45" s="183"/>
      <c r="NRU45" s="183"/>
      <c r="NRV45" s="183"/>
      <c r="NRW45" s="183"/>
      <c r="NRX45" s="183"/>
      <c r="NRY45" s="183"/>
      <c r="NRZ45" s="183"/>
      <c r="NSA45" s="183"/>
      <c r="NSB45" s="183"/>
      <c r="NSC45" s="183"/>
      <c r="NSD45" s="183"/>
      <c r="NSE45" s="183"/>
      <c r="NSF45" s="183"/>
      <c r="NSG45" s="183"/>
      <c r="NSH45" s="183"/>
      <c r="NSI45" s="183"/>
      <c r="NSJ45" s="183"/>
      <c r="NSK45" s="183"/>
      <c r="NSL45" s="183"/>
      <c r="NSM45" s="183"/>
      <c r="NSN45" s="183"/>
      <c r="NSO45" s="183"/>
      <c r="NSP45" s="183"/>
      <c r="NSQ45" s="183"/>
      <c r="NSR45" s="183"/>
      <c r="NSS45" s="183"/>
      <c r="NST45" s="183"/>
      <c r="NSU45" s="183"/>
      <c r="NSV45" s="183"/>
      <c r="NSW45" s="183"/>
      <c r="NSX45" s="183"/>
      <c r="NSY45" s="183"/>
      <c r="NSZ45" s="183"/>
      <c r="NTA45" s="183"/>
      <c r="NTB45" s="183"/>
      <c r="NTC45" s="183"/>
      <c r="NTD45" s="183"/>
      <c r="NTE45" s="183"/>
      <c r="NTF45" s="183"/>
      <c r="NTG45" s="183"/>
      <c r="NTH45" s="183"/>
      <c r="NTI45" s="183"/>
      <c r="NTJ45" s="183"/>
      <c r="NTK45" s="183"/>
      <c r="NTL45" s="183"/>
      <c r="NTM45" s="183"/>
      <c r="NTN45" s="183"/>
      <c r="NTO45" s="183"/>
      <c r="NTP45" s="183"/>
      <c r="NTQ45" s="183"/>
      <c r="NTR45" s="183"/>
      <c r="NTS45" s="183"/>
      <c r="NTT45" s="183"/>
      <c r="NTU45" s="183"/>
      <c r="NTV45" s="183"/>
      <c r="NTW45" s="183"/>
      <c r="NTX45" s="183"/>
      <c r="NTY45" s="183"/>
      <c r="NTZ45" s="183"/>
      <c r="NUA45" s="183"/>
      <c r="NUB45" s="183"/>
      <c r="NUC45" s="183"/>
      <c r="NUD45" s="183"/>
      <c r="NUE45" s="183"/>
      <c r="NUF45" s="183"/>
      <c r="NUG45" s="183"/>
      <c r="NUH45" s="183"/>
      <c r="NUI45" s="183"/>
      <c r="NUJ45" s="183"/>
      <c r="NUK45" s="183"/>
      <c r="NUL45" s="183"/>
      <c r="NUM45" s="183"/>
      <c r="NUN45" s="183"/>
      <c r="NUO45" s="183"/>
      <c r="NUP45" s="183"/>
      <c r="NUQ45" s="183"/>
      <c r="NUR45" s="183"/>
      <c r="NUS45" s="183"/>
      <c r="NUT45" s="183"/>
      <c r="NUU45" s="183"/>
      <c r="NUV45" s="183"/>
      <c r="NUW45" s="183"/>
      <c r="NUX45" s="183"/>
      <c r="NUY45" s="183"/>
      <c r="NUZ45" s="183"/>
      <c r="NVA45" s="183"/>
      <c r="NVB45" s="183"/>
      <c r="NVC45" s="183"/>
      <c r="NVD45" s="183"/>
      <c r="NVE45" s="183"/>
      <c r="NVF45" s="183"/>
      <c r="NVG45" s="183"/>
      <c r="NVH45" s="183"/>
      <c r="NVI45" s="183"/>
      <c r="NVJ45" s="183"/>
      <c r="NVK45" s="183"/>
      <c r="NVL45" s="183"/>
      <c r="NVM45" s="183"/>
      <c r="NVN45" s="183"/>
      <c r="NVO45" s="183"/>
      <c r="NVP45" s="183"/>
      <c r="NVQ45" s="183"/>
      <c r="NVR45" s="183"/>
      <c r="NVS45" s="183"/>
      <c r="NVT45" s="183"/>
      <c r="NVU45" s="183"/>
      <c r="NVV45" s="183"/>
      <c r="NVW45" s="183"/>
      <c r="NVX45" s="183"/>
      <c r="NVY45" s="183"/>
      <c r="NVZ45" s="183"/>
      <c r="NWA45" s="183"/>
      <c r="NWB45" s="183"/>
      <c r="NWC45" s="183"/>
      <c r="NWD45" s="183"/>
      <c r="NWE45" s="183"/>
      <c r="NWF45" s="183"/>
      <c r="NWG45" s="183"/>
      <c r="NWH45" s="183"/>
      <c r="NWI45" s="183"/>
      <c r="NWJ45" s="183"/>
      <c r="NWK45" s="183"/>
      <c r="NWL45" s="183"/>
      <c r="NWM45" s="183"/>
      <c r="NWN45" s="183"/>
      <c r="NWO45" s="183"/>
      <c r="NWP45" s="183"/>
      <c r="NWQ45" s="183"/>
      <c r="NWR45" s="183"/>
      <c r="NWS45" s="183"/>
      <c r="NWT45" s="183"/>
      <c r="NWU45" s="183"/>
      <c r="NWV45" s="183"/>
      <c r="NWW45" s="183"/>
      <c r="NWX45" s="183"/>
      <c r="NWY45" s="183"/>
      <c r="NWZ45" s="183"/>
      <c r="NXA45" s="183"/>
      <c r="NXB45" s="183"/>
      <c r="NXC45" s="183"/>
      <c r="NXD45" s="183"/>
      <c r="NXE45" s="183"/>
      <c r="NXF45" s="183"/>
      <c r="NXG45" s="183"/>
      <c r="NXH45" s="183"/>
      <c r="NXI45" s="183"/>
      <c r="NXJ45" s="183"/>
      <c r="NXK45" s="183"/>
      <c r="NXL45" s="183"/>
      <c r="NXM45" s="183"/>
      <c r="NXN45" s="183"/>
      <c r="NXO45" s="183"/>
      <c r="NXP45" s="183"/>
      <c r="NXQ45" s="183"/>
      <c r="NXR45" s="183"/>
      <c r="NXS45" s="183"/>
      <c r="NXT45" s="183"/>
      <c r="NXU45" s="183"/>
      <c r="NXV45" s="183"/>
      <c r="NXW45" s="183"/>
      <c r="NXX45" s="183"/>
      <c r="NXY45" s="183"/>
      <c r="NXZ45" s="183"/>
      <c r="NYA45" s="183"/>
      <c r="NYB45" s="183"/>
      <c r="NYC45" s="183"/>
      <c r="NYD45" s="183"/>
      <c r="NYE45" s="183"/>
      <c r="NYF45" s="183"/>
      <c r="NYG45" s="183"/>
      <c r="NYH45" s="183"/>
      <c r="NYI45" s="183"/>
      <c r="NYJ45" s="183"/>
      <c r="NYK45" s="183"/>
      <c r="NYL45" s="183"/>
      <c r="NYM45" s="183"/>
      <c r="NYN45" s="183"/>
      <c r="NYO45" s="183"/>
      <c r="NYP45" s="183"/>
      <c r="NYQ45" s="183"/>
      <c r="NYR45" s="183"/>
      <c r="NYS45" s="183"/>
      <c r="NYT45" s="183"/>
      <c r="NYU45" s="183"/>
      <c r="NYV45" s="183"/>
      <c r="NYW45" s="183"/>
      <c r="NYX45" s="183"/>
      <c r="NYY45" s="183"/>
      <c r="NYZ45" s="183"/>
      <c r="NZA45" s="183"/>
      <c r="NZB45" s="183"/>
      <c r="NZC45" s="183"/>
      <c r="NZD45" s="183"/>
      <c r="NZE45" s="183"/>
      <c r="NZF45" s="183"/>
      <c r="NZG45" s="183"/>
      <c r="NZH45" s="183"/>
      <c r="NZI45" s="183"/>
      <c r="NZJ45" s="183"/>
      <c r="NZK45" s="183"/>
      <c r="NZL45" s="183"/>
      <c r="NZM45" s="183"/>
      <c r="NZN45" s="183"/>
      <c r="NZO45" s="183"/>
      <c r="NZP45" s="183"/>
      <c r="NZQ45" s="183"/>
      <c r="NZR45" s="183"/>
      <c r="NZS45" s="183"/>
      <c r="NZT45" s="183"/>
      <c r="NZU45" s="183"/>
      <c r="NZV45" s="183"/>
      <c r="NZW45" s="183"/>
      <c r="NZX45" s="183"/>
      <c r="NZY45" s="183"/>
      <c r="NZZ45" s="183"/>
      <c r="OAA45" s="183"/>
      <c r="OAB45" s="183"/>
      <c r="OAC45" s="183"/>
      <c r="OAD45" s="183"/>
      <c r="OAE45" s="183"/>
      <c r="OAF45" s="183"/>
      <c r="OAG45" s="183"/>
      <c r="OAH45" s="183"/>
      <c r="OAI45" s="183"/>
      <c r="OAJ45" s="183"/>
      <c r="OAK45" s="183"/>
      <c r="OAL45" s="183"/>
      <c r="OAM45" s="183"/>
      <c r="OAN45" s="183"/>
      <c r="OAO45" s="183"/>
      <c r="OAP45" s="183"/>
      <c r="OAQ45" s="183"/>
      <c r="OAR45" s="183"/>
      <c r="OAS45" s="183"/>
      <c r="OAT45" s="183"/>
      <c r="OAU45" s="183"/>
      <c r="OAV45" s="183"/>
      <c r="OAW45" s="183"/>
      <c r="OAX45" s="183"/>
      <c r="OAY45" s="183"/>
      <c r="OAZ45" s="183"/>
      <c r="OBA45" s="183"/>
      <c r="OBB45" s="183"/>
      <c r="OBC45" s="183"/>
      <c r="OBD45" s="183"/>
      <c r="OBE45" s="183"/>
      <c r="OBF45" s="183"/>
      <c r="OBG45" s="183"/>
      <c r="OBH45" s="183"/>
      <c r="OBI45" s="183"/>
      <c r="OBJ45" s="183"/>
      <c r="OBK45" s="183"/>
      <c r="OBL45" s="183"/>
      <c r="OBM45" s="183"/>
      <c r="OBN45" s="183"/>
      <c r="OBO45" s="183"/>
      <c r="OBP45" s="183"/>
      <c r="OBQ45" s="183"/>
      <c r="OBR45" s="183"/>
      <c r="OBS45" s="183"/>
      <c r="OBT45" s="183"/>
      <c r="OBU45" s="183"/>
      <c r="OBV45" s="183"/>
      <c r="OBW45" s="183"/>
      <c r="OBX45" s="183"/>
      <c r="OBY45" s="183"/>
      <c r="OBZ45" s="183"/>
      <c r="OCA45" s="183"/>
      <c r="OCB45" s="183"/>
      <c r="OCC45" s="183"/>
      <c r="OCD45" s="183"/>
      <c r="OCE45" s="183"/>
      <c r="OCF45" s="183"/>
      <c r="OCG45" s="183"/>
      <c r="OCH45" s="183"/>
      <c r="OCI45" s="183"/>
      <c r="OCJ45" s="183"/>
      <c r="OCK45" s="183"/>
      <c r="OCL45" s="183"/>
      <c r="OCM45" s="183"/>
      <c r="OCN45" s="183"/>
      <c r="OCO45" s="183"/>
      <c r="OCP45" s="183"/>
      <c r="OCQ45" s="183"/>
      <c r="OCR45" s="183"/>
      <c r="OCS45" s="183"/>
      <c r="OCT45" s="183"/>
      <c r="OCU45" s="183"/>
      <c r="OCV45" s="183"/>
      <c r="OCW45" s="183"/>
      <c r="OCX45" s="183"/>
      <c r="OCY45" s="183"/>
      <c r="OCZ45" s="183"/>
      <c r="ODA45" s="183"/>
      <c r="ODB45" s="183"/>
      <c r="ODC45" s="183"/>
      <c r="ODD45" s="183"/>
      <c r="ODE45" s="183"/>
      <c r="ODF45" s="183"/>
      <c r="ODG45" s="183"/>
      <c r="ODH45" s="183"/>
      <c r="ODI45" s="183"/>
      <c r="ODJ45" s="183"/>
      <c r="ODK45" s="183"/>
      <c r="ODL45" s="183"/>
      <c r="ODM45" s="183"/>
      <c r="ODN45" s="183"/>
      <c r="ODO45" s="183"/>
      <c r="ODP45" s="183"/>
      <c r="ODQ45" s="183"/>
      <c r="ODR45" s="183"/>
      <c r="ODS45" s="183"/>
      <c r="ODT45" s="183"/>
      <c r="ODU45" s="183"/>
      <c r="ODV45" s="183"/>
      <c r="ODW45" s="183"/>
      <c r="ODX45" s="183"/>
      <c r="ODY45" s="183"/>
      <c r="ODZ45" s="183"/>
      <c r="OEA45" s="183"/>
      <c r="OEB45" s="183"/>
      <c r="OEC45" s="183"/>
      <c r="OED45" s="183"/>
      <c r="OEE45" s="183"/>
      <c r="OEF45" s="183"/>
      <c r="OEG45" s="183"/>
      <c r="OEH45" s="183"/>
      <c r="OEI45" s="183"/>
      <c r="OEJ45" s="183"/>
      <c r="OEK45" s="183"/>
      <c r="OEL45" s="183"/>
      <c r="OEM45" s="183"/>
      <c r="OEN45" s="183"/>
      <c r="OEO45" s="183"/>
      <c r="OEP45" s="183"/>
      <c r="OEQ45" s="183"/>
      <c r="OER45" s="183"/>
      <c r="OES45" s="183"/>
      <c r="OET45" s="183"/>
      <c r="OEU45" s="183"/>
      <c r="OEV45" s="183"/>
      <c r="OEW45" s="183"/>
      <c r="OEX45" s="183"/>
      <c r="OEY45" s="183"/>
      <c r="OEZ45" s="183"/>
      <c r="OFA45" s="183"/>
      <c r="OFB45" s="183"/>
      <c r="OFC45" s="183"/>
      <c r="OFD45" s="183"/>
      <c r="OFE45" s="183"/>
      <c r="OFF45" s="183"/>
      <c r="OFG45" s="183"/>
      <c r="OFH45" s="183"/>
      <c r="OFI45" s="183"/>
      <c r="OFJ45" s="183"/>
      <c r="OFK45" s="183"/>
      <c r="OFL45" s="183"/>
      <c r="OFM45" s="183"/>
      <c r="OFN45" s="183"/>
      <c r="OFO45" s="183"/>
      <c r="OFP45" s="183"/>
      <c r="OFQ45" s="183"/>
      <c r="OFR45" s="183"/>
      <c r="OFS45" s="183"/>
      <c r="OFT45" s="183"/>
      <c r="OFU45" s="183"/>
      <c r="OFV45" s="183"/>
      <c r="OFW45" s="183"/>
      <c r="OFX45" s="183"/>
      <c r="OFY45" s="183"/>
      <c r="OFZ45" s="183"/>
      <c r="OGA45" s="183"/>
      <c r="OGB45" s="183"/>
      <c r="OGC45" s="183"/>
      <c r="OGD45" s="183"/>
      <c r="OGE45" s="183"/>
      <c r="OGF45" s="183"/>
      <c r="OGG45" s="183"/>
      <c r="OGH45" s="183"/>
      <c r="OGI45" s="183"/>
      <c r="OGJ45" s="183"/>
      <c r="OGK45" s="183"/>
      <c r="OGL45" s="183"/>
      <c r="OGM45" s="183"/>
      <c r="OGN45" s="183"/>
      <c r="OGO45" s="183"/>
      <c r="OGP45" s="183"/>
      <c r="OGQ45" s="183"/>
      <c r="OGR45" s="183"/>
      <c r="OGS45" s="183"/>
      <c r="OGT45" s="183"/>
      <c r="OGU45" s="183"/>
      <c r="OGV45" s="183"/>
      <c r="OGW45" s="183"/>
      <c r="OGX45" s="183"/>
      <c r="OGY45" s="183"/>
      <c r="OGZ45" s="183"/>
      <c r="OHA45" s="183"/>
      <c r="OHB45" s="183"/>
      <c r="OHC45" s="183"/>
      <c r="OHD45" s="183"/>
      <c r="OHE45" s="183"/>
      <c r="OHF45" s="183"/>
      <c r="OHG45" s="183"/>
      <c r="OHH45" s="183"/>
      <c r="OHI45" s="183"/>
      <c r="OHJ45" s="183"/>
      <c r="OHK45" s="183"/>
      <c r="OHL45" s="183"/>
      <c r="OHM45" s="183"/>
      <c r="OHN45" s="183"/>
      <c r="OHO45" s="183"/>
      <c r="OHP45" s="183"/>
      <c r="OHQ45" s="183"/>
      <c r="OHR45" s="183"/>
      <c r="OHS45" s="183"/>
      <c r="OHT45" s="183"/>
      <c r="OHU45" s="183"/>
      <c r="OHV45" s="183"/>
      <c r="OHW45" s="183"/>
      <c r="OHX45" s="183"/>
      <c r="OHY45" s="183"/>
      <c r="OHZ45" s="183"/>
      <c r="OIA45" s="183"/>
      <c r="OIB45" s="183"/>
      <c r="OIC45" s="183"/>
      <c r="OID45" s="183"/>
      <c r="OIE45" s="183"/>
      <c r="OIF45" s="183"/>
      <c r="OIG45" s="183"/>
      <c r="OIH45" s="183"/>
      <c r="OII45" s="183"/>
      <c r="OIJ45" s="183"/>
      <c r="OIK45" s="183"/>
      <c r="OIL45" s="183"/>
      <c r="OIM45" s="183"/>
      <c r="OIN45" s="183"/>
      <c r="OIO45" s="183"/>
      <c r="OIP45" s="183"/>
      <c r="OIQ45" s="183"/>
      <c r="OIR45" s="183"/>
      <c r="OIS45" s="183"/>
      <c r="OIT45" s="183"/>
      <c r="OIU45" s="183"/>
      <c r="OIV45" s="183"/>
      <c r="OIW45" s="183"/>
      <c r="OIX45" s="183"/>
      <c r="OIY45" s="183"/>
      <c r="OIZ45" s="183"/>
      <c r="OJA45" s="183"/>
      <c r="OJB45" s="183"/>
      <c r="OJC45" s="183"/>
      <c r="OJD45" s="183"/>
      <c r="OJE45" s="183"/>
      <c r="OJF45" s="183"/>
      <c r="OJG45" s="183"/>
      <c r="OJH45" s="183"/>
      <c r="OJI45" s="183"/>
      <c r="OJJ45" s="183"/>
      <c r="OJK45" s="183"/>
      <c r="OJL45" s="183"/>
      <c r="OJM45" s="183"/>
      <c r="OJN45" s="183"/>
      <c r="OJO45" s="183"/>
      <c r="OJP45" s="183"/>
      <c r="OJQ45" s="183"/>
      <c r="OJR45" s="183"/>
      <c r="OJS45" s="183"/>
      <c r="OJT45" s="183"/>
      <c r="OJU45" s="183"/>
      <c r="OJV45" s="183"/>
      <c r="OJW45" s="183"/>
      <c r="OJX45" s="183"/>
      <c r="OJY45" s="183"/>
      <c r="OJZ45" s="183"/>
      <c r="OKA45" s="183"/>
      <c r="OKB45" s="183"/>
      <c r="OKC45" s="183"/>
      <c r="OKD45" s="183"/>
      <c r="OKE45" s="183"/>
      <c r="OKF45" s="183"/>
      <c r="OKG45" s="183"/>
      <c r="OKH45" s="183"/>
      <c r="OKI45" s="183"/>
      <c r="OKJ45" s="183"/>
      <c r="OKK45" s="183"/>
      <c r="OKL45" s="183"/>
      <c r="OKM45" s="183"/>
      <c r="OKN45" s="183"/>
      <c r="OKO45" s="183"/>
      <c r="OKP45" s="183"/>
      <c r="OKQ45" s="183"/>
      <c r="OKR45" s="183"/>
      <c r="OKS45" s="183"/>
      <c r="OKT45" s="183"/>
      <c r="OKU45" s="183"/>
      <c r="OKV45" s="183"/>
      <c r="OKW45" s="183"/>
      <c r="OKX45" s="183"/>
      <c r="OKY45" s="183"/>
      <c r="OKZ45" s="183"/>
      <c r="OLA45" s="183"/>
      <c r="OLB45" s="183"/>
      <c r="OLC45" s="183"/>
      <c r="OLD45" s="183"/>
      <c r="OLE45" s="183"/>
      <c r="OLF45" s="183"/>
      <c r="OLG45" s="183"/>
      <c r="OLH45" s="183"/>
      <c r="OLI45" s="183"/>
      <c r="OLJ45" s="183"/>
      <c r="OLK45" s="183"/>
      <c r="OLL45" s="183"/>
      <c r="OLM45" s="183"/>
      <c r="OLN45" s="183"/>
      <c r="OLO45" s="183"/>
      <c r="OLP45" s="183"/>
      <c r="OLQ45" s="183"/>
      <c r="OLR45" s="183"/>
      <c r="OLS45" s="183"/>
      <c r="OLT45" s="183"/>
      <c r="OLU45" s="183"/>
      <c r="OLV45" s="183"/>
      <c r="OLW45" s="183"/>
      <c r="OLX45" s="183"/>
      <c r="OLY45" s="183"/>
      <c r="OLZ45" s="183"/>
      <c r="OMA45" s="183"/>
      <c r="OMB45" s="183"/>
      <c r="OMC45" s="183"/>
      <c r="OMD45" s="183"/>
      <c r="OME45" s="183"/>
      <c r="OMF45" s="183"/>
      <c r="OMG45" s="183"/>
      <c r="OMH45" s="183"/>
      <c r="OMI45" s="183"/>
      <c r="OMJ45" s="183"/>
      <c r="OMK45" s="183"/>
      <c r="OML45" s="183"/>
      <c r="OMM45" s="183"/>
      <c r="OMN45" s="183"/>
      <c r="OMO45" s="183"/>
      <c r="OMP45" s="183"/>
      <c r="OMQ45" s="183"/>
      <c r="OMR45" s="183"/>
      <c r="OMS45" s="183"/>
      <c r="OMT45" s="183"/>
      <c r="OMU45" s="183"/>
      <c r="OMV45" s="183"/>
      <c r="OMW45" s="183"/>
      <c r="OMX45" s="183"/>
      <c r="OMY45" s="183"/>
      <c r="OMZ45" s="183"/>
      <c r="ONA45" s="183"/>
      <c r="ONB45" s="183"/>
      <c r="ONC45" s="183"/>
      <c r="OND45" s="183"/>
      <c r="ONE45" s="183"/>
      <c r="ONF45" s="183"/>
      <c r="ONG45" s="183"/>
      <c r="ONH45" s="183"/>
      <c r="ONI45" s="183"/>
      <c r="ONJ45" s="183"/>
      <c r="ONK45" s="183"/>
      <c r="ONL45" s="183"/>
      <c r="ONM45" s="183"/>
      <c r="ONN45" s="183"/>
      <c r="ONO45" s="183"/>
      <c r="ONP45" s="183"/>
      <c r="ONQ45" s="183"/>
      <c r="ONR45" s="183"/>
      <c r="ONS45" s="183"/>
      <c r="ONT45" s="183"/>
      <c r="ONU45" s="183"/>
      <c r="ONV45" s="183"/>
      <c r="ONW45" s="183"/>
      <c r="ONX45" s="183"/>
      <c r="ONY45" s="183"/>
      <c r="ONZ45" s="183"/>
      <c r="OOA45" s="183"/>
      <c r="OOB45" s="183"/>
      <c r="OOC45" s="183"/>
      <c r="OOD45" s="183"/>
      <c r="OOE45" s="183"/>
      <c r="OOF45" s="183"/>
      <c r="OOG45" s="183"/>
      <c r="OOH45" s="183"/>
      <c r="OOI45" s="183"/>
      <c r="OOJ45" s="183"/>
      <c r="OOK45" s="183"/>
      <c r="OOL45" s="183"/>
      <c r="OOM45" s="183"/>
      <c r="OON45" s="183"/>
      <c r="OOO45" s="183"/>
      <c r="OOP45" s="183"/>
      <c r="OOQ45" s="183"/>
      <c r="OOR45" s="183"/>
      <c r="OOS45" s="183"/>
      <c r="OOT45" s="183"/>
      <c r="OOU45" s="183"/>
      <c r="OOV45" s="183"/>
      <c r="OOW45" s="183"/>
      <c r="OOX45" s="183"/>
      <c r="OOY45" s="183"/>
      <c r="OOZ45" s="183"/>
      <c r="OPA45" s="183"/>
      <c r="OPB45" s="183"/>
      <c r="OPC45" s="183"/>
      <c r="OPD45" s="183"/>
      <c r="OPE45" s="183"/>
      <c r="OPF45" s="183"/>
      <c r="OPG45" s="183"/>
      <c r="OPH45" s="183"/>
      <c r="OPI45" s="183"/>
      <c r="OPJ45" s="183"/>
      <c r="OPK45" s="183"/>
      <c r="OPL45" s="183"/>
      <c r="OPM45" s="183"/>
      <c r="OPN45" s="183"/>
      <c r="OPO45" s="183"/>
      <c r="OPP45" s="183"/>
      <c r="OPQ45" s="183"/>
      <c r="OPR45" s="183"/>
      <c r="OPS45" s="183"/>
      <c r="OPT45" s="183"/>
      <c r="OPU45" s="183"/>
      <c r="OPV45" s="183"/>
      <c r="OPW45" s="183"/>
      <c r="OPX45" s="183"/>
      <c r="OPY45" s="183"/>
      <c r="OPZ45" s="183"/>
      <c r="OQA45" s="183"/>
      <c r="OQB45" s="183"/>
      <c r="OQC45" s="183"/>
      <c r="OQD45" s="183"/>
      <c r="OQE45" s="183"/>
      <c r="OQF45" s="183"/>
      <c r="OQG45" s="183"/>
      <c r="OQH45" s="183"/>
      <c r="OQI45" s="183"/>
      <c r="OQJ45" s="183"/>
      <c r="OQK45" s="183"/>
      <c r="OQL45" s="183"/>
      <c r="OQM45" s="183"/>
      <c r="OQN45" s="183"/>
      <c r="OQO45" s="183"/>
      <c r="OQP45" s="183"/>
      <c r="OQQ45" s="183"/>
      <c r="OQR45" s="183"/>
      <c r="OQS45" s="183"/>
      <c r="OQT45" s="183"/>
      <c r="OQU45" s="183"/>
      <c r="OQV45" s="183"/>
      <c r="OQW45" s="183"/>
      <c r="OQX45" s="183"/>
      <c r="OQY45" s="183"/>
      <c r="OQZ45" s="183"/>
      <c r="ORA45" s="183"/>
      <c r="ORB45" s="183"/>
      <c r="ORC45" s="183"/>
      <c r="ORD45" s="183"/>
      <c r="ORE45" s="183"/>
      <c r="ORF45" s="183"/>
      <c r="ORG45" s="183"/>
      <c r="ORH45" s="183"/>
      <c r="ORI45" s="183"/>
      <c r="ORJ45" s="183"/>
      <c r="ORK45" s="183"/>
      <c r="ORL45" s="183"/>
      <c r="ORM45" s="183"/>
      <c r="ORN45" s="183"/>
      <c r="ORO45" s="183"/>
      <c r="ORP45" s="183"/>
      <c r="ORQ45" s="183"/>
      <c r="ORR45" s="183"/>
      <c r="ORS45" s="183"/>
      <c r="ORT45" s="183"/>
      <c r="ORU45" s="183"/>
      <c r="ORV45" s="183"/>
      <c r="ORW45" s="183"/>
      <c r="ORX45" s="183"/>
      <c r="ORY45" s="183"/>
      <c r="ORZ45" s="183"/>
      <c r="OSA45" s="183"/>
      <c r="OSB45" s="183"/>
      <c r="OSC45" s="183"/>
      <c r="OSD45" s="183"/>
      <c r="OSE45" s="183"/>
      <c r="OSF45" s="183"/>
      <c r="OSG45" s="183"/>
      <c r="OSH45" s="183"/>
      <c r="OSI45" s="183"/>
      <c r="OSJ45" s="183"/>
      <c r="OSK45" s="183"/>
      <c r="OSL45" s="183"/>
      <c r="OSM45" s="183"/>
      <c r="OSN45" s="183"/>
      <c r="OSO45" s="183"/>
      <c r="OSP45" s="183"/>
      <c r="OSQ45" s="183"/>
      <c r="OSR45" s="183"/>
      <c r="OSS45" s="183"/>
      <c r="OST45" s="183"/>
      <c r="OSU45" s="183"/>
      <c r="OSV45" s="183"/>
      <c r="OSW45" s="183"/>
      <c r="OSX45" s="183"/>
      <c r="OSY45" s="183"/>
      <c r="OSZ45" s="183"/>
      <c r="OTA45" s="183"/>
      <c r="OTB45" s="183"/>
      <c r="OTC45" s="183"/>
      <c r="OTD45" s="183"/>
      <c r="OTE45" s="183"/>
      <c r="OTF45" s="183"/>
      <c r="OTG45" s="183"/>
      <c r="OTH45" s="183"/>
      <c r="OTI45" s="183"/>
      <c r="OTJ45" s="183"/>
      <c r="OTK45" s="183"/>
      <c r="OTL45" s="183"/>
      <c r="OTM45" s="183"/>
      <c r="OTN45" s="183"/>
      <c r="OTO45" s="183"/>
      <c r="OTP45" s="183"/>
      <c r="OTQ45" s="183"/>
      <c r="OTR45" s="183"/>
      <c r="OTS45" s="183"/>
      <c r="OTT45" s="183"/>
      <c r="OTU45" s="183"/>
      <c r="OTV45" s="183"/>
      <c r="OTW45" s="183"/>
      <c r="OTX45" s="183"/>
      <c r="OTY45" s="183"/>
      <c r="OTZ45" s="183"/>
      <c r="OUA45" s="183"/>
      <c r="OUB45" s="183"/>
      <c r="OUC45" s="183"/>
      <c r="OUD45" s="183"/>
      <c r="OUE45" s="183"/>
      <c r="OUF45" s="183"/>
      <c r="OUG45" s="183"/>
      <c r="OUH45" s="183"/>
      <c r="OUI45" s="183"/>
      <c r="OUJ45" s="183"/>
      <c r="OUK45" s="183"/>
      <c r="OUL45" s="183"/>
      <c r="OUM45" s="183"/>
      <c r="OUN45" s="183"/>
      <c r="OUO45" s="183"/>
      <c r="OUP45" s="183"/>
      <c r="OUQ45" s="183"/>
      <c r="OUR45" s="183"/>
      <c r="OUS45" s="183"/>
      <c r="OUT45" s="183"/>
      <c r="OUU45" s="183"/>
      <c r="OUV45" s="183"/>
      <c r="OUW45" s="183"/>
      <c r="OUX45" s="183"/>
      <c r="OUY45" s="183"/>
      <c r="OUZ45" s="183"/>
      <c r="OVA45" s="183"/>
      <c r="OVB45" s="183"/>
      <c r="OVC45" s="183"/>
      <c r="OVD45" s="183"/>
      <c r="OVE45" s="183"/>
      <c r="OVF45" s="183"/>
      <c r="OVG45" s="183"/>
      <c r="OVH45" s="183"/>
      <c r="OVI45" s="183"/>
      <c r="OVJ45" s="183"/>
      <c r="OVK45" s="183"/>
      <c r="OVL45" s="183"/>
      <c r="OVM45" s="183"/>
      <c r="OVN45" s="183"/>
      <c r="OVO45" s="183"/>
      <c r="OVP45" s="183"/>
      <c r="OVQ45" s="183"/>
      <c r="OVR45" s="183"/>
      <c r="OVS45" s="183"/>
      <c r="OVT45" s="183"/>
      <c r="OVU45" s="183"/>
      <c r="OVV45" s="183"/>
      <c r="OVW45" s="183"/>
      <c r="OVX45" s="183"/>
      <c r="OVY45" s="183"/>
      <c r="OVZ45" s="183"/>
      <c r="OWA45" s="183"/>
      <c r="OWB45" s="183"/>
      <c r="OWC45" s="183"/>
      <c r="OWD45" s="183"/>
      <c r="OWE45" s="183"/>
      <c r="OWF45" s="183"/>
      <c r="OWG45" s="183"/>
      <c r="OWH45" s="183"/>
      <c r="OWI45" s="183"/>
      <c r="OWJ45" s="183"/>
      <c r="OWK45" s="183"/>
      <c r="OWL45" s="183"/>
      <c r="OWM45" s="183"/>
      <c r="OWN45" s="183"/>
      <c r="OWO45" s="183"/>
      <c r="OWP45" s="183"/>
      <c r="OWQ45" s="183"/>
      <c r="OWR45" s="183"/>
      <c r="OWS45" s="183"/>
      <c r="OWT45" s="183"/>
      <c r="OWU45" s="183"/>
      <c r="OWV45" s="183"/>
      <c r="OWW45" s="183"/>
      <c r="OWX45" s="183"/>
      <c r="OWY45" s="183"/>
      <c r="OWZ45" s="183"/>
      <c r="OXA45" s="183"/>
      <c r="OXB45" s="183"/>
      <c r="OXC45" s="183"/>
      <c r="OXD45" s="183"/>
      <c r="OXE45" s="183"/>
      <c r="OXF45" s="183"/>
      <c r="OXG45" s="183"/>
      <c r="OXH45" s="183"/>
      <c r="OXI45" s="183"/>
      <c r="OXJ45" s="183"/>
      <c r="OXK45" s="183"/>
      <c r="OXL45" s="183"/>
      <c r="OXM45" s="183"/>
      <c r="OXN45" s="183"/>
      <c r="OXO45" s="183"/>
      <c r="OXP45" s="183"/>
      <c r="OXQ45" s="183"/>
      <c r="OXR45" s="183"/>
      <c r="OXS45" s="183"/>
      <c r="OXT45" s="183"/>
      <c r="OXU45" s="183"/>
      <c r="OXV45" s="183"/>
      <c r="OXW45" s="183"/>
      <c r="OXX45" s="183"/>
      <c r="OXY45" s="183"/>
      <c r="OXZ45" s="183"/>
      <c r="OYA45" s="183"/>
      <c r="OYB45" s="183"/>
      <c r="OYC45" s="183"/>
      <c r="OYD45" s="183"/>
      <c r="OYE45" s="183"/>
      <c r="OYF45" s="183"/>
      <c r="OYG45" s="183"/>
      <c r="OYH45" s="183"/>
      <c r="OYI45" s="183"/>
      <c r="OYJ45" s="183"/>
      <c r="OYK45" s="183"/>
      <c r="OYL45" s="183"/>
      <c r="OYM45" s="183"/>
      <c r="OYN45" s="183"/>
      <c r="OYO45" s="183"/>
      <c r="OYP45" s="183"/>
      <c r="OYQ45" s="183"/>
      <c r="OYR45" s="183"/>
      <c r="OYS45" s="183"/>
      <c r="OYT45" s="183"/>
      <c r="OYU45" s="183"/>
      <c r="OYV45" s="183"/>
      <c r="OYW45" s="183"/>
      <c r="OYX45" s="183"/>
      <c r="OYY45" s="183"/>
      <c r="OYZ45" s="183"/>
      <c r="OZA45" s="183"/>
      <c r="OZB45" s="183"/>
      <c r="OZC45" s="183"/>
      <c r="OZD45" s="183"/>
      <c r="OZE45" s="183"/>
      <c r="OZF45" s="183"/>
      <c r="OZG45" s="183"/>
      <c r="OZH45" s="183"/>
      <c r="OZI45" s="183"/>
      <c r="OZJ45" s="183"/>
      <c r="OZK45" s="183"/>
      <c r="OZL45" s="183"/>
      <c r="OZM45" s="183"/>
      <c r="OZN45" s="183"/>
      <c r="OZO45" s="183"/>
      <c r="OZP45" s="183"/>
      <c r="OZQ45" s="183"/>
      <c r="OZR45" s="183"/>
      <c r="OZS45" s="183"/>
      <c r="OZT45" s="183"/>
      <c r="OZU45" s="183"/>
      <c r="OZV45" s="183"/>
      <c r="OZW45" s="183"/>
      <c r="OZX45" s="183"/>
      <c r="OZY45" s="183"/>
      <c r="OZZ45" s="183"/>
      <c r="PAA45" s="183"/>
      <c r="PAB45" s="183"/>
      <c r="PAC45" s="183"/>
      <c r="PAD45" s="183"/>
      <c r="PAE45" s="183"/>
      <c r="PAF45" s="183"/>
      <c r="PAG45" s="183"/>
      <c r="PAH45" s="183"/>
      <c r="PAI45" s="183"/>
      <c r="PAJ45" s="183"/>
      <c r="PAK45" s="183"/>
      <c r="PAL45" s="183"/>
      <c r="PAM45" s="183"/>
      <c r="PAN45" s="183"/>
      <c r="PAO45" s="183"/>
      <c r="PAP45" s="183"/>
      <c r="PAQ45" s="183"/>
      <c r="PAR45" s="183"/>
      <c r="PAS45" s="183"/>
      <c r="PAT45" s="183"/>
      <c r="PAU45" s="183"/>
      <c r="PAV45" s="183"/>
      <c r="PAW45" s="183"/>
      <c r="PAX45" s="183"/>
      <c r="PAY45" s="183"/>
      <c r="PAZ45" s="183"/>
      <c r="PBA45" s="183"/>
      <c r="PBB45" s="183"/>
      <c r="PBC45" s="183"/>
      <c r="PBD45" s="183"/>
      <c r="PBE45" s="183"/>
      <c r="PBF45" s="183"/>
      <c r="PBG45" s="183"/>
      <c r="PBH45" s="183"/>
      <c r="PBI45" s="183"/>
      <c r="PBJ45" s="183"/>
      <c r="PBK45" s="183"/>
      <c r="PBL45" s="183"/>
      <c r="PBM45" s="183"/>
      <c r="PBN45" s="183"/>
      <c r="PBO45" s="183"/>
      <c r="PBP45" s="183"/>
      <c r="PBQ45" s="183"/>
      <c r="PBR45" s="183"/>
      <c r="PBS45" s="183"/>
      <c r="PBT45" s="183"/>
      <c r="PBU45" s="183"/>
      <c r="PBV45" s="183"/>
      <c r="PBW45" s="183"/>
      <c r="PBX45" s="183"/>
      <c r="PBY45" s="183"/>
      <c r="PBZ45" s="183"/>
      <c r="PCA45" s="183"/>
      <c r="PCB45" s="183"/>
      <c r="PCC45" s="183"/>
      <c r="PCD45" s="183"/>
      <c r="PCE45" s="183"/>
      <c r="PCF45" s="183"/>
      <c r="PCG45" s="183"/>
      <c r="PCH45" s="183"/>
      <c r="PCI45" s="183"/>
      <c r="PCJ45" s="183"/>
      <c r="PCK45" s="183"/>
      <c r="PCL45" s="183"/>
      <c r="PCM45" s="183"/>
      <c r="PCN45" s="183"/>
      <c r="PCO45" s="183"/>
      <c r="PCP45" s="183"/>
      <c r="PCQ45" s="183"/>
      <c r="PCR45" s="183"/>
      <c r="PCS45" s="183"/>
      <c r="PCT45" s="183"/>
      <c r="PCU45" s="183"/>
      <c r="PCV45" s="183"/>
      <c r="PCW45" s="183"/>
      <c r="PCX45" s="183"/>
      <c r="PCY45" s="183"/>
      <c r="PCZ45" s="183"/>
      <c r="PDA45" s="183"/>
      <c r="PDB45" s="183"/>
      <c r="PDC45" s="183"/>
      <c r="PDD45" s="183"/>
      <c r="PDE45" s="183"/>
      <c r="PDF45" s="183"/>
      <c r="PDG45" s="183"/>
      <c r="PDH45" s="183"/>
      <c r="PDI45" s="183"/>
      <c r="PDJ45" s="183"/>
      <c r="PDK45" s="183"/>
      <c r="PDL45" s="183"/>
      <c r="PDM45" s="183"/>
      <c r="PDN45" s="183"/>
      <c r="PDO45" s="183"/>
      <c r="PDP45" s="183"/>
      <c r="PDQ45" s="183"/>
      <c r="PDR45" s="183"/>
      <c r="PDS45" s="183"/>
      <c r="PDT45" s="183"/>
      <c r="PDU45" s="183"/>
      <c r="PDV45" s="183"/>
      <c r="PDW45" s="183"/>
      <c r="PDX45" s="183"/>
      <c r="PDY45" s="183"/>
      <c r="PDZ45" s="183"/>
      <c r="PEA45" s="183"/>
      <c r="PEB45" s="183"/>
      <c r="PEC45" s="183"/>
      <c r="PED45" s="183"/>
      <c r="PEE45" s="183"/>
      <c r="PEF45" s="183"/>
      <c r="PEG45" s="183"/>
      <c r="PEH45" s="183"/>
      <c r="PEI45" s="183"/>
      <c r="PEJ45" s="183"/>
      <c r="PEK45" s="183"/>
      <c r="PEL45" s="183"/>
      <c r="PEM45" s="183"/>
      <c r="PEN45" s="183"/>
      <c r="PEO45" s="183"/>
      <c r="PEP45" s="183"/>
      <c r="PEQ45" s="183"/>
      <c r="PER45" s="183"/>
      <c r="PES45" s="183"/>
      <c r="PET45" s="183"/>
      <c r="PEU45" s="183"/>
      <c r="PEV45" s="183"/>
      <c r="PEW45" s="183"/>
      <c r="PEX45" s="183"/>
      <c r="PEY45" s="183"/>
      <c r="PEZ45" s="183"/>
      <c r="PFA45" s="183"/>
      <c r="PFB45" s="183"/>
      <c r="PFC45" s="183"/>
      <c r="PFD45" s="183"/>
      <c r="PFE45" s="183"/>
      <c r="PFF45" s="183"/>
      <c r="PFG45" s="183"/>
      <c r="PFH45" s="183"/>
      <c r="PFI45" s="183"/>
      <c r="PFJ45" s="183"/>
      <c r="PFK45" s="183"/>
      <c r="PFL45" s="183"/>
      <c r="PFM45" s="183"/>
      <c r="PFN45" s="183"/>
      <c r="PFO45" s="183"/>
      <c r="PFP45" s="183"/>
      <c r="PFQ45" s="183"/>
      <c r="PFR45" s="183"/>
      <c r="PFS45" s="183"/>
      <c r="PFT45" s="183"/>
      <c r="PFU45" s="183"/>
      <c r="PFV45" s="183"/>
      <c r="PFW45" s="183"/>
      <c r="PFX45" s="183"/>
      <c r="PFY45" s="183"/>
      <c r="PFZ45" s="183"/>
      <c r="PGA45" s="183"/>
      <c r="PGB45" s="183"/>
      <c r="PGC45" s="183"/>
      <c r="PGD45" s="183"/>
      <c r="PGE45" s="183"/>
      <c r="PGF45" s="183"/>
      <c r="PGG45" s="183"/>
      <c r="PGH45" s="183"/>
      <c r="PGI45" s="183"/>
      <c r="PGJ45" s="183"/>
      <c r="PGK45" s="183"/>
      <c r="PGL45" s="183"/>
      <c r="PGM45" s="183"/>
      <c r="PGN45" s="183"/>
      <c r="PGO45" s="183"/>
      <c r="PGP45" s="183"/>
      <c r="PGQ45" s="183"/>
      <c r="PGR45" s="183"/>
      <c r="PGS45" s="183"/>
      <c r="PGT45" s="183"/>
      <c r="PGU45" s="183"/>
      <c r="PGV45" s="183"/>
      <c r="PGW45" s="183"/>
      <c r="PGX45" s="183"/>
      <c r="PGY45" s="183"/>
      <c r="PGZ45" s="183"/>
      <c r="PHA45" s="183"/>
      <c r="PHB45" s="183"/>
      <c r="PHC45" s="183"/>
      <c r="PHD45" s="183"/>
      <c r="PHE45" s="183"/>
      <c r="PHF45" s="183"/>
      <c r="PHG45" s="183"/>
      <c r="PHH45" s="183"/>
      <c r="PHI45" s="183"/>
      <c r="PHJ45" s="183"/>
      <c r="PHK45" s="183"/>
      <c r="PHL45" s="183"/>
      <c r="PHM45" s="183"/>
      <c r="PHN45" s="183"/>
      <c r="PHO45" s="183"/>
      <c r="PHP45" s="183"/>
      <c r="PHQ45" s="183"/>
      <c r="PHR45" s="183"/>
      <c r="PHS45" s="183"/>
      <c r="PHT45" s="183"/>
      <c r="PHU45" s="183"/>
      <c r="PHV45" s="183"/>
      <c r="PHW45" s="183"/>
      <c r="PHX45" s="183"/>
      <c r="PHY45" s="183"/>
      <c r="PHZ45" s="183"/>
      <c r="PIA45" s="183"/>
      <c r="PIB45" s="183"/>
      <c r="PIC45" s="183"/>
      <c r="PID45" s="183"/>
      <c r="PIE45" s="183"/>
      <c r="PIF45" s="183"/>
      <c r="PIG45" s="183"/>
      <c r="PIH45" s="183"/>
      <c r="PII45" s="183"/>
      <c r="PIJ45" s="183"/>
      <c r="PIK45" s="183"/>
      <c r="PIL45" s="183"/>
      <c r="PIM45" s="183"/>
      <c r="PIN45" s="183"/>
      <c r="PIO45" s="183"/>
      <c r="PIP45" s="183"/>
      <c r="PIQ45" s="183"/>
      <c r="PIR45" s="183"/>
      <c r="PIS45" s="183"/>
      <c r="PIT45" s="183"/>
      <c r="PIU45" s="183"/>
      <c r="PIV45" s="183"/>
      <c r="PIW45" s="183"/>
      <c r="PIX45" s="183"/>
      <c r="PIY45" s="183"/>
      <c r="PIZ45" s="183"/>
      <c r="PJA45" s="183"/>
      <c r="PJB45" s="183"/>
      <c r="PJC45" s="183"/>
      <c r="PJD45" s="183"/>
      <c r="PJE45" s="183"/>
      <c r="PJF45" s="183"/>
      <c r="PJG45" s="183"/>
      <c r="PJH45" s="183"/>
      <c r="PJI45" s="183"/>
      <c r="PJJ45" s="183"/>
      <c r="PJK45" s="183"/>
      <c r="PJL45" s="183"/>
      <c r="PJM45" s="183"/>
      <c r="PJN45" s="183"/>
      <c r="PJO45" s="183"/>
      <c r="PJP45" s="183"/>
      <c r="PJQ45" s="183"/>
      <c r="PJR45" s="183"/>
      <c r="PJS45" s="183"/>
      <c r="PJT45" s="183"/>
      <c r="PJU45" s="183"/>
      <c r="PJV45" s="183"/>
      <c r="PJW45" s="183"/>
      <c r="PJX45" s="183"/>
      <c r="PJY45" s="183"/>
      <c r="PJZ45" s="183"/>
      <c r="PKA45" s="183"/>
      <c r="PKB45" s="183"/>
      <c r="PKC45" s="183"/>
      <c r="PKD45" s="183"/>
      <c r="PKE45" s="183"/>
      <c r="PKF45" s="183"/>
      <c r="PKG45" s="183"/>
      <c r="PKH45" s="183"/>
      <c r="PKI45" s="183"/>
      <c r="PKJ45" s="183"/>
      <c r="PKK45" s="183"/>
      <c r="PKL45" s="183"/>
      <c r="PKM45" s="183"/>
      <c r="PKN45" s="183"/>
      <c r="PKO45" s="183"/>
      <c r="PKP45" s="183"/>
      <c r="PKQ45" s="183"/>
      <c r="PKR45" s="183"/>
      <c r="PKS45" s="183"/>
      <c r="PKT45" s="183"/>
      <c r="PKU45" s="183"/>
      <c r="PKV45" s="183"/>
      <c r="PKW45" s="183"/>
      <c r="PKX45" s="183"/>
      <c r="PKY45" s="183"/>
      <c r="PKZ45" s="183"/>
      <c r="PLA45" s="183"/>
      <c r="PLB45" s="183"/>
      <c r="PLC45" s="183"/>
      <c r="PLD45" s="183"/>
      <c r="PLE45" s="183"/>
      <c r="PLF45" s="183"/>
      <c r="PLG45" s="183"/>
      <c r="PLH45" s="183"/>
      <c r="PLI45" s="183"/>
      <c r="PLJ45" s="183"/>
      <c r="PLK45" s="183"/>
      <c r="PLL45" s="183"/>
      <c r="PLM45" s="183"/>
      <c r="PLN45" s="183"/>
      <c r="PLO45" s="183"/>
      <c r="PLP45" s="183"/>
      <c r="PLQ45" s="183"/>
      <c r="PLR45" s="183"/>
      <c r="PLS45" s="183"/>
      <c r="PLT45" s="183"/>
      <c r="PLU45" s="183"/>
      <c r="PLV45" s="183"/>
      <c r="PLW45" s="183"/>
      <c r="PLX45" s="183"/>
      <c r="PLY45" s="183"/>
      <c r="PLZ45" s="183"/>
      <c r="PMA45" s="183"/>
      <c r="PMB45" s="183"/>
      <c r="PMC45" s="183"/>
      <c r="PMD45" s="183"/>
      <c r="PME45" s="183"/>
      <c r="PMF45" s="183"/>
      <c r="PMG45" s="183"/>
      <c r="PMH45" s="183"/>
      <c r="PMI45" s="183"/>
      <c r="PMJ45" s="183"/>
      <c r="PMK45" s="183"/>
      <c r="PML45" s="183"/>
      <c r="PMM45" s="183"/>
      <c r="PMN45" s="183"/>
      <c r="PMO45" s="183"/>
      <c r="PMP45" s="183"/>
      <c r="PMQ45" s="183"/>
      <c r="PMR45" s="183"/>
      <c r="PMS45" s="183"/>
      <c r="PMT45" s="183"/>
      <c r="PMU45" s="183"/>
      <c r="PMV45" s="183"/>
      <c r="PMW45" s="183"/>
      <c r="PMX45" s="183"/>
      <c r="PMY45" s="183"/>
      <c r="PMZ45" s="183"/>
      <c r="PNA45" s="183"/>
      <c r="PNB45" s="183"/>
      <c r="PNC45" s="183"/>
      <c r="PND45" s="183"/>
      <c r="PNE45" s="183"/>
      <c r="PNF45" s="183"/>
      <c r="PNG45" s="183"/>
      <c r="PNH45" s="183"/>
      <c r="PNI45" s="183"/>
      <c r="PNJ45" s="183"/>
      <c r="PNK45" s="183"/>
      <c r="PNL45" s="183"/>
      <c r="PNM45" s="183"/>
      <c r="PNN45" s="183"/>
      <c r="PNO45" s="183"/>
      <c r="PNP45" s="183"/>
      <c r="PNQ45" s="183"/>
      <c r="PNR45" s="183"/>
      <c r="PNS45" s="183"/>
      <c r="PNT45" s="183"/>
      <c r="PNU45" s="183"/>
      <c r="PNV45" s="183"/>
      <c r="PNW45" s="183"/>
      <c r="PNX45" s="183"/>
      <c r="PNY45" s="183"/>
      <c r="PNZ45" s="183"/>
      <c r="POA45" s="183"/>
      <c r="POB45" s="183"/>
      <c r="POC45" s="183"/>
      <c r="POD45" s="183"/>
      <c r="POE45" s="183"/>
      <c r="POF45" s="183"/>
      <c r="POG45" s="183"/>
      <c r="POH45" s="183"/>
      <c r="POI45" s="183"/>
      <c r="POJ45" s="183"/>
      <c r="POK45" s="183"/>
      <c r="POL45" s="183"/>
      <c r="POM45" s="183"/>
      <c r="PON45" s="183"/>
      <c r="POO45" s="183"/>
      <c r="POP45" s="183"/>
      <c r="POQ45" s="183"/>
      <c r="POR45" s="183"/>
      <c r="POS45" s="183"/>
      <c r="POT45" s="183"/>
      <c r="POU45" s="183"/>
      <c r="POV45" s="183"/>
      <c r="POW45" s="183"/>
      <c r="POX45" s="183"/>
      <c r="POY45" s="183"/>
      <c r="POZ45" s="183"/>
      <c r="PPA45" s="183"/>
      <c r="PPB45" s="183"/>
      <c r="PPC45" s="183"/>
      <c r="PPD45" s="183"/>
      <c r="PPE45" s="183"/>
      <c r="PPF45" s="183"/>
      <c r="PPG45" s="183"/>
      <c r="PPH45" s="183"/>
      <c r="PPI45" s="183"/>
      <c r="PPJ45" s="183"/>
      <c r="PPK45" s="183"/>
      <c r="PPL45" s="183"/>
      <c r="PPM45" s="183"/>
      <c r="PPN45" s="183"/>
      <c r="PPO45" s="183"/>
      <c r="PPP45" s="183"/>
      <c r="PPQ45" s="183"/>
      <c r="PPR45" s="183"/>
      <c r="PPS45" s="183"/>
      <c r="PPT45" s="183"/>
      <c r="PPU45" s="183"/>
      <c r="PPV45" s="183"/>
      <c r="PPW45" s="183"/>
      <c r="PPX45" s="183"/>
      <c r="PPY45" s="183"/>
      <c r="PPZ45" s="183"/>
      <c r="PQA45" s="183"/>
      <c r="PQB45" s="183"/>
      <c r="PQC45" s="183"/>
      <c r="PQD45" s="183"/>
      <c r="PQE45" s="183"/>
      <c r="PQF45" s="183"/>
      <c r="PQG45" s="183"/>
      <c r="PQH45" s="183"/>
      <c r="PQI45" s="183"/>
      <c r="PQJ45" s="183"/>
      <c r="PQK45" s="183"/>
      <c r="PQL45" s="183"/>
      <c r="PQM45" s="183"/>
      <c r="PQN45" s="183"/>
      <c r="PQO45" s="183"/>
      <c r="PQP45" s="183"/>
      <c r="PQQ45" s="183"/>
      <c r="PQR45" s="183"/>
      <c r="PQS45" s="183"/>
      <c r="PQT45" s="183"/>
      <c r="PQU45" s="183"/>
      <c r="PQV45" s="183"/>
      <c r="PQW45" s="183"/>
      <c r="PQX45" s="183"/>
      <c r="PQY45" s="183"/>
      <c r="PQZ45" s="183"/>
      <c r="PRA45" s="183"/>
      <c r="PRB45" s="183"/>
      <c r="PRC45" s="183"/>
      <c r="PRD45" s="183"/>
      <c r="PRE45" s="183"/>
      <c r="PRF45" s="183"/>
      <c r="PRG45" s="183"/>
      <c r="PRH45" s="183"/>
      <c r="PRI45" s="183"/>
      <c r="PRJ45" s="183"/>
      <c r="PRK45" s="183"/>
      <c r="PRL45" s="183"/>
      <c r="PRM45" s="183"/>
      <c r="PRN45" s="183"/>
      <c r="PRO45" s="183"/>
      <c r="PRP45" s="183"/>
      <c r="PRQ45" s="183"/>
      <c r="PRR45" s="183"/>
      <c r="PRS45" s="183"/>
      <c r="PRT45" s="183"/>
      <c r="PRU45" s="183"/>
      <c r="PRV45" s="183"/>
      <c r="PRW45" s="183"/>
      <c r="PRX45" s="183"/>
      <c r="PRY45" s="183"/>
      <c r="PRZ45" s="183"/>
      <c r="PSA45" s="183"/>
      <c r="PSB45" s="183"/>
      <c r="PSC45" s="183"/>
      <c r="PSD45" s="183"/>
      <c r="PSE45" s="183"/>
      <c r="PSF45" s="183"/>
      <c r="PSG45" s="183"/>
      <c r="PSH45" s="183"/>
      <c r="PSI45" s="183"/>
      <c r="PSJ45" s="183"/>
      <c r="PSK45" s="183"/>
      <c r="PSL45" s="183"/>
      <c r="PSM45" s="183"/>
      <c r="PSN45" s="183"/>
      <c r="PSO45" s="183"/>
      <c r="PSP45" s="183"/>
      <c r="PSQ45" s="183"/>
      <c r="PSR45" s="183"/>
      <c r="PSS45" s="183"/>
      <c r="PST45" s="183"/>
      <c r="PSU45" s="183"/>
      <c r="PSV45" s="183"/>
      <c r="PSW45" s="183"/>
      <c r="PSX45" s="183"/>
      <c r="PSY45" s="183"/>
      <c r="PSZ45" s="183"/>
      <c r="PTA45" s="183"/>
      <c r="PTB45" s="183"/>
      <c r="PTC45" s="183"/>
      <c r="PTD45" s="183"/>
      <c r="PTE45" s="183"/>
      <c r="PTF45" s="183"/>
      <c r="PTG45" s="183"/>
      <c r="PTH45" s="183"/>
      <c r="PTI45" s="183"/>
      <c r="PTJ45" s="183"/>
      <c r="PTK45" s="183"/>
      <c r="PTL45" s="183"/>
      <c r="PTM45" s="183"/>
      <c r="PTN45" s="183"/>
      <c r="PTO45" s="183"/>
      <c r="PTP45" s="183"/>
      <c r="PTQ45" s="183"/>
      <c r="PTR45" s="183"/>
      <c r="PTS45" s="183"/>
      <c r="PTT45" s="183"/>
      <c r="PTU45" s="183"/>
      <c r="PTV45" s="183"/>
      <c r="PTW45" s="183"/>
      <c r="PTX45" s="183"/>
      <c r="PTY45" s="183"/>
      <c r="PTZ45" s="183"/>
      <c r="PUA45" s="183"/>
      <c r="PUB45" s="183"/>
      <c r="PUC45" s="183"/>
      <c r="PUD45" s="183"/>
      <c r="PUE45" s="183"/>
      <c r="PUF45" s="183"/>
      <c r="PUG45" s="183"/>
      <c r="PUH45" s="183"/>
      <c r="PUI45" s="183"/>
      <c r="PUJ45" s="183"/>
      <c r="PUK45" s="183"/>
      <c r="PUL45" s="183"/>
      <c r="PUM45" s="183"/>
      <c r="PUN45" s="183"/>
      <c r="PUO45" s="183"/>
      <c r="PUP45" s="183"/>
      <c r="PUQ45" s="183"/>
      <c r="PUR45" s="183"/>
      <c r="PUS45" s="183"/>
      <c r="PUT45" s="183"/>
      <c r="PUU45" s="183"/>
      <c r="PUV45" s="183"/>
      <c r="PUW45" s="183"/>
      <c r="PUX45" s="183"/>
      <c r="PUY45" s="183"/>
      <c r="PUZ45" s="183"/>
      <c r="PVA45" s="183"/>
      <c r="PVB45" s="183"/>
      <c r="PVC45" s="183"/>
      <c r="PVD45" s="183"/>
      <c r="PVE45" s="183"/>
      <c r="PVF45" s="183"/>
      <c r="PVG45" s="183"/>
      <c r="PVH45" s="183"/>
      <c r="PVI45" s="183"/>
      <c r="PVJ45" s="183"/>
      <c r="PVK45" s="183"/>
      <c r="PVL45" s="183"/>
      <c r="PVM45" s="183"/>
      <c r="PVN45" s="183"/>
      <c r="PVO45" s="183"/>
      <c r="PVP45" s="183"/>
      <c r="PVQ45" s="183"/>
      <c r="PVR45" s="183"/>
      <c r="PVS45" s="183"/>
      <c r="PVT45" s="183"/>
      <c r="PVU45" s="183"/>
      <c r="PVV45" s="183"/>
      <c r="PVW45" s="183"/>
      <c r="PVX45" s="183"/>
      <c r="PVY45" s="183"/>
      <c r="PVZ45" s="183"/>
      <c r="PWA45" s="183"/>
      <c r="PWB45" s="183"/>
      <c r="PWC45" s="183"/>
      <c r="PWD45" s="183"/>
      <c r="PWE45" s="183"/>
      <c r="PWF45" s="183"/>
      <c r="PWG45" s="183"/>
      <c r="PWH45" s="183"/>
      <c r="PWI45" s="183"/>
      <c r="PWJ45" s="183"/>
      <c r="PWK45" s="183"/>
      <c r="PWL45" s="183"/>
      <c r="PWM45" s="183"/>
      <c r="PWN45" s="183"/>
      <c r="PWO45" s="183"/>
      <c r="PWP45" s="183"/>
      <c r="PWQ45" s="183"/>
      <c r="PWR45" s="183"/>
      <c r="PWS45" s="183"/>
      <c r="PWT45" s="183"/>
      <c r="PWU45" s="183"/>
      <c r="PWV45" s="183"/>
      <c r="PWW45" s="183"/>
      <c r="PWX45" s="183"/>
      <c r="PWY45" s="183"/>
      <c r="PWZ45" s="183"/>
      <c r="PXA45" s="183"/>
      <c r="PXB45" s="183"/>
      <c r="PXC45" s="183"/>
      <c r="PXD45" s="183"/>
      <c r="PXE45" s="183"/>
      <c r="PXF45" s="183"/>
      <c r="PXG45" s="183"/>
      <c r="PXH45" s="183"/>
      <c r="PXI45" s="183"/>
      <c r="PXJ45" s="183"/>
      <c r="PXK45" s="183"/>
      <c r="PXL45" s="183"/>
      <c r="PXM45" s="183"/>
      <c r="PXN45" s="183"/>
      <c r="PXO45" s="183"/>
      <c r="PXP45" s="183"/>
      <c r="PXQ45" s="183"/>
      <c r="PXR45" s="183"/>
      <c r="PXS45" s="183"/>
      <c r="PXT45" s="183"/>
      <c r="PXU45" s="183"/>
      <c r="PXV45" s="183"/>
      <c r="PXW45" s="183"/>
      <c r="PXX45" s="183"/>
      <c r="PXY45" s="183"/>
      <c r="PXZ45" s="183"/>
      <c r="PYA45" s="183"/>
      <c r="PYB45" s="183"/>
      <c r="PYC45" s="183"/>
      <c r="PYD45" s="183"/>
      <c r="PYE45" s="183"/>
      <c r="PYF45" s="183"/>
      <c r="PYG45" s="183"/>
      <c r="PYH45" s="183"/>
      <c r="PYI45" s="183"/>
      <c r="PYJ45" s="183"/>
      <c r="PYK45" s="183"/>
      <c r="PYL45" s="183"/>
      <c r="PYM45" s="183"/>
      <c r="PYN45" s="183"/>
      <c r="PYO45" s="183"/>
      <c r="PYP45" s="183"/>
      <c r="PYQ45" s="183"/>
      <c r="PYR45" s="183"/>
      <c r="PYS45" s="183"/>
      <c r="PYT45" s="183"/>
      <c r="PYU45" s="183"/>
      <c r="PYV45" s="183"/>
      <c r="PYW45" s="183"/>
      <c r="PYX45" s="183"/>
      <c r="PYY45" s="183"/>
      <c r="PYZ45" s="183"/>
      <c r="PZA45" s="183"/>
      <c r="PZB45" s="183"/>
      <c r="PZC45" s="183"/>
      <c r="PZD45" s="183"/>
      <c r="PZE45" s="183"/>
      <c r="PZF45" s="183"/>
      <c r="PZG45" s="183"/>
      <c r="PZH45" s="183"/>
      <c r="PZI45" s="183"/>
      <c r="PZJ45" s="183"/>
      <c r="PZK45" s="183"/>
      <c r="PZL45" s="183"/>
      <c r="PZM45" s="183"/>
      <c r="PZN45" s="183"/>
      <c r="PZO45" s="183"/>
      <c r="PZP45" s="183"/>
      <c r="PZQ45" s="183"/>
      <c r="PZR45" s="183"/>
      <c r="PZS45" s="183"/>
      <c r="PZT45" s="183"/>
      <c r="PZU45" s="183"/>
      <c r="PZV45" s="183"/>
      <c r="PZW45" s="183"/>
      <c r="PZX45" s="183"/>
      <c r="PZY45" s="183"/>
      <c r="PZZ45" s="183"/>
      <c r="QAA45" s="183"/>
      <c r="QAB45" s="183"/>
      <c r="QAC45" s="183"/>
      <c r="QAD45" s="183"/>
      <c r="QAE45" s="183"/>
      <c r="QAF45" s="183"/>
      <c r="QAG45" s="183"/>
      <c r="QAH45" s="183"/>
      <c r="QAI45" s="183"/>
      <c r="QAJ45" s="183"/>
      <c r="QAK45" s="183"/>
      <c r="QAL45" s="183"/>
      <c r="QAM45" s="183"/>
      <c r="QAN45" s="183"/>
      <c r="QAO45" s="183"/>
      <c r="QAP45" s="183"/>
      <c r="QAQ45" s="183"/>
      <c r="QAR45" s="183"/>
      <c r="QAS45" s="183"/>
      <c r="QAT45" s="183"/>
      <c r="QAU45" s="183"/>
      <c r="QAV45" s="183"/>
      <c r="QAW45" s="183"/>
      <c r="QAX45" s="183"/>
      <c r="QAY45" s="183"/>
      <c r="QAZ45" s="183"/>
      <c r="QBA45" s="183"/>
      <c r="QBB45" s="183"/>
      <c r="QBC45" s="183"/>
      <c r="QBD45" s="183"/>
      <c r="QBE45" s="183"/>
      <c r="QBF45" s="183"/>
      <c r="QBG45" s="183"/>
      <c r="QBH45" s="183"/>
      <c r="QBI45" s="183"/>
      <c r="QBJ45" s="183"/>
      <c r="QBK45" s="183"/>
      <c r="QBL45" s="183"/>
      <c r="QBM45" s="183"/>
      <c r="QBN45" s="183"/>
      <c r="QBO45" s="183"/>
      <c r="QBP45" s="183"/>
      <c r="QBQ45" s="183"/>
      <c r="QBR45" s="183"/>
      <c r="QBS45" s="183"/>
      <c r="QBT45" s="183"/>
      <c r="QBU45" s="183"/>
      <c r="QBV45" s="183"/>
      <c r="QBW45" s="183"/>
      <c r="QBX45" s="183"/>
      <c r="QBY45" s="183"/>
      <c r="QBZ45" s="183"/>
      <c r="QCA45" s="183"/>
      <c r="QCB45" s="183"/>
      <c r="QCC45" s="183"/>
      <c r="QCD45" s="183"/>
      <c r="QCE45" s="183"/>
      <c r="QCF45" s="183"/>
      <c r="QCG45" s="183"/>
      <c r="QCH45" s="183"/>
      <c r="QCI45" s="183"/>
      <c r="QCJ45" s="183"/>
      <c r="QCK45" s="183"/>
      <c r="QCL45" s="183"/>
      <c r="QCM45" s="183"/>
      <c r="QCN45" s="183"/>
      <c r="QCO45" s="183"/>
      <c r="QCP45" s="183"/>
      <c r="QCQ45" s="183"/>
      <c r="QCR45" s="183"/>
      <c r="QCS45" s="183"/>
      <c r="QCT45" s="183"/>
      <c r="QCU45" s="183"/>
      <c r="QCV45" s="183"/>
      <c r="QCW45" s="183"/>
      <c r="QCX45" s="183"/>
      <c r="QCY45" s="183"/>
      <c r="QCZ45" s="183"/>
      <c r="QDA45" s="183"/>
      <c r="QDB45" s="183"/>
      <c r="QDC45" s="183"/>
      <c r="QDD45" s="183"/>
      <c r="QDE45" s="183"/>
      <c r="QDF45" s="183"/>
      <c r="QDG45" s="183"/>
      <c r="QDH45" s="183"/>
      <c r="QDI45" s="183"/>
      <c r="QDJ45" s="183"/>
      <c r="QDK45" s="183"/>
      <c r="QDL45" s="183"/>
      <c r="QDM45" s="183"/>
      <c r="QDN45" s="183"/>
      <c r="QDO45" s="183"/>
      <c r="QDP45" s="183"/>
      <c r="QDQ45" s="183"/>
      <c r="QDR45" s="183"/>
      <c r="QDS45" s="183"/>
      <c r="QDT45" s="183"/>
      <c r="QDU45" s="183"/>
      <c r="QDV45" s="183"/>
      <c r="QDW45" s="183"/>
      <c r="QDX45" s="183"/>
      <c r="QDY45" s="183"/>
      <c r="QDZ45" s="183"/>
      <c r="QEA45" s="183"/>
      <c r="QEB45" s="183"/>
      <c r="QEC45" s="183"/>
      <c r="QED45" s="183"/>
      <c r="QEE45" s="183"/>
      <c r="QEF45" s="183"/>
      <c r="QEG45" s="183"/>
      <c r="QEH45" s="183"/>
      <c r="QEI45" s="183"/>
      <c r="QEJ45" s="183"/>
      <c r="QEK45" s="183"/>
      <c r="QEL45" s="183"/>
      <c r="QEM45" s="183"/>
      <c r="QEN45" s="183"/>
      <c r="QEO45" s="183"/>
      <c r="QEP45" s="183"/>
      <c r="QEQ45" s="183"/>
      <c r="QER45" s="183"/>
      <c r="QES45" s="183"/>
      <c r="QET45" s="183"/>
      <c r="QEU45" s="183"/>
      <c r="QEV45" s="183"/>
      <c r="QEW45" s="183"/>
      <c r="QEX45" s="183"/>
      <c r="QEY45" s="183"/>
      <c r="QEZ45" s="183"/>
      <c r="QFA45" s="183"/>
      <c r="QFB45" s="183"/>
      <c r="QFC45" s="183"/>
      <c r="QFD45" s="183"/>
      <c r="QFE45" s="183"/>
      <c r="QFF45" s="183"/>
      <c r="QFG45" s="183"/>
      <c r="QFH45" s="183"/>
      <c r="QFI45" s="183"/>
      <c r="QFJ45" s="183"/>
      <c r="QFK45" s="183"/>
      <c r="QFL45" s="183"/>
      <c r="QFM45" s="183"/>
      <c r="QFN45" s="183"/>
      <c r="QFO45" s="183"/>
      <c r="QFP45" s="183"/>
      <c r="QFQ45" s="183"/>
      <c r="QFR45" s="183"/>
      <c r="QFS45" s="183"/>
      <c r="QFT45" s="183"/>
      <c r="QFU45" s="183"/>
      <c r="QFV45" s="183"/>
      <c r="QFW45" s="183"/>
      <c r="QFX45" s="183"/>
      <c r="QFY45" s="183"/>
      <c r="QFZ45" s="183"/>
      <c r="QGA45" s="183"/>
      <c r="QGB45" s="183"/>
      <c r="QGC45" s="183"/>
      <c r="QGD45" s="183"/>
      <c r="QGE45" s="183"/>
      <c r="QGF45" s="183"/>
      <c r="QGG45" s="183"/>
      <c r="QGH45" s="183"/>
      <c r="QGI45" s="183"/>
      <c r="QGJ45" s="183"/>
      <c r="QGK45" s="183"/>
      <c r="QGL45" s="183"/>
      <c r="QGM45" s="183"/>
      <c r="QGN45" s="183"/>
      <c r="QGO45" s="183"/>
      <c r="QGP45" s="183"/>
      <c r="QGQ45" s="183"/>
      <c r="QGR45" s="183"/>
      <c r="QGS45" s="183"/>
      <c r="QGT45" s="183"/>
      <c r="QGU45" s="183"/>
      <c r="QGV45" s="183"/>
      <c r="QGW45" s="183"/>
      <c r="QGX45" s="183"/>
      <c r="QGY45" s="183"/>
      <c r="QGZ45" s="183"/>
      <c r="QHA45" s="183"/>
      <c r="QHB45" s="183"/>
      <c r="QHC45" s="183"/>
      <c r="QHD45" s="183"/>
      <c r="QHE45" s="183"/>
      <c r="QHF45" s="183"/>
      <c r="QHG45" s="183"/>
      <c r="QHH45" s="183"/>
      <c r="QHI45" s="183"/>
      <c r="QHJ45" s="183"/>
      <c r="QHK45" s="183"/>
      <c r="QHL45" s="183"/>
      <c r="QHM45" s="183"/>
      <c r="QHN45" s="183"/>
      <c r="QHO45" s="183"/>
      <c r="QHP45" s="183"/>
      <c r="QHQ45" s="183"/>
      <c r="QHR45" s="183"/>
      <c r="QHS45" s="183"/>
      <c r="QHT45" s="183"/>
      <c r="QHU45" s="183"/>
      <c r="QHV45" s="183"/>
      <c r="QHW45" s="183"/>
      <c r="QHX45" s="183"/>
      <c r="QHY45" s="183"/>
      <c r="QHZ45" s="183"/>
      <c r="QIA45" s="183"/>
      <c r="QIB45" s="183"/>
      <c r="QIC45" s="183"/>
      <c r="QID45" s="183"/>
      <c r="QIE45" s="183"/>
      <c r="QIF45" s="183"/>
      <c r="QIG45" s="183"/>
      <c r="QIH45" s="183"/>
      <c r="QII45" s="183"/>
      <c r="QIJ45" s="183"/>
      <c r="QIK45" s="183"/>
      <c r="QIL45" s="183"/>
      <c r="QIM45" s="183"/>
      <c r="QIN45" s="183"/>
      <c r="QIO45" s="183"/>
      <c r="QIP45" s="183"/>
      <c r="QIQ45" s="183"/>
      <c r="QIR45" s="183"/>
      <c r="QIS45" s="183"/>
      <c r="QIT45" s="183"/>
      <c r="QIU45" s="183"/>
      <c r="QIV45" s="183"/>
      <c r="QIW45" s="183"/>
      <c r="QIX45" s="183"/>
      <c r="QIY45" s="183"/>
      <c r="QIZ45" s="183"/>
      <c r="QJA45" s="183"/>
      <c r="QJB45" s="183"/>
      <c r="QJC45" s="183"/>
      <c r="QJD45" s="183"/>
      <c r="QJE45" s="183"/>
      <c r="QJF45" s="183"/>
      <c r="QJG45" s="183"/>
      <c r="QJH45" s="183"/>
      <c r="QJI45" s="183"/>
      <c r="QJJ45" s="183"/>
      <c r="QJK45" s="183"/>
      <c r="QJL45" s="183"/>
      <c r="QJM45" s="183"/>
      <c r="QJN45" s="183"/>
      <c r="QJO45" s="183"/>
      <c r="QJP45" s="183"/>
      <c r="QJQ45" s="183"/>
      <c r="QJR45" s="183"/>
      <c r="QJS45" s="183"/>
      <c r="QJT45" s="183"/>
      <c r="QJU45" s="183"/>
      <c r="QJV45" s="183"/>
      <c r="QJW45" s="183"/>
      <c r="QJX45" s="183"/>
      <c r="QJY45" s="183"/>
      <c r="QJZ45" s="183"/>
      <c r="QKA45" s="183"/>
      <c r="QKB45" s="183"/>
      <c r="QKC45" s="183"/>
      <c r="QKD45" s="183"/>
      <c r="QKE45" s="183"/>
      <c r="QKF45" s="183"/>
      <c r="QKG45" s="183"/>
      <c r="QKH45" s="183"/>
      <c r="QKI45" s="183"/>
      <c r="QKJ45" s="183"/>
      <c r="QKK45" s="183"/>
      <c r="QKL45" s="183"/>
      <c r="QKM45" s="183"/>
      <c r="QKN45" s="183"/>
      <c r="QKO45" s="183"/>
      <c r="QKP45" s="183"/>
      <c r="QKQ45" s="183"/>
      <c r="QKR45" s="183"/>
      <c r="QKS45" s="183"/>
      <c r="QKT45" s="183"/>
      <c r="QKU45" s="183"/>
      <c r="QKV45" s="183"/>
      <c r="QKW45" s="183"/>
      <c r="QKX45" s="183"/>
      <c r="QKY45" s="183"/>
      <c r="QKZ45" s="183"/>
      <c r="QLA45" s="183"/>
      <c r="QLB45" s="183"/>
      <c r="QLC45" s="183"/>
      <c r="QLD45" s="183"/>
      <c r="QLE45" s="183"/>
      <c r="QLF45" s="183"/>
      <c r="QLG45" s="183"/>
      <c r="QLH45" s="183"/>
      <c r="QLI45" s="183"/>
      <c r="QLJ45" s="183"/>
      <c r="QLK45" s="183"/>
      <c r="QLL45" s="183"/>
      <c r="QLM45" s="183"/>
      <c r="QLN45" s="183"/>
      <c r="QLO45" s="183"/>
      <c r="QLP45" s="183"/>
      <c r="QLQ45" s="183"/>
      <c r="QLR45" s="183"/>
      <c r="QLS45" s="183"/>
      <c r="QLT45" s="183"/>
      <c r="QLU45" s="183"/>
      <c r="QLV45" s="183"/>
      <c r="QLW45" s="183"/>
      <c r="QLX45" s="183"/>
      <c r="QLY45" s="183"/>
      <c r="QLZ45" s="183"/>
      <c r="QMA45" s="183"/>
      <c r="QMB45" s="183"/>
      <c r="QMC45" s="183"/>
      <c r="QMD45" s="183"/>
      <c r="QME45" s="183"/>
      <c r="QMF45" s="183"/>
      <c r="QMG45" s="183"/>
      <c r="QMH45" s="183"/>
      <c r="QMI45" s="183"/>
      <c r="QMJ45" s="183"/>
      <c r="QMK45" s="183"/>
      <c r="QML45" s="183"/>
      <c r="QMM45" s="183"/>
      <c r="QMN45" s="183"/>
      <c r="QMO45" s="183"/>
      <c r="QMP45" s="183"/>
      <c r="QMQ45" s="183"/>
      <c r="QMR45" s="183"/>
      <c r="QMS45" s="183"/>
      <c r="QMT45" s="183"/>
      <c r="QMU45" s="183"/>
      <c r="QMV45" s="183"/>
      <c r="QMW45" s="183"/>
      <c r="QMX45" s="183"/>
      <c r="QMY45" s="183"/>
      <c r="QMZ45" s="183"/>
      <c r="QNA45" s="183"/>
      <c r="QNB45" s="183"/>
      <c r="QNC45" s="183"/>
      <c r="QND45" s="183"/>
      <c r="QNE45" s="183"/>
      <c r="QNF45" s="183"/>
      <c r="QNG45" s="183"/>
      <c r="QNH45" s="183"/>
      <c r="QNI45" s="183"/>
      <c r="QNJ45" s="183"/>
      <c r="QNK45" s="183"/>
      <c r="QNL45" s="183"/>
      <c r="QNM45" s="183"/>
      <c r="QNN45" s="183"/>
      <c r="QNO45" s="183"/>
      <c r="QNP45" s="183"/>
      <c r="QNQ45" s="183"/>
      <c r="QNR45" s="183"/>
      <c r="QNS45" s="183"/>
      <c r="QNT45" s="183"/>
      <c r="QNU45" s="183"/>
      <c r="QNV45" s="183"/>
      <c r="QNW45" s="183"/>
      <c r="QNX45" s="183"/>
      <c r="QNY45" s="183"/>
      <c r="QNZ45" s="183"/>
      <c r="QOA45" s="183"/>
      <c r="QOB45" s="183"/>
      <c r="QOC45" s="183"/>
      <c r="QOD45" s="183"/>
      <c r="QOE45" s="183"/>
      <c r="QOF45" s="183"/>
      <c r="QOG45" s="183"/>
      <c r="QOH45" s="183"/>
      <c r="QOI45" s="183"/>
      <c r="QOJ45" s="183"/>
      <c r="QOK45" s="183"/>
      <c r="QOL45" s="183"/>
      <c r="QOM45" s="183"/>
      <c r="QON45" s="183"/>
      <c r="QOO45" s="183"/>
      <c r="QOP45" s="183"/>
      <c r="QOQ45" s="183"/>
      <c r="QOR45" s="183"/>
      <c r="QOS45" s="183"/>
      <c r="QOT45" s="183"/>
      <c r="QOU45" s="183"/>
      <c r="QOV45" s="183"/>
      <c r="QOW45" s="183"/>
      <c r="QOX45" s="183"/>
      <c r="QOY45" s="183"/>
      <c r="QOZ45" s="183"/>
      <c r="QPA45" s="183"/>
      <c r="QPB45" s="183"/>
      <c r="QPC45" s="183"/>
      <c r="QPD45" s="183"/>
      <c r="QPE45" s="183"/>
      <c r="QPF45" s="183"/>
      <c r="QPG45" s="183"/>
      <c r="QPH45" s="183"/>
      <c r="QPI45" s="183"/>
      <c r="QPJ45" s="183"/>
      <c r="QPK45" s="183"/>
      <c r="QPL45" s="183"/>
      <c r="QPM45" s="183"/>
      <c r="QPN45" s="183"/>
      <c r="QPO45" s="183"/>
      <c r="QPP45" s="183"/>
      <c r="QPQ45" s="183"/>
      <c r="QPR45" s="183"/>
      <c r="QPS45" s="183"/>
      <c r="QPT45" s="183"/>
      <c r="QPU45" s="183"/>
      <c r="QPV45" s="183"/>
      <c r="QPW45" s="183"/>
      <c r="QPX45" s="183"/>
      <c r="QPY45" s="183"/>
      <c r="QPZ45" s="183"/>
      <c r="QQA45" s="183"/>
      <c r="QQB45" s="183"/>
      <c r="QQC45" s="183"/>
      <c r="QQD45" s="183"/>
      <c r="QQE45" s="183"/>
      <c r="QQF45" s="183"/>
      <c r="QQG45" s="183"/>
      <c r="QQH45" s="183"/>
      <c r="QQI45" s="183"/>
      <c r="QQJ45" s="183"/>
      <c r="QQK45" s="183"/>
      <c r="QQL45" s="183"/>
      <c r="QQM45" s="183"/>
      <c r="QQN45" s="183"/>
      <c r="QQO45" s="183"/>
      <c r="QQP45" s="183"/>
      <c r="QQQ45" s="183"/>
      <c r="QQR45" s="183"/>
      <c r="QQS45" s="183"/>
      <c r="QQT45" s="183"/>
      <c r="QQU45" s="183"/>
      <c r="QQV45" s="183"/>
      <c r="QQW45" s="183"/>
      <c r="QQX45" s="183"/>
      <c r="QQY45" s="183"/>
      <c r="QQZ45" s="183"/>
      <c r="QRA45" s="183"/>
      <c r="QRB45" s="183"/>
      <c r="QRC45" s="183"/>
      <c r="QRD45" s="183"/>
      <c r="QRE45" s="183"/>
      <c r="QRF45" s="183"/>
      <c r="QRG45" s="183"/>
      <c r="QRH45" s="183"/>
      <c r="QRI45" s="183"/>
      <c r="QRJ45" s="183"/>
      <c r="QRK45" s="183"/>
      <c r="QRL45" s="183"/>
      <c r="QRM45" s="183"/>
      <c r="QRN45" s="183"/>
      <c r="QRO45" s="183"/>
      <c r="QRP45" s="183"/>
      <c r="QRQ45" s="183"/>
      <c r="QRR45" s="183"/>
      <c r="QRS45" s="183"/>
      <c r="QRT45" s="183"/>
      <c r="QRU45" s="183"/>
      <c r="QRV45" s="183"/>
      <c r="QRW45" s="183"/>
      <c r="QRX45" s="183"/>
      <c r="QRY45" s="183"/>
      <c r="QRZ45" s="183"/>
      <c r="QSA45" s="183"/>
      <c r="QSB45" s="183"/>
      <c r="QSC45" s="183"/>
      <c r="QSD45" s="183"/>
      <c r="QSE45" s="183"/>
      <c r="QSF45" s="183"/>
      <c r="QSG45" s="183"/>
      <c r="QSH45" s="183"/>
      <c r="QSI45" s="183"/>
      <c r="QSJ45" s="183"/>
      <c r="QSK45" s="183"/>
      <c r="QSL45" s="183"/>
      <c r="QSM45" s="183"/>
      <c r="QSN45" s="183"/>
      <c r="QSO45" s="183"/>
      <c r="QSP45" s="183"/>
      <c r="QSQ45" s="183"/>
      <c r="QSR45" s="183"/>
      <c r="QSS45" s="183"/>
      <c r="QST45" s="183"/>
      <c r="QSU45" s="183"/>
      <c r="QSV45" s="183"/>
      <c r="QSW45" s="183"/>
      <c r="QSX45" s="183"/>
      <c r="QSY45" s="183"/>
      <c r="QSZ45" s="183"/>
      <c r="QTA45" s="183"/>
      <c r="QTB45" s="183"/>
      <c r="QTC45" s="183"/>
      <c r="QTD45" s="183"/>
      <c r="QTE45" s="183"/>
      <c r="QTF45" s="183"/>
      <c r="QTG45" s="183"/>
      <c r="QTH45" s="183"/>
      <c r="QTI45" s="183"/>
      <c r="QTJ45" s="183"/>
      <c r="QTK45" s="183"/>
      <c r="QTL45" s="183"/>
      <c r="QTM45" s="183"/>
      <c r="QTN45" s="183"/>
      <c r="QTO45" s="183"/>
      <c r="QTP45" s="183"/>
      <c r="QTQ45" s="183"/>
      <c r="QTR45" s="183"/>
      <c r="QTS45" s="183"/>
      <c r="QTT45" s="183"/>
      <c r="QTU45" s="183"/>
      <c r="QTV45" s="183"/>
      <c r="QTW45" s="183"/>
      <c r="QTX45" s="183"/>
      <c r="QTY45" s="183"/>
      <c r="QTZ45" s="183"/>
      <c r="QUA45" s="183"/>
      <c r="QUB45" s="183"/>
      <c r="QUC45" s="183"/>
      <c r="QUD45" s="183"/>
      <c r="QUE45" s="183"/>
      <c r="QUF45" s="183"/>
      <c r="QUG45" s="183"/>
      <c r="QUH45" s="183"/>
      <c r="QUI45" s="183"/>
      <c r="QUJ45" s="183"/>
      <c r="QUK45" s="183"/>
      <c r="QUL45" s="183"/>
      <c r="QUM45" s="183"/>
      <c r="QUN45" s="183"/>
      <c r="QUO45" s="183"/>
      <c r="QUP45" s="183"/>
      <c r="QUQ45" s="183"/>
      <c r="QUR45" s="183"/>
      <c r="QUS45" s="183"/>
      <c r="QUT45" s="183"/>
      <c r="QUU45" s="183"/>
      <c r="QUV45" s="183"/>
      <c r="QUW45" s="183"/>
      <c r="QUX45" s="183"/>
      <c r="QUY45" s="183"/>
      <c r="QUZ45" s="183"/>
      <c r="QVA45" s="183"/>
      <c r="QVB45" s="183"/>
      <c r="QVC45" s="183"/>
      <c r="QVD45" s="183"/>
      <c r="QVE45" s="183"/>
      <c r="QVF45" s="183"/>
      <c r="QVG45" s="183"/>
      <c r="QVH45" s="183"/>
      <c r="QVI45" s="183"/>
      <c r="QVJ45" s="183"/>
      <c r="QVK45" s="183"/>
      <c r="QVL45" s="183"/>
      <c r="QVM45" s="183"/>
      <c r="QVN45" s="183"/>
      <c r="QVO45" s="183"/>
      <c r="QVP45" s="183"/>
      <c r="QVQ45" s="183"/>
      <c r="QVR45" s="183"/>
      <c r="QVS45" s="183"/>
      <c r="QVT45" s="183"/>
      <c r="QVU45" s="183"/>
      <c r="QVV45" s="183"/>
      <c r="QVW45" s="183"/>
      <c r="QVX45" s="183"/>
      <c r="QVY45" s="183"/>
      <c r="QVZ45" s="183"/>
      <c r="QWA45" s="183"/>
      <c r="QWB45" s="183"/>
      <c r="QWC45" s="183"/>
      <c r="QWD45" s="183"/>
      <c r="QWE45" s="183"/>
      <c r="QWF45" s="183"/>
      <c r="QWG45" s="183"/>
      <c r="QWH45" s="183"/>
      <c r="QWI45" s="183"/>
      <c r="QWJ45" s="183"/>
      <c r="QWK45" s="183"/>
      <c r="QWL45" s="183"/>
      <c r="QWM45" s="183"/>
      <c r="QWN45" s="183"/>
      <c r="QWO45" s="183"/>
      <c r="QWP45" s="183"/>
      <c r="QWQ45" s="183"/>
      <c r="QWR45" s="183"/>
      <c r="QWS45" s="183"/>
      <c r="QWT45" s="183"/>
      <c r="QWU45" s="183"/>
      <c r="QWV45" s="183"/>
      <c r="QWW45" s="183"/>
      <c r="QWX45" s="183"/>
      <c r="QWY45" s="183"/>
      <c r="QWZ45" s="183"/>
      <c r="QXA45" s="183"/>
      <c r="QXB45" s="183"/>
      <c r="QXC45" s="183"/>
      <c r="QXD45" s="183"/>
      <c r="QXE45" s="183"/>
      <c r="QXF45" s="183"/>
      <c r="QXG45" s="183"/>
      <c r="QXH45" s="183"/>
      <c r="QXI45" s="183"/>
      <c r="QXJ45" s="183"/>
      <c r="QXK45" s="183"/>
      <c r="QXL45" s="183"/>
      <c r="QXM45" s="183"/>
      <c r="QXN45" s="183"/>
      <c r="QXO45" s="183"/>
      <c r="QXP45" s="183"/>
      <c r="QXQ45" s="183"/>
      <c r="QXR45" s="183"/>
      <c r="QXS45" s="183"/>
      <c r="QXT45" s="183"/>
      <c r="QXU45" s="183"/>
      <c r="QXV45" s="183"/>
      <c r="QXW45" s="183"/>
      <c r="QXX45" s="183"/>
      <c r="QXY45" s="183"/>
      <c r="QXZ45" s="183"/>
      <c r="QYA45" s="183"/>
      <c r="QYB45" s="183"/>
      <c r="QYC45" s="183"/>
      <c r="QYD45" s="183"/>
      <c r="QYE45" s="183"/>
      <c r="QYF45" s="183"/>
      <c r="QYG45" s="183"/>
      <c r="QYH45" s="183"/>
      <c r="QYI45" s="183"/>
      <c r="QYJ45" s="183"/>
      <c r="QYK45" s="183"/>
      <c r="QYL45" s="183"/>
      <c r="QYM45" s="183"/>
      <c r="QYN45" s="183"/>
      <c r="QYO45" s="183"/>
      <c r="QYP45" s="183"/>
      <c r="QYQ45" s="183"/>
      <c r="QYR45" s="183"/>
      <c r="QYS45" s="183"/>
      <c r="QYT45" s="183"/>
      <c r="QYU45" s="183"/>
      <c r="QYV45" s="183"/>
      <c r="QYW45" s="183"/>
      <c r="QYX45" s="183"/>
      <c r="QYY45" s="183"/>
      <c r="QYZ45" s="183"/>
      <c r="QZA45" s="183"/>
      <c r="QZB45" s="183"/>
      <c r="QZC45" s="183"/>
      <c r="QZD45" s="183"/>
      <c r="QZE45" s="183"/>
      <c r="QZF45" s="183"/>
      <c r="QZG45" s="183"/>
      <c r="QZH45" s="183"/>
      <c r="QZI45" s="183"/>
      <c r="QZJ45" s="183"/>
      <c r="QZK45" s="183"/>
      <c r="QZL45" s="183"/>
      <c r="QZM45" s="183"/>
      <c r="QZN45" s="183"/>
      <c r="QZO45" s="183"/>
      <c r="QZP45" s="183"/>
      <c r="QZQ45" s="183"/>
      <c r="QZR45" s="183"/>
      <c r="QZS45" s="183"/>
      <c r="QZT45" s="183"/>
      <c r="QZU45" s="183"/>
      <c r="QZV45" s="183"/>
      <c r="QZW45" s="183"/>
      <c r="QZX45" s="183"/>
      <c r="QZY45" s="183"/>
      <c r="QZZ45" s="183"/>
      <c r="RAA45" s="183"/>
      <c r="RAB45" s="183"/>
      <c r="RAC45" s="183"/>
      <c r="RAD45" s="183"/>
      <c r="RAE45" s="183"/>
      <c r="RAF45" s="183"/>
      <c r="RAG45" s="183"/>
      <c r="RAH45" s="183"/>
      <c r="RAI45" s="183"/>
      <c r="RAJ45" s="183"/>
      <c r="RAK45" s="183"/>
      <c r="RAL45" s="183"/>
      <c r="RAM45" s="183"/>
      <c r="RAN45" s="183"/>
      <c r="RAO45" s="183"/>
      <c r="RAP45" s="183"/>
      <c r="RAQ45" s="183"/>
      <c r="RAR45" s="183"/>
      <c r="RAS45" s="183"/>
      <c r="RAT45" s="183"/>
      <c r="RAU45" s="183"/>
      <c r="RAV45" s="183"/>
      <c r="RAW45" s="183"/>
      <c r="RAX45" s="183"/>
      <c r="RAY45" s="183"/>
      <c r="RAZ45" s="183"/>
      <c r="RBA45" s="183"/>
      <c r="RBB45" s="183"/>
      <c r="RBC45" s="183"/>
      <c r="RBD45" s="183"/>
      <c r="RBE45" s="183"/>
      <c r="RBF45" s="183"/>
      <c r="RBG45" s="183"/>
      <c r="RBH45" s="183"/>
      <c r="RBI45" s="183"/>
      <c r="RBJ45" s="183"/>
      <c r="RBK45" s="183"/>
      <c r="RBL45" s="183"/>
      <c r="RBM45" s="183"/>
      <c r="RBN45" s="183"/>
      <c r="RBO45" s="183"/>
      <c r="RBP45" s="183"/>
      <c r="RBQ45" s="183"/>
      <c r="RBR45" s="183"/>
      <c r="RBS45" s="183"/>
      <c r="RBT45" s="183"/>
      <c r="RBU45" s="183"/>
      <c r="RBV45" s="183"/>
      <c r="RBW45" s="183"/>
      <c r="RBX45" s="183"/>
      <c r="RBY45" s="183"/>
      <c r="RBZ45" s="183"/>
      <c r="RCA45" s="183"/>
      <c r="RCB45" s="183"/>
      <c r="RCC45" s="183"/>
      <c r="RCD45" s="183"/>
      <c r="RCE45" s="183"/>
      <c r="RCF45" s="183"/>
      <c r="RCG45" s="183"/>
      <c r="RCH45" s="183"/>
      <c r="RCI45" s="183"/>
      <c r="RCJ45" s="183"/>
      <c r="RCK45" s="183"/>
      <c r="RCL45" s="183"/>
      <c r="RCM45" s="183"/>
      <c r="RCN45" s="183"/>
      <c r="RCO45" s="183"/>
      <c r="RCP45" s="183"/>
      <c r="RCQ45" s="183"/>
      <c r="RCR45" s="183"/>
      <c r="RCS45" s="183"/>
      <c r="RCT45" s="183"/>
      <c r="RCU45" s="183"/>
      <c r="RCV45" s="183"/>
      <c r="RCW45" s="183"/>
      <c r="RCX45" s="183"/>
      <c r="RCY45" s="183"/>
      <c r="RCZ45" s="183"/>
      <c r="RDA45" s="183"/>
      <c r="RDB45" s="183"/>
      <c r="RDC45" s="183"/>
      <c r="RDD45" s="183"/>
      <c r="RDE45" s="183"/>
      <c r="RDF45" s="183"/>
      <c r="RDG45" s="183"/>
      <c r="RDH45" s="183"/>
      <c r="RDI45" s="183"/>
      <c r="RDJ45" s="183"/>
      <c r="RDK45" s="183"/>
      <c r="RDL45" s="183"/>
      <c r="RDM45" s="183"/>
      <c r="RDN45" s="183"/>
      <c r="RDO45" s="183"/>
      <c r="RDP45" s="183"/>
      <c r="RDQ45" s="183"/>
      <c r="RDR45" s="183"/>
      <c r="RDS45" s="183"/>
      <c r="RDT45" s="183"/>
      <c r="RDU45" s="183"/>
      <c r="RDV45" s="183"/>
      <c r="RDW45" s="183"/>
      <c r="RDX45" s="183"/>
      <c r="RDY45" s="183"/>
      <c r="RDZ45" s="183"/>
      <c r="REA45" s="183"/>
      <c r="REB45" s="183"/>
      <c r="REC45" s="183"/>
      <c r="RED45" s="183"/>
      <c r="REE45" s="183"/>
      <c r="REF45" s="183"/>
      <c r="REG45" s="183"/>
      <c r="REH45" s="183"/>
      <c r="REI45" s="183"/>
      <c r="REJ45" s="183"/>
      <c r="REK45" s="183"/>
      <c r="REL45" s="183"/>
      <c r="REM45" s="183"/>
      <c r="REN45" s="183"/>
      <c r="REO45" s="183"/>
      <c r="REP45" s="183"/>
      <c r="REQ45" s="183"/>
      <c r="RER45" s="183"/>
      <c r="RES45" s="183"/>
      <c r="RET45" s="183"/>
      <c r="REU45" s="183"/>
      <c r="REV45" s="183"/>
      <c r="REW45" s="183"/>
      <c r="REX45" s="183"/>
      <c r="REY45" s="183"/>
      <c r="REZ45" s="183"/>
      <c r="RFA45" s="183"/>
      <c r="RFB45" s="183"/>
      <c r="RFC45" s="183"/>
      <c r="RFD45" s="183"/>
      <c r="RFE45" s="183"/>
      <c r="RFF45" s="183"/>
      <c r="RFG45" s="183"/>
      <c r="RFH45" s="183"/>
      <c r="RFI45" s="183"/>
      <c r="RFJ45" s="183"/>
      <c r="RFK45" s="183"/>
      <c r="RFL45" s="183"/>
      <c r="RFM45" s="183"/>
      <c r="RFN45" s="183"/>
      <c r="RFO45" s="183"/>
      <c r="RFP45" s="183"/>
      <c r="RFQ45" s="183"/>
      <c r="RFR45" s="183"/>
      <c r="RFS45" s="183"/>
      <c r="RFT45" s="183"/>
      <c r="RFU45" s="183"/>
      <c r="RFV45" s="183"/>
      <c r="RFW45" s="183"/>
      <c r="RFX45" s="183"/>
      <c r="RFY45" s="183"/>
      <c r="RFZ45" s="183"/>
      <c r="RGA45" s="183"/>
      <c r="RGB45" s="183"/>
      <c r="RGC45" s="183"/>
      <c r="RGD45" s="183"/>
      <c r="RGE45" s="183"/>
      <c r="RGF45" s="183"/>
      <c r="RGG45" s="183"/>
      <c r="RGH45" s="183"/>
      <c r="RGI45" s="183"/>
      <c r="RGJ45" s="183"/>
      <c r="RGK45" s="183"/>
      <c r="RGL45" s="183"/>
      <c r="RGM45" s="183"/>
      <c r="RGN45" s="183"/>
      <c r="RGO45" s="183"/>
      <c r="RGP45" s="183"/>
      <c r="RGQ45" s="183"/>
      <c r="RGR45" s="183"/>
      <c r="RGS45" s="183"/>
      <c r="RGT45" s="183"/>
      <c r="RGU45" s="183"/>
      <c r="RGV45" s="183"/>
      <c r="RGW45" s="183"/>
      <c r="RGX45" s="183"/>
      <c r="RGY45" s="183"/>
      <c r="RGZ45" s="183"/>
      <c r="RHA45" s="183"/>
      <c r="RHB45" s="183"/>
      <c r="RHC45" s="183"/>
      <c r="RHD45" s="183"/>
      <c r="RHE45" s="183"/>
      <c r="RHF45" s="183"/>
      <c r="RHG45" s="183"/>
      <c r="RHH45" s="183"/>
      <c r="RHI45" s="183"/>
      <c r="RHJ45" s="183"/>
      <c r="RHK45" s="183"/>
      <c r="RHL45" s="183"/>
      <c r="RHM45" s="183"/>
      <c r="RHN45" s="183"/>
      <c r="RHO45" s="183"/>
      <c r="RHP45" s="183"/>
      <c r="RHQ45" s="183"/>
      <c r="RHR45" s="183"/>
      <c r="RHS45" s="183"/>
      <c r="RHT45" s="183"/>
      <c r="RHU45" s="183"/>
      <c r="RHV45" s="183"/>
      <c r="RHW45" s="183"/>
      <c r="RHX45" s="183"/>
      <c r="RHY45" s="183"/>
      <c r="RHZ45" s="183"/>
      <c r="RIA45" s="183"/>
      <c r="RIB45" s="183"/>
      <c r="RIC45" s="183"/>
      <c r="RID45" s="183"/>
      <c r="RIE45" s="183"/>
      <c r="RIF45" s="183"/>
      <c r="RIG45" s="183"/>
      <c r="RIH45" s="183"/>
      <c r="RII45" s="183"/>
      <c r="RIJ45" s="183"/>
      <c r="RIK45" s="183"/>
      <c r="RIL45" s="183"/>
      <c r="RIM45" s="183"/>
      <c r="RIN45" s="183"/>
      <c r="RIO45" s="183"/>
      <c r="RIP45" s="183"/>
      <c r="RIQ45" s="183"/>
      <c r="RIR45" s="183"/>
      <c r="RIS45" s="183"/>
      <c r="RIT45" s="183"/>
      <c r="RIU45" s="183"/>
      <c r="RIV45" s="183"/>
      <c r="RIW45" s="183"/>
      <c r="RIX45" s="183"/>
      <c r="RIY45" s="183"/>
      <c r="RIZ45" s="183"/>
      <c r="RJA45" s="183"/>
      <c r="RJB45" s="183"/>
      <c r="RJC45" s="183"/>
      <c r="RJD45" s="183"/>
      <c r="RJE45" s="183"/>
      <c r="RJF45" s="183"/>
      <c r="RJG45" s="183"/>
      <c r="RJH45" s="183"/>
      <c r="RJI45" s="183"/>
      <c r="RJJ45" s="183"/>
      <c r="RJK45" s="183"/>
      <c r="RJL45" s="183"/>
      <c r="RJM45" s="183"/>
      <c r="RJN45" s="183"/>
      <c r="RJO45" s="183"/>
      <c r="RJP45" s="183"/>
      <c r="RJQ45" s="183"/>
      <c r="RJR45" s="183"/>
      <c r="RJS45" s="183"/>
      <c r="RJT45" s="183"/>
      <c r="RJU45" s="183"/>
      <c r="RJV45" s="183"/>
      <c r="RJW45" s="183"/>
      <c r="RJX45" s="183"/>
      <c r="RJY45" s="183"/>
      <c r="RJZ45" s="183"/>
      <c r="RKA45" s="183"/>
      <c r="RKB45" s="183"/>
      <c r="RKC45" s="183"/>
      <c r="RKD45" s="183"/>
      <c r="RKE45" s="183"/>
      <c r="RKF45" s="183"/>
      <c r="RKG45" s="183"/>
      <c r="RKH45" s="183"/>
      <c r="RKI45" s="183"/>
      <c r="RKJ45" s="183"/>
      <c r="RKK45" s="183"/>
      <c r="RKL45" s="183"/>
      <c r="RKM45" s="183"/>
      <c r="RKN45" s="183"/>
      <c r="RKO45" s="183"/>
      <c r="RKP45" s="183"/>
      <c r="RKQ45" s="183"/>
      <c r="RKR45" s="183"/>
      <c r="RKS45" s="183"/>
      <c r="RKT45" s="183"/>
      <c r="RKU45" s="183"/>
      <c r="RKV45" s="183"/>
      <c r="RKW45" s="183"/>
      <c r="RKX45" s="183"/>
      <c r="RKY45" s="183"/>
      <c r="RKZ45" s="183"/>
      <c r="RLA45" s="183"/>
      <c r="RLB45" s="183"/>
      <c r="RLC45" s="183"/>
      <c r="RLD45" s="183"/>
      <c r="RLE45" s="183"/>
      <c r="RLF45" s="183"/>
      <c r="RLG45" s="183"/>
      <c r="RLH45" s="183"/>
      <c r="RLI45" s="183"/>
      <c r="RLJ45" s="183"/>
      <c r="RLK45" s="183"/>
      <c r="RLL45" s="183"/>
      <c r="RLM45" s="183"/>
      <c r="RLN45" s="183"/>
      <c r="RLO45" s="183"/>
      <c r="RLP45" s="183"/>
      <c r="RLQ45" s="183"/>
      <c r="RLR45" s="183"/>
      <c r="RLS45" s="183"/>
      <c r="RLT45" s="183"/>
      <c r="RLU45" s="183"/>
      <c r="RLV45" s="183"/>
      <c r="RLW45" s="183"/>
      <c r="RLX45" s="183"/>
      <c r="RLY45" s="183"/>
      <c r="RLZ45" s="183"/>
      <c r="RMA45" s="183"/>
      <c r="RMB45" s="183"/>
      <c r="RMC45" s="183"/>
      <c r="RMD45" s="183"/>
      <c r="RME45" s="183"/>
      <c r="RMF45" s="183"/>
      <c r="RMG45" s="183"/>
      <c r="RMH45" s="183"/>
      <c r="RMI45" s="183"/>
      <c r="RMJ45" s="183"/>
      <c r="RMK45" s="183"/>
      <c r="RML45" s="183"/>
      <c r="RMM45" s="183"/>
      <c r="RMN45" s="183"/>
      <c r="RMO45" s="183"/>
      <c r="RMP45" s="183"/>
      <c r="RMQ45" s="183"/>
      <c r="RMR45" s="183"/>
      <c r="RMS45" s="183"/>
      <c r="RMT45" s="183"/>
      <c r="RMU45" s="183"/>
      <c r="RMV45" s="183"/>
      <c r="RMW45" s="183"/>
      <c r="RMX45" s="183"/>
      <c r="RMY45" s="183"/>
      <c r="RMZ45" s="183"/>
      <c r="RNA45" s="183"/>
      <c r="RNB45" s="183"/>
      <c r="RNC45" s="183"/>
      <c r="RND45" s="183"/>
      <c r="RNE45" s="183"/>
      <c r="RNF45" s="183"/>
      <c r="RNG45" s="183"/>
      <c r="RNH45" s="183"/>
      <c r="RNI45" s="183"/>
      <c r="RNJ45" s="183"/>
      <c r="RNK45" s="183"/>
      <c r="RNL45" s="183"/>
      <c r="RNM45" s="183"/>
      <c r="RNN45" s="183"/>
      <c r="RNO45" s="183"/>
      <c r="RNP45" s="183"/>
      <c r="RNQ45" s="183"/>
      <c r="RNR45" s="183"/>
      <c r="RNS45" s="183"/>
      <c r="RNT45" s="183"/>
      <c r="RNU45" s="183"/>
      <c r="RNV45" s="183"/>
      <c r="RNW45" s="183"/>
      <c r="RNX45" s="183"/>
      <c r="RNY45" s="183"/>
      <c r="RNZ45" s="183"/>
      <c r="ROA45" s="183"/>
      <c r="ROB45" s="183"/>
      <c r="ROC45" s="183"/>
      <c r="ROD45" s="183"/>
      <c r="ROE45" s="183"/>
      <c r="ROF45" s="183"/>
      <c r="ROG45" s="183"/>
      <c r="ROH45" s="183"/>
      <c r="ROI45" s="183"/>
      <c r="ROJ45" s="183"/>
      <c r="ROK45" s="183"/>
      <c r="ROL45" s="183"/>
      <c r="ROM45" s="183"/>
      <c r="RON45" s="183"/>
      <c r="ROO45" s="183"/>
      <c r="ROP45" s="183"/>
      <c r="ROQ45" s="183"/>
      <c r="ROR45" s="183"/>
      <c r="ROS45" s="183"/>
      <c r="ROT45" s="183"/>
      <c r="ROU45" s="183"/>
      <c r="ROV45" s="183"/>
      <c r="ROW45" s="183"/>
      <c r="ROX45" s="183"/>
      <c r="ROY45" s="183"/>
      <c r="ROZ45" s="183"/>
      <c r="RPA45" s="183"/>
      <c r="RPB45" s="183"/>
      <c r="RPC45" s="183"/>
      <c r="RPD45" s="183"/>
      <c r="RPE45" s="183"/>
      <c r="RPF45" s="183"/>
      <c r="RPG45" s="183"/>
      <c r="RPH45" s="183"/>
      <c r="RPI45" s="183"/>
      <c r="RPJ45" s="183"/>
      <c r="RPK45" s="183"/>
      <c r="RPL45" s="183"/>
      <c r="RPM45" s="183"/>
      <c r="RPN45" s="183"/>
      <c r="RPO45" s="183"/>
      <c r="RPP45" s="183"/>
      <c r="RPQ45" s="183"/>
      <c r="RPR45" s="183"/>
      <c r="RPS45" s="183"/>
      <c r="RPT45" s="183"/>
      <c r="RPU45" s="183"/>
      <c r="RPV45" s="183"/>
      <c r="RPW45" s="183"/>
      <c r="RPX45" s="183"/>
      <c r="RPY45" s="183"/>
      <c r="RPZ45" s="183"/>
      <c r="RQA45" s="183"/>
      <c r="RQB45" s="183"/>
      <c r="RQC45" s="183"/>
      <c r="RQD45" s="183"/>
      <c r="RQE45" s="183"/>
      <c r="RQF45" s="183"/>
      <c r="RQG45" s="183"/>
      <c r="RQH45" s="183"/>
      <c r="RQI45" s="183"/>
      <c r="RQJ45" s="183"/>
      <c r="RQK45" s="183"/>
      <c r="RQL45" s="183"/>
      <c r="RQM45" s="183"/>
      <c r="RQN45" s="183"/>
      <c r="RQO45" s="183"/>
      <c r="RQP45" s="183"/>
      <c r="RQQ45" s="183"/>
      <c r="RQR45" s="183"/>
      <c r="RQS45" s="183"/>
      <c r="RQT45" s="183"/>
      <c r="RQU45" s="183"/>
      <c r="RQV45" s="183"/>
      <c r="RQW45" s="183"/>
      <c r="RQX45" s="183"/>
      <c r="RQY45" s="183"/>
      <c r="RQZ45" s="183"/>
      <c r="RRA45" s="183"/>
      <c r="RRB45" s="183"/>
      <c r="RRC45" s="183"/>
      <c r="RRD45" s="183"/>
      <c r="RRE45" s="183"/>
      <c r="RRF45" s="183"/>
      <c r="RRG45" s="183"/>
      <c r="RRH45" s="183"/>
      <c r="RRI45" s="183"/>
      <c r="RRJ45" s="183"/>
      <c r="RRK45" s="183"/>
      <c r="RRL45" s="183"/>
      <c r="RRM45" s="183"/>
      <c r="RRN45" s="183"/>
      <c r="RRO45" s="183"/>
      <c r="RRP45" s="183"/>
      <c r="RRQ45" s="183"/>
      <c r="RRR45" s="183"/>
      <c r="RRS45" s="183"/>
      <c r="RRT45" s="183"/>
      <c r="RRU45" s="183"/>
      <c r="RRV45" s="183"/>
      <c r="RRW45" s="183"/>
      <c r="RRX45" s="183"/>
      <c r="RRY45" s="183"/>
      <c r="RRZ45" s="183"/>
      <c r="RSA45" s="183"/>
      <c r="RSB45" s="183"/>
      <c r="RSC45" s="183"/>
      <c r="RSD45" s="183"/>
      <c r="RSE45" s="183"/>
      <c r="RSF45" s="183"/>
      <c r="RSG45" s="183"/>
      <c r="RSH45" s="183"/>
      <c r="RSI45" s="183"/>
      <c r="RSJ45" s="183"/>
      <c r="RSK45" s="183"/>
      <c r="RSL45" s="183"/>
      <c r="RSM45" s="183"/>
      <c r="RSN45" s="183"/>
      <c r="RSO45" s="183"/>
      <c r="RSP45" s="183"/>
      <c r="RSQ45" s="183"/>
      <c r="RSR45" s="183"/>
      <c r="RSS45" s="183"/>
      <c r="RST45" s="183"/>
      <c r="RSU45" s="183"/>
      <c r="RSV45" s="183"/>
      <c r="RSW45" s="183"/>
      <c r="RSX45" s="183"/>
      <c r="RSY45" s="183"/>
      <c r="RSZ45" s="183"/>
      <c r="RTA45" s="183"/>
      <c r="RTB45" s="183"/>
      <c r="RTC45" s="183"/>
      <c r="RTD45" s="183"/>
      <c r="RTE45" s="183"/>
      <c r="RTF45" s="183"/>
      <c r="RTG45" s="183"/>
      <c r="RTH45" s="183"/>
      <c r="RTI45" s="183"/>
      <c r="RTJ45" s="183"/>
      <c r="RTK45" s="183"/>
      <c r="RTL45" s="183"/>
      <c r="RTM45" s="183"/>
      <c r="RTN45" s="183"/>
      <c r="RTO45" s="183"/>
      <c r="RTP45" s="183"/>
      <c r="RTQ45" s="183"/>
      <c r="RTR45" s="183"/>
      <c r="RTS45" s="183"/>
      <c r="RTT45" s="183"/>
      <c r="RTU45" s="183"/>
      <c r="RTV45" s="183"/>
      <c r="RTW45" s="183"/>
      <c r="RTX45" s="183"/>
      <c r="RTY45" s="183"/>
      <c r="RTZ45" s="183"/>
      <c r="RUA45" s="183"/>
      <c r="RUB45" s="183"/>
      <c r="RUC45" s="183"/>
      <c r="RUD45" s="183"/>
      <c r="RUE45" s="183"/>
      <c r="RUF45" s="183"/>
      <c r="RUG45" s="183"/>
      <c r="RUH45" s="183"/>
      <c r="RUI45" s="183"/>
      <c r="RUJ45" s="183"/>
      <c r="RUK45" s="183"/>
      <c r="RUL45" s="183"/>
      <c r="RUM45" s="183"/>
      <c r="RUN45" s="183"/>
      <c r="RUO45" s="183"/>
      <c r="RUP45" s="183"/>
      <c r="RUQ45" s="183"/>
      <c r="RUR45" s="183"/>
      <c r="RUS45" s="183"/>
      <c r="RUT45" s="183"/>
      <c r="RUU45" s="183"/>
      <c r="RUV45" s="183"/>
      <c r="RUW45" s="183"/>
      <c r="RUX45" s="183"/>
      <c r="RUY45" s="183"/>
      <c r="RUZ45" s="183"/>
      <c r="RVA45" s="183"/>
      <c r="RVB45" s="183"/>
      <c r="RVC45" s="183"/>
      <c r="RVD45" s="183"/>
      <c r="RVE45" s="183"/>
      <c r="RVF45" s="183"/>
      <c r="RVG45" s="183"/>
      <c r="RVH45" s="183"/>
      <c r="RVI45" s="183"/>
      <c r="RVJ45" s="183"/>
      <c r="RVK45" s="183"/>
      <c r="RVL45" s="183"/>
      <c r="RVM45" s="183"/>
      <c r="RVN45" s="183"/>
      <c r="RVO45" s="183"/>
      <c r="RVP45" s="183"/>
      <c r="RVQ45" s="183"/>
      <c r="RVR45" s="183"/>
      <c r="RVS45" s="183"/>
      <c r="RVT45" s="183"/>
      <c r="RVU45" s="183"/>
      <c r="RVV45" s="183"/>
      <c r="RVW45" s="183"/>
      <c r="RVX45" s="183"/>
      <c r="RVY45" s="183"/>
      <c r="RVZ45" s="183"/>
      <c r="RWA45" s="183"/>
      <c r="RWB45" s="183"/>
      <c r="RWC45" s="183"/>
      <c r="RWD45" s="183"/>
      <c r="RWE45" s="183"/>
      <c r="RWF45" s="183"/>
      <c r="RWG45" s="183"/>
      <c r="RWH45" s="183"/>
      <c r="RWI45" s="183"/>
      <c r="RWJ45" s="183"/>
      <c r="RWK45" s="183"/>
      <c r="RWL45" s="183"/>
      <c r="RWM45" s="183"/>
      <c r="RWN45" s="183"/>
      <c r="RWO45" s="183"/>
      <c r="RWP45" s="183"/>
      <c r="RWQ45" s="183"/>
      <c r="RWR45" s="183"/>
      <c r="RWS45" s="183"/>
      <c r="RWT45" s="183"/>
      <c r="RWU45" s="183"/>
      <c r="RWV45" s="183"/>
      <c r="RWW45" s="183"/>
      <c r="RWX45" s="183"/>
      <c r="RWY45" s="183"/>
      <c r="RWZ45" s="183"/>
      <c r="RXA45" s="183"/>
      <c r="RXB45" s="183"/>
      <c r="RXC45" s="183"/>
      <c r="RXD45" s="183"/>
      <c r="RXE45" s="183"/>
      <c r="RXF45" s="183"/>
      <c r="RXG45" s="183"/>
      <c r="RXH45" s="183"/>
      <c r="RXI45" s="183"/>
      <c r="RXJ45" s="183"/>
      <c r="RXK45" s="183"/>
      <c r="RXL45" s="183"/>
      <c r="RXM45" s="183"/>
      <c r="RXN45" s="183"/>
      <c r="RXO45" s="183"/>
      <c r="RXP45" s="183"/>
      <c r="RXQ45" s="183"/>
      <c r="RXR45" s="183"/>
      <c r="RXS45" s="183"/>
      <c r="RXT45" s="183"/>
      <c r="RXU45" s="183"/>
      <c r="RXV45" s="183"/>
      <c r="RXW45" s="183"/>
      <c r="RXX45" s="183"/>
      <c r="RXY45" s="183"/>
      <c r="RXZ45" s="183"/>
      <c r="RYA45" s="183"/>
      <c r="RYB45" s="183"/>
      <c r="RYC45" s="183"/>
      <c r="RYD45" s="183"/>
      <c r="RYE45" s="183"/>
      <c r="RYF45" s="183"/>
      <c r="RYG45" s="183"/>
      <c r="RYH45" s="183"/>
      <c r="RYI45" s="183"/>
      <c r="RYJ45" s="183"/>
      <c r="RYK45" s="183"/>
      <c r="RYL45" s="183"/>
      <c r="RYM45" s="183"/>
      <c r="RYN45" s="183"/>
      <c r="RYO45" s="183"/>
      <c r="RYP45" s="183"/>
      <c r="RYQ45" s="183"/>
      <c r="RYR45" s="183"/>
      <c r="RYS45" s="183"/>
      <c r="RYT45" s="183"/>
      <c r="RYU45" s="183"/>
      <c r="RYV45" s="183"/>
      <c r="RYW45" s="183"/>
      <c r="RYX45" s="183"/>
      <c r="RYY45" s="183"/>
      <c r="RYZ45" s="183"/>
      <c r="RZA45" s="183"/>
      <c r="RZB45" s="183"/>
      <c r="RZC45" s="183"/>
      <c r="RZD45" s="183"/>
      <c r="RZE45" s="183"/>
      <c r="RZF45" s="183"/>
      <c r="RZG45" s="183"/>
      <c r="RZH45" s="183"/>
      <c r="RZI45" s="183"/>
      <c r="RZJ45" s="183"/>
      <c r="RZK45" s="183"/>
      <c r="RZL45" s="183"/>
      <c r="RZM45" s="183"/>
      <c r="RZN45" s="183"/>
      <c r="RZO45" s="183"/>
      <c r="RZP45" s="183"/>
      <c r="RZQ45" s="183"/>
      <c r="RZR45" s="183"/>
      <c r="RZS45" s="183"/>
      <c r="RZT45" s="183"/>
      <c r="RZU45" s="183"/>
      <c r="RZV45" s="183"/>
      <c r="RZW45" s="183"/>
      <c r="RZX45" s="183"/>
      <c r="RZY45" s="183"/>
      <c r="RZZ45" s="183"/>
      <c r="SAA45" s="183"/>
      <c r="SAB45" s="183"/>
      <c r="SAC45" s="183"/>
      <c r="SAD45" s="183"/>
      <c r="SAE45" s="183"/>
      <c r="SAF45" s="183"/>
      <c r="SAG45" s="183"/>
      <c r="SAH45" s="183"/>
      <c r="SAI45" s="183"/>
      <c r="SAJ45" s="183"/>
      <c r="SAK45" s="183"/>
      <c r="SAL45" s="183"/>
      <c r="SAM45" s="183"/>
      <c r="SAN45" s="183"/>
      <c r="SAO45" s="183"/>
      <c r="SAP45" s="183"/>
      <c r="SAQ45" s="183"/>
      <c r="SAR45" s="183"/>
      <c r="SAS45" s="183"/>
      <c r="SAT45" s="183"/>
      <c r="SAU45" s="183"/>
      <c r="SAV45" s="183"/>
      <c r="SAW45" s="183"/>
      <c r="SAX45" s="183"/>
      <c r="SAY45" s="183"/>
      <c r="SAZ45" s="183"/>
      <c r="SBA45" s="183"/>
      <c r="SBB45" s="183"/>
      <c r="SBC45" s="183"/>
      <c r="SBD45" s="183"/>
      <c r="SBE45" s="183"/>
      <c r="SBF45" s="183"/>
      <c r="SBG45" s="183"/>
      <c r="SBH45" s="183"/>
      <c r="SBI45" s="183"/>
      <c r="SBJ45" s="183"/>
      <c r="SBK45" s="183"/>
      <c r="SBL45" s="183"/>
      <c r="SBM45" s="183"/>
      <c r="SBN45" s="183"/>
      <c r="SBO45" s="183"/>
      <c r="SBP45" s="183"/>
      <c r="SBQ45" s="183"/>
      <c r="SBR45" s="183"/>
      <c r="SBS45" s="183"/>
      <c r="SBT45" s="183"/>
      <c r="SBU45" s="183"/>
      <c r="SBV45" s="183"/>
      <c r="SBW45" s="183"/>
      <c r="SBX45" s="183"/>
      <c r="SBY45" s="183"/>
      <c r="SBZ45" s="183"/>
      <c r="SCA45" s="183"/>
      <c r="SCB45" s="183"/>
      <c r="SCC45" s="183"/>
      <c r="SCD45" s="183"/>
      <c r="SCE45" s="183"/>
      <c r="SCF45" s="183"/>
      <c r="SCG45" s="183"/>
      <c r="SCH45" s="183"/>
      <c r="SCI45" s="183"/>
      <c r="SCJ45" s="183"/>
      <c r="SCK45" s="183"/>
      <c r="SCL45" s="183"/>
      <c r="SCM45" s="183"/>
      <c r="SCN45" s="183"/>
      <c r="SCO45" s="183"/>
      <c r="SCP45" s="183"/>
      <c r="SCQ45" s="183"/>
      <c r="SCR45" s="183"/>
      <c r="SCS45" s="183"/>
      <c r="SCT45" s="183"/>
      <c r="SCU45" s="183"/>
      <c r="SCV45" s="183"/>
      <c r="SCW45" s="183"/>
      <c r="SCX45" s="183"/>
      <c r="SCY45" s="183"/>
      <c r="SCZ45" s="183"/>
      <c r="SDA45" s="183"/>
      <c r="SDB45" s="183"/>
      <c r="SDC45" s="183"/>
      <c r="SDD45" s="183"/>
      <c r="SDE45" s="183"/>
      <c r="SDF45" s="183"/>
      <c r="SDG45" s="183"/>
      <c r="SDH45" s="183"/>
      <c r="SDI45" s="183"/>
      <c r="SDJ45" s="183"/>
      <c r="SDK45" s="183"/>
      <c r="SDL45" s="183"/>
      <c r="SDM45" s="183"/>
      <c r="SDN45" s="183"/>
      <c r="SDO45" s="183"/>
      <c r="SDP45" s="183"/>
      <c r="SDQ45" s="183"/>
      <c r="SDR45" s="183"/>
      <c r="SDS45" s="183"/>
      <c r="SDT45" s="183"/>
      <c r="SDU45" s="183"/>
      <c r="SDV45" s="183"/>
      <c r="SDW45" s="183"/>
      <c r="SDX45" s="183"/>
      <c r="SDY45" s="183"/>
      <c r="SDZ45" s="183"/>
      <c r="SEA45" s="183"/>
      <c r="SEB45" s="183"/>
      <c r="SEC45" s="183"/>
      <c r="SED45" s="183"/>
      <c r="SEE45" s="183"/>
      <c r="SEF45" s="183"/>
      <c r="SEG45" s="183"/>
      <c r="SEH45" s="183"/>
      <c r="SEI45" s="183"/>
      <c r="SEJ45" s="183"/>
      <c r="SEK45" s="183"/>
      <c r="SEL45" s="183"/>
      <c r="SEM45" s="183"/>
      <c r="SEN45" s="183"/>
      <c r="SEO45" s="183"/>
      <c r="SEP45" s="183"/>
      <c r="SEQ45" s="183"/>
      <c r="SER45" s="183"/>
      <c r="SES45" s="183"/>
      <c r="SET45" s="183"/>
      <c r="SEU45" s="183"/>
      <c r="SEV45" s="183"/>
      <c r="SEW45" s="183"/>
      <c r="SEX45" s="183"/>
      <c r="SEY45" s="183"/>
      <c r="SEZ45" s="183"/>
      <c r="SFA45" s="183"/>
      <c r="SFB45" s="183"/>
      <c r="SFC45" s="183"/>
      <c r="SFD45" s="183"/>
      <c r="SFE45" s="183"/>
      <c r="SFF45" s="183"/>
      <c r="SFG45" s="183"/>
      <c r="SFH45" s="183"/>
      <c r="SFI45" s="183"/>
      <c r="SFJ45" s="183"/>
      <c r="SFK45" s="183"/>
      <c r="SFL45" s="183"/>
      <c r="SFM45" s="183"/>
      <c r="SFN45" s="183"/>
      <c r="SFO45" s="183"/>
      <c r="SFP45" s="183"/>
      <c r="SFQ45" s="183"/>
      <c r="SFR45" s="183"/>
      <c r="SFS45" s="183"/>
      <c r="SFT45" s="183"/>
      <c r="SFU45" s="183"/>
      <c r="SFV45" s="183"/>
      <c r="SFW45" s="183"/>
      <c r="SFX45" s="183"/>
      <c r="SFY45" s="183"/>
      <c r="SFZ45" s="183"/>
      <c r="SGA45" s="183"/>
      <c r="SGB45" s="183"/>
      <c r="SGC45" s="183"/>
      <c r="SGD45" s="183"/>
      <c r="SGE45" s="183"/>
      <c r="SGF45" s="183"/>
      <c r="SGG45" s="183"/>
      <c r="SGH45" s="183"/>
      <c r="SGI45" s="183"/>
      <c r="SGJ45" s="183"/>
      <c r="SGK45" s="183"/>
      <c r="SGL45" s="183"/>
      <c r="SGM45" s="183"/>
      <c r="SGN45" s="183"/>
      <c r="SGO45" s="183"/>
      <c r="SGP45" s="183"/>
      <c r="SGQ45" s="183"/>
      <c r="SGR45" s="183"/>
      <c r="SGS45" s="183"/>
      <c r="SGT45" s="183"/>
      <c r="SGU45" s="183"/>
      <c r="SGV45" s="183"/>
      <c r="SGW45" s="183"/>
      <c r="SGX45" s="183"/>
      <c r="SGY45" s="183"/>
      <c r="SGZ45" s="183"/>
      <c r="SHA45" s="183"/>
      <c r="SHB45" s="183"/>
      <c r="SHC45" s="183"/>
      <c r="SHD45" s="183"/>
      <c r="SHE45" s="183"/>
      <c r="SHF45" s="183"/>
      <c r="SHG45" s="183"/>
      <c r="SHH45" s="183"/>
      <c r="SHI45" s="183"/>
      <c r="SHJ45" s="183"/>
      <c r="SHK45" s="183"/>
      <c r="SHL45" s="183"/>
      <c r="SHM45" s="183"/>
      <c r="SHN45" s="183"/>
      <c r="SHO45" s="183"/>
      <c r="SHP45" s="183"/>
      <c r="SHQ45" s="183"/>
      <c r="SHR45" s="183"/>
      <c r="SHS45" s="183"/>
      <c r="SHT45" s="183"/>
      <c r="SHU45" s="183"/>
      <c r="SHV45" s="183"/>
      <c r="SHW45" s="183"/>
      <c r="SHX45" s="183"/>
      <c r="SHY45" s="183"/>
      <c r="SHZ45" s="183"/>
      <c r="SIA45" s="183"/>
      <c r="SIB45" s="183"/>
      <c r="SIC45" s="183"/>
      <c r="SID45" s="183"/>
      <c r="SIE45" s="183"/>
      <c r="SIF45" s="183"/>
      <c r="SIG45" s="183"/>
      <c r="SIH45" s="183"/>
      <c r="SII45" s="183"/>
      <c r="SIJ45" s="183"/>
      <c r="SIK45" s="183"/>
      <c r="SIL45" s="183"/>
      <c r="SIM45" s="183"/>
      <c r="SIN45" s="183"/>
      <c r="SIO45" s="183"/>
      <c r="SIP45" s="183"/>
      <c r="SIQ45" s="183"/>
      <c r="SIR45" s="183"/>
      <c r="SIS45" s="183"/>
      <c r="SIT45" s="183"/>
      <c r="SIU45" s="183"/>
      <c r="SIV45" s="183"/>
      <c r="SIW45" s="183"/>
      <c r="SIX45" s="183"/>
      <c r="SIY45" s="183"/>
      <c r="SIZ45" s="183"/>
      <c r="SJA45" s="183"/>
      <c r="SJB45" s="183"/>
      <c r="SJC45" s="183"/>
      <c r="SJD45" s="183"/>
      <c r="SJE45" s="183"/>
      <c r="SJF45" s="183"/>
      <c r="SJG45" s="183"/>
      <c r="SJH45" s="183"/>
      <c r="SJI45" s="183"/>
      <c r="SJJ45" s="183"/>
      <c r="SJK45" s="183"/>
      <c r="SJL45" s="183"/>
      <c r="SJM45" s="183"/>
      <c r="SJN45" s="183"/>
      <c r="SJO45" s="183"/>
      <c r="SJP45" s="183"/>
      <c r="SJQ45" s="183"/>
      <c r="SJR45" s="183"/>
      <c r="SJS45" s="183"/>
      <c r="SJT45" s="183"/>
      <c r="SJU45" s="183"/>
      <c r="SJV45" s="183"/>
      <c r="SJW45" s="183"/>
      <c r="SJX45" s="183"/>
      <c r="SJY45" s="183"/>
      <c r="SJZ45" s="183"/>
      <c r="SKA45" s="183"/>
      <c r="SKB45" s="183"/>
      <c r="SKC45" s="183"/>
      <c r="SKD45" s="183"/>
      <c r="SKE45" s="183"/>
      <c r="SKF45" s="183"/>
      <c r="SKG45" s="183"/>
      <c r="SKH45" s="183"/>
      <c r="SKI45" s="183"/>
      <c r="SKJ45" s="183"/>
      <c r="SKK45" s="183"/>
      <c r="SKL45" s="183"/>
      <c r="SKM45" s="183"/>
      <c r="SKN45" s="183"/>
      <c r="SKO45" s="183"/>
      <c r="SKP45" s="183"/>
      <c r="SKQ45" s="183"/>
      <c r="SKR45" s="183"/>
      <c r="SKS45" s="183"/>
      <c r="SKT45" s="183"/>
      <c r="SKU45" s="183"/>
      <c r="SKV45" s="183"/>
      <c r="SKW45" s="183"/>
      <c r="SKX45" s="183"/>
      <c r="SKY45" s="183"/>
      <c r="SKZ45" s="183"/>
      <c r="SLA45" s="183"/>
      <c r="SLB45" s="183"/>
      <c r="SLC45" s="183"/>
      <c r="SLD45" s="183"/>
      <c r="SLE45" s="183"/>
      <c r="SLF45" s="183"/>
      <c r="SLG45" s="183"/>
      <c r="SLH45" s="183"/>
      <c r="SLI45" s="183"/>
      <c r="SLJ45" s="183"/>
      <c r="SLK45" s="183"/>
      <c r="SLL45" s="183"/>
      <c r="SLM45" s="183"/>
      <c r="SLN45" s="183"/>
      <c r="SLO45" s="183"/>
      <c r="SLP45" s="183"/>
      <c r="SLQ45" s="183"/>
      <c r="SLR45" s="183"/>
      <c r="SLS45" s="183"/>
      <c r="SLT45" s="183"/>
      <c r="SLU45" s="183"/>
      <c r="SLV45" s="183"/>
      <c r="SLW45" s="183"/>
      <c r="SLX45" s="183"/>
      <c r="SLY45" s="183"/>
      <c r="SLZ45" s="183"/>
      <c r="SMA45" s="183"/>
      <c r="SMB45" s="183"/>
      <c r="SMC45" s="183"/>
      <c r="SMD45" s="183"/>
      <c r="SME45" s="183"/>
      <c r="SMF45" s="183"/>
      <c r="SMG45" s="183"/>
      <c r="SMH45" s="183"/>
      <c r="SMI45" s="183"/>
      <c r="SMJ45" s="183"/>
      <c r="SMK45" s="183"/>
      <c r="SML45" s="183"/>
      <c r="SMM45" s="183"/>
      <c r="SMN45" s="183"/>
      <c r="SMO45" s="183"/>
      <c r="SMP45" s="183"/>
      <c r="SMQ45" s="183"/>
      <c r="SMR45" s="183"/>
      <c r="SMS45" s="183"/>
      <c r="SMT45" s="183"/>
      <c r="SMU45" s="183"/>
      <c r="SMV45" s="183"/>
      <c r="SMW45" s="183"/>
      <c r="SMX45" s="183"/>
      <c r="SMY45" s="183"/>
      <c r="SMZ45" s="183"/>
      <c r="SNA45" s="183"/>
      <c r="SNB45" s="183"/>
      <c r="SNC45" s="183"/>
      <c r="SND45" s="183"/>
      <c r="SNE45" s="183"/>
      <c r="SNF45" s="183"/>
      <c r="SNG45" s="183"/>
      <c r="SNH45" s="183"/>
      <c r="SNI45" s="183"/>
      <c r="SNJ45" s="183"/>
      <c r="SNK45" s="183"/>
      <c r="SNL45" s="183"/>
      <c r="SNM45" s="183"/>
      <c r="SNN45" s="183"/>
      <c r="SNO45" s="183"/>
      <c r="SNP45" s="183"/>
      <c r="SNQ45" s="183"/>
      <c r="SNR45" s="183"/>
      <c r="SNS45" s="183"/>
      <c r="SNT45" s="183"/>
      <c r="SNU45" s="183"/>
      <c r="SNV45" s="183"/>
      <c r="SNW45" s="183"/>
      <c r="SNX45" s="183"/>
      <c r="SNY45" s="183"/>
      <c r="SNZ45" s="183"/>
      <c r="SOA45" s="183"/>
      <c r="SOB45" s="183"/>
      <c r="SOC45" s="183"/>
      <c r="SOD45" s="183"/>
      <c r="SOE45" s="183"/>
      <c r="SOF45" s="183"/>
      <c r="SOG45" s="183"/>
      <c r="SOH45" s="183"/>
      <c r="SOI45" s="183"/>
      <c r="SOJ45" s="183"/>
      <c r="SOK45" s="183"/>
      <c r="SOL45" s="183"/>
      <c r="SOM45" s="183"/>
      <c r="SON45" s="183"/>
      <c r="SOO45" s="183"/>
      <c r="SOP45" s="183"/>
      <c r="SOQ45" s="183"/>
      <c r="SOR45" s="183"/>
      <c r="SOS45" s="183"/>
      <c r="SOT45" s="183"/>
      <c r="SOU45" s="183"/>
      <c r="SOV45" s="183"/>
      <c r="SOW45" s="183"/>
      <c r="SOX45" s="183"/>
      <c r="SOY45" s="183"/>
      <c r="SOZ45" s="183"/>
      <c r="SPA45" s="183"/>
      <c r="SPB45" s="183"/>
      <c r="SPC45" s="183"/>
      <c r="SPD45" s="183"/>
      <c r="SPE45" s="183"/>
      <c r="SPF45" s="183"/>
      <c r="SPG45" s="183"/>
      <c r="SPH45" s="183"/>
      <c r="SPI45" s="183"/>
      <c r="SPJ45" s="183"/>
      <c r="SPK45" s="183"/>
      <c r="SPL45" s="183"/>
      <c r="SPM45" s="183"/>
      <c r="SPN45" s="183"/>
      <c r="SPO45" s="183"/>
      <c r="SPP45" s="183"/>
      <c r="SPQ45" s="183"/>
      <c r="SPR45" s="183"/>
      <c r="SPS45" s="183"/>
      <c r="SPT45" s="183"/>
      <c r="SPU45" s="183"/>
      <c r="SPV45" s="183"/>
      <c r="SPW45" s="183"/>
      <c r="SPX45" s="183"/>
      <c r="SPY45" s="183"/>
      <c r="SPZ45" s="183"/>
      <c r="SQA45" s="183"/>
      <c r="SQB45" s="183"/>
      <c r="SQC45" s="183"/>
      <c r="SQD45" s="183"/>
      <c r="SQE45" s="183"/>
      <c r="SQF45" s="183"/>
      <c r="SQG45" s="183"/>
      <c r="SQH45" s="183"/>
      <c r="SQI45" s="183"/>
      <c r="SQJ45" s="183"/>
      <c r="SQK45" s="183"/>
      <c r="SQL45" s="183"/>
      <c r="SQM45" s="183"/>
      <c r="SQN45" s="183"/>
      <c r="SQO45" s="183"/>
      <c r="SQP45" s="183"/>
      <c r="SQQ45" s="183"/>
      <c r="SQR45" s="183"/>
      <c r="SQS45" s="183"/>
      <c r="SQT45" s="183"/>
      <c r="SQU45" s="183"/>
      <c r="SQV45" s="183"/>
      <c r="SQW45" s="183"/>
      <c r="SQX45" s="183"/>
      <c r="SQY45" s="183"/>
      <c r="SQZ45" s="183"/>
      <c r="SRA45" s="183"/>
      <c r="SRB45" s="183"/>
      <c r="SRC45" s="183"/>
      <c r="SRD45" s="183"/>
      <c r="SRE45" s="183"/>
      <c r="SRF45" s="183"/>
      <c r="SRG45" s="183"/>
      <c r="SRH45" s="183"/>
      <c r="SRI45" s="183"/>
      <c r="SRJ45" s="183"/>
      <c r="SRK45" s="183"/>
      <c r="SRL45" s="183"/>
      <c r="SRM45" s="183"/>
      <c r="SRN45" s="183"/>
      <c r="SRO45" s="183"/>
      <c r="SRP45" s="183"/>
      <c r="SRQ45" s="183"/>
      <c r="SRR45" s="183"/>
      <c r="SRS45" s="183"/>
      <c r="SRT45" s="183"/>
      <c r="SRU45" s="183"/>
      <c r="SRV45" s="183"/>
      <c r="SRW45" s="183"/>
      <c r="SRX45" s="183"/>
      <c r="SRY45" s="183"/>
      <c r="SRZ45" s="183"/>
      <c r="SSA45" s="183"/>
      <c r="SSB45" s="183"/>
      <c r="SSC45" s="183"/>
      <c r="SSD45" s="183"/>
      <c r="SSE45" s="183"/>
      <c r="SSF45" s="183"/>
      <c r="SSG45" s="183"/>
      <c r="SSH45" s="183"/>
      <c r="SSI45" s="183"/>
      <c r="SSJ45" s="183"/>
      <c r="SSK45" s="183"/>
      <c r="SSL45" s="183"/>
      <c r="SSM45" s="183"/>
      <c r="SSN45" s="183"/>
      <c r="SSO45" s="183"/>
      <c r="SSP45" s="183"/>
      <c r="SSQ45" s="183"/>
      <c r="SSR45" s="183"/>
      <c r="SSS45" s="183"/>
      <c r="SST45" s="183"/>
      <c r="SSU45" s="183"/>
      <c r="SSV45" s="183"/>
      <c r="SSW45" s="183"/>
      <c r="SSX45" s="183"/>
      <c r="SSY45" s="183"/>
      <c r="SSZ45" s="183"/>
      <c r="STA45" s="183"/>
      <c r="STB45" s="183"/>
      <c r="STC45" s="183"/>
      <c r="STD45" s="183"/>
      <c r="STE45" s="183"/>
      <c r="STF45" s="183"/>
      <c r="STG45" s="183"/>
      <c r="STH45" s="183"/>
      <c r="STI45" s="183"/>
      <c r="STJ45" s="183"/>
      <c r="STK45" s="183"/>
      <c r="STL45" s="183"/>
      <c r="STM45" s="183"/>
      <c r="STN45" s="183"/>
      <c r="STO45" s="183"/>
      <c r="STP45" s="183"/>
      <c r="STQ45" s="183"/>
      <c r="STR45" s="183"/>
      <c r="STS45" s="183"/>
      <c r="STT45" s="183"/>
      <c r="STU45" s="183"/>
      <c r="STV45" s="183"/>
      <c r="STW45" s="183"/>
      <c r="STX45" s="183"/>
      <c r="STY45" s="183"/>
      <c r="STZ45" s="183"/>
      <c r="SUA45" s="183"/>
      <c r="SUB45" s="183"/>
      <c r="SUC45" s="183"/>
      <c r="SUD45" s="183"/>
      <c r="SUE45" s="183"/>
      <c r="SUF45" s="183"/>
      <c r="SUG45" s="183"/>
      <c r="SUH45" s="183"/>
      <c r="SUI45" s="183"/>
      <c r="SUJ45" s="183"/>
      <c r="SUK45" s="183"/>
      <c r="SUL45" s="183"/>
      <c r="SUM45" s="183"/>
      <c r="SUN45" s="183"/>
      <c r="SUO45" s="183"/>
      <c r="SUP45" s="183"/>
      <c r="SUQ45" s="183"/>
      <c r="SUR45" s="183"/>
      <c r="SUS45" s="183"/>
      <c r="SUT45" s="183"/>
      <c r="SUU45" s="183"/>
      <c r="SUV45" s="183"/>
      <c r="SUW45" s="183"/>
      <c r="SUX45" s="183"/>
      <c r="SUY45" s="183"/>
      <c r="SUZ45" s="183"/>
      <c r="SVA45" s="183"/>
      <c r="SVB45" s="183"/>
      <c r="SVC45" s="183"/>
      <c r="SVD45" s="183"/>
      <c r="SVE45" s="183"/>
      <c r="SVF45" s="183"/>
      <c r="SVG45" s="183"/>
      <c r="SVH45" s="183"/>
      <c r="SVI45" s="183"/>
      <c r="SVJ45" s="183"/>
      <c r="SVK45" s="183"/>
      <c r="SVL45" s="183"/>
      <c r="SVM45" s="183"/>
      <c r="SVN45" s="183"/>
      <c r="SVO45" s="183"/>
      <c r="SVP45" s="183"/>
      <c r="SVQ45" s="183"/>
      <c r="SVR45" s="183"/>
      <c r="SVS45" s="183"/>
      <c r="SVT45" s="183"/>
      <c r="SVU45" s="183"/>
      <c r="SVV45" s="183"/>
      <c r="SVW45" s="183"/>
      <c r="SVX45" s="183"/>
      <c r="SVY45" s="183"/>
      <c r="SVZ45" s="183"/>
      <c r="SWA45" s="183"/>
      <c r="SWB45" s="183"/>
      <c r="SWC45" s="183"/>
      <c r="SWD45" s="183"/>
      <c r="SWE45" s="183"/>
      <c r="SWF45" s="183"/>
      <c r="SWG45" s="183"/>
      <c r="SWH45" s="183"/>
      <c r="SWI45" s="183"/>
      <c r="SWJ45" s="183"/>
      <c r="SWK45" s="183"/>
      <c r="SWL45" s="183"/>
      <c r="SWM45" s="183"/>
      <c r="SWN45" s="183"/>
      <c r="SWO45" s="183"/>
      <c r="SWP45" s="183"/>
      <c r="SWQ45" s="183"/>
      <c r="SWR45" s="183"/>
      <c r="SWS45" s="183"/>
      <c r="SWT45" s="183"/>
      <c r="SWU45" s="183"/>
      <c r="SWV45" s="183"/>
      <c r="SWW45" s="183"/>
      <c r="SWX45" s="183"/>
      <c r="SWY45" s="183"/>
      <c r="SWZ45" s="183"/>
      <c r="SXA45" s="183"/>
      <c r="SXB45" s="183"/>
      <c r="SXC45" s="183"/>
      <c r="SXD45" s="183"/>
      <c r="SXE45" s="183"/>
      <c r="SXF45" s="183"/>
      <c r="SXG45" s="183"/>
      <c r="SXH45" s="183"/>
      <c r="SXI45" s="183"/>
      <c r="SXJ45" s="183"/>
      <c r="SXK45" s="183"/>
      <c r="SXL45" s="183"/>
      <c r="SXM45" s="183"/>
      <c r="SXN45" s="183"/>
      <c r="SXO45" s="183"/>
      <c r="SXP45" s="183"/>
      <c r="SXQ45" s="183"/>
      <c r="SXR45" s="183"/>
      <c r="SXS45" s="183"/>
      <c r="SXT45" s="183"/>
      <c r="SXU45" s="183"/>
      <c r="SXV45" s="183"/>
      <c r="SXW45" s="183"/>
      <c r="SXX45" s="183"/>
      <c r="SXY45" s="183"/>
      <c r="SXZ45" s="183"/>
      <c r="SYA45" s="183"/>
      <c r="SYB45" s="183"/>
      <c r="SYC45" s="183"/>
      <c r="SYD45" s="183"/>
      <c r="SYE45" s="183"/>
      <c r="SYF45" s="183"/>
      <c r="SYG45" s="183"/>
      <c r="SYH45" s="183"/>
      <c r="SYI45" s="183"/>
      <c r="SYJ45" s="183"/>
      <c r="SYK45" s="183"/>
      <c r="SYL45" s="183"/>
      <c r="SYM45" s="183"/>
      <c r="SYN45" s="183"/>
      <c r="SYO45" s="183"/>
      <c r="SYP45" s="183"/>
      <c r="SYQ45" s="183"/>
      <c r="SYR45" s="183"/>
      <c r="SYS45" s="183"/>
      <c r="SYT45" s="183"/>
      <c r="SYU45" s="183"/>
      <c r="SYV45" s="183"/>
      <c r="SYW45" s="183"/>
      <c r="SYX45" s="183"/>
      <c r="SYY45" s="183"/>
      <c r="SYZ45" s="183"/>
      <c r="SZA45" s="183"/>
      <c r="SZB45" s="183"/>
      <c r="SZC45" s="183"/>
      <c r="SZD45" s="183"/>
      <c r="SZE45" s="183"/>
      <c r="SZF45" s="183"/>
      <c r="SZG45" s="183"/>
      <c r="SZH45" s="183"/>
      <c r="SZI45" s="183"/>
      <c r="SZJ45" s="183"/>
      <c r="SZK45" s="183"/>
      <c r="SZL45" s="183"/>
      <c r="SZM45" s="183"/>
      <c r="SZN45" s="183"/>
      <c r="SZO45" s="183"/>
      <c r="SZP45" s="183"/>
      <c r="SZQ45" s="183"/>
      <c r="SZR45" s="183"/>
      <c r="SZS45" s="183"/>
      <c r="SZT45" s="183"/>
      <c r="SZU45" s="183"/>
      <c r="SZV45" s="183"/>
      <c r="SZW45" s="183"/>
      <c r="SZX45" s="183"/>
      <c r="SZY45" s="183"/>
      <c r="SZZ45" s="183"/>
      <c r="TAA45" s="183"/>
      <c r="TAB45" s="183"/>
      <c r="TAC45" s="183"/>
      <c r="TAD45" s="183"/>
      <c r="TAE45" s="183"/>
      <c r="TAF45" s="183"/>
      <c r="TAG45" s="183"/>
      <c r="TAH45" s="183"/>
      <c r="TAI45" s="183"/>
      <c r="TAJ45" s="183"/>
      <c r="TAK45" s="183"/>
      <c r="TAL45" s="183"/>
      <c r="TAM45" s="183"/>
      <c r="TAN45" s="183"/>
      <c r="TAO45" s="183"/>
      <c r="TAP45" s="183"/>
      <c r="TAQ45" s="183"/>
      <c r="TAR45" s="183"/>
      <c r="TAS45" s="183"/>
      <c r="TAT45" s="183"/>
      <c r="TAU45" s="183"/>
      <c r="TAV45" s="183"/>
      <c r="TAW45" s="183"/>
      <c r="TAX45" s="183"/>
      <c r="TAY45" s="183"/>
      <c r="TAZ45" s="183"/>
      <c r="TBA45" s="183"/>
      <c r="TBB45" s="183"/>
      <c r="TBC45" s="183"/>
      <c r="TBD45" s="183"/>
      <c r="TBE45" s="183"/>
      <c r="TBF45" s="183"/>
      <c r="TBG45" s="183"/>
      <c r="TBH45" s="183"/>
      <c r="TBI45" s="183"/>
      <c r="TBJ45" s="183"/>
      <c r="TBK45" s="183"/>
      <c r="TBL45" s="183"/>
      <c r="TBM45" s="183"/>
      <c r="TBN45" s="183"/>
      <c r="TBO45" s="183"/>
      <c r="TBP45" s="183"/>
      <c r="TBQ45" s="183"/>
      <c r="TBR45" s="183"/>
      <c r="TBS45" s="183"/>
      <c r="TBT45" s="183"/>
      <c r="TBU45" s="183"/>
      <c r="TBV45" s="183"/>
      <c r="TBW45" s="183"/>
      <c r="TBX45" s="183"/>
      <c r="TBY45" s="183"/>
      <c r="TBZ45" s="183"/>
      <c r="TCA45" s="183"/>
      <c r="TCB45" s="183"/>
      <c r="TCC45" s="183"/>
      <c r="TCD45" s="183"/>
      <c r="TCE45" s="183"/>
      <c r="TCF45" s="183"/>
      <c r="TCG45" s="183"/>
      <c r="TCH45" s="183"/>
      <c r="TCI45" s="183"/>
      <c r="TCJ45" s="183"/>
      <c r="TCK45" s="183"/>
      <c r="TCL45" s="183"/>
      <c r="TCM45" s="183"/>
      <c r="TCN45" s="183"/>
      <c r="TCO45" s="183"/>
      <c r="TCP45" s="183"/>
      <c r="TCQ45" s="183"/>
      <c r="TCR45" s="183"/>
      <c r="TCS45" s="183"/>
      <c r="TCT45" s="183"/>
      <c r="TCU45" s="183"/>
      <c r="TCV45" s="183"/>
      <c r="TCW45" s="183"/>
      <c r="TCX45" s="183"/>
      <c r="TCY45" s="183"/>
      <c r="TCZ45" s="183"/>
      <c r="TDA45" s="183"/>
      <c r="TDB45" s="183"/>
      <c r="TDC45" s="183"/>
      <c r="TDD45" s="183"/>
      <c r="TDE45" s="183"/>
      <c r="TDF45" s="183"/>
      <c r="TDG45" s="183"/>
      <c r="TDH45" s="183"/>
      <c r="TDI45" s="183"/>
      <c r="TDJ45" s="183"/>
      <c r="TDK45" s="183"/>
      <c r="TDL45" s="183"/>
      <c r="TDM45" s="183"/>
      <c r="TDN45" s="183"/>
      <c r="TDO45" s="183"/>
      <c r="TDP45" s="183"/>
      <c r="TDQ45" s="183"/>
      <c r="TDR45" s="183"/>
      <c r="TDS45" s="183"/>
      <c r="TDT45" s="183"/>
      <c r="TDU45" s="183"/>
      <c r="TDV45" s="183"/>
      <c r="TDW45" s="183"/>
      <c r="TDX45" s="183"/>
      <c r="TDY45" s="183"/>
      <c r="TDZ45" s="183"/>
      <c r="TEA45" s="183"/>
      <c r="TEB45" s="183"/>
      <c r="TEC45" s="183"/>
      <c r="TED45" s="183"/>
      <c r="TEE45" s="183"/>
      <c r="TEF45" s="183"/>
      <c r="TEG45" s="183"/>
      <c r="TEH45" s="183"/>
      <c r="TEI45" s="183"/>
      <c r="TEJ45" s="183"/>
      <c r="TEK45" s="183"/>
      <c r="TEL45" s="183"/>
      <c r="TEM45" s="183"/>
      <c r="TEN45" s="183"/>
      <c r="TEO45" s="183"/>
      <c r="TEP45" s="183"/>
      <c r="TEQ45" s="183"/>
      <c r="TER45" s="183"/>
      <c r="TES45" s="183"/>
      <c r="TET45" s="183"/>
      <c r="TEU45" s="183"/>
      <c r="TEV45" s="183"/>
      <c r="TEW45" s="183"/>
      <c r="TEX45" s="183"/>
      <c r="TEY45" s="183"/>
      <c r="TEZ45" s="183"/>
      <c r="TFA45" s="183"/>
      <c r="TFB45" s="183"/>
      <c r="TFC45" s="183"/>
      <c r="TFD45" s="183"/>
      <c r="TFE45" s="183"/>
      <c r="TFF45" s="183"/>
      <c r="TFG45" s="183"/>
      <c r="TFH45" s="183"/>
      <c r="TFI45" s="183"/>
      <c r="TFJ45" s="183"/>
      <c r="TFK45" s="183"/>
      <c r="TFL45" s="183"/>
      <c r="TFM45" s="183"/>
      <c r="TFN45" s="183"/>
      <c r="TFO45" s="183"/>
      <c r="TFP45" s="183"/>
      <c r="TFQ45" s="183"/>
      <c r="TFR45" s="183"/>
      <c r="TFS45" s="183"/>
      <c r="TFT45" s="183"/>
      <c r="TFU45" s="183"/>
      <c r="TFV45" s="183"/>
      <c r="TFW45" s="183"/>
      <c r="TFX45" s="183"/>
      <c r="TFY45" s="183"/>
      <c r="TFZ45" s="183"/>
      <c r="TGA45" s="183"/>
      <c r="TGB45" s="183"/>
      <c r="TGC45" s="183"/>
      <c r="TGD45" s="183"/>
      <c r="TGE45" s="183"/>
      <c r="TGF45" s="183"/>
      <c r="TGG45" s="183"/>
      <c r="TGH45" s="183"/>
      <c r="TGI45" s="183"/>
      <c r="TGJ45" s="183"/>
      <c r="TGK45" s="183"/>
      <c r="TGL45" s="183"/>
      <c r="TGM45" s="183"/>
      <c r="TGN45" s="183"/>
      <c r="TGO45" s="183"/>
      <c r="TGP45" s="183"/>
      <c r="TGQ45" s="183"/>
      <c r="TGR45" s="183"/>
      <c r="TGS45" s="183"/>
      <c r="TGT45" s="183"/>
      <c r="TGU45" s="183"/>
      <c r="TGV45" s="183"/>
      <c r="TGW45" s="183"/>
      <c r="TGX45" s="183"/>
      <c r="TGY45" s="183"/>
      <c r="TGZ45" s="183"/>
      <c r="THA45" s="183"/>
      <c r="THB45" s="183"/>
      <c r="THC45" s="183"/>
      <c r="THD45" s="183"/>
      <c r="THE45" s="183"/>
      <c r="THF45" s="183"/>
      <c r="THG45" s="183"/>
      <c r="THH45" s="183"/>
      <c r="THI45" s="183"/>
      <c r="THJ45" s="183"/>
      <c r="THK45" s="183"/>
      <c r="THL45" s="183"/>
      <c r="THM45" s="183"/>
      <c r="THN45" s="183"/>
      <c r="THO45" s="183"/>
      <c r="THP45" s="183"/>
      <c r="THQ45" s="183"/>
      <c r="THR45" s="183"/>
      <c r="THS45" s="183"/>
      <c r="THT45" s="183"/>
      <c r="THU45" s="183"/>
      <c r="THV45" s="183"/>
      <c r="THW45" s="183"/>
      <c r="THX45" s="183"/>
      <c r="THY45" s="183"/>
      <c r="THZ45" s="183"/>
      <c r="TIA45" s="183"/>
      <c r="TIB45" s="183"/>
      <c r="TIC45" s="183"/>
      <c r="TID45" s="183"/>
      <c r="TIE45" s="183"/>
      <c r="TIF45" s="183"/>
      <c r="TIG45" s="183"/>
      <c r="TIH45" s="183"/>
      <c r="TII45" s="183"/>
      <c r="TIJ45" s="183"/>
      <c r="TIK45" s="183"/>
      <c r="TIL45" s="183"/>
      <c r="TIM45" s="183"/>
      <c r="TIN45" s="183"/>
      <c r="TIO45" s="183"/>
      <c r="TIP45" s="183"/>
      <c r="TIQ45" s="183"/>
      <c r="TIR45" s="183"/>
      <c r="TIS45" s="183"/>
      <c r="TIT45" s="183"/>
      <c r="TIU45" s="183"/>
      <c r="TIV45" s="183"/>
      <c r="TIW45" s="183"/>
      <c r="TIX45" s="183"/>
      <c r="TIY45" s="183"/>
      <c r="TIZ45" s="183"/>
      <c r="TJA45" s="183"/>
      <c r="TJB45" s="183"/>
      <c r="TJC45" s="183"/>
      <c r="TJD45" s="183"/>
      <c r="TJE45" s="183"/>
      <c r="TJF45" s="183"/>
      <c r="TJG45" s="183"/>
      <c r="TJH45" s="183"/>
      <c r="TJI45" s="183"/>
      <c r="TJJ45" s="183"/>
      <c r="TJK45" s="183"/>
      <c r="TJL45" s="183"/>
      <c r="TJM45" s="183"/>
      <c r="TJN45" s="183"/>
      <c r="TJO45" s="183"/>
      <c r="TJP45" s="183"/>
      <c r="TJQ45" s="183"/>
      <c r="TJR45" s="183"/>
      <c r="TJS45" s="183"/>
      <c r="TJT45" s="183"/>
      <c r="TJU45" s="183"/>
      <c r="TJV45" s="183"/>
      <c r="TJW45" s="183"/>
      <c r="TJX45" s="183"/>
      <c r="TJY45" s="183"/>
      <c r="TJZ45" s="183"/>
      <c r="TKA45" s="183"/>
      <c r="TKB45" s="183"/>
      <c r="TKC45" s="183"/>
      <c r="TKD45" s="183"/>
      <c r="TKE45" s="183"/>
      <c r="TKF45" s="183"/>
      <c r="TKG45" s="183"/>
      <c r="TKH45" s="183"/>
      <c r="TKI45" s="183"/>
      <c r="TKJ45" s="183"/>
      <c r="TKK45" s="183"/>
      <c r="TKL45" s="183"/>
      <c r="TKM45" s="183"/>
      <c r="TKN45" s="183"/>
      <c r="TKO45" s="183"/>
      <c r="TKP45" s="183"/>
      <c r="TKQ45" s="183"/>
      <c r="TKR45" s="183"/>
      <c r="TKS45" s="183"/>
      <c r="TKT45" s="183"/>
      <c r="TKU45" s="183"/>
      <c r="TKV45" s="183"/>
      <c r="TKW45" s="183"/>
      <c r="TKX45" s="183"/>
      <c r="TKY45" s="183"/>
      <c r="TKZ45" s="183"/>
      <c r="TLA45" s="183"/>
      <c r="TLB45" s="183"/>
      <c r="TLC45" s="183"/>
      <c r="TLD45" s="183"/>
      <c r="TLE45" s="183"/>
      <c r="TLF45" s="183"/>
      <c r="TLG45" s="183"/>
      <c r="TLH45" s="183"/>
      <c r="TLI45" s="183"/>
      <c r="TLJ45" s="183"/>
      <c r="TLK45" s="183"/>
      <c r="TLL45" s="183"/>
      <c r="TLM45" s="183"/>
      <c r="TLN45" s="183"/>
      <c r="TLO45" s="183"/>
      <c r="TLP45" s="183"/>
      <c r="TLQ45" s="183"/>
      <c r="TLR45" s="183"/>
      <c r="TLS45" s="183"/>
      <c r="TLT45" s="183"/>
      <c r="TLU45" s="183"/>
      <c r="TLV45" s="183"/>
      <c r="TLW45" s="183"/>
      <c r="TLX45" s="183"/>
      <c r="TLY45" s="183"/>
      <c r="TLZ45" s="183"/>
      <c r="TMA45" s="183"/>
      <c r="TMB45" s="183"/>
      <c r="TMC45" s="183"/>
      <c r="TMD45" s="183"/>
      <c r="TME45" s="183"/>
      <c r="TMF45" s="183"/>
      <c r="TMG45" s="183"/>
      <c r="TMH45" s="183"/>
      <c r="TMI45" s="183"/>
      <c r="TMJ45" s="183"/>
      <c r="TMK45" s="183"/>
      <c r="TML45" s="183"/>
      <c r="TMM45" s="183"/>
      <c r="TMN45" s="183"/>
      <c r="TMO45" s="183"/>
      <c r="TMP45" s="183"/>
      <c r="TMQ45" s="183"/>
      <c r="TMR45" s="183"/>
      <c r="TMS45" s="183"/>
      <c r="TMT45" s="183"/>
      <c r="TMU45" s="183"/>
      <c r="TMV45" s="183"/>
      <c r="TMW45" s="183"/>
      <c r="TMX45" s="183"/>
      <c r="TMY45" s="183"/>
      <c r="TMZ45" s="183"/>
      <c r="TNA45" s="183"/>
      <c r="TNB45" s="183"/>
      <c r="TNC45" s="183"/>
      <c r="TND45" s="183"/>
      <c r="TNE45" s="183"/>
      <c r="TNF45" s="183"/>
      <c r="TNG45" s="183"/>
      <c r="TNH45" s="183"/>
      <c r="TNI45" s="183"/>
      <c r="TNJ45" s="183"/>
      <c r="TNK45" s="183"/>
      <c r="TNL45" s="183"/>
      <c r="TNM45" s="183"/>
      <c r="TNN45" s="183"/>
      <c r="TNO45" s="183"/>
      <c r="TNP45" s="183"/>
      <c r="TNQ45" s="183"/>
      <c r="TNR45" s="183"/>
      <c r="TNS45" s="183"/>
      <c r="TNT45" s="183"/>
      <c r="TNU45" s="183"/>
      <c r="TNV45" s="183"/>
      <c r="TNW45" s="183"/>
      <c r="TNX45" s="183"/>
      <c r="TNY45" s="183"/>
      <c r="TNZ45" s="183"/>
      <c r="TOA45" s="183"/>
      <c r="TOB45" s="183"/>
      <c r="TOC45" s="183"/>
      <c r="TOD45" s="183"/>
      <c r="TOE45" s="183"/>
      <c r="TOF45" s="183"/>
      <c r="TOG45" s="183"/>
      <c r="TOH45" s="183"/>
      <c r="TOI45" s="183"/>
      <c r="TOJ45" s="183"/>
      <c r="TOK45" s="183"/>
      <c r="TOL45" s="183"/>
      <c r="TOM45" s="183"/>
      <c r="TON45" s="183"/>
      <c r="TOO45" s="183"/>
      <c r="TOP45" s="183"/>
      <c r="TOQ45" s="183"/>
      <c r="TOR45" s="183"/>
      <c r="TOS45" s="183"/>
      <c r="TOT45" s="183"/>
      <c r="TOU45" s="183"/>
      <c r="TOV45" s="183"/>
      <c r="TOW45" s="183"/>
      <c r="TOX45" s="183"/>
      <c r="TOY45" s="183"/>
      <c r="TOZ45" s="183"/>
      <c r="TPA45" s="183"/>
      <c r="TPB45" s="183"/>
      <c r="TPC45" s="183"/>
      <c r="TPD45" s="183"/>
      <c r="TPE45" s="183"/>
      <c r="TPF45" s="183"/>
      <c r="TPG45" s="183"/>
      <c r="TPH45" s="183"/>
      <c r="TPI45" s="183"/>
      <c r="TPJ45" s="183"/>
      <c r="TPK45" s="183"/>
      <c r="TPL45" s="183"/>
      <c r="TPM45" s="183"/>
      <c r="TPN45" s="183"/>
      <c r="TPO45" s="183"/>
      <c r="TPP45" s="183"/>
      <c r="TPQ45" s="183"/>
      <c r="TPR45" s="183"/>
      <c r="TPS45" s="183"/>
      <c r="TPT45" s="183"/>
      <c r="TPU45" s="183"/>
      <c r="TPV45" s="183"/>
      <c r="TPW45" s="183"/>
      <c r="TPX45" s="183"/>
      <c r="TPY45" s="183"/>
      <c r="TPZ45" s="183"/>
      <c r="TQA45" s="183"/>
      <c r="TQB45" s="183"/>
      <c r="TQC45" s="183"/>
      <c r="TQD45" s="183"/>
      <c r="TQE45" s="183"/>
      <c r="TQF45" s="183"/>
      <c r="TQG45" s="183"/>
      <c r="TQH45" s="183"/>
      <c r="TQI45" s="183"/>
      <c r="TQJ45" s="183"/>
      <c r="TQK45" s="183"/>
      <c r="TQL45" s="183"/>
      <c r="TQM45" s="183"/>
      <c r="TQN45" s="183"/>
      <c r="TQO45" s="183"/>
      <c r="TQP45" s="183"/>
      <c r="TQQ45" s="183"/>
      <c r="TQR45" s="183"/>
      <c r="TQS45" s="183"/>
      <c r="TQT45" s="183"/>
      <c r="TQU45" s="183"/>
      <c r="TQV45" s="183"/>
      <c r="TQW45" s="183"/>
      <c r="TQX45" s="183"/>
      <c r="TQY45" s="183"/>
      <c r="TQZ45" s="183"/>
      <c r="TRA45" s="183"/>
      <c r="TRB45" s="183"/>
      <c r="TRC45" s="183"/>
      <c r="TRD45" s="183"/>
      <c r="TRE45" s="183"/>
      <c r="TRF45" s="183"/>
      <c r="TRG45" s="183"/>
      <c r="TRH45" s="183"/>
      <c r="TRI45" s="183"/>
      <c r="TRJ45" s="183"/>
      <c r="TRK45" s="183"/>
      <c r="TRL45" s="183"/>
      <c r="TRM45" s="183"/>
      <c r="TRN45" s="183"/>
      <c r="TRO45" s="183"/>
      <c r="TRP45" s="183"/>
      <c r="TRQ45" s="183"/>
      <c r="TRR45" s="183"/>
      <c r="TRS45" s="183"/>
      <c r="TRT45" s="183"/>
      <c r="TRU45" s="183"/>
      <c r="TRV45" s="183"/>
      <c r="TRW45" s="183"/>
      <c r="TRX45" s="183"/>
      <c r="TRY45" s="183"/>
      <c r="TRZ45" s="183"/>
      <c r="TSA45" s="183"/>
      <c r="TSB45" s="183"/>
      <c r="TSC45" s="183"/>
      <c r="TSD45" s="183"/>
      <c r="TSE45" s="183"/>
      <c r="TSF45" s="183"/>
      <c r="TSG45" s="183"/>
      <c r="TSH45" s="183"/>
      <c r="TSI45" s="183"/>
      <c r="TSJ45" s="183"/>
      <c r="TSK45" s="183"/>
      <c r="TSL45" s="183"/>
      <c r="TSM45" s="183"/>
      <c r="TSN45" s="183"/>
      <c r="TSO45" s="183"/>
      <c r="TSP45" s="183"/>
      <c r="TSQ45" s="183"/>
      <c r="TSR45" s="183"/>
      <c r="TSS45" s="183"/>
      <c r="TST45" s="183"/>
      <c r="TSU45" s="183"/>
      <c r="TSV45" s="183"/>
      <c r="TSW45" s="183"/>
      <c r="TSX45" s="183"/>
      <c r="TSY45" s="183"/>
      <c r="TSZ45" s="183"/>
      <c r="TTA45" s="183"/>
      <c r="TTB45" s="183"/>
      <c r="TTC45" s="183"/>
      <c r="TTD45" s="183"/>
      <c r="TTE45" s="183"/>
      <c r="TTF45" s="183"/>
      <c r="TTG45" s="183"/>
      <c r="TTH45" s="183"/>
      <c r="TTI45" s="183"/>
      <c r="TTJ45" s="183"/>
      <c r="TTK45" s="183"/>
      <c r="TTL45" s="183"/>
      <c r="TTM45" s="183"/>
      <c r="TTN45" s="183"/>
      <c r="TTO45" s="183"/>
      <c r="TTP45" s="183"/>
      <c r="TTQ45" s="183"/>
      <c r="TTR45" s="183"/>
      <c r="TTS45" s="183"/>
      <c r="TTT45" s="183"/>
      <c r="TTU45" s="183"/>
      <c r="TTV45" s="183"/>
      <c r="TTW45" s="183"/>
      <c r="TTX45" s="183"/>
      <c r="TTY45" s="183"/>
      <c r="TTZ45" s="183"/>
      <c r="TUA45" s="183"/>
      <c r="TUB45" s="183"/>
      <c r="TUC45" s="183"/>
      <c r="TUD45" s="183"/>
      <c r="TUE45" s="183"/>
      <c r="TUF45" s="183"/>
      <c r="TUG45" s="183"/>
      <c r="TUH45" s="183"/>
      <c r="TUI45" s="183"/>
      <c r="TUJ45" s="183"/>
      <c r="TUK45" s="183"/>
      <c r="TUL45" s="183"/>
      <c r="TUM45" s="183"/>
      <c r="TUN45" s="183"/>
      <c r="TUO45" s="183"/>
      <c r="TUP45" s="183"/>
      <c r="TUQ45" s="183"/>
      <c r="TUR45" s="183"/>
      <c r="TUS45" s="183"/>
      <c r="TUT45" s="183"/>
      <c r="TUU45" s="183"/>
      <c r="TUV45" s="183"/>
      <c r="TUW45" s="183"/>
      <c r="TUX45" s="183"/>
      <c r="TUY45" s="183"/>
      <c r="TUZ45" s="183"/>
      <c r="TVA45" s="183"/>
      <c r="TVB45" s="183"/>
      <c r="TVC45" s="183"/>
      <c r="TVD45" s="183"/>
      <c r="TVE45" s="183"/>
      <c r="TVF45" s="183"/>
      <c r="TVG45" s="183"/>
      <c r="TVH45" s="183"/>
      <c r="TVI45" s="183"/>
      <c r="TVJ45" s="183"/>
      <c r="TVK45" s="183"/>
      <c r="TVL45" s="183"/>
      <c r="TVM45" s="183"/>
      <c r="TVN45" s="183"/>
      <c r="TVO45" s="183"/>
      <c r="TVP45" s="183"/>
      <c r="TVQ45" s="183"/>
      <c r="TVR45" s="183"/>
      <c r="TVS45" s="183"/>
      <c r="TVT45" s="183"/>
      <c r="TVU45" s="183"/>
      <c r="TVV45" s="183"/>
      <c r="TVW45" s="183"/>
      <c r="TVX45" s="183"/>
      <c r="TVY45" s="183"/>
      <c r="TVZ45" s="183"/>
      <c r="TWA45" s="183"/>
      <c r="TWB45" s="183"/>
      <c r="TWC45" s="183"/>
      <c r="TWD45" s="183"/>
      <c r="TWE45" s="183"/>
      <c r="TWF45" s="183"/>
      <c r="TWG45" s="183"/>
      <c r="TWH45" s="183"/>
      <c r="TWI45" s="183"/>
      <c r="TWJ45" s="183"/>
      <c r="TWK45" s="183"/>
      <c r="TWL45" s="183"/>
      <c r="TWM45" s="183"/>
      <c r="TWN45" s="183"/>
      <c r="TWO45" s="183"/>
      <c r="TWP45" s="183"/>
      <c r="TWQ45" s="183"/>
      <c r="TWR45" s="183"/>
      <c r="TWS45" s="183"/>
      <c r="TWT45" s="183"/>
      <c r="TWU45" s="183"/>
      <c r="TWV45" s="183"/>
      <c r="TWW45" s="183"/>
      <c r="TWX45" s="183"/>
      <c r="TWY45" s="183"/>
      <c r="TWZ45" s="183"/>
      <c r="TXA45" s="183"/>
      <c r="TXB45" s="183"/>
      <c r="TXC45" s="183"/>
      <c r="TXD45" s="183"/>
      <c r="TXE45" s="183"/>
      <c r="TXF45" s="183"/>
      <c r="TXG45" s="183"/>
      <c r="TXH45" s="183"/>
      <c r="TXI45" s="183"/>
      <c r="TXJ45" s="183"/>
      <c r="TXK45" s="183"/>
      <c r="TXL45" s="183"/>
      <c r="TXM45" s="183"/>
      <c r="TXN45" s="183"/>
      <c r="TXO45" s="183"/>
      <c r="TXP45" s="183"/>
      <c r="TXQ45" s="183"/>
      <c r="TXR45" s="183"/>
      <c r="TXS45" s="183"/>
      <c r="TXT45" s="183"/>
      <c r="TXU45" s="183"/>
      <c r="TXV45" s="183"/>
      <c r="TXW45" s="183"/>
      <c r="TXX45" s="183"/>
      <c r="TXY45" s="183"/>
      <c r="TXZ45" s="183"/>
      <c r="TYA45" s="183"/>
      <c r="TYB45" s="183"/>
      <c r="TYC45" s="183"/>
      <c r="TYD45" s="183"/>
      <c r="TYE45" s="183"/>
      <c r="TYF45" s="183"/>
      <c r="TYG45" s="183"/>
      <c r="TYH45" s="183"/>
      <c r="TYI45" s="183"/>
      <c r="TYJ45" s="183"/>
      <c r="TYK45" s="183"/>
      <c r="TYL45" s="183"/>
      <c r="TYM45" s="183"/>
      <c r="TYN45" s="183"/>
      <c r="TYO45" s="183"/>
      <c r="TYP45" s="183"/>
      <c r="TYQ45" s="183"/>
      <c r="TYR45" s="183"/>
      <c r="TYS45" s="183"/>
      <c r="TYT45" s="183"/>
      <c r="TYU45" s="183"/>
      <c r="TYV45" s="183"/>
      <c r="TYW45" s="183"/>
      <c r="TYX45" s="183"/>
      <c r="TYY45" s="183"/>
      <c r="TYZ45" s="183"/>
      <c r="TZA45" s="183"/>
      <c r="TZB45" s="183"/>
      <c r="TZC45" s="183"/>
      <c r="TZD45" s="183"/>
      <c r="TZE45" s="183"/>
      <c r="TZF45" s="183"/>
      <c r="TZG45" s="183"/>
      <c r="TZH45" s="183"/>
      <c r="TZI45" s="183"/>
      <c r="TZJ45" s="183"/>
      <c r="TZK45" s="183"/>
      <c r="TZL45" s="183"/>
      <c r="TZM45" s="183"/>
      <c r="TZN45" s="183"/>
      <c r="TZO45" s="183"/>
      <c r="TZP45" s="183"/>
      <c r="TZQ45" s="183"/>
      <c r="TZR45" s="183"/>
      <c r="TZS45" s="183"/>
      <c r="TZT45" s="183"/>
      <c r="TZU45" s="183"/>
      <c r="TZV45" s="183"/>
      <c r="TZW45" s="183"/>
      <c r="TZX45" s="183"/>
      <c r="TZY45" s="183"/>
      <c r="TZZ45" s="183"/>
      <c r="UAA45" s="183"/>
      <c r="UAB45" s="183"/>
      <c r="UAC45" s="183"/>
      <c r="UAD45" s="183"/>
      <c r="UAE45" s="183"/>
      <c r="UAF45" s="183"/>
      <c r="UAG45" s="183"/>
      <c r="UAH45" s="183"/>
      <c r="UAI45" s="183"/>
      <c r="UAJ45" s="183"/>
      <c r="UAK45" s="183"/>
      <c r="UAL45" s="183"/>
      <c r="UAM45" s="183"/>
      <c r="UAN45" s="183"/>
      <c r="UAO45" s="183"/>
      <c r="UAP45" s="183"/>
      <c r="UAQ45" s="183"/>
      <c r="UAR45" s="183"/>
      <c r="UAS45" s="183"/>
      <c r="UAT45" s="183"/>
      <c r="UAU45" s="183"/>
      <c r="UAV45" s="183"/>
      <c r="UAW45" s="183"/>
      <c r="UAX45" s="183"/>
      <c r="UAY45" s="183"/>
      <c r="UAZ45" s="183"/>
      <c r="UBA45" s="183"/>
      <c r="UBB45" s="183"/>
      <c r="UBC45" s="183"/>
      <c r="UBD45" s="183"/>
      <c r="UBE45" s="183"/>
      <c r="UBF45" s="183"/>
      <c r="UBG45" s="183"/>
      <c r="UBH45" s="183"/>
      <c r="UBI45" s="183"/>
      <c r="UBJ45" s="183"/>
      <c r="UBK45" s="183"/>
      <c r="UBL45" s="183"/>
      <c r="UBM45" s="183"/>
      <c r="UBN45" s="183"/>
      <c r="UBO45" s="183"/>
      <c r="UBP45" s="183"/>
      <c r="UBQ45" s="183"/>
      <c r="UBR45" s="183"/>
      <c r="UBS45" s="183"/>
      <c r="UBT45" s="183"/>
      <c r="UBU45" s="183"/>
      <c r="UBV45" s="183"/>
      <c r="UBW45" s="183"/>
      <c r="UBX45" s="183"/>
      <c r="UBY45" s="183"/>
      <c r="UBZ45" s="183"/>
      <c r="UCA45" s="183"/>
      <c r="UCB45" s="183"/>
      <c r="UCC45" s="183"/>
      <c r="UCD45" s="183"/>
      <c r="UCE45" s="183"/>
      <c r="UCF45" s="183"/>
      <c r="UCG45" s="183"/>
      <c r="UCH45" s="183"/>
      <c r="UCI45" s="183"/>
      <c r="UCJ45" s="183"/>
      <c r="UCK45" s="183"/>
      <c r="UCL45" s="183"/>
      <c r="UCM45" s="183"/>
      <c r="UCN45" s="183"/>
      <c r="UCO45" s="183"/>
      <c r="UCP45" s="183"/>
      <c r="UCQ45" s="183"/>
      <c r="UCR45" s="183"/>
      <c r="UCS45" s="183"/>
      <c r="UCT45" s="183"/>
      <c r="UCU45" s="183"/>
      <c r="UCV45" s="183"/>
      <c r="UCW45" s="183"/>
      <c r="UCX45" s="183"/>
      <c r="UCY45" s="183"/>
      <c r="UCZ45" s="183"/>
      <c r="UDA45" s="183"/>
      <c r="UDB45" s="183"/>
      <c r="UDC45" s="183"/>
      <c r="UDD45" s="183"/>
      <c r="UDE45" s="183"/>
      <c r="UDF45" s="183"/>
      <c r="UDG45" s="183"/>
      <c r="UDH45" s="183"/>
      <c r="UDI45" s="183"/>
      <c r="UDJ45" s="183"/>
      <c r="UDK45" s="183"/>
      <c r="UDL45" s="183"/>
      <c r="UDM45" s="183"/>
      <c r="UDN45" s="183"/>
      <c r="UDO45" s="183"/>
      <c r="UDP45" s="183"/>
      <c r="UDQ45" s="183"/>
      <c r="UDR45" s="183"/>
      <c r="UDS45" s="183"/>
      <c r="UDT45" s="183"/>
      <c r="UDU45" s="183"/>
      <c r="UDV45" s="183"/>
      <c r="UDW45" s="183"/>
      <c r="UDX45" s="183"/>
      <c r="UDY45" s="183"/>
      <c r="UDZ45" s="183"/>
      <c r="UEA45" s="183"/>
      <c r="UEB45" s="183"/>
      <c r="UEC45" s="183"/>
      <c r="UED45" s="183"/>
      <c r="UEE45" s="183"/>
      <c r="UEF45" s="183"/>
      <c r="UEG45" s="183"/>
      <c r="UEH45" s="183"/>
      <c r="UEI45" s="183"/>
      <c r="UEJ45" s="183"/>
      <c r="UEK45" s="183"/>
      <c r="UEL45" s="183"/>
      <c r="UEM45" s="183"/>
      <c r="UEN45" s="183"/>
      <c r="UEO45" s="183"/>
      <c r="UEP45" s="183"/>
      <c r="UEQ45" s="183"/>
      <c r="UER45" s="183"/>
      <c r="UES45" s="183"/>
      <c r="UET45" s="183"/>
      <c r="UEU45" s="183"/>
      <c r="UEV45" s="183"/>
      <c r="UEW45" s="183"/>
      <c r="UEX45" s="183"/>
      <c r="UEY45" s="183"/>
      <c r="UEZ45" s="183"/>
      <c r="UFA45" s="183"/>
      <c r="UFB45" s="183"/>
      <c r="UFC45" s="183"/>
      <c r="UFD45" s="183"/>
      <c r="UFE45" s="183"/>
      <c r="UFF45" s="183"/>
      <c r="UFG45" s="183"/>
      <c r="UFH45" s="183"/>
      <c r="UFI45" s="183"/>
      <c r="UFJ45" s="183"/>
      <c r="UFK45" s="183"/>
      <c r="UFL45" s="183"/>
      <c r="UFM45" s="183"/>
      <c r="UFN45" s="183"/>
      <c r="UFO45" s="183"/>
      <c r="UFP45" s="183"/>
      <c r="UFQ45" s="183"/>
      <c r="UFR45" s="183"/>
      <c r="UFS45" s="183"/>
      <c r="UFT45" s="183"/>
      <c r="UFU45" s="183"/>
      <c r="UFV45" s="183"/>
      <c r="UFW45" s="183"/>
      <c r="UFX45" s="183"/>
      <c r="UFY45" s="183"/>
      <c r="UFZ45" s="183"/>
      <c r="UGA45" s="183"/>
      <c r="UGB45" s="183"/>
      <c r="UGC45" s="183"/>
      <c r="UGD45" s="183"/>
      <c r="UGE45" s="183"/>
      <c r="UGF45" s="183"/>
      <c r="UGG45" s="183"/>
      <c r="UGH45" s="183"/>
      <c r="UGI45" s="183"/>
      <c r="UGJ45" s="183"/>
      <c r="UGK45" s="183"/>
      <c r="UGL45" s="183"/>
      <c r="UGM45" s="183"/>
      <c r="UGN45" s="183"/>
      <c r="UGO45" s="183"/>
      <c r="UGP45" s="183"/>
      <c r="UGQ45" s="183"/>
      <c r="UGR45" s="183"/>
      <c r="UGS45" s="183"/>
      <c r="UGT45" s="183"/>
      <c r="UGU45" s="183"/>
      <c r="UGV45" s="183"/>
      <c r="UGW45" s="183"/>
      <c r="UGX45" s="183"/>
      <c r="UGY45" s="183"/>
      <c r="UGZ45" s="183"/>
      <c r="UHA45" s="183"/>
      <c r="UHB45" s="183"/>
      <c r="UHC45" s="183"/>
      <c r="UHD45" s="183"/>
      <c r="UHE45" s="183"/>
      <c r="UHF45" s="183"/>
      <c r="UHG45" s="183"/>
      <c r="UHH45" s="183"/>
      <c r="UHI45" s="183"/>
      <c r="UHJ45" s="183"/>
      <c r="UHK45" s="183"/>
      <c r="UHL45" s="183"/>
      <c r="UHM45" s="183"/>
      <c r="UHN45" s="183"/>
      <c r="UHO45" s="183"/>
      <c r="UHP45" s="183"/>
      <c r="UHQ45" s="183"/>
      <c r="UHR45" s="183"/>
      <c r="UHS45" s="183"/>
      <c r="UHT45" s="183"/>
      <c r="UHU45" s="183"/>
      <c r="UHV45" s="183"/>
      <c r="UHW45" s="183"/>
      <c r="UHX45" s="183"/>
      <c r="UHY45" s="183"/>
      <c r="UHZ45" s="183"/>
      <c r="UIA45" s="183"/>
      <c r="UIB45" s="183"/>
      <c r="UIC45" s="183"/>
      <c r="UID45" s="183"/>
      <c r="UIE45" s="183"/>
      <c r="UIF45" s="183"/>
      <c r="UIG45" s="183"/>
      <c r="UIH45" s="183"/>
      <c r="UII45" s="183"/>
      <c r="UIJ45" s="183"/>
      <c r="UIK45" s="183"/>
      <c r="UIL45" s="183"/>
      <c r="UIM45" s="183"/>
      <c r="UIN45" s="183"/>
      <c r="UIO45" s="183"/>
      <c r="UIP45" s="183"/>
      <c r="UIQ45" s="183"/>
      <c r="UIR45" s="183"/>
      <c r="UIS45" s="183"/>
      <c r="UIT45" s="183"/>
      <c r="UIU45" s="183"/>
      <c r="UIV45" s="183"/>
      <c r="UIW45" s="183"/>
      <c r="UIX45" s="183"/>
      <c r="UIY45" s="183"/>
      <c r="UIZ45" s="183"/>
      <c r="UJA45" s="183"/>
      <c r="UJB45" s="183"/>
      <c r="UJC45" s="183"/>
      <c r="UJD45" s="183"/>
      <c r="UJE45" s="183"/>
      <c r="UJF45" s="183"/>
      <c r="UJG45" s="183"/>
      <c r="UJH45" s="183"/>
      <c r="UJI45" s="183"/>
      <c r="UJJ45" s="183"/>
      <c r="UJK45" s="183"/>
      <c r="UJL45" s="183"/>
      <c r="UJM45" s="183"/>
      <c r="UJN45" s="183"/>
      <c r="UJO45" s="183"/>
      <c r="UJP45" s="183"/>
      <c r="UJQ45" s="183"/>
      <c r="UJR45" s="183"/>
      <c r="UJS45" s="183"/>
      <c r="UJT45" s="183"/>
      <c r="UJU45" s="183"/>
      <c r="UJV45" s="183"/>
      <c r="UJW45" s="183"/>
      <c r="UJX45" s="183"/>
      <c r="UJY45" s="183"/>
      <c r="UJZ45" s="183"/>
      <c r="UKA45" s="183"/>
      <c r="UKB45" s="183"/>
      <c r="UKC45" s="183"/>
      <c r="UKD45" s="183"/>
      <c r="UKE45" s="183"/>
      <c r="UKF45" s="183"/>
      <c r="UKG45" s="183"/>
      <c r="UKH45" s="183"/>
      <c r="UKI45" s="183"/>
      <c r="UKJ45" s="183"/>
      <c r="UKK45" s="183"/>
      <c r="UKL45" s="183"/>
      <c r="UKM45" s="183"/>
      <c r="UKN45" s="183"/>
      <c r="UKO45" s="183"/>
      <c r="UKP45" s="183"/>
      <c r="UKQ45" s="183"/>
      <c r="UKR45" s="183"/>
      <c r="UKS45" s="183"/>
      <c r="UKT45" s="183"/>
      <c r="UKU45" s="183"/>
      <c r="UKV45" s="183"/>
      <c r="UKW45" s="183"/>
      <c r="UKX45" s="183"/>
      <c r="UKY45" s="183"/>
      <c r="UKZ45" s="183"/>
      <c r="ULA45" s="183"/>
      <c r="ULB45" s="183"/>
      <c r="ULC45" s="183"/>
      <c r="ULD45" s="183"/>
      <c r="ULE45" s="183"/>
      <c r="ULF45" s="183"/>
      <c r="ULG45" s="183"/>
      <c r="ULH45" s="183"/>
      <c r="ULI45" s="183"/>
      <c r="ULJ45" s="183"/>
      <c r="ULK45" s="183"/>
      <c r="ULL45" s="183"/>
      <c r="ULM45" s="183"/>
      <c r="ULN45" s="183"/>
      <c r="ULO45" s="183"/>
      <c r="ULP45" s="183"/>
      <c r="ULQ45" s="183"/>
      <c r="ULR45" s="183"/>
      <c r="ULS45" s="183"/>
      <c r="ULT45" s="183"/>
      <c r="ULU45" s="183"/>
      <c r="ULV45" s="183"/>
      <c r="ULW45" s="183"/>
      <c r="ULX45" s="183"/>
      <c r="ULY45" s="183"/>
      <c r="ULZ45" s="183"/>
      <c r="UMA45" s="183"/>
      <c r="UMB45" s="183"/>
      <c r="UMC45" s="183"/>
      <c r="UMD45" s="183"/>
      <c r="UME45" s="183"/>
      <c r="UMF45" s="183"/>
      <c r="UMG45" s="183"/>
      <c r="UMH45" s="183"/>
      <c r="UMI45" s="183"/>
      <c r="UMJ45" s="183"/>
      <c r="UMK45" s="183"/>
      <c r="UML45" s="183"/>
      <c r="UMM45" s="183"/>
      <c r="UMN45" s="183"/>
      <c r="UMO45" s="183"/>
      <c r="UMP45" s="183"/>
      <c r="UMQ45" s="183"/>
      <c r="UMR45" s="183"/>
      <c r="UMS45" s="183"/>
      <c r="UMT45" s="183"/>
      <c r="UMU45" s="183"/>
      <c r="UMV45" s="183"/>
      <c r="UMW45" s="183"/>
      <c r="UMX45" s="183"/>
      <c r="UMY45" s="183"/>
      <c r="UMZ45" s="183"/>
      <c r="UNA45" s="183"/>
      <c r="UNB45" s="183"/>
      <c r="UNC45" s="183"/>
      <c r="UND45" s="183"/>
      <c r="UNE45" s="183"/>
      <c r="UNF45" s="183"/>
      <c r="UNG45" s="183"/>
      <c r="UNH45" s="183"/>
      <c r="UNI45" s="183"/>
      <c r="UNJ45" s="183"/>
      <c r="UNK45" s="183"/>
      <c r="UNL45" s="183"/>
      <c r="UNM45" s="183"/>
      <c r="UNN45" s="183"/>
      <c r="UNO45" s="183"/>
      <c r="UNP45" s="183"/>
      <c r="UNQ45" s="183"/>
      <c r="UNR45" s="183"/>
      <c r="UNS45" s="183"/>
      <c r="UNT45" s="183"/>
      <c r="UNU45" s="183"/>
      <c r="UNV45" s="183"/>
      <c r="UNW45" s="183"/>
      <c r="UNX45" s="183"/>
      <c r="UNY45" s="183"/>
      <c r="UNZ45" s="183"/>
      <c r="UOA45" s="183"/>
      <c r="UOB45" s="183"/>
      <c r="UOC45" s="183"/>
      <c r="UOD45" s="183"/>
      <c r="UOE45" s="183"/>
      <c r="UOF45" s="183"/>
      <c r="UOG45" s="183"/>
      <c r="UOH45" s="183"/>
      <c r="UOI45" s="183"/>
      <c r="UOJ45" s="183"/>
      <c r="UOK45" s="183"/>
      <c r="UOL45" s="183"/>
      <c r="UOM45" s="183"/>
      <c r="UON45" s="183"/>
      <c r="UOO45" s="183"/>
      <c r="UOP45" s="183"/>
      <c r="UOQ45" s="183"/>
      <c r="UOR45" s="183"/>
      <c r="UOS45" s="183"/>
      <c r="UOT45" s="183"/>
      <c r="UOU45" s="183"/>
      <c r="UOV45" s="183"/>
      <c r="UOW45" s="183"/>
      <c r="UOX45" s="183"/>
      <c r="UOY45" s="183"/>
      <c r="UOZ45" s="183"/>
      <c r="UPA45" s="183"/>
      <c r="UPB45" s="183"/>
      <c r="UPC45" s="183"/>
      <c r="UPD45" s="183"/>
      <c r="UPE45" s="183"/>
      <c r="UPF45" s="183"/>
      <c r="UPG45" s="183"/>
      <c r="UPH45" s="183"/>
      <c r="UPI45" s="183"/>
      <c r="UPJ45" s="183"/>
      <c r="UPK45" s="183"/>
      <c r="UPL45" s="183"/>
      <c r="UPM45" s="183"/>
      <c r="UPN45" s="183"/>
      <c r="UPO45" s="183"/>
      <c r="UPP45" s="183"/>
      <c r="UPQ45" s="183"/>
      <c r="UPR45" s="183"/>
      <c r="UPS45" s="183"/>
      <c r="UPT45" s="183"/>
      <c r="UPU45" s="183"/>
      <c r="UPV45" s="183"/>
      <c r="UPW45" s="183"/>
      <c r="UPX45" s="183"/>
      <c r="UPY45" s="183"/>
      <c r="UPZ45" s="183"/>
      <c r="UQA45" s="183"/>
      <c r="UQB45" s="183"/>
      <c r="UQC45" s="183"/>
      <c r="UQD45" s="183"/>
      <c r="UQE45" s="183"/>
      <c r="UQF45" s="183"/>
      <c r="UQG45" s="183"/>
      <c r="UQH45" s="183"/>
      <c r="UQI45" s="183"/>
      <c r="UQJ45" s="183"/>
      <c r="UQK45" s="183"/>
      <c r="UQL45" s="183"/>
      <c r="UQM45" s="183"/>
      <c r="UQN45" s="183"/>
      <c r="UQO45" s="183"/>
      <c r="UQP45" s="183"/>
      <c r="UQQ45" s="183"/>
      <c r="UQR45" s="183"/>
      <c r="UQS45" s="183"/>
      <c r="UQT45" s="183"/>
      <c r="UQU45" s="183"/>
      <c r="UQV45" s="183"/>
      <c r="UQW45" s="183"/>
      <c r="UQX45" s="183"/>
      <c r="UQY45" s="183"/>
      <c r="UQZ45" s="183"/>
      <c r="URA45" s="183"/>
      <c r="URB45" s="183"/>
      <c r="URC45" s="183"/>
      <c r="URD45" s="183"/>
      <c r="URE45" s="183"/>
      <c r="URF45" s="183"/>
      <c r="URG45" s="183"/>
      <c r="URH45" s="183"/>
      <c r="URI45" s="183"/>
      <c r="URJ45" s="183"/>
      <c r="URK45" s="183"/>
      <c r="URL45" s="183"/>
      <c r="URM45" s="183"/>
      <c r="URN45" s="183"/>
      <c r="URO45" s="183"/>
      <c r="URP45" s="183"/>
      <c r="URQ45" s="183"/>
      <c r="URR45" s="183"/>
      <c r="URS45" s="183"/>
      <c r="URT45" s="183"/>
      <c r="URU45" s="183"/>
      <c r="URV45" s="183"/>
      <c r="URW45" s="183"/>
      <c r="URX45" s="183"/>
      <c r="URY45" s="183"/>
      <c r="URZ45" s="183"/>
      <c r="USA45" s="183"/>
      <c r="USB45" s="183"/>
      <c r="USC45" s="183"/>
      <c r="USD45" s="183"/>
      <c r="USE45" s="183"/>
      <c r="USF45" s="183"/>
      <c r="USG45" s="183"/>
      <c r="USH45" s="183"/>
      <c r="USI45" s="183"/>
      <c r="USJ45" s="183"/>
      <c r="USK45" s="183"/>
      <c r="USL45" s="183"/>
      <c r="USM45" s="183"/>
      <c r="USN45" s="183"/>
      <c r="USO45" s="183"/>
      <c r="USP45" s="183"/>
      <c r="USQ45" s="183"/>
      <c r="USR45" s="183"/>
      <c r="USS45" s="183"/>
      <c r="UST45" s="183"/>
      <c r="USU45" s="183"/>
      <c r="USV45" s="183"/>
      <c r="USW45" s="183"/>
      <c r="USX45" s="183"/>
      <c r="USY45" s="183"/>
      <c r="USZ45" s="183"/>
      <c r="UTA45" s="183"/>
      <c r="UTB45" s="183"/>
      <c r="UTC45" s="183"/>
      <c r="UTD45" s="183"/>
      <c r="UTE45" s="183"/>
      <c r="UTF45" s="183"/>
      <c r="UTG45" s="183"/>
      <c r="UTH45" s="183"/>
      <c r="UTI45" s="183"/>
      <c r="UTJ45" s="183"/>
      <c r="UTK45" s="183"/>
      <c r="UTL45" s="183"/>
      <c r="UTM45" s="183"/>
      <c r="UTN45" s="183"/>
      <c r="UTO45" s="183"/>
      <c r="UTP45" s="183"/>
      <c r="UTQ45" s="183"/>
      <c r="UTR45" s="183"/>
      <c r="UTS45" s="183"/>
      <c r="UTT45" s="183"/>
      <c r="UTU45" s="183"/>
      <c r="UTV45" s="183"/>
      <c r="UTW45" s="183"/>
      <c r="UTX45" s="183"/>
      <c r="UTY45" s="183"/>
      <c r="UTZ45" s="183"/>
      <c r="UUA45" s="183"/>
      <c r="UUB45" s="183"/>
      <c r="UUC45" s="183"/>
      <c r="UUD45" s="183"/>
      <c r="UUE45" s="183"/>
      <c r="UUF45" s="183"/>
      <c r="UUG45" s="183"/>
      <c r="UUH45" s="183"/>
      <c r="UUI45" s="183"/>
      <c r="UUJ45" s="183"/>
      <c r="UUK45" s="183"/>
      <c r="UUL45" s="183"/>
      <c r="UUM45" s="183"/>
      <c r="UUN45" s="183"/>
      <c r="UUO45" s="183"/>
      <c r="UUP45" s="183"/>
      <c r="UUQ45" s="183"/>
      <c r="UUR45" s="183"/>
      <c r="UUS45" s="183"/>
      <c r="UUT45" s="183"/>
      <c r="UUU45" s="183"/>
      <c r="UUV45" s="183"/>
      <c r="UUW45" s="183"/>
      <c r="UUX45" s="183"/>
      <c r="UUY45" s="183"/>
      <c r="UUZ45" s="183"/>
      <c r="UVA45" s="183"/>
      <c r="UVB45" s="183"/>
      <c r="UVC45" s="183"/>
      <c r="UVD45" s="183"/>
      <c r="UVE45" s="183"/>
      <c r="UVF45" s="183"/>
      <c r="UVG45" s="183"/>
      <c r="UVH45" s="183"/>
      <c r="UVI45" s="183"/>
      <c r="UVJ45" s="183"/>
      <c r="UVK45" s="183"/>
      <c r="UVL45" s="183"/>
      <c r="UVM45" s="183"/>
      <c r="UVN45" s="183"/>
      <c r="UVO45" s="183"/>
      <c r="UVP45" s="183"/>
      <c r="UVQ45" s="183"/>
      <c r="UVR45" s="183"/>
      <c r="UVS45" s="183"/>
      <c r="UVT45" s="183"/>
      <c r="UVU45" s="183"/>
      <c r="UVV45" s="183"/>
      <c r="UVW45" s="183"/>
      <c r="UVX45" s="183"/>
      <c r="UVY45" s="183"/>
      <c r="UVZ45" s="183"/>
      <c r="UWA45" s="183"/>
      <c r="UWB45" s="183"/>
      <c r="UWC45" s="183"/>
      <c r="UWD45" s="183"/>
      <c r="UWE45" s="183"/>
      <c r="UWF45" s="183"/>
      <c r="UWG45" s="183"/>
      <c r="UWH45" s="183"/>
      <c r="UWI45" s="183"/>
      <c r="UWJ45" s="183"/>
      <c r="UWK45" s="183"/>
      <c r="UWL45" s="183"/>
      <c r="UWM45" s="183"/>
      <c r="UWN45" s="183"/>
      <c r="UWO45" s="183"/>
      <c r="UWP45" s="183"/>
      <c r="UWQ45" s="183"/>
      <c r="UWR45" s="183"/>
      <c r="UWS45" s="183"/>
      <c r="UWT45" s="183"/>
      <c r="UWU45" s="183"/>
      <c r="UWV45" s="183"/>
      <c r="UWW45" s="183"/>
      <c r="UWX45" s="183"/>
      <c r="UWY45" s="183"/>
      <c r="UWZ45" s="183"/>
      <c r="UXA45" s="183"/>
      <c r="UXB45" s="183"/>
      <c r="UXC45" s="183"/>
      <c r="UXD45" s="183"/>
      <c r="UXE45" s="183"/>
      <c r="UXF45" s="183"/>
      <c r="UXG45" s="183"/>
      <c r="UXH45" s="183"/>
      <c r="UXI45" s="183"/>
      <c r="UXJ45" s="183"/>
      <c r="UXK45" s="183"/>
      <c r="UXL45" s="183"/>
      <c r="UXM45" s="183"/>
      <c r="UXN45" s="183"/>
      <c r="UXO45" s="183"/>
      <c r="UXP45" s="183"/>
      <c r="UXQ45" s="183"/>
      <c r="UXR45" s="183"/>
      <c r="UXS45" s="183"/>
      <c r="UXT45" s="183"/>
      <c r="UXU45" s="183"/>
      <c r="UXV45" s="183"/>
      <c r="UXW45" s="183"/>
      <c r="UXX45" s="183"/>
      <c r="UXY45" s="183"/>
      <c r="UXZ45" s="183"/>
      <c r="UYA45" s="183"/>
      <c r="UYB45" s="183"/>
      <c r="UYC45" s="183"/>
      <c r="UYD45" s="183"/>
      <c r="UYE45" s="183"/>
      <c r="UYF45" s="183"/>
      <c r="UYG45" s="183"/>
      <c r="UYH45" s="183"/>
      <c r="UYI45" s="183"/>
      <c r="UYJ45" s="183"/>
      <c r="UYK45" s="183"/>
      <c r="UYL45" s="183"/>
      <c r="UYM45" s="183"/>
      <c r="UYN45" s="183"/>
      <c r="UYO45" s="183"/>
      <c r="UYP45" s="183"/>
      <c r="UYQ45" s="183"/>
      <c r="UYR45" s="183"/>
      <c r="UYS45" s="183"/>
      <c r="UYT45" s="183"/>
      <c r="UYU45" s="183"/>
      <c r="UYV45" s="183"/>
      <c r="UYW45" s="183"/>
      <c r="UYX45" s="183"/>
      <c r="UYY45" s="183"/>
      <c r="UYZ45" s="183"/>
      <c r="UZA45" s="183"/>
      <c r="UZB45" s="183"/>
      <c r="UZC45" s="183"/>
      <c r="UZD45" s="183"/>
      <c r="UZE45" s="183"/>
      <c r="UZF45" s="183"/>
      <c r="UZG45" s="183"/>
      <c r="UZH45" s="183"/>
      <c r="UZI45" s="183"/>
      <c r="UZJ45" s="183"/>
      <c r="UZK45" s="183"/>
      <c r="UZL45" s="183"/>
      <c r="UZM45" s="183"/>
      <c r="UZN45" s="183"/>
      <c r="UZO45" s="183"/>
      <c r="UZP45" s="183"/>
      <c r="UZQ45" s="183"/>
      <c r="UZR45" s="183"/>
      <c r="UZS45" s="183"/>
      <c r="UZT45" s="183"/>
      <c r="UZU45" s="183"/>
      <c r="UZV45" s="183"/>
      <c r="UZW45" s="183"/>
      <c r="UZX45" s="183"/>
      <c r="UZY45" s="183"/>
      <c r="UZZ45" s="183"/>
      <c r="VAA45" s="183"/>
      <c r="VAB45" s="183"/>
      <c r="VAC45" s="183"/>
      <c r="VAD45" s="183"/>
      <c r="VAE45" s="183"/>
      <c r="VAF45" s="183"/>
      <c r="VAG45" s="183"/>
      <c r="VAH45" s="183"/>
      <c r="VAI45" s="183"/>
      <c r="VAJ45" s="183"/>
      <c r="VAK45" s="183"/>
      <c r="VAL45" s="183"/>
      <c r="VAM45" s="183"/>
      <c r="VAN45" s="183"/>
      <c r="VAO45" s="183"/>
      <c r="VAP45" s="183"/>
      <c r="VAQ45" s="183"/>
      <c r="VAR45" s="183"/>
      <c r="VAS45" s="183"/>
      <c r="VAT45" s="183"/>
      <c r="VAU45" s="183"/>
      <c r="VAV45" s="183"/>
      <c r="VAW45" s="183"/>
      <c r="VAX45" s="183"/>
      <c r="VAY45" s="183"/>
      <c r="VAZ45" s="183"/>
      <c r="VBA45" s="183"/>
      <c r="VBB45" s="183"/>
      <c r="VBC45" s="183"/>
      <c r="VBD45" s="183"/>
      <c r="VBE45" s="183"/>
      <c r="VBF45" s="183"/>
      <c r="VBG45" s="183"/>
      <c r="VBH45" s="183"/>
      <c r="VBI45" s="183"/>
      <c r="VBJ45" s="183"/>
      <c r="VBK45" s="183"/>
      <c r="VBL45" s="183"/>
      <c r="VBM45" s="183"/>
      <c r="VBN45" s="183"/>
      <c r="VBO45" s="183"/>
      <c r="VBP45" s="183"/>
      <c r="VBQ45" s="183"/>
      <c r="VBR45" s="183"/>
      <c r="VBS45" s="183"/>
      <c r="VBT45" s="183"/>
      <c r="VBU45" s="183"/>
      <c r="VBV45" s="183"/>
      <c r="VBW45" s="183"/>
      <c r="VBX45" s="183"/>
      <c r="VBY45" s="183"/>
      <c r="VBZ45" s="183"/>
      <c r="VCA45" s="183"/>
      <c r="VCB45" s="183"/>
      <c r="VCC45" s="183"/>
      <c r="VCD45" s="183"/>
      <c r="VCE45" s="183"/>
      <c r="VCF45" s="183"/>
      <c r="VCG45" s="183"/>
      <c r="VCH45" s="183"/>
      <c r="VCI45" s="183"/>
      <c r="VCJ45" s="183"/>
      <c r="VCK45" s="183"/>
      <c r="VCL45" s="183"/>
      <c r="VCM45" s="183"/>
      <c r="VCN45" s="183"/>
      <c r="VCO45" s="183"/>
      <c r="VCP45" s="183"/>
      <c r="VCQ45" s="183"/>
      <c r="VCR45" s="183"/>
      <c r="VCS45" s="183"/>
      <c r="VCT45" s="183"/>
      <c r="VCU45" s="183"/>
      <c r="VCV45" s="183"/>
      <c r="VCW45" s="183"/>
      <c r="VCX45" s="183"/>
      <c r="VCY45" s="183"/>
      <c r="VCZ45" s="183"/>
      <c r="VDA45" s="183"/>
      <c r="VDB45" s="183"/>
      <c r="VDC45" s="183"/>
      <c r="VDD45" s="183"/>
      <c r="VDE45" s="183"/>
      <c r="VDF45" s="183"/>
      <c r="VDG45" s="183"/>
      <c r="VDH45" s="183"/>
      <c r="VDI45" s="183"/>
      <c r="VDJ45" s="183"/>
      <c r="VDK45" s="183"/>
      <c r="VDL45" s="183"/>
      <c r="VDM45" s="183"/>
      <c r="VDN45" s="183"/>
      <c r="VDO45" s="183"/>
      <c r="VDP45" s="183"/>
      <c r="VDQ45" s="183"/>
      <c r="VDR45" s="183"/>
      <c r="VDS45" s="183"/>
      <c r="VDT45" s="183"/>
      <c r="VDU45" s="183"/>
      <c r="VDV45" s="183"/>
      <c r="VDW45" s="183"/>
      <c r="VDX45" s="183"/>
      <c r="VDY45" s="183"/>
      <c r="VDZ45" s="183"/>
      <c r="VEA45" s="183"/>
      <c r="VEB45" s="183"/>
      <c r="VEC45" s="183"/>
      <c r="VED45" s="183"/>
      <c r="VEE45" s="183"/>
      <c r="VEF45" s="183"/>
      <c r="VEG45" s="183"/>
      <c r="VEH45" s="183"/>
      <c r="VEI45" s="183"/>
      <c r="VEJ45" s="183"/>
      <c r="VEK45" s="183"/>
      <c r="VEL45" s="183"/>
      <c r="VEM45" s="183"/>
      <c r="VEN45" s="183"/>
      <c r="VEO45" s="183"/>
      <c r="VEP45" s="183"/>
      <c r="VEQ45" s="183"/>
      <c r="VER45" s="183"/>
      <c r="VES45" s="183"/>
      <c r="VET45" s="183"/>
      <c r="VEU45" s="183"/>
      <c r="VEV45" s="183"/>
      <c r="VEW45" s="183"/>
      <c r="VEX45" s="183"/>
      <c r="VEY45" s="183"/>
      <c r="VEZ45" s="183"/>
      <c r="VFA45" s="183"/>
      <c r="VFB45" s="183"/>
      <c r="VFC45" s="183"/>
      <c r="VFD45" s="183"/>
      <c r="VFE45" s="183"/>
      <c r="VFF45" s="183"/>
      <c r="VFG45" s="183"/>
      <c r="VFH45" s="183"/>
      <c r="VFI45" s="183"/>
      <c r="VFJ45" s="183"/>
      <c r="VFK45" s="183"/>
      <c r="VFL45" s="183"/>
      <c r="VFM45" s="183"/>
      <c r="VFN45" s="183"/>
      <c r="VFO45" s="183"/>
      <c r="VFP45" s="183"/>
      <c r="VFQ45" s="183"/>
      <c r="VFR45" s="183"/>
      <c r="VFS45" s="183"/>
      <c r="VFT45" s="183"/>
      <c r="VFU45" s="183"/>
      <c r="VFV45" s="183"/>
      <c r="VFW45" s="183"/>
      <c r="VFX45" s="183"/>
      <c r="VFY45" s="183"/>
      <c r="VFZ45" s="183"/>
      <c r="VGA45" s="183"/>
      <c r="VGB45" s="183"/>
      <c r="VGC45" s="183"/>
      <c r="VGD45" s="183"/>
      <c r="VGE45" s="183"/>
      <c r="VGF45" s="183"/>
      <c r="VGG45" s="183"/>
      <c r="VGH45" s="183"/>
      <c r="VGI45" s="183"/>
      <c r="VGJ45" s="183"/>
      <c r="VGK45" s="183"/>
      <c r="VGL45" s="183"/>
      <c r="VGM45" s="183"/>
      <c r="VGN45" s="183"/>
      <c r="VGO45" s="183"/>
      <c r="VGP45" s="183"/>
      <c r="VGQ45" s="183"/>
      <c r="VGR45" s="183"/>
      <c r="VGS45" s="183"/>
      <c r="VGT45" s="183"/>
      <c r="VGU45" s="183"/>
      <c r="VGV45" s="183"/>
      <c r="VGW45" s="183"/>
      <c r="VGX45" s="183"/>
      <c r="VGY45" s="183"/>
      <c r="VGZ45" s="183"/>
      <c r="VHA45" s="183"/>
      <c r="VHB45" s="183"/>
      <c r="VHC45" s="183"/>
      <c r="VHD45" s="183"/>
      <c r="VHE45" s="183"/>
      <c r="VHF45" s="183"/>
      <c r="VHG45" s="183"/>
      <c r="VHH45" s="183"/>
      <c r="VHI45" s="183"/>
      <c r="VHJ45" s="183"/>
      <c r="VHK45" s="183"/>
      <c r="VHL45" s="183"/>
      <c r="VHM45" s="183"/>
      <c r="VHN45" s="183"/>
      <c r="VHO45" s="183"/>
      <c r="VHP45" s="183"/>
      <c r="VHQ45" s="183"/>
      <c r="VHR45" s="183"/>
      <c r="VHS45" s="183"/>
      <c r="VHT45" s="183"/>
      <c r="VHU45" s="183"/>
      <c r="VHV45" s="183"/>
      <c r="VHW45" s="183"/>
      <c r="VHX45" s="183"/>
      <c r="VHY45" s="183"/>
      <c r="VHZ45" s="183"/>
      <c r="VIA45" s="183"/>
      <c r="VIB45" s="183"/>
      <c r="VIC45" s="183"/>
      <c r="VID45" s="183"/>
      <c r="VIE45" s="183"/>
      <c r="VIF45" s="183"/>
      <c r="VIG45" s="183"/>
      <c r="VIH45" s="183"/>
      <c r="VII45" s="183"/>
      <c r="VIJ45" s="183"/>
      <c r="VIK45" s="183"/>
      <c r="VIL45" s="183"/>
      <c r="VIM45" s="183"/>
      <c r="VIN45" s="183"/>
      <c r="VIO45" s="183"/>
      <c r="VIP45" s="183"/>
      <c r="VIQ45" s="183"/>
      <c r="VIR45" s="183"/>
      <c r="VIS45" s="183"/>
      <c r="VIT45" s="183"/>
      <c r="VIU45" s="183"/>
      <c r="VIV45" s="183"/>
      <c r="VIW45" s="183"/>
      <c r="VIX45" s="183"/>
      <c r="VIY45" s="183"/>
      <c r="VIZ45" s="183"/>
      <c r="VJA45" s="183"/>
      <c r="VJB45" s="183"/>
      <c r="VJC45" s="183"/>
      <c r="VJD45" s="183"/>
      <c r="VJE45" s="183"/>
      <c r="VJF45" s="183"/>
      <c r="VJG45" s="183"/>
      <c r="VJH45" s="183"/>
      <c r="VJI45" s="183"/>
      <c r="VJJ45" s="183"/>
      <c r="VJK45" s="183"/>
      <c r="VJL45" s="183"/>
      <c r="VJM45" s="183"/>
      <c r="VJN45" s="183"/>
      <c r="VJO45" s="183"/>
      <c r="VJP45" s="183"/>
      <c r="VJQ45" s="183"/>
      <c r="VJR45" s="183"/>
      <c r="VJS45" s="183"/>
      <c r="VJT45" s="183"/>
      <c r="VJU45" s="183"/>
      <c r="VJV45" s="183"/>
      <c r="VJW45" s="183"/>
      <c r="VJX45" s="183"/>
      <c r="VJY45" s="183"/>
      <c r="VJZ45" s="183"/>
      <c r="VKA45" s="183"/>
      <c r="VKB45" s="183"/>
      <c r="VKC45" s="183"/>
      <c r="VKD45" s="183"/>
      <c r="VKE45" s="183"/>
      <c r="VKF45" s="183"/>
      <c r="VKG45" s="183"/>
      <c r="VKH45" s="183"/>
      <c r="VKI45" s="183"/>
      <c r="VKJ45" s="183"/>
      <c r="VKK45" s="183"/>
      <c r="VKL45" s="183"/>
      <c r="VKM45" s="183"/>
      <c r="VKN45" s="183"/>
      <c r="VKO45" s="183"/>
      <c r="VKP45" s="183"/>
      <c r="VKQ45" s="183"/>
      <c r="VKR45" s="183"/>
      <c r="VKS45" s="183"/>
      <c r="VKT45" s="183"/>
      <c r="VKU45" s="183"/>
      <c r="VKV45" s="183"/>
      <c r="VKW45" s="183"/>
      <c r="VKX45" s="183"/>
      <c r="VKY45" s="183"/>
      <c r="VKZ45" s="183"/>
      <c r="VLA45" s="183"/>
      <c r="VLB45" s="183"/>
      <c r="VLC45" s="183"/>
      <c r="VLD45" s="183"/>
      <c r="VLE45" s="183"/>
      <c r="VLF45" s="183"/>
      <c r="VLG45" s="183"/>
      <c r="VLH45" s="183"/>
      <c r="VLI45" s="183"/>
      <c r="VLJ45" s="183"/>
      <c r="VLK45" s="183"/>
      <c r="VLL45" s="183"/>
      <c r="VLM45" s="183"/>
      <c r="VLN45" s="183"/>
      <c r="VLO45" s="183"/>
      <c r="VLP45" s="183"/>
      <c r="VLQ45" s="183"/>
      <c r="VLR45" s="183"/>
      <c r="VLS45" s="183"/>
      <c r="VLT45" s="183"/>
      <c r="VLU45" s="183"/>
      <c r="VLV45" s="183"/>
      <c r="VLW45" s="183"/>
      <c r="VLX45" s="183"/>
      <c r="VLY45" s="183"/>
      <c r="VLZ45" s="183"/>
      <c r="VMA45" s="183"/>
      <c r="VMB45" s="183"/>
      <c r="VMC45" s="183"/>
      <c r="VMD45" s="183"/>
      <c r="VME45" s="183"/>
      <c r="VMF45" s="183"/>
      <c r="VMG45" s="183"/>
      <c r="VMH45" s="183"/>
      <c r="VMI45" s="183"/>
      <c r="VMJ45" s="183"/>
      <c r="VMK45" s="183"/>
      <c r="VML45" s="183"/>
      <c r="VMM45" s="183"/>
      <c r="VMN45" s="183"/>
      <c r="VMO45" s="183"/>
      <c r="VMP45" s="183"/>
      <c r="VMQ45" s="183"/>
      <c r="VMR45" s="183"/>
      <c r="VMS45" s="183"/>
      <c r="VMT45" s="183"/>
      <c r="VMU45" s="183"/>
      <c r="VMV45" s="183"/>
      <c r="VMW45" s="183"/>
      <c r="VMX45" s="183"/>
      <c r="VMY45" s="183"/>
      <c r="VMZ45" s="183"/>
      <c r="VNA45" s="183"/>
      <c r="VNB45" s="183"/>
      <c r="VNC45" s="183"/>
      <c r="VND45" s="183"/>
      <c r="VNE45" s="183"/>
      <c r="VNF45" s="183"/>
      <c r="VNG45" s="183"/>
      <c r="VNH45" s="183"/>
      <c r="VNI45" s="183"/>
      <c r="VNJ45" s="183"/>
      <c r="VNK45" s="183"/>
      <c r="VNL45" s="183"/>
      <c r="VNM45" s="183"/>
      <c r="VNN45" s="183"/>
      <c r="VNO45" s="183"/>
      <c r="VNP45" s="183"/>
      <c r="VNQ45" s="183"/>
      <c r="VNR45" s="183"/>
      <c r="VNS45" s="183"/>
      <c r="VNT45" s="183"/>
      <c r="VNU45" s="183"/>
      <c r="VNV45" s="183"/>
      <c r="VNW45" s="183"/>
      <c r="VNX45" s="183"/>
      <c r="VNY45" s="183"/>
      <c r="VNZ45" s="183"/>
      <c r="VOA45" s="183"/>
      <c r="VOB45" s="183"/>
      <c r="VOC45" s="183"/>
      <c r="VOD45" s="183"/>
      <c r="VOE45" s="183"/>
      <c r="VOF45" s="183"/>
      <c r="VOG45" s="183"/>
      <c r="VOH45" s="183"/>
      <c r="VOI45" s="183"/>
      <c r="VOJ45" s="183"/>
      <c r="VOK45" s="183"/>
      <c r="VOL45" s="183"/>
      <c r="VOM45" s="183"/>
      <c r="VON45" s="183"/>
      <c r="VOO45" s="183"/>
      <c r="VOP45" s="183"/>
      <c r="VOQ45" s="183"/>
      <c r="VOR45" s="183"/>
      <c r="VOS45" s="183"/>
      <c r="VOT45" s="183"/>
      <c r="VOU45" s="183"/>
      <c r="VOV45" s="183"/>
      <c r="VOW45" s="183"/>
      <c r="VOX45" s="183"/>
      <c r="VOY45" s="183"/>
      <c r="VOZ45" s="183"/>
      <c r="VPA45" s="183"/>
      <c r="VPB45" s="183"/>
      <c r="VPC45" s="183"/>
      <c r="VPD45" s="183"/>
      <c r="VPE45" s="183"/>
      <c r="VPF45" s="183"/>
      <c r="VPG45" s="183"/>
      <c r="VPH45" s="183"/>
      <c r="VPI45" s="183"/>
      <c r="VPJ45" s="183"/>
      <c r="VPK45" s="183"/>
      <c r="VPL45" s="183"/>
      <c r="VPM45" s="183"/>
      <c r="VPN45" s="183"/>
      <c r="VPO45" s="183"/>
      <c r="VPP45" s="183"/>
      <c r="VPQ45" s="183"/>
      <c r="VPR45" s="183"/>
      <c r="VPS45" s="183"/>
      <c r="VPT45" s="183"/>
      <c r="VPU45" s="183"/>
      <c r="VPV45" s="183"/>
      <c r="VPW45" s="183"/>
      <c r="VPX45" s="183"/>
      <c r="VPY45" s="183"/>
      <c r="VPZ45" s="183"/>
      <c r="VQA45" s="183"/>
      <c r="VQB45" s="183"/>
      <c r="VQC45" s="183"/>
      <c r="VQD45" s="183"/>
      <c r="VQE45" s="183"/>
      <c r="VQF45" s="183"/>
      <c r="VQG45" s="183"/>
      <c r="VQH45" s="183"/>
      <c r="VQI45" s="183"/>
      <c r="VQJ45" s="183"/>
      <c r="VQK45" s="183"/>
      <c r="VQL45" s="183"/>
      <c r="VQM45" s="183"/>
      <c r="VQN45" s="183"/>
      <c r="VQO45" s="183"/>
      <c r="VQP45" s="183"/>
      <c r="VQQ45" s="183"/>
      <c r="VQR45" s="183"/>
      <c r="VQS45" s="183"/>
      <c r="VQT45" s="183"/>
      <c r="VQU45" s="183"/>
      <c r="VQV45" s="183"/>
      <c r="VQW45" s="183"/>
      <c r="VQX45" s="183"/>
      <c r="VQY45" s="183"/>
      <c r="VQZ45" s="183"/>
      <c r="VRA45" s="183"/>
      <c r="VRB45" s="183"/>
      <c r="VRC45" s="183"/>
      <c r="VRD45" s="183"/>
      <c r="VRE45" s="183"/>
      <c r="VRF45" s="183"/>
      <c r="VRG45" s="183"/>
      <c r="VRH45" s="183"/>
      <c r="VRI45" s="183"/>
      <c r="VRJ45" s="183"/>
      <c r="VRK45" s="183"/>
      <c r="VRL45" s="183"/>
      <c r="VRM45" s="183"/>
      <c r="VRN45" s="183"/>
      <c r="VRO45" s="183"/>
      <c r="VRP45" s="183"/>
      <c r="VRQ45" s="183"/>
      <c r="VRR45" s="183"/>
      <c r="VRS45" s="183"/>
      <c r="VRT45" s="183"/>
      <c r="VRU45" s="183"/>
      <c r="VRV45" s="183"/>
      <c r="VRW45" s="183"/>
      <c r="VRX45" s="183"/>
      <c r="VRY45" s="183"/>
      <c r="VRZ45" s="183"/>
      <c r="VSA45" s="183"/>
      <c r="VSB45" s="183"/>
      <c r="VSC45" s="183"/>
      <c r="VSD45" s="183"/>
      <c r="VSE45" s="183"/>
      <c r="VSF45" s="183"/>
      <c r="VSG45" s="183"/>
      <c r="VSH45" s="183"/>
      <c r="VSI45" s="183"/>
      <c r="VSJ45" s="183"/>
      <c r="VSK45" s="183"/>
      <c r="VSL45" s="183"/>
      <c r="VSM45" s="183"/>
      <c r="VSN45" s="183"/>
      <c r="VSO45" s="183"/>
      <c r="VSP45" s="183"/>
      <c r="VSQ45" s="183"/>
      <c r="VSR45" s="183"/>
      <c r="VSS45" s="183"/>
      <c r="VST45" s="183"/>
      <c r="VSU45" s="183"/>
      <c r="VSV45" s="183"/>
      <c r="VSW45" s="183"/>
      <c r="VSX45" s="183"/>
      <c r="VSY45" s="183"/>
      <c r="VSZ45" s="183"/>
      <c r="VTA45" s="183"/>
      <c r="VTB45" s="183"/>
      <c r="VTC45" s="183"/>
      <c r="VTD45" s="183"/>
      <c r="VTE45" s="183"/>
      <c r="VTF45" s="183"/>
      <c r="VTG45" s="183"/>
      <c r="VTH45" s="183"/>
      <c r="VTI45" s="183"/>
      <c r="VTJ45" s="183"/>
      <c r="VTK45" s="183"/>
      <c r="VTL45" s="183"/>
      <c r="VTM45" s="183"/>
      <c r="VTN45" s="183"/>
      <c r="VTO45" s="183"/>
      <c r="VTP45" s="183"/>
      <c r="VTQ45" s="183"/>
      <c r="VTR45" s="183"/>
      <c r="VTS45" s="183"/>
      <c r="VTT45" s="183"/>
      <c r="VTU45" s="183"/>
      <c r="VTV45" s="183"/>
      <c r="VTW45" s="183"/>
      <c r="VTX45" s="183"/>
      <c r="VTY45" s="183"/>
      <c r="VTZ45" s="183"/>
      <c r="VUA45" s="183"/>
      <c r="VUB45" s="183"/>
      <c r="VUC45" s="183"/>
      <c r="VUD45" s="183"/>
      <c r="VUE45" s="183"/>
      <c r="VUF45" s="183"/>
      <c r="VUG45" s="183"/>
      <c r="VUH45" s="183"/>
      <c r="VUI45" s="183"/>
      <c r="VUJ45" s="183"/>
      <c r="VUK45" s="183"/>
      <c r="VUL45" s="183"/>
      <c r="VUM45" s="183"/>
      <c r="VUN45" s="183"/>
      <c r="VUO45" s="183"/>
      <c r="VUP45" s="183"/>
      <c r="VUQ45" s="183"/>
      <c r="VUR45" s="183"/>
      <c r="VUS45" s="183"/>
      <c r="VUT45" s="183"/>
      <c r="VUU45" s="183"/>
      <c r="VUV45" s="183"/>
      <c r="VUW45" s="183"/>
      <c r="VUX45" s="183"/>
      <c r="VUY45" s="183"/>
      <c r="VUZ45" s="183"/>
      <c r="VVA45" s="183"/>
      <c r="VVB45" s="183"/>
      <c r="VVC45" s="183"/>
      <c r="VVD45" s="183"/>
      <c r="VVE45" s="183"/>
      <c r="VVF45" s="183"/>
      <c r="VVG45" s="183"/>
      <c r="VVH45" s="183"/>
      <c r="VVI45" s="183"/>
      <c r="VVJ45" s="183"/>
      <c r="VVK45" s="183"/>
      <c r="VVL45" s="183"/>
      <c r="VVM45" s="183"/>
      <c r="VVN45" s="183"/>
      <c r="VVO45" s="183"/>
      <c r="VVP45" s="183"/>
      <c r="VVQ45" s="183"/>
      <c r="VVR45" s="183"/>
      <c r="VVS45" s="183"/>
      <c r="VVT45" s="183"/>
      <c r="VVU45" s="183"/>
      <c r="VVV45" s="183"/>
      <c r="VVW45" s="183"/>
      <c r="VVX45" s="183"/>
      <c r="VVY45" s="183"/>
      <c r="VVZ45" s="183"/>
      <c r="VWA45" s="183"/>
      <c r="VWB45" s="183"/>
      <c r="VWC45" s="183"/>
      <c r="VWD45" s="183"/>
      <c r="VWE45" s="183"/>
      <c r="VWF45" s="183"/>
      <c r="VWG45" s="183"/>
      <c r="VWH45" s="183"/>
      <c r="VWI45" s="183"/>
      <c r="VWJ45" s="183"/>
      <c r="VWK45" s="183"/>
      <c r="VWL45" s="183"/>
      <c r="VWM45" s="183"/>
      <c r="VWN45" s="183"/>
      <c r="VWO45" s="183"/>
      <c r="VWP45" s="183"/>
      <c r="VWQ45" s="183"/>
      <c r="VWR45" s="183"/>
      <c r="VWS45" s="183"/>
      <c r="VWT45" s="183"/>
      <c r="VWU45" s="183"/>
      <c r="VWV45" s="183"/>
      <c r="VWW45" s="183"/>
      <c r="VWX45" s="183"/>
      <c r="VWY45" s="183"/>
      <c r="VWZ45" s="183"/>
      <c r="VXA45" s="183"/>
      <c r="VXB45" s="183"/>
      <c r="VXC45" s="183"/>
      <c r="VXD45" s="183"/>
      <c r="VXE45" s="183"/>
      <c r="VXF45" s="183"/>
      <c r="VXG45" s="183"/>
      <c r="VXH45" s="183"/>
      <c r="VXI45" s="183"/>
      <c r="VXJ45" s="183"/>
      <c r="VXK45" s="183"/>
      <c r="VXL45" s="183"/>
      <c r="VXM45" s="183"/>
      <c r="VXN45" s="183"/>
      <c r="VXO45" s="183"/>
      <c r="VXP45" s="183"/>
      <c r="VXQ45" s="183"/>
      <c r="VXR45" s="183"/>
      <c r="VXS45" s="183"/>
      <c r="VXT45" s="183"/>
      <c r="VXU45" s="183"/>
      <c r="VXV45" s="183"/>
      <c r="VXW45" s="183"/>
      <c r="VXX45" s="183"/>
      <c r="VXY45" s="183"/>
      <c r="VXZ45" s="183"/>
      <c r="VYA45" s="183"/>
      <c r="VYB45" s="183"/>
      <c r="VYC45" s="183"/>
      <c r="VYD45" s="183"/>
      <c r="VYE45" s="183"/>
      <c r="VYF45" s="183"/>
      <c r="VYG45" s="183"/>
      <c r="VYH45" s="183"/>
      <c r="VYI45" s="183"/>
      <c r="VYJ45" s="183"/>
      <c r="VYK45" s="183"/>
      <c r="VYL45" s="183"/>
      <c r="VYM45" s="183"/>
      <c r="VYN45" s="183"/>
      <c r="VYO45" s="183"/>
      <c r="VYP45" s="183"/>
      <c r="VYQ45" s="183"/>
      <c r="VYR45" s="183"/>
      <c r="VYS45" s="183"/>
      <c r="VYT45" s="183"/>
      <c r="VYU45" s="183"/>
      <c r="VYV45" s="183"/>
      <c r="VYW45" s="183"/>
      <c r="VYX45" s="183"/>
      <c r="VYY45" s="183"/>
      <c r="VYZ45" s="183"/>
      <c r="VZA45" s="183"/>
      <c r="VZB45" s="183"/>
      <c r="VZC45" s="183"/>
      <c r="VZD45" s="183"/>
      <c r="VZE45" s="183"/>
      <c r="VZF45" s="183"/>
      <c r="VZG45" s="183"/>
      <c r="VZH45" s="183"/>
      <c r="VZI45" s="183"/>
      <c r="VZJ45" s="183"/>
      <c r="VZK45" s="183"/>
      <c r="VZL45" s="183"/>
      <c r="VZM45" s="183"/>
      <c r="VZN45" s="183"/>
      <c r="VZO45" s="183"/>
      <c r="VZP45" s="183"/>
      <c r="VZQ45" s="183"/>
      <c r="VZR45" s="183"/>
      <c r="VZS45" s="183"/>
      <c r="VZT45" s="183"/>
      <c r="VZU45" s="183"/>
      <c r="VZV45" s="183"/>
      <c r="VZW45" s="183"/>
      <c r="VZX45" s="183"/>
      <c r="VZY45" s="183"/>
      <c r="VZZ45" s="183"/>
      <c r="WAA45" s="183"/>
      <c r="WAB45" s="183"/>
      <c r="WAC45" s="183"/>
      <c r="WAD45" s="183"/>
      <c r="WAE45" s="183"/>
      <c r="WAF45" s="183"/>
      <c r="WAG45" s="183"/>
      <c r="WAH45" s="183"/>
      <c r="WAI45" s="183"/>
      <c r="WAJ45" s="183"/>
      <c r="WAK45" s="183"/>
      <c r="WAL45" s="183"/>
      <c r="WAM45" s="183"/>
      <c r="WAN45" s="183"/>
      <c r="WAO45" s="183"/>
      <c r="WAP45" s="183"/>
      <c r="WAQ45" s="183"/>
      <c r="WAR45" s="183"/>
      <c r="WAS45" s="183"/>
      <c r="WAT45" s="183"/>
      <c r="WAU45" s="183"/>
      <c r="WAV45" s="183"/>
      <c r="WAW45" s="183"/>
      <c r="WAX45" s="183"/>
      <c r="WAY45" s="183"/>
      <c r="WAZ45" s="183"/>
      <c r="WBA45" s="183"/>
      <c r="WBB45" s="183"/>
      <c r="WBC45" s="183"/>
      <c r="WBD45" s="183"/>
      <c r="WBE45" s="183"/>
      <c r="WBF45" s="183"/>
      <c r="WBG45" s="183"/>
      <c r="WBH45" s="183"/>
      <c r="WBI45" s="183"/>
      <c r="WBJ45" s="183"/>
      <c r="WBK45" s="183"/>
      <c r="WBL45" s="183"/>
      <c r="WBM45" s="183"/>
      <c r="WBN45" s="183"/>
      <c r="WBO45" s="183"/>
      <c r="WBP45" s="183"/>
      <c r="WBQ45" s="183"/>
      <c r="WBR45" s="183"/>
      <c r="WBS45" s="183"/>
      <c r="WBT45" s="183"/>
      <c r="WBU45" s="183"/>
      <c r="WBV45" s="183"/>
      <c r="WBW45" s="183"/>
      <c r="WBX45" s="183"/>
      <c r="WBY45" s="183"/>
      <c r="WBZ45" s="183"/>
      <c r="WCA45" s="183"/>
      <c r="WCB45" s="183"/>
      <c r="WCC45" s="183"/>
      <c r="WCD45" s="183"/>
      <c r="WCE45" s="183"/>
      <c r="WCF45" s="183"/>
      <c r="WCG45" s="183"/>
      <c r="WCH45" s="183"/>
      <c r="WCI45" s="183"/>
      <c r="WCJ45" s="183"/>
      <c r="WCK45" s="183"/>
      <c r="WCL45" s="183"/>
      <c r="WCM45" s="183"/>
      <c r="WCN45" s="183"/>
      <c r="WCO45" s="183"/>
      <c r="WCP45" s="183"/>
      <c r="WCQ45" s="183"/>
      <c r="WCR45" s="183"/>
      <c r="WCS45" s="183"/>
      <c r="WCT45" s="183"/>
      <c r="WCU45" s="183"/>
      <c r="WCV45" s="183"/>
      <c r="WCW45" s="183"/>
      <c r="WCX45" s="183"/>
      <c r="WCY45" s="183"/>
      <c r="WCZ45" s="183"/>
      <c r="WDA45" s="183"/>
      <c r="WDB45" s="183"/>
      <c r="WDC45" s="183"/>
      <c r="WDD45" s="183"/>
      <c r="WDE45" s="183"/>
      <c r="WDF45" s="183"/>
      <c r="WDG45" s="183"/>
      <c r="WDH45" s="183"/>
      <c r="WDI45" s="183"/>
      <c r="WDJ45" s="183"/>
      <c r="WDK45" s="183"/>
      <c r="WDL45" s="183"/>
      <c r="WDM45" s="183"/>
      <c r="WDN45" s="183"/>
      <c r="WDO45" s="183"/>
      <c r="WDP45" s="183"/>
      <c r="WDQ45" s="183"/>
      <c r="WDR45" s="183"/>
      <c r="WDS45" s="183"/>
      <c r="WDT45" s="183"/>
      <c r="WDU45" s="183"/>
      <c r="WDV45" s="183"/>
      <c r="WDW45" s="183"/>
      <c r="WDX45" s="183"/>
      <c r="WDY45" s="183"/>
      <c r="WDZ45" s="183"/>
      <c r="WEA45" s="183"/>
      <c r="WEB45" s="183"/>
      <c r="WEC45" s="183"/>
      <c r="WED45" s="183"/>
      <c r="WEE45" s="183"/>
      <c r="WEF45" s="183"/>
      <c r="WEG45" s="183"/>
      <c r="WEH45" s="183"/>
      <c r="WEI45" s="183"/>
      <c r="WEJ45" s="183"/>
      <c r="WEK45" s="183"/>
      <c r="WEL45" s="183"/>
      <c r="WEM45" s="183"/>
      <c r="WEN45" s="183"/>
      <c r="WEO45" s="183"/>
      <c r="WEP45" s="183"/>
      <c r="WEQ45" s="183"/>
      <c r="WER45" s="183"/>
      <c r="WES45" s="183"/>
      <c r="WET45" s="183"/>
      <c r="WEU45" s="183"/>
      <c r="WEV45" s="183"/>
      <c r="WEW45" s="183"/>
      <c r="WEX45" s="183"/>
      <c r="WEY45" s="183"/>
      <c r="WEZ45" s="183"/>
      <c r="WFA45" s="183"/>
      <c r="WFB45" s="183"/>
      <c r="WFC45" s="183"/>
      <c r="WFD45" s="183"/>
      <c r="WFE45" s="183"/>
      <c r="WFF45" s="183"/>
      <c r="WFG45" s="183"/>
      <c r="WFH45" s="183"/>
      <c r="WFI45" s="183"/>
      <c r="WFJ45" s="183"/>
      <c r="WFK45" s="183"/>
      <c r="WFL45" s="183"/>
      <c r="WFM45" s="183"/>
      <c r="WFN45" s="183"/>
      <c r="WFO45" s="183"/>
      <c r="WFP45" s="183"/>
      <c r="WFQ45" s="183"/>
      <c r="WFR45" s="183"/>
      <c r="WFS45" s="183"/>
      <c r="WFT45" s="183"/>
      <c r="WFU45" s="183"/>
      <c r="WFV45" s="183"/>
      <c r="WFW45" s="183"/>
      <c r="WFX45" s="183"/>
      <c r="WFY45" s="183"/>
      <c r="WFZ45" s="183"/>
      <c r="WGA45" s="183"/>
      <c r="WGB45" s="183"/>
      <c r="WGC45" s="183"/>
      <c r="WGD45" s="183"/>
      <c r="WGE45" s="183"/>
      <c r="WGF45" s="183"/>
      <c r="WGG45" s="183"/>
      <c r="WGH45" s="183"/>
      <c r="WGI45" s="183"/>
      <c r="WGJ45" s="183"/>
      <c r="WGK45" s="183"/>
      <c r="WGL45" s="183"/>
      <c r="WGM45" s="183"/>
      <c r="WGN45" s="183"/>
      <c r="WGO45" s="183"/>
      <c r="WGP45" s="183"/>
      <c r="WGQ45" s="183"/>
      <c r="WGR45" s="183"/>
      <c r="WGS45" s="183"/>
      <c r="WGT45" s="183"/>
      <c r="WGU45" s="183"/>
      <c r="WGV45" s="183"/>
      <c r="WGW45" s="183"/>
      <c r="WGX45" s="183"/>
      <c r="WGY45" s="183"/>
      <c r="WGZ45" s="183"/>
      <c r="WHA45" s="183"/>
      <c r="WHB45" s="183"/>
      <c r="WHC45" s="183"/>
      <c r="WHD45" s="183"/>
      <c r="WHE45" s="183"/>
      <c r="WHF45" s="183"/>
      <c r="WHG45" s="183"/>
      <c r="WHH45" s="183"/>
      <c r="WHI45" s="183"/>
      <c r="WHJ45" s="183"/>
      <c r="WHK45" s="183"/>
      <c r="WHL45" s="183"/>
      <c r="WHM45" s="183"/>
      <c r="WHN45" s="183"/>
      <c r="WHO45" s="183"/>
      <c r="WHP45" s="183"/>
      <c r="WHQ45" s="183"/>
      <c r="WHR45" s="183"/>
      <c r="WHS45" s="183"/>
      <c r="WHT45" s="183"/>
      <c r="WHU45" s="183"/>
      <c r="WHV45" s="183"/>
      <c r="WHW45" s="183"/>
      <c r="WHX45" s="183"/>
      <c r="WHY45" s="183"/>
      <c r="WHZ45" s="183"/>
      <c r="WIA45" s="183"/>
      <c r="WIB45" s="183"/>
      <c r="WIC45" s="183"/>
      <c r="WID45" s="183"/>
      <c r="WIE45" s="183"/>
      <c r="WIF45" s="183"/>
      <c r="WIG45" s="183"/>
      <c r="WIH45" s="183"/>
      <c r="WII45" s="183"/>
      <c r="WIJ45" s="183"/>
      <c r="WIK45" s="183"/>
      <c r="WIL45" s="183"/>
      <c r="WIM45" s="183"/>
      <c r="WIN45" s="183"/>
      <c r="WIO45" s="183"/>
      <c r="WIP45" s="183"/>
      <c r="WIQ45" s="183"/>
      <c r="WIR45" s="183"/>
      <c r="WIS45" s="183"/>
      <c r="WIT45" s="183"/>
      <c r="WIU45" s="183"/>
      <c r="WIV45" s="183"/>
      <c r="WIW45" s="183"/>
      <c r="WIX45" s="183"/>
      <c r="WIY45" s="183"/>
      <c r="WIZ45" s="183"/>
      <c r="WJA45" s="183"/>
      <c r="WJB45" s="183"/>
      <c r="WJC45" s="183"/>
      <c r="WJD45" s="183"/>
      <c r="WJE45" s="183"/>
      <c r="WJF45" s="183"/>
      <c r="WJG45" s="183"/>
      <c r="WJH45" s="183"/>
      <c r="WJI45" s="183"/>
      <c r="WJJ45" s="183"/>
      <c r="WJK45" s="183"/>
      <c r="WJL45" s="183"/>
      <c r="WJM45" s="183"/>
      <c r="WJN45" s="183"/>
      <c r="WJO45" s="183"/>
      <c r="WJP45" s="183"/>
      <c r="WJQ45" s="183"/>
      <c r="WJR45" s="183"/>
      <c r="WJS45" s="183"/>
      <c r="WJT45" s="183"/>
      <c r="WJU45" s="183"/>
      <c r="WJV45" s="183"/>
      <c r="WJW45" s="183"/>
      <c r="WJX45" s="183"/>
      <c r="WJY45" s="183"/>
      <c r="WJZ45" s="183"/>
      <c r="WKA45" s="183"/>
      <c r="WKB45" s="183"/>
      <c r="WKC45" s="183"/>
      <c r="WKD45" s="183"/>
      <c r="WKE45" s="183"/>
      <c r="WKF45" s="183"/>
      <c r="WKG45" s="183"/>
      <c r="WKH45" s="183"/>
      <c r="WKI45" s="183"/>
      <c r="WKJ45" s="183"/>
      <c r="WKK45" s="183"/>
      <c r="WKL45" s="183"/>
      <c r="WKM45" s="183"/>
      <c r="WKN45" s="183"/>
      <c r="WKO45" s="183"/>
      <c r="WKP45" s="183"/>
      <c r="WKQ45" s="183"/>
      <c r="WKR45" s="183"/>
      <c r="WKS45" s="183"/>
      <c r="WKT45" s="183"/>
      <c r="WKU45" s="183"/>
      <c r="WKV45" s="183"/>
      <c r="WKW45" s="183"/>
      <c r="WKX45" s="183"/>
      <c r="WKY45" s="183"/>
      <c r="WKZ45" s="183"/>
      <c r="WLA45" s="183"/>
      <c r="WLB45" s="183"/>
      <c r="WLC45" s="183"/>
      <c r="WLD45" s="183"/>
      <c r="WLE45" s="183"/>
      <c r="WLF45" s="183"/>
      <c r="WLG45" s="183"/>
      <c r="WLH45" s="183"/>
      <c r="WLI45" s="183"/>
      <c r="WLJ45" s="183"/>
      <c r="WLK45" s="183"/>
      <c r="WLL45" s="183"/>
      <c r="WLM45" s="183"/>
      <c r="WLN45" s="183"/>
      <c r="WLO45" s="183"/>
      <c r="WLP45" s="183"/>
      <c r="WLQ45" s="183"/>
      <c r="WLR45" s="183"/>
      <c r="WLS45" s="183"/>
      <c r="WLT45" s="183"/>
      <c r="WLU45" s="183"/>
      <c r="WLV45" s="183"/>
      <c r="WLW45" s="183"/>
      <c r="WLX45" s="183"/>
      <c r="WLY45" s="183"/>
      <c r="WLZ45" s="183"/>
      <c r="WMA45" s="183"/>
      <c r="WMB45" s="183"/>
      <c r="WMC45" s="183"/>
      <c r="WMD45" s="183"/>
      <c r="WME45" s="183"/>
      <c r="WMF45" s="183"/>
      <c r="WMG45" s="183"/>
      <c r="WMH45" s="183"/>
      <c r="WMI45" s="183"/>
      <c r="WMJ45" s="183"/>
      <c r="WMK45" s="183"/>
      <c r="WML45" s="183"/>
      <c r="WMM45" s="183"/>
      <c r="WMN45" s="183"/>
      <c r="WMO45" s="183"/>
      <c r="WMP45" s="183"/>
      <c r="WMQ45" s="183"/>
      <c r="WMR45" s="183"/>
      <c r="WMS45" s="183"/>
      <c r="WMT45" s="183"/>
      <c r="WMU45" s="183"/>
      <c r="WMV45" s="183"/>
      <c r="WMW45" s="183"/>
      <c r="WMX45" s="183"/>
      <c r="WMY45" s="183"/>
      <c r="WMZ45" s="183"/>
      <c r="WNA45" s="183"/>
      <c r="WNB45" s="183"/>
      <c r="WNC45" s="183"/>
      <c r="WND45" s="183"/>
      <c r="WNE45" s="183"/>
      <c r="WNF45" s="183"/>
      <c r="WNG45" s="183"/>
      <c r="WNH45" s="183"/>
      <c r="WNI45" s="183"/>
      <c r="WNJ45" s="183"/>
      <c r="WNK45" s="183"/>
      <c r="WNL45" s="183"/>
      <c r="WNM45" s="183"/>
      <c r="WNN45" s="183"/>
      <c r="WNO45" s="183"/>
      <c r="WNP45" s="183"/>
      <c r="WNQ45" s="183"/>
      <c r="WNR45" s="183"/>
      <c r="WNS45" s="183"/>
      <c r="WNT45" s="183"/>
      <c r="WNU45" s="183"/>
      <c r="WNV45" s="183"/>
      <c r="WNW45" s="183"/>
      <c r="WNX45" s="183"/>
      <c r="WNY45" s="183"/>
      <c r="WNZ45" s="183"/>
      <c r="WOA45" s="183"/>
      <c r="WOB45" s="183"/>
      <c r="WOC45" s="183"/>
      <c r="WOD45" s="183"/>
      <c r="WOE45" s="183"/>
      <c r="WOF45" s="183"/>
      <c r="WOG45" s="183"/>
      <c r="WOH45" s="183"/>
      <c r="WOI45" s="183"/>
      <c r="WOJ45" s="183"/>
      <c r="WOK45" s="183"/>
      <c r="WOL45" s="183"/>
      <c r="WOM45" s="183"/>
      <c r="WON45" s="183"/>
      <c r="WOO45" s="183"/>
      <c r="WOP45" s="183"/>
      <c r="WOQ45" s="183"/>
      <c r="WOR45" s="183"/>
      <c r="WOS45" s="183"/>
      <c r="WOT45" s="183"/>
      <c r="WOU45" s="183"/>
      <c r="WOV45" s="183"/>
      <c r="WOW45" s="183"/>
      <c r="WOX45" s="183"/>
      <c r="WOY45" s="183"/>
      <c r="WOZ45" s="183"/>
      <c r="WPA45" s="183"/>
      <c r="WPB45" s="183"/>
      <c r="WPC45" s="183"/>
      <c r="WPD45" s="183"/>
      <c r="WPE45" s="183"/>
      <c r="WPF45" s="183"/>
      <c r="WPG45" s="183"/>
      <c r="WPH45" s="183"/>
      <c r="WPI45" s="183"/>
      <c r="WPJ45" s="183"/>
      <c r="WPK45" s="183"/>
      <c r="WPL45" s="183"/>
      <c r="WPM45" s="183"/>
      <c r="WPN45" s="183"/>
      <c r="WPO45" s="183"/>
      <c r="WPP45" s="183"/>
      <c r="WPQ45" s="183"/>
      <c r="WPR45" s="183"/>
      <c r="WPS45" s="183"/>
      <c r="WPT45" s="183"/>
      <c r="WPU45" s="183"/>
      <c r="WPV45" s="183"/>
      <c r="WPW45" s="183"/>
      <c r="WPX45" s="183"/>
      <c r="WPY45" s="183"/>
      <c r="WPZ45" s="183"/>
      <c r="WQA45" s="183"/>
      <c r="WQB45" s="183"/>
      <c r="WQC45" s="183"/>
      <c r="WQD45" s="183"/>
      <c r="WQE45" s="183"/>
      <c r="WQF45" s="183"/>
      <c r="WQG45" s="183"/>
      <c r="WQH45" s="183"/>
      <c r="WQI45" s="183"/>
      <c r="WQJ45" s="183"/>
      <c r="WQK45" s="183"/>
      <c r="WQL45" s="183"/>
      <c r="WQM45" s="183"/>
      <c r="WQN45" s="183"/>
      <c r="WQO45" s="183"/>
      <c r="WQP45" s="183"/>
      <c r="WQQ45" s="183"/>
      <c r="WQR45" s="183"/>
      <c r="WQS45" s="183"/>
      <c r="WQT45" s="183"/>
      <c r="WQU45" s="183"/>
      <c r="WQV45" s="183"/>
      <c r="WQW45" s="183"/>
      <c r="WQX45" s="183"/>
      <c r="WQY45" s="183"/>
      <c r="WQZ45" s="183"/>
      <c r="WRA45" s="183"/>
      <c r="WRB45" s="183"/>
      <c r="WRC45" s="183"/>
      <c r="WRD45" s="183"/>
      <c r="WRE45" s="183"/>
      <c r="WRF45" s="183"/>
      <c r="WRG45" s="183"/>
      <c r="WRH45" s="183"/>
      <c r="WRI45" s="183"/>
      <c r="WRJ45" s="183"/>
      <c r="WRK45" s="183"/>
      <c r="WRL45" s="183"/>
      <c r="WRM45" s="183"/>
      <c r="WRN45" s="183"/>
      <c r="WRO45" s="183"/>
      <c r="WRP45" s="183"/>
      <c r="WRQ45" s="183"/>
      <c r="WRR45" s="183"/>
      <c r="WRS45" s="183"/>
      <c r="WRT45" s="183"/>
      <c r="WRU45" s="183"/>
      <c r="WRV45" s="183"/>
      <c r="WRW45" s="183"/>
      <c r="WRX45" s="183"/>
      <c r="WRY45" s="183"/>
      <c r="WRZ45" s="183"/>
      <c r="WSA45" s="183"/>
      <c r="WSB45" s="183"/>
      <c r="WSC45" s="183"/>
      <c r="WSD45" s="183"/>
      <c r="WSE45" s="183"/>
      <c r="WSF45" s="183"/>
      <c r="WSG45" s="183"/>
      <c r="WSH45" s="183"/>
      <c r="WSI45" s="183"/>
      <c r="WSJ45" s="183"/>
      <c r="WSK45" s="183"/>
      <c r="WSL45" s="183"/>
      <c r="WSM45" s="183"/>
      <c r="WSN45" s="183"/>
      <c r="WSO45" s="183"/>
      <c r="WSP45" s="183"/>
      <c r="WSQ45" s="183"/>
      <c r="WSR45" s="183"/>
      <c r="WSS45" s="183"/>
      <c r="WST45" s="183"/>
      <c r="WSU45" s="183"/>
      <c r="WSV45" s="183"/>
      <c r="WSW45" s="183"/>
      <c r="WSX45" s="183"/>
      <c r="WSY45" s="183"/>
      <c r="WSZ45" s="183"/>
      <c r="WTA45" s="183"/>
      <c r="WTB45" s="183"/>
      <c r="WTC45" s="183"/>
      <c r="WTD45" s="183"/>
      <c r="WTE45" s="183"/>
      <c r="WTF45" s="183"/>
      <c r="WTG45" s="183"/>
      <c r="WTH45" s="183"/>
      <c r="WTI45" s="183"/>
      <c r="WTJ45" s="183"/>
      <c r="WTK45" s="183"/>
      <c r="WTL45" s="183"/>
      <c r="WTM45" s="183"/>
      <c r="WTN45" s="183"/>
      <c r="WTO45" s="183"/>
      <c r="WTP45" s="183"/>
      <c r="WTQ45" s="183"/>
      <c r="WTR45" s="183"/>
      <c r="WTS45" s="183"/>
      <c r="WTT45" s="183"/>
      <c r="WTU45" s="183"/>
      <c r="WTV45" s="183"/>
      <c r="WTW45" s="183"/>
      <c r="WTX45" s="183"/>
      <c r="WTY45" s="183"/>
      <c r="WTZ45" s="183"/>
      <c r="WUA45" s="183"/>
      <c r="WUB45" s="183"/>
      <c r="WUC45" s="183"/>
      <c r="WUD45" s="183"/>
      <c r="WUE45" s="183"/>
      <c r="WUF45" s="183"/>
      <c r="WUG45" s="183"/>
      <c r="WUH45" s="183"/>
      <c r="WUI45" s="183"/>
      <c r="WUJ45" s="183"/>
      <c r="WUK45" s="183"/>
      <c r="WUL45" s="183"/>
      <c r="WUM45" s="183"/>
      <c r="WUN45" s="183"/>
      <c r="WUO45" s="183"/>
      <c r="WUP45" s="183"/>
      <c r="WUQ45" s="183"/>
      <c r="WUR45" s="183"/>
      <c r="WUS45" s="183"/>
      <c r="WUT45" s="183"/>
      <c r="WUU45" s="183"/>
      <c r="WUV45" s="183"/>
      <c r="WUW45" s="183"/>
      <c r="WUX45" s="183"/>
      <c r="WUY45" s="183"/>
      <c r="WUZ45" s="183"/>
      <c r="WVA45" s="183"/>
      <c r="WVB45" s="183"/>
      <c r="WVC45" s="183"/>
      <c r="WVD45" s="183"/>
      <c r="WVE45" s="183"/>
      <c r="WVF45" s="183"/>
      <c r="WVG45" s="183"/>
      <c r="WVH45" s="183"/>
      <c r="WVI45" s="183"/>
      <c r="WVJ45" s="183"/>
      <c r="WVK45" s="183"/>
      <c r="WVL45" s="183"/>
      <c r="WVM45" s="183"/>
      <c r="WVN45" s="183"/>
      <c r="WVO45" s="183"/>
      <c r="WVP45" s="183"/>
      <c r="WVQ45" s="183"/>
      <c r="WVR45" s="183"/>
      <c r="WVS45" s="183"/>
      <c r="WVT45" s="183"/>
      <c r="WVU45" s="183"/>
      <c r="WVV45" s="183"/>
      <c r="WVW45" s="183"/>
      <c r="WVX45" s="183"/>
      <c r="WVY45" s="183"/>
      <c r="WVZ45" s="183"/>
      <c r="WWA45" s="183"/>
      <c r="WWB45" s="183"/>
      <c r="WWC45" s="183"/>
      <c r="WWD45" s="183"/>
      <c r="WWE45" s="183"/>
      <c r="WWF45" s="183"/>
      <c r="WWG45" s="183"/>
      <c r="WWH45" s="183"/>
      <c r="WWI45" s="183"/>
      <c r="WWJ45" s="183"/>
      <c r="WWK45" s="183"/>
      <c r="WWL45" s="183"/>
      <c r="WWM45" s="183"/>
      <c r="WWN45" s="183"/>
      <c r="WWO45" s="183"/>
      <c r="WWP45" s="183"/>
      <c r="WWQ45" s="183"/>
      <c r="WWR45" s="183"/>
      <c r="WWS45" s="183"/>
      <c r="WWT45" s="183"/>
      <c r="WWU45" s="183"/>
      <c r="WWV45" s="183"/>
      <c r="WWW45" s="183"/>
      <c r="WWX45" s="183"/>
      <c r="WWY45" s="183"/>
      <c r="WWZ45" s="183"/>
      <c r="WXA45" s="183"/>
      <c r="WXB45" s="183"/>
      <c r="WXC45" s="183"/>
      <c r="WXD45" s="183"/>
      <c r="WXE45" s="183"/>
      <c r="WXF45" s="183"/>
      <c r="WXG45" s="183"/>
      <c r="WXH45" s="183"/>
      <c r="WXI45" s="183"/>
      <c r="WXJ45" s="183"/>
      <c r="WXK45" s="183"/>
      <c r="WXL45" s="183"/>
      <c r="WXM45" s="183"/>
      <c r="WXN45" s="183"/>
      <c r="WXO45" s="183"/>
      <c r="WXP45" s="183"/>
      <c r="WXQ45" s="183"/>
      <c r="WXR45" s="183"/>
      <c r="WXS45" s="183"/>
      <c r="WXT45" s="183"/>
      <c r="WXU45" s="183"/>
      <c r="WXV45" s="183"/>
      <c r="WXW45" s="183"/>
      <c r="WXX45" s="183"/>
      <c r="WXY45" s="183"/>
      <c r="WXZ45" s="183"/>
      <c r="WYA45" s="183"/>
      <c r="WYB45" s="183"/>
      <c r="WYC45" s="183"/>
      <c r="WYD45" s="183"/>
      <c r="WYE45" s="183"/>
      <c r="WYF45" s="183"/>
      <c r="WYG45" s="183"/>
      <c r="WYH45" s="183"/>
      <c r="WYI45" s="183"/>
      <c r="WYJ45" s="183"/>
      <c r="WYK45" s="183"/>
      <c r="WYL45" s="183"/>
      <c r="WYM45" s="183"/>
      <c r="WYN45" s="183"/>
      <c r="WYO45" s="183"/>
      <c r="WYP45" s="183"/>
      <c r="WYQ45" s="183"/>
      <c r="WYR45" s="183"/>
      <c r="WYS45" s="183"/>
      <c r="WYT45" s="183"/>
      <c r="WYU45" s="183"/>
      <c r="WYV45" s="183"/>
      <c r="WYW45" s="183"/>
      <c r="WYX45" s="183"/>
      <c r="WYY45" s="183"/>
      <c r="WYZ45" s="183"/>
      <c r="WZA45" s="183"/>
      <c r="WZB45" s="183"/>
      <c r="WZC45" s="183"/>
      <c r="WZD45" s="183"/>
      <c r="WZE45" s="183"/>
      <c r="WZF45" s="183"/>
      <c r="WZG45" s="183"/>
      <c r="WZH45" s="183"/>
      <c r="WZI45" s="183"/>
      <c r="WZJ45" s="183"/>
      <c r="WZK45" s="183"/>
      <c r="WZL45" s="183"/>
      <c r="WZM45" s="183"/>
      <c r="WZN45" s="183"/>
      <c r="WZO45" s="183"/>
      <c r="WZP45" s="183"/>
      <c r="WZQ45" s="183"/>
      <c r="WZR45" s="183"/>
      <c r="WZS45" s="183"/>
      <c r="WZT45" s="183"/>
      <c r="WZU45" s="183"/>
      <c r="WZV45" s="183"/>
      <c r="WZW45" s="183"/>
      <c r="WZX45" s="183"/>
      <c r="WZY45" s="183"/>
      <c r="WZZ45" s="183"/>
      <c r="XAA45" s="183"/>
      <c r="XAB45" s="183"/>
      <c r="XAC45" s="183"/>
      <c r="XAD45" s="183"/>
      <c r="XAE45" s="183"/>
      <c r="XAF45" s="183"/>
      <c r="XAG45" s="183"/>
      <c r="XAH45" s="183"/>
      <c r="XAI45" s="183"/>
      <c r="XAJ45" s="183"/>
      <c r="XAK45" s="183"/>
      <c r="XAL45" s="183"/>
      <c r="XAM45" s="183"/>
      <c r="XAN45" s="183"/>
      <c r="XAO45" s="183"/>
      <c r="XAP45" s="183"/>
      <c r="XAQ45" s="183"/>
      <c r="XAR45" s="183"/>
      <c r="XAS45" s="183"/>
      <c r="XAT45" s="183"/>
      <c r="XAU45" s="183"/>
      <c r="XAV45" s="183"/>
      <c r="XAW45" s="183"/>
      <c r="XAX45" s="183"/>
      <c r="XAY45" s="183"/>
      <c r="XAZ45" s="183"/>
      <c r="XBA45" s="183"/>
      <c r="XBB45" s="183"/>
      <c r="XBC45" s="183"/>
      <c r="XBD45" s="183"/>
      <c r="XBE45" s="183"/>
      <c r="XBF45" s="183"/>
      <c r="XBG45" s="183"/>
      <c r="XBH45" s="183"/>
      <c r="XBI45" s="183"/>
      <c r="XBJ45" s="183"/>
      <c r="XBK45" s="183"/>
      <c r="XBL45" s="183"/>
      <c r="XBM45" s="183"/>
      <c r="XBN45" s="183"/>
      <c r="XBO45" s="183"/>
      <c r="XBP45" s="183"/>
      <c r="XBQ45" s="183"/>
      <c r="XBR45" s="183"/>
      <c r="XBS45" s="183"/>
      <c r="XBT45" s="183"/>
      <c r="XBU45" s="183"/>
      <c r="XBV45" s="183"/>
      <c r="XBW45" s="183"/>
      <c r="XBX45" s="183"/>
      <c r="XBY45" s="183"/>
      <c r="XBZ45" s="183"/>
      <c r="XCA45" s="183"/>
      <c r="XCB45" s="183"/>
      <c r="XCC45" s="183"/>
      <c r="XCD45" s="183"/>
      <c r="XCE45" s="183"/>
      <c r="XCF45" s="183"/>
      <c r="XCG45" s="183"/>
      <c r="XCH45" s="183"/>
      <c r="XCI45" s="183"/>
      <c r="XCJ45" s="183"/>
      <c r="XCK45" s="183"/>
      <c r="XCL45" s="183"/>
      <c r="XCM45" s="183"/>
      <c r="XCN45" s="183"/>
      <c r="XCO45" s="183"/>
      <c r="XCP45" s="183"/>
      <c r="XCQ45" s="183"/>
      <c r="XCR45" s="183"/>
      <c r="XCS45" s="183"/>
      <c r="XCT45" s="183"/>
      <c r="XCU45" s="183"/>
      <c r="XCV45" s="183"/>
      <c r="XCW45" s="183"/>
      <c r="XCX45" s="183"/>
      <c r="XCY45" s="183"/>
      <c r="XCZ45" s="183"/>
      <c r="XDA45" s="183"/>
      <c r="XDB45" s="183"/>
      <c r="XDC45" s="183"/>
      <c r="XDD45" s="183"/>
      <c r="XDE45" s="183"/>
      <c r="XDF45" s="183"/>
      <c r="XDG45" s="183"/>
      <c r="XDH45" s="183"/>
      <c r="XDI45" s="183"/>
      <c r="XDJ45" s="183"/>
      <c r="XDK45" s="183"/>
      <c r="XDL45" s="183"/>
      <c r="XDM45" s="183"/>
      <c r="XDN45" s="183"/>
      <c r="XDO45" s="183"/>
      <c r="XDP45" s="183"/>
      <c r="XDQ45" s="183"/>
      <c r="XDR45" s="183"/>
      <c r="XDS45" s="183"/>
      <c r="XDT45" s="183"/>
      <c r="XDU45" s="183"/>
      <c r="XDV45" s="183"/>
      <c r="XDW45" s="183"/>
      <c r="XDX45" s="183"/>
      <c r="XDY45" s="183"/>
      <c r="XDZ45" s="183"/>
      <c r="XEA45" s="183"/>
      <c r="XEB45" s="183"/>
      <c r="XEC45" s="183"/>
      <c r="XED45" s="183"/>
      <c r="XEE45" s="183"/>
      <c r="XEF45" s="183"/>
      <c r="XEG45" s="183"/>
      <c r="XEH45" s="183"/>
      <c r="XEI45" s="183"/>
      <c r="XEJ45" s="183"/>
      <c r="XEK45" s="183"/>
      <c r="XEL45" s="183"/>
      <c r="XEM45" s="183"/>
      <c r="XEN45" s="183"/>
      <c r="XEO45" s="183"/>
      <c r="XEP45" s="183"/>
    </row>
    <row r="46" spans="5:16370" ht="15" customHeight="1">
      <c r="E46" s="221"/>
      <c r="F46" s="221"/>
      <c r="G46" s="221"/>
      <c r="H46" s="254"/>
      <c r="I46" s="254"/>
      <c r="J46" s="254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  <c r="BS46" s="190"/>
      <c r="BT46" s="190"/>
      <c r="BU46" s="190"/>
      <c r="BV46" s="190"/>
      <c r="BW46" s="190"/>
      <c r="BX46" s="190"/>
      <c r="BY46" s="190"/>
      <c r="BZ46" s="190"/>
      <c r="CA46" s="190"/>
      <c r="CB46" s="190"/>
      <c r="CC46" s="190"/>
      <c r="CD46" s="190"/>
      <c r="CE46" s="190"/>
      <c r="CF46" s="190"/>
      <c r="CG46" s="190"/>
      <c r="CH46" s="190"/>
      <c r="CI46" s="190"/>
      <c r="CJ46" s="190"/>
      <c r="CK46" s="190"/>
      <c r="CL46" s="190"/>
      <c r="CM46" s="190"/>
      <c r="CN46" s="190"/>
      <c r="CO46" s="190"/>
      <c r="CP46" s="190"/>
      <c r="CQ46" s="190"/>
      <c r="CR46" s="190"/>
      <c r="CS46" s="190"/>
      <c r="CT46" s="190"/>
      <c r="CU46" s="190"/>
      <c r="CV46" s="190"/>
      <c r="CW46" s="190"/>
      <c r="CX46" s="190"/>
      <c r="CY46" s="190"/>
      <c r="CZ46" s="190"/>
      <c r="DA46" s="190"/>
      <c r="DB46" s="190"/>
      <c r="DC46" s="190"/>
      <c r="DD46" s="190"/>
      <c r="DE46" s="190"/>
      <c r="DF46" s="190"/>
      <c r="DG46" s="190"/>
      <c r="DH46" s="190"/>
      <c r="DI46" s="190"/>
      <c r="DJ46" s="190"/>
      <c r="DK46" s="190"/>
      <c r="DL46" s="190"/>
      <c r="DM46" s="190"/>
      <c r="DN46" s="190"/>
      <c r="DO46" s="190"/>
      <c r="DP46" s="190"/>
      <c r="DQ46" s="190"/>
      <c r="DR46" s="190"/>
      <c r="DS46" s="190"/>
      <c r="DT46" s="190"/>
      <c r="DU46" s="190"/>
      <c r="DV46" s="190"/>
      <c r="DW46" s="190"/>
      <c r="DX46" s="190"/>
      <c r="DY46" s="190"/>
      <c r="DZ46" s="190"/>
      <c r="EA46" s="190"/>
      <c r="EB46" s="190"/>
      <c r="EC46" s="190"/>
      <c r="ED46" s="190"/>
      <c r="EE46" s="190"/>
      <c r="EF46" s="190"/>
      <c r="EG46" s="190"/>
      <c r="EH46" s="190"/>
      <c r="EI46" s="190"/>
      <c r="EJ46" s="190"/>
      <c r="EK46" s="190"/>
      <c r="EL46" s="190"/>
      <c r="EM46" s="190"/>
      <c r="EN46" s="190"/>
      <c r="EO46" s="190"/>
      <c r="EP46" s="190"/>
      <c r="EQ46" s="190"/>
      <c r="ER46" s="190"/>
      <c r="ES46" s="190"/>
      <c r="ET46" s="190"/>
      <c r="EU46" s="190"/>
      <c r="EV46" s="190"/>
      <c r="EW46" s="190"/>
      <c r="EX46" s="190"/>
      <c r="EY46" s="190"/>
      <c r="EZ46" s="190"/>
      <c r="FA46" s="190"/>
      <c r="FB46" s="190"/>
      <c r="FC46" s="190"/>
      <c r="FD46" s="190"/>
      <c r="FE46" s="190"/>
      <c r="FF46" s="190"/>
      <c r="FG46" s="190"/>
      <c r="FH46" s="190"/>
      <c r="FI46" s="190"/>
      <c r="FJ46" s="190"/>
      <c r="FK46" s="190"/>
      <c r="FL46" s="190"/>
      <c r="FM46" s="190"/>
      <c r="FN46" s="190"/>
      <c r="FO46" s="190"/>
      <c r="FP46" s="190"/>
      <c r="FQ46" s="190"/>
      <c r="FR46" s="190"/>
      <c r="FS46" s="190"/>
      <c r="FT46" s="190"/>
      <c r="FU46" s="190"/>
      <c r="FV46" s="190"/>
      <c r="FW46" s="190"/>
      <c r="FX46" s="190"/>
      <c r="FY46" s="190"/>
      <c r="FZ46" s="190"/>
      <c r="GA46" s="190"/>
      <c r="GB46" s="190"/>
      <c r="GC46" s="190"/>
      <c r="GD46" s="190"/>
      <c r="GE46" s="190"/>
      <c r="GF46" s="190"/>
      <c r="GG46" s="190"/>
      <c r="GH46" s="190"/>
      <c r="GI46" s="190"/>
      <c r="GJ46" s="190"/>
      <c r="GK46" s="190"/>
      <c r="GL46" s="190"/>
      <c r="GM46" s="190"/>
      <c r="GN46" s="190"/>
      <c r="GO46" s="190"/>
      <c r="GP46" s="190"/>
      <c r="GQ46" s="190"/>
      <c r="GR46" s="190"/>
      <c r="GS46" s="190"/>
      <c r="GT46" s="190"/>
      <c r="GU46" s="190"/>
      <c r="GV46" s="190"/>
      <c r="GW46" s="190"/>
      <c r="GX46" s="190"/>
      <c r="GY46" s="190"/>
      <c r="GZ46" s="190"/>
      <c r="HA46" s="190"/>
      <c r="HB46" s="190"/>
      <c r="HC46" s="190"/>
      <c r="HD46" s="190"/>
      <c r="HE46" s="190"/>
      <c r="HF46" s="190"/>
      <c r="HG46" s="190"/>
      <c r="HH46" s="190"/>
      <c r="HI46" s="190"/>
      <c r="HJ46" s="190"/>
      <c r="HK46" s="190"/>
      <c r="HL46" s="190"/>
      <c r="HM46" s="190"/>
      <c r="HN46" s="190"/>
      <c r="HO46" s="190"/>
      <c r="HP46" s="190"/>
      <c r="HQ46" s="190"/>
      <c r="HR46" s="190"/>
      <c r="HS46" s="190"/>
      <c r="HT46" s="190"/>
      <c r="HU46" s="190"/>
      <c r="HV46" s="190"/>
      <c r="HW46" s="190"/>
      <c r="HX46" s="190"/>
      <c r="HY46" s="190"/>
      <c r="HZ46" s="190"/>
      <c r="IA46" s="190"/>
      <c r="IB46" s="190"/>
      <c r="IC46" s="190"/>
      <c r="ID46" s="190"/>
      <c r="IE46" s="190"/>
      <c r="IF46" s="190"/>
      <c r="IG46" s="190"/>
      <c r="IH46" s="190"/>
      <c r="II46" s="190"/>
      <c r="IJ46" s="190"/>
      <c r="IK46" s="190"/>
      <c r="IL46" s="190"/>
      <c r="IM46" s="190"/>
      <c r="IN46" s="190"/>
      <c r="IO46" s="190"/>
      <c r="IP46" s="190"/>
      <c r="IQ46" s="190"/>
      <c r="IR46" s="190"/>
      <c r="IS46" s="190"/>
      <c r="IT46" s="190"/>
      <c r="IU46" s="190"/>
      <c r="IV46" s="190"/>
      <c r="IW46" s="190"/>
      <c r="IX46" s="190"/>
      <c r="IY46" s="190"/>
      <c r="IZ46" s="190"/>
      <c r="JA46" s="190"/>
      <c r="JB46" s="190"/>
      <c r="JC46" s="190"/>
      <c r="JD46" s="190"/>
      <c r="JE46" s="190"/>
      <c r="JF46" s="190"/>
      <c r="JG46" s="190"/>
      <c r="JH46" s="190"/>
      <c r="JI46" s="190"/>
      <c r="JJ46" s="190"/>
      <c r="JK46" s="190"/>
      <c r="JL46" s="190"/>
      <c r="JM46" s="190"/>
      <c r="JN46" s="190"/>
      <c r="JO46" s="190"/>
      <c r="JP46" s="190"/>
      <c r="JQ46" s="190"/>
      <c r="JR46" s="190"/>
      <c r="JS46" s="190"/>
      <c r="JT46" s="190"/>
      <c r="JU46" s="190"/>
      <c r="JV46" s="190"/>
      <c r="JW46" s="190"/>
      <c r="JX46" s="190"/>
      <c r="JY46" s="190"/>
      <c r="JZ46" s="190"/>
      <c r="KA46" s="190"/>
      <c r="KB46" s="190"/>
      <c r="KC46" s="190"/>
      <c r="KD46" s="190"/>
      <c r="KE46" s="190"/>
      <c r="KF46" s="190"/>
      <c r="KG46" s="190"/>
      <c r="KH46" s="190"/>
      <c r="KI46" s="190"/>
      <c r="KJ46" s="190"/>
      <c r="KK46" s="190"/>
      <c r="KL46" s="190"/>
      <c r="KM46" s="190"/>
      <c r="KN46" s="190"/>
      <c r="KO46" s="190"/>
      <c r="KP46" s="190"/>
      <c r="KQ46" s="190"/>
      <c r="KR46" s="190"/>
      <c r="KS46" s="190"/>
      <c r="KT46" s="190"/>
      <c r="KU46" s="190"/>
      <c r="KV46" s="190"/>
      <c r="KW46" s="190"/>
      <c r="KX46" s="190"/>
      <c r="KY46" s="190"/>
      <c r="KZ46" s="190"/>
      <c r="LA46" s="190"/>
      <c r="LB46" s="190"/>
      <c r="LC46" s="190"/>
      <c r="LD46" s="190"/>
      <c r="LE46" s="190"/>
      <c r="LF46" s="190"/>
      <c r="LG46" s="190"/>
      <c r="LH46" s="190"/>
      <c r="LI46" s="190"/>
      <c r="LJ46" s="190"/>
      <c r="LK46" s="190"/>
      <c r="LL46" s="190"/>
      <c r="LM46" s="190"/>
      <c r="LN46" s="190"/>
      <c r="LO46" s="190"/>
      <c r="LP46" s="190"/>
      <c r="LQ46" s="190"/>
      <c r="LR46" s="190"/>
      <c r="LS46" s="190"/>
      <c r="LT46" s="190"/>
      <c r="LU46" s="190"/>
      <c r="LV46" s="190"/>
      <c r="LW46" s="190"/>
      <c r="LX46" s="190"/>
      <c r="LY46" s="190"/>
      <c r="LZ46" s="190"/>
      <c r="MA46" s="190"/>
      <c r="MB46" s="190"/>
      <c r="MC46" s="190"/>
      <c r="MD46" s="190"/>
      <c r="ME46" s="190"/>
      <c r="MF46" s="190"/>
      <c r="MG46" s="190"/>
      <c r="MH46" s="190"/>
      <c r="MI46" s="190"/>
      <c r="MJ46" s="190"/>
      <c r="MK46" s="190"/>
      <c r="ML46" s="190"/>
      <c r="MM46" s="190"/>
      <c r="MN46" s="190"/>
      <c r="MO46" s="190"/>
      <c r="MP46" s="190"/>
      <c r="MQ46" s="190"/>
      <c r="MR46" s="190"/>
      <c r="MS46" s="190"/>
      <c r="MT46" s="190"/>
      <c r="MU46" s="190"/>
      <c r="MV46" s="190"/>
      <c r="MW46" s="190"/>
      <c r="MX46" s="190"/>
      <c r="MY46" s="190"/>
      <c r="MZ46" s="190"/>
      <c r="NA46" s="190"/>
      <c r="NB46" s="190"/>
      <c r="NC46" s="190"/>
      <c r="ND46" s="190"/>
      <c r="NE46" s="190"/>
      <c r="NF46" s="190"/>
      <c r="NG46" s="190"/>
      <c r="NH46" s="190"/>
      <c r="NI46" s="190"/>
      <c r="NJ46" s="190"/>
      <c r="NK46" s="190"/>
      <c r="NL46" s="190"/>
      <c r="NM46" s="190"/>
      <c r="NN46" s="190"/>
      <c r="NO46" s="190"/>
      <c r="NP46" s="190"/>
      <c r="NQ46" s="190"/>
      <c r="NR46" s="190"/>
      <c r="NS46" s="190"/>
      <c r="NT46" s="190"/>
      <c r="NU46" s="190"/>
      <c r="NV46" s="190"/>
      <c r="NW46" s="190"/>
      <c r="NX46" s="190"/>
      <c r="NY46" s="190"/>
      <c r="NZ46" s="190"/>
      <c r="OA46" s="190"/>
      <c r="OB46" s="190"/>
      <c r="OC46" s="190"/>
      <c r="OD46" s="190"/>
      <c r="OE46" s="190"/>
      <c r="OF46" s="190"/>
      <c r="OG46" s="190"/>
      <c r="OH46" s="190"/>
      <c r="OI46" s="190"/>
      <c r="OJ46" s="190"/>
      <c r="OK46" s="190"/>
      <c r="OL46" s="190"/>
      <c r="OM46" s="190"/>
      <c r="ON46" s="190"/>
      <c r="OO46" s="190"/>
      <c r="OP46" s="190"/>
      <c r="OQ46" s="190"/>
      <c r="OR46" s="190"/>
      <c r="OS46" s="190"/>
      <c r="OT46" s="190"/>
      <c r="OU46" s="190"/>
      <c r="OV46" s="190"/>
      <c r="OW46" s="190"/>
      <c r="OX46" s="190"/>
      <c r="OY46" s="190"/>
      <c r="OZ46" s="190"/>
      <c r="PA46" s="190"/>
      <c r="PB46" s="190"/>
      <c r="PC46" s="190"/>
      <c r="PD46" s="190"/>
      <c r="PE46" s="190"/>
      <c r="PF46" s="190"/>
      <c r="PG46" s="190"/>
      <c r="PH46" s="190"/>
      <c r="PI46" s="190"/>
      <c r="PJ46" s="190"/>
      <c r="PK46" s="190"/>
      <c r="PL46" s="190"/>
      <c r="PM46" s="190"/>
      <c r="PN46" s="190"/>
      <c r="PO46" s="190"/>
      <c r="PP46" s="190"/>
      <c r="PQ46" s="190"/>
      <c r="PR46" s="190"/>
      <c r="PS46" s="190"/>
      <c r="PT46" s="190"/>
      <c r="PU46" s="190"/>
      <c r="PV46" s="190"/>
      <c r="PW46" s="190"/>
      <c r="PX46" s="190"/>
      <c r="PY46" s="190"/>
      <c r="PZ46" s="190"/>
      <c r="QA46" s="190"/>
      <c r="QB46" s="190"/>
      <c r="QC46" s="190"/>
      <c r="QD46" s="190"/>
      <c r="QE46" s="190"/>
      <c r="QF46" s="190"/>
      <c r="QG46" s="190"/>
      <c r="QH46" s="190"/>
      <c r="QI46" s="190"/>
      <c r="QJ46" s="190"/>
      <c r="QK46" s="190"/>
      <c r="QL46" s="190"/>
      <c r="QM46" s="190"/>
      <c r="QN46" s="190"/>
      <c r="QO46" s="190"/>
      <c r="QP46" s="190"/>
      <c r="QQ46" s="190"/>
      <c r="QR46" s="190"/>
      <c r="QS46" s="190"/>
      <c r="QT46" s="190"/>
      <c r="QU46" s="190"/>
      <c r="QV46" s="190"/>
      <c r="QW46" s="190"/>
      <c r="QX46" s="190"/>
      <c r="QY46" s="190"/>
      <c r="QZ46" s="190"/>
      <c r="RA46" s="190"/>
      <c r="RB46" s="190"/>
      <c r="RC46" s="190"/>
      <c r="RD46" s="190"/>
      <c r="RE46" s="190"/>
      <c r="RF46" s="190"/>
      <c r="RG46" s="190"/>
      <c r="RH46" s="190"/>
      <c r="RI46" s="190"/>
      <c r="RJ46" s="190"/>
      <c r="RK46" s="190"/>
      <c r="RL46" s="190"/>
      <c r="RM46" s="190"/>
      <c r="RN46" s="190"/>
      <c r="RO46" s="190"/>
      <c r="RP46" s="190"/>
      <c r="RQ46" s="190"/>
      <c r="RR46" s="190"/>
      <c r="RS46" s="190"/>
      <c r="RT46" s="190"/>
      <c r="RU46" s="190"/>
      <c r="RV46" s="190"/>
      <c r="RW46" s="190"/>
      <c r="RX46" s="190"/>
      <c r="RY46" s="190"/>
      <c r="RZ46" s="190"/>
      <c r="SA46" s="190"/>
      <c r="SB46" s="190"/>
      <c r="SC46" s="190"/>
      <c r="SD46" s="190"/>
      <c r="SE46" s="190"/>
      <c r="SF46" s="190"/>
      <c r="SG46" s="190"/>
      <c r="SH46" s="190"/>
      <c r="SI46" s="190"/>
      <c r="SJ46" s="190"/>
      <c r="SK46" s="190"/>
      <c r="SL46" s="190"/>
      <c r="SM46" s="190"/>
      <c r="SN46" s="190"/>
      <c r="SO46" s="190"/>
      <c r="SP46" s="190"/>
      <c r="SQ46" s="190"/>
      <c r="SR46" s="190"/>
      <c r="SS46" s="190"/>
      <c r="ST46" s="190"/>
      <c r="SU46" s="190"/>
      <c r="SV46" s="190"/>
      <c r="SW46" s="190"/>
      <c r="SX46" s="190"/>
      <c r="SY46" s="190"/>
      <c r="SZ46" s="190"/>
      <c r="TA46" s="190"/>
      <c r="TB46" s="190"/>
      <c r="TC46" s="190"/>
      <c r="TD46" s="190"/>
      <c r="TE46" s="190"/>
      <c r="TF46" s="190"/>
      <c r="TG46" s="190"/>
      <c r="TH46" s="190"/>
      <c r="TI46" s="190"/>
      <c r="TJ46" s="190"/>
      <c r="TK46" s="190"/>
      <c r="TL46" s="190"/>
      <c r="TM46" s="190"/>
      <c r="TN46" s="190"/>
      <c r="TO46" s="190"/>
      <c r="TP46" s="190"/>
      <c r="TQ46" s="190"/>
      <c r="TR46" s="190"/>
      <c r="TS46" s="190"/>
      <c r="TT46" s="190"/>
      <c r="TU46" s="190"/>
      <c r="TV46" s="190"/>
      <c r="TW46" s="190"/>
      <c r="TX46" s="190"/>
      <c r="TY46" s="190"/>
      <c r="TZ46" s="190"/>
      <c r="UA46" s="190"/>
      <c r="UB46" s="190"/>
      <c r="UC46" s="190"/>
      <c r="UD46" s="190"/>
      <c r="UE46" s="190"/>
      <c r="UF46" s="190"/>
      <c r="UG46" s="190"/>
      <c r="UH46" s="190"/>
      <c r="UI46" s="190"/>
      <c r="UJ46" s="190"/>
      <c r="UK46" s="190"/>
      <c r="UL46" s="190"/>
      <c r="UM46" s="190"/>
      <c r="UN46" s="190"/>
      <c r="UO46" s="190"/>
      <c r="UP46" s="190"/>
      <c r="UQ46" s="190"/>
      <c r="UR46" s="190"/>
      <c r="US46" s="190"/>
      <c r="UT46" s="190"/>
      <c r="UU46" s="190"/>
      <c r="UV46" s="190"/>
      <c r="UW46" s="190"/>
      <c r="UX46" s="190"/>
      <c r="UY46" s="190"/>
      <c r="UZ46" s="190"/>
      <c r="VA46" s="190"/>
      <c r="VB46" s="190"/>
      <c r="VC46" s="190"/>
      <c r="VD46" s="190"/>
      <c r="VE46" s="190"/>
      <c r="VF46" s="190"/>
      <c r="VG46" s="190"/>
      <c r="VH46" s="190"/>
      <c r="VI46" s="190"/>
      <c r="VJ46" s="190"/>
      <c r="VK46" s="190"/>
      <c r="VL46" s="190"/>
      <c r="VM46" s="190"/>
      <c r="VN46" s="190"/>
      <c r="VO46" s="190"/>
      <c r="VP46" s="190"/>
      <c r="VQ46" s="190"/>
      <c r="VR46" s="190"/>
      <c r="VS46" s="190"/>
      <c r="VT46" s="190"/>
      <c r="VU46" s="190"/>
      <c r="VV46" s="190"/>
      <c r="VW46" s="190"/>
      <c r="VX46" s="190"/>
      <c r="VY46" s="190"/>
      <c r="VZ46" s="190"/>
      <c r="WA46" s="190"/>
      <c r="WB46" s="190"/>
      <c r="WC46" s="190"/>
      <c r="WD46" s="190"/>
      <c r="WE46" s="190"/>
      <c r="WF46" s="190"/>
      <c r="WG46" s="190"/>
      <c r="WH46" s="190"/>
      <c r="WI46" s="190"/>
      <c r="WJ46" s="190"/>
      <c r="WK46" s="190"/>
      <c r="WL46" s="190"/>
      <c r="WM46" s="190"/>
      <c r="WN46" s="190"/>
      <c r="WO46" s="190"/>
      <c r="WP46" s="190"/>
      <c r="WQ46" s="190"/>
      <c r="WR46" s="190"/>
      <c r="WS46" s="190"/>
      <c r="WT46" s="190"/>
      <c r="WU46" s="190"/>
      <c r="WV46" s="190"/>
      <c r="WW46" s="190"/>
      <c r="WX46" s="190"/>
      <c r="WY46" s="190"/>
      <c r="WZ46" s="190"/>
      <c r="XA46" s="190"/>
      <c r="XB46" s="190"/>
      <c r="XC46" s="190"/>
      <c r="XD46" s="190"/>
      <c r="XE46" s="190"/>
      <c r="XF46" s="190"/>
      <c r="XG46" s="190"/>
      <c r="XH46" s="190"/>
      <c r="XI46" s="190"/>
      <c r="XJ46" s="190"/>
      <c r="XK46" s="190"/>
      <c r="XL46" s="190"/>
      <c r="XM46" s="190"/>
      <c r="XN46" s="190"/>
      <c r="XO46" s="190"/>
      <c r="XP46" s="190"/>
      <c r="XQ46" s="190"/>
      <c r="XR46" s="190"/>
      <c r="XS46" s="190"/>
      <c r="XT46" s="190"/>
      <c r="XU46" s="190"/>
      <c r="XV46" s="190"/>
      <c r="XW46" s="190"/>
      <c r="XX46" s="190"/>
      <c r="XY46" s="190"/>
      <c r="XZ46" s="190"/>
      <c r="YA46" s="190"/>
      <c r="YB46" s="190"/>
      <c r="YC46" s="190"/>
      <c r="YD46" s="190"/>
      <c r="YE46" s="190"/>
      <c r="YF46" s="190"/>
      <c r="YG46" s="190"/>
      <c r="YH46" s="190"/>
      <c r="YI46" s="190"/>
      <c r="YJ46" s="190"/>
      <c r="YK46" s="190"/>
      <c r="YL46" s="190"/>
      <c r="YM46" s="190"/>
      <c r="YN46" s="190"/>
      <c r="YO46" s="190"/>
      <c r="YP46" s="190"/>
      <c r="YQ46" s="190"/>
      <c r="YR46" s="190"/>
      <c r="YS46" s="190"/>
      <c r="YT46" s="190"/>
      <c r="YU46" s="190"/>
      <c r="YV46" s="190"/>
      <c r="YW46" s="190"/>
      <c r="YX46" s="190"/>
      <c r="YY46" s="190"/>
      <c r="YZ46" s="190"/>
      <c r="ZA46" s="190"/>
      <c r="ZB46" s="190"/>
      <c r="ZC46" s="190"/>
      <c r="ZD46" s="190"/>
      <c r="ZE46" s="190"/>
      <c r="ZF46" s="190"/>
      <c r="ZG46" s="190"/>
      <c r="ZH46" s="190"/>
      <c r="ZI46" s="190"/>
      <c r="ZJ46" s="190"/>
      <c r="ZK46" s="190"/>
      <c r="ZL46" s="190"/>
      <c r="ZM46" s="190"/>
      <c r="ZN46" s="190"/>
      <c r="ZO46" s="190"/>
      <c r="ZP46" s="190"/>
      <c r="ZQ46" s="190"/>
      <c r="ZR46" s="190"/>
      <c r="ZS46" s="190"/>
      <c r="ZT46" s="190"/>
      <c r="ZU46" s="190"/>
      <c r="ZV46" s="190"/>
      <c r="ZW46" s="190"/>
      <c r="ZX46" s="190"/>
      <c r="ZY46" s="190"/>
      <c r="ZZ46" s="190"/>
      <c r="AAA46" s="190"/>
      <c r="AAB46" s="190"/>
      <c r="AAC46" s="190"/>
      <c r="AAD46" s="190"/>
      <c r="AAE46" s="190"/>
      <c r="AAF46" s="190"/>
      <c r="AAG46" s="190"/>
      <c r="AAH46" s="190"/>
      <c r="AAI46" s="190"/>
      <c r="AAJ46" s="190"/>
      <c r="AAK46" s="190"/>
      <c r="AAL46" s="190"/>
      <c r="AAM46" s="190"/>
      <c r="AAN46" s="190"/>
      <c r="AAO46" s="190"/>
      <c r="AAP46" s="190"/>
      <c r="AAQ46" s="190"/>
      <c r="AAR46" s="190"/>
      <c r="AAS46" s="190"/>
      <c r="AAT46" s="190"/>
      <c r="AAU46" s="190"/>
      <c r="AAV46" s="190"/>
      <c r="AAW46" s="190"/>
      <c r="AAX46" s="190"/>
      <c r="AAY46" s="190"/>
      <c r="AAZ46" s="190"/>
      <c r="ABA46" s="190"/>
      <c r="ABB46" s="190"/>
      <c r="ABC46" s="190"/>
      <c r="ABD46" s="190"/>
      <c r="ABE46" s="190"/>
      <c r="ABF46" s="190"/>
      <c r="ABG46" s="190"/>
      <c r="ABH46" s="190"/>
      <c r="ABI46" s="190"/>
      <c r="ABJ46" s="190"/>
      <c r="ABK46" s="190"/>
      <c r="ABL46" s="190"/>
      <c r="ABM46" s="190"/>
      <c r="ABN46" s="190"/>
      <c r="ABO46" s="190"/>
      <c r="ABP46" s="190"/>
      <c r="ABQ46" s="190"/>
      <c r="ABR46" s="190"/>
      <c r="ABS46" s="190"/>
      <c r="ABT46" s="190"/>
      <c r="ABU46" s="190"/>
      <c r="ABV46" s="190"/>
      <c r="ABW46" s="190"/>
      <c r="ABX46" s="190"/>
      <c r="ABY46" s="190"/>
      <c r="ABZ46" s="190"/>
      <c r="ACA46" s="190"/>
      <c r="ACB46" s="190"/>
      <c r="ACC46" s="190"/>
      <c r="ACD46" s="190"/>
      <c r="ACE46" s="190"/>
      <c r="ACF46" s="190"/>
      <c r="ACG46" s="190"/>
      <c r="ACH46" s="190"/>
      <c r="ACI46" s="190"/>
      <c r="ACJ46" s="190"/>
      <c r="ACK46" s="190"/>
      <c r="ACL46" s="190"/>
      <c r="ACM46" s="190"/>
      <c r="ACN46" s="190"/>
      <c r="ACO46" s="190"/>
      <c r="ACP46" s="190"/>
      <c r="ACQ46" s="190"/>
      <c r="ACR46" s="190"/>
      <c r="ACS46" s="190"/>
      <c r="ACT46" s="190"/>
      <c r="ACU46" s="190"/>
      <c r="ACV46" s="190"/>
      <c r="ACW46" s="190"/>
      <c r="ACX46" s="190"/>
      <c r="ACY46" s="190"/>
      <c r="ACZ46" s="190"/>
      <c r="ADA46" s="190"/>
      <c r="ADB46" s="190"/>
      <c r="ADC46" s="190"/>
      <c r="ADD46" s="190"/>
      <c r="ADE46" s="190"/>
      <c r="ADF46" s="190"/>
      <c r="ADG46" s="190"/>
      <c r="ADH46" s="190"/>
      <c r="ADI46" s="190"/>
      <c r="ADJ46" s="190"/>
      <c r="ADK46" s="190"/>
      <c r="ADL46" s="190"/>
      <c r="ADM46" s="190"/>
      <c r="ADN46" s="190"/>
      <c r="ADO46" s="190"/>
      <c r="ADP46" s="190"/>
      <c r="ADQ46" s="190"/>
      <c r="ADR46" s="190"/>
      <c r="ADS46" s="190"/>
      <c r="ADT46" s="190"/>
      <c r="ADU46" s="190"/>
      <c r="ADV46" s="190"/>
      <c r="ADW46" s="190"/>
      <c r="ADX46" s="190"/>
      <c r="ADY46" s="190"/>
      <c r="ADZ46" s="190"/>
      <c r="AEA46" s="190"/>
      <c r="AEB46" s="190"/>
      <c r="AEC46" s="190"/>
      <c r="AED46" s="190"/>
      <c r="AEE46" s="190"/>
      <c r="AEF46" s="190"/>
      <c r="AEG46" s="190"/>
      <c r="AEH46" s="190"/>
      <c r="AEI46" s="190"/>
      <c r="AEJ46" s="190"/>
      <c r="AEK46" s="190"/>
      <c r="AEL46" s="190"/>
      <c r="AEM46" s="190"/>
      <c r="AEN46" s="190"/>
      <c r="AEO46" s="190"/>
      <c r="AEP46" s="190"/>
      <c r="AEQ46" s="190"/>
      <c r="AER46" s="190"/>
      <c r="AES46" s="190"/>
      <c r="AET46" s="190"/>
      <c r="AEU46" s="190"/>
      <c r="AEV46" s="190"/>
      <c r="AEW46" s="190"/>
      <c r="AEX46" s="190"/>
      <c r="AEY46" s="190"/>
      <c r="AEZ46" s="190"/>
      <c r="AFA46" s="190"/>
      <c r="AFB46" s="190"/>
      <c r="AFC46" s="190"/>
      <c r="AFD46" s="190"/>
      <c r="AFE46" s="190"/>
      <c r="AFF46" s="190"/>
      <c r="AFG46" s="190"/>
      <c r="AFH46" s="190"/>
      <c r="AFI46" s="190"/>
      <c r="AFJ46" s="190"/>
      <c r="AFK46" s="190"/>
      <c r="AFL46" s="190"/>
      <c r="AFM46" s="190"/>
      <c r="AFN46" s="190"/>
      <c r="AFO46" s="190"/>
      <c r="AFP46" s="190"/>
      <c r="AFQ46" s="190"/>
      <c r="AFR46" s="190"/>
      <c r="AFS46" s="190"/>
      <c r="AFT46" s="190"/>
      <c r="AFU46" s="190"/>
      <c r="AFV46" s="190"/>
      <c r="AFW46" s="190"/>
      <c r="AFX46" s="190"/>
      <c r="AFY46" s="190"/>
      <c r="AFZ46" s="190"/>
      <c r="AGA46" s="190"/>
      <c r="AGB46" s="190"/>
      <c r="AGC46" s="190"/>
      <c r="AGD46" s="190"/>
      <c r="AGE46" s="190"/>
      <c r="AGF46" s="190"/>
      <c r="AGG46" s="190"/>
      <c r="AGH46" s="190"/>
      <c r="AGI46" s="190"/>
      <c r="AGJ46" s="190"/>
      <c r="AGK46" s="190"/>
      <c r="AGL46" s="190"/>
      <c r="AGM46" s="190"/>
      <c r="AGN46" s="190"/>
      <c r="AGO46" s="190"/>
      <c r="AGP46" s="190"/>
      <c r="AGQ46" s="190"/>
      <c r="AGR46" s="190"/>
      <c r="AGS46" s="190"/>
      <c r="AGT46" s="190"/>
      <c r="AGU46" s="190"/>
      <c r="AGV46" s="190"/>
      <c r="AGW46" s="190"/>
      <c r="AGX46" s="190"/>
      <c r="AGY46" s="190"/>
      <c r="AGZ46" s="190"/>
      <c r="AHA46" s="190"/>
      <c r="AHB46" s="190"/>
      <c r="AHC46" s="190"/>
      <c r="AHD46" s="190"/>
      <c r="AHE46" s="190"/>
      <c r="AHF46" s="190"/>
      <c r="AHG46" s="190"/>
      <c r="AHH46" s="190"/>
      <c r="AHI46" s="190"/>
      <c r="AHJ46" s="190"/>
      <c r="AHK46" s="190"/>
      <c r="AHL46" s="190"/>
      <c r="AHM46" s="190"/>
      <c r="AHN46" s="190"/>
      <c r="AHO46" s="190"/>
      <c r="AHP46" s="190"/>
      <c r="AHQ46" s="190"/>
      <c r="AHR46" s="190"/>
      <c r="AHS46" s="190"/>
      <c r="AHT46" s="190"/>
      <c r="AHU46" s="190"/>
      <c r="AHV46" s="190"/>
      <c r="AHW46" s="190"/>
      <c r="AHX46" s="190"/>
      <c r="AHY46" s="190"/>
      <c r="AHZ46" s="190"/>
      <c r="AIA46" s="190"/>
      <c r="AIB46" s="190"/>
      <c r="AIC46" s="190"/>
      <c r="AID46" s="190"/>
      <c r="AIE46" s="190"/>
      <c r="AIF46" s="190"/>
      <c r="AIG46" s="190"/>
      <c r="AIH46" s="190"/>
      <c r="AII46" s="190"/>
      <c r="AIJ46" s="190"/>
      <c r="AIK46" s="190"/>
      <c r="AIL46" s="190"/>
      <c r="AIM46" s="190"/>
      <c r="AIN46" s="190"/>
      <c r="AIO46" s="190"/>
      <c r="AIP46" s="190"/>
      <c r="AIQ46" s="190"/>
      <c r="AIR46" s="190"/>
      <c r="AIS46" s="190"/>
      <c r="AIT46" s="190"/>
      <c r="AIU46" s="190"/>
      <c r="AIV46" s="190"/>
      <c r="AIW46" s="190"/>
      <c r="AIX46" s="190"/>
      <c r="AIY46" s="190"/>
      <c r="AIZ46" s="190"/>
      <c r="AJA46" s="190"/>
      <c r="AJB46" s="190"/>
      <c r="AJC46" s="190"/>
      <c r="AJD46" s="190"/>
      <c r="AJE46" s="190"/>
      <c r="AJF46" s="190"/>
      <c r="AJG46" s="190"/>
      <c r="AJH46" s="190"/>
      <c r="AJI46" s="190"/>
      <c r="AJJ46" s="190"/>
      <c r="AJK46" s="190"/>
      <c r="AJL46" s="190"/>
      <c r="AJM46" s="190"/>
      <c r="AJN46" s="190"/>
      <c r="AJO46" s="190"/>
      <c r="AJP46" s="190"/>
      <c r="AJQ46" s="190"/>
      <c r="AJR46" s="190"/>
      <c r="AJS46" s="190"/>
      <c r="AJT46" s="190"/>
      <c r="AJU46" s="190"/>
      <c r="AJV46" s="190"/>
      <c r="AJW46" s="190"/>
      <c r="AJX46" s="190"/>
      <c r="AJY46" s="190"/>
      <c r="AJZ46" s="190"/>
      <c r="AKA46" s="190"/>
      <c r="AKB46" s="190"/>
      <c r="AKC46" s="190"/>
      <c r="AKD46" s="190"/>
      <c r="AKE46" s="190"/>
      <c r="AKF46" s="190"/>
      <c r="AKG46" s="190"/>
      <c r="AKH46" s="190"/>
      <c r="AKI46" s="190"/>
      <c r="AKJ46" s="190"/>
      <c r="AKK46" s="190"/>
      <c r="AKL46" s="190"/>
      <c r="AKM46" s="190"/>
      <c r="AKN46" s="190"/>
      <c r="AKO46" s="190"/>
      <c r="AKP46" s="190"/>
      <c r="AKQ46" s="190"/>
      <c r="AKR46" s="190"/>
      <c r="AKS46" s="190"/>
      <c r="AKT46" s="190"/>
      <c r="AKU46" s="190"/>
      <c r="AKV46" s="190"/>
      <c r="AKW46" s="190"/>
      <c r="AKX46" s="190"/>
      <c r="AKY46" s="190"/>
      <c r="AKZ46" s="190"/>
      <c r="ALA46" s="190"/>
      <c r="ALB46" s="190"/>
      <c r="ALC46" s="190"/>
      <c r="ALD46" s="190"/>
      <c r="ALE46" s="190"/>
      <c r="ALF46" s="190"/>
      <c r="ALG46" s="190"/>
      <c r="ALH46" s="190"/>
      <c r="ALI46" s="190"/>
      <c r="ALJ46" s="190"/>
      <c r="ALK46" s="190"/>
      <c r="ALL46" s="190"/>
      <c r="ALM46" s="190"/>
      <c r="ALN46" s="190"/>
      <c r="ALO46" s="190"/>
      <c r="ALP46" s="190"/>
      <c r="ALQ46" s="190"/>
      <c r="ALR46" s="190"/>
      <c r="ALS46" s="190"/>
      <c r="ALT46" s="190"/>
      <c r="ALU46" s="190"/>
      <c r="ALV46" s="190"/>
      <c r="ALW46" s="190"/>
      <c r="ALX46" s="190"/>
      <c r="ALY46" s="190"/>
      <c r="ALZ46" s="190"/>
      <c r="AMA46" s="190"/>
      <c r="AMB46" s="190"/>
      <c r="AMC46" s="190"/>
      <c r="AMD46" s="190"/>
      <c r="AME46" s="190"/>
      <c r="AMF46" s="190"/>
      <c r="AMG46" s="190"/>
      <c r="AMH46" s="190"/>
      <c r="AMI46" s="190"/>
      <c r="AMJ46" s="190"/>
      <c r="AMK46" s="190"/>
      <c r="AML46" s="190"/>
      <c r="AMM46" s="190"/>
      <c r="AMN46" s="190"/>
      <c r="AMO46" s="190"/>
      <c r="AMP46" s="190"/>
      <c r="AMQ46" s="190"/>
      <c r="AMR46" s="190"/>
      <c r="AMS46" s="190"/>
      <c r="AMT46" s="190"/>
      <c r="AMU46" s="190"/>
      <c r="AMV46" s="190"/>
      <c r="AMW46" s="190"/>
      <c r="AMX46" s="190"/>
      <c r="AMY46" s="190"/>
      <c r="AMZ46" s="190"/>
      <c r="ANA46" s="190"/>
      <c r="ANB46" s="190"/>
      <c r="ANC46" s="190"/>
      <c r="AND46" s="190"/>
      <c r="ANE46" s="190"/>
      <c r="ANF46" s="190"/>
      <c r="ANG46" s="190"/>
      <c r="ANH46" s="190"/>
      <c r="ANI46" s="190"/>
      <c r="ANJ46" s="190"/>
      <c r="ANK46" s="190"/>
      <c r="ANL46" s="190"/>
      <c r="ANM46" s="190"/>
      <c r="ANN46" s="190"/>
      <c r="ANO46" s="190"/>
      <c r="ANP46" s="190"/>
      <c r="ANQ46" s="190"/>
      <c r="ANR46" s="190"/>
      <c r="ANS46" s="190"/>
      <c r="ANT46" s="190"/>
      <c r="ANU46" s="190"/>
      <c r="ANV46" s="190"/>
      <c r="ANW46" s="190"/>
      <c r="ANX46" s="190"/>
      <c r="ANY46" s="190"/>
      <c r="ANZ46" s="190"/>
      <c r="AOA46" s="190"/>
      <c r="AOB46" s="190"/>
      <c r="AOC46" s="190"/>
      <c r="AOD46" s="190"/>
      <c r="AOE46" s="190"/>
      <c r="AOF46" s="190"/>
      <c r="AOG46" s="190"/>
      <c r="AOH46" s="190"/>
      <c r="AOI46" s="190"/>
      <c r="AOJ46" s="190"/>
      <c r="AOK46" s="190"/>
      <c r="AOL46" s="190"/>
      <c r="AOM46" s="190"/>
      <c r="AON46" s="190"/>
      <c r="AOO46" s="190"/>
      <c r="AOP46" s="190"/>
      <c r="AOQ46" s="190"/>
      <c r="AOR46" s="190"/>
      <c r="AOS46" s="190"/>
      <c r="AOT46" s="190"/>
      <c r="AOU46" s="190"/>
      <c r="AOV46" s="190"/>
      <c r="AOW46" s="190"/>
      <c r="AOX46" s="190"/>
      <c r="AOY46" s="190"/>
      <c r="AOZ46" s="190"/>
      <c r="APA46" s="190"/>
      <c r="APB46" s="190"/>
      <c r="APC46" s="190"/>
      <c r="APD46" s="190"/>
      <c r="APE46" s="190"/>
      <c r="APF46" s="190"/>
      <c r="APG46" s="190"/>
      <c r="APH46" s="190"/>
      <c r="API46" s="190"/>
      <c r="APJ46" s="190"/>
      <c r="APK46" s="190"/>
      <c r="APL46" s="190"/>
      <c r="APM46" s="190"/>
      <c r="APN46" s="190"/>
      <c r="APO46" s="190"/>
      <c r="APP46" s="190"/>
      <c r="APQ46" s="190"/>
      <c r="APR46" s="190"/>
      <c r="APS46" s="190"/>
      <c r="APT46" s="190"/>
      <c r="APU46" s="190"/>
      <c r="APV46" s="190"/>
      <c r="APW46" s="190"/>
      <c r="APX46" s="190"/>
      <c r="APY46" s="190"/>
      <c r="APZ46" s="190"/>
      <c r="AQA46" s="190"/>
      <c r="AQB46" s="190"/>
      <c r="AQC46" s="190"/>
      <c r="AQD46" s="190"/>
      <c r="AQE46" s="190"/>
      <c r="AQF46" s="190"/>
      <c r="AQG46" s="190"/>
      <c r="AQH46" s="190"/>
      <c r="AQI46" s="190"/>
      <c r="AQJ46" s="190"/>
      <c r="AQK46" s="190"/>
      <c r="AQL46" s="190"/>
      <c r="AQM46" s="190"/>
      <c r="AQN46" s="190"/>
      <c r="AQO46" s="190"/>
      <c r="AQP46" s="190"/>
      <c r="AQQ46" s="190"/>
      <c r="AQR46" s="190"/>
      <c r="AQS46" s="190"/>
      <c r="AQT46" s="190"/>
      <c r="AQU46" s="190"/>
      <c r="AQV46" s="190"/>
      <c r="AQW46" s="190"/>
      <c r="AQX46" s="190"/>
      <c r="AQY46" s="190"/>
      <c r="AQZ46" s="190"/>
      <c r="ARA46" s="190"/>
      <c r="ARB46" s="190"/>
      <c r="ARC46" s="190"/>
      <c r="ARD46" s="190"/>
      <c r="ARE46" s="190"/>
      <c r="ARF46" s="190"/>
      <c r="ARG46" s="190"/>
      <c r="ARH46" s="190"/>
      <c r="ARI46" s="190"/>
      <c r="ARJ46" s="190"/>
      <c r="ARK46" s="190"/>
      <c r="ARL46" s="190"/>
      <c r="ARM46" s="190"/>
      <c r="ARN46" s="190"/>
      <c r="ARO46" s="190"/>
      <c r="ARP46" s="190"/>
      <c r="ARQ46" s="190"/>
      <c r="ARR46" s="190"/>
      <c r="ARS46" s="190"/>
      <c r="ART46" s="190"/>
      <c r="ARU46" s="190"/>
      <c r="ARV46" s="190"/>
      <c r="ARW46" s="190"/>
      <c r="ARX46" s="190"/>
      <c r="ARY46" s="190"/>
      <c r="ARZ46" s="190"/>
      <c r="ASA46" s="190"/>
      <c r="ASB46" s="190"/>
      <c r="ASC46" s="190"/>
      <c r="ASD46" s="190"/>
      <c r="ASE46" s="190"/>
      <c r="ASF46" s="190"/>
      <c r="ASG46" s="190"/>
      <c r="ASH46" s="190"/>
      <c r="ASI46" s="190"/>
      <c r="ASJ46" s="190"/>
      <c r="ASK46" s="190"/>
      <c r="ASL46" s="190"/>
      <c r="ASM46" s="190"/>
      <c r="ASN46" s="190"/>
      <c r="ASO46" s="190"/>
      <c r="ASP46" s="190"/>
      <c r="ASQ46" s="190"/>
      <c r="ASR46" s="190"/>
      <c r="ASS46" s="190"/>
      <c r="AST46" s="190"/>
      <c r="ASU46" s="190"/>
      <c r="ASV46" s="190"/>
      <c r="ASW46" s="190"/>
      <c r="ASX46" s="190"/>
      <c r="ASY46" s="190"/>
      <c r="ASZ46" s="190"/>
      <c r="ATA46" s="190"/>
      <c r="ATB46" s="190"/>
      <c r="ATC46" s="190"/>
      <c r="ATD46" s="190"/>
      <c r="ATE46" s="190"/>
      <c r="ATF46" s="190"/>
      <c r="ATG46" s="190"/>
      <c r="ATH46" s="190"/>
      <c r="ATI46" s="190"/>
      <c r="ATJ46" s="190"/>
      <c r="ATK46" s="190"/>
      <c r="ATL46" s="190"/>
      <c r="ATM46" s="190"/>
      <c r="ATN46" s="190"/>
      <c r="ATO46" s="190"/>
      <c r="ATP46" s="190"/>
      <c r="ATQ46" s="190"/>
      <c r="ATR46" s="190"/>
      <c r="ATS46" s="190"/>
      <c r="ATT46" s="190"/>
      <c r="ATU46" s="190"/>
      <c r="ATV46" s="190"/>
      <c r="ATW46" s="190"/>
      <c r="ATX46" s="190"/>
      <c r="ATY46" s="190"/>
      <c r="ATZ46" s="190"/>
      <c r="AUA46" s="190"/>
      <c r="AUB46" s="190"/>
      <c r="AUC46" s="190"/>
      <c r="AUD46" s="190"/>
      <c r="AUE46" s="190"/>
      <c r="AUF46" s="190"/>
      <c r="AUG46" s="190"/>
      <c r="AUH46" s="190"/>
      <c r="AUI46" s="190"/>
      <c r="AUJ46" s="190"/>
      <c r="AUK46" s="190"/>
      <c r="AUL46" s="190"/>
      <c r="AUM46" s="190"/>
      <c r="AUN46" s="190"/>
      <c r="AUO46" s="190"/>
      <c r="AUP46" s="190"/>
      <c r="AUQ46" s="190"/>
      <c r="AUR46" s="190"/>
      <c r="AUS46" s="190"/>
      <c r="AUT46" s="190"/>
      <c r="AUU46" s="190"/>
      <c r="AUV46" s="190"/>
      <c r="AUW46" s="190"/>
      <c r="AUX46" s="190"/>
      <c r="AUY46" s="190"/>
      <c r="AUZ46" s="190"/>
      <c r="AVA46" s="190"/>
      <c r="AVB46" s="190"/>
      <c r="AVC46" s="190"/>
      <c r="AVD46" s="190"/>
      <c r="AVE46" s="190"/>
      <c r="AVF46" s="190"/>
      <c r="AVG46" s="190"/>
      <c r="AVH46" s="190"/>
      <c r="AVI46" s="190"/>
      <c r="AVJ46" s="190"/>
      <c r="AVK46" s="190"/>
      <c r="AVL46" s="190"/>
      <c r="AVM46" s="190"/>
      <c r="AVN46" s="190"/>
      <c r="AVO46" s="190"/>
      <c r="AVP46" s="190"/>
      <c r="AVQ46" s="190"/>
      <c r="AVR46" s="190"/>
      <c r="AVS46" s="190"/>
      <c r="AVT46" s="190"/>
      <c r="AVU46" s="190"/>
      <c r="AVV46" s="190"/>
      <c r="AVW46" s="190"/>
      <c r="AVX46" s="190"/>
      <c r="AVY46" s="190"/>
      <c r="AVZ46" s="190"/>
      <c r="AWA46" s="190"/>
      <c r="AWB46" s="190"/>
      <c r="AWC46" s="190"/>
      <c r="AWD46" s="190"/>
      <c r="AWE46" s="190"/>
      <c r="AWF46" s="190"/>
      <c r="AWG46" s="190"/>
      <c r="AWH46" s="190"/>
      <c r="AWI46" s="190"/>
      <c r="AWJ46" s="190"/>
      <c r="AWK46" s="190"/>
      <c r="AWL46" s="190"/>
      <c r="AWM46" s="190"/>
      <c r="AWN46" s="190"/>
      <c r="AWO46" s="190"/>
      <c r="AWP46" s="190"/>
      <c r="AWQ46" s="190"/>
      <c r="AWR46" s="190"/>
      <c r="AWS46" s="190"/>
      <c r="AWT46" s="190"/>
      <c r="AWU46" s="190"/>
      <c r="AWV46" s="190"/>
      <c r="AWW46" s="190"/>
      <c r="AWX46" s="190"/>
      <c r="AWY46" s="190"/>
      <c r="AWZ46" s="190"/>
      <c r="AXA46" s="190"/>
      <c r="AXB46" s="190"/>
      <c r="AXC46" s="190"/>
      <c r="AXD46" s="190"/>
      <c r="AXE46" s="190"/>
      <c r="AXF46" s="190"/>
      <c r="AXG46" s="190"/>
      <c r="AXH46" s="190"/>
      <c r="AXI46" s="190"/>
      <c r="AXJ46" s="190"/>
      <c r="AXK46" s="190"/>
      <c r="AXL46" s="190"/>
      <c r="AXM46" s="190"/>
      <c r="AXN46" s="190"/>
      <c r="AXO46" s="190"/>
      <c r="AXP46" s="190"/>
      <c r="AXQ46" s="190"/>
      <c r="AXR46" s="190"/>
      <c r="AXS46" s="190"/>
      <c r="AXT46" s="190"/>
      <c r="AXU46" s="190"/>
      <c r="AXV46" s="190"/>
      <c r="AXW46" s="190"/>
      <c r="AXX46" s="190"/>
      <c r="AXY46" s="190"/>
      <c r="AXZ46" s="190"/>
      <c r="AYA46" s="190"/>
      <c r="AYB46" s="190"/>
      <c r="AYC46" s="190"/>
      <c r="AYD46" s="190"/>
      <c r="AYE46" s="190"/>
      <c r="AYF46" s="190"/>
      <c r="AYG46" s="190"/>
      <c r="AYH46" s="190"/>
      <c r="AYI46" s="190"/>
      <c r="AYJ46" s="190"/>
      <c r="AYK46" s="190"/>
      <c r="AYL46" s="190"/>
      <c r="AYM46" s="190"/>
      <c r="AYN46" s="190"/>
      <c r="AYO46" s="190"/>
      <c r="AYP46" s="190"/>
      <c r="AYQ46" s="190"/>
      <c r="AYR46" s="190"/>
      <c r="AYS46" s="190"/>
      <c r="AYT46" s="190"/>
      <c r="AYU46" s="190"/>
      <c r="AYV46" s="190"/>
      <c r="AYW46" s="190"/>
      <c r="AYX46" s="190"/>
      <c r="AYY46" s="190"/>
      <c r="AYZ46" s="190"/>
      <c r="AZA46" s="190"/>
      <c r="AZB46" s="190"/>
      <c r="AZC46" s="190"/>
      <c r="AZD46" s="190"/>
      <c r="AZE46" s="190"/>
      <c r="AZF46" s="190"/>
      <c r="AZG46" s="190"/>
      <c r="AZH46" s="190"/>
      <c r="AZI46" s="190"/>
      <c r="AZJ46" s="190"/>
      <c r="AZK46" s="190"/>
      <c r="AZL46" s="190"/>
      <c r="AZM46" s="190"/>
      <c r="AZN46" s="190"/>
      <c r="AZO46" s="190"/>
      <c r="AZP46" s="190"/>
      <c r="AZQ46" s="190"/>
      <c r="AZR46" s="190"/>
      <c r="AZS46" s="190"/>
      <c r="AZT46" s="190"/>
      <c r="AZU46" s="190"/>
      <c r="AZV46" s="190"/>
      <c r="AZW46" s="190"/>
      <c r="AZX46" s="190"/>
      <c r="AZY46" s="190"/>
      <c r="AZZ46" s="190"/>
      <c r="BAA46" s="190"/>
      <c r="BAB46" s="190"/>
      <c r="BAC46" s="190"/>
      <c r="BAD46" s="190"/>
      <c r="BAE46" s="190"/>
      <c r="BAF46" s="190"/>
      <c r="BAG46" s="190"/>
      <c r="BAH46" s="190"/>
      <c r="BAI46" s="190"/>
      <c r="BAJ46" s="190"/>
      <c r="BAK46" s="190"/>
      <c r="BAL46" s="190"/>
      <c r="BAM46" s="190"/>
      <c r="BAN46" s="190"/>
      <c r="BAO46" s="190"/>
      <c r="BAP46" s="190"/>
      <c r="BAQ46" s="190"/>
      <c r="BAR46" s="190"/>
      <c r="BAS46" s="190"/>
      <c r="BAT46" s="190"/>
      <c r="BAU46" s="190"/>
      <c r="BAV46" s="190"/>
      <c r="BAW46" s="190"/>
      <c r="BAX46" s="190"/>
      <c r="BAY46" s="190"/>
      <c r="BAZ46" s="190"/>
      <c r="BBA46" s="190"/>
      <c r="BBB46" s="190"/>
      <c r="BBC46" s="190"/>
      <c r="BBD46" s="190"/>
      <c r="BBE46" s="190"/>
      <c r="BBF46" s="190"/>
      <c r="BBG46" s="190"/>
      <c r="BBH46" s="190"/>
      <c r="BBI46" s="190"/>
      <c r="BBJ46" s="190"/>
      <c r="BBK46" s="190"/>
      <c r="BBL46" s="190"/>
      <c r="BBM46" s="190"/>
      <c r="BBN46" s="190"/>
      <c r="BBO46" s="190"/>
      <c r="BBP46" s="190"/>
      <c r="BBQ46" s="190"/>
      <c r="BBR46" s="190"/>
      <c r="BBS46" s="190"/>
      <c r="BBT46" s="190"/>
      <c r="BBU46" s="190"/>
      <c r="BBV46" s="190"/>
      <c r="BBW46" s="190"/>
      <c r="BBX46" s="190"/>
      <c r="BBY46" s="190"/>
      <c r="BBZ46" s="190"/>
      <c r="BCA46" s="190"/>
      <c r="BCB46" s="190"/>
      <c r="BCC46" s="190"/>
      <c r="BCD46" s="190"/>
      <c r="BCE46" s="190"/>
      <c r="BCF46" s="190"/>
      <c r="BCG46" s="190"/>
      <c r="BCH46" s="190"/>
      <c r="BCI46" s="190"/>
      <c r="BCJ46" s="190"/>
      <c r="BCK46" s="190"/>
      <c r="BCL46" s="190"/>
      <c r="BCM46" s="190"/>
      <c r="BCN46" s="190"/>
      <c r="BCO46" s="190"/>
      <c r="BCP46" s="190"/>
      <c r="BCQ46" s="190"/>
      <c r="BCR46" s="190"/>
      <c r="BCS46" s="190"/>
      <c r="BCT46" s="190"/>
      <c r="BCU46" s="190"/>
      <c r="BCV46" s="190"/>
      <c r="BCW46" s="190"/>
      <c r="BCX46" s="190"/>
      <c r="BCY46" s="190"/>
      <c r="BCZ46" s="190"/>
      <c r="BDA46" s="190"/>
      <c r="BDB46" s="190"/>
      <c r="BDC46" s="190"/>
      <c r="BDD46" s="190"/>
      <c r="BDE46" s="190"/>
      <c r="BDF46" s="190"/>
      <c r="BDG46" s="190"/>
      <c r="BDH46" s="190"/>
      <c r="BDI46" s="190"/>
      <c r="BDJ46" s="190"/>
      <c r="BDK46" s="190"/>
      <c r="BDL46" s="190"/>
      <c r="BDM46" s="190"/>
      <c r="BDN46" s="190"/>
      <c r="BDO46" s="190"/>
      <c r="BDP46" s="190"/>
      <c r="BDQ46" s="190"/>
      <c r="BDR46" s="190"/>
      <c r="BDS46" s="190"/>
      <c r="BDT46" s="190"/>
      <c r="BDU46" s="190"/>
      <c r="BDV46" s="190"/>
      <c r="BDW46" s="190"/>
      <c r="BDX46" s="190"/>
      <c r="BDY46" s="190"/>
      <c r="BDZ46" s="190"/>
      <c r="BEA46" s="190"/>
      <c r="BEB46" s="190"/>
      <c r="BEC46" s="190"/>
      <c r="BED46" s="190"/>
      <c r="BEE46" s="190"/>
      <c r="BEF46" s="190"/>
      <c r="BEG46" s="190"/>
      <c r="BEH46" s="190"/>
      <c r="BEI46" s="190"/>
      <c r="BEJ46" s="190"/>
      <c r="BEK46" s="190"/>
      <c r="BEL46" s="190"/>
      <c r="BEM46" s="190"/>
      <c r="BEN46" s="190"/>
      <c r="BEO46" s="190"/>
      <c r="BEP46" s="190"/>
      <c r="BEQ46" s="190"/>
      <c r="BER46" s="190"/>
      <c r="BES46" s="190"/>
      <c r="BET46" s="190"/>
      <c r="BEU46" s="190"/>
      <c r="BEV46" s="190"/>
      <c r="BEW46" s="190"/>
      <c r="BEX46" s="190"/>
      <c r="BEY46" s="190"/>
      <c r="BEZ46" s="190"/>
      <c r="BFA46" s="190"/>
      <c r="BFB46" s="190"/>
      <c r="BFC46" s="190"/>
      <c r="BFD46" s="190"/>
      <c r="BFE46" s="190"/>
      <c r="BFF46" s="190"/>
      <c r="BFG46" s="190"/>
      <c r="BFH46" s="190"/>
      <c r="BFI46" s="190"/>
      <c r="BFJ46" s="190"/>
      <c r="BFK46" s="190"/>
      <c r="BFL46" s="190"/>
      <c r="BFM46" s="190"/>
      <c r="BFN46" s="190"/>
      <c r="BFO46" s="190"/>
      <c r="BFP46" s="190"/>
      <c r="BFQ46" s="190"/>
      <c r="BFR46" s="190"/>
      <c r="BFS46" s="190"/>
      <c r="BFT46" s="190"/>
      <c r="BFU46" s="190"/>
      <c r="BFV46" s="190"/>
      <c r="BFW46" s="190"/>
      <c r="BFX46" s="190"/>
      <c r="BFY46" s="190"/>
      <c r="BFZ46" s="190"/>
      <c r="BGA46" s="190"/>
      <c r="BGB46" s="190"/>
      <c r="BGC46" s="190"/>
      <c r="BGD46" s="190"/>
      <c r="BGE46" s="190"/>
      <c r="BGF46" s="190"/>
      <c r="BGG46" s="190"/>
      <c r="BGH46" s="190"/>
      <c r="BGI46" s="190"/>
      <c r="BGJ46" s="190"/>
      <c r="BGK46" s="190"/>
      <c r="BGL46" s="190"/>
      <c r="BGM46" s="190"/>
      <c r="BGN46" s="190"/>
      <c r="BGO46" s="190"/>
      <c r="BGP46" s="190"/>
      <c r="BGQ46" s="190"/>
      <c r="BGR46" s="190"/>
      <c r="BGS46" s="190"/>
      <c r="BGT46" s="190"/>
      <c r="BGU46" s="190"/>
      <c r="BGV46" s="190"/>
      <c r="BGW46" s="190"/>
      <c r="BGX46" s="190"/>
      <c r="BGY46" s="190"/>
      <c r="BGZ46" s="190"/>
      <c r="BHA46" s="190"/>
      <c r="BHB46" s="190"/>
      <c r="BHC46" s="190"/>
      <c r="BHD46" s="190"/>
      <c r="BHE46" s="190"/>
      <c r="BHF46" s="190"/>
      <c r="BHG46" s="190"/>
      <c r="BHH46" s="190"/>
      <c r="BHI46" s="190"/>
      <c r="BHJ46" s="190"/>
      <c r="BHK46" s="190"/>
      <c r="BHL46" s="190"/>
      <c r="BHM46" s="190"/>
      <c r="BHN46" s="190"/>
      <c r="BHO46" s="190"/>
      <c r="BHP46" s="190"/>
      <c r="BHQ46" s="190"/>
      <c r="BHR46" s="190"/>
      <c r="BHS46" s="190"/>
      <c r="BHT46" s="190"/>
      <c r="BHU46" s="190"/>
      <c r="BHV46" s="190"/>
      <c r="BHW46" s="190"/>
      <c r="BHX46" s="190"/>
      <c r="BHY46" s="190"/>
      <c r="BHZ46" s="190"/>
      <c r="BIA46" s="190"/>
      <c r="BIB46" s="190"/>
      <c r="BIC46" s="190"/>
      <c r="BID46" s="190"/>
      <c r="BIE46" s="190"/>
      <c r="BIF46" s="190"/>
      <c r="BIG46" s="190"/>
      <c r="BIH46" s="190"/>
      <c r="BII46" s="190"/>
      <c r="BIJ46" s="190"/>
      <c r="BIK46" s="190"/>
      <c r="BIL46" s="190"/>
      <c r="BIM46" s="190"/>
      <c r="BIN46" s="190"/>
      <c r="BIO46" s="190"/>
      <c r="BIP46" s="190"/>
      <c r="BIQ46" s="190"/>
      <c r="BIR46" s="190"/>
      <c r="BIS46" s="190"/>
      <c r="BIT46" s="190"/>
      <c r="BIU46" s="190"/>
      <c r="BIV46" s="190"/>
      <c r="BIW46" s="190"/>
      <c r="BIX46" s="190"/>
      <c r="BIY46" s="190"/>
      <c r="BIZ46" s="190"/>
      <c r="BJA46" s="190"/>
      <c r="BJB46" s="190"/>
      <c r="BJC46" s="190"/>
      <c r="BJD46" s="190"/>
      <c r="BJE46" s="190"/>
      <c r="BJF46" s="190"/>
      <c r="BJG46" s="190"/>
      <c r="BJH46" s="190"/>
      <c r="BJI46" s="190"/>
      <c r="BJJ46" s="190"/>
      <c r="BJK46" s="190"/>
      <c r="BJL46" s="190"/>
      <c r="BJM46" s="190"/>
      <c r="BJN46" s="190"/>
      <c r="BJO46" s="190"/>
      <c r="BJP46" s="190"/>
      <c r="BJQ46" s="190"/>
      <c r="BJR46" s="190"/>
      <c r="BJS46" s="190"/>
      <c r="BJT46" s="190"/>
      <c r="BJU46" s="190"/>
      <c r="BJV46" s="190"/>
      <c r="BJW46" s="190"/>
      <c r="BJX46" s="190"/>
      <c r="BJY46" s="190"/>
      <c r="BJZ46" s="190"/>
      <c r="BKA46" s="190"/>
      <c r="BKB46" s="190"/>
      <c r="BKC46" s="190"/>
      <c r="BKD46" s="190"/>
      <c r="BKE46" s="190"/>
      <c r="BKF46" s="190"/>
      <c r="BKG46" s="190"/>
      <c r="BKH46" s="190"/>
      <c r="BKI46" s="190"/>
      <c r="BKJ46" s="190"/>
      <c r="BKK46" s="190"/>
      <c r="BKL46" s="190"/>
      <c r="BKM46" s="190"/>
      <c r="BKN46" s="190"/>
      <c r="BKO46" s="190"/>
      <c r="BKP46" s="190"/>
      <c r="BKQ46" s="190"/>
      <c r="BKR46" s="190"/>
      <c r="BKS46" s="190"/>
      <c r="BKT46" s="190"/>
      <c r="BKU46" s="190"/>
      <c r="BKV46" s="190"/>
      <c r="BKW46" s="190"/>
      <c r="BKX46" s="190"/>
      <c r="BKY46" s="190"/>
      <c r="BKZ46" s="190"/>
      <c r="BLA46" s="190"/>
      <c r="BLB46" s="190"/>
      <c r="BLC46" s="190"/>
      <c r="BLD46" s="190"/>
      <c r="BLE46" s="190"/>
      <c r="BLF46" s="190"/>
      <c r="BLG46" s="190"/>
      <c r="BLH46" s="190"/>
      <c r="BLI46" s="190"/>
      <c r="BLJ46" s="190"/>
      <c r="BLK46" s="190"/>
      <c r="BLL46" s="190"/>
      <c r="BLM46" s="190"/>
      <c r="BLN46" s="190"/>
      <c r="BLO46" s="190"/>
      <c r="BLP46" s="190"/>
      <c r="BLQ46" s="190"/>
      <c r="BLR46" s="190"/>
      <c r="BLS46" s="190"/>
      <c r="BLT46" s="190"/>
      <c r="BLU46" s="190"/>
      <c r="BLV46" s="190"/>
      <c r="BLW46" s="190"/>
      <c r="BLX46" s="190"/>
      <c r="BLY46" s="190"/>
      <c r="BLZ46" s="190"/>
      <c r="BMA46" s="190"/>
      <c r="BMB46" s="190"/>
      <c r="BMC46" s="190"/>
      <c r="BMD46" s="190"/>
      <c r="BME46" s="190"/>
      <c r="BMF46" s="190"/>
      <c r="BMG46" s="190"/>
      <c r="BMH46" s="190"/>
      <c r="BMI46" s="190"/>
      <c r="BMJ46" s="190"/>
      <c r="BMK46" s="190"/>
      <c r="BML46" s="190"/>
      <c r="BMM46" s="190"/>
      <c r="BMN46" s="190"/>
      <c r="BMO46" s="190"/>
      <c r="BMP46" s="190"/>
      <c r="BMQ46" s="190"/>
      <c r="BMR46" s="190"/>
      <c r="BMS46" s="190"/>
      <c r="BMT46" s="190"/>
      <c r="BMU46" s="190"/>
      <c r="BMV46" s="190"/>
      <c r="BMW46" s="190"/>
      <c r="BMX46" s="190"/>
      <c r="BMY46" s="190"/>
      <c r="BMZ46" s="190"/>
      <c r="BNA46" s="190"/>
      <c r="BNB46" s="190"/>
      <c r="BNC46" s="190"/>
      <c r="BND46" s="190"/>
      <c r="BNE46" s="190"/>
      <c r="BNF46" s="190"/>
      <c r="BNG46" s="190"/>
      <c r="BNH46" s="190"/>
      <c r="BNI46" s="190"/>
      <c r="BNJ46" s="190"/>
      <c r="BNK46" s="190"/>
      <c r="BNL46" s="190"/>
      <c r="BNM46" s="190"/>
      <c r="BNN46" s="190"/>
      <c r="BNO46" s="190"/>
      <c r="BNP46" s="190"/>
      <c r="BNQ46" s="190"/>
      <c r="BNR46" s="190"/>
      <c r="BNS46" s="190"/>
      <c r="BNT46" s="190"/>
      <c r="BNU46" s="190"/>
      <c r="BNV46" s="190"/>
      <c r="BNW46" s="190"/>
      <c r="BNX46" s="190"/>
      <c r="BNY46" s="190"/>
      <c r="BNZ46" s="190"/>
      <c r="BOA46" s="190"/>
      <c r="BOB46" s="190"/>
      <c r="BOC46" s="190"/>
      <c r="BOD46" s="190"/>
      <c r="BOE46" s="190"/>
      <c r="BOF46" s="190"/>
      <c r="BOG46" s="190"/>
      <c r="BOH46" s="190"/>
      <c r="BOI46" s="190"/>
      <c r="BOJ46" s="190"/>
      <c r="BOK46" s="190"/>
      <c r="BOL46" s="190"/>
      <c r="BOM46" s="190"/>
      <c r="BON46" s="190"/>
      <c r="BOO46" s="190"/>
      <c r="BOP46" s="190"/>
      <c r="BOQ46" s="190"/>
      <c r="BOR46" s="190"/>
      <c r="BOS46" s="190"/>
      <c r="BOT46" s="190"/>
      <c r="BOU46" s="190"/>
      <c r="BOV46" s="190"/>
      <c r="BOW46" s="190"/>
      <c r="BOX46" s="190"/>
      <c r="BOY46" s="190"/>
      <c r="BOZ46" s="190"/>
      <c r="BPA46" s="190"/>
      <c r="BPB46" s="190"/>
      <c r="BPC46" s="190"/>
      <c r="BPD46" s="190"/>
      <c r="BPE46" s="190"/>
      <c r="BPF46" s="190"/>
      <c r="BPG46" s="190"/>
      <c r="BPH46" s="190"/>
      <c r="BPI46" s="190"/>
      <c r="BPJ46" s="190"/>
      <c r="BPK46" s="190"/>
      <c r="BPL46" s="190"/>
      <c r="BPM46" s="190"/>
      <c r="BPN46" s="190"/>
      <c r="BPO46" s="190"/>
      <c r="BPP46" s="190"/>
      <c r="BPQ46" s="190"/>
      <c r="BPR46" s="190"/>
      <c r="BPS46" s="190"/>
      <c r="BPT46" s="190"/>
      <c r="BPU46" s="190"/>
      <c r="BPV46" s="190"/>
      <c r="BPW46" s="190"/>
      <c r="BPX46" s="190"/>
      <c r="BPY46" s="190"/>
      <c r="BPZ46" s="190"/>
      <c r="BQA46" s="190"/>
      <c r="BQB46" s="190"/>
      <c r="BQC46" s="190"/>
      <c r="BQD46" s="190"/>
      <c r="BQE46" s="190"/>
      <c r="BQF46" s="190"/>
      <c r="BQG46" s="190"/>
      <c r="BQH46" s="190"/>
      <c r="BQI46" s="190"/>
      <c r="BQJ46" s="190"/>
      <c r="BQK46" s="190"/>
      <c r="BQL46" s="190"/>
      <c r="BQM46" s="190"/>
      <c r="BQN46" s="190"/>
      <c r="BQO46" s="190"/>
      <c r="BQP46" s="190"/>
      <c r="BQQ46" s="190"/>
      <c r="BQR46" s="190"/>
      <c r="BQS46" s="190"/>
      <c r="BQT46" s="190"/>
      <c r="BQU46" s="190"/>
      <c r="BQV46" s="190"/>
      <c r="BQW46" s="190"/>
      <c r="BQX46" s="190"/>
      <c r="BQY46" s="190"/>
      <c r="BQZ46" s="190"/>
      <c r="BRA46" s="190"/>
      <c r="BRB46" s="190"/>
      <c r="BRC46" s="190"/>
      <c r="BRD46" s="190"/>
      <c r="BRE46" s="190"/>
      <c r="BRF46" s="190"/>
      <c r="BRG46" s="190"/>
      <c r="BRH46" s="190"/>
      <c r="BRI46" s="190"/>
      <c r="BRJ46" s="190"/>
      <c r="BRK46" s="190"/>
      <c r="BRL46" s="190"/>
      <c r="BRM46" s="190"/>
      <c r="BRN46" s="190"/>
      <c r="BRO46" s="190"/>
      <c r="BRP46" s="190"/>
      <c r="BRQ46" s="190"/>
      <c r="BRR46" s="190"/>
      <c r="BRS46" s="190"/>
      <c r="BRT46" s="190"/>
      <c r="BRU46" s="190"/>
      <c r="BRV46" s="190"/>
      <c r="BRW46" s="190"/>
      <c r="BRX46" s="190"/>
      <c r="BRY46" s="190"/>
      <c r="BRZ46" s="190"/>
      <c r="BSA46" s="190"/>
      <c r="BSB46" s="190"/>
      <c r="BSC46" s="190"/>
      <c r="BSD46" s="190"/>
      <c r="BSE46" s="190"/>
      <c r="BSF46" s="190"/>
      <c r="BSG46" s="190"/>
      <c r="BSH46" s="190"/>
      <c r="BSI46" s="190"/>
      <c r="BSJ46" s="190"/>
      <c r="BSK46" s="190"/>
      <c r="BSL46" s="190"/>
      <c r="BSM46" s="190"/>
      <c r="BSN46" s="190"/>
      <c r="BSO46" s="190"/>
      <c r="BSP46" s="190"/>
      <c r="BSQ46" s="190"/>
      <c r="BSR46" s="190"/>
      <c r="BSS46" s="190"/>
      <c r="BST46" s="190"/>
      <c r="BSU46" s="190"/>
      <c r="BSV46" s="190"/>
      <c r="BSW46" s="190"/>
      <c r="BSX46" s="190"/>
      <c r="BSY46" s="190"/>
      <c r="BSZ46" s="190"/>
      <c r="BTA46" s="190"/>
      <c r="BTB46" s="190"/>
      <c r="BTC46" s="190"/>
      <c r="BTD46" s="190"/>
      <c r="BTE46" s="190"/>
      <c r="BTF46" s="190"/>
      <c r="BTG46" s="190"/>
      <c r="BTH46" s="190"/>
      <c r="BTI46" s="190"/>
      <c r="BTJ46" s="190"/>
      <c r="BTK46" s="190"/>
      <c r="BTL46" s="190"/>
      <c r="BTM46" s="190"/>
      <c r="BTN46" s="190"/>
      <c r="BTO46" s="190"/>
      <c r="BTP46" s="190"/>
      <c r="BTQ46" s="190"/>
      <c r="BTR46" s="190"/>
      <c r="BTS46" s="190"/>
      <c r="BTT46" s="190"/>
      <c r="BTU46" s="190"/>
      <c r="BTV46" s="190"/>
      <c r="BTW46" s="190"/>
      <c r="BTX46" s="190"/>
      <c r="BTY46" s="190"/>
      <c r="BTZ46" s="190"/>
      <c r="BUA46" s="190"/>
      <c r="BUB46" s="190"/>
      <c r="BUC46" s="190"/>
      <c r="BUD46" s="190"/>
      <c r="BUE46" s="190"/>
      <c r="BUF46" s="190"/>
      <c r="BUG46" s="190"/>
      <c r="BUH46" s="190"/>
      <c r="BUI46" s="190"/>
      <c r="BUJ46" s="190"/>
      <c r="BUK46" s="190"/>
      <c r="BUL46" s="190"/>
      <c r="BUM46" s="190"/>
      <c r="BUN46" s="190"/>
      <c r="BUO46" s="190"/>
      <c r="BUP46" s="190"/>
      <c r="BUQ46" s="190"/>
      <c r="BUR46" s="190"/>
      <c r="BUS46" s="190"/>
      <c r="BUT46" s="190"/>
      <c r="BUU46" s="190"/>
      <c r="BUV46" s="190"/>
      <c r="BUW46" s="190"/>
      <c r="BUX46" s="190"/>
      <c r="BUY46" s="190"/>
      <c r="BUZ46" s="190"/>
      <c r="BVA46" s="190"/>
      <c r="BVB46" s="190"/>
      <c r="BVC46" s="190"/>
      <c r="BVD46" s="190"/>
      <c r="BVE46" s="190"/>
      <c r="BVF46" s="190"/>
      <c r="BVG46" s="190"/>
      <c r="BVH46" s="190"/>
      <c r="BVI46" s="190"/>
      <c r="BVJ46" s="190"/>
      <c r="BVK46" s="190"/>
      <c r="BVL46" s="190"/>
      <c r="BVM46" s="190"/>
      <c r="BVN46" s="190"/>
      <c r="BVO46" s="190"/>
      <c r="BVP46" s="190"/>
      <c r="BVQ46" s="190"/>
      <c r="BVR46" s="190"/>
      <c r="BVS46" s="190"/>
      <c r="BVT46" s="190"/>
      <c r="BVU46" s="190"/>
      <c r="BVV46" s="190"/>
      <c r="BVW46" s="190"/>
      <c r="BVX46" s="190"/>
      <c r="BVY46" s="190"/>
      <c r="BVZ46" s="190"/>
      <c r="BWA46" s="190"/>
      <c r="BWB46" s="190"/>
      <c r="BWC46" s="190"/>
      <c r="BWD46" s="190"/>
      <c r="BWE46" s="190"/>
      <c r="BWF46" s="190"/>
      <c r="BWG46" s="190"/>
      <c r="BWH46" s="190"/>
      <c r="BWI46" s="190"/>
      <c r="BWJ46" s="190"/>
      <c r="BWK46" s="190"/>
      <c r="BWL46" s="190"/>
      <c r="BWM46" s="190"/>
      <c r="BWN46" s="190"/>
      <c r="BWO46" s="190"/>
      <c r="BWP46" s="190"/>
      <c r="BWQ46" s="190"/>
      <c r="BWR46" s="190"/>
      <c r="BWS46" s="190"/>
      <c r="BWT46" s="190"/>
      <c r="BWU46" s="190"/>
      <c r="BWV46" s="190"/>
      <c r="BWW46" s="190"/>
      <c r="BWX46" s="190"/>
      <c r="BWY46" s="190"/>
      <c r="BWZ46" s="190"/>
      <c r="BXA46" s="190"/>
      <c r="BXB46" s="190"/>
      <c r="BXC46" s="190"/>
      <c r="BXD46" s="190"/>
      <c r="BXE46" s="190"/>
      <c r="BXF46" s="190"/>
      <c r="BXG46" s="190"/>
      <c r="BXH46" s="190"/>
      <c r="BXI46" s="190"/>
      <c r="BXJ46" s="190"/>
      <c r="BXK46" s="190"/>
      <c r="BXL46" s="190"/>
      <c r="BXM46" s="190"/>
      <c r="BXN46" s="190"/>
      <c r="BXO46" s="190"/>
      <c r="BXP46" s="190"/>
      <c r="BXQ46" s="190"/>
      <c r="BXR46" s="190"/>
      <c r="BXS46" s="190"/>
      <c r="BXT46" s="190"/>
      <c r="BXU46" s="190"/>
      <c r="BXV46" s="190"/>
      <c r="BXW46" s="190"/>
      <c r="BXX46" s="190"/>
      <c r="BXY46" s="190"/>
      <c r="BXZ46" s="190"/>
      <c r="BYA46" s="190"/>
      <c r="BYB46" s="190"/>
      <c r="BYC46" s="190"/>
      <c r="BYD46" s="190"/>
      <c r="BYE46" s="190"/>
      <c r="BYF46" s="190"/>
      <c r="BYG46" s="190"/>
      <c r="BYH46" s="190"/>
      <c r="BYI46" s="190"/>
      <c r="BYJ46" s="190"/>
      <c r="BYK46" s="190"/>
      <c r="BYL46" s="190"/>
      <c r="BYM46" s="190"/>
      <c r="BYN46" s="190"/>
      <c r="BYO46" s="190"/>
      <c r="BYP46" s="190"/>
      <c r="BYQ46" s="190"/>
      <c r="BYR46" s="190"/>
      <c r="BYS46" s="190"/>
      <c r="BYT46" s="190"/>
      <c r="BYU46" s="190"/>
      <c r="BYV46" s="190"/>
      <c r="BYW46" s="190"/>
      <c r="BYX46" s="190"/>
      <c r="BYY46" s="190"/>
      <c r="BYZ46" s="190"/>
      <c r="BZA46" s="190"/>
      <c r="BZB46" s="190"/>
      <c r="BZC46" s="190"/>
      <c r="BZD46" s="190"/>
      <c r="BZE46" s="190"/>
      <c r="BZF46" s="190"/>
      <c r="BZG46" s="190"/>
      <c r="BZH46" s="190"/>
      <c r="BZI46" s="190"/>
      <c r="BZJ46" s="190"/>
      <c r="BZK46" s="190"/>
      <c r="BZL46" s="190"/>
      <c r="BZM46" s="190"/>
      <c r="BZN46" s="190"/>
      <c r="BZO46" s="190"/>
      <c r="BZP46" s="190"/>
      <c r="BZQ46" s="190"/>
      <c r="BZR46" s="190"/>
      <c r="BZS46" s="190"/>
      <c r="BZT46" s="190"/>
      <c r="BZU46" s="190"/>
      <c r="BZV46" s="190"/>
      <c r="BZW46" s="190"/>
      <c r="BZX46" s="190"/>
      <c r="BZY46" s="190"/>
      <c r="BZZ46" s="190"/>
      <c r="CAA46" s="190"/>
      <c r="CAB46" s="190"/>
      <c r="CAC46" s="190"/>
      <c r="CAD46" s="190"/>
      <c r="CAE46" s="190"/>
      <c r="CAF46" s="190"/>
      <c r="CAG46" s="190"/>
      <c r="CAH46" s="190"/>
      <c r="CAI46" s="190"/>
      <c r="CAJ46" s="190"/>
      <c r="CAK46" s="190"/>
      <c r="CAL46" s="190"/>
      <c r="CAM46" s="190"/>
      <c r="CAN46" s="190"/>
      <c r="CAO46" s="190"/>
      <c r="CAP46" s="190"/>
      <c r="CAQ46" s="190"/>
      <c r="CAR46" s="190"/>
      <c r="CAS46" s="190"/>
      <c r="CAT46" s="190"/>
      <c r="CAU46" s="190"/>
      <c r="CAV46" s="190"/>
      <c r="CAW46" s="190"/>
      <c r="CAX46" s="190"/>
      <c r="CAY46" s="190"/>
      <c r="CAZ46" s="190"/>
      <c r="CBA46" s="190"/>
      <c r="CBB46" s="190"/>
      <c r="CBC46" s="190"/>
      <c r="CBD46" s="190"/>
      <c r="CBE46" s="190"/>
      <c r="CBF46" s="190"/>
      <c r="CBG46" s="190"/>
      <c r="CBH46" s="190"/>
      <c r="CBI46" s="190"/>
      <c r="CBJ46" s="190"/>
      <c r="CBK46" s="190"/>
      <c r="CBL46" s="190"/>
      <c r="CBM46" s="190"/>
      <c r="CBN46" s="190"/>
      <c r="CBO46" s="190"/>
      <c r="CBP46" s="190"/>
      <c r="CBQ46" s="190"/>
      <c r="CBR46" s="190"/>
      <c r="CBS46" s="190"/>
      <c r="CBT46" s="190"/>
      <c r="CBU46" s="190"/>
      <c r="CBV46" s="190"/>
      <c r="CBW46" s="190"/>
      <c r="CBX46" s="190"/>
      <c r="CBY46" s="190"/>
      <c r="CBZ46" s="190"/>
      <c r="CCA46" s="190"/>
      <c r="CCB46" s="190"/>
      <c r="CCC46" s="190"/>
      <c r="CCD46" s="190"/>
      <c r="CCE46" s="190"/>
      <c r="CCF46" s="190"/>
      <c r="CCG46" s="190"/>
      <c r="CCH46" s="190"/>
      <c r="CCI46" s="190"/>
      <c r="CCJ46" s="190"/>
      <c r="CCK46" s="190"/>
      <c r="CCL46" s="190"/>
      <c r="CCM46" s="190"/>
      <c r="CCN46" s="190"/>
      <c r="CCO46" s="190"/>
      <c r="CCP46" s="190"/>
      <c r="CCQ46" s="190"/>
      <c r="CCR46" s="190"/>
      <c r="CCS46" s="190"/>
      <c r="CCT46" s="190"/>
      <c r="CCU46" s="190"/>
      <c r="CCV46" s="190"/>
      <c r="CCW46" s="190"/>
      <c r="CCX46" s="190"/>
      <c r="CCY46" s="190"/>
      <c r="CCZ46" s="190"/>
      <c r="CDA46" s="190"/>
      <c r="CDB46" s="190"/>
      <c r="CDC46" s="190"/>
      <c r="CDD46" s="190"/>
      <c r="CDE46" s="190"/>
      <c r="CDF46" s="190"/>
      <c r="CDG46" s="190"/>
      <c r="CDH46" s="190"/>
      <c r="CDI46" s="190"/>
      <c r="CDJ46" s="190"/>
      <c r="CDK46" s="190"/>
      <c r="CDL46" s="190"/>
      <c r="CDM46" s="190"/>
      <c r="CDN46" s="190"/>
      <c r="CDO46" s="190"/>
      <c r="CDP46" s="190"/>
      <c r="CDQ46" s="190"/>
      <c r="CDR46" s="190"/>
      <c r="CDS46" s="190"/>
      <c r="CDT46" s="190"/>
      <c r="CDU46" s="190"/>
      <c r="CDV46" s="190"/>
      <c r="CDW46" s="190"/>
      <c r="CDX46" s="190"/>
      <c r="CDY46" s="190"/>
      <c r="CDZ46" s="190"/>
      <c r="CEA46" s="190"/>
      <c r="CEB46" s="190"/>
      <c r="CEC46" s="190"/>
      <c r="CED46" s="190"/>
      <c r="CEE46" s="190"/>
      <c r="CEF46" s="190"/>
      <c r="CEG46" s="190"/>
      <c r="CEH46" s="190"/>
      <c r="CEI46" s="190"/>
      <c r="CEJ46" s="190"/>
      <c r="CEK46" s="190"/>
      <c r="CEL46" s="190"/>
      <c r="CEM46" s="190"/>
      <c r="CEN46" s="190"/>
      <c r="CEO46" s="190"/>
      <c r="CEP46" s="190"/>
      <c r="CEQ46" s="190"/>
      <c r="CER46" s="190"/>
      <c r="CES46" s="190"/>
      <c r="CET46" s="190"/>
      <c r="CEU46" s="190"/>
      <c r="CEV46" s="190"/>
      <c r="CEW46" s="190"/>
      <c r="CEX46" s="190"/>
      <c r="CEY46" s="190"/>
      <c r="CEZ46" s="190"/>
      <c r="CFA46" s="190"/>
      <c r="CFB46" s="190"/>
      <c r="CFC46" s="190"/>
      <c r="CFD46" s="190"/>
      <c r="CFE46" s="190"/>
      <c r="CFF46" s="190"/>
      <c r="CFG46" s="190"/>
      <c r="CFH46" s="190"/>
      <c r="CFI46" s="190"/>
      <c r="CFJ46" s="190"/>
      <c r="CFK46" s="190"/>
      <c r="CFL46" s="190"/>
      <c r="CFM46" s="190"/>
      <c r="CFN46" s="190"/>
      <c r="CFO46" s="190"/>
      <c r="CFP46" s="190"/>
      <c r="CFQ46" s="190"/>
      <c r="CFR46" s="190"/>
      <c r="CFS46" s="190"/>
      <c r="CFT46" s="190"/>
      <c r="CFU46" s="190"/>
      <c r="CFV46" s="190"/>
      <c r="CFW46" s="190"/>
      <c r="CFX46" s="190"/>
      <c r="CFY46" s="190"/>
      <c r="CFZ46" s="190"/>
      <c r="CGA46" s="190"/>
      <c r="CGB46" s="190"/>
      <c r="CGC46" s="190"/>
      <c r="CGD46" s="190"/>
      <c r="CGE46" s="190"/>
      <c r="CGF46" s="190"/>
      <c r="CGG46" s="190"/>
      <c r="CGH46" s="190"/>
      <c r="CGI46" s="190"/>
      <c r="CGJ46" s="190"/>
      <c r="CGK46" s="190"/>
      <c r="CGL46" s="190"/>
      <c r="CGM46" s="190"/>
      <c r="CGN46" s="190"/>
      <c r="CGO46" s="190"/>
      <c r="CGP46" s="190"/>
      <c r="CGQ46" s="190"/>
      <c r="CGR46" s="190"/>
      <c r="CGS46" s="190"/>
      <c r="CGT46" s="190"/>
      <c r="CGU46" s="190"/>
      <c r="CGV46" s="190"/>
      <c r="CGW46" s="190"/>
      <c r="CGX46" s="190"/>
      <c r="CGY46" s="190"/>
      <c r="CGZ46" s="190"/>
      <c r="CHA46" s="190"/>
      <c r="CHB46" s="190"/>
      <c r="CHC46" s="190"/>
      <c r="CHD46" s="190"/>
      <c r="CHE46" s="190"/>
      <c r="CHF46" s="190"/>
      <c r="CHG46" s="190"/>
      <c r="CHH46" s="190"/>
      <c r="CHI46" s="190"/>
      <c r="CHJ46" s="190"/>
      <c r="CHK46" s="190"/>
      <c r="CHL46" s="190"/>
      <c r="CHM46" s="190"/>
      <c r="CHN46" s="190"/>
      <c r="CHO46" s="190"/>
      <c r="CHP46" s="190"/>
      <c r="CHQ46" s="190"/>
      <c r="CHR46" s="190"/>
      <c r="CHS46" s="190"/>
      <c r="CHT46" s="190"/>
      <c r="CHU46" s="190"/>
      <c r="CHV46" s="190"/>
      <c r="CHW46" s="190"/>
      <c r="CHX46" s="190"/>
      <c r="CHY46" s="190"/>
      <c r="CHZ46" s="190"/>
      <c r="CIA46" s="190"/>
      <c r="CIB46" s="190"/>
      <c r="CIC46" s="190"/>
      <c r="CID46" s="190"/>
      <c r="CIE46" s="190"/>
      <c r="CIF46" s="190"/>
      <c r="CIG46" s="190"/>
      <c r="CIH46" s="190"/>
      <c r="CII46" s="190"/>
      <c r="CIJ46" s="190"/>
      <c r="CIK46" s="190"/>
      <c r="CIL46" s="190"/>
      <c r="CIM46" s="190"/>
      <c r="CIN46" s="190"/>
      <c r="CIO46" s="190"/>
      <c r="CIP46" s="190"/>
      <c r="CIQ46" s="190"/>
      <c r="CIR46" s="190"/>
      <c r="CIS46" s="190"/>
      <c r="CIT46" s="190"/>
      <c r="CIU46" s="190"/>
      <c r="CIV46" s="190"/>
      <c r="CIW46" s="190"/>
      <c r="CIX46" s="190"/>
      <c r="CIY46" s="190"/>
      <c r="CIZ46" s="190"/>
      <c r="CJA46" s="190"/>
      <c r="CJB46" s="190"/>
      <c r="CJC46" s="190"/>
      <c r="CJD46" s="190"/>
      <c r="CJE46" s="190"/>
      <c r="CJF46" s="190"/>
      <c r="CJG46" s="190"/>
      <c r="CJH46" s="190"/>
      <c r="CJI46" s="190"/>
      <c r="CJJ46" s="190"/>
      <c r="CJK46" s="190"/>
      <c r="CJL46" s="190"/>
      <c r="CJM46" s="190"/>
      <c r="CJN46" s="190"/>
      <c r="CJO46" s="190"/>
      <c r="CJP46" s="190"/>
      <c r="CJQ46" s="190"/>
      <c r="CJR46" s="190"/>
      <c r="CJS46" s="190"/>
      <c r="CJT46" s="190"/>
      <c r="CJU46" s="190"/>
      <c r="CJV46" s="190"/>
      <c r="CJW46" s="190"/>
      <c r="CJX46" s="190"/>
      <c r="CJY46" s="190"/>
      <c r="CJZ46" s="190"/>
      <c r="CKA46" s="190"/>
      <c r="CKB46" s="190"/>
      <c r="CKC46" s="190"/>
      <c r="CKD46" s="190"/>
      <c r="CKE46" s="190"/>
      <c r="CKF46" s="190"/>
      <c r="CKG46" s="190"/>
      <c r="CKH46" s="190"/>
      <c r="CKI46" s="190"/>
      <c r="CKJ46" s="190"/>
      <c r="CKK46" s="190"/>
      <c r="CKL46" s="190"/>
      <c r="CKM46" s="190"/>
      <c r="CKN46" s="190"/>
      <c r="CKO46" s="190"/>
      <c r="CKP46" s="190"/>
      <c r="CKQ46" s="190"/>
      <c r="CKR46" s="190"/>
      <c r="CKS46" s="190"/>
      <c r="CKT46" s="190"/>
      <c r="CKU46" s="190"/>
      <c r="CKV46" s="190"/>
      <c r="CKW46" s="190"/>
      <c r="CKX46" s="190"/>
      <c r="CKY46" s="190"/>
      <c r="CKZ46" s="190"/>
      <c r="CLA46" s="190"/>
      <c r="CLB46" s="190"/>
      <c r="CLC46" s="190"/>
      <c r="CLD46" s="190"/>
      <c r="CLE46" s="190"/>
      <c r="CLF46" s="190"/>
      <c r="CLG46" s="190"/>
      <c r="CLH46" s="190"/>
      <c r="CLI46" s="190"/>
      <c r="CLJ46" s="190"/>
      <c r="CLK46" s="190"/>
      <c r="CLL46" s="190"/>
      <c r="CLM46" s="190"/>
      <c r="CLN46" s="190"/>
      <c r="CLO46" s="190"/>
      <c r="CLP46" s="190"/>
      <c r="CLQ46" s="190"/>
      <c r="CLR46" s="190"/>
      <c r="CLS46" s="190"/>
      <c r="CLT46" s="190"/>
      <c r="CLU46" s="190"/>
      <c r="CLV46" s="190"/>
      <c r="CLW46" s="190"/>
      <c r="CLX46" s="190"/>
      <c r="CLY46" s="190"/>
      <c r="CLZ46" s="190"/>
      <c r="CMA46" s="190"/>
      <c r="CMB46" s="190"/>
      <c r="CMC46" s="190"/>
      <c r="CMD46" s="190"/>
      <c r="CME46" s="190"/>
      <c r="CMF46" s="190"/>
      <c r="CMG46" s="190"/>
      <c r="CMH46" s="190"/>
      <c r="CMI46" s="190"/>
      <c r="CMJ46" s="190"/>
      <c r="CMK46" s="190"/>
      <c r="CML46" s="190"/>
      <c r="CMM46" s="190"/>
      <c r="CMN46" s="190"/>
      <c r="CMO46" s="190"/>
      <c r="CMP46" s="190"/>
      <c r="CMQ46" s="190"/>
      <c r="CMR46" s="190"/>
      <c r="CMS46" s="190"/>
      <c r="CMT46" s="190"/>
      <c r="CMU46" s="190"/>
      <c r="CMV46" s="190"/>
      <c r="CMW46" s="190"/>
      <c r="CMX46" s="190"/>
      <c r="CMY46" s="190"/>
      <c r="CMZ46" s="190"/>
      <c r="CNA46" s="190"/>
      <c r="CNB46" s="190"/>
      <c r="CNC46" s="190"/>
      <c r="CND46" s="190"/>
      <c r="CNE46" s="190"/>
      <c r="CNF46" s="190"/>
      <c r="CNG46" s="190"/>
      <c r="CNH46" s="190"/>
      <c r="CNI46" s="190"/>
      <c r="CNJ46" s="190"/>
      <c r="CNK46" s="190"/>
      <c r="CNL46" s="190"/>
      <c r="CNM46" s="190"/>
      <c r="CNN46" s="190"/>
      <c r="CNO46" s="190"/>
      <c r="CNP46" s="190"/>
      <c r="CNQ46" s="190"/>
      <c r="CNR46" s="190"/>
      <c r="CNS46" s="190"/>
      <c r="CNT46" s="190"/>
      <c r="CNU46" s="190"/>
      <c r="CNV46" s="190"/>
      <c r="CNW46" s="190"/>
      <c r="CNX46" s="190"/>
      <c r="CNY46" s="190"/>
      <c r="CNZ46" s="190"/>
      <c r="COA46" s="190"/>
      <c r="COB46" s="190"/>
      <c r="COC46" s="190"/>
      <c r="COD46" s="190"/>
      <c r="COE46" s="190"/>
      <c r="COF46" s="190"/>
      <c r="COG46" s="190"/>
      <c r="COH46" s="190"/>
      <c r="COI46" s="190"/>
      <c r="COJ46" s="190"/>
      <c r="COK46" s="190"/>
      <c r="COL46" s="190"/>
      <c r="COM46" s="190"/>
      <c r="CON46" s="190"/>
      <c r="COO46" s="190"/>
      <c r="COP46" s="190"/>
      <c r="COQ46" s="190"/>
      <c r="COR46" s="190"/>
      <c r="COS46" s="190"/>
      <c r="COT46" s="190"/>
      <c r="COU46" s="190"/>
      <c r="COV46" s="190"/>
      <c r="COW46" s="190"/>
      <c r="COX46" s="190"/>
      <c r="COY46" s="190"/>
      <c r="COZ46" s="190"/>
      <c r="CPA46" s="190"/>
      <c r="CPB46" s="190"/>
      <c r="CPC46" s="190"/>
      <c r="CPD46" s="190"/>
      <c r="CPE46" s="190"/>
      <c r="CPF46" s="190"/>
      <c r="CPG46" s="190"/>
      <c r="CPH46" s="190"/>
      <c r="CPI46" s="190"/>
      <c r="CPJ46" s="190"/>
      <c r="CPK46" s="190"/>
      <c r="CPL46" s="190"/>
      <c r="CPM46" s="190"/>
      <c r="CPN46" s="190"/>
      <c r="CPO46" s="190"/>
      <c r="CPP46" s="190"/>
      <c r="CPQ46" s="190"/>
      <c r="CPR46" s="190"/>
      <c r="CPS46" s="190"/>
      <c r="CPT46" s="190"/>
      <c r="CPU46" s="190"/>
      <c r="CPV46" s="190"/>
      <c r="CPW46" s="190"/>
      <c r="CPX46" s="190"/>
      <c r="CPY46" s="190"/>
      <c r="CPZ46" s="190"/>
      <c r="CQA46" s="190"/>
      <c r="CQB46" s="190"/>
      <c r="CQC46" s="190"/>
      <c r="CQD46" s="190"/>
      <c r="CQE46" s="190"/>
      <c r="CQF46" s="190"/>
      <c r="CQG46" s="190"/>
      <c r="CQH46" s="190"/>
      <c r="CQI46" s="190"/>
      <c r="CQJ46" s="190"/>
      <c r="CQK46" s="190"/>
      <c r="CQL46" s="190"/>
      <c r="CQM46" s="190"/>
      <c r="CQN46" s="190"/>
      <c r="CQO46" s="190"/>
      <c r="CQP46" s="190"/>
      <c r="CQQ46" s="190"/>
      <c r="CQR46" s="190"/>
      <c r="CQS46" s="190"/>
      <c r="CQT46" s="190"/>
      <c r="CQU46" s="190"/>
      <c r="CQV46" s="190"/>
      <c r="CQW46" s="190"/>
      <c r="CQX46" s="190"/>
      <c r="CQY46" s="190"/>
      <c r="CQZ46" s="190"/>
      <c r="CRA46" s="190"/>
      <c r="CRB46" s="190"/>
      <c r="CRC46" s="190"/>
      <c r="CRD46" s="190"/>
      <c r="CRE46" s="190"/>
      <c r="CRF46" s="190"/>
      <c r="CRG46" s="190"/>
      <c r="CRH46" s="190"/>
      <c r="CRI46" s="190"/>
      <c r="CRJ46" s="190"/>
      <c r="CRK46" s="190"/>
      <c r="CRL46" s="190"/>
      <c r="CRM46" s="190"/>
      <c r="CRN46" s="190"/>
      <c r="CRO46" s="190"/>
      <c r="CRP46" s="190"/>
      <c r="CRQ46" s="190"/>
      <c r="CRR46" s="190"/>
      <c r="CRS46" s="190"/>
      <c r="CRT46" s="190"/>
      <c r="CRU46" s="190"/>
      <c r="CRV46" s="190"/>
      <c r="CRW46" s="190"/>
      <c r="CRX46" s="190"/>
      <c r="CRY46" s="190"/>
      <c r="CRZ46" s="190"/>
      <c r="CSA46" s="190"/>
      <c r="CSB46" s="190"/>
      <c r="CSC46" s="190"/>
      <c r="CSD46" s="190"/>
      <c r="CSE46" s="190"/>
      <c r="CSF46" s="190"/>
      <c r="CSG46" s="190"/>
      <c r="CSH46" s="190"/>
      <c r="CSI46" s="190"/>
      <c r="CSJ46" s="190"/>
      <c r="CSK46" s="190"/>
      <c r="CSL46" s="190"/>
      <c r="CSM46" s="190"/>
      <c r="CSN46" s="190"/>
      <c r="CSO46" s="190"/>
      <c r="CSP46" s="190"/>
      <c r="CSQ46" s="190"/>
      <c r="CSR46" s="190"/>
      <c r="CSS46" s="190"/>
      <c r="CST46" s="190"/>
      <c r="CSU46" s="190"/>
      <c r="CSV46" s="190"/>
      <c r="CSW46" s="190"/>
      <c r="CSX46" s="190"/>
      <c r="CSY46" s="190"/>
      <c r="CSZ46" s="190"/>
      <c r="CTA46" s="190"/>
      <c r="CTB46" s="190"/>
      <c r="CTC46" s="190"/>
      <c r="CTD46" s="190"/>
      <c r="CTE46" s="190"/>
      <c r="CTF46" s="190"/>
      <c r="CTG46" s="190"/>
      <c r="CTH46" s="190"/>
      <c r="CTI46" s="190"/>
      <c r="CTJ46" s="190"/>
      <c r="CTK46" s="190"/>
      <c r="CTL46" s="190"/>
      <c r="CTM46" s="190"/>
      <c r="CTN46" s="190"/>
      <c r="CTO46" s="190"/>
      <c r="CTP46" s="190"/>
      <c r="CTQ46" s="190"/>
      <c r="CTR46" s="190"/>
      <c r="CTS46" s="190"/>
      <c r="CTT46" s="190"/>
      <c r="CTU46" s="190"/>
      <c r="CTV46" s="190"/>
      <c r="CTW46" s="190"/>
      <c r="CTX46" s="190"/>
      <c r="CTY46" s="190"/>
      <c r="CTZ46" s="190"/>
      <c r="CUA46" s="190"/>
      <c r="CUB46" s="190"/>
      <c r="CUC46" s="190"/>
      <c r="CUD46" s="190"/>
      <c r="CUE46" s="190"/>
      <c r="CUF46" s="190"/>
      <c r="CUG46" s="190"/>
      <c r="CUH46" s="190"/>
      <c r="CUI46" s="190"/>
      <c r="CUJ46" s="190"/>
      <c r="CUK46" s="190"/>
      <c r="CUL46" s="190"/>
      <c r="CUM46" s="190"/>
      <c r="CUN46" s="190"/>
      <c r="CUO46" s="190"/>
      <c r="CUP46" s="190"/>
      <c r="CUQ46" s="190"/>
      <c r="CUR46" s="190"/>
      <c r="CUS46" s="190"/>
      <c r="CUT46" s="190"/>
      <c r="CUU46" s="190"/>
      <c r="CUV46" s="190"/>
      <c r="CUW46" s="190"/>
      <c r="CUX46" s="190"/>
      <c r="CUY46" s="190"/>
      <c r="CUZ46" s="190"/>
      <c r="CVA46" s="190"/>
      <c r="CVB46" s="190"/>
      <c r="CVC46" s="190"/>
      <c r="CVD46" s="190"/>
      <c r="CVE46" s="190"/>
      <c r="CVF46" s="190"/>
      <c r="CVG46" s="190"/>
      <c r="CVH46" s="190"/>
      <c r="CVI46" s="190"/>
      <c r="CVJ46" s="190"/>
      <c r="CVK46" s="190"/>
      <c r="CVL46" s="190"/>
      <c r="CVM46" s="190"/>
      <c r="CVN46" s="190"/>
      <c r="CVO46" s="190"/>
      <c r="CVP46" s="190"/>
      <c r="CVQ46" s="190"/>
      <c r="CVR46" s="190"/>
      <c r="CVS46" s="190"/>
      <c r="CVT46" s="190"/>
      <c r="CVU46" s="190"/>
      <c r="CVV46" s="190"/>
      <c r="CVW46" s="190"/>
      <c r="CVX46" s="190"/>
      <c r="CVY46" s="190"/>
      <c r="CVZ46" s="190"/>
      <c r="CWA46" s="190"/>
      <c r="CWB46" s="190"/>
      <c r="CWC46" s="190"/>
      <c r="CWD46" s="190"/>
      <c r="CWE46" s="190"/>
      <c r="CWF46" s="190"/>
      <c r="CWG46" s="190"/>
      <c r="CWH46" s="190"/>
      <c r="CWI46" s="190"/>
      <c r="CWJ46" s="190"/>
      <c r="CWK46" s="190"/>
      <c r="CWL46" s="190"/>
      <c r="CWM46" s="190"/>
      <c r="CWN46" s="190"/>
      <c r="CWO46" s="190"/>
      <c r="CWP46" s="190"/>
      <c r="CWQ46" s="190"/>
      <c r="CWR46" s="190"/>
      <c r="CWS46" s="190"/>
      <c r="CWT46" s="190"/>
      <c r="CWU46" s="190"/>
      <c r="CWV46" s="190"/>
      <c r="CWW46" s="190"/>
      <c r="CWX46" s="190"/>
      <c r="CWY46" s="190"/>
      <c r="CWZ46" s="190"/>
      <c r="CXA46" s="190"/>
      <c r="CXB46" s="190"/>
      <c r="CXC46" s="190"/>
      <c r="CXD46" s="190"/>
      <c r="CXE46" s="190"/>
      <c r="CXF46" s="190"/>
      <c r="CXG46" s="190"/>
      <c r="CXH46" s="190"/>
      <c r="CXI46" s="190"/>
      <c r="CXJ46" s="190"/>
      <c r="CXK46" s="190"/>
      <c r="CXL46" s="190"/>
      <c r="CXM46" s="190"/>
      <c r="CXN46" s="190"/>
      <c r="CXO46" s="190"/>
      <c r="CXP46" s="190"/>
      <c r="CXQ46" s="190"/>
      <c r="CXR46" s="190"/>
      <c r="CXS46" s="190"/>
      <c r="CXT46" s="190"/>
      <c r="CXU46" s="190"/>
      <c r="CXV46" s="190"/>
      <c r="CXW46" s="190"/>
      <c r="CXX46" s="190"/>
      <c r="CXY46" s="190"/>
      <c r="CXZ46" s="190"/>
      <c r="CYA46" s="190"/>
      <c r="CYB46" s="190"/>
      <c r="CYC46" s="190"/>
      <c r="CYD46" s="190"/>
      <c r="CYE46" s="190"/>
      <c r="CYF46" s="190"/>
      <c r="CYG46" s="190"/>
      <c r="CYH46" s="190"/>
      <c r="CYI46" s="190"/>
      <c r="CYJ46" s="190"/>
      <c r="CYK46" s="190"/>
      <c r="CYL46" s="190"/>
      <c r="CYM46" s="190"/>
      <c r="CYN46" s="190"/>
      <c r="CYO46" s="190"/>
      <c r="CYP46" s="190"/>
      <c r="CYQ46" s="190"/>
      <c r="CYR46" s="190"/>
      <c r="CYS46" s="190"/>
      <c r="CYT46" s="190"/>
      <c r="CYU46" s="190"/>
      <c r="CYV46" s="190"/>
      <c r="CYW46" s="190"/>
      <c r="CYX46" s="190"/>
      <c r="CYY46" s="190"/>
      <c r="CYZ46" s="190"/>
      <c r="CZA46" s="190"/>
      <c r="CZB46" s="190"/>
      <c r="CZC46" s="190"/>
      <c r="CZD46" s="190"/>
      <c r="CZE46" s="190"/>
      <c r="CZF46" s="190"/>
      <c r="CZG46" s="190"/>
      <c r="CZH46" s="190"/>
      <c r="CZI46" s="190"/>
      <c r="CZJ46" s="190"/>
      <c r="CZK46" s="190"/>
      <c r="CZL46" s="190"/>
      <c r="CZM46" s="190"/>
      <c r="CZN46" s="190"/>
      <c r="CZO46" s="190"/>
      <c r="CZP46" s="190"/>
      <c r="CZQ46" s="190"/>
      <c r="CZR46" s="190"/>
      <c r="CZS46" s="190"/>
      <c r="CZT46" s="190"/>
      <c r="CZU46" s="190"/>
      <c r="CZV46" s="190"/>
      <c r="CZW46" s="190"/>
      <c r="CZX46" s="190"/>
      <c r="CZY46" s="190"/>
      <c r="CZZ46" s="190"/>
      <c r="DAA46" s="190"/>
      <c r="DAB46" s="190"/>
      <c r="DAC46" s="190"/>
      <c r="DAD46" s="190"/>
      <c r="DAE46" s="190"/>
      <c r="DAF46" s="190"/>
      <c r="DAG46" s="190"/>
      <c r="DAH46" s="190"/>
      <c r="DAI46" s="190"/>
      <c r="DAJ46" s="190"/>
      <c r="DAK46" s="190"/>
      <c r="DAL46" s="190"/>
      <c r="DAM46" s="190"/>
      <c r="DAN46" s="190"/>
      <c r="DAO46" s="190"/>
      <c r="DAP46" s="190"/>
      <c r="DAQ46" s="190"/>
      <c r="DAR46" s="190"/>
      <c r="DAS46" s="190"/>
      <c r="DAT46" s="190"/>
      <c r="DAU46" s="190"/>
      <c r="DAV46" s="190"/>
      <c r="DAW46" s="190"/>
      <c r="DAX46" s="190"/>
      <c r="DAY46" s="190"/>
      <c r="DAZ46" s="190"/>
      <c r="DBA46" s="190"/>
      <c r="DBB46" s="190"/>
      <c r="DBC46" s="190"/>
      <c r="DBD46" s="190"/>
      <c r="DBE46" s="190"/>
      <c r="DBF46" s="190"/>
      <c r="DBG46" s="190"/>
      <c r="DBH46" s="190"/>
      <c r="DBI46" s="190"/>
      <c r="DBJ46" s="190"/>
      <c r="DBK46" s="190"/>
      <c r="DBL46" s="190"/>
      <c r="DBM46" s="190"/>
      <c r="DBN46" s="190"/>
      <c r="DBO46" s="190"/>
      <c r="DBP46" s="190"/>
      <c r="DBQ46" s="190"/>
      <c r="DBR46" s="190"/>
      <c r="DBS46" s="190"/>
      <c r="DBT46" s="190"/>
      <c r="DBU46" s="190"/>
      <c r="DBV46" s="190"/>
      <c r="DBW46" s="190"/>
      <c r="DBX46" s="190"/>
      <c r="DBY46" s="190"/>
      <c r="DBZ46" s="190"/>
      <c r="DCA46" s="190"/>
      <c r="DCB46" s="190"/>
      <c r="DCC46" s="190"/>
      <c r="DCD46" s="190"/>
      <c r="DCE46" s="190"/>
      <c r="DCF46" s="190"/>
      <c r="DCG46" s="190"/>
      <c r="DCH46" s="190"/>
      <c r="DCI46" s="190"/>
      <c r="DCJ46" s="190"/>
      <c r="DCK46" s="190"/>
      <c r="DCL46" s="190"/>
      <c r="DCM46" s="190"/>
      <c r="DCN46" s="190"/>
      <c r="DCO46" s="190"/>
      <c r="DCP46" s="190"/>
      <c r="DCQ46" s="190"/>
      <c r="DCR46" s="190"/>
      <c r="DCS46" s="190"/>
      <c r="DCT46" s="190"/>
      <c r="DCU46" s="190"/>
      <c r="DCV46" s="190"/>
      <c r="DCW46" s="190"/>
      <c r="DCX46" s="190"/>
      <c r="DCY46" s="190"/>
      <c r="DCZ46" s="190"/>
      <c r="DDA46" s="190"/>
      <c r="DDB46" s="190"/>
      <c r="DDC46" s="190"/>
      <c r="DDD46" s="190"/>
      <c r="DDE46" s="190"/>
      <c r="DDF46" s="190"/>
      <c r="DDG46" s="190"/>
      <c r="DDH46" s="190"/>
      <c r="DDI46" s="190"/>
      <c r="DDJ46" s="190"/>
      <c r="DDK46" s="190"/>
      <c r="DDL46" s="190"/>
      <c r="DDM46" s="190"/>
      <c r="DDN46" s="190"/>
      <c r="DDO46" s="190"/>
      <c r="DDP46" s="190"/>
      <c r="DDQ46" s="190"/>
      <c r="DDR46" s="190"/>
      <c r="DDS46" s="190"/>
      <c r="DDT46" s="190"/>
      <c r="DDU46" s="190"/>
      <c r="DDV46" s="190"/>
      <c r="DDW46" s="190"/>
      <c r="DDX46" s="190"/>
      <c r="DDY46" s="190"/>
      <c r="DDZ46" s="190"/>
      <c r="DEA46" s="190"/>
      <c r="DEB46" s="190"/>
      <c r="DEC46" s="190"/>
      <c r="DED46" s="190"/>
      <c r="DEE46" s="190"/>
      <c r="DEF46" s="190"/>
      <c r="DEG46" s="190"/>
      <c r="DEH46" s="190"/>
      <c r="DEI46" s="190"/>
      <c r="DEJ46" s="190"/>
      <c r="DEK46" s="190"/>
      <c r="DEL46" s="190"/>
      <c r="DEM46" s="190"/>
      <c r="DEN46" s="190"/>
      <c r="DEO46" s="190"/>
      <c r="DEP46" s="190"/>
      <c r="DEQ46" s="190"/>
      <c r="DER46" s="190"/>
      <c r="DES46" s="190"/>
      <c r="DET46" s="190"/>
      <c r="DEU46" s="190"/>
      <c r="DEV46" s="190"/>
      <c r="DEW46" s="190"/>
      <c r="DEX46" s="190"/>
      <c r="DEY46" s="190"/>
      <c r="DEZ46" s="190"/>
      <c r="DFA46" s="190"/>
      <c r="DFB46" s="190"/>
      <c r="DFC46" s="190"/>
      <c r="DFD46" s="190"/>
      <c r="DFE46" s="190"/>
      <c r="DFF46" s="190"/>
      <c r="DFG46" s="190"/>
      <c r="DFH46" s="190"/>
      <c r="DFI46" s="190"/>
      <c r="DFJ46" s="190"/>
      <c r="DFK46" s="190"/>
      <c r="DFL46" s="190"/>
      <c r="DFM46" s="190"/>
      <c r="DFN46" s="190"/>
      <c r="DFO46" s="190"/>
      <c r="DFP46" s="190"/>
      <c r="DFQ46" s="190"/>
      <c r="DFR46" s="190"/>
      <c r="DFS46" s="190"/>
      <c r="DFT46" s="190"/>
      <c r="DFU46" s="190"/>
      <c r="DFV46" s="190"/>
      <c r="DFW46" s="190"/>
      <c r="DFX46" s="190"/>
      <c r="DFY46" s="190"/>
      <c r="DFZ46" s="190"/>
      <c r="DGA46" s="190"/>
      <c r="DGB46" s="190"/>
      <c r="DGC46" s="190"/>
      <c r="DGD46" s="190"/>
      <c r="DGE46" s="190"/>
      <c r="DGF46" s="190"/>
      <c r="DGG46" s="190"/>
      <c r="DGH46" s="190"/>
      <c r="DGI46" s="190"/>
      <c r="DGJ46" s="190"/>
      <c r="DGK46" s="190"/>
      <c r="DGL46" s="190"/>
      <c r="DGM46" s="190"/>
      <c r="DGN46" s="190"/>
      <c r="DGO46" s="190"/>
      <c r="DGP46" s="190"/>
      <c r="DGQ46" s="190"/>
      <c r="DGR46" s="190"/>
      <c r="DGS46" s="190"/>
      <c r="DGT46" s="190"/>
      <c r="DGU46" s="190"/>
      <c r="DGV46" s="190"/>
      <c r="DGW46" s="190"/>
      <c r="DGX46" s="190"/>
      <c r="DGY46" s="190"/>
      <c r="DGZ46" s="190"/>
      <c r="DHA46" s="190"/>
      <c r="DHB46" s="190"/>
      <c r="DHC46" s="190"/>
      <c r="DHD46" s="190"/>
      <c r="DHE46" s="190"/>
      <c r="DHF46" s="190"/>
      <c r="DHG46" s="190"/>
      <c r="DHH46" s="190"/>
      <c r="DHI46" s="190"/>
      <c r="DHJ46" s="190"/>
      <c r="DHK46" s="190"/>
      <c r="DHL46" s="190"/>
      <c r="DHM46" s="190"/>
      <c r="DHN46" s="190"/>
      <c r="DHO46" s="190"/>
      <c r="DHP46" s="190"/>
      <c r="DHQ46" s="190"/>
      <c r="DHR46" s="190"/>
      <c r="DHS46" s="190"/>
      <c r="DHT46" s="190"/>
      <c r="DHU46" s="190"/>
      <c r="DHV46" s="190"/>
      <c r="DHW46" s="190"/>
      <c r="DHX46" s="190"/>
      <c r="DHY46" s="190"/>
      <c r="DHZ46" s="190"/>
      <c r="DIA46" s="190"/>
      <c r="DIB46" s="190"/>
      <c r="DIC46" s="190"/>
      <c r="DID46" s="190"/>
      <c r="DIE46" s="190"/>
      <c r="DIF46" s="190"/>
      <c r="DIG46" s="190"/>
      <c r="DIH46" s="190"/>
      <c r="DII46" s="190"/>
      <c r="DIJ46" s="190"/>
      <c r="DIK46" s="190"/>
      <c r="DIL46" s="190"/>
      <c r="DIM46" s="190"/>
      <c r="DIN46" s="190"/>
      <c r="DIO46" s="190"/>
      <c r="DIP46" s="190"/>
      <c r="DIQ46" s="190"/>
      <c r="DIR46" s="190"/>
      <c r="DIS46" s="190"/>
      <c r="DIT46" s="190"/>
      <c r="DIU46" s="190"/>
      <c r="DIV46" s="190"/>
      <c r="DIW46" s="190"/>
      <c r="DIX46" s="190"/>
      <c r="DIY46" s="190"/>
      <c r="DIZ46" s="190"/>
      <c r="DJA46" s="190"/>
      <c r="DJB46" s="190"/>
      <c r="DJC46" s="190"/>
      <c r="DJD46" s="190"/>
      <c r="DJE46" s="190"/>
      <c r="DJF46" s="190"/>
      <c r="DJG46" s="190"/>
      <c r="DJH46" s="190"/>
      <c r="DJI46" s="190"/>
      <c r="DJJ46" s="190"/>
      <c r="DJK46" s="190"/>
      <c r="DJL46" s="190"/>
      <c r="DJM46" s="190"/>
      <c r="DJN46" s="190"/>
      <c r="DJO46" s="190"/>
      <c r="DJP46" s="190"/>
      <c r="DJQ46" s="190"/>
      <c r="DJR46" s="190"/>
      <c r="DJS46" s="190"/>
      <c r="DJT46" s="190"/>
      <c r="DJU46" s="190"/>
      <c r="DJV46" s="190"/>
      <c r="DJW46" s="190"/>
      <c r="DJX46" s="190"/>
      <c r="DJY46" s="190"/>
      <c r="DJZ46" s="190"/>
      <c r="DKA46" s="190"/>
      <c r="DKB46" s="190"/>
      <c r="DKC46" s="190"/>
      <c r="DKD46" s="190"/>
      <c r="DKE46" s="190"/>
      <c r="DKF46" s="190"/>
      <c r="DKG46" s="190"/>
      <c r="DKH46" s="190"/>
      <c r="DKI46" s="190"/>
      <c r="DKJ46" s="190"/>
      <c r="DKK46" s="190"/>
      <c r="DKL46" s="190"/>
      <c r="DKM46" s="190"/>
      <c r="DKN46" s="190"/>
      <c r="DKO46" s="190"/>
      <c r="DKP46" s="190"/>
      <c r="DKQ46" s="190"/>
      <c r="DKR46" s="190"/>
      <c r="DKS46" s="190"/>
      <c r="DKT46" s="190"/>
      <c r="DKU46" s="190"/>
      <c r="DKV46" s="190"/>
      <c r="DKW46" s="190"/>
      <c r="DKX46" s="190"/>
      <c r="DKY46" s="190"/>
      <c r="DKZ46" s="190"/>
      <c r="DLA46" s="190"/>
      <c r="DLB46" s="190"/>
      <c r="DLC46" s="190"/>
      <c r="DLD46" s="190"/>
      <c r="DLE46" s="190"/>
      <c r="DLF46" s="190"/>
      <c r="DLG46" s="190"/>
      <c r="DLH46" s="190"/>
      <c r="DLI46" s="190"/>
      <c r="DLJ46" s="190"/>
      <c r="DLK46" s="190"/>
      <c r="DLL46" s="190"/>
      <c r="DLM46" s="190"/>
      <c r="DLN46" s="190"/>
      <c r="DLO46" s="190"/>
      <c r="DLP46" s="190"/>
      <c r="DLQ46" s="190"/>
      <c r="DLR46" s="190"/>
      <c r="DLS46" s="190"/>
      <c r="DLT46" s="190"/>
      <c r="DLU46" s="190"/>
      <c r="DLV46" s="190"/>
      <c r="DLW46" s="190"/>
      <c r="DLX46" s="190"/>
      <c r="DLY46" s="190"/>
      <c r="DLZ46" s="190"/>
      <c r="DMA46" s="190"/>
      <c r="DMB46" s="190"/>
      <c r="DMC46" s="190"/>
      <c r="DMD46" s="190"/>
      <c r="DME46" s="190"/>
      <c r="DMF46" s="190"/>
      <c r="DMG46" s="190"/>
      <c r="DMH46" s="190"/>
      <c r="DMI46" s="190"/>
      <c r="DMJ46" s="190"/>
      <c r="DMK46" s="190"/>
      <c r="DML46" s="190"/>
      <c r="DMM46" s="190"/>
      <c r="DMN46" s="190"/>
      <c r="DMO46" s="190"/>
      <c r="DMP46" s="190"/>
      <c r="DMQ46" s="190"/>
      <c r="DMR46" s="190"/>
      <c r="DMS46" s="190"/>
      <c r="DMT46" s="190"/>
      <c r="DMU46" s="190"/>
      <c r="DMV46" s="190"/>
      <c r="DMW46" s="190"/>
      <c r="DMX46" s="190"/>
      <c r="DMY46" s="190"/>
      <c r="DMZ46" s="190"/>
      <c r="DNA46" s="190"/>
      <c r="DNB46" s="190"/>
      <c r="DNC46" s="190"/>
      <c r="DND46" s="190"/>
      <c r="DNE46" s="190"/>
      <c r="DNF46" s="190"/>
      <c r="DNG46" s="190"/>
      <c r="DNH46" s="190"/>
      <c r="DNI46" s="190"/>
      <c r="DNJ46" s="190"/>
      <c r="DNK46" s="190"/>
      <c r="DNL46" s="190"/>
      <c r="DNM46" s="190"/>
      <c r="DNN46" s="190"/>
      <c r="DNO46" s="190"/>
      <c r="DNP46" s="190"/>
      <c r="DNQ46" s="190"/>
      <c r="DNR46" s="190"/>
      <c r="DNS46" s="190"/>
      <c r="DNT46" s="190"/>
      <c r="DNU46" s="190"/>
      <c r="DNV46" s="190"/>
      <c r="DNW46" s="190"/>
      <c r="DNX46" s="190"/>
      <c r="DNY46" s="190"/>
      <c r="DNZ46" s="190"/>
      <c r="DOA46" s="190"/>
      <c r="DOB46" s="190"/>
      <c r="DOC46" s="190"/>
      <c r="DOD46" s="190"/>
      <c r="DOE46" s="190"/>
      <c r="DOF46" s="190"/>
      <c r="DOG46" s="190"/>
      <c r="DOH46" s="190"/>
      <c r="DOI46" s="190"/>
      <c r="DOJ46" s="190"/>
      <c r="DOK46" s="190"/>
      <c r="DOL46" s="190"/>
      <c r="DOM46" s="190"/>
      <c r="DON46" s="190"/>
      <c r="DOO46" s="190"/>
      <c r="DOP46" s="190"/>
      <c r="DOQ46" s="190"/>
      <c r="DOR46" s="190"/>
      <c r="DOS46" s="190"/>
      <c r="DOT46" s="190"/>
      <c r="DOU46" s="190"/>
      <c r="DOV46" s="190"/>
      <c r="DOW46" s="190"/>
      <c r="DOX46" s="190"/>
      <c r="DOY46" s="190"/>
      <c r="DOZ46" s="190"/>
      <c r="DPA46" s="190"/>
      <c r="DPB46" s="190"/>
      <c r="DPC46" s="190"/>
      <c r="DPD46" s="190"/>
      <c r="DPE46" s="190"/>
      <c r="DPF46" s="190"/>
      <c r="DPG46" s="190"/>
      <c r="DPH46" s="190"/>
      <c r="DPI46" s="190"/>
      <c r="DPJ46" s="190"/>
      <c r="DPK46" s="190"/>
      <c r="DPL46" s="190"/>
      <c r="DPM46" s="190"/>
      <c r="DPN46" s="190"/>
      <c r="DPO46" s="190"/>
      <c r="DPP46" s="190"/>
      <c r="DPQ46" s="190"/>
      <c r="DPR46" s="190"/>
      <c r="DPS46" s="190"/>
      <c r="DPT46" s="190"/>
      <c r="DPU46" s="190"/>
      <c r="DPV46" s="190"/>
      <c r="DPW46" s="190"/>
      <c r="DPX46" s="190"/>
      <c r="DPY46" s="190"/>
      <c r="DPZ46" s="190"/>
      <c r="DQA46" s="190"/>
      <c r="DQB46" s="190"/>
      <c r="DQC46" s="190"/>
      <c r="DQD46" s="190"/>
      <c r="DQE46" s="190"/>
      <c r="DQF46" s="190"/>
      <c r="DQG46" s="190"/>
      <c r="DQH46" s="190"/>
      <c r="DQI46" s="190"/>
      <c r="DQJ46" s="190"/>
      <c r="DQK46" s="190"/>
      <c r="DQL46" s="190"/>
      <c r="DQM46" s="190"/>
      <c r="DQN46" s="190"/>
      <c r="DQO46" s="190"/>
      <c r="DQP46" s="190"/>
      <c r="DQQ46" s="190"/>
      <c r="DQR46" s="190"/>
      <c r="DQS46" s="190"/>
      <c r="DQT46" s="190"/>
      <c r="DQU46" s="190"/>
      <c r="DQV46" s="190"/>
      <c r="DQW46" s="190"/>
      <c r="DQX46" s="190"/>
      <c r="DQY46" s="190"/>
      <c r="DQZ46" s="190"/>
      <c r="DRA46" s="190"/>
      <c r="DRB46" s="190"/>
      <c r="DRC46" s="190"/>
      <c r="DRD46" s="190"/>
      <c r="DRE46" s="190"/>
      <c r="DRF46" s="190"/>
      <c r="DRG46" s="190"/>
      <c r="DRH46" s="190"/>
      <c r="DRI46" s="190"/>
      <c r="DRJ46" s="190"/>
      <c r="DRK46" s="190"/>
      <c r="DRL46" s="190"/>
      <c r="DRM46" s="190"/>
      <c r="DRN46" s="190"/>
      <c r="DRO46" s="190"/>
      <c r="DRP46" s="190"/>
      <c r="DRQ46" s="190"/>
      <c r="DRR46" s="190"/>
      <c r="DRS46" s="190"/>
      <c r="DRT46" s="190"/>
      <c r="DRU46" s="190"/>
      <c r="DRV46" s="190"/>
      <c r="DRW46" s="190"/>
      <c r="DRX46" s="190"/>
      <c r="DRY46" s="190"/>
      <c r="DRZ46" s="190"/>
      <c r="DSA46" s="190"/>
      <c r="DSB46" s="190"/>
      <c r="DSC46" s="190"/>
      <c r="DSD46" s="190"/>
      <c r="DSE46" s="190"/>
      <c r="DSF46" s="190"/>
      <c r="DSG46" s="190"/>
      <c r="DSH46" s="190"/>
      <c r="DSI46" s="190"/>
      <c r="DSJ46" s="190"/>
      <c r="DSK46" s="190"/>
      <c r="DSL46" s="190"/>
      <c r="DSM46" s="190"/>
      <c r="DSN46" s="190"/>
      <c r="DSO46" s="190"/>
      <c r="DSP46" s="190"/>
      <c r="DSQ46" s="190"/>
      <c r="DSR46" s="190"/>
      <c r="DSS46" s="190"/>
      <c r="DST46" s="190"/>
      <c r="DSU46" s="190"/>
      <c r="DSV46" s="190"/>
      <c r="DSW46" s="190"/>
      <c r="DSX46" s="190"/>
      <c r="DSY46" s="190"/>
      <c r="DSZ46" s="190"/>
      <c r="DTA46" s="190"/>
      <c r="DTB46" s="190"/>
      <c r="DTC46" s="190"/>
      <c r="DTD46" s="190"/>
      <c r="DTE46" s="190"/>
      <c r="DTF46" s="190"/>
      <c r="DTG46" s="190"/>
      <c r="DTH46" s="190"/>
      <c r="DTI46" s="190"/>
      <c r="DTJ46" s="190"/>
      <c r="DTK46" s="190"/>
      <c r="DTL46" s="190"/>
      <c r="DTM46" s="190"/>
      <c r="DTN46" s="190"/>
      <c r="DTO46" s="190"/>
      <c r="DTP46" s="190"/>
      <c r="DTQ46" s="190"/>
      <c r="DTR46" s="190"/>
      <c r="DTS46" s="190"/>
      <c r="DTT46" s="190"/>
      <c r="DTU46" s="190"/>
      <c r="DTV46" s="190"/>
      <c r="DTW46" s="190"/>
      <c r="DTX46" s="190"/>
      <c r="DTY46" s="190"/>
      <c r="DTZ46" s="190"/>
      <c r="DUA46" s="190"/>
      <c r="DUB46" s="190"/>
      <c r="DUC46" s="190"/>
      <c r="DUD46" s="190"/>
      <c r="DUE46" s="190"/>
      <c r="DUF46" s="190"/>
      <c r="DUG46" s="190"/>
      <c r="DUH46" s="190"/>
      <c r="DUI46" s="190"/>
      <c r="DUJ46" s="190"/>
      <c r="DUK46" s="190"/>
      <c r="DUL46" s="190"/>
      <c r="DUM46" s="190"/>
      <c r="DUN46" s="190"/>
      <c r="DUO46" s="190"/>
      <c r="DUP46" s="190"/>
      <c r="DUQ46" s="190"/>
      <c r="DUR46" s="190"/>
      <c r="DUS46" s="190"/>
      <c r="DUT46" s="190"/>
      <c r="DUU46" s="190"/>
      <c r="DUV46" s="190"/>
      <c r="DUW46" s="190"/>
      <c r="DUX46" s="190"/>
      <c r="DUY46" s="190"/>
      <c r="DUZ46" s="190"/>
      <c r="DVA46" s="190"/>
      <c r="DVB46" s="190"/>
      <c r="DVC46" s="190"/>
      <c r="DVD46" s="190"/>
      <c r="DVE46" s="190"/>
      <c r="DVF46" s="190"/>
      <c r="DVG46" s="190"/>
      <c r="DVH46" s="190"/>
      <c r="DVI46" s="190"/>
      <c r="DVJ46" s="190"/>
      <c r="DVK46" s="190"/>
      <c r="DVL46" s="190"/>
      <c r="DVM46" s="190"/>
      <c r="DVN46" s="190"/>
      <c r="DVO46" s="190"/>
      <c r="DVP46" s="190"/>
      <c r="DVQ46" s="190"/>
      <c r="DVR46" s="190"/>
      <c r="DVS46" s="190"/>
      <c r="DVT46" s="190"/>
      <c r="DVU46" s="190"/>
      <c r="DVV46" s="190"/>
      <c r="DVW46" s="190"/>
      <c r="DVX46" s="190"/>
      <c r="DVY46" s="190"/>
      <c r="DVZ46" s="190"/>
      <c r="DWA46" s="190"/>
      <c r="DWB46" s="190"/>
      <c r="DWC46" s="190"/>
      <c r="DWD46" s="190"/>
      <c r="DWE46" s="190"/>
      <c r="DWF46" s="190"/>
      <c r="DWG46" s="190"/>
      <c r="DWH46" s="190"/>
      <c r="DWI46" s="190"/>
      <c r="DWJ46" s="190"/>
      <c r="DWK46" s="190"/>
      <c r="DWL46" s="190"/>
      <c r="DWM46" s="190"/>
      <c r="DWN46" s="190"/>
      <c r="DWO46" s="190"/>
      <c r="DWP46" s="190"/>
      <c r="DWQ46" s="190"/>
      <c r="DWR46" s="190"/>
      <c r="DWS46" s="190"/>
      <c r="DWT46" s="190"/>
      <c r="DWU46" s="190"/>
      <c r="DWV46" s="190"/>
      <c r="DWW46" s="190"/>
      <c r="DWX46" s="190"/>
      <c r="DWY46" s="190"/>
      <c r="DWZ46" s="190"/>
      <c r="DXA46" s="190"/>
      <c r="DXB46" s="190"/>
      <c r="DXC46" s="190"/>
      <c r="DXD46" s="190"/>
      <c r="DXE46" s="190"/>
      <c r="DXF46" s="190"/>
      <c r="DXG46" s="190"/>
      <c r="DXH46" s="190"/>
      <c r="DXI46" s="190"/>
      <c r="DXJ46" s="190"/>
      <c r="DXK46" s="190"/>
      <c r="DXL46" s="190"/>
      <c r="DXM46" s="190"/>
      <c r="DXN46" s="190"/>
      <c r="DXO46" s="190"/>
      <c r="DXP46" s="190"/>
      <c r="DXQ46" s="190"/>
      <c r="DXR46" s="190"/>
      <c r="DXS46" s="190"/>
      <c r="DXT46" s="190"/>
      <c r="DXU46" s="190"/>
      <c r="DXV46" s="190"/>
      <c r="DXW46" s="190"/>
      <c r="DXX46" s="190"/>
      <c r="DXY46" s="190"/>
      <c r="DXZ46" s="190"/>
      <c r="DYA46" s="190"/>
      <c r="DYB46" s="190"/>
      <c r="DYC46" s="190"/>
      <c r="DYD46" s="190"/>
      <c r="DYE46" s="190"/>
      <c r="DYF46" s="190"/>
      <c r="DYG46" s="190"/>
      <c r="DYH46" s="190"/>
      <c r="DYI46" s="190"/>
      <c r="DYJ46" s="190"/>
      <c r="DYK46" s="190"/>
      <c r="DYL46" s="190"/>
      <c r="DYM46" s="190"/>
      <c r="DYN46" s="190"/>
      <c r="DYO46" s="190"/>
      <c r="DYP46" s="190"/>
      <c r="DYQ46" s="190"/>
      <c r="DYR46" s="190"/>
      <c r="DYS46" s="190"/>
      <c r="DYT46" s="190"/>
      <c r="DYU46" s="190"/>
      <c r="DYV46" s="190"/>
      <c r="DYW46" s="190"/>
      <c r="DYX46" s="190"/>
      <c r="DYY46" s="190"/>
      <c r="DYZ46" s="190"/>
      <c r="DZA46" s="190"/>
      <c r="DZB46" s="190"/>
      <c r="DZC46" s="190"/>
      <c r="DZD46" s="190"/>
      <c r="DZE46" s="190"/>
      <c r="DZF46" s="190"/>
      <c r="DZG46" s="190"/>
      <c r="DZH46" s="190"/>
      <c r="DZI46" s="190"/>
      <c r="DZJ46" s="190"/>
      <c r="DZK46" s="190"/>
      <c r="DZL46" s="190"/>
      <c r="DZM46" s="190"/>
      <c r="DZN46" s="190"/>
      <c r="DZO46" s="190"/>
      <c r="DZP46" s="190"/>
      <c r="DZQ46" s="190"/>
      <c r="DZR46" s="190"/>
      <c r="DZS46" s="190"/>
      <c r="DZT46" s="190"/>
      <c r="DZU46" s="190"/>
      <c r="DZV46" s="190"/>
      <c r="DZW46" s="190"/>
      <c r="DZX46" s="190"/>
      <c r="DZY46" s="190"/>
      <c r="DZZ46" s="190"/>
      <c r="EAA46" s="190"/>
      <c r="EAB46" s="190"/>
      <c r="EAC46" s="190"/>
      <c r="EAD46" s="190"/>
      <c r="EAE46" s="190"/>
      <c r="EAF46" s="190"/>
      <c r="EAG46" s="190"/>
      <c r="EAH46" s="190"/>
      <c r="EAI46" s="190"/>
      <c r="EAJ46" s="190"/>
      <c r="EAK46" s="190"/>
      <c r="EAL46" s="190"/>
      <c r="EAM46" s="190"/>
      <c r="EAN46" s="190"/>
      <c r="EAO46" s="190"/>
      <c r="EAP46" s="190"/>
      <c r="EAQ46" s="190"/>
      <c r="EAR46" s="190"/>
      <c r="EAS46" s="190"/>
      <c r="EAT46" s="190"/>
      <c r="EAU46" s="190"/>
      <c r="EAV46" s="190"/>
      <c r="EAW46" s="190"/>
      <c r="EAX46" s="190"/>
      <c r="EAY46" s="190"/>
      <c r="EAZ46" s="190"/>
      <c r="EBA46" s="190"/>
      <c r="EBB46" s="190"/>
      <c r="EBC46" s="190"/>
      <c r="EBD46" s="190"/>
      <c r="EBE46" s="190"/>
      <c r="EBF46" s="190"/>
      <c r="EBG46" s="190"/>
      <c r="EBH46" s="190"/>
      <c r="EBI46" s="190"/>
      <c r="EBJ46" s="190"/>
      <c r="EBK46" s="190"/>
      <c r="EBL46" s="190"/>
      <c r="EBM46" s="190"/>
      <c r="EBN46" s="190"/>
      <c r="EBO46" s="190"/>
      <c r="EBP46" s="190"/>
      <c r="EBQ46" s="190"/>
      <c r="EBR46" s="190"/>
      <c r="EBS46" s="190"/>
      <c r="EBT46" s="190"/>
      <c r="EBU46" s="190"/>
      <c r="EBV46" s="190"/>
      <c r="EBW46" s="190"/>
      <c r="EBX46" s="190"/>
      <c r="EBY46" s="190"/>
      <c r="EBZ46" s="190"/>
      <c r="ECA46" s="190"/>
      <c r="ECB46" s="190"/>
      <c r="ECC46" s="190"/>
      <c r="ECD46" s="190"/>
      <c r="ECE46" s="190"/>
      <c r="ECF46" s="190"/>
      <c r="ECG46" s="190"/>
      <c r="ECH46" s="190"/>
      <c r="ECI46" s="190"/>
      <c r="ECJ46" s="190"/>
      <c r="ECK46" s="190"/>
      <c r="ECL46" s="190"/>
      <c r="ECM46" s="190"/>
      <c r="ECN46" s="190"/>
      <c r="ECO46" s="190"/>
      <c r="ECP46" s="190"/>
      <c r="ECQ46" s="190"/>
      <c r="ECR46" s="190"/>
      <c r="ECS46" s="190"/>
      <c r="ECT46" s="190"/>
      <c r="ECU46" s="190"/>
      <c r="ECV46" s="190"/>
      <c r="ECW46" s="190"/>
      <c r="ECX46" s="190"/>
      <c r="ECY46" s="190"/>
      <c r="ECZ46" s="190"/>
      <c r="EDA46" s="190"/>
      <c r="EDB46" s="190"/>
      <c r="EDC46" s="190"/>
      <c r="EDD46" s="190"/>
      <c r="EDE46" s="190"/>
      <c r="EDF46" s="190"/>
      <c r="EDG46" s="190"/>
      <c r="EDH46" s="190"/>
      <c r="EDI46" s="190"/>
      <c r="EDJ46" s="190"/>
      <c r="EDK46" s="190"/>
      <c r="EDL46" s="190"/>
      <c r="EDM46" s="190"/>
      <c r="EDN46" s="190"/>
      <c r="EDO46" s="190"/>
      <c r="EDP46" s="190"/>
      <c r="EDQ46" s="190"/>
      <c r="EDR46" s="190"/>
      <c r="EDS46" s="190"/>
      <c r="EDT46" s="190"/>
      <c r="EDU46" s="190"/>
      <c r="EDV46" s="190"/>
      <c r="EDW46" s="190"/>
      <c r="EDX46" s="190"/>
      <c r="EDY46" s="190"/>
      <c r="EDZ46" s="190"/>
      <c r="EEA46" s="190"/>
      <c r="EEB46" s="190"/>
      <c r="EEC46" s="190"/>
      <c r="EED46" s="190"/>
      <c r="EEE46" s="190"/>
      <c r="EEF46" s="190"/>
      <c r="EEG46" s="190"/>
      <c r="EEH46" s="190"/>
      <c r="EEI46" s="190"/>
      <c r="EEJ46" s="190"/>
      <c r="EEK46" s="190"/>
      <c r="EEL46" s="190"/>
      <c r="EEM46" s="190"/>
      <c r="EEN46" s="190"/>
      <c r="EEO46" s="190"/>
      <c r="EEP46" s="190"/>
      <c r="EEQ46" s="190"/>
      <c r="EER46" s="190"/>
      <c r="EES46" s="190"/>
      <c r="EET46" s="190"/>
      <c r="EEU46" s="190"/>
      <c r="EEV46" s="190"/>
      <c r="EEW46" s="190"/>
      <c r="EEX46" s="190"/>
      <c r="EEY46" s="190"/>
      <c r="EEZ46" s="190"/>
      <c r="EFA46" s="190"/>
      <c r="EFB46" s="190"/>
      <c r="EFC46" s="190"/>
      <c r="EFD46" s="190"/>
      <c r="EFE46" s="190"/>
      <c r="EFF46" s="190"/>
      <c r="EFG46" s="190"/>
      <c r="EFH46" s="190"/>
      <c r="EFI46" s="190"/>
      <c r="EFJ46" s="190"/>
      <c r="EFK46" s="190"/>
      <c r="EFL46" s="190"/>
      <c r="EFM46" s="190"/>
      <c r="EFN46" s="190"/>
      <c r="EFO46" s="190"/>
      <c r="EFP46" s="190"/>
      <c r="EFQ46" s="190"/>
      <c r="EFR46" s="190"/>
      <c r="EFS46" s="190"/>
      <c r="EFT46" s="190"/>
      <c r="EFU46" s="190"/>
      <c r="EFV46" s="190"/>
      <c r="EFW46" s="190"/>
      <c r="EFX46" s="190"/>
      <c r="EFY46" s="190"/>
      <c r="EFZ46" s="190"/>
      <c r="EGA46" s="190"/>
      <c r="EGB46" s="190"/>
      <c r="EGC46" s="190"/>
      <c r="EGD46" s="190"/>
      <c r="EGE46" s="190"/>
      <c r="EGF46" s="190"/>
      <c r="EGG46" s="190"/>
      <c r="EGH46" s="190"/>
      <c r="EGI46" s="190"/>
      <c r="EGJ46" s="190"/>
      <c r="EGK46" s="190"/>
      <c r="EGL46" s="190"/>
      <c r="EGM46" s="190"/>
      <c r="EGN46" s="190"/>
      <c r="EGO46" s="190"/>
      <c r="EGP46" s="190"/>
      <c r="EGQ46" s="190"/>
      <c r="EGR46" s="190"/>
      <c r="EGS46" s="190"/>
      <c r="EGT46" s="190"/>
      <c r="EGU46" s="190"/>
      <c r="EGV46" s="190"/>
      <c r="EGW46" s="190"/>
      <c r="EGX46" s="190"/>
      <c r="EGY46" s="190"/>
      <c r="EGZ46" s="190"/>
      <c r="EHA46" s="190"/>
      <c r="EHB46" s="190"/>
      <c r="EHC46" s="190"/>
      <c r="EHD46" s="190"/>
      <c r="EHE46" s="190"/>
      <c r="EHF46" s="190"/>
      <c r="EHG46" s="190"/>
      <c r="EHH46" s="190"/>
      <c r="EHI46" s="190"/>
      <c r="EHJ46" s="190"/>
      <c r="EHK46" s="190"/>
      <c r="EHL46" s="190"/>
      <c r="EHM46" s="190"/>
      <c r="EHN46" s="190"/>
      <c r="EHO46" s="190"/>
      <c r="EHP46" s="190"/>
      <c r="EHQ46" s="190"/>
      <c r="EHR46" s="190"/>
      <c r="EHS46" s="190"/>
      <c r="EHT46" s="190"/>
      <c r="EHU46" s="190"/>
      <c r="EHV46" s="190"/>
      <c r="EHW46" s="190"/>
      <c r="EHX46" s="190"/>
      <c r="EHY46" s="190"/>
      <c r="EHZ46" s="190"/>
      <c r="EIA46" s="190"/>
      <c r="EIB46" s="190"/>
      <c r="EIC46" s="190"/>
      <c r="EID46" s="190"/>
      <c r="EIE46" s="190"/>
      <c r="EIF46" s="190"/>
      <c r="EIG46" s="190"/>
      <c r="EIH46" s="190"/>
      <c r="EII46" s="190"/>
      <c r="EIJ46" s="190"/>
      <c r="EIK46" s="190"/>
      <c r="EIL46" s="190"/>
      <c r="EIM46" s="190"/>
      <c r="EIN46" s="190"/>
      <c r="EIO46" s="190"/>
      <c r="EIP46" s="190"/>
      <c r="EIQ46" s="190"/>
      <c r="EIR46" s="190"/>
      <c r="EIS46" s="190"/>
      <c r="EIT46" s="190"/>
      <c r="EIU46" s="190"/>
      <c r="EIV46" s="190"/>
      <c r="EIW46" s="190"/>
      <c r="EIX46" s="190"/>
      <c r="EIY46" s="190"/>
      <c r="EIZ46" s="190"/>
      <c r="EJA46" s="190"/>
      <c r="EJB46" s="190"/>
      <c r="EJC46" s="190"/>
      <c r="EJD46" s="190"/>
      <c r="EJE46" s="190"/>
      <c r="EJF46" s="190"/>
      <c r="EJG46" s="190"/>
      <c r="EJH46" s="190"/>
      <c r="EJI46" s="190"/>
      <c r="EJJ46" s="190"/>
      <c r="EJK46" s="190"/>
      <c r="EJL46" s="190"/>
      <c r="EJM46" s="190"/>
      <c r="EJN46" s="190"/>
      <c r="EJO46" s="190"/>
      <c r="EJP46" s="190"/>
      <c r="EJQ46" s="190"/>
      <c r="EJR46" s="190"/>
      <c r="EJS46" s="190"/>
      <c r="EJT46" s="190"/>
      <c r="EJU46" s="190"/>
      <c r="EJV46" s="190"/>
      <c r="EJW46" s="190"/>
      <c r="EJX46" s="190"/>
      <c r="EJY46" s="190"/>
      <c r="EJZ46" s="190"/>
      <c r="EKA46" s="190"/>
      <c r="EKB46" s="190"/>
      <c r="EKC46" s="190"/>
      <c r="EKD46" s="190"/>
      <c r="EKE46" s="190"/>
      <c r="EKF46" s="190"/>
      <c r="EKG46" s="190"/>
      <c r="EKH46" s="190"/>
      <c r="EKI46" s="190"/>
      <c r="EKJ46" s="190"/>
      <c r="EKK46" s="190"/>
      <c r="EKL46" s="190"/>
      <c r="EKM46" s="190"/>
      <c r="EKN46" s="190"/>
      <c r="EKO46" s="190"/>
      <c r="EKP46" s="190"/>
      <c r="EKQ46" s="190"/>
      <c r="EKR46" s="190"/>
      <c r="EKS46" s="190"/>
      <c r="EKT46" s="190"/>
      <c r="EKU46" s="190"/>
      <c r="EKV46" s="190"/>
      <c r="EKW46" s="190"/>
      <c r="EKX46" s="190"/>
      <c r="EKY46" s="190"/>
      <c r="EKZ46" s="190"/>
      <c r="ELA46" s="190"/>
      <c r="ELB46" s="190"/>
      <c r="ELC46" s="190"/>
      <c r="ELD46" s="190"/>
      <c r="ELE46" s="190"/>
      <c r="ELF46" s="190"/>
      <c r="ELG46" s="190"/>
      <c r="ELH46" s="190"/>
      <c r="ELI46" s="190"/>
      <c r="ELJ46" s="190"/>
      <c r="ELK46" s="190"/>
      <c r="ELL46" s="190"/>
      <c r="ELM46" s="190"/>
      <c r="ELN46" s="190"/>
      <c r="ELO46" s="190"/>
      <c r="ELP46" s="190"/>
      <c r="ELQ46" s="190"/>
      <c r="ELR46" s="190"/>
      <c r="ELS46" s="190"/>
      <c r="ELT46" s="190"/>
      <c r="ELU46" s="190"/>
      <c r="ELV46" s="190"/>
      <c r="ELW46" s="190"/>
      <c r="ELX46" s="190"/>
      <c r="ELY46" s="190"/>
      <c r="ELZ46" s="190"/>
      <c r="EMA46" s="190"/>
      <c r="EMB46" s="190"/>
      <c r="EMC46" s="190"/>
      <c r="EMD46" s="190"/>
      <c r="EME46" s="190"/>
      <c r="EMF46" s="190"/>
      <c r="EMG46" s="190"/>
      <c r="EMH46" s="190"/>
      <c r="EMI46" s="190"/>
      <c r="EMJ46" s="190"/>
      <c r="EMK46" s="190"/>
      <c r="EML46" s="190"/>
      <c r="EMM46" s="190"/>
      <c r="EMN46" s="190"/>
      <c r="EMO46" s="190"/>
      <c r="EMP46" s="190"/>
      <c r="EMQ46" s="190"/>
      <c r="EMR46" s="190"/>
      <c r="EMS46" s="190"/>
      <c r="EMT46" s="190"/>
      <c r="EMU46" s="190"/>
      <c r="EMV46" s="190"/>
      <c r="EMW46" s="190"/>
      <c r="EMX46" s="190"/>
      <c r="EMY46" s="190"/>
      <c r="EMZ46" s="190"/>
      <c r="ENA46" s="190"/>
      <c r="ENB46" s="190"/>
      <c r="ENC46" s="190"/>
      <c r="END46" s="190"/>
      <c r="ENE46" s="190"/>
      <c r="ENF46" s="190"/>
      <c r="ENG46" s="190"/>
      <c r="ENH46" s="190"/>
      <c r="ENI46" s="190"/>
      <c r="ENJ46" s="190"/>
      <c r="ENK46" s="190"/>
      <c r="ENL46" s="190"/>
      <c r="ENM46" s="190"/>
      <c r="ENN46" s="190"/>
      <c r="ENO46" s="190"/>
      <c r="ENP46" s="190"/>
      <c r="ENQ46" s="190"/>
      <c r="ENR46" s="190"/>
      <c r="ENS46" s="190"/>
      <c r="ENT46" s="190"/>
      <c r="ENU46" s="190"/>
      <c r="ENV46" s="190"/>
      <c r="ENW46" s="190"/>
      <c r="ENX46" s="190"/>
      <c r="ENY46" s="190"/>
      <c r="ENZ46" s="190"/>
      <c r="EOA46" s="190"/>
      <c r="EOB46" s="190"/>
      <c r="EOC46" s="190"/>
      <c r="EOD46" s="190"/>
      <c r="EOE46" s="190"/>
      <c r="EOF46" s="190"/>
      <c r="EOG46" s="190"/>
      <c r="EOH46" s="190"/>
      <c r="EOI46" s="190"/>
      <c r="EOJ46" s="190"/>
      <c r="EOK46" s="190"/>
      <c r="EOL46" s="190"/>
      <c r="EOM46" s="190"/>
      <c r="EON46" s="190"/>
      <c r="EOO46" s="190"/>
      <c r="EOP46" s="190"/>
      <c r="EOQ46" s="190"/>
      <c r="EOR46" s="190"/>
      <c r="EOS46" s="190"/>
      <c r="EOT46" s="190"/>
      <c r="EOU46" s="190"/>
      <c r="EOV46" s="190"/>
      <c r="EOW46" s="190"/>
      <c r="EOX46" s="190"/>
      <c r="EOY46" s="190"/>
      <c r="EOZ46" s="190"/>
      <c r="EPA46" s="190"/>
      <c r="EPB46" s="190"/>
      <c r="EPC46" s="190"/>
      <c r="EPD46" s="190"/>
      <c r="EPE46" s="190"/>
      <c r="EPF46" s="190"/>
      <c r="EPG46" s="190"/>
      <c r="EPH46" s="190"/>
      <c r="EPI46" s="190"/>
      <c r="EPJ46" s="190"/>
      <c r="EPK46" s="190"/>
      <c r="EPL46" s="190"/>
      <c r="EPM46" s="190"/>
      <c r="EPN46" s="190"/>
      <c r="EPO46" s="190"/>
      <c r="EPP46" s="190"/>
      <c r="EPQ46" s="190"/>
      <c r="EPR46" s="190"/>
      <c r="EPS46" s="190"/>
      <c r="EPT46" s="190"/>
      <c r="EPU46" s="190"/>
      <c r="EPV46" s="190"/>
      <c r="EPW46" s="190"/>
      <c r="EPX46" s="190"/>
      <c r="EPY46" s="190"/>
      <c r="EPZ46" s="190"/>
      <c r="EQA46" s="190"/>
      <c r="EQB46" s="190"/>
      <c r="EQC46" s="190"/>
      <c r="EQD46" s="190"/>
      <c r="EQE46" s="190"/>
      <c r="EQF46" s="190"/>
      <c r="EQG46" s="190"/>
      <c r="EQH46" s="190"/>
      <c r="EQI46" s="190"/>
      <c r="EQJ46" s="190"/>
      <c r="EQK46" s="190"/>
      <c r="EQL46" s="190"/>
      <c r="EQM46" s="190"/>
      <c r="EQN46" s="190"/>
      <c r="EQO46" s="190"/>
      <c r="EQP46" s="190"/>
      <c r="EQQ46" s="190"/>
      <c r="EQR46" s="190"/>
      <c r="EQS46" s="190"/>
      <c r="EQT46" s="190"/>
      <c r="EQU46" s="190"/>
      <c r="EQV46" s="190"/>
      <c r="EQW46" s="190"/>
      <c r="EQX46" s="190"/>
      <c r="EQY46" s="190"/>
      <c r="EQZ46" s="190"/>
      <c r="ERA46" s="190"/>
      <c r="ERB46" s="190"/>
      <c r="ERC46" s="190"/>
      <c r="ERD46" s="190"/>
      <c r="ERE46" s="190"/>
      <c r="ERF46" s="190"/>
      <c r="ERG46" s="190"/>
      <c r="ERH46" s="190"/>
      <c r="ERI46" s="190"/>
      <c r="ERJ46" s="190"/>
      <c r="ERK46" s="190"/>
      <c r="ERL46" s="190"/>
      <c r="ERM46" s="190"/>
      <c r="ERN46" s="190"/>
      <c r="ERO46" s="190"/>
      <c r="ERP46" s="190"/>
      <c r="ERQ46" s="190"/>
      <c r="ERR46" s="190"/>
      <c r="ERS46" s="190"/>
      <c r="ERT46" s="190"/>
      <c r="ERU46" s="190"/>
      <c r="ERV46" s="190"/>
      <c r="ERW46" s="190"/>
      <c r="ERX46" s="190"/>
      <c r="ERY46" s="190"/>
      <c r="ERZ46" s="190"/>
      <c r="ESA46" s="190"/>
      <c r="ESB46" s="190"/>
      <c r="ESC46" s="190"/>
      <c r="ESD46" s="190"/>
      <c r="ESE46" s="190"/>
      <c r="ESF46" s="190"/>
      <c r="ESG46" s="190"/>
      <c r="ESH46" s="190"/>
      <c r="ESI46" s="190"/>
      <c r="ESJ46" s="190"/>
      <c r="ESK46" s="190"/>
      <c r="ESL46" s="190"/>
      <c r="ESM46" s="190"/>
      <c r="ESN46" s="190"/>
      <c r="ESO46" s="190"/>
      <c r="ESP46" s="190"/>
      <c r="ESQ46" s="190"/>
      <c r="ESR46" s="190"/>
      <c r="ESS46" s="190"/>
      <c r="EST46" s="190"/>
      <c r="ESU46" s="190"/>
      <c r="ESV46" s="190"/>
      <c r="ESW46" s="190"/>
      <c r="ESX46" s="190"/>
      <c r="ESY46" s="190"/>
      <c r="ESZ46" s="190"/>
      <c r="ETA46" s="190"/>
      <c r="ETB46" s="190"/>
      <c r="ETC46" s="190"/>
      <c r="ETD46" s="190"/>
      <c r="ETE46" s="190"/>
      <c r="ETF46" s="190"/>
      <c r="ETG46" s="190"/>
      <c r="ETH46" s="190"/>
      <c r="ETI46" s="190"/>
      <c r="ETJ46" s="190"/>
      <c r="ETK46" s="190"/>
      <c r="ETL46" s="190"/>
      <c r="ETM46" s="190"/>
      <c r="ETN46" s="190"/>
      <c r="ETO46" s="190"/>
      <c r="ETP46" s="190"/>
      <c r="ETQ46" s="190"/>
      <c r="ETR46" s="190"/>
      <c r="ETS46" s="190"/>
      <c r="ETT46" s="190"/>
      <c r="ETU46" s="190"/>
      <c r="ETV46" s="190"/>
      <c r="ETW46" s="190"/>
      <c r="ETX46" s="190"/>
      <c r="ETY46" s="190"/>
      <c r="ETZ46" s="190"/>
      <c r="EUA46" s="190"/>
      <c r="EUB46" s="190"/>
      <c r="EUC46" s="190"/>
      <c r="EUD46" s="190"/>
      <c r="EUE46" s="190"/>
      <c r="EUF46" s="190"/>
      <c r="EUG46" s="190"/>
      <c r="EUH46" s="190"/>
      <c r="EUI46" s="190"/>
      <c r="EUJ46" s="190"/>
      <c r="EUK46" s="190"/>
      <c r="EUL46" s="190"/>
      <c r="EUM46" s="190"/>
      <c r="EUN46" s="190"/>
      <c r="EUO46" s="190"/>
      <c r="EUP46" s="190"/>
      <c r="EUQ46" s="190"/>
      <c r="EUR46" s="190"/>
      <c r="EUS46" s="190"/>
      <c r="EUT46" s="190"/>
      <c r="EUU46" s="190"/>
      <c r="EUV46" s="190"/>
      <c r="EUW46" s="190"/>
      <c r="EUX46" s="190"/>
      <c r="EUY46" s="190"/>
      <c r="EUZ46" s="190"/>
      <c r="EVA46" s="190"/>
      <c r="EVB46" s="190"/>
      <c r="EVC46" s="190"/>
      <c r="EVD46" s="190"/>
      <c r="EVE46" s="190"/>
      <c r="EVF46" s="190"/>
      <c r="EVG46" s="190"/>
      <c r="EVH46" s="190"/>
      <c r="EVI46" s="190"/>
      <c r="EVJ46" s="190"/>
      <c r="EVK46" s="190"/>
      <c r="EVL46" s="190"/>
      <c r="EVM46" s="190"/>
      <c r="EVN46" s="190"/>
      <c r="EVO46" s="190"/>
      <c r="EVP46" s="190"/>
      <c r="EVQ46" s="190"/>
      <c r="EVR46" s="190"/>
      <c r="EVS46" s="190"/>
      <c r="EVT46" s="190"/>
      <c r="EVU46" s="190"/>
      <c r="EVV46" s="190"/>
      <c r="EVW46" s="190"/>
      <c r="EVX46" s="190"/>
      <c r="EVY46" s="190"/>
      <c r="EVZ46" s="190"/>
      <c r="EWA46" s="190"/>
      <c r="EWB46" s="190"/>
      <c r="EWC46" s="190"/>
      <c r="EWD46" s="190"/>
      <c r="EWE46" s="190"/>
      <c r="EWF46" s="190"/>
      <c r="EWG46" s="190"/>
      <c r="EWH46" s="190"/>
      <c r="EWI46" s="190"/>
      <c r="EWJ46" s="190"/>
      <c r="EWK46" s="190"/>
      <c r="EWL46" s="190"/>
      <c r="EWM46" s="190"/>
      <c r="EWN46" s="190"/>
      <c r="EWO46" s="190"/>
      <c r="EWP46" s="190"/>
      <c r="EWQ46" s="190"/>
      <c r="EWR46" s="190"/>
      <c r="EWS46" s="190"/>
      <c r="EWT46" s="190"/>
      <c r="EWU46" s="190"/>
      <c r="EWV46" s="190"/>
      <c r="EWW46" s="190"/>
      <c r="EWX46" s="190"/>
      <c r="EWY46" s="190"/>
      <c r="EWZ46" s="190"/>
      <c r="EXA46" s="190"/>
      <c r="EXB46" s="190"/>
      <c r="EXC46" s="190"/>
      <c r="EXD46" s="190"/>
      <c r="EXE46" s="190"/>
      <c r="EXF46" s="190"/>
      <c r="EXG46" s="190"/>
      <c r="EXH46" s="190"/>
      <c r="EXI46" s="190"/>
      <c r="EXJ46" s="190"/>
      <c r="EXK46" s="190"/>
      <c r="EXL46" s="190"/>
      <c r="EXM46" s="190"/>
      <c r="EXN46" s="190"/>
      <c r="EXO46" s="190"/>
      <c r="EXP46" s="190"/>
      <c r="EXQ46" s="190"/>
      <c r="EXR46" s="190"/>
      <c r="EXS46" s="190"/>
      <c r="EXT46" s="190"/>
      <c r="EXU46" s="190"/>
      <c r="EXV46" s="190"/>
      <c r="EXW46" s="190"/>
      <c r="EXX46" s="190"/>
      <c r="EXY46" s="190"/>
      <c r="EXZ46" s="190"/>
      <c r="EYA46" s="190"/>
      <c r="EYB46" s="190"/>
      <c r="EYC46" s="190"/>
      <c r="EYD46" s="190"/>
      <c r="EYE46" s="190"/>
      <c r="EYF46" s="190"/>
      <c r="EYG46" s="190"/>
      <c r="EYH46" s="190"/>
      <c r="EYI46" s="190"/>
      <c r="EYJ46" s="190"/>
      <c r="EYK46" s="190"/>
      <c r="EYL46" s="190"/>
      <c r="EYM46" s="190"/>
      <c r="EYN46" s="190"/>
      <c r="EYO46" s="190"/>
      <c r="EYP46" s="190"/>
      <c r="EYQ46" s="190"/>
      <c r="EYR46" s="190"/>
      <c r="EYS46" s="190"/>
      <c r="EYT46" s="190"/>
      <c r="EYU46" s="190"/>
      <c r="EYV46" s="190"/>
      <c r="EYW46" s="190"/>
      <c r="EYX46" s="190"/>
      <c r="EYY46" s="190"/>
      <c r="EYZ46" s="190"/>
      <c r="EZA46" s="190"/>
      <c r="EZB46" s="190"/>
      <c r="EZC46" s="190"/>
      <c r="EZD46" s="190"/>
      <c r="EZE46" s="190"/>
      <c r="EZF46" s="190"/>
      <c r="EZG46" s="190"/>
      <c r="EZH46" s="190"/>
      <c r="EZI46" s="190"/>
      <c r="EZJ46" s="190"/>
      <c r="EZK46" s="190"/>
      <c r="EZL46" s="190"/>
      <c r="EZM46" s="190"/>
      <c r="EZN46" s="190"/>
      <c r="EZO46" s="190"/>
      <c r="EZP46" s="190"/>
      <c r="EZQ46" s="190"/>
      <c r="EZR46" s="190"/>
      <c r="EZS46" s="190"/>
      <c r="EZT46" s="190"/>
      <c r="EZU46" s="190"/>
      <c r="EZV46" s="190"/>
      <c r="EZW46" s="190"/>
      <c r="EZX46" s="190"/>
      <c r="EZY46" s="190"/>
      <c r="EZZ46" s="190"/>
      <c r="FAA46" s="190"/>
      <c r="FAB46" s="190"/>
      <c r="FAC46" s="190"/>
      <c r="FAD46" s="190"/>
      <c r="FAE46" s="190"/>
      <c r="FAF46" s="190"/>
      <c r="FAG46" s="190"/>
      <c r="FAH46" s="190"/>
      <c r="FAI46" s="190"/>
      <c r="FAJ46" s="190"/>
      <c r="FAK46" s="190"/>
      <c r="FAL46" s="190"/>
      <c r="FAM46" s="190"/>
      <c r="FAN46" s="190"/>
      <c r="FAO46" s="190"/>
      <c r="FAP46" s="190"/>
      <c r="FAQ46" s="190"/>
      <c r="FAR46" s="190"/>
      <c r="FAS46" s="190"/>
      <c r="FAT46" s="190"/>
      <c r="FAU46" s="190"/>
      <c r="FAV46" s="190"/>
      <c r="FAW46" s="190"/>
      <c r="FAX46" s="190"/>
      <c r="FAY46" s="190"/>
      <c r="FAZ46" s="190"/>
      <c r="FBA46" s="190"/>
      <c r="FBB46" s="190"/>
      <c r="FBC46" s="190"/>
      <c r="FBD46" s="190"/>
      <c r="FBE46" s="190"/>
      <c r="FBF46" s="190"/>
      <c r="FBG46" s="190"/>
      <c r="FBH46" s="190"/>
      <c r="FBI46" s="190"/>
      <c r="FBJ46" s="190"/>
      <c r="FBK46" s="190"/>
      <c r="FBL46" s="190"/>
      <c r="FBM46" s="190"/>
      <c r="FBN46" s="190"/>
      <c r="FBO46" s="190"/>
      <c r="FBP46" s="190"/>
      <c r="FBQ46" s="190"/>
      <c r="FBR46" s="190"/>
      <c r="FBS46" s="190"/>
      <c r="FBT46" s="190"/>
      <c r="FBU46" s="190"/>
      <c r="FBV46" s="190"/>
      <c r="FBW46" s="190"/>
      <c r="FBX46" s="190"/>
      <c r="FBY46" s="190"/>
      <c r="FBZ46" s="190"/>
      <c r="FCA46" s="190"/>
      <c r="FCB46" s="190"/>
      <c r="FCC46" s="190"/>
      <c r="FCD46" s="190"/>
      <c r="FCE46" s="190"/>
      <c r="FCF46" s="190"/>
      <c r="FCG46" s="190"/>
      <c r="FCH46" s="190"/>
      <c r="FCI46" s="190"/>
      <c r="FCJ46" s="190"/>
      <c r="FCK46" s="190"/>
      <c r="FCL46" s="190"/>
      <c r="FCM46" s="190"/>
      <c r="FCN46" s="190"/>
      <c r="FCO46" s="190"/>
      <c r="FCP46" s="190"/>
      <c r="FCQ46" s="190"/>
      <c r="FCR46" s="190"/>
      <c r="FCS46" s="190"/>
      <c r="FCT46" s="190"/>
      <c r="FCU46" s="190"/>
      <c r="FCV46" s="190"/>
      <c r="FCW46" s="190"/>
      <c r="FCX46" s="190"/>
      <c r="FCY46" s="190"/>
      <c r="FCZ46" s="190"/>
      <c r="FDA46" s="190"/>
      <c r="FDB46" s="190"/>
      <c r="FDC46" s="190"/>
      <c r="FDD46" s="190"/>
      <c r="FDE46" s="190"/>
      <c r="FDF46" s="190"/>
      <c r="FDG46" s="190"/>
      <c r="FDH46" s="190"/>
      <c r="FDI46" s="190"/>
      <c r="FDJ46" s="190"/>
      <c r="FDK46" s="190"/>
      <c r="FDL46" s="190"/>
      <c r="FDM46" s="190"/>
      <c r="FDN46" s="190"/>
      <c r="FDO46" s="190"/>
      <c r="FDP46" s="190"/>
      <c r="FDQ46" s="190"/>
      <c r="FDR46" s="190"/>
      <c r="FDS46" s="190"/>
      <c r="FDT46" s="190"/>
      <c r="FDU46" s="190"/>
      <c r="FDV46" s="190"/>
      <c r="FDW46" s="190"/>
      <c r="FDX46" s="190"/>
      <c r="FDY46" s="190"/>
      <c r="FDZ46" s="190"/>
      <c r="FEA46" s="190"/>
      <c r="FEB46" s="190"/>
      <c r="FEC46" s="190"/>
      <c r="FED46" s="190"/>
      <c r="FEE46" s="190"/>
      <c r="FEF46" s="190"/>
      <c r="FEG46" s="190"/>
      <c r="FEH46" s="190"/>
      <c r="FEI46" s="190"/>
      <c r="FEJ46" s="190"/>
      <c r="FEK46" s="190"/>
      <c r="FEL46" s="190"/>
      <c r="FEM46" s="190"/>
      <c r="FEN46" s="190"/>
      <c r="FEO46" s="190"/>
      <c r="FEP46" s="190"/>
      <c r="FEQ46" s="190"/>
      <c r="FER46" s="190"/>
      <c r="FES46" s="190"/>
      <c r="FET46" s="190"/>
      <c r="FEU46" s="190"/>
      <c r="FEV46" s="190"/>
      <c r="FEW46" s="190"/>
      <c r="FEX46" s="190"/>
      <c r="FEY46" s="190"/>
      <c r="FEZ46" s="190"/>
      <c r="FFA46" s="190"/>
      <c r="FFB46" s="190"/>
      <c r="FFC46" s="190"/>
      <c r="FFD46" s="190"/>
      <c r="FFE46" s="190"/>
      <c r="FFF46" s="190"/>
      <c r="FFG46" s="190"/>
      <c r="FFH46" s="190"/>
      <c r="FFI46" s="190"/>
      <c r="FFJ46" s="190"/>
      <c r="FFK46" s="190"/>
      <c r="FFL46" s="190"/>
      <c r="FFM46" s="190"/>
      <c r="FFN46" s="190"/>
      <c r="FFO46" s="190"/>
      <c r="FFP46" s="190"/>
      <c r="FFQ46" s="190"/>
      <c r="FFR46" s="190"/>
      <c r="FFS46" s="190"/>
      <c r="FFT46" s="190"/>
      <c r="FFU46" s="190"/>
      <c r="FFV46" s="190"/>
      <c r="FFW46" s="190"/>
      <c r="FFX46" s="190"/>
      <c r="FFY46" s="190"/>
      <c r="FFZ46" s="190"/>
      <c r="FGA46" s="190"/>
      <c r="FGB46" s="190"/>
      <c r="FGC46" s="190"/>
      <c r="FGD46" s="190"/>
      <c r="FGE46" s="190"/>
      <c r="FGF46" s="190"/>
      <c r="FGG46" s="190"/>
      <c r="FGH46" s="190"/>
      <c r="FGI46" s="190"/>
      <c r="FGJ46" s="190"/>
      <c r="FGK46" s="190"/>
      <c r="FGL46" s="190"/>
      <c r="FGM46" s="190"/>
      <c r="FGN46" s="190"/>
      <c r="FGO46" s="190"/>
      <c r="FGP46" s="190"/>
      <c r="FGQ46" s="190"/>
      <c r="FGR46" s="190"/>
      <c r="FGS46" s="190"/>
      <c r="FGT46" s="190"/>
      <c r="FGU46" s="190"/>
      <c r="FGV46" s="190"/>
      <c r="FGW46" s="190"/>
      <c r="FGX46" s="190"/>
      <c r="FGY46" s="190"/>
      <c r="FGZ46" s="190"/>
      <c r="FHA46" s="190"/>
      <c r="FHB46" s="190"/>
      <c r="FHC46" s="190"/>
      <c r="FHD46" s="190"/>
      <c r="FHE46" s="190"/>
      <c r="FHF46" s="190"/>
      <c r="FHG46" s="190"/>
      <c r="FHH46" s="190"/>
      <c r="FHI46" s="190"/>
      <c r="FHJ46" s="190"/>
      <c r="FHK46" s="190"/>
      <c r="FHL46" s="190"/>
      <c r="FHM46" s="190"/>
      <c r="FHN46" s="190"/>
      <c r="FHO46" s="190"/>
      <c r="FHP46" s="190"/>
      <c r="FHQ46" s="190"/>
      <c r="FHR46" s="190"/>
      <c r="FHS46" s="190"/>
      <c r="FHT46" s="190"/>
      <c r="FHU46" s="190"/>
      <c r="FHV46" s="190"/>
      <c r="FHW46" s="190"/>
      <c r="FHX46" s="190"/>
      <c r="FHY46" s="190"/>
      <c r="FHZ46" s="190"/>
      <c r="FIA46" s="190"/>
      <c r="FIB46" s="190"/>
      <c r="FIC46" s="190"/>
      <c r="FID46" s="190"/>
      <c r="FIE46" s="190"/>
      <c r="FIF46" s="190"/>
      <c r="FIG46" s="190"/>
      <c r="FIH46" s="190"/>
      <c r="FII46" s="190"/>
      <c r="FIJ46" s="190"/>
      <c r="FIK46" s="190"/>
      <c r="FIL46" s="190"/>
      <c r="FIM46" s="190"/>
      <c r="FIN46" s="190"/>
      <c r="FIO46" s="190"/>
      <c r="FIP46" s="190"/>
      <c r="FIQ46" s="190"/>
      <c r="FIR46" s="190"/>
      <c r="FIS46" s="190"/>
      <c r="FIT46" s="190"/>
      <c r="FIU46" s="190"/>
      <c r="FIV46" s="190"/>
      <c r="FIW46" s="190"/>
      <c r="FIX46" s="190"/>
      <c r="FIY46" s="190"/>
      <c r="FIZ46" s="190"/>
      <c r="FJA46" s="190"/>
      <c r="FJB46" s="190"/>
      <c r="FJC46" s="190"/>
      <c r="FJD46" s="190"/>
      <c r="FJE46" s="190"/>
      <c r="FJF46" s="190"/>
      <c r="FJG46" s="190"/>
      <c r="FJH46" s="190"/>
      <c r="FJI46" s="190"/>
      <c r="FJJ46" s="190"/>
      <c r="FJK46" s="190"/>
      <c r="FJL46" s="190"/>
      <c r="FJM46" s="190"/>
      <c r="FJN46" s="190"/>
      <c r="FJO46" s="190"/>
      <c r="FJP46" s="190"/>
      <c r="FJQ46" s="190"/>
      <c r="FJR46" s="190"/>
      <c r="FJS46" s="190"/>
      <c r="FJT46" s="190"/>
      <c r="FJU46" s="190"/>
      <c r="FJV46" s="190"/>
      <c r="FJW46" s="190"/>
      <c r="FJX46" s="190"/>
      <c r="FJY46" s="190"/>
      <c r="FJZ46" s="190"/>
      <c r="FKA46" s="190"/>
      <c r="FKB46" s="190"/>
      <c r="FKC46" s="190"/>
      <c r="FKD46" s="190"/>
      <c r="FKE46" s="190"/>
      <c r="FKF46" s="190"/>
      <c r="FKG46" s="190"/>
      <c r="FKH46" s="190"/>
      <c r="FKI46" s="190"/>
      <c r="FKJ46" s="190"/>
      <c r="FKK46" s="190"/>
      <c r="FKL46" s="190"/>
      <c r="FKM46" s="190"/>
      <c r="FKN46" s="190"/>
      <c r="FKO46" s="190"/>
      <c r="FKP46" s="190"/>
      <c r="FKQ46" s="190"/>
      <c r="FKR46" s="190"/>
      <c r="FKS46" s="190"/>
      <c r="FKT46" s="190"/>
      <c r="FKU46" s="190"/>
      <c r="FKV46" s="190"/>
      <c r="FKW46" s="190"/>
      <c r="FKX46" s="190"/>
      <c r="FKY46" s="190"/>
      <c r="FKZ46" s="190"/>
      <c r="FLA46" s="190"/>
      <c r="FLB46" s="190"/>
      <c r="FLC46" s="190"/>
      <c r="FLD46" s="190"/>
      <c r="FLE46" s="190"/>
      <c r="FLF46" s="190"/>
      <c r="FLG46" s="190"/>
      <c r="FLH46" s="190"/>
      <c r="FLI46" s="190"/>
      <c r="FLJ46" s="190"/>
      <c r="FLK46" s="190"/>
      <c r="FLL46" s="190"/>
      <c r="FLM46" s="190"/>
      <c r="FLN46" s="190"/>
      <c r="FLO46" s="190"/>
      <c r="FLP46" s="190"/>
      <c r="FLQ46" s="190"/>
      <c r="FLR46" s="190"/>
      <c r="FLS46" s="190"/>
      <c r="FLT46" s="190"/>
      <c r="FLU46" s="190"/>
      <c r="FLV46" s="190"/>
      <c r="FLW46" s="190"/>
      <c r="FLX46" s="190"/>
      <c r="FLY46" s="190"/>
      <c r="FLZ46" s="190"/>
      <c r="FMA46" s="190"/>
      <c r="FMB46" s="190"/>
      <c r="FMC46" s="190"/>
      <c r="FMD46" s="190"/>
      <c r="FME46" s="190"/>
      <c r="FMF46" s="190"/>
      <c r="FMG46" s="190"/>
      <c r="FMH46" s="190"/>
      <c r="FMI46" s="190"/>
      <c r="FMJ46" s="190"/>
      <c r="FMK46" s="190"/>
      <c r="FML46" s="190"/>
      <c r="FMM46" s="190"/>
      <c r="FMN46" s="190"/>
      <c r="FMO46" s="190"/>
      <c r="FMP46" s="190"/>
      <c r="FMQ46" s="190"/>
      <c r="FMR46" s="190"/>
      <c r="FMS46" s="190"/>
      <c r="FMT46" s="190"/>
      <c r="FMU46" s="190"/>
      <c r="FMV46" s="190"/>
      <c r="FMW46" s="190"/>
      <c r="FMX46" s="190"/>
      <c r="FMY46" s="190"/>
      <c r="FMZ46" s="190"/>
      <c r="FNA46" s="190"/>
      <c r="FNB46" s="190"/>
      <c r="FNC46" s="190"/>
      <c r="FND46" s="190"/>
      <c r="FNE46" s="190"/>
      <c r="FNF46" s="190"/>
      <c r="FNG46" s="190"/>
      <c r="FNH46" s="190"/>
      <c r="FNI46" s="190"/>
      <c r="FNJ46" s="190"/>
      <c r="FNK46" s="190"/>
      <c r="FNL46" s="190"/>
      <c r="FNM46" s="190"/>
      <c r="FNN46" s="190"/>
      <c r="FNO46" s="190"/>
      <c r="FNP46" s="190"/>
      <c r="FNQ46" s="190"/>
      <c r="FNR46" s="190"/>
      <c r="FNS46" s="190"/>
      <c r="FNT46" s="190"/>
      <c r="FNU46" s="190"/>
      <c r="FNV46" s="190"/>
      <c r="FNW46" s="190"/>
      <c r="FNX46" s="190"/>
      <c r="FNY46" s="190"/>
      <c r="FNZ46" s="190"/>
      <c r="FOA46" s="190"/>
      <c r="FOB46" s="190"/>
      <c r="FOC46" s="190"/>
      <c r="FOD46" s="190"/>
      <c r="FOE46" s="190"/>
      <c r="FOF46" s="190"/>
      <c r="FOG46" s="190"/>
      <c r="FOH46" s="190"/>
      <c r="FOI46" s="190"/>
      <c r="FOJ46" s="190"/>
      <c r="FOK46" s="190"/>
      <c r="FOL46" s="190"/>
      <c r="FOM46" s="190"/>
      <c r="FON46" s="190"/>
      <c r="FOO46" s="190"/>
      <c r="FOP46" s="190"/>
      <c r="FOQ46" s="190"/>
      <c r="FOR46" s="190"/>
      <c r="FOS46" s="190"/>
      <c r="FOT46" s="190"/>
      <c r="FOU46" s="190"/>
      <c r="FOV46" s="190"/>
      <c r="FOW46" s="190"/>
      <c r="FOX46" s="190"/>
      <c r="FOY46" s="190"/>
      <c r="FOZ46" s="190"/>
      <c r="FPA46" s="190"/>
      <c r="FPB46" s="190"/>
      <c r="FPC46" s="190"/>
      <c r="FPD46" s="190"/>
      <c r="FPE46" s="190"/>
      <c r="FPF46" s="190"/>
      <c r="FPG46" s="190"/>
      <c r="FPH46" s="190"/>
      <c r="FPI46" s="190"/>
      <c r="FPJ46" s="190"/>
      <c r="FPK46" s="190"/>
      <c r="FPL46" s="190"/>
      <c r="FPM46" s="190"/>
      <c r="FPN46" s="190"/>
      <c r="FPO46" s="190"/>
      <c r="FPP46" s="190"/>
      <c r="FPQ46" s="190"/>
      <c r="FPR46" s="190"/>
      <c r="FPS46" s="190"/>
      <c r="FPT46" s="190"/>
      <c r="FPU46" s="190"/>
      <c r="FPV46" s="190"/>
      <c r="FPW46" s="190"/>
      <c r="FPX46" s="190"/>
      <c r="FPY46" s="190"/>
      <c r="FPZ46" s="190"/>
      <c r="FQA46" s="190"/>
      <c r="FQB46" s="190"/>
      <c r="FQC46" s="190"/>
      <c r="FQD46" s="190"/>
      <c r="FQE46" s="190"/>
      <c r="FQF46" s="190"/>
      <c r="FQG46" s="190"/>
      <c r="FQH46" s="190"/>
      <c r="FQI46" s="190"/>
      <c r="FQJ46" s="190"/>
      <c r="FQK46" s="190"/>
      <c r="FQL46" s="190"/>
      <c r="FQM46" s="190"/>
      <c r="FQN46" s="190"/>
      <c r="FQO46" s="190"/>
      <c r="FQP46" s="190"/>
      <c r="FQQ46" s="190"/>
      <c r="FQR46" s="190"/>
      <c r="FQS46" s="190"/>
      <c r="FQT46" s="190"/>
      <c r="FQU46" s="190"/>
      <c r="FQV46" s="190"/>
      <c r="FQW46" s="190"/>
      <c r="FQX46" s="190"/>
      <c r="FQY46" s="190"/>
      <c r="FQZ46" s="190"/>
      <c r="FRA46" s="190"/>
      <c r="FRB46" s="190"/>
      <c r="FRC46" s="190"/>
      <c r="FRD46" s="190"/>
      <c r="FRE46" s="190"/>
      <c r="FRF46" s="190"/>
      <c r="FRG46" s="190"/>
      <c r="FRH46" s="190"/>
      <c r="FRI46" s="190"/>
      <c r="FRJ46" s="190"/>
      <c r="FRK46" s="190"/>
      <c r="FRL46" s="190"/>
      <c r="FRM46" s="190"/>
      <c r="FRN46" s="190"/>
      <c r="FRO46" s="190"/>
      <c r="FRP46" s="190"/>
      <c r="FRQ46" s="190"/>
      <c r="FRR46" s="190"/>
      <c r="FRS46" s="190"/>
      <c r="FRT46" s="190"/>
      <c r="FRU46" s="190"/>
      <c r="FRV46" s="190"/>
      <c r="FRW46" s="190"/>
      <c r="FRX46" s="190"/>
      <c r="FRY46" s="190"/>
      <c r="FRZ46" s="190"/>
      <c r="FSA46" s="190"/>
      <c r="FSB46" s="190"/>
      <c r="FSC46" s="190"/>
      <c r="FSD46" s="190"/>
      <c r="FSE46" s="190"/>
      <c r="FSF46" s="190"/>
      <c r="FSG46" s="190"/>
      <c r="FSH46" s="190"/>
      <c r="FSI46" s="190"/>
      <c r="FSJ46" s="190"/>
      <c r="FSK46" s="190"/>
      <c r="FSL46" s="190"/>
      <c r="FSM46" s="190"/>
      <c r="FSN46" s="190"/>
      <c r="FSO46" s="190"/>
      <c r="FSP46" s="190"/>
      <c r="FSQ46" s="190"/>
      <c r="FSR46" s="190"/>
      <c r="FSS46" s="190"/>
      <c r="FST46" s="190"/>
      <c r="FSU46" s="190"/>
      <c r="FSV46" s="190"/>
      <c r="FSW46" s="190"/>
      <c r="FSX46" s="190"/>
      <c r="FSY46" s="190"/>
      <c r="FSZ46" s="190"/>
      <c r="FTA46" s="190"/>
      <c r="FTB46" s="190"/>
      <c r="FTC46" s="190"/>
      <c r="FTD46" s="190"/>
      <c r="FTE46" s="190"/>
      <c r="FTF46" s="190"/>
      <c r="FTG46" s="190"/>
      <c r="FTH46" s="190"/>
      <c r="FTI46" s="190"/>
      <c r="FTJ46" s="190"/>
      <c r="FTK46" s="190"/>
      <c r="FTL46" s="190"/>
      <c r="FTM46" s="190"/>
      <c r="FTN46" s="190"/>
      <c r="FTO46" s="190"/>
      <c r="FTP46" s="190"/>
      <c r="FTQ46" s="190"/>
      <c r="FTR46" s="190"/>
      <c r="FTS46" s="190"/>
      <c r="FTT46" s="190"/>
      <c r="FTU46" s="190"/>
      <c r="FTV46" s="190"/>
      <c r="FTW46" s="190"/>
      <c r="FTX46" s="190"/>
      <c r="FTY46" s="190"/>
      <c r="FTZ46" s="190"/>
      <c r="FUA46" s="190"/>
      <c r="FUB46" s="190"/>
      <c r="FUC46" s="190"/>
      <c r="FUD46" s="190"/>
      <c r="FUE46" s="190"/>
      <c r="FUF46" s="190"/>
      <c r="FUG46" s="190"/>
      <c r="FUH46" s="190"/>
      <c r="FUI46" s="190"/>
      <c r="FUJ46" s="190"/>
      <c r="FUK46" s="190"/>
      <c r="FUL46" s="190"/>
      <c r="FUM46" s="190"/>
      <c r="FUN46" s="190"/>
      <c r="FUO46" s="190"/>
      <c r="FUP46" s="190"/>
      <c r="FUQ46" s="190"/>
      <c r="FUR46" s="190"/>
      <c r="FUS46" s="190"/>
      <c r="FUT46" s="190"/>
      <c r="FUU46" s="190"/>
      <c r="FUV46" s="190"/>
      <c r="FUW46" s="190"/>
      <c r="FUX46" s="190"/>
      <c r="FUY46" s="190"/>
      <c r="FUZ46" s="190"/>
      <c r="FVA46" s="190"/>
      <c r="FVB46" s="190"/>
      <c r="FVC46" s="190"/>
      <c r="FVD46" s="190"/>
      <c r="FVE46" s="190"/>
      <c r="FVF46" s="190"/>
      <c r="FVG46" s="190"/>
      <c r="FVH46" s="190"/>
      <c r="FVI46" s="190"/>
      <c r="FVJ46" s="190"/>
      <c r="FVK46" s="190"/>
      <c r="FVL46" s="190"/>
      <c r="FVM46" s="190"/>
      <c r="FVN46" s="190"/>
      <c r="FVO46" s="190"/>
      <c r="FVP46" s="190"/>
      <c r="FVQ46" s="190"/>
      <c r="FVR46" s="190"/>
      <c r="FVS46" s="190"/>
      <c r="FVT46" s="190"/>
      <c r="FVU46" s="190"/>
      <c r="FVV46" s="190"/>
      <c r="FVW46" s="190"/>
      <c r="FVX46" s="190"/>
      <c r="FVY46" s="190"/>
      <c r="FVZ46" s="190"/>
      <c r="FWA46" s="190"/>
      <c r="FWB46" s="190"/>
      <c r="FWC46" s="190"/>
      <c r="FWD46" s="190"/>
      <c r="FWE46" s="190"/>
      <c r="FWF46" s="190"/>
      <c r="FWG46" s="190"/>
      <c r="FWH46" s="190"/>
      <c r="FWI46" s="190"/>
      <c r="FWJ46" s="190"/>
      <c r="FWK46" s="190"/>
      <c r="FWL46" s="190"/>
      <c r="FWM46" s="190"/>
      <c r="FWN46" s="190"/>
      <c r="FWO46" s="190"/>
      <c r="FWP46" s="190"/>
      <c r="FWQ46" s="190"/>
      <c r="FWR46" s="190"/>
      <c r="FWS46" s="190"/>
      <c r="FWT46" s="190"/>
      <c r="FWU46" s="190"/>
      <c r="FWV46" s="190"/>
      <c r="FWW46" s="190"/>
      <c r="FWX46" s="190"/>
      <c r="FWY46" s="190"/>
      <c r="FWZ46" s="190"/>
      <c r="FXA46" s="190"/>
      <c r="FXB46" s="190"/>
      <c r="FXC46" s="190"/>
      <c r="FXD46" s="190"/>
      <c r="FXE46" s="190"/>
      <c r="FXF46" s="190"/>
      <c r="FXG46" s="190"/>
      <c r="FXH46" s="190"/>
      <c r="FXI46" s="190"/>
      <c r="FXJ46" s="190"/>
      <c r="FXK46" s="190"/>
      <c r="FXL46" s="190"/>
      <c r="FXM46" s="190"/>
      <c r="FXN46" s="190"/>
      <c r="FXO46" s="190"/>
      <c r="FXP46" s="190"/>
      <c r="FXQ46" s="190"/>
      <c r="FXR46" s="190"/>
      <c r="FXS46" s="190"/>
      <c r="FXT46" s="190"/>
      <c r="FXU46" s="190"/>
      <c r="FXV46" s="190"/>
      <c r="FXW46" s="190"/>
      <c r="FXX46" s="190"/>
      <c r="FXY46" s="190"/>
      <c r="FXZ46" s="190"/>
      <c r="FYA46" s="190"/>
      <c r="FYB46" s="190"/>
      <c r="FYC46" s="190"/>
      <c r="FYD46" s="190"/>
      <c r="FYE46" s="190"/>
      <c r="FYF46" s="190"/>
      <c r="FYG46" s="190"/>
      <c r="FYH46" s="190"/>
      <c r="FYI46" s="190"/>
      <c r="FYJ46" s="190"/>
      <c r="FYK46" s="190"/>
      <c r="FYL46" s="190"/>
      <c r="FYM46" s="190"/>
      <c r="FYN46" s="190"/>
      <c r="FYO46" s="190"/>
      <c r="FYP46" s="190"/>
      <c r="FYQ46" s="190"/>
      <c r="FYR46" s="190"/>
      <c r="FYS46" s="190"/>
      <c r="FYT46" s="190"/>
      <c r="FYU46" s="190"/>
      <c r="FYV46" s="190"/>
      <c r="FYW46" s="190"/>
      <c r="FYX46" s="190"/>
      <c r="FYY46" s="190"/>
      <c r="FYZ46" s="190"/>
      <c r="FZA46" s="190"/>
      <c r="FZB46" s="190"/>
      <c r="FZC46" s="190"/>
      <c r="FZD46" s="190"/>
      <c r="FZE46" s="190"/>
      <c r="FZF46" s="190"/>
      <c r="FZG46" s="190"/>
      <c r="FZH46" s="190"/>
      <c r="FZI46" s="190"/>
      <c r="FZJ46" s="190"/>
      <c r="FZK46" s="190"/>
      <c r="FZL46" s="190"/>
      <c r="FZM46" s="190"/>
      <c r="FZN46" s="190"/>
      <c r="FZO46" s="190"/>
      <c r="FZP46" s="190"/>
      <c r="FZQ46" s="190"/>
      <c r="FZR46" s="190"/>
      <c r="FZS46" s="190"/>
      <c r="FZT46" s="190"/>
      <c r="FZU46" s="190"/>
      <c r="FZV46" s="190"/>
      <c r="FZW46" s="190"/>
      <c r="FZX46" s="190"/>
      <c r="FZY46" s="190"/>
      <c r="FZZ46" s="190"/>
      <c r="GAA46" s="190"/>
      <c r="GAB46" s="190"/>
      <c r="GAC46" s="190"/>
      <c r="GAD46" s="190"/>
      <c r="GAE46" s="190"/>
      <c r="GAF46" s="190"/>
      <c r="GAG46" s="190"/>
      <c r="GAH46" s="190"/>
      <c r="GAI46" s="190"/>
      <c r="GAJ46" s="190"/>
      <c r="GAK46" s="190"/>
      <c r="GAL46" s="190"/>
      <c r="GAM46" s="190"/>
      <c r="GAN46" s="190"/>
      <c r="GAO46" s="190"/>
      <c r="GAP46" s="190"/>
      <c r="GAQ46" s="190"/>
      <c r="GAR46" s="190"/>
      <c r="GAS46" s="190"/>
      <c r="GAT46" s="190"/>
      <c r="GAU46" s="190"/>
      <c r="GAV46" s="190"/>
      <c r="GAW46" s="190"/>
      <c r="GAX46" s="190"/>
      <c r="GAY46" s="190"/>
      <c r="GAZ46" s="190"/>
      <c r="GBA46" s="190"/>
      <c r="GBB46" s="190"/>
      <c r="GBC46" s="190"/>
      <c r="GBD46" s="190"/>
      <c r="GBE46" s="190"/>
      <c r="GBF46" s="190"/>
      <c r="GBG46" s="190"/>
      <c r="GBH46" s="190"/>
      <c r="GBI46" s="190"/>
      <c r="GBJ46" s="190"/>
      <c r="GBK46" s="190"/>
      <c r="GBL46" s="190"/>
      <c r="GBM46" s="190"/>
      <c r="GBN46" s="190"/>
      <c r="GBO46" s="190"/>
      <c r="GBP46" s="190"/>
      <c r="GBQ46" s="190"/>
      <c r="GBR46" s="190"/>
      <c r="GBS46" s="190"/>
      <c r="GBT46" s="190"/>
      <c r="GBU46" s="190"/>
      <c r="GBV46" s="190"/>
      <c r="GBW46" s="190"/>
      <c r="GBX46" s="190"/>
      <c r="GBY46" s="190"/>
      <c r="GBZ46" s="190"/>
      <c r="GCA46" s="190"/>
      <c r="GCB46" s="190"/>
      <c r="GCC46" s="190"/>
      <c r="GCD46" s="190"/>
      <c r="GCE46" s="190"/>
      <c r="GCF46" s="190"/>
      <c r="GCG46" s="190"/>
      <c r="GCH46" s="190"/>
      <c r="GCI46" s="190"/>
      <c r="GCJ46" s="190"/>
      <c r="GCK46" s="190"/>
      <c r="GCL46" s="190"/>
      <c r="GCM46" s="190"/>
      <c r="GCN46" s="190"/>
      <c r="GCO46" s="190"/>
      <c r="GCP46" s="190"/>
      <c r="GCQ46" s="190"/>
      <c r="GCR46" s="190"/>
      <c r="GCS46" s="190"/>
      <c r="GCT46" s="190"/>
      <c r="GCU46" s="190"/>
      <c r="GCV46" s="190"/>
      <c r="GCW46" s="190"/>
      <c r="GCX46" s="190"/>
      <c r="GCY46" s="190"/>
      <c r="GCZ46" s="190"/>
      <c r="GDA46" s="190"/>
      <c r="GDB46" s="190"/>
      <c r="GDC46" s="190"/>
      <c r="GDD46" s="190"/>
      <c r="GDE46" s="190"/>
      <c r="GDF46" s="190"/>
      <c r="GDG46" s="190"/>
      <c r="GDH46" s="190"/>
      <c r="GDI46" s="190"/>
      <c r="GDJ46" s="190"/>
      <c r="GDK46" s="190"/>
      <c r="GDL46" s="190"/>
      <c r="GDM46" s="190"/>
      <c r="GDN46" s="190"/>
      <c r="GDO46" s="190"/>
      <c r="GDP46" s="190"/>
      <c r="GDQ46" s="190"/>
      <c r="GDR46" s="190"/>
      <c r="GDS46" s="190"/>
      <c r="GDT46" s="190"/>
      <c r="GDU46" s="190"/>
      <c r="GDV46" s="190"/>
      <c r="GDW46" s="190"/>
      <c r="GDX46" s="190"/>
      <c r="GDY46" s="190"/>
      <c r="GDZ46" s="190"/>
      <c r="GEA46" s="190"/>
      <c r="GEB46" s="190"/>
      <c r="GEC46" s="190"/>
      <c r="GED46" s="190"/>
      <c r="GEE46" s="190"/>
      <c r="GEF46" s="190"/>
      <c r="GEG46" s="190"/>
      <c r="GEH46" s="190"/>
      <c r="GEI46" s="190"/>
      <c r="GEJ46" s="190"/>
      <c r="GEK46" s="190"/>
      <c r="GEL46" s="190"/>
      <c r="GEM46" s="190"/>
      <c r="GEN46" s="190"/>
      <c r="GEO46" s="190"/>
      <c r="GEP46" s="190"/>
      <c r="GEQ46" s="190"/>
      <c r="GER46" s="190"/>
      <c r="GES46" s="190"/>
      <c r="GET46" s="190"/>
      <c r="GEU46" s="190"/>
      <c r="GEV46" s="190"/>
      <c r="GEW46" s="190"/>
      <c r="GEX46" s="190"/>
      <c r="GEY46" s="190"/>
      <c r="GEZ46" s="190"/>
      <c r="GFA46" s="190"/>
      <c r="GFB46" s="190"/>
      <c r="GFC46" s="190"/>
      <c r="GFD46" s="190"/>
      <c r="GFE46" s="190"/>
      <c r="GFF46" s="190"/>
      <c r="GFG46" s="190"/>
      <c r="GFH46" s="190"/>
      <c r="GFI46" s="190"/>
      <c r="GFJ46" s="190"/>
      <c r="GFK46" s="190"/>
      <c r="GFL46" s="190"/>
      <c r="GFM46" s="190"/>
      <c r="GFN46" s="190"/>
      <c r="GFO46" s="190"/>
      <c r="GFP46" s="190"/>
      <c r="GFQ46" s="190"/>
      <c r="GFR46" s="190"/>
      <c r="GFS46" s="190"/>
      <c r="GFT46" s="190"/>
      <c r="GFU46" s="190"/>
      <c r="GFV46" s="190"/>
      <c r="GFW46" s="190"/>
      <c r="GFX46" s="190"/>
      <c r="GFY46" s="190"/>
      <c r="GFZ46" s="190"/>
      <c r="GGA46" s="190"/>
      <c r="GGB46" s="190"/>
      <c r="GGC46" s="190"/>
      <c r="GGD46" s="190"/>
      <c r="GGE46" s="190"/>
      <c r="GGF46" s="190"/>
      <c r="GGG46" s="190"/>
      <c r="GGH46" s="190"/>
      <c r="GGI46" s="190"/>
      <c r="GGJ46" s="190"/>
      <c r="GGK46" s="190"/>
      <c r="GGL46" s="190"/>
      <c r="GGM46" s="190"/>
      <c r="GGN46" s="190"/>
      <c r="GGO46" s="190"/>
      <c r="GGP46" s="190"/>
      <c r="GGQ46" s="190"/>
      <c r="GGR46" s="190"/>
      <c r="GGS46" s="190"/>
      <c r="GGT46" s="190"/>
      <c r="GGU46" s="190"/>
      <c r="GGV46" s="190"/>
      <c r="GGW46" s="190"/>
      <c r="GGX46" s="190"/>
      <c r="GGY46" s="190"/>
      <c r="GGZ46" s="190"/>
      <c r="GHA46" s="190"/>
      <c r="GHB46" s="190"/>
      <c r="GHC46" s="190"/>
      <c r="GHD46" s="190"/>
      <c r="GHE46" s="190"/>
      <c r="GHF46" s="190"/>
      <c r="GHG46" s="190"/>
      <c r="GHH46" s="190"/>
      <c r="GHI46" s="190"/>
      <c r="GHJ46" s="190"/>
      <c r="GHK46" s="190"/>
      <c r="GHL46" s="190"/>
      <c r="GHM46" s="190"/>
      <c r="GHN46" s="190"/>
      <c r="GHO46" s="190"/>
      <c r="GHP46" s="190"/>
      <c r="GHQ46" s="190"/>
      <c r="GHR46" s="190"/>
      <c r="GHS46" s="190"/>
      <c r="GHT46" s="190"/>
      <c r="GHU46" s="190"/>
      <c r="GHV46" s="190"/>
      <c r="GHW46" s="190"/>
      <c r="GHX46" s="190"/>
      <c r="GHY46" s="190"/>
      <c r="GHZ46" s="190"/>
      <c r="GIA46" s="190"/>
      <c r="GIB46" s="190"/>
      <c r="GIC46" s="190"/>
      <c r="GID46" s="190"/>
      <c r="GIE46" s="190"/>
      <c r="GIF46" s="190"/>
      <c r="GIG46" s="190"/>
      <c r="GIH46" s="190"/>
      <c r="GII46" s="190"/>
      <c r="GIJ46" s="190"/>
      <c r="GIK46" s="190"/>
      <c r="GIL46" s="190"/>
      <c r="GIM46" s="190"/>
      <c r="GIN46" s="190"/>
      <c r="GIO46" s="190"/>
      <c r="GIP46" s="190"/>
      <c r="GIQ46" s="190"/>
      <c r="GIR46" s="190"/>
      <c r="GIS46" s="190"/>
      <c r="GIT46" s="190"/>
      <c r="GIU46" s="190"/>
      <c r="GIV46" s="190"/>
      <c r="GIW46" s="190"/>
      <c r="GIX46" s="190"/>
      <c r="GIY46" s="190"/>
      <c r="GIZ46" s="190"/>
      <c r="GJA46" s="190"/>
      <c r="GJB46" s="190"/>
      <c r="GJC46" s="190"/>
      <c r="GJD46" s="190"/>
      <c r="GJE46" s="190"/>
      <c r="GJF46" s="190"/>
      <c r="GJG46" s="190"/>
      <c r="GJH46" s="190"/>
      <c r="GJI46" s="190"/>
      <c r="GJJ46" s="190"/>
      <c r="GJK46" s="190"/>
      <c r="GJL46" s="190"/>
      <c r="GJM46" s="190"/>
      <c r="GJN46" s="190"/>
      <c r="GJO46" s="190"/>
      <c r="GJP46" s="190"/>
      <c r="GJQ46" s="190"/>
      <c r="GJR46" s="190"/>
      <c r="GJS46" s="190"/>
      <c r="GJT46" s="190"/>
      <c r="GJU46" s="190"/>
      <c r="GJV46" s="190"/>
      <c r="GJW46" s="190"/>
      <c r="GJX46" s="190"/>
      <c r="GJY46" s="190"/>
      <c r="GJZ46" s="190"/>
      <c r="GKA46" s="190"/>
      <c r="GKB46" s="190"/>
      <c r="GKC46" s="190"/>
      <c r="GKD46" s="190"/>
      <c r="GKE46" s="190"/>
      <c r="GKF46" s="190"/>
      <c r="GKG46" s="190"/>
      <c r="GKH46" s="190"/>
      <c r="GKI46" s="190"/>
      <c r="GKJ46" s="190"/>
      <c r="GKK46" s="190"/>
      <c r="GKL46" s="190"/>
      <c r="GKM46" s="190"/>
      <c r="GKN46" s="190"/>
      <c r="GKO46" s="190"/>
      <c r="GKP46" s="190"/>
      <c r="GKQ46" s="190"/>
      <c r="GKR46" s="190"/>
      <c r="GKS46" s="190"/>
      <c r="GKT46" s="190"/>
      <c r="GKU46" s="190"/>
      <c r="GKV46" s="190"/>
      <c r="GKW46" s="190"/>
      <c r="GKX46" s="190"/>
      <c r="GKY46" s="190"/>
      <c r="GKZ46" s="190"/>
      <c r="GLA46" s="190"/>
      <c r="GLB46" s="190"/>
      <c r="GLC46" s="190"/>
      <c r="GLD46" s="190"/>
      <c r="GLE46" s="190"/>
      <c r="GLF46" s="190"/>
      <c r="GLG46" s="190"/>
      <c r="GLH46" s="190"/>
      <c r="GLI46" s="190"/>
      <c r="GLJ46" s="190"/>
      <c r="GLK46" s="190"/>
      <c r="GLL46" s="190"/>
      <c r="GLM46" s="190"/>
      <c r="GLN46" s="190"/>
      <c r="GLO46" s="190"/>
      <c r="GLP46" s="190"/>
      <c r="GLQ46" s="190"/>
      <c r="GLR46" s="190"/>
      <c r="GLS46" s="190"/>
      <c r="GLT46" s="190"/>
      <c r="GLU46" s="190"/>
      <c r="GLV46" s="190"/>
      <c r="GLW46" s="190"/>
      <c r="GLX46" s="190"/>
      <c r="GLY46" s="190"/>
      <c r="GLZ46" s="190"/>
      <c r="GMA46" s="190"/>
      <c r="GMB46" s="190"/>
      <c r="GMC46" s="190"/>
      <c r="GMD46" s="190"/>
      <c r="GME46" s="190"/>
      <c r="GMF46" s="190"/>
      <c r="GMG46" s="190"/>
      <c r="GMH46" s="190"/>
      <c r="GMI46" s="190"/>
      <c r="GMJ46" s="190"/>
      <c r="GMK46" s="190"/>
      <c r="GML46" s="190"/>
      <c r="GMM46" s="190"/>
      <c r="GMN46" s="190"/>
      <c r="GMO46" s="190"/>
      <c r="GMP46" s="190"/>
      <c r="GMQ46" s="190"/>
      <c r="GMR46" s="190"/>
      <c r="GMS46" s="190"/>
      <c r="GMT46" s="190"/>
      <c r="GMU46" s="190"/>
      <c r="GMV46" s="190"/>
      <c r="GMW46" s="190"/>
      <c r="GMX46" s="190"/>
      <c r="GMY46" s="190"/>
      <c r="GMZ46" s="190"/>
      <c r="GNA46" s="190"/>
      <c r="GNB46" s="190"/>
      <c r="GNC46" s="190"/>
      <c r="GND46" s="190"/>
      <c r="GNE46" s="190"/>
      <c r="GNF46" s="190"/>
      <c r="GNG46" s="190"/>
      <c r="GNH46" s="190"/>
      <c r="GNI46" s="190"/>
      <c r="GNJ46" s="190"/>
      <c r="GNK46" s="190"/>
      <c r="GNL46" s="190"/>
      <c r="GNM46" s="190"/>
      <c r="GNN46" s="190"/>
      <c r="GNO46" s="190"/>
      <c r="GNP46" s="190"/>
      <c r="GNQ46" s="190"/>
      <c r="GNR46" s="190"/>
      <c r="GNS46" s="190"/>
      <c r="GNT46" s="190"/>
      <c r="GNU46" s="190"/>
      <c r="GNV46" s="190"/>
      <c r="GNW46" s="190"/>
      <c r="GNX46" s="190"/>
      <c r="GNY46" s="190"/>
      <c r="GNZ46" s="190"/>
      <c r="GOA46" s="190"/>
      <c r="GOB46" s="190"/>
      <c r="GOC46" s="190"/>
      <c r="GOD46" s="190"/>
      <c r="GOE46" s="190"/>
      <c r="GOF46" s="190"/>
      <c r="GOG46" s="190"/>
      <c r="GOH46" s="190"/>
      <c r="GOI46" s="190"/>
      <c r="GOJ46" s="190"/>
      <c r="GOK46" s="190"/>
      <c r="GOL46" s="190"/>
      <c r="GOM46" s="190"/>
      <c r="GON46" s="190"/>
      <c r="GOO46" s="190"/>
      <c r="GOP46" s="190"/>
      <c r="GOQ46" s="190"/>
      <c r="GOR46" s="190"/>
      <c r="GOS46" s="190"/>
      <c r="GOT46" s="190"/>
      <c r="GOU46" s="190"/>
      <c r="GOV46" s="190"/>
      <c r="GOW46" s="190"/>
      <c r="GOX46" s="190"/>
      <c r="GOY46" s="190"/>
      <c r="GOZ46" s="190"/>
      <c r="GPA46" s="190"/>
      <c r="GPB46" s="190"/>
      <c r="GPC46" s="190"/>
      <c r="GPD46" s="190"/>
      <c r="GPE46" s="190"/>
      <c r="GPF46" s="190"/>
      <c r="GPG46" s="190"/>
      <c r="GPH46" s="190"/>
      <c r="GPI46" s="190"/>
      <c r="GPJ46" s="190"/>
      <c r="GPK46" s="190"/>
      <c r="GPL46" s="190"/>
      <c r="GPM46" s="190"/>
      <c r="GPN46" s="190"/>
      <c r="GPO46" s="190"/>
      <c r="GPP46" s="190"/>
      <c r="GPQ46" s="190"/>
      <c r="GPR46" s="190"/>
      <c r="GPS46" s="190"/>
      <c r="GPT46" s="190"/>
      <c r="GPU46" s="190"/>
      <c r="GPV46" s="190"/>
      <c r="GPW46" s="190"/>
      <c r="GPX46" s="190"/>
      <c r="GPY46" s="190"/>
      <c r="GPZ46" s="190"/>
      <c r="GQA46" s="190"/>
      <c r="GQB46" s="190"/>
      <c r="GQC46" s="190"/>
      <c r="GQD46" s="190"/>
      <c r="GQE46" s="190"/>
      <c r="GQF46" s="190"/>
      <c r="GQG46" s="190"/>
      <c r="GQH46" s="190"/>
      <c r="GQI46" s="190"/>
      <c r="GQJ46" s="190"/>
      <c r="GQK46" s="190"/>
      <c r="GQL46" s="190"/>
      <c r="GQM46" s="190"/>
      <c r="GQN46" s="190"/>
      <c r="GQO46" s="190"/>
      <c r="GQP46" s="190"/>
      <c r="GQQ46" s="190"/>
      <c r="GQR46" s="190"/>
      <c r="GQS46" s="190"/>
      <c r="GQT46" s="190"/>
      <c r="GQU46" s="190"/>
      <c r="GQV46" s="190"/>
      <c r="GQW46" s="190"/>
      <c r="GQX46" s="190"/>
      <c r="GQY46" s="190"/>
      <c r="GQZ46" s="190"/>
      <c r="GRA46" s="190"/>
      <c r="GRB46" s="190"/>
      <c r="GRC46" s="190"/>
      <c r="GRD46" s="190"/>
      <c r="GRE46" s="190"/>
      <c r="GRF46" s="190"/>
      <c r="GRG46" s="190"/>
      <c r="GRH46" s="190"/>
      <c r="GRI46" s="190"/>
      <c r="GRJ46" s="190"/>
      <c r="GRK46" s="190"/>
      <c r="GRL46" s="190"/>
      <c r="GRM46" s="190"/>
      <c r="GRN46" s="190"/>
      <c r="GRO46" s="190"/>
      <c r="GRP46" s="190"/>
      <c r="GRQ46" s="190"/>
      <c r="GRR46" s="190"/>
      <c r="GRS46" s="190"/>
      <c r="GRT46" s="190"/>
      <c r="GRU46" s="190"/>
      <c r="GRV46" s="190"/>
      <c r="GRW46" s="190"/>
      <c r="GRX46" s="190"/>
      <c r="GRY46" s="190"/>
      <c r="GRZ46" s="190"/>
      <c r="GSA46" s="190"/>
      <c r="GSB46" s="190"/>
      <c r="GSC46" s="190"/>
      <c r="GSD46" s="190"/>
      <c r="GSE46" s="190"/>
      <c r="GSF46" s="190"/>
      <c r="GSG46" s="190"/>
      <c r="GSH46" s="190"/>
      <c r="GSI46" s="190"/>
      <c r="GSJ46" s="190"/>
      <c r="GSK46" s="190"/>
      <c r="GSL46" s="190"/>
      <c r="GSM46" s="190"/>
      <c r="GSN46" s="190"/>
      <c r="GSO46" s="190"/>
      <c r="GSP46" s="190"/>
      <c r="GSQ46" s="190"/>
      <c r="GSR46" s="190"/>
      <c r="GSS46" s="190"/>
      <c r="GST46" s="190"/>
      <c r="GSU46" s="190"/>
      <c r="GSV46" s="190"/>
      <c r="GSW46" s="190"/>
      <c r="GSX46" s="190"/>
      <c r="GSY46" s="190"/>
      <c r="GSZ46" s="190"/>
      <c r="GTA46" s="190"/>
      <c r="GTB46" s="190"/>
      <c r="GTC46" s="190"/>
      <c r="GTD46" s="190"/>
      <c r="GTE46" s="190"/>
      <c r="GTF46" s="190"/>
      <c r="GTG46" s="190"/>
      <c r="GTH46" s="190"/>
      <c r="GTI46" s="190"/>
      <c r="GTJ46" s="190"/>
      <c r="GTK46" s="190"/>
      <c r="GTL46" s="190"/>
      <c r="GTM46" s="190"/>
      <c r="GTN46" s="190"/>
      <c r="GTO46" s="190"/>
      <c r="GTP46" s="190"/>
      <c r="GTQ46" s="190"/>
      <c r="GTR46" s="190"/>
      <c r="GTS46" s="190"/>
      <c r="GTT46" s="190"/>
      <c r="GTU46" s="190"/>
      <c r="GTV46" s="190"/>
      <c r="GTW46" s="190"/>
      <c r="GTX46" s="190"/>
      <c r="GTY46" s="190"/>
      <c r="GTZ46" s="190"/>
      <c r="GUA46" s="190"/>
      <c r="GUB46" s="190"/>
      <c r="GUC46" s="190"/>
      <c r="GUD46" s="190"/>
      <c r="GUE46" s="190"/>
      <c r="GUF46" s="190"/>
      <c r="GUG46" s="190"/>
      <c r="GUH46" s="190"/>
      <c r="GUI46" s="190"/>
      <c r="GUJ46" s="190"/>
      <c r="GUK46" s="190"/>
      <c r="GUL46" s="190"/>
      <c r="GUM46" s="190"/>
      <c r="GUN46" s="190"/>
      <c r="GUO46" s="190"/>
      <c r="GUP46" s="190"/>
      <c r="GUQ46" s="190"/>
      <c r="GUR46" s="190"/>
      <c r="GUS46" s="190"/>
      <c r="GUT46" s="190"/>
      <c r="GUU46" s="190"/>
      <c r="GUV46" s="190"/>
      <c r="GUW46" s="190"/>
      <c r="GUX46" s="190"/>
      <c r="GUY46" s="190"/>
      <c r="GUZ46" s="190"/>
      <c r="GVA46" s="190"/>
      <c r="GVB46" s="190"/>
      <c r="GVC46" s="190"/>
      <c r="GVD46" s="190"/>
      <c r="GVE46" s="190"/>
      <c r="GVF46" s="190"/>
      <c r="GVG46" s="190"/>
      <c r="GVH46" s="190"/>
      <c r="GVI46" s="190"/>
      <c r="GVJ46" s="190"/>
      <c r="GVK46" s="190"/>
      <c r="GVL46" s="190"/>
      <c r="GVM46" s="190"/>
      <c r="GVN46" s="190"/>
      <c r="GVO46" s="190"/>
      <c r="GVP46" s="190"/>
      <c r="GVQ46" s="190"/>
      <c r="GVR46" s="190"/>
      <c r="GVS46" s="190"/>
      <c r="GVT46" s="190"/>
      <c r="GVU46" s="190"/>
      <c r="GVV46" s="190"/>
      <c r="GVW46" s="190"/>
      <c r="GVX46" s="190"/>
      <c r="GVY46" s="190"/>
      <c r="GVZ46" s="190"/>
      <c r="GWA46" s="190"/>
      <c r="GWB46" s="190"/>
      <c r="GWC46" s="190"/>
      <c r="GWD46" s="190"/>
      <c r="GWE46" s="190"/>
      <c r="GWF46" s="190"/>
      <c r="GWG46" s="190"/>
      <c r="GWH46" s="190"/>
      <c r="GWI46" s="190"/>
      <c r="GWJ46" s="190"/>
      <c r="GWK46" s="190"/>
      <c r="GWL46" s="190"/>
      <c r="GWM46" s="190"/>
      <c r="GWN46" s="190"/>
      <c r="GWO46" s="190"/>
      <c r="GWP46" s="190"/>
      <c r="GWQ46" s="190"/>
      <c r="GWR46" s="190"/>
      <c r="GWS46" s="190"/>
      <c r="GWT46" s="190"/>
      <c r="GWU46" s="190"/>
      <c r="GWV46" s="190"/>
      <c r="GWW46" s="190"/>
      <c r="GWX46" s="190"/>
      <c r="GWY46" s="190"/>
      <c r="GWZ46" s="190"/>
      <c r="GXA46" s="190"/>
      <c r="GXB46" s="190"/>
      <c r="GXC46" s="190"/>
      <c r="GXD46" s="190"/>
      <c r="GXE46" s="190"/>
      <c r="GXF46" s="190"/>
      <c r="GXG46" s="190"/>
      <c r="GXH46" s="190"/>
      <c r="GXI46" s="190"/>
      <c r="GXJ46" s="190"/>
      <c r="GXK46" s="190"/>
      <c r="GXL46" s="190"/>
      <c r="GXM46" s="190"/>
      <c r="GXN46" s="190"/>
      <c r="GXO46" s="190"/>
      <c r="GXP46" s="190"/>
      <c r="GXQ46" s="190"/>
      <c r="GXR46" s="190"/>
      <c r="GXS46" s="190"/>
      <c r="GXT46" s="190"/>
      <c r="GXU46" s="190"/>
      <c r="GXV46" s="190"/>
      <c r="GXW46" s="190"/>
      <c r="GXX46" s="190"/>
      <c r="GXY46" s="190"/>
      <c r="GXZ46" s="190"/>
      <c r="GYA46" s="190"/>
      <c r="GYB46" s="190"/>
      <c r="GYC46" s="190"/>
      <c r="GYD46" s="190"/>
      <c r="GYE46" s="190"/>
      <c r="GYF46" s="190"/>
      <c r="GYG46" s="190"/>
      <c r="GYH46" s="190"/>
      <c r="GYI46" s="190"/>
      <c r="GYJ46" s="190"/>
      <c r="GYK46" s="190"/>
      <c r="GYL46" s="190"/>
      <c r="GYM46" s="190"/>
      <c r="GYN46" s="190"/>
      <c r="GYO46" s="190"/>
      <c r="GYP46" s="190"/>
      <c r="GYQ46" s="190"/>
      <c r="GYR46" s="190"/>
      <c r="GYS46" s="190"/>
      <c r="GYT46" s="190"/>
      <c r="GYU46" s="190"/>
      <c r="GYV46" s="190"/>
      <c r="GYW46" s="190"/>
      <c r="GYX46" s="190"/>
      <c r="GYY46" s="190"/>
      <c r="GYZ46" s="190"/>
      <c r="GZA46" s="190"/>
      <c r="GZB46" s="190"/>
      <c r="GZC46" s="190"/>
      <c r="GZD46" s="190"/>
      <c r="GZE46" s="190"/>
      <c r="GZF46" s="190"/>
      <c r="GZG46" s="190"/>
      <c r="GZH46" s="190"/>
      <c r="GZI46" s="190"/>
      <c r="GZJ46" s="190"/>
      <c r="GZK46" s="190"/>
      <c r="GZL46" s="190"/>
      <c r="GZM46" s="190"/>
      <c r="GZN46" s="190"/>
      <c r="GZO46" s="190"/>
      <c r="GZP46" s="190"/>
      <c r="GZQ46" s="190"/>
      <c r="GZR46" s="190"/>
      <c r="GZS46" s="190"/>
      <c r="GZT46" s="190"/>
      <c r="GZU46" s="190"/>
      <c r="GZV46" s="190"/>
      <c r="GZW46" s="190"/>
      <c r="GZX46" s="190"/>
      <c r="GZY46" s="190"/>
      <c r="GZZ46" s="190"/>
      <c r="HAA46" s="190"/>
      <c r="HAB46" s="190"/>
      <c r="HAC46" s="190"/>
      <c r="HAD46" s="190"/>
      <c r="HAE46" s="190"/>
      <c r="HAF46" s="190"/>
      <c r="HAG46" s="190"/>
      <c r="HAH46" s="190"/>
      <c r="HAI46" s="190"/>
      <c r="HAJ46" s="190"/>
      <c r="HAK46" s="190"/>
      <c r="HAL46" s="190"/>
      <c r="HAM46" s="190"/>
      <c r="HAN46" s="190"/>
      <c r="HAO46" s="190"/>
      <c r="HAP46" s="190"/>
      <c r="HAQ46" s="190"/>
      <c r="HAR46" s="190"/>
      <c r="HAS46" s="190"/>
      <c r="HAT46" s="190"/>
      <c r="HAU46" s="190"/>
      <c r="HAV46" s="190"/>
      <c r="HAW46" s="190"/>
      <c r="HAX46" s="190"/>
      <c r="HAY46" s="190"/>
      <c r="HAZ46" s="190"/>
      <c r="HBA46" s="190"/>
      <c r="HBB46" s="190"/>
      <c r="HBC46" s="190"/>
      <c r="HBD46" s="190"/>
      <c r="HBE46" s="190"/>
      <c r="HBF46" s="190"/>
      <c r="HBG46" s="190"/>
      <c r="HBH46" s="190"/>
      <c r="HBI46" s="190"/>
      <c r="HBJ46" s="190"/>
      <c r="HBK46" s="190"/>
      <c r="HBL46" s="190"/>
      <c r="HBM46" s="190"/>
      <c r="HBN46" s="190"/>
      <c r="HBO46" s="190"/>
      <c r="HBP46" s="190"/>
      <c r="HBQ46" s="190"/>
      <c r="HBR46" s="190"/>
      <c r="HBS46" s="190"/>
      <c r="HBT46" s="190"/>
      <c r="HBU46" s="190"/>
      <c r="HBV46" s="190"/>
      <c r="HBW46" s="190"/>
      <c r="HBX46" s="190"/>
      <c r="HBY46" s="190"/>
      <c r="HBZ46" s="190"/>
      <c r="HCA46" s="190"/>
      <c r="HCB46" s="190"/>
      <c r="HCC46" s="190"/>
      <c r="HCD46" s="190"/>
      <c r="HCE46" s="190"/>
      <c r="HCF46" s="190"/>
      <c r="HCG46" s="190"/>
      <c r="HCH46" s="190"/>
      <c r="HCI46" s="190"/>
      <c r="HCJ46" s="190"/>
      <c r="HCK46" s="190"/>
      <c r="HCL46" s="190"/>
      <c r="HCM46" s="190"/>
      <c r="HCN46" s="190"/>
      <c r="HCO46" s="190"/>
      <c r="HCP46" s="190"/>
      <c r="HCQ46" s="190"/>
      <c r="HCR46" s="190"/>
      <c r="HCS46" s="190"/>
      <c r="HCT46" s="190"/>
      <c r="HCU46" s="190"/>
      <c r="HCV46" s="190"/>
      <c r="HCW46" s="190"/>
      <c r="HCX46" s="190"/>
      <c r="HCY46" s="190"/>
      <c r="HCZ46" s="190"/>
      <c r="HDA46" s="190"/>
      <c r="HDB46" s="190"/>
      <c r="HDC46" s="190"/>
      <c r="HDD46" s="190"/>
      <c r="HDE46" s="190"/>
      <c r="HDF46" s="190"/>
      <c r="HDG46" s="190"/>
      <c r="HDH46" s="190"/>
      <c r="HDI46" s="190"/>
      <c r="HDJ46" s="190"/>
      <c r="HDK46" s="190"/>
      <c r="HDL46" s="190"/>
      <c r="HDM46" s="190"/>
      <c r="HDN46" s="190"/>
      <c r="HDO46" s="190"/>
      <c r="HDP46" s="190"/>
      <c r="HDQ46" s="190"/>
      <c r="HDR46" s="190"/>
      <c r="HDS46" s="190"/>
      <c r="HDT46" s="190"/>
      <c r="HDU46" s="190"/>
      <c r="HDV46" s="190"/>
      <c r="HDW46" s="190"/>
      <c r="HDX46" s="190"/>
      <c r="HDY46" s="190"/>
      <c r="HDZ46" s="190"/>
      <c r="HEA46" s="190"/>
      <c r="HEB46" s="190"/>
      <c r="HEC46" s="190"/>
      <c r="HED46" s="190"/>
      <c r="HEE46" s="190"/>
      <c r="HEF46" s="190"/>
      <c r="HEG46" s="190"/>
      <c r="HEH46" s="190"/>
      <c r="HEI46" s="190"/>
      <c r="HEJ46" s="190"/>
      <c r="HEK46" s="190"/>
      <c r="HEL46" s="190"/>
      <c r="HEM46" s="190"/>
      <c r="HEN46" s="190"/>
      <c r="HEO46" s="190"/>
      <c r="HEP46" s="190"/>
      <c r="HEQ46" s="190"/>
      <c r="HER46" s="190"/>
      <c r="HES46" s="190"/>
      <c r="HET46" s="190"/>
      <c r="HEU46" s="190"/>
      <c r="HEV46" s="190"/>
      <c r="HEW46" s="190"/>
      <c r="HEX46" s="190"/>
      <c r="HEY46" s="190"/>
      <c r="HEZ46" s="190"/>
      <c r="HFA46" s="190"/>
      <c r="HFB46" s="190"/>
      <c r="HFC46" s="190"/>
      <c r="HFD46" s="190"/>
      <c r="HFE46" s="190"/>
      <c r="HFF46" s="190"/>
      <c r="HFG46" s="190"/>
      <c r="HFH46" s="190"/>
      <c r="HFI46" s="190"/>
      <c r="HFJ46" s="190"/>
      <c r="HFK46" s="190"/>
      <c r="HFL46" s="190"/>
      <c r="HFM46" s="190"/>
      <c r="HFN46" s="190"/>
      <c r="HFO46" s="190"/>
      <c r="HFP46" s="190"/>
      <c r="HFQ46" s="190"/>
      <c r="HFR46" s="190"/>
      <c r="HFS46" s="190"/>
      <c r="HFT46" s="190"/>
      <c r="HFU46" s="190"/>
      <c r="HFV46" s="190"/>
      <c r="HFW46" s="190"/>
      <c r="HFX46" s="190"/>
      <c r="HFY46" s="190"/>
      <c r="HFZ46" s="190"/>
      <c r="HGA46" s="190"/>
      <c r="HGB46" s="190"/>
      <c r="HGC46" s="190"/>
      <c r="HGD46" s="190"/>
      <c r="HGE46" s="190"/>
      <c r="HGF46" s="190"/>
      <c r="HGG46" s="190"/>
      <c r="HGH46" s="190"/>
      <c r="HGI46" s="190"/>
      <c r="HGJ46" s="190"/>
      <c r="HGK46" s="190"/>
      <c r="HGL46" s="190"/>
      <c r="HGM46" s="190"/>
      <c r="HGN46" s="190"/>
      <c r="HGO46" s="190"/>
      <c r="HGP46" s="190"/>
      <c r="HGQ46" s="190"/>
      <c r="HGR46" s="190"/>
      <c r="HGS46" s="190"/>
      <c r="HGT46" s="190"/>
      <c r="HGU46" s="190"/>
      <c r="HGV46" s="190"/>
      <c r="HGW46" s="190"/>
      <c r="HGX46" s="190"/>
      <c r="HGY46" s="190"/>
      <c r="HGZ46" s="190"/>
      <c r="HHA46" s="190"/>
      <c r="HHB46" s="190"/>
      <c r="HHC46" s="190"/>
      <c r="HHD46" s="190"/>
      <c r="HHE46" s="190"/>
      <c r="HHF46" s="190"/>
      <c r="HHG46" s="190"/>
      <c r="HHH46" s="190"/>
      <c r="HHI46" s="190"/>
      <c r="HHJ46" s="190"/>
      <c r="HHK46" s="190"/>
      <c r="HHL46" s="190"/>
      <c r="HHM46" s="190"/>
      <c r="HHN46" s="190"/>
      <c r="HHO46" s="190"/>
      <c r="HHP46" s="190"/>
      <c r="HHQ46" s="190"/>
      <c r="HHR46" s="190"/>
      <c r="HHS46" s="190"/>
      <c r="HHT46" s="190"/>
      <c r="HHU46" s="190"/>
      <c r="HHV46" s="190"/>
      <c r="HHW46" s="190"/>
      <c r="HHX46" s="190"/>
      <c r="HHY46" s="190"/>
      <c r="HHZ46" s="190"/>
      <c r="HIA46" s="190"/>
      <c r="HIB46" s="190"/>
      <c r="HIC46" s="190"/>
      <c r="HID46" s="190"/>
      <c r="HIE46" s="190"/>
      <c r="HIF46" s="190"/>
      <c r="HIG46" s="190"/>
      <c r="HIH46" s="190"/>
      <c r="HII46" s="190"/>
      <c r="HIJ46" s="190"/>
      <c r="HIK46" s="190"/>
      <c r="HIL46" s="190"/>
      <c r="HIM46" s="190"/>
      <c r="HIN46" s="190"/>
      <c r="HIO46" s="190"/>
      <c r="HIP46" s="190"/>
      <c r="HIQ46" s="190"/>
      <c r="HIR46" s="190"/>
      <c r="HIS46" s="190"/>
      <c r="HIT46" s="190"/>
      <c r="HIU46" s="190"/>
      <c r="HIV46" s="190"/>
      <c r="HIW46" s="190"/>
      <c r="HIX46" s="190"/>
      <c r="HIY46" s="190"/>
      <c r="HIZ46" s="190"/>
      <c r="HJA46" s="190"/>
      <c r="HJB46" s="190"/>
      <c r="HJC46" s="190"/>
      <c r="HJD46" s="190"/>
      <c r="HJE46" s="190"/>
      <c r="HJF46" s="190"/>
      <c r="HJG46" s="190"/>
      <c r="HJH46" s="190"/>
      <c r="HJI46" s="190"/>
      <c r="HJJ46" s="190"/>
      <c r="HJK46" s="190"/>
      <c r="HJL46" s="190"/>
      <c r="HJM46" s="190"/>
      <c r="HJN46" s="190"/>
      <c r="HJO46" s="190"/>
      <c r="HJP46" s="190"/>
      <c r="HJQ46" s="190"/>
      <c r="HJR46" s="190"/>
      <c r="HJS46" s="190"/>
      <c r="HJT46" s="190"/>
      <c r="HJU46" s="190"/>
      <c r="HJV46" s="190"/>
      <c r="HJW46" s="190"/>
      <c r="HJX46" s="190"/>
      <c r="HJY46" s="190"/>
      <c r="HJZ46" s="190"/>
      <c r="HKA46" s="190"/>
      <c r="HKB46" s="190"/>
      <c r="HKC46" s="190"/>
      <c r="HKD46" s="190"/>
      <c r="HKE46" s="190"/>
      <c r="HKF46" s="190"/>
      <c r="HKG46" s="190"/>
      <c r="HKH46" s="190"/>
      <c r="HKI46" s="190"/>
      <c r="HKJ46" s="190"/>
      <c r="HKK46" s="190"/>
      <c r="HKL46" s="190"/>
      <c r="HKM46" s="190"/>
      <c r="HKN46" s="190"/>
      <c r="HKO46" s="190"/>
      <c r="HKP46" s="190"/>
      <c r="HKQ46" s="190"/>
      <c r="HKR46" s="190"/>
      <c r="HKS46" s="190"/>
      <c r="HKT46" s="190"/>
      <c r="HKU46" s="190"/>
      <c r="HKV46" s="190"/>
      <c r="HKW46" s="190"/>
      <c r="HKX46" s="190"/>
      <c r="HKY46" s="190"/>
      <c r="HKZ46" s="190"/>
      <c r="HLA46" s="190"/>
      <c r="HLB46" s="190"/>
      <c r="HLC46" s="190"/>
      <c r="HLD46" s="190"/>
      <c r="HLE46" s="190"/>
      <c r="HLF46" s="190"/>
      <c r="HLG46" s="190"/>
      <c r="HLH46" s="190"/>
      <c r="HLI46" s="190"/>
      <c r="HLJ46" s="190"/>
      <c r="HLK46" s="190"/>
      <c r="HLL46" s="190"/>
      <c r="HLM46" s="190"/>
      <c r="HLN46" s="190"/>
      <c r="HLO46" s="190"/>
      <c r="HLP46" s="190"/>
      <c r="HLQ46" s="190"/>
      <c r="HLR46" s="190"/>
      <c r="HLS46" s="190"/>
      <c r="HLT46" s="190"/>
      <c r="HLU46" s="190"/>
      <c r="HLV46" s="190"/>
      <c r="HLW46" s="190"/>
      <c r="HLX46" s="190"/>
      <c r="HLY46" s="190"/>
      <c r="HLZ46" s="190"/>
      <c r="HMA46" s="190"/>
      <c r="HMB46" s="190"/>
      <c r="HMC46" s="190"/>
      <c r="HMD46" s="190"/>
      <c r="HME46" s="190"/>
      <c r="HMF46" s="190"/>
      <c r="HMG46" s="190"/>
      <c r="HMH46" s="190"/>
      <c r="HMI46" s="190"/>
      <c r="HMJ46" s="190"/>
      <c r="HMK46" s="190"/>
      <c r="HML46" s="190"/>
      <c r="HMM46" s="190"/>
      <c r="HMN46" s="190"/>
      <c r="HMO46" s="190"/>
      <c r="HMP46" s="190"/>
      <c r="HMQ46" s="190"/>
      <c r="HMR46" s="190"/>
      <c r="HMS46" s="190"/>
      <c r="HMT46" s="190"/>
      <c r="HMU46" s="190"/>
      <c r="HMV46" s="190"/>
      <c r="HMW46" s="190"/>
      <c r="HMX46" s="190"/>
      <c r="HMY46" s="190"/>
      <c r="HMZ46" s="190"/>
      <c r="HNA46" s="190"/>
      <c r="HNB46" s="190"/>
      <c r="HNC46" s="190"/>
      <c r="HND46" s="190"/>
      <c r="HNE46" s="190"/>
      <c r="HNF46" s="190"/>
      <c r="HNG46" s="190"/>
      <c r="HNH46" s="190"/>
      <c r="HNI46" s="190"/>
      <c r="HNJ46" s="190"/>
      <c r="HNK46" s="190"/>
      <c r="HNL46" s="190"/>
      <c r="HNM46" s="190"/>
      <c r="HNN46" s="190"/>
      <c r="HNO46" s="190"/>
      <c r="HNP46" s="190"/>
      <c r="HNQ46" s="190"/>
      <c r="HNR46" s="190"/>
      <c r="HNS46" s="190"/>
      <c r="HNT46" s="190"/>
      <c r="HNU46" s="190"/>
      <c r="HNV46" s="190"/>
      <c r="HNW46" s="190"/>
      <c r="HNX46" s="190"/>
      <c r="HNY46" s="190"/>
      <c r="HNZ46" s="190"/>
      <c r="HOA46" s="190"/>
      <c r="HOB46" s="190"/>
      <c r="HOC46" s="190"/>
      <c r="HOD46" s="190"/>
      <c r="HOE46" s="190"/>
      <c r="HOF46" s="190"/>
      <c r="HOG46" s="190"/>
      <c r="HOH46" s="190"/>
      <c r="HOI46" s="190"/>
      <c r="HOJ46" s="190"/>
      <c r="HOK46" s="190"/>
      <c r="HOL46" s="190"/>
      <c r="HOM46" s="190"/>
      <c r="HON46" s="190"/>
      <c r="HOO46" s="190"/>
      <c r="HOP46" s="190"/>
      <c r="HOQ46" s="190"/>
      <c r="HOR46" s="190"/>
      <c r="HOS46" s="190"/>
      <c r="HOT46" s="190"/>
      <c r="HOU46" s="190"/>
      <c r="HOV46" s="190"/>
      <c r="HOW46" s="190"/>
      <c r="HOX46" s="190"/>
      <c r="HOY46" s="190"/>
      <c r="HOZ46" s="190"/>
      <c r="HPA46" s="190"/>
      <c r="HPB46" s="190"/>
      <c r="HPC46" s="190"/>
      <c r="HPD46" s="190"/>
      <c r="HPE46" s="190"/>
      <c r="HPF46" s="190"/>
      <c r="HPG46" s="190"/>
      <c r="HPH46" s="190"/>
      <c r="HPI46" s="190"/>
      <c r="HPJ46" s="190"/>
      <c r="HPK46" s="190"/>
      <c r="HPL46" s="190"/>
      <c r="HPM46" s="190"/>
      <c r="HPN46" s="190"/>
      <c r="HPO46" s="190"/>
      <c r="HPP46" s="190"/>
      <c r="HPQ46" s="190"/>
      <c r="HPR46" s="190"/>
      <c r="HPS46" s="190"/>
      <c r="HPT46" s="190"/>
      <c r="HPU46" s="190"/>
      <c r="HPV46" s="190"/>
      <c r="HPW46" s="190"/>
      <c r="HPX46" s="190"/>
      <c r="HPY46" s="190"/>
      <c r="HPZ46" s="190"/>
      <c r="HQA46" s="190"/>
      <c r="HQB46" s="190"/>
      <c r="HQC46" s="190"/>
      <c r="HQD46" s="190"/>
      <c r="HQE46" s="190"/>
      <c r="HQF46" s="190"/>
      <c r="HQG46" s="190"/>
      <c r="HQH46" s="190"/>
      <c r="HQI46" s="190"/>
      <c r="HQJ46" s="190"/>
      <c r="HQK46" s="190"/>
      <c r="HQL46" s="190"/>
      <c r="HQM46" s="190"/>
      <c r="HQN46" s="190"/>
      <c r="HQO46" s="190"/>
      <c r="HQP46" s="190"/>
      <c r="HQQ46" s="190"/>
      <c r="HQR46" s="190"/>
      <c r="HQS46" s="190"/>
      <c r="HQT46" s="190"/>
      <c r="HQU46" s="190"/>
      <c r="HQV46" s="190"/>
      <c r="HQW46" s="190"/>
      <c r="HQX46" s="190"/>
      <c r="HQY46" s="190"/>
      <c r="HQZ46" s="190"/>
      <c r="HRA46" s="190"/>
      <c r="HRB46" s="190"/>
      <c r="HRC46" s="190"/>
      <c r="HRD46" s="190"/>
      <c r="HRE46" s="190"/>
      <c r="HRF46" s="190"/>
      <c r="HRG46" s="190"/>
      <c r="HRH46" s="190"/>
      <c r="HRI46" s="190"/>
      <c r="HRJ46" s="190"/>
      <c r="HRK46" s="190"/>
      <c r="HRL46" s="190"/>
      <c r="HRM46" s="190"/>
      <c r="HRN46" s="190"/>
      <c r="HRO46" s="190"/>
      <c r="HRP46" s="190"/>
      <c r="HRQ46" s="190"/>
      <c r="HRR46" s="190"/>
      <c r="HRS46" s="190"/>
      <c r="HRT46" s="190"/>
      <c r="HRU46" s="190"/>
      <c r="HRV46" s="190"/>
      <c r="HRW46" s="190"/>
      <c r="HRX46" s="190"/>
      <c r="HRY46" s="190"/>
      <c r="HRZ46" s="190"/>
      <c r="HSA46" s="190"/>
      <c r="HSB46" s="190"/>
      <c r="HSC46" s="190"/>
      <c r="HSD46" s="190"/>
      <c r="HSE46" s="190"/>
      <c r="HSF46" s="190"/>
      <c r="HSG46" s="190"/>
      <c r="HSH46" s="190"/>
      <c r="HSI46" s="190"/>
      <c r="HSJ46" s="190"/>
      <c r="HSK46" s="190"/>
      <c r="HSL46" s="190"/>
      <c r="HSM46" s="190"/>
      <c r="HSN46" s="190"/>
      <c r="HSO46" s="190"/>
      <c r="HSP46" s="190"/>
      <c r="HSQ46" s="190"/>
      <c r="HSR46" s="190"/>
      <c r="HSS46" s="190"/>
      <c r="HST46" s="190"/>
      <c r="HSU46" s="190"/>
      <c r="HSV46" s="190"/>
      <c r="HSW46" s="190"/>
      <c r="HSX46" s="190"/>
      <c r="HSY46" s="190"/>
      <c r="HSZ46" s="190"/>
      <c r="HTA46" s="190"/>
      <c r="HTB46" s="190"/>
      <c r="HTC46" s="190"/>
      <c r="HTD46" s="190"/>
      <c r="HTE46" s="190"/>
      <c r="HTF46" s="190"/>
      <c r="HTG46" s="190"/>
      <c r="HTH46" s="190"/>
      <c r="HTI46" s="190"/>
      <c r="HTJ46" s="190"/>
      <c r="HTK46" s="190"/>
      <c r="HTL46" s="190"/>
      <c r="HTM46" s="190"/>
      <c r="HTN46" s="190"/>
      <c r="HTO46" s="190"/>
      <c r="HTP46" s="190"/>
      <c r="HTQ46" s="190"/>
      <c r="HTR46" s="190"/>
      <c r="HTS46" s="190"/>
      <c r="HTT46" s="190"/>
      <c r="HTU46" s="190"/>
      <c r="HTV46" s="190"/>
      <c r="HTW46" s="190"/>
      <c r="HTX46" s="190"/>
      <c r="HTY46" s="190"/>
      <c r="HTZ46" s="190"/>
      <c r="HUA46" s="190"/>
      <c r="HUB46" s="190"/>
      <c r="HUC46" s="190"/>
      <c r="HUD46" s="190"/>
      <c r="HUE46" s="190"/>
      <c r="HUF46" s="190"/>
      <c r="HUG46" s="190"/>
      <c r="HUH46" s="190"/>
      <c r="HUI46" s="190"/>
      <c r="HUJ46" s="190"/>
      <c r="HUK46" s="190"/>
      <c r="HUL46" s="190"/>
      <c r="HUM46" s="190"/>
      <c r="HUN46" s="190"/>
      <c r="HUO46" s="190"/>
      <c r="HUP46" s="190"/>
      <c r="HUQ46" s="190"/>
      <c r="HUR46" s="190"/>
      <c r="HUS46" s="190"/>
      <c r="HUT46" s="190"/>
      <c r="HUU46" s="190"/>
      <c r="HUV46" s="190"/>
      <c r="HUW46" s="190"/>
      <c r="HUX46" s="190"/>
      <c r="HUY46" s="190"/>
      <c r="HUZ46" s="190"/>
      <c r="HVA46" s="190"/>
      <c r="HVB46" s="190"/>
      <c r="HVC46" s="190"/>
      <c r="HVD46" s="190"/>
      <c r="HVE46" s="190"/>
      <c r="HVF46" s="190"/>
      <c r="HVG46" s="190"/>
      <c r="HVH46" s="190"/>
      <c r="HVI46" s="190"/>
      <c r="HVJ46" s="190"/>
      <c r="HVK46" s="190"/>
      <c r="HVL46" s="190"/>
      <c r="HVM46" s="190"/>
      <c r="HVN46" s="190"/>
      <c r="HVO46" s="190"/>
      <c r="HVP46" s="190"/>
      <c r="HVQ46" s="190"/>
      <c r="HVR46" s="190"/>
      <c r="HVS46" s="190"/>
      <c r="HVT46" s="190"/>
      <c r="HVU46" s="190"/>
      <c r="HVV46" s="190"/>
      <c r="HVW46" s="190"/>
      <c r="HVX46" s="190"/>
      <c r="HVY46" s="190"/>
      <c r="HVZ46" s="190"/>
      <c r="HWA46" s="190"/>
      <c r="HWB46" s="190"/>
      <c r="HWC46" s="190"/>
      <c r="HWD46" s="190"/>
      <c r="HWE46" s="190"/>
      <c r="HWF46" s="190"/>
      <c r="HWG46" s="190"/>
      <c r="HWH46" s="190"/>
      <c r="HWI46" s="190"/>
      <c r="HWJ46" s="190"/>
      <c r="HWK46" s="190"/>
      <c r="HWL46" s="190"/>
      <c r="HWM46" s="190"/>
      <c r="HWN46" s="190"/>
      <c r="HWO46" s="190"/>
      <c r="HWP46" s="190"/>
      <c r="HWQ46" s="190"/>
      <c r="HWR46" s="190"/>
      <c r="HWS46" s="190"/>
      <c r="HWT46" s="190"/>
      <c r="HWU46" s="190"/>
      <c r="HWV46" s="190"/>
      <c r="HWW46" s="190"/>
      <c r="HWX46" s="190"/>
      <c r="HWY46" s="190"/>
      <c r="HWZ46" s="190"/>
      <c r="HXA46" s="190"/>
      <c r="HXB46" s="190"/>
      <c r="HXC46" s="190"/>
      <c r="HXD46" s="190"/>
      <c r="HXE46" s="190"/>
      <c r="HXF46" s="190"/>
      <c r="HXG46" s="190"/>
      <c r="HXH46" s="190"/>
      <c r="HXI46" s="190"/>
      <c r="HXJ46" s="190"/>
      <c r="HXK46" s="190"/>
      <c r="HXL46" s="190"/>
      <c r="HXM46" s="190"/>
      <c r="HXN46" s="190"/>
      <c r="HXO46" s="190"/>
      <c r="HXP46" s="190"/>
      <c r="HXQ46" s="190"/>
      <c r="HXR46" s="190"/>
      <c r="HXS46" s="190"/>
      <c r="HXT46" s="190"/>
      <c r="HXU46" s="190"/>
      <c r="HXV46" s="190"/>
      <c r="HXW46" s="190"/>
      <c r="HXX46" s="190"/>
      <c r="HXY46" s="190"/>
      <c r="HXZ46" s="190"/>
      <c r="HYA46" s="190"/>
      <c r="HYB46" s="190"/>
      <c r="HYC46" s="190"/>
      <c r="HYD46" s="190"/>
      <c r="HYE46" s="190"/>
      <c r="HYF46" s="190"/>
      <c r="HYG46" s="190"/>
      <c r="HYH46" s="190"/>
      <c r="HYI46" s="190"/>
      <c r="HYJ46" s="190"/>
      <c r="HYK46" s="190"/>
      <c r="HYL46" s="190"/>
      <c r="HYM46" s="190"/>
      <c r="HYN46" s="190"/>
      <c r="HYO46" s="190"/>
      <c r="HYP46" s="190"/>
      <c r="HYQ46" s="190"/>
      <c r="HYR46" s="190"/>
      <c r="HYS46" s="190"/>
      <c r="HYT46" s="190"/>
      <c r="HYU46" s="190"/>
      <c r="HYV46" s="190"/>
      <c r="HYW46" s="190"/>
      <c r="HYX46" s="190"/>
      <c r="HYY46" s="190"/>
      <c r="HYZ46" s="190"/>
      <c r="HZA46" s="190"/>
      <c r="HZB46" s="190"/>
      <c r="HZC46" s="190"/>
      <c r="HZD46" s="190"/>
      <c r="HZE46" s="190"/>
      <c r="HZF46" s="190"/>
      <c r="HZG46" s="190"/>
      <c r="HZH46" s="190"/>
      <c r="HZI46" s="190"/>
      <c r="HZJ46" s="190"/>
      <c r="HZK46" s="190"/>
      <c r="HZL46" s="190"/>
      <c r="HZM46" s="190"/>
      <c r="HZN46" s="190"/>
      <c r="HZO46" s="190"/>
      <c r="HZP46" s="190"/>
      <c r="HZQ46" s="190"/>
      <c r="HZR46" s="190"/>
      <c r="HZS46" s="190"/>
      <c r="HZT46" s="190"/>
      <c r="HZU46" s="190"/>
      <c r="HZV46" s="190"/>
      <c r="HZW46" s="190"/>
      <c r="HZX46" s="190"/>
      <c r="HZY46" s="190"/>
      <c r="HZZ46" s="190"/>
      <c r="IAA46" s="190"/>
      <c r="IAB46" s="190"/>
      <c r="IAC46" s="190"/>
      <c r="IAD46" s="190"/>
      <c r="IAE46" s="190"/>
      <c r="IAF46" s="190"/>
      <c r="IAG46" s="190"/>
      <c r="IAH46" s="190"/>
      <c r="IAI46" s="190"/>
      <c r="IAJ46" s="190"/>
      <c r="IAK46" s="190"/>
      <c r="IAL46" s="190"/>
      <c r="IAM46" s="190"/>
      <c r="IAN46" s="190"/>
      <c r="IAO46" s="190"/>
      <c r="IAP46" s="190"/>
      <c r="IAQ46" s="190"/>
      <c r="IAR46" s="190"/>
      <c r="IAS46" s="190"/>
      <c r="IAT46" s="190"/>
      <c r="IAU46" s="190"/>
      <c r="IAV46" s="190"/>
      <c r="IAW46" s="190"/>
      <c r="IAX46" s="190"/>
      <c r="IAY46" s="190"/>
      <c r="IAZ46" s="190"/>
      <c r="IBA46" s="190"/>
      <c r="IBB46" s="190"/>
      <c r="IBC46" s="190"/>
      <c r="IBD46" s="190"/>
      <c r="IBE46" s="190"/>
      <c r="IBF46" s="190"/>
      <c r="IBG46" s="190"/>
      <c r="IBH46" s="190"/>
      <c r="IBI46" s="190"/>
      <c r="IBJ46" s="190"/>
      <c r="IBK46" s="190"/>
      <c r="IBL46" s="190"/>
      <c r="IBM46" s="190"/>
      <c r="IBN46" s="190"/>
      <c r="IBO46" s="190"/>
      <c r="IBP46" s="190"/>
      <c r="IBQ46" s="190"/>
      <c r="IBR46" s="190"/>
      <c r="IBS46" s="190"/>
      <c r="IBT46" s="190"/>
      <c r="IBU46" s="190"/>
      <c r="IBV46" s="190"/>
      <c r="IBW46" s="190"/>
      <c r="IBX46" s="190"/>
      <c r="IBY46" s="190"/>
      <c r="IBZ46" s="190"/>
      <c r="ICA46" s="190"/>
      <c r="ICB46" s="190"/>
      <c r="ICC46" s="190"/>
      <c r="ICD46" s="190"/>
      <c r="ICE46" s="190"/>
      <c r="ICF46" s="190"/>
      <c r="ICG46" s="190"/>
      <c r="ICH46" s="190"/>
      <c r="ICI46" s="190"/>
      <c r="ICJ46" s="190"/>
      <c r="ICK46" s="190"/>
      <c r="ICL46" s="190"/>
      <c r="ICM46" s="190"/>
      <c r="ICN46" s="190"/>
      <c r="ICO46" s="190"/>
      <c r="ICP46" s="190"/>
      <c r="ICQ46" s="190"/>
      <c r="ICR46" s="190"/>
      <c r="ICS46" s="190"/>
      <c r="ICT46" s="190"/>
      <c r="ICU46" s="190"/>
      <c r="ICV46" s="190"/>
      <c r="ICW46" s="190"/>
      <c r="ICX46" s="190"/>
      <c r="ICY46" s="190"/>
      <c r="ICZ46" s="190"/>
      <c r="IDA46" s="190"/>
      <c r="IDB46" s="190"/>
      <c r="IDC46" s="190"/>
      <c r="IDD46" s="190"/>
      <c r="IDE46" s="190"/>
      <c r="IDF46" s="190"/>
      <c r="IDG46" s="190"/>
      <c r="IDH46" s="190"/>
      <c r="IDI46" s="190"/>
      <c r="IDJ46" s="190"/>
      <c r="IDK46" s="190"/>
      <c r="IDL46" s="190"/>
      <c r="IDM46" s="190"/>
      <c r="IDN46" s="190"/>
      <c r="IDO46" s="190"/>
      <c r="IDP46" s="190"/>
      <c r="IDQ46" s="190"/>
      <c r="IDR46" s="190"/>
      <c r="IDS46" s="190"/>
      <c r="IDT46" s="190"/>
      <c r="IDU46" s="190"/>
      <c r="IDV46" s="190"/>
      <c r="IDW46" s="190"/>
      <c r="IDX46" s="190"/>
      <c r="IDY46" s="190"/>
      <c r="IDZ46" s="190"/>
      <c r="IEA46" s="190"/>
      <c r="IEB46" s="190"/>
      <c r="IEC46" s="190"/>
      <c r="IED46" s="190"/>
      <c r="IEE46" s="190"/>
      <c r="IEF46" s="190"/>
      <c r="IEG46" s="190"/>
      <c r="IEH46" s="190"/>
      <c r="IEI46" s="190"/>
      <c r="IEJ46" s="190"/>
      <c r="IEK46" s="190"/>
      <c r="IEL46" s="190"/>
      <c r="IEM46" s="190"/>
      <c r="IEN46" s="190"/>
      <c r="IEO46" s="190"/>
      <c r="IEP46" s="190"/>
      <c r="IEQ46" s="190"/>
      <c r="IER46" s="190"/>
      <c r="IES46" s="190"/>
      <c r="IET46" s="190"/>
      <c r="IEU46" s="190"/>
      <c r="IEV46" s="190"/>
      <c r="IEW46" s="190"/>
      <c r="IEX46" s="190"/>
      <c r="IEY46" s="190"/>
      <c r="IEZ46" s="190"/>
      <c r="IFA46" s="190"/>
      <c r="IFB46" s="190"/>
      <c r="IFC46" s="190"/>
      <c r="IFD46" s="190"/>
      <c r="IFE46" s="190"/>
      <c r="IFF46" s="190"/>
      <c r="IFG46" s="190"/>
      <c r="IFH46" s="190"/>
      <c r="IFI46" s="190"/>
      <c r="IFJ46" s="190"/>
      <c r="IFK46" s="190"/>
      <c r="IFL46" s="190"/>
      <c r="IFM46" s="190"/>
      <c r="IFN46" s="190"/>
      <c r="IFO46" s="190"/>
      <c r="IFP46" s="190"/>
      <c r="IFQ46" s="190"/>
      <c r="IFR46" s="190"/>
      <c r="IFS46" s="190"/>
      <c r="IFT46" s="190"/>
      <c r="IFU46" s="190"/>
      <c r="IFV46" s="190"/>
      <c r="IFW46" s="190"/>
      <c r="IFX46" s="190"/>
      <c r="IFY46" s="190"/>
      <c r="IFZ46" s="190"/>
      <c r="IGA46" s="190"/>
      <c r="IGB46" s="190"/>
      <c r="IGC46" s="190"/>
      <c r="IGD46" s="190"/>
      <c r="IGE46" s="190"/>
      <c r="IGF46" s="190"/>
      <c r="IGG46" s="190"/>
      <c r="IGH46" s="190"/>
      <c r="IGI46" s="190"/>
      <c r="IGJ46" s="190"/>
      <c r="IGK46" s="190"/>
      <c r="IGL46" s="190"/>
      <c r="IGM46" s="190"/>
      <c r="IGN46" s="190"/>
      <c r="IGO46" s="190"/>
      <c r="IGP46" s="190"/>
      <c r="IGQ46" s="190"/>
      <c r="IGR46" s="190"/>
      <c r="IGS46" s="190"/>
      <c r="IGT46" s="190"/>
      <c r="IGU46" s="190"/>
      <c r="IGV46" s="190"/>
      <c r="IGW46" s="190"/>
      <c r="IGX46" s="190"/>
      <c r="IGY46" s="190"/>
      <c r="IGZ46" s="190"/>
      <c r="IHA46" s="190"/>
      <c r="IHB46" s="190"/>
      <c r="IHC46" s="190"/>
      <c r="IHD46" s="190"/>
      <c r="IHE46" s="190"/>
      <c r="IHF46" s="190"/>
      <c r="IHG46" s="190"/>
      <c r="IHH46" s="190"/>
      <c r="IHI46" s="190"/>
      <c r="IHJ46" s="190"/>
      <c r="IHK46" s="190"/>
      <c r="IHL46" s="190"/>
      <c r="IHM46" s="190"/>
      <c r="IHN46" s="190"/>
      <c r="IHO46" s="190"/>
      <c r="IHP46" s="190"/>
      <c r="IHQ46" s="190"/>
      <c r="IHR46" s="190"/>
      <c r="IHS46" s="190"/>
      <c r="IHT46" s="190"/>
      <c r="IHU46" s="190"/>
      <c r="IHV46" s="190"/>
      <c r="IHW46" s="190"/>
      <c r="IHX46" s="190"/>
      <c r="IHY46" s="190"/>
      <c r="IHZ46" s="190"/>
      <c r="IIA46" s="190"/>
      <c r="IIB46" s="190"/>
      <c r="IIC46" s="190"/>
      <c r="IID46" s="190"/>
      <c r="IIE46" s="190"/>
      <c r="IIF46" s="190"/>
      <c r="IIG46" s="190"/>
      <c r="IIH46" s="190"/>
      <c r="III46" s="190"/>
      <c r="IIJ46" s="190"/>
      <c r="IIK46" s="190"/>
      <c r="IIL46" s="190"/>
      <c r="IIM46" s="190"/>
      <c r="IIN46" s="190"/>
      <c r="IIO46" s="190"/>
      <c r="IIP46" s="190"/>
      <c r="IIQ46" s="190"/>
      <c r="IIR46" s="190"/>
      <c r="IIS46" s="190"/>
      <c r="IIT46" s="190"/>
      <c r="IIU46" s="190"/>
      <c r="IIV46" s="190"/>
      <c r="IIW46" s="190"/>
      <c r="IIX46" s="190"/>
      <c r="IIY46" s="190"/>
      <c r="IIZ46" s="190"/>
      <c r="IJA46" s="190"/>
      <c r="IJB46" s="190"/>
      <c r="IJC46" s="190"/>
      <c r="IJD46" s="190"/>
      <c r="IJE46" s="190"/>
      <c r="IJF46" s="190"/>
      <c r="IJG46" s="190"/>
      <c r="IJH46" s="190"/>
      <c r="IJI46" s="190"/>
      <c r="IJJ46" s="190"/>
      <c r="IJK46" s="190"/>
      <c r="IJL46" s="190"/>
      <c r="IJM46" s="190"/>
      <c r="IJN46" s="190"/>
      <c r="IJO46" s="190"/>
      <c r="IJP46" s="190"/>
      <c r="IJQ46" s="190"/>
      <c r="IJR46" s="190"/>
      <c r="IJS46" s="190"/>
      <c r="IJT46" s="190"/>
      <c r="IJU46" s="190"/>
      <c r="IJV46" s="190"/>
      <c r="IJW46" s="190"/>
      <c r="IJX46" s="190"/>
      <c r="IJY46" s="190"/>
      <c r="IJZ46" s="190"/>
      <c r="IKA46" s="190"/>
      <c r="IKB46" s="190"/>
      <c r="IKC46" s="190"/>
      <c r="IKD46" s="190"/>
      <c r="IKE46" s="190"/>
      <c r="IKF46" s="190"/>
      <c r="IKG46" s="190"/>
      <c r="IKH46" s="190"/>
      <c r="IKI46" s="190"/>
      <c r="IKJ46" s="190"/>
      <c r="IKK46" s="190"/>
      <c r="IKL46" s="190"/>
      <c r="IKM46" s="190"/>
      <c r="IKN46" s="190"/>
      <c r="IKO46" s="190"/>
      <c r="IKP46" s="190"/>
      <c r="IKQ46" s="190"/>
      <c r="IKR46" s="190"/>
      <c r="IKS46" s="190"/>
      <c r="IKT46" s="190"/>
      <c r="IKU46" s="190"/>
      <c r="IKV46" s="190"/>
      <c r="IKW46" s="190"/>
      <c r="IKX46" s="190"/>
      <c r="IKY46" s="190"/>
      <c r="IKZ46" s="190"/>
      <c r="ILA46" s="190"/>
      <c r="ILB46" s="190"/>
      <c r="ILC46" s="190"/>
      <c r="ILD46" s="190"/>
      <c r="ILE46" s="190"/>
      <c r="ILF46" s="190"/>
      <c r="ILG46" s="190"/>
      <c r="ILH46" s="190"/>
      <c r="ILI46" s="190"/>
      <c r="ILJ46" s="190"/>
      <c r="ILK46" s="190"/>
      <c r="ILL46" s="190"/>
      <c r="ILM46" s="190"/>
      <c r="ILN46" s="190"/>
      <c r="ILO46" s="190"/>
      <c r="ILP46" s="190"/>
      <c r="ILQ46" s="190"/>
      <c r="ILR46" s="190"/>
      <c r="ILS46" s="190"/>
      <c r="ILT46" s="190"/>
      <c r="ILU46" s="190"/>
      <c r="ILV46" s="190"/>
      <c r="ILW46" s="190"/>
      <c r="ILX46" s="190"/>
      <c r="ILY46" s="190"/>
      <c r="ILZ46" s="190"/>
      <c r="IMA46" s="190"/>
      <c r="IMB46" s="190"/>
      <c r="IMC46" s="190"/>
      <c r="IMD46" s="190"/>
      <c r="IME46" s="190"/>
      <c r="IMF46" s="190"/>
      <c r="IMG46" s="190"/>
      <c r="IMH46" s="190"/>
      <c r="IMI46" s="190"/>
      <c r="IMJ46" s="190"/>
      <c r="IMK46" s="190"/>
      <c r="IML46" s="190"/>
      <c r="IMM46" s="190"/>
      <c r="IMN46" s="190"/>
      <c r="IMO46" s="190"/>
      <c r="IMP46" s="190"/>
      <c r="IMQ46" s="190"/>
      <c r="IMR46" s="190"/>
      <c r="IMS46" s="190"/>
      <c r="IMT46" s="190"/>
      <c r="IMU46" s="190"/>
      <c r="IMV46" s="190"/>
      <c r="IMW46" s="190"/>
      <c r="IMX46" s="190"/>
      <c r="IMY46" s="190"/>
      <c r="IMZ46" s="190"/>
      <c r="INA46" s="190"/>
      <c r="INB46" s="190"/>
      <c r="INC46" s="190"/>
      <c r="IND46" s="190"/>
      <c r="INE46" s="190"/>
      <c r="INF46" s="190"/>
      <c r="ING46" s="190"/>
      <c r="INH46" s="190"/>
      <c r="INI46" s="190"/>
      <c r="INJ46" s="190"/>
      <c r="INK46" s="190"/>
      <c r="INL46" s="190"/>
      <c r="INM46" s="190"/>
      <c r="INN46" s="190"/>
      <c r="INO46" s="190"/>
      <c r="INP46" s="190"/>
      <c r="INQ46" s="190"/>
      <c r="INR46" s="190"/>
      <c r="INS46" s="190"/>
      <c r="INT46" s="190"/>
      <c r="INU46" s="190"/>
      <c r="INV46" s="190"/>
      <c r="INW46" s="190"/>
      <c r="INX46" s="190"/>
      <c r="INY46" s="190"/>
      <c r="INZ46" s="190"/>
      <c r="IOA46" s="190"/>
      <c r="IOB46" s="190"/>
      <c r="IOC46" s="190"/>
      <c r="IOD46" s="190"/>
      <c r="IOE46" s="190"/>
      <c r="IOF46" s="190"/>
      <c r="IOG46" s="190"/>
      <c r="IOH46" s="190"/>
      <c r="IOI46" s="190"/>
      <c r="IOJ46" s="190"/>
      <c r="IOK46" s="190"/>
      <c r="IOL46" s="190"/>
      <c r="IOM46" s="190"/>
      <c r="ION46" s="190"/>
      <c r="IOO46" s="190"/>
      <c r="IOP46" s="190"/>
      <c r="IOQ46" s="190"/>
      <c r="IOR46" s="190"/>
      <c r="IOS46" s="190"/>
      <c r="IOT46" s="190"/>
      <c r="IOU46" s="190"/>
      <c r="IOV46" s="190"/>
      <c r="IOW46" s="190"/>
      <c r="IOX46" s="190"/>
      <c r="IOY46" s="190"/>
      <c r="IOZ46" s="190"/>
      <c r="IPA46" s="190"/>
      <c r="IPB46" s="190"/>
      <c r="IPC46" s="190"/>
      <c r="IPD46" s="190"/>
      <c r="IPE46" s="190"/>
      <c r="IPF46" s="190"/>
      <c r="IPG46" s="190"/>
      <c r="IPH46" s="190"/>
      <c r="IPI46" s="190"/>
      <c r="IPJ46" s="190"/>
      <c r="IPK46" s="190"/>
      <c r="IPL46" s="190"/>
      <c r="IPM46" s="190"/>
      <c r="IPN46" s="190"/>
      <c r="IPO46" s="190"/>
      <c r="IPP46" s="190"/>
      <c r="IPQ46" s="190"/>
      <c r="IPR46" s="190"/>
      <c r="IPS46" s="190"/>
      <c r="IPT46" s="190"/>
      <c r="IPU46" s="190"/>
      <c r="IPV46" s="190"/>
      <c r="IPW46" s="190"/>
      <c r="IPX46" s="190"/>
      <c r="IPY46" s="190"/>
      <c r="IPZ46" s="190"/>
      <c r="IQA46" s="190"/>
      <c r="IQB46" s="190"/>
      <c r="IQC46" s="190"/>
      <c r="IQD46" s="190"/>
      <c r="IQE46" s="190"/>
      <c r="IQF46" s="190"/>
      <c r="IQG46" s="190"/>
      <c r="IQH46" s="190"/>
      <c r="IQI46" s="190"/>
      <c r="IQJ46" s="190"/>
      <c r="IQK46" s="190"/>
      <c r="IQL46" s="190"/>
      <c r="IQM46" s="190"/>
      <c r="IQN46" s="190"/>
      <c r="IQO46" s="190"/>
      <c r="IQP46" s="190"/>
      <c r="IQQ46" s="190"/>
      <c r="IQR46" s="190"/>
      <c r="IQS46" s="190"/>
      <c r="IQT46" s="190"/>
      <c r="IQU46" s="190"/>
      <c r="IQV46" s="190"/>
      <c r="IQW46" s="190"/>
      <c r="IQX46" s="190"/>
      <c r="IQY46" s="190"/>
      <c r="IQZ46" s="190"/>
      <c r="IRA46" s="190"/>
      <c r="IRB46" s="190"/>
      <c r="IRC46" s="190"/>
      <c r="IRD46" s="190"/>
      <c r="IRE46" s="190"/>
      <c r="IRF46" s="190"/>
      <c r="IRG46" s="190"/>
      <c r="IRH46" s="190"/>
      <c r="IRI46" s="190"/>
      <c r="IRJ46" s="190"/>
      <c r="IRK46" s="190"/>
      <c r="IRL46" s="190"/>
      <c r="IRM46" s="190"/>
      <c r="IRN46" s="190"/>
      <c r="IRO46" s="190"/>
      <c r="IRP46" s="190"/>
      <c r="IRQ46" s="190"/>
      <c r="IRR46" s="190"/>
      <c r="IRS46" s="190"/>
      <c r="IRT46" s="190"/>
      <c r="IRU46" s="190"/>
      <c r="IRV46" s="190"/>
      <c r="IRW46" s="190"/>
      <c r="IRX46" s="190"/>
      <c r="IRY46" s="190"/>
      <c r="IRZ46" s="190"/>
      <c r="ISA46" s="190"/>
      <c r="ISB46" s="190"/>
      <c r="ISC46" s="190"/>
      <c r="ISD46" s="190"/>
      <c r="ISE46" s="190"/>
      <c r="ISF46" s="190"/>
      <c r="ISG46" s="190"/>
      <c r="ISH46" s="190"/>
      <c r="ISI46" s="190"/>
      <c r="ISJ46" s="190"/>
      <c r="ISK46" s="190"/>
      <c r="ISL46" s="190"/>
      <c r="ISM46" s="190"/>
      <c r="ISN46" s="190"/>
      <c r="ISO46" s="190"/>
      <c r="ISP46" s="190"/>
      <c r="ISQ46" s="190"/>
      <c r="ISR46" s="190"/>
      <c r="ISS46" s="190"/>
      <c r="IST46" s="190"/>
      <c r="ISU46" s="190"/>
      <c r="ISV46" s="190"/>
      <c r="ISW46" s="190"/>
      <c r="ISX46" s="190"/>
      <c r="ISY46" s="190"/>
      <c r="ISZ46" s="190"/>
      <c r="ITA46" s="190"/>
      <c r="ITB46" s="190"/>
      <c r="ITC46" s="190"/>
      <c r="ITD46" s="190"/>
      <c r="ITE46" s="190"/>
      <c r="ITF46" s="190"/>
      <c r="ITG46" s="190"/>
      <c r="ITH46" s="190"/>
      <c r="ITI46" s="190"/>
      <c r="ITJ46" s="190"/>
      <c r="ITK46" s="190"/>
      <c r="ITL46" s="190"/>
      <c r="ITM46" s="190"/>
      <c r="ITN46" s="190"/>
      <c r="ITO46" s="190"/>
      <c r="ITP46" s="190"/>
      <c r="ITQ46" s="190"/>
      <c r="ITR46" s="190"/>
      <c r="ITS46" s="190"/>
      <c r="ITT46" s="190"/>
      <c r="ITU46" s="190"/>
      <c r="ITV46" s="190"/>
      <c r="ITW46" s="190"/>
      <c r="ITX46" s="190"/>
      <c r="ITY46" s="190"/>
      <c r="ITZ46" s="190"/>
      <c r="IUA46" s="190"/>
      <c r="IUB46" s="190"/>
      <c r="IUC46" s="190"/>
      <c r="IUD46" s="190"/>
      <c r="IUE46" s="190"/>
      <c r="IUF46" s="190"/>
      <c r="IUG46" s="190"/>
      <c r="IUH46" s="190"/>
      <c r="IUI46" s="190"/>
      <c r="IUJ46" s="190"/>
      <c r="IUK46" s="190"/>
      <c r="IUL46" s="190"/>
      <c r="IUM46" s="190"/>
      <c r="IUN46" s="190"/>
      <c r="IUO46" s="190"/>
      <c r="IUP46" s="190"/>
      <c r="IUQ46" s="190"/>
      <c r="IUR46" s="190"/>
      <c r="IUS46" s="190"/>
      <c r="IUT46" s="190"/>
      <c r="IUU46" s="190"/>
      <c r="IUV46" s="190"/>
      <c r="IUW46" s="190"/>
      <c r="IUX46" s="190"/>
      <c r="IUY46" s="190"/>
      <c r="IUZ46" s="190"/>
      <c r="IVA46" s="190"/>
      <c r="IVB46" s="190"/>
      <c r="IVC46" s="190"/>
      <c r="IVD46" s="190"/>
      <c r="IVE46" s="190"/>
      <c r="IVF46" s="190"/>
      <c r="IVG46" s="190"/>
      <c r="IVH46" s="190"/>
      <c r="IVI46" s="190"/>
      <c r="IVJ46" s="190"/>
      <c r="IVK46" s="190"/>
      <c r="IVL46" s="190"/>
      <c r="IVM46" s="190"/>
      <c r="IVN46" s="190"/>
      <c r="IVO46" s="190"/>
      <c r="IVP46" s="190"/>
      <c r="IVQ46" s="190"/>
      <c r="IVR46" s="190"/>
      <c r="IVS46" s="190"/>
      <c r="IVT46" s="190"/>
      <c r="IVU46" s="190"/>
      <c r="IVV46" s="190"/>
      <c r="IVW46" s="190"/>
      <c r="IVX46" s="190"/>
      <c r="IVY46" s="190"/>
      <c r="IVZ46" s="190"/>
      <c r="IWA46" s="190"/>
      <c r="IWB46" s="190"/>
      <c r="IWC46" s="190"/>
      <c r="IWD46" s="190"/>
      <c r="IWE46" s="190"/>
      <c r="IWF46" s="190"/>
      <c r="IWG46" s="190"/>
      <c r="IWH46" s="190"/>
      <c r="IWI46" s="190"/>
      <c r="IWJ46" s="190"/>
      <c r="IWK46" s="190"/>
      <c r="IWL46" s="190"/>
      <c r="IWM46" s="190"/>
      <c r="IWN46" s="190"/>
      <c r="IWO46" s="190"/>
      <c r="IWP46" s="190"/>
      <c r="IWQ46" s="190"/>
      <c r="IWR46" s="190"/>
      <c r="IWS46" s="190"/>
      <c r="IWT46" s="190"/>
      <c r="IWU46" s="190"/>
      <c r="IWV46" s="190"/>
      <c r="IWW46" s="190"/>
      <c r="IWX46" s="190"/>
      <c r="IWY46" s="190"/>
      <c r="IWZ46" s="190"/>
      <c r="IXA46" s="190"/>
      <c r="IXB46" s="190"/>
      <c r="IXC46" s="190"/>
      <c r="IXD46" s="190"/>
      <c r="IXE46" s="190"/>
      <c r="IXF46" s="190"/>
      <c r="IXG46" s="190"/>
      <c r="IXH46" s="190"/>
      <c r="IXI46" s="190"/>
      <c r="IXJ46" s="190"/>
      <c r="IXK46" s="190"/>
      <c r="IXL46" s="190"/>
      <c r="IXM46" s="190"/>
      <c r="IXN46" s="190"/>
      <c r="IXO46" s="190"/>
      <c r="IXP46" s="190"/>
      <c r="IXQ46" s="190"/>
      <c r="IXR46" s="190"/>
      <c r="IXS46" s="190"/>
      <c r="IXT46" s="190"/>
      <c r="IXU46" s="190"/>
      <c r="IXV46" s="190"/>
      <c r="IXW46" s="190"/>
      <c r="IXX46" s="190"/>
      <c r="IXY46" s="190"/>
      <c r="IXZ46" s="190"/>
      <c r="IYA46" s="190"/>
      <c r="IYB46" s="190"/>
      <c r="IYC46" s="190"/>
      <c r="IYD46" s="190"/>
      <c r="IYE46" s="190"/>
      <c r="IYF46" s="190"/>
      <c r="IYG46" s="190"/>
      <c r="IYH46" s="190"/>
      <c r="IYI46" s="190"/>
      <c r="IYJ46" s="190"/>
      <c r="IYK46" s="190"/>
      <c r="IYL46" s="190"/>
      <c r="IYM46" s="190"/>
      <c r="IYN46" s="190"/>
      <c r="IYO46" s="190"/>
      <c r="IYP46" s="190"/>
      <c r="IYQ46" s="190"/>
      <c r="IYR46" s="190"/>
      <c r="IYS46" s="190"/>
      <c r="IYT46" s="190"/>
      <c r="IYU46" s="190"/>
      <c r="IYV46" s="190"/>
      <c r="IYW46" s="190"/>
      <c r="IYX46" s="190"/>
      <c r="IYY46" s="190"/>
      <c r="IYZ46" s="190"/>
      <c r="IZA46" s="190"/>
      <c r="IZB46" s="190"/>
      <c r="IZC46" s="190"/>
      <c r="IZD46" s="190"/>
      <c r="IZE46" s="190"/>
      <c r="IZF46" s="190"/>
      <c r="IZG46" s="190"/>
      <c r="IZH46" s="190"/>
      <c r="IZI46" s="190"/>
      <c r="IZJ46" s="190"/>
      <c r="IZK46" s="190"/>
      <c r="IZL46" s="190"/>
      <c r="IZM46" s="190"/>
      <c r="IZN46" s="190"/>
      <c r="IZO46" s="190"/>
      <c r="IZP46" s="190"/>
      <c r="IZQ46" s="190"/>
      <c r="IZR46" s="190"/>
      <c r="IZS46" s="190"/>
      <c r="IZT46" s="190"/>
      <c r="IZU46" s="190"/>
      <c r="IZV46" s="190"/>
      <c r="IZW46" s="190"/>
      <c r="IZX46" s="190"/>
      <c r="IZY46" s="190"/>
      <c r="IZZ46" s="190"/>
      <c r="JAA46" s="190"/>
      <c r="JAB46" s="190"/>
      <c r="JAC46" s="190"/>
      <c r="JAD46" s="190"/>
      <c r="JAE46" s="190"/>
      <c r="JAF46" s="190"/>
      <c r="JAG46" s="190"/>
      <c r="JAH46" s="190"/>
      <c r="JAI46" s="190"/>
      <c r="JAJ46" s="190"/>
      <c r="JAK46" s="190"/>
      <c r="JAL46" s="190"/>
      <c r="JAM46" s="190"/>
      <c r="JAN46" s="190"/>
      <c r="JAO46" s="190"/>
      <c r="JAP46" s="190"/>
      <c r="JAQ46" s="190"/>
      <c r="JAR46" s="190"/>
      <c r="JAS46" s="190"/>
      <c r="JAT46" s="190"/>
      <c r="JAU46" s="190"/>
      <c r="JAV46" s="190"/>
      <c r="JAW46" s="190"/>
      <c r="JAX46" s="190"/>
      <c r="JAY46" s="190"/>
      <c r="JAZ46" s="190"/>
      <c r="JBA46" s="190"/>
      <c r="JBB46" s="190"/>
      <c r="JBC46" s="190"/>
      <c r="JBD46" s="190"/>
      <c r="JBE46" s="190"/>
      <c r="JBF46" s="190"/>
      <c r="JBG46" s="190"/>
      <c r="JBH46" s="190"/>
      <c r="JBI46" s="190"/>
      <c r="JBJ46" s="190"/>
      <c r="JBK46" s="190"/>
      <c r="JBL46" s="190"/>
      <c r="JBM46" s="190"/>
      <c r="JBN46" s="190"/>
      <c r="JBO46" s="190"/>
      <c r="JBP46" s="190"/>
      <c r="JBQ46" s="190"/>
      <c r="JBR46" s="190"/>
      <c r="JBS46" s="190"/>
      <c r="JBT46" s="190"/>
      <c r="JBU46" s="190"/>
      <c r="JBV46" s="190"/>
      <c r="JBW46" s="190"/>
      <c r="JBX46" s="190"/>
      <c r="JBY46" s="190"/>
      <c r="JBZ46" s="190"/>
      <c r="JCA46" s="190"/>
      <c r="JCB46" s="190"/>
      <c r="JCC46" s="190"/>
      <c r="JCD46" s="190"/>
      <c r="JCE46" s="190"/>
      <c r="JCF46" s="190"/>
      <c r="JCG46" s="190"/>
      <c r="JCH46" s="190"/>
      <c r="JCI46" s="190"/>
      <c r="JCJ46" s="190"/>
      <c r="JCK46" s="190"/>
      <c r="JCL46" s="190"/>
      <c r="JCM46" s="190"/>
      <c r="JCN46" s="190"/>
      <c r="JCO46" s="190"/>
      <c r="JCP46" s="190"/>
      <c r="JCQ46" s="190"/>
      <c r="JCR46" s="190"/>
      <c r="JCS46" s="190"/>
      <c r="JCT46" s="190"/>
      <c r="JCU46" s="190"/>
      <c r="JCV46" s="190"/>
      <c r="JCW46" s="190"/>
      <c r="JCX46" s="190"/>
      <c r="JCY46" s="190"/>
      <c r="JCZ46" s="190"/>
      <c r="JDA46" s="190"/>
      <c r="JDB46" s="190"/>
      <c r="JDC46" s="190"/>
      <c r="JDD46" s="190"/>
      <c r="JDE46" s="190"/>
      <c r="JDF46" s="190"/>
      <c r="JDG46" s="190"/>
      <c r="JDH46" s="190"/>
      <c r="JDI46" s="190"/>
      <c r="JDJ46" s="190"/>
      <c r="JDK46" s="190"/>
      <c r="JDL46" s="190"/>
      <c r="JDM46" s="190"/>
      <c r="JDN46" s="190"/>
      <c r="JDO46" s="190"/>
      <c r="JDP46" s="190"/>
      <c r="JDQ46" s="190"/>
      <c r="JDR46" s="190"/>
      <c r="JDS46" s="190"/>
      <c r="JDT46" s="190"/>
      <c r="JDU46" s="190"/>
      <c r="JDV46" s="190"/>
      <c r="JDW46" s="190"/>
      <c r="JDX46" s="190"/>
      <c r="JDY46" s="190"/>
      <c r="JDZ46" s="190"/>
      <c r="JEA46" s="190"/>
      <c r="JEB46" s="190"/>
      <c r="JEC46" s="190"/>
      <c r="JED46" s="190"/>
      <c r="JEE46" s="190"/>
      <c r="JEF46" s="190"/>
      <c r="JEG46" s="190"/>
      <c r="JEH46" s="190"/>
      <c r="JEI46" s="190"/>
      <c r="JEJ46" s="190"/>
      <c r="JEK46" s="190"/>
      <c r="JEL46" s="190"/>
      <c r="JEM46" s="190"/>
      <c r="JEN46" s="190"/>
      <c r="JEO46" s="190"/>
      <c r="JEP46" s="190"/>
      <c r="JEQ46" s="190"/>
      <c r="JER46" s="190"/>
      <c r="JES46" s="190"/>
      <c r="JET46" s="190"/>
      <c r="JEU46" s="190"/>
      <c r="JEV46" s="190"/>
      <c r="JEW46" s="190"/>
      <c r="JEX46" s="190"/>
      <c r="JEY46" s="190"/>
      <c r="JEZ46" s="190"/>
      <c r="JFA46" s="190"/>
      <c r="JFB46" s="190"/>
      <c r="JFC46" s="190"/>
      <c r="JFD46" s="190"/>
      <c r="JFE46" s="190"/>
      <c r="JFF46" s="190"/>
      <c r="JFG46" s="190"/>
      <c r="JFH46" s="190"/>
      <c r="JFI46" s="190"/>
      <c r="JFJ46" s="190"/>
      <c r="JFK46" s="190"/>
      <c r="JFL46" s="190"/>
      <c r="JFM46" s="190"/>
      <c r="JFN46" s="190"/>
      <c r="JFO46" s="190"/>
      <c r="JFP46" s="190"/>
      <c r="JFQ46" s="190"/>
      <c r="JFR46" s="190"/>
      <c r="JFS46" s="190"/>
      <c r="JFT46" s="190"/>
      <c r="JFU46" s="190"/>
      <c r="JFV46" s="190"/>
      <c r="JFW46" s="190"/>
      <c r="JFX46" s="190"/>
      <c r="JFY46" s="190"/>
      <c r="JFZ46" s="190"/>
      <c r="JGA46" s="190"/>
      <c r="JGB46" s="190"/>
      <c r="JGC46" s="190"/>
      <c r="JGD46" s="190"/>
      <c r="JGE46" s="190"/>
      <c r="JGF46" s="190"/>
      <c r="JGG46" s="190"/>
      <c r="JGH46" s="190"/>
      <c r="JGI46" s="190"/>
      <c r="JGJ46" s="190"/>
      <c r="JGK46" s="190"/>
      <c r="JGL46" s="190"/>
      <c r="JGM46" s="190"/>
      <c r="JGN46" s="190"/>
      <c r="JGO46" s="190"/>
      <c r="JGP46" s="190"/>
      <c r="JGQ46" s="190"/>
      <c r="JGR46" s="190"/>
      <c r="JGS46" s="190"/>
      <c r="JGT46" s="190"/>
      <c r="JGU46" s="190"/>
      <c r="JGV46" s="190"/>
      <c r="JGW46" s="190"/>
      <c r="JGX46" s="190"/>
      <c r="JGY46" s="190"/>
      <c r="JGZ46" s="190"/>
      <c r="JHA46" s="190"/>
      <c r="JHB46" s="190"/>
      <c r="JHC46" s="190"/>
      <c r="JHD46" s="190"/>
      <c r="JHE46" s="190"/>
      <c r="JHF46" s="190"/>
      <c r="JHG46" s="190"/>
      <c r="JHH46" s="190"/>
      <c r="JHI46" s="190"/>
      <c r="JHJ46" s="190"/>
      <c r="JHK46" s="190"/>
      <c r="JHL46" s="190"/>
      <c r="JHM46" s="190"/>
      <c r="JHN46" s="190"/>
      <c r="JHO46" s="190"/>
      <c r="JHP46" s="190"/>
      <c r="JHQ46" s="190"/>
      <c r="JHR46" s="190"/>
      <c r="JHS46" s="190"/>
      <c r="JHT46" s="190"/>
      <c r="JHU46" s="190"/>
      <c r="JHV46" s="190"/>
      <c r="JHW46" s="190"/>
      <c r="JHX46" s="190"/>
      <c r="JHY46" s="190"/>
      <c r="JHZ46" s="190"/>
      <c r="JIA46" s="190"/>
      <c r="JIB46" s="190"/>
      <c r="JIC46" s="190"/>
      <c r="JID46" s="190"/>
      <c r="JIE46" s="190"/>
      <c r="JIF46" s="190"/>
      <c r="JIG46" s="190"/>
      <c r="JIH46" s="190"/>
      <c r="JII46" s="190"/>
      <c r="JIJ46" s="190"/>
      <c r="JIK46" s="190"/>
      <c r="JIL46" s="190"/>
      <c r="JIM46" s="190"/>
      <c r="JIN46" s="190"/>
      <c r="JIO46" s="190"/>
      <c r="JIP46" s="190"/>
      <c r="JIQ46" s="190"/>
      <c r="JIR46" s="190"/>
      <c r="JIS46" s="190"/>
      <c r="JIT46" s="190"/>
      <c r="JIU46" s="190"/>
      <c r="JIV46" s="190"/>
      <c r="JIW46" s="190"/>
      <c r="JIX46" s="190"/>
      <c r="JIY46" s="190"/>
      <c r="JIZ46" s="190"/>
      <c r="JJA46" s="190"/>
      <c r="JJB46" s="190"/>
      <c r="JJC46" s="190"/>
      <c r="JJD46" s="190"/>
      <c r="JJE46" s="190"/>
      <c r="JJF46" s="190"/>
      <c r="JJG46" s="190"/>
      <c r="JJH46" s="190"/>
      <c r="JJI46" s="190"/>
      <c r="JJJ46" s="190"/>
      <c r="JJK46" s="190"/>
      <c r="JJL46" s="190"/>
      <c r="JJM46" s="190"/>
      <c r="JJN46" s="190"/>
      <c r="JJO46" s="190"/>
      <c r="JJP46" s="190"/>
      <c r="JJQ46" s="190"/>
      <c r="JJR46" s="190"/>
      <c r="JJS46" s="190"/>
      <c r="JJT46" s="190"/>
      <c r="JJU46" s="190"/>
      <c r="JJV46" s="190"/>
      <c r="JJW46" s="190"/>
      <c r="JJX46" s="190"/>
      <c r="JJY46" s="190"/>
      <c r="JJZ46" s="190"/>
      <c r="JKA46" s="190"/>
      <c r="JKB46" s="190"/>
      <c r="JKC46" s="190"/>
      <c r="JKD46" s="190"/>
      <c r="JKE46" s="190"/>
      <c r="JKF46" s="190"/>
      <c r="JKG46" s="190"/>
      <c r="JKH46" s="190"/>
      <c r="JKI46" s="190"/>
      <c r="JKJ46" s="190"/>
      <c r="JKK46" s="190"/>
      <c r="JKL46" s="190"/>
      <c r="JKM46" s="190"/>
      <c r="JKN46" s="190"/>
      <c r="JKO46" s="190"/>
      <c r="JKP46" s="190"/>
      <c r="JKQ46" s="190"/>
      <c r="JKR46" s="190"/>
      <c r="JKS46" s="190"/>
      <c r="JKT46" s="190"/>
      <c r="JKU46" s="190"/>
      <c r="JKV46" s="190"/>
      <c r="JKW46" s="190"/>
      <c r="JKX46" s="190"/>
      <c r="JKY46" s="190"/>
      <c r="JKZ46" s="190"/>
      <c r="JLA46" s="190"/>
      <c r="JLB46" s="190"/>
      <c r="JLC46" s="190"/>
      <c r="JLD46" s="190"/>
      <c r="JLE46" s="190"/>
      <c r="JLF46" s="190"/>
      <c r="JLG46" s="190"/>
      <c r="JLH46" s="190"/>
      <c r="JLI46" s="190"/>
      <c r="JLJ46" s="190"/>
      <c r="JLK46" s="190"/>
      <c r="JLL46" s="190"/>
      <c r="JLM46" s="190"/>
      <c r="JLN46" s="190"/>
      <c r="JLO46" s="190"/>
      <c r="JLP46" s="190"/>
      <c r="JLQ46" s="190"/>
      <c r="JLR46" s="190"/>
      <c r="JLS46" s="190"/>
      <c r="JLT46" s="190"/>
      <c r="JLU46" s="190"/>
      <c r="JLV46" s="190"/>
      <c r="JLW46" s="190"/>
      <c r="JLX46" s="190"/>
      <c r="JLY46" s="190"/>
      <c r="JLZ46" s="190"/>
      <c r="JMA46" s="190"/>
      <c r="JMB46" s="190"/>
      <c r="JMC46" s="190"/>
      <c r="JMD46" s="190"/>
      <c r="JME46" s="190"/>
      <c r="JMF46" s="190"/>
      <c r="JMG46" s="190"/>
      <c r="JMH46" s="190"/>
      <c r="JMI46" s="190"/>
      <c r="JMJ46" s="190"/>
      <c r="JMK46" s="190"/>
      <c r="JML46" s="190"/>
      <c r="JMM46" s="190"/>
      <c r="JMN46" s="190"/>
      <c r="JMO46" s="190"/>
      <c r="JMP46" s="190"/>
      <c r="JMQ46" s="190"/>
      <c r="JMR46" s="190"/>
      <c r="JMS46" s="190"/>
      <c r="JMT46" s="190"/>
      <c r="JMU46" s="190"/>
      <c r="JMV46" s="190"/>
      <c r="JMW46" s="190"/>
      <c r="JMX46" s="190"/>
      <c r="JMY46" s="190"/>
      <c r="JMZ46" s="190"/>
      <c r="JNA46" s="190"/>
      <c r="JNB46" s="190"/>
      <c r="JNC46" s="190"/>
      <c r="JND46" s="190"/>
      <c r="JNE46" s="190"/>
      <c r="JNF46" s="190"/>
      <c r="JNG46" s="190"/>
      <c r="JNH46" s="190"/>
      <c r="JNI46" s="190"/>
      <c r="JNJ46" s="190"/>
      <c r="JNK46" s="190"/>
      <c r="JNL46" s="190"/>
      <c r="JNM46" s="190"/>
      <c r="JNN46" s="190"/>
      <c r="JNO46" s="190"/>
      <c r="JNP46" s="190"/>
      <c r="JNQ46" s="190"/>
      <c r="JNR46" s="190"/>
      <c r="JNS46" s="190"/>
      <c r="JNT46" s="190"/>
      <c r="JNU46" s="190"/>
      <c r="JNV46" s="190"/>
      <c r="JNW46" s="190"/>
      <c r="JNX46" s="190"/>
      <c r="JNY46" s="190"/>
      <c r="JNZ46" s="190"/>
      <c r="JOA46" s="190"/>
      <c r="JOB46" s="190"/>
      <c r="JOC46" s="190"/>
      <c r="JOD46" s="190"/>
      <c r="JOE46" s="190"/>
      <c r="JOF46" s="190"/>
      <c r="JOG46" s="190"/>
      <c r="JOH46" s="190"/>
      <c r="JOI46" s="190"/>
      <c r="JOJ46" s="190"/>
      <c r="JOK46" s="190"/>
      <c r="JOL46" s="190"/>
      <c r="JOM46" s="190"/>
      <c r="JON46" s="190"/>
      <c r="JOO46" s="190"/>
      <c r="JOP46" s="190"/>
      <c r="JOQ46" s="190"/>
      <c r="JOR46" s="190"/>
      <c r="JOS46" s="190"/>
      <c r="JOT46" s="190"/>
      <c r="JOU46" s="190"/>
      <c r="JOV46" s="190"/>
      <c r="JOW46" s="190"/>
      <c r="JOX46" s="190"/>
      <c r="JOY46" s="190"/>
      <c r="JOZ46" s="190"/>
      <c r="JPA46" s="190"/>
      <c r="JPB46" s="190"/>
      <c r="JPC46" s="190"/>
      <c r="JPD46" s="190"/>
      <c r="JPE46" s="190"/>
      <c r="JPF46" s="190"/>
      <c r="JPG46" s="190"/>
      <c r="JPH46" s="190"/>
      <c r="JPI46" s="190"/>
      <c r="JPJ46" s="190"/>
      <c r="JPK46" s="190"/>
      <c r="JPL46" s="190"/>
      <c r="JPM46" s="190"/>
      <c r="JPN46" s="190"/>
      <c r="JPO46" s="190"/>
      <c r="JPP46" s="190"/>
      <c r="JPQ46" s="190"/>
      <c r="JPR46" s="190"/>
      <c r="JPS46" s="190"/>
      <c r="JPT46" s="190"/>
      <c r="JPU46" s="190"/>
      <c r="JPV46" s="190"/>
      <c r="JPW46" s="190"/>
      <c r="JPX46" s="190"/>
      <c r="JPY46" s="190"/>
      <c r="JPZ46" s="190"/>
      <c r="JQA46" s="190"/>
      <c r="JQB46" s="190"/>
      <c r="JQC46" s="190"/>
      <c r="JQD46" s="190"/>
      <c r="JQE46" s="190"/>
      <c r="JQF46" s="190"/>
      <c r="JQG46" s="190"/>
      <c r="JQH46" s="190"/>
      <c r="JQI46" s="190"/>
      <c r="JQJ46" s="190"/>
      <c r="JQK46" s="190"/>
      <c r="JQL46" s="190"/>
      <c r="JQM46" s="190"/>
      <c r="JQN46" s="190"/>
      <c r="JQO46" s="190"/>
      <c r="JQP46" s="190"/>
      <c r="JQQ46" s="190"/>
      <c r="JQR46" s="190"/>
      <c r="JQS46" s="190"/>
      <c r="JQT46" s="190"/>
      <c r="JQU46" s="190"/>
      <c r="JQV46" s="190"/>
      <c r="JQW46" s="190"/>
      <c r="JQX46" s="190"/>
      <c r="JQY46" s="190"/>
      <c r="JQZ46" s="190"/>
      <c r="JRA46" s="190"/>
      <c r="JRB46" s="190"/>
      <c r="JRC46" s="190"/>
      <c r="JRD46" s="190"/>
      <c r="JRE46" s="190"/>
      <c r="JRF46" s="190"/>
      <c r="JRG46" s="190"/>
      <c r="JRH46" s="190"/>
      <c r="JRI46" s="190"/>
      <c r="JRJ46" s="190"/>
      <c r="JRK46" s="190"/>
      <c r="JRL46" s="190"/>
      <c r="JRM46" s="190"/>
      <c r="JRN46" s="190"/>
      <c r="JRO46" s="190"/>
      <c r="JRP46" s="190"/>
      <c r="JRQ46" s="190"/>
      <c r="JRR46" s="190"/>
      <c r="JRS46" s="190"/>
      <c r="JRT46" s="190"/>
      <c r="JRU46" s="190"/>
      <c r="JRV46" s="190"/>
      <c r="JRW46" s="190"/>
      <c r="JRX46" s="190"/>
      <c r="JRY46" s="190"/>
      <c r="JRZ46" s="190"/>
      <c r="JSA46" s="190"/>
      <c r="JSB46" s="190"/>
      <c r="JSC46" s="190"/>
      <c r="JSD46" s="190"/>
      <c r="JSE46" s="190"/>
      <c r="JSF46" s="190"/>
      <c r="JSG46" s="190"/>
      <c r="JSH46" s="190"/>
      <c r="JSI46" s="190"/>
      <c r="JSJ46" s="190"/>
      <c r="JSK46" s="190"/>
      <c r="JSL46" s="190"/>
      <c r="JSM46" s="190"/>
      <c r="JSN46" s="190"/>
      <c r="JSO46" s="190"/>
      <c r="JSP46" s="190"/>
      <c r="JSQ46" s="190"/>
      <c r="JSR46" s="190"/>
      <c r="JSS46" s="190"/>
      <c r="JST46" s="190"/>
      <c r="JSU46" s="190"/>
      <c r="JSV46" s="190"/>
      <c r="JSW46" s="190"/>
      <c r="JSX46" s="190"/>
      <c r="JSY46" s="190"/>
      <c r="JSZ46" s="190"/>
      <c r="JTA46" s="190"/>
      <c r="JTB46" s="190"/>
      <c r="JTC46" s="190"/>
      <c r="JTD46" s="190"/>
      <c r="JTE46" s="190"/>
      <c r="JTF46" s="190"/>
      <c r="JTG46" s="190"/>
      <c r="JTH46" s="190"/>
      <c r="JTI46" s="190"/>
      <c r="JTJ46" s="190"/>
      <c r="JTK46" s="190"/>
      <c r="JTL46" s="190"/>
      <c r="JTM46" s="190"/>
      <c r="JTN46" s="190"/>
      <c r="JTO46" s="190"/>
      <c r="JTP46" s="190"/>
      <c r="JTQ46" s="190"/>
      <c r="JTR46" s="190"/>
      <c r="JTS46" s="190"/>
      <c r="JTT46" s="190"/>
      <c r="JTU46" s="190"/>
      <c r="JTV46" s="190"/>
      <c r="JTW46" s="190"/>
      <c r="JTX46" s="190"/>
      <c r="JTY46" s="190"/>
      <c r="JTZ46" s="190"/>
      <c r="JUA46" s="190"/>
      <c r="JUB46" s="190"/>
      <c r="JUC46" s="190"/>
      <c r="JUD46" s="190"/>
      <c r="JUE46" s="190"/>
      <c r="JUF46" s="190"/>
      <c r="JUG46" s="190"/>
      <c r="JUH46" s="190"/>
      <c r="JUI46" s="190"/>
      <c r="JUJ46" s="190"/>
      <c r="JUK46" s="190"/>
      <c r="JUL46" s="190"/>
      <c r="JUM46" s="190"/>
      <c r="JUN46" s="190"/>
      <c r="JUO46" s="190"/>
      <c r="JUP46" s="190"/>
      <c r="JUQ46" s="190"/>
      <c r="JUR46" s="190"/>
      <c r="JUS46" s="190"/>
      <c r="JUT46" s="190"/>
      <c r="JUU46" s="190"/>
      <c r="JUV46" s="190"/>
      <c r="JUW46" s="190"/>
      <c r="JUX46" s="190"/>
      <c r="JUY46" s="190"/>
      <c r="JUZ46" s="190"/>
      <c r="JVA46" s="190"/>
      <c r="JVB46" s="190"/>
      <c r="JVC46" s="190"/>
      <c r="JVD46" s="190"/>
      <c r="JVE46" s="190"/>
      <c r="JVF46" s="190"/>
      <c r="JVG46" s="190"/>
      <c r="JVH46" s="190"/>
      <c r="JVI46" s="190"/>
      <c r="JVJ46" s="190"/>
      <c r="JVK46" s="190"/>
      <c r="JVL46" s="190"/>
      <c r="JVM46" s="190"/>
      <c r="JVN46" s="190"/>
      <c r="JVO46" s="190"/>
      <c r="JVP46" s="190"/>
      <c r="JVQ46" s="190"/>
      <c r="JVR46" s="190"/>
      <c r="JVS46" s="190"/>
      <c r="JVT46" s="190"/>
      <c r="JVU46" s="190"/>
      <c r="JVV46" s="190"/>
      <c r="JVW46" s="190"/>
      <c r="JVX46" s="190"/>
      <c r="JVY46" s="190"/>
      <c r="JVZ46" s="190"/>
      <c r="JWA46" s="190"/>
      <c r="JWB46" s="190"/>
      <c r="JWC46" s="190"/>
      <c r="JWD46" s="190"/>
      <c r="JWE46" s="190"/>
      <c r="JWF46" s="190"/>
      <c r="JWG46" s="190"/>
      <c r="JWH46" s="190"/>
      <c r="JWI46" s="190"/>
      <c r="JWJ46" s="190"/>
      <c r="JWK46" s="190"/>
      <c r="JWL46" s="190"/>
      <c r="JWM46" s="190"/>
      <c r="JWN46" s="190"/>
      <c r="JWO46" s="190"/>
      <c r="JWP46" s="190"/>
      <c r="JWQ46" s="190"/>
      <c r="JWR46" s="190"/>
      <c r="JWS46" s="190"/>
      <c r="JWT46" s="190"/>
      <c r="JWU46" s="190"/>
      <c r="JWV46" s="190"/>
      <c r="JWW46" s="190"/>
      <c r="JWX46" s="190"/>
      <c r="JWY46" s="190"/>
      <c r="JWZ46" s="190"/>
      <c r="JXA46" s="190"/>
      <c r="JXB46" s="190"/>
      <c r="JXC46" s="190"/>
      <c r="JXD46" s="190"/>
      <c r="JXE46" s="190"/>
      <c r="JXF46" s="190"/>
      <c r="JXG46" s="190"/>
      <c r="JXH46" s="190"/>
      <c r="JXI46" s="190"/>
      <c r="JXJ46" s="190"/>
      <c r="JXK46" s="190"/>
      <c r="JXL46" s="190"/>
      <c r="JXM46" s="190"/>
      <c r="JXN46" s="190"/>
      <c r="JXO46" s="190"/>
      <c r="JXP46" s="190"/>
      <c r="JXQ46" s="190"/>
      <c r="JXR46" s="190"/>
      <c r="JXS46" s="190"/>
      <c r="JXT46" s="190"/>
      <c r="JXU46" s="190"/>
      <c r="JXV46" s="190"/>
      <c r="JXW46" s="190"/>
      <c r="JXX46" s="190"/>
      <c r="JXY46" s="190"/>
      <c r="JXZ46" s="190"/>
      <c r="JYA46" s="190"/>
      <c r="JYB46" s="190"/>
      <c r="JYC46" s="190"/>
      <c r="JYD46" s="190"/>
      <c r="JYE46" s="190"/>
      <c r="JYF46" s="190"/>
      <c r="JYG46" s="190"/>
      <c r="JYH46" s="190"/>
      <c r="JYI46" s="190"/>
      <c r="JYJ46" s="190"/>
      <c r="JYK46" s="190"/>
      <c r="JYL46" s="190"/>
      <c r="JYM46" s="190"/>
      <c r="JYN46" s="190"/>
      <c r="JYO46" s="190"/>
      <c r="JYP46" s="190"/>
      <c r="JYQ46" s="190"/>
      <c r="JYR46" s="190"/>
      <c r="JYS46" s="190"/>
      <c r="JYT46" s="190"/>
      <c r="JYU46" s="190"/>
      <c r="JYV46" s="190"/>
      <c r="JYW46" s="190"/>
      <c r="JYX46" s="190"/>
      <c r="JYY46" s="190"/>
      <c r="JYZ46" s="190"/>
      <c r="JZA46" s="190"/>
      <c r="JZB46" s="190"/>
      <c r="JZC46" s="190"/>
      <c r="JZD46" s="190"/>
      <c r="JZE46" s="190"/>
      <c r="JZF46" s="190"/>
      <c r="JZG46" s="190"/>
      <c r="JZH46" s="190"/>
      <c r="JZI46" s="190"/>
      <c r="JZJ46" s="190"/>
      <c r="JZK46" s="190"/>
      <c r="JZL46" s="190"/>
      <c r="JZM46" s="190"/>
      <c r="JZN46" s="190"/>
      <c r="JZO46" s="190"/>
      <c r="JZP46" s="190"/>
      <c r="JZQ46" s="190"/>
      <c r="JZR46" s="190"/>
      <c r="JZS46" s="190"/>
      <c r="JZT46" s="190"/>
      <c r="JZU46" s="190"/>
      <c r="JZV46" s="190"/>
      <c r="JZW46" s="190"/>
      <c r="JZX46" s="190"/>
      <c r="JZY46" s="190"/>
      <c r="JZZ46" s="190"/>
      <c r="KAA46" s="190"/>
      <c r="KAB46" s="190"/>
      <c r="KAC46" s="190"/>
      <c r="KAD46" s="190"/>
      <c r="KAE46" s="190"/>
      <c r="KAF46" s="190"/>
      <c r="KAG46" s="190"/>
      <c r="KAH46" s="190"/>
      <c r="KAI46" s="190"/>
      <c r="KAJ46" s="190"/>
      <c r="KAK46" s="190"/>
      <c r="KAL46" s="190"/>
      <c r="KAM46" s="190"/>
      <c r="KAN46" s="190"/>
      <c r="KAO46" s="190"/>
      <c r="KAP46" s="190"/>
      <c r="KAQ46" s="190"/>
      <c r="KAR46" s="190"/>
      <c r="KAS46" s="190"/>
      <c r="KAT46" s="190"/>
      <c r="KAU46" s="190"/>
      <c r="KAV46" s="190"/>
      <c r="KAW46" s="190"/>
      <c r="KAX46" s="190"/>
      <c r="KAY46" s="190"/>
      <c r="KAZ46" s="190"/>
      <c r="KBA46" s="190"/>
      <c r="KBB46" s="190"/>
      <c r="KBC46" s="190"/>
      <c r="KBD46" s="190"/>
      <c r="KBE46" s="190"/>
      <c r="KBF46" s="190"/>
      <c r="KBG46" s="190"/>
      <c r="KBH46" s="190"/>
      <c r="KBI46" s="190"/>
      <c r="KBJ46" s="190"/>
      <c r="KBK46" s="190"/>
      <c r="KBL46" s="190"/>
      <c r="KBM46" s="190"/>
      <c r="KBN46" s="190"/>
      <c r="KBO46" s="190"/>
      <c r="KBP46" s="190"/>
      <c r="KBQ46" s="190"/>
      <c r="KBR46" s="190"/>
      <c r="KBS46" s="190"/>
      <c r="KBT46" s="190"/>
      <c r="KBU46" s="190"/>
      <c r="KBV46" s="190"/>
      <c r="KBW46" s="190"/>
      <c r="KBX46" s="190"/>
      <c r="KBY46" s="190"/>
      <c r="KBZ46" s="190"/>
      <c r="KCA46" s="190"/>
      <c r="KCB46" s="190"/>
      <c r="KCC46" s="190"/>
      <c r="KCD46" s="190"/>
      <c r="KCE46" s="190"/>
      <c r="KCF46" s="190"/>
      <c r="KCG46" s="190"/>
      <c r="KCH46" s="190"/>
      <c r="KCI46" s="190"/>
      <c r="KCJ46" s="190"/>
      <c r="KCK46" s="190"/>
      <c r="KCL46" s="190"/>
      <c r="KCM46" s="190"/>
      <c r="KCN46" s="190"/>
      <c r="KCO46" s="190"/>
      <c r="KCP46" s="190"/>
      <c r="KCQ46" s="190"/>
      <c r="KCR46" s="190"/>
      <c r="KCS46" s="190"/>
      <c r="KCT46" s="190"/>
      <c r="KCU46" s="190"/>
      <c r="KCV46" s="190"/>
      <c r="KCW46" s="190"/>
      <c r="KCX46" s="190"/>
      <c r="KCY46" s="190"/>
      <c r="KCZ46" s="190"/>
      <c r="KDA46" s="190"/>
      <c r="KDB46" s="190"/>
      <c r="KDC46" s="190"/>
      <c r="KDD46" s="190"/>
      <c r="KDE46" s="190"/>
      <c r="KDF46" s="190"/>
      <c r="KDG46" s="190"/>
      <c r="KDH46" s="190"/>
      <c r="KDI46" s="190"/>
      <c r="KDJ46" s="190"/>
      <c r="KDK46" s="190"/>
      <c r="KDL46" s="190"/>
      <c r="KDM46" s="190"/>
      <c r="KDN46" s="190"/>
      <c r="KDO46" s="190"/>
      <c r="KDP46" s="190"/>
      <c r="KDQ46" s="190"/>
      <c r="KDR46" s="190"/>
      <c r="KDS46" s="190"/>
      <c r="KDT46" s="190"/>
      <c r="KDU46" s="190"/>
      <c r="KDV46" s="190"/>
      <c r="KDW46" s="190"/>
      <c r="KDX46" s="190"/>
      <c r="KDY46" s="190"/>
      <c r="KDZ46" s="190"/>
      <c r="KEA46" s="190"/>
      <c r="KEB46" s="190"/>
      <c r="KEC46" s="190"/>
      <c r="KED46" s="190"/>
      <c r="KEE46" s="190"/>
      <c r="KEF46" s="190"/>
      <c r="KEG46" s="190"/>
      <c r="KEH46" s="190"/>
      <c r="KEI46" s="190"/>
      <c r="KEJ46" s="190"/>
      <c r="KEK46" s="190"/>
      <c r="KEL46" s="190"/>
      <c r="KEM46" s="190"/>
      <c r="KEN46" s="190"/>
      <c r="KEO46" s="190"/>
      <c r="KEP46" s="190"/>
      <c r="KEQ46" s="190"/>
      <c r="KER46" s="190"/>
      <c r="KES46" s="190"/>
      <c r="KET46" s="190"/>
      <c r="KEU46" s="190"/>
      <c r="KEV46" s="190"/>
      <c r="KEW46" s="190"/>
      <c r="KEX46" s="190"/>
      <c r="KEY46" s="190"/>
      <c r="KEZ46" s="190"/>
      <c r="KFA46" s="190"/>
      <c r="KFB46" s="190"/>
      <c r="KFC46" s="190"/>
      <c r="KFD46" s="190"/>
      <c r="KFE46" s="190"/>
      <c r="KFF46" s="190"/>
      <c r="KFG46" s="190"/>
      <c r="KFH46" s="190"/>
      <c r="KFI46" s="190"/>
      <c r="KFJ46" s="190"/>
      <c r="KFK46" s="190"/>
      <c r="KFL46" s="190"/>
      <c r="KFM46" s="190"/>
      <c r="KFN46" s="190"/>
      <c r="KFO46" s="190"/>
      <c r="KFP46" s="190"/>
      <c r="KFQ46" s="190"/>
      <c r="KFR46" s="190"/>
      <c r="KFS46" s="190"/>
      <c r="KFT46" s="190"/>
      <c r="KFU46" s="190"/>
      <c r="KFV46" s="190"/>
      <c r="KFW46" s="190"/>
      <c r="KFX46" s="190"/>
      <c r="KFY46" s="190"/>
      <c r="KFZ46" s="190"/>
      <c r="KGA46" s="190"/>
      <c r="KGB46" s="190"/>
      <c r="KGC46" s="190"/>
      <c r="KGD46" s="190"/>
      <c r="KGE46" s="190"/>
      <c r="KGF46" s="190"/>
      <c r="KGG46" s="190"/>
      <c r="KGH46" s="190"/>
      <c r="KGI46" s="190"/>
      <c r="KGJ46" s="190"/>
      <c r="KGK46" s="190"/>
      <c r="KGL46" s="190"/>
      <c r="KGM46" s="190"/>
      <c r="KGN46" s="190"/>
      <c r="KGO46" s="190"/>
      <c r="KGP46" s="190"/>
      <c r="KGQ46" s="190"/>
      <c r="KGR46" s="190"/>
      <c r="KGS46" s="190"/>
      <c r="KGT46" s="190"/>
      <c r="KGU46" s="190"/>
      <c r="KGV46" s="190"/>
      <c r="KGW46" s="190"/>
      <c r="KGX46" s="190"/>
      <c r="KGY46" s="190"/>
      <c r="KGZ46" s="190"/>
      <c r="KHA46" s="190"/>
      <c r="KHB46" s="190"/>
      <c r="KHC46" s="190"/>
      <c r="KHD46" s="190"/>
      <c r="KHE46" s="190"/>
      <c r="KHF46" s="190"/>
      <c r="KHG46" s="190"/>
      <c r="KHH46" s="190"/>
      <c r="KHI46" s="190"/>
      <c r="KHJ46" s="190"/>
      <c r="KHK46" s="190"/>
      <c r="KHL46" s="190"/>
      <c r="KHM46" s="190"/>
      <c r="KHN46" s="190"/>
      <c r="KHO46" s="190"/>
      <c r="KHP46" s="190"/>
      <c r="KHQ46" s="190"/>
      <c r="KHR46" s="190"/>
      <c r="KHS46" s="190"/>
      <c r="KHT46" s="190"/>
      <c r="KHU46" s="190"/>
      <c r="KHV46" s="190"/>
      <c r="KHW46" s="190"/>
      <c r="KHX46" s="190"/>
      <c r="KHY46" s="190"/>
      <c r="KHZ46" s="190"/>
      <c r="KIA46" s="190"/>
      <c r="KIB46" s="190"/>
      <c r="KIC46" s="190"/>
      <c r="KID46" s="190"/>
      <c r="KIE46" s="190"/>
      <c r="KIF46" s="190"/>
      <c r="KIG46" s="190"/>
      <c r="KIH46" s="190"/>
      <c r="KII46" s="190"/>
      <c r="KIJ46" s="190"/>
      <c r="KIK46" s="190"/>
      <c r="KIL46" s="190"/>
      <c r="KIM46" s="190"/>
      <c r="KIN46" s="190"/>
      <c r="KIO46" s="190"/>
      <c r="KIP46" s="190"/>
      <c r="KIQ46" s="190"/>
      <c r="KIR46" s="190"/>
      <c r="KIS46" s="190"/>
      <c r="KIT46" s="190"/>
      <c r="KIU46" s="190"/>
      <c r="KIV46" s="190"/>
      <c r="KIW46" s="190"/>
      <c r="KIX46" s="190"/>
      <c r="KIY46" s="190"/>
      <c r="KIZ46" s="190"/>
      <c r="KJA46" s="190"/>
      <c r="KJB46" s="190"/>
      <c r="KJC46" s="190"/>
      <c r="KJD46" s="190"/>
      <c r="KJE46" s="190"/>
      <c r="KJF46" s="190"/>
      <c r="KJG46" s="190"/>
      <c r="KJH46" s="190"/>
      <c r="KJI46" s="190"/>
      <c r="KJJ46" s="190"/>
      <c r="KJK46" s="190"/>
      <c r="KJL46" s="190"/>
      <c r="KJM46" s="190"/>
      <c r="KJN46" s="190"/>
      <c r="KJO46" s="190"/>
      <c r="KJP46" s="190"/>
      <c r="KJQ46" s="190"/>
      <c r="KJR46" s="190"/>
      <c r="KJS46" s="190"/>
      <c r="KJT46" s="190"/>
      <c r="KJU46" s="190"/>
      <c r="KJV46" s="190"/>
      <c r="KJW46" s="190"/>
      <c r="KJX46" s="190"/>
      <c r="KJY46" s="190"/>
      <c r="KJZ46" s="190"/>
      <c r="KKA46" s="190"/>
      <c r="KKB46" s="190"/>
      <c r="KKC46" s="190"/>
      <c r="KKD46" s="190"/>
      <c r="KKE46" s="190"/>
      <c r="KKF46" s="190"/>
      <c r="KKG46" s="190"/>
      <c r="KKH46" s="190"/>
      <c r="KKI46" s="190"/>
      <c r="KKJ46" s="190"/>
      <c r="KKK46" s="190"/>
      <c r="KKL46" s="190"/>
      <c r="KKM46" s="190"/>
      <c r="KKN46" s="190"/>
      <c r="KKO46" s="190"/>
      <c r="KKP46" s="190"/>
      <c r="KKQ46" s="190"/>
      <c r="KKR46" s="190"/>
      <c r="KKS46" s="190"/>
      <c r="KKT46" s="190"/>
      <c r="KKU46" s="190"/>
      <c r="KKV46" s="190"/>
      <c r="KKW46" s="190"/>
      <c r="KKX46" s="190"/>
      <c r="KKY46" s="190"/>
      <c r="KKZ46" s="190"/>
      <c r="KLA46" s="190"/>
      <c r="KLB46" s="190"/>
      <c r="KLC46" s="190"/>
      <c r="KLD46" s="190"/>
      <c r="KLE46" s="190"/>
      <c r="KLF46" s="190"/>
      <c r="KLG46" s="190"/>
      <c r="KLH46" s="190"/>
      <c r="KLI46" s="190"/>
      <c r="KLJ46" s="190"/>
      <c r="KLK46" s="190"/>
      <c r="KLL46" s="190"/>
      <c r="KLM46" s="190"/>
      <c r="KLN46" s="190"/>
      <c r="KLO46" s="190"/>
      <c r="KLP46" s="190"/>
      <c r="KLQ46" s="190"/>
      <c r="KLR46" s="190"/>
      <c r="KLS46" s="190"/>
      <c r="KLT46" s="190"/>
      <c r="KLU46" s="190"/>
      <c r="KLV46" s="190"/>
      <c r="KLW46" s="190"/>
      <c r="KLX46" s="190"/>
      <c r="KLY46" s="190"/>
      <c r="KLZ46" s="190"/>
      <c r="KMA46" s="190"/>
      <c r="KMB46" s="190"/>
      <c r="KMC46" s="190"/>
      <c r="KMD46" s="190"/>
      <c r="KME46" s="190"/>
      <c r="KMF46" s="190"/>
      <c r="KMG46" s="190"/>
      <c r="KMH46" s="190"/>
      <c r="KMI46" s="190"/>
      <c r="KMJ46" s="190"/>
      <c r="KMK46" s="190"/>
      <c r="KML46" s="190"/>
      <c r="KMM46" s="190"/>
      <c r="KMN46" s="190"/>
      <c r="KMO46" s="190"/>
      <c r="KMP46" s="190"/>
      <c r="KMQ46" s="190"/>
      <c r="KMR46" s="190"/>
      <c r="KMS46" s="190"/>
      <c r="KMT46" s="190"/>
      <c r="KMU46" s="190"/>
      <c r="KMV46" s="190"/>
      <c r="KMW46" s="190"/>
      <c r="KMX46" s="190"/>
      <c r="KMY46" s="190"/>
      <c r="KMZ46" s="190"/>
      <c r="KNA46" s="190"/>
      <c r="KNB46" s="190"/>
      <c r="KNC46" s="190"/>
      <c r="KND46" s="190"/>
      <c r="KNE46" s="190"/>
      <c r="KNF46" s="190"/>
      <c r="KNG46" s="190"/>
      <c r="KNH46" s="190"/>
      <c r="KNI46" s="190"/>
      <c r="KNJ46" s="190"/>
      <c r="KNK46" s="190"/>
      <c r="KNL46" s="190"/>
      <c r="KNM46" s="190"/>
      <c r="KNN46" s="190"/>
      <c r="KNO46" s="190"/>
      <c r="KNP46" s="190"/>
      <c r="KNQ46" s="190"/>
      <c r="KNR46" s="190"/>
      <c r="KNS46" s="190"/>
      <c r="KNT46" s="190"/>
      <c r="KNU46" s="190"/>
      <c r="KNV46" s="190"/>
      <c r="KNW46" s="190"/>
      <c r="KNX46" s="190"/>
      <c r="KNY46" s="190"/>
      <c r="KNZ46" s="190"/>
      <c r="KOA46" s="190"/>
      <c r="KOB46" s="190"/>
      <c r="KOC46" s="190"/>
      <c r="KOD46" s="190"/>
      <c r="KOE46" s="190"/>
      <c r="KOF46" s="190"/>
      <c r="KOG46" s="190"/>
      <c r="KOH46" s="190"/>
      <c r="KOI46" s="190"/>
      <c r="KOJ46" s="190"/>
      <c r="KOK46" s="190"/>
      <c r="KOL46" s="190"/>
      <c r="KOM46" s="190"/>
      <c r="KON46" s="190"/>
      <c r="KOO46" s="190"/>
      <c r="KOP46" s="190"/>
      <c r="KOQ46" s="190"/>
      <c r="KOR46" s="190"/>
      <c r="KOS46" s="190"/>
      <c r="KOT46" s="190"/>
      <c r="KOU46" s="190"/>
      <c r="KOV46" s="190"/>
      <c r="KOW46" s="190"/>
      <c r="KOX46" s="190"/>
      <c r="KOY46" s="190"/>
      <c r="KOZ46" s="190"/>
      <c r="KPA46" s="190"/>
      <c r="KPB46" s="190"/>
      <c r="KPC46" s="190"/>
      <c r="KPD46" s="190"/>
      <c r="KPE46" s="190"/>
      <c r="KPF46" s="190"/>
      <c r="KPG46" s="190"/>
      <c r="KPH46" s="190"/>
      <c r="KPI46" s="190"/>
      <c r="KPJ46" s="190"/>
      <c r="KPK46" s="190"/>
      <c r="KPL46" s="190"/>
      <c r="KPM46" s="190"/>
      <c r="KPN46" s="190"/>
      <c r="KPO46" s="190"/>
      <c r="KPP46" s="190"/>
      <c r="KPQ46" s="190"/>
      <c r="KPR46" s="190"/>
      <c r="KPS46" s="190"/>
      <c r="KPT46" s="190"/>
      <c r="KPU46" s="190"/>
      <c r="KPV46" s="190"/>
      <c r="KPW46" s="190"/>
      <c r="KPX46" s="190"/>
      <c r="KPY46" s="190"/>
      <c r="KPZ46" s="190"/>
      <c r="KQA46" s="190"/>
      <c r="KQB46" s="190"/>
      <c r="KQC46" s="190"/>
      <c r="KQD46" s="190"/>
      <c r="KQE46" s="190"/>
      <c r="KQF46" s="190"/>
      <c r="KQG46" s="190"/>
      <c r="KQH46" s="190"/>
      <c r="KQI46" s="190"/>
      <c r="KQJ46" s="190"/>
      <c r="KQK46" s="190"/>
      <c r="KQL46" s="190"/>
      <c r="KQM46" s="190"/>
      <c r="KQN46" s="190"/>
      <c r="KQO46" s="190"/>
      <c r="KQP46" s="190"/>
      <c r="KQQ46" s="190"/>
      <c r="KQR46" s="190"/>
      <c r="KQS46" s="190"/>
      <c r="KQT46" s="190"/>
      <c r="KQU46" s="190"/>
      <c r="KQV46" s="190"/>
      <c r="KQW46" s="190"/>
      <c r="KQX46" s="190"/>
      <c r="KQY46" s="190"/>
      <c r="KQZ46" s="190"/>
      <c r="KRA46" s="190"/>
      <c r="KRB46" s="190"/>
      <c r="KRC46" s="190"/>
      <c r="KRD46" s="190"/>
      <c r="KRE46" s="190"/>
      <c r="KRF46" s="190"/>
      <c r="KRG46" s="190"/>
      <c r="KRH46" s="190"/>
      <c r="KRI46" s="190"/>
      <c r="KRJ46" s="190"/>
      <c r="KRK46" s="190"/>
      <c r="KRL46" s="190"/>
      <c r="KRM46" s="190"/>
      <c r="KRN46" s="190"/>
      <c r="KRO46" s="190"/>
      <c r="KRP46" s="190"/>
      <c r="KRQ46" s="190"/>
      <c r="KRR46" s="190"/>
      <c r="KRS46" s="190"/>
      <c r="KRT46" s="190"/>
      <c r="KRU46" s="190"/>
      <c r="KRV46" s="190"/>
      <c r="KRW46" s="190"/>
      <c r="KRX46" s="190"/>
      <c r="KRY46" s="190"/>
      <c r="KRZ46" s="190"/>
      <c r="KSA46" s="190"/>
      <c r="KSB46" s="190"/>
      <c r="KSC46" s="190"/>
      <c r="KSD46" s="190"/>
      <c r="KSE46" s="190"/>
      <c r="KSF46" s="190"/>
      <c r="KSG46" s="190"/>
      <c r="KSH46" s="190"/>
      <c r="KSI46" s="190"/>
      <c r="KSJ46" s="190"/>
      <c r="KSK46" s="190"/>
      <c r="KSL46" s="190"/>
      <c r="KSM46" s="190"/>
      <c r="KSN46" s="190"/>
      <c r="KSO46" s="190"/>
      <c r="KSP46" s="190"/>
      <c r="KSQ46" s="190"/>
      <c r="KSR46" s="190"/>
      <c r="KSS46" s="190"/>
      <c r="KST46" s="190"/>
      <c r="KSU46" s="190"/>
      <c r="KSV46" s="190"/>
      <c r="KSW46" s="190"/>
      <c r="KSX46" s="190"/>
      <c r="KSY46" s="190"/>
      <c r="KSZ46" s="190"/>
      <c r="KTA46" s="190"/>
      <c r="KTB46" s="190"/>
      <c r="KTC46" s="190"/>
      <c r="KTD46" s="190"/>
      <c r="KTE46" s="190"/>
      <c r="KTF46" s="190"/>
      <c r="KTG46" s="190"/>
      <c r="KTH46" s="190"/>
      <c r="KTI46" s="190"/>
      <c r="KTJ46" s="190"/>
      <c r="KTK46" s="190"/>
      <c r="KTL46" s="190"/>
      <c r="KTM46" s="190"/>
      <c r="KTN46" s="190"/>
      <c r="KTO46" s="190"/>
      <c r="KTP46" s="190"/>
      <c r="KTQ46" s="190"/>
      <c r="KTR46" s="190"/>
      <c r="KTS46" s="190"/>
      <c r="KTT46" s="190"/>
      <c r="KTU46" s="190"/>
      <c r="KTV46" s="190"/>
      <c r="KTW46" s="190"/>
      <c r="KTX46" s="190"/>
      <c r="KTY46" s="190"/>
      <c r="KTZ46" s="190"/>
      <c r="KUA46" s="190"/>
      <c r="KUB46" s="190"/>
      <c r="KUC46" s="190"/>
      <c r="KUD46" s="190"/>
      <c r="KUE46" s="190"/>
      <c r="KUF46" s="190"/>
      <c r="KUG46" s="190"/>
      <c r="KUH46" s="190"/>
      <c r="KUI46" s="190"/>
      <c r="KUJ46" s="190"/>
      <c r="KUK46" s="190"/>
      <c r="KUL46" s="190"/>
      <c r="KUM46" s="190"/>
      <c r="KUN46" s="190"/>
      <c r="KUO46" s="190"/>
      <c r="KUP46" s="190"/>
      <c r="KUQ46" s="190"/>
      <c r="KUR46" s="190"/>
      <c r="KUS46" s="190"/>
      <c r="KUT46" s="190"/>
      <c r="KUU46" s="190"/>
      <c r="KUV46" s="190"/>
      <c r="KUW46" s="190"/>
      <c r="KUX46" s="190"/>
      <c r="KUY46" s="190"/>
      <c r="KUZ46" s="190"/>
      <c r="KVA46" s="190"/>
      <c r="KVB46" s="190"/>
      <c r="KVC46" s="190"/>
      <c r="KVD46" s="190"/>
      <c r="KVE46" s="190"/>
      <c r="KVF46" s="190"/>
      <c r="KVG46" s="190"/>
      <c r="KVH46" s="190"/>
      <c r="KVI46" s="190"/>
      <c r="KVJ46" s="190"/>
      <c r="KVK46" s="190"/>
      <c r="KVL46" s="190"/>
      <c r="KVM46" s="190"/>
      <c r="KVN46" s="190"/>
      <c r="KVO46" s="190"/>
      <c r="KVP46" s="190"/>
      <c r="KVQ46" s="190"/>
      <c r="KVR46" s="190"/>
      <c r="KVS46" s="190"/>
      <c r="KVT46" s="190"/>
      <c r="KVU46" s="190"/>
      <c r="KVV46" s="190"/>
      <c r="KVW46" s="190"/>
      <c r="KVX46" s="190"/>
      <c r="KVY46" s="190"/>
      <c r="KVZ46" s="190"/>
      <c r="KWA46" s="190"/>
      <c r="KWB46" s="190"/>
      <c r="KWC46" s="190"/>
      <c r="KWD46" s="190"/>
      <c r="KWE46" s="190"/>
      <c r="KWF46" s="190"/>
      <c r="KWG46" s="190"/>
      <c r="KWH46" s="190"/>
      <c r="KWI46" s="190"/>
      <c r="KWJ46" s="190"/>
      <c r="KWK46" s="190"/>
      <c r="KWL46" s="190"/>
      <c r="KWM46" s="190"/>
      <c r="KWN46" s="190"/>
      <c r="KWO46" s="190"/>
      <c r="KWP46" s="190"/>
      <c r="KWQ46" s="190"/>
      <c r="KWR46" s="190"/>
      <c r="KWS46" s="190"/>
      <c r="KWT46" s="190"/>
      <c r="KWU46" s="190"/>
      <c r="KWV46" s="190"/>
      <c r="KWW46" s="190"/>
      <c r="KWX46" s="190"/>
      <c r="KWY46" s="190"/>
      <c r="KWZ46" s="190"/>
      <c r="KXA46" s="190"/>
      <c r="KXB46" s="190"/>
      <c r="KXC46" s="190"/>
      <c r="KXD46" s="190"/>
      <c r="KXE46" s="190"/>
      <c r="KXF46" s="190"/>
      <c r="KXG46" s="190"/>
      <c r="KXH46" s="190"/>
      <c r="KXI46" s="190"/>
      <c r="KXJ46" s="190"/>
      <c r="KXK46" s="190"/>
      <c r="KXL46" s="190"/>
      <c r="KXM46" s="190"/>
      <c r="KXN46" s="190"/>
      <c r="KXO46" s="190"/>
      <c r="KXP46" s="190"/>
      <c r="KXQ46" s="190"/>
      <c r="KXR46" s="190"/>
      <c r="KXS46" s="190"/>
      <c r="KXT46" s="190"/>
      <c r="KXU46" s="190"/>
      <c r="KXV46" s="190"/>
      <c r="KXW46" s="190"/>
      <c r="KXX46" s="190"/>
      <c r="KXY46" s="190"/>
      <c r="KXZ46" s="190"/>
      <c r="KYA46" s="190"/>
      <c r="KYB46" s="190"/>
      <c r="KYC46" s="190"/>
      <c r="KYD46" s="190"/>
      <c r="KYE46" s="190"/>
      <c r="KYF46" s="190"/>
      <c r="KYG46" s="190"/>
      <c r="KYH46" s="190"/>
      <c r="KYI46" s="190"/>
      <c r="KYJ46" s="190"/>
      <c r="KYK46" s="190"/>
      <c r="KYL46" s="190"/>
      <c r="KYM46" s="190"/>
      <c r="KYN46" s="190"/>
      <c r="KYO46" s="190"/>
      <c r="KYP46" s="190"/>
      <c r="KYQ46" s="190"/>
      <c r="KYR46" s="190"/>
      <c r="KYS46" s="190"/>
      <c r="KYT46" s="190"/>
      <c r="KYU46" s="190"/>
      <c r="KYV46" s="190"/>
      <c r="KYW46" s="190"/>
      <c r="KYX46" s="190"/>
      <c r="KYY46" s="190"/>
      <c r="KYZ46" s="190"/>
      <c r="KZA46" s="190"/>
      <c r="KZB46" s="190"/>
      <c r="KZC46" s="190"/>
      <c r="KZD46" s="190"/>
      <c r="KZE46" s="190"/>
      <c r="KZF46" s="190"/>
      <c r="KZG46" s="190"/>
      <c r="KZH46" s="190"/>
      <c r="KZI46" s="190"/>
      <c r="KZJ46" s="190"/>
      <c r="KZK46" s="190"/>
      <c r="KZL46" s="190"/>
      <c r="KZM46" s="190"/>
      <c r="KZN46" s="190"/>
      <c r="KZO46" s="190"/>
      <c r="KZP46" s="190"/>
      <c r="KZQ46" s="190"/>
      <c r="KZR46" s="190"/>
      <c r="KZS46" s="190"/>
      <c r="KZT46" s="190"/>
      <c r="KZU46" s="190"/>
      <c r="KZV46" s="190"/>
      <c r="KZW46" s="190"/>
      <c r="KZX46" s="190"/>
      <c r="KZY46" s="190"/>
      <c r="KZZ46" s="190"/>
      <c r="LAA46" s="190"/>
      <c r="LAB46" s="190"/>
      <c r="LAC46" s="190"/>
      <c r="LAD46" s="190"/>
      <c r="LAE46" s="190"/>
      <c r="LAF46" s="190"/>
      <c r="LAG46" s="190"/>
      <c r="LAH46" s="190"/>
      <c r="LAI46" s="190"/>
      <c r="LAJ46" s="190"/>
      <c r="LAK46" s="190"/>
      <c r="LAL46" s="190"/>
      <c r="LAM46" s="190"/>
      <c r="LAN46" s="190"/>
      <c r="LAO46" s="190"/>
      <c r="LAP46" s="190"/>
      <c r="LAQ46" s="190"/>
      <c r="LAR46" s="190"/>
      <c r="LAS46" s="190"/>
      <c r="LAT46" s="190"/>
      <c r="LAU46" s="190"/>
      <c r="LAV46" s="190"/>
      <c r="LAW46" s="190"/>
      <c r="LAX46" s="190"/>
      <c r="LAY46" s="190"/>
      <c r="LAZ46" s="190"/>
      <c r="LBA46" s="190"/>
      <c r="LBB46" s="190"/>
      <c r="LBC46" s="190"/>
      <c r="LBD46" s="190"/>
      <c r="LBE46" s="190"/>
      <c r="LBF46" s="190"/>
      <c r="LBG46" s="190"/>
      <c r="LBH46" s="190"/>
      <c r="LBI46" s="190"/>
      <c r="LBJ46" s="190"/>
      <c r="LBK46" s="190"/>
      <c r="LBL46" s="190"/>
      <c r="LBM46" s="190"/>
      <c r="LBN46" s="190"/>
      <c r="LBO46" s="190"/>
      <c r="LBP46" s="190"/>
      <c r="LBQ46" s="190"/>
      <c r="LBR46" s="190"/>
      <c r="LBS46" s="190"/>
      <c r="LBT46" s="190"/>
      <c r="LBU46" s="190"/>
      <c r="LBV46" s="190"/>
      <c r="LBW46" s="190"/>
      <c r="LBX46" s="190"/>
      <c r="LBY46" s="190"/>
      <c r="LBZ46" s="190"/>
      <c r="LCA46" s="190"/>
      <c r="LCB46" s="190"/>
      <c r="LCC46" s="190"/>
      <c r="LCD46" s="190"/>
      <c r="LCE46" s="190"/>
      <c r="LCF46" s="190"/>
      <c r="LCG46" s="190"/>
      <c r="LCH46" s="190"/>
      <c r="LCI46" s="190"/>
      <c r="LCJ46" s="190"/>
      <c r="LCK46" s="190"/>
      <c r="LCL46" s="190"/>
      <c r="LCM46" s="190"/>
      <c r="LCN46" s="190"/>
      <c r="LCO46" s="190"/>
      <c r="LCP46" s="190"/>
      <c r="LCQ46" s="190"/>
      <c r="LCR46" s="190"/>
      <c r="LCS46" s="190"/>
      <c r="LCT46" s="190"/>
      <c r="LCU46" s="190"/>
      <c r="LCV46" s="190"/>
      <c r="LCW46" s="190"/>
      <c r="LCX46" s="190"/>
      <c r="LCY46" s="190"/>
      <c r="LCZ46" s="190"/>
      <c r="LDA46" s="190"/>
      <c r="LDB46" s="190"/>
      <c r="LDC46" s="190"/>
      <c r="LDD46" s="190"/>
      <c r="LDE46" s="190"/>
      <c r="LDF46" s="190"/>
      <c r="LDG46" s="190"/>
      <c r="LDH46" s="190"/>
      <c r="LDI46" s="190"/>
      <c r="LDJ46" s="190"/>
      <c r="LDK46" s="190"/>
      <c r="LDL46" s="190"/>
      <c r="LDM46" s="190"/>
      <c r="LDN46" s="190"/>
      <c r="LDO46" s="190"/>
      <c r="LDP46" s="190"/>
      <c r="LDQ46" s="190"/>
      <c r="LDR46" s="190"/>
      <c r="LDS46" s="190"/>
      <c r="LDT46" s="190"/>
      <c r="LDU46" s="190"/>
      <c r="LDV46" s="190"/>
      <c r="LDW46" s="190"/>
      <c r="LDX46" s="190"/>
      <c r="LDY46" s="190"/>
      <c r="LDZ46" s="190"/>
      <c r="LEA46" s="190"/>
      <c r="LEB46" s="190"/>
      <c r="LEC46" s="190"/>
      <c r="LED46" s="190"/>
      <c r="LEE46" s="190"/>
      <c r="LEF46" s="190"/>
      <c r="LEG46" s="190"/>
      <c r="LEH46" s="190"/>
      <c r="LEI46" s="190"/>
      <c r="LEJ46" s="190"/>
      <c r="LEK46" s="190"/>
      <c r="LEL46" s="190"/>
      <c r="LEM46" s="190"/>
      <c r="LEN46" s="190"/>
      <c r="LEO46" s="190"/>
      <c r="LEP46" s="190"/>
      <c r="LEQ46" s="190"/>
      <c r="LER46" s="190"/>
      <c r="LES46" s="190"/>
      <c r="LET46" s="190"/>
      <c r="LEU46" s="190"/>
      <c r="LEV46" s="190"/>
      <c r="LEW46" s="190"/>
      <c r="LEX46" s="190"/>
      <c r="LEY46" s="190"/>
      <c r="LEZ46" s="190"/>
      <c r="LFA46" s="190"/>
      <c r="LFB46" s="190"/>
      <c r="LFC46" s="190"/>
      <c r="LFD46" s="190"/>
      <c r="LFE46" s="190"/>
      <c r="LFF46" s="190"/>
      <c r="LFG46" s="190"/>
      <c r="LFH46" s="190"/>
      <c r="LFI46" s="190"/>
      <c r="LFJ46" s="190"/>
      <c r="LFK46" s="190"/>
      <c r="LFL46" s="190"/>
      <c r="LFM46" s="190"/>
      <c r="LFN46" s="190"/>
      <c r="LFO46" s="190"/>
      <c r="LFP46" s="190"/>
      <c r="LFQ46" s="190"/>
      <c r="LFR46" s="190"/>
      <c r="LFS46" s="190"/>
      <c r="LFT46" s="190"/>
      <c r="LFU46" s="190"/>
      <c r="LFV46" s="190"/>
      <c r="LFW46" s="190"/>
      <c r="LFX46" s="190"/>
      <c r="LFY46" s="190"/>
      <c r="LFZ46" s="190"/>
      <c r="LGA46" s="190"/>
      <c r="LGB46" s="190"/>
      <c r="LGC46" s="190"/>
      <c r="LGD46" s="190"/>
      <c r="LGE46" s="190"/>
      <c r="LGF46" s="190"/>
      <c r="LGG46" s="190"/>
      <c r="LGH46" s="190"/>
      <c r="LGI46" s="190"/>
      <c r="LGJ46" s="190"/>
      <c r="LGK46" s="190"/>
      <c r="LGL46" s="190"/>
      <c r="LGM46" s="190"/>
      <c r="LGN46" s="190"/>
      <c r="LGO46" s="190"/>
      <c r="LGP46" s="190"/>
      <c r="LGQ46" s="190"/>
      <c r="LGR46" s="190"/>
      <c r="LGS46" s="190"/>
      <c r="LGT46" s="190"/>
      <c r="LGU46" s="190"/>
      <c r="LGV46" s="190"/>
      <c r="LGW46" s="190"/>
      <c r="LGX46" s="190"/>
      <c r="LGY46" s="190"/>
      <c r="LGZ46" s="190"/>
      <c r="LHA46" s="190"/>
      <c r="LHB46" s="190"/>
      <c r="LHC46" s="190"/>
      <c r="LHD46" s="190"/>
      <c r="LHE46" s="190"/>
      <c r="LHF46" s="190"/>
      <c r="LHG46" s="190"/>
      <c r="LHH46" s="190"/>
      <c r="LHI46" s="190"/>
      <c r="LHJ46" s="190"/>
      <c r="LHK46" s="190"/>
      <c r="LHL46" s="190"/>
      <c r="LHM46" s="190"/>
      <c r="LHN46" s="190"/>
      <c r="LHO46" s="190"/>
      <c r="LHP46" s="190"/>
      <c r="LHQ46" s="190"/>
      <c r="LHR46" s="190"/>
      <c r="LHS46" s="190"/>
      <c r="LHT46" s="190"/>
      <c r="LHU46" s="190"/>
      <c r="LHV46" s="190"/>
      <c r="LHW46" s="190"/>
      <c r="LHX46" s="190"/>
      <c r="LHY46" s="190"/>
      <c r="LHZ46" s="190"/>
      <c r="LIA46" s="190"/>
      <c r="LIB46" s="190"/>
      <c r="LIC46" s="190"/>
      <c r="LID46" s="190"/>
      <c r="LIE46" s="190"/>
      <c r="LIF46" s="190"/>
      <c r="LIG46" s="190"/>
      <c r="LIH46" s="190"/>
      <c r="LII46" s="190"/>
      <c r="LIJ46" s="190"/>
      <c r="LIK46" s="190"/>
      <c r="LIL46" s="190"/>
      <c r="LIM46" s="190"/>
      <c r="LIN46" s="190"/>
      <c r="LIO46" s="190"/>
      <c r="LIP46" s="190"/>
      <c r="LIQ46" s="190"/>
      <c r="LIR46" s="190"/>
      <c r="LIS46" s="190"/>
      <c r="LIT46" s="190"/>
      <c r="LIU46" s="190"/>
      <c r="LIV46" s="190"/>
      <c r="LIW46" s="190"/>
      <c r="LIX46" s="190"/>
      <c r="LIY46" s="190"/>
      <c r="LIZ46" s="190"/>
      <c r="LJA46" s="190"/>
      <c r="LJB46" s="190"/>
      <c r="LJC46" s="190"/>
      <c r="LJD46" s="190"/>
      <c r="LJE46" s="190"/>
      <c r="LJF46" s="190"/>
      <c r="LJG46" s="190"/>
      <c r="LJH46" s="190"/>
      <c r="LJI46" s="190"/>
      <c r="LJJ46" s="190"/>
      <c r="LJK46" s="190"/>
      <c r="LJL46" s="190"/>
      <c r="LJM46" s="190"/>
      <c r="LJN46" s="190"/>
      <c r="LJO46" s="190"/>
      <c r="LJP46" s="190"/>
      <c r="LJQ46" s="190"/>
      <c r="LJR46" s="190"/>
      <c r="LJS46" s="190"/>
      <c r="LJT46" s="190"/>
      <c r="LJU46" s="190"/>
      <c r="LJV46" s="190"/>
      <c r="LJW46" s="190"/>
      <c r="LJX46" s="190"/>
      <c r="LJY46" s="190"/>
      <c r="LJZ46" s="190"/>
      <c r="LKA46" s="190"/>
      <c r="LKB46" s="190"/>
      <c r="LKC46" s="190"/>
      <c r="LKD46" s="190"/>
      <c r="LKE46" s="190"/>
      <c r="LKF46" s="190"/>
      <c r="LKG46" s="190"/>
      <c r="LKH46" s="190"/>
      <c r="LKI46" s="190"/>
      <c r="LKJ46" s="190"/>
      <c r="LKK46" s="190"/>
      <c r="LKL46" s="190"/>
      <c r="LKM46" s="190"/>
      <c r="LKN46" s="190"/>
      <c r="LKO46" s="190"/>
      <c r="LKP46" s="190"/>
      <c r="LKQ46" s="190"/>
      <c r="LKR46" s="190"/>
      <c r="LKS46" s="190"/>
      <c r="LKT46" s="190"/>
      <c r="LKU46" s="190"/>
      <c r="LKV46" s="190"/>
      <c r="LKW46" s="190"/>
      <c r="LKX46" s="190"/>
      <c r="LKY46" s="190"/>
      <c r="LKZ46" s="190"/>
      <c r="LLA46" s="190"/>
      <c r="LLB46" s="190"/>
      <c r="LLC46" s="190"/>
      <c r="LLD46" s="190"/>
      <c r="LLE46" s="190"/>
      <c r="LLF46" s="190"/>
      <c r="LLG46" s="190"/>
      <c r="LLH46" s="190"/>
      <c r="LLI46" s="190"/>
      <c r="LLJ46" s="190"/>
      <c r="LLK46" s="190"/>
      <c r="LLL46" s="190"/>
      <c r="LLM46" s="190"/>
      <c r="LLN46" s="190"/>
      <c r="LLO46" s="190"/>
      <c r="LLP46" s="190"/>
      <c r="LLQ46" s="190"/>
      <c r="LLR46" s="190"/>
      <c r="LLS46" s="190"/>
      <c r="LLT46" s="190"/>
      <c r="LLU46" s="190"/>
      <c r="LLV46" s="190"/>
      <c r="LLW46" s="190"/>
      <c r="LLX46" s="190"/>
      <c r="LLY46" s="190"/>
      <c r="LLZ46" s="190"/>
      <c r="LMA46" s="190"/>
      <c r="LMB46" s="190"/>
      <c r="LMC46" s="190"/>
      <c r="LMD46" s="190"/>
      <c r="LME46" s="190"/>
      <c r="LMF46" s="190"/>
      <c r="LMG46" s="190"/>
      <c r="LMH46" s="190"/>
      <c r="LMI46" s="190"/>
      <c r="LMJ46" s="190"/>
      <c r="LMK46" s="190"/>
      <c r="LML46" s="190"/>
      <c r="LMM46" s="190"/>
      <c r="LMN46" s="190"/>
      <c r="LMO46" s="190"/>
      <c r="LMP46" s="190"/>
      <c r="LMQ46" s="190"/>
      <c r="LMR46" s="190"/>
      <c r="LMS46" s="190"/>
      <c r="LMT46" s="190"/>
      <c r="LMU46" s="190"/>
      <c r="LMV46" s="190"/>
      <c r="LMW46" s="190"/>
      <c r="LMX46" s="190"/>
      <c r="LMY46" s="190"/>
      <c r="LMZ46" s="190"/>
      <c r="LNA46" s="190"/>
      <c r="LNB46" s="190"/>
      <c r="LNC46" s="190"/>
      <c r="LND46" s="190"/>
      <c r="LNE46" s="190"/>
      <c r="LNF46" s="190"/>
      <c r="LNG46" s="190"/>
      <c r="LNH46" s="190"/>
      <c r="LNI46" s="190"/>
      <c r="LNJ46" s="190"/>
      <c r="LNK46" s="190"/>
      <c r="LNL46" s="190"/>
      <c r="LNM46" s="190"/>
      <c r="LNN46" s="190"/>
      <c r="LNO46" s="190"/>
      <c r="LNP46" s="190"/>
      <c r="LNQ46" s="190"/>
      <c r="LNR46" s="190"/>
      <c r="LNS46" s="190"/>
      <c r="LNT46" s="190"/>
      <c r="LNU46" s="190"/>
      <c r="LNV46" s="190"/>
      <c r="LNW46" s="190"/>
      <c r="LNX46" s="190"/>
      <c r="LNY46" s="190"/>
      <c r="LNZ46" s="190"/>
      <c r="LOA46" s="190"/>
      <c r="LOB46" s="190"/>
      <c r="LOC46" s="190"/>
      <c r="LOD46" s="190"/>
      <c r="LOE46" s="190"/>
      <c r="LOF46" s="190"/>
      <c r="LOG46" s="190"/>
      <c r="LOH46" s="190"/>
      <c r="LOI46" s="190"/>
      <c r="LOJ46" s="190"/>
      <c r="LOK46" s="190"/>
      <c r="LOL46" s="190"/>
      <c r="LOM46" s="190"/>
      <c r="LON46" s="190"/>
      <c r="LOO46" s="190"/>
      <c r="LOP46" s="190"/>
      <c r="LOQ46" s="190"/>
      <c r="LOR46" s="190"/>
      <c r="LOS46" s="190"/>
      <c r="LOT46" s="190"/>
      <c r="LOU46" s="190"/>
      <c r="LOV46" s="190"/>
      <c r="LOW46" s="190"/>
      <c r="LOX46" s="190"/>
      <c r="LOY46" s="190"/>
      <c r="LOZ46" s="190"/>
      <c r="LPA46" s="190"/>
      <c r="LPB46" s="190"/>
      <c r="LPC46" s="190"/>
      <c r="LPD46" s="190"/>
      <c r="LPE46" s="190"/>
      <c r="LPF46" s="190"/>
      <c r="LPG46" s="190"/>
      <c r="LPH46" s="190"/>
      <c r="LPI46" s="190"/>
      <c r="LPJ46" s="190"/>
      <c r="LPK46" s="190"/>
      <c r="LPL46" s="190"/>
      <c r="LPM46" s="190"/>
      <c r="LPN46" s="190"/>
      <c r="LPO46" s="190"/>
      <c r="LPP46" s="190"/>
      <c r="LPQ46" s="190"/>
      <c r="LPR46" s="190"/>
      <c r="LPS46" s="190"/>
      <c r="LPT46" s="190"/>
      <c r="LPU46" s="190"/>
      <c r="LPV46" s="190"/>
      <c r="LPW46" s="190"/>
      <c r="LPX46" s="190"/>
      <c r="LPY46" s="190"/>
      <c r="LPZ46" s="190"/>
      <c r="LQA46" s="190"/>
      <c r="LQB46" s="190"/>
      <c r="LQC46" s="190"/>
      <c r="LQD46" s="190"/>
      <c r="LQE46" s="190"/>
      <c r="LQF46" s="190"/>
      <c r="LQG46" s="190"/>
      <c r="LQH46" s="190"/>
      <c r="LQI46" s="190"/>
      <c r="LQJ46" s="190"/>
      <c r="LQK46" s="190"/>
      <c r="LQL46" s="190"/>
      <c r="LQM46" s="190"/>
      <c r="LQN46" s="190"/>
      <c r="LQO46" s="190"/>
      <c r="LQP46" s="190"/>
      <c r="LQQ46" s="190"/>
      <c r="LQR46" s="190"/>
      <c r="LQS46" s="190"/>
      <c r="LQT46" s="190"/>
      <c r="LQU46" s="190"/>
      <c r="LQV46" s="190"/>
      <c r="LQW46" s="190"/>
      <c r="LQX46" s="190"/>
      <c r="LQY46" s="190"/>
      <c r="LQZ46" s="190"/>
      <c r="LRA46" s="190"/>
      <c r="LRB46" s="190"/>
      <c r="LRC46" s="190"/>
      <c r="LRD46" s="190"/>
      <c r="LRE46" s="190"/>
      <c r="LRF46" s="190"/>
      <c r="LRG46" s="190"/>
      <c r="LRH46" s="190"/>
      <c r="LRI46" s="190"/>
      <c r="LRJ46" s="190"/>
      <c r="LRK46" s="190"/>
      <c r="LRL46" s="190"/>
      <c r="LRM46" s="190"/>
      <c r="LRN46" s="190"/>
      <c r="LRO46" s="190"/>
      <c r="LRP46" s="190"/>
      <c r="LRQ46" s="190"/>
      <c r="LRR46" s="190"/>
      <c r="LRS46" s="190"/>
      <c r="LRT46" s="190"/>
      <c r="LRU46" s="190"/>
      <c r="LRV46" s="190"/>
      <c r="LRW46" s="190"/>
      <c r="LRX46" s="190"/>
      <c r="LRY46" s="190"/>
      <c r="LRZ46" s="190"/>
      <c r="LSA46" s="190"/>
      <c r="LSB46" s="190"/>
      <c r="LSC46" s="190"/>
      <c r="LSD46" s="190"/>
      <c r="LSE46" s="190"/>
      <c r="LSF46" s="190"/>
      <c r="LSG46" s="190"/>
      <c r="LSH46" s="190"/>
      <c r="LSI46" s="190"/>
      <c r="LSJ46" s="190"/>
      <c r="LSK46" s="190"/>
      <c r="LSL46" s="190"/>
      <c r="LSM46" s="190"/>
      <c r="LSN46" s="190"/>
      <c r="LSO46" s="190"/>
      <c r="LSP46" s="190"/>
      <c r="LSQ46" s="190"/>
      <c r="LSR46" s="190"/>
      <c r="LSS46" s="190"/>
      <c r="LST46" s="190"/>
      <c r="LSU46" s="190"/>
      <c r="LSV46" s="190"/>
      <c r="LSW46" s="190"/>
      <c r="LSX46" s="190"/>
      <c r="LSY46" s="190"/>
      <c r="LSZ46" s="190"/>
      <c r="LTA46" s="190"/>
      <c r="LTB46" s="190"/>
      <c r="LTC46" s="190"/>
      <c r="LTD46" s="190"/>
      <c r="LTE46" s="190"/>
      <c r="LTF46" s="190"/>
      <c r="LTG46" s="190"/>
      <c r="LTH46" s="190"/>
      <c r="LTI46" s="190"/>
      <c r="LTJ46" s="190"/>
      <c r="LTK46" s="190"/>
      <c r="LTL46" s="190"/>
      <c r="LTM46" s="190"/>
      <c r="LTN46" s="190"/>
      <c r="LTO46" s="190"/>
      <c r="LTP46" s="190"/>
      <c r="LTQ46" s="190"/>
      <c r="LTR46" s="190"/>
      <c r="LTS46" s="190"/>
      <c r="LTT46" s="190"/>
      <c r="LTU46" s="190"/>
      <c r="LTV46" s="190"/>
      <c r="LTW46" s="190"/>
      <c r="LTX46" s="190"/>
      <c r="LTY46" s="190"/>
      <c r="LTZ46" s="190"/>
      <c r="LUA46" s="190"/>
      <c r="LUB46" s="190"/>
      <c r="LUC46" s="190"/>
      <c r="LUD46" s="190"/>
      <c r="LUE46" s="190"/>
      <c r="LUF46" s="190"/>
      <c r="LUG46" s="190"/>
      <c r="LUH46" s="190"/>
      <c r="LUI46" s="190"/>
      <c r="LUJ46" s="190"/>
      <c r="LUK46" s="190"/>
      <c r="LUL46" s="190"/>
      <c r="LUM46" s="190"/>
      <c r="LUN46" s="190"/>
      <c r="LUO46" s="190"/>
      <c r="LUP46" s="190"/>
      <c r="LUQ46" s="190"/>
      <c r="LUR46" s="190"/>
      <c r="LUS46" s="190"/>
      <c r="LUT46" s="190"/>
      <c r="LUU46" s="190"/>
      <c r="LUV46" s="190"/>
      <c r="LUW46" s="190"/>
      <c r="LUX46" s="190"/>
      <c r="LUY46" s="190"/>
      <c r="LUZ46" s="190"/>
      <c r="LVA46" s="190"/>
      <c r="LVB46" s="190"/>
      <c r="LVC46" s="190"/>
      <c r="LVD46" s="190"/>
      <c r="LVE46" s="190"/>
      <c r="LVF46" s="190"/>
      <c r="LVG46" s="190"/>
      <c r="LVH46" s="190"/>
      <c r="LVI46" s="190"/>
      <c r="LVJ46" s="190"/>
      <c r="LVK46" s="190"/>
      <c r="LVL46" s="190"/>
      <c r="LVM46" s="190"/>
      <c r="LVN46" s="190"/>
      <c r="LVO46" s="190"/>
      <c r="LVP46" s="190"/>
      <c r="LVQ46" s="190"/>
      <c r="LVR46" s="190"/>
      <c r="LVS46" s="190"/>
      <c r="LVT46" s="190"/>
      <c r="LVU46" s="190"/>
      <c r="LVV46" s="190"/>
      <c r="LVW46" s="190"/>
      <c r="LVX46" s="190"/>
      <c r="LVY46" s="190"/>
      <c r="LVZ46" s="190"/>
      <c r="LWA46" s="190"/>
      <c r="LWB46" s="190"/>
      <c r="LWC46" s="190"/>
      <c r="LWD46" s="190"/>
      <c r="LWE46" s="190"/>
      <c r="LWF46" s="190"/>
      <c r="LWG46" s="190"/>
      <c r="LWH46" s="190"/>
      <c r="LWI46" s="190"/>
      <c r="LWJ46" s="190"/>
      <c r="LWK46" s="190"/>
      <c r="LWL46" s="190"/>
      <c r="LWM46" s="190"/>
      <c r="LWN46" s="190"/>
      <c r="LWO46" s="190"/>
      <c r="LWP46" s="190"/>
      <c r="LWQ46" s="190"/>
      <c r="LWR46" s="190"/>
      <c r="LWS46" s="190"/>
      <c r="LWT46" s="190"/>
      <c r="LWU46" s="190"/>
      <c r="LWV46" s="190"/>
      <c r="LWW46" s="190"/>
      <c r="LWX46" s="190"/>
      <c r="LWY46" s="190"/>
      <c r="LWZ46" s="190"/>
      <c r="LXA46" s="190"/>
      <c r="LXB46" s="190"/>
      <c r="LXC46" s="190"/>
      <c r="LXD46" s="190"/>
      <c r="LXE46" s="190"/>
      <c r="LXF46" s="190"/>
      <c r="LXG46" s="190"/>
      <c r="LXH46" s="190"/>
      <c r="LXI46" s="190"/>
      <c r="LXJ46" s="190"/>
      <c r="LXK46" s="190"/>
      <c r="LXL46" s="190"/>
      <c r="LXM46" s="190"/>
      <c r="LXN46" s="190"/>
      <c r="LXO46" s="190"/>
      <c r="LXP46" s="190"/>
      <c r="LXQ46" s="190"/>
      <c r="LXR46" s="190"/>
      <c r="LXS46" s="190"/>
      <c r="LXT46" s="190"/>
      <c r="LXU46" s="190"/>
      <c r="LXV46" s="190"/>
      <c r="LXW46" s="190"/>
      <c r="LXX46" s="190"/>
      <c r="LXY46" s="190"/>
      <c r="LXZ46" s="190"/>
      <c r="LYA46" s="190"/>
      <c r="LYB46" s="190"/>
      <c r="LYC46" s="190"/>
      <c r="LYD46" s="190"/>
      <c r="LYE46" s="190"/>
      <c r="LYF46" s="190"/>
      <c r="LYG46" s="190"/>
      <c r="LYH46" s="190"/>
      <c r="LYI46" s="190"/>
      <c r="LYJ46" s="190"/>
      <c r="LYK46" s="190"/>
      <c r="LYL46" s="190"/>
      <c r="LYM46" s="190"/>
      <c r="LYN46" s="190"/>
      <c r="LYO46" s="190"/>
      <c r="LYP46" s="190"/>
      <c r="LYQ46" s="190"/>
      <c r="LYR46" s="190"/>
      <c r="LYS46" s="190"/>
      <c r="LYT46" s="190"/>
      <c r="LYU46" s="190"/>
      <c r="LYV46" s="190"/>
      <c r="LYW46" s="190"/>
      <c r="LYX46" s="190"/>
      <c r="LYY46" s="190"/>
      <c r="LYZ46" s="190"/>
      <c r="LZA46" s="190"/>
      <c r="LZB46" s="190"/>
      <c r="LZC46" s="190"/>
      <c r="LZD46" s="190"/>
      <c r="LZE46" s="190"/>
      <c r="LZF46" s="190"/>
      <c r="LZG46" s="190"/>
      <c r="LZH46" s="190"/>
      <c r="LZI46" s="190"/>
      <c r="LZJ46" s="190"/>
      <c r="LZK46" s="190"/>
      <c r="LZL46" s="190"/>
      <c r="LZM46" s="190"/>
      <c r="LZN46" s="190"/>
      <c r="LZO46" s="190"/>
      <c r="LZP46" s="190"/>
      <c r="LZQ46" s="190"/>
      <c r="LZR46" s="190"/>
      <c r="LZS46" s="190"/>
      <c r="LZT46" s="190"/>
      <c r="LZU46" s="190"/>
      <c r="LZV46" s="190"/>
      <c r="LZW46" s="190"/>
      <c r="LZX46" s="190"/>
      <c r="LZY46" s="190"/>
      <c r="LZZ46" s="190"/>
      <c r="MAA46" s="190"/>
      <c r="MAB46" s="190"/>
      <c r="MAC46" s="190"/>
      <c r="MAD46" s="190"/>
      <c r="MAE46" s="190"/>
      <c r="MAF46" s="190"/>
      <c r="MAG46" s="190"/>
      <c r="MAH46" s="190"/>
      <c r="MAI46" s="190"/>
      <c r="MAJ46" s="190"/>
      <c r="MAK46" s="190"/>
      <c r="MAL46" s="190"/>
      <c r="MAM46" s="190"/>
      <c r="MAN46" s="190"/>
      <c r="MAO46" s="190"/>
      <c r="MAP46" s="190"/>
      <c r="MAQ46" s="190"/>
      <c r="MAR46" s="190"/>
      <c r="MAS46" s="190"/>
      <c r="MAT46" s="190"/>
      <c r="MAU46" s="190"/>
      <c r="MAV46" s="190"/>
      <c r="MAW46" s="190"/>
      <c r="MAX46" s="190"/>
      <c r="MAY46" s="190"/>
      <c r="MAZ46" s="190"/>
      <c r="MBA46" s="190"/>
      <c r="MBB46" s="190"/>
      <c r="MBC46" s="190"/>
      <c r="MBD46" s="190"/>
      <c r="MBE46" s="190"/>
      <c r="MBF46" s="190"/>
      <c r="MBG46" s="190"/>
      <c r="MBH46" s="190"/>
      <c r="MBI46" s="190"/>
      <c r="MBJ46" s="190"/>
      <c r="MBK46" s="190"/>
      <c r="MBL46" s="190"/>
      <c r="MBM46" s="190"/>
      <c r="MBN46" s="190"/>
      <c r="MBO46" s="190"/>
      <c r="MBP46" s="190"/>
      <c r="MBQ46" s="190"/>
      <c r="MBR46" s="190"/>
      <c r="MBS46" s="190"/>
      <c r="MBT46" s="190"/>
      <c r="MBU46" s="190"/>
      <c r="MBV46" s="190"/>
      <c r="MBW46" s="190"/>
      <c r="MBX46" s="190"/>
      <c r="MBY46" s="190"/>
      <c r="MBZ46" s="190"/>
      <c r="MCA46" s="190"/>
      <c r="MCB46" s="190"/>
      <c r="MCC46" s="190"/>
      <c r="MCD46" s="190"/>
      <c r="MCE46" s="190"/>
      <c r="MCF46" s="190"/>
      <c r="MCG46" s="190"/>
      <c r="MCH46" s="190"/>
      <c r="MCI46" s="190"/>
      <c r="MCJ46" s="190"/>
      <c r="MCK46" s="190"/>
      <c r="MCL46" s="190"/>
      <c r="MCM46" s="190"/>
      <c r="MCN46" s="190"/>
      <c r="MCO46" s="190"/>
      <c r="MCP46" s="190"/>
      <c r="MCQ46" s="190"/>
      <c r="MCR46" s="190"/>
      <c r="MCS46" s="190"/>
      <c r="MCT46" s="190"/>
      <c r="MCU46" s="190"/>
      <c r="MCV46" s="190"/>
      <c r="MCW46" s="190"/>
      <c r="MCX46" s="190"/>
      <c r="MCY46" s="190"/>
      <c r="MCZ46" s="190"/>
      <c r="MDA46" s="190"/>
      <c r="MDB46" s="190"/>
      <c r="MDC46" s="190"/>
      <c r="MDD46" s="190"/>
      <c r="MDE46" s="190"/>
      <c r="MDF46" s="190"/>
      <c r="MDG46" s="190"/>
      <c r="MDH46" s="190"/>
      <c r="MDI46" s="190"/>
      <c r="MDJ46" s="190"/>
      <c r="MDK46" s="190"/>
      <c r="MDL46" s="190"/>
      <c r="MDM46" s="190"/>
      <c r="MDN46" s="190"/>
      <c r="MDO46" s="190"/>
      <c r="MDP46" s="190"/>
      <c r="MDQ46" s="190"/>
      <c r="MDR46" s="190"/>
      <c r="MDS46" s="190"/>
      <c r="MDT46" s="190"/>
      <c r="MDU46" s="190"/>
      <c r="MDV46" s="190"/>
      <c r="MDW46" s="190"/>
      <c r="MDX46" s="190"/>
      <c r="MDY46" s="190"/>
      <c r="MDZ46" s="190"/>
      <c r="MEA46" s="190"/>
      <c r="MEB46" s="190"/>
      <c r="MEC46" s="190"/>
      <c r="MED46" s="190"/>
      <c r="MEE46" s="190"/>
      <c r="MEF46" s="190"/>
      <c r="MEG46" s="190"/>
      <c r="MEH46" s="190"/>
      <c r="MEI46" s="190"/>
      <c r="MEJ46" s="190"/>
      <c r="MEK46" s="190"/>
      <c r="MEL46" s="190"/>
      <c r="MEM46" s="190"/>
      <c r="MEN46" s="190"/>
      <c r="MEO46" s="190"/>
      <c r="MEP46" s="190"/>
      <c r="MEQ46" s="190"/>
      <c r="MER46" s="190"/>
      <c r="MES46" s="190"/>
      <c r="MET46" s="190"/>
      <c r="MEU46" s="190"/>
      <c r="MEV46" s="190"/>
      <c r="MEW46" s="190"/>
      <c r="MEX46" s="190"/>
      <c r="MEY46" s="190"/>
      <c r="MEZ46" s="190"/>
      <c r="MFA46" s="190"/>
      <c r="MFB46" s="190"/>
      <c r="MFC46" s="190"/>
      <c r="MFD46" s="190"/>
      <c r="MFE46" s="190"/>
      <c r="MFF46" s="190"/>
      <c r="MFG46" s="190"/>
      <c r="MFH46" s="190"/>
      <c r="MFI46" s="190"/>
      <c r="MFJ46" s="190"/>
      <c r="MFK46" s="190"/>
      <c r="MFL46" s="190"/>
      <c r="MFM46" s="190"/>
      <c r="MFN46" s="190"/>
      <c r="MFO46" s="190"/>
      <c r="MFP46" s="190"/>
      <c r="MFQ46" s="190"/>
      <c r="MFR46" s="190"/>
      <c r="MFS46" s="190"/>
      <c r="MFT46" s="190"/>
      <c r="MFU46" s="190"/>
      <c r="MFV46" s="190"/>
      <c r="MFW46" s="190"/>
      <c r="MFX46" s="190"/>
      <c r="MFY46" s="190"/>
      <c r="MFZ46" s="190"/>
      <c r="MGA46" s="190"/>
      <c r="MGB46" s="190"/>
      <c r="MGC46" s="190"/>
      <c r="MGD46" s="190"/>
      <c r="MGE46" s="190"/>
      <c r="MGF46" s="190"/>
      <c r="MGG46" s="190"/>
      <c r="MGH46" s="190"/>
      <c r="MGI46" s="190"/>
      <c r="MGJ46" s="190"/>
      <c r="MGK46" s="190"/>
      <c r="MGL46" s="190"/>
      <c r="MGM46" s="190"/>
      <c r="MGN46" s="190"/>
      <c r="MGO46" s="190"/>
      <c r="MGP46" s="190"/>
      <c r="MGQ46" s="190"/>
      <c r="MGR46" s="190"/>
      <c r="MGS46" s="190"/>
      <c r="MGT46" s="190"/>
      <c r="MGU46" s="190"/>
      <c r="MGV46" s="190"/>
      <c r="MGW46" s="190"/>
      <c r="MGX46" s="190"/>
      <c r="MGY46" s="190"/>
      <c r="MGZ46" s="190"/>
      <c r="MHA46" s="190"/>
      <c r="MHB46" s="190"/>
      <c r="MHC46" s="190"/>
      <c r="MHD46" s="190"/>
      <c r="MHE46" s="190"/>
      <c r="MHF46" s="190"/>
      <c r="MHG46" s="190"/>
      <c r="MHH46" s="190"/>
      <c r="MHI46" s="190"/>
      <c r="MHJ46" s="190"/>
      <c r="MHK46" s="190"/>
      <c r="MHL46" s="190"/>
      <c r="MHM46" s="190"/>
      <c r="MHN46" s="190"/>
      <c r="MHO46" s="190"/>
      <c r="MHP46" s="190"/>
      <c r="MHQ46" s="190"/>
      <c r="MHR46" s="190"/>
      <c r="MHS46" s="190"/>
      <c r="MHT46" s="190"/>
      <c r="MHU46" s="190"/>
      <c r="MHV46" s="190"/>
      <c r="MHW46" s="190"/>
      <c r="MHX46" s="190"/>
      <c r="MHY46" s="190"/>
      <c r="MHZ46" s="190"/>
      <c r="MIA46" s="190"/>
      <c r="MIB46" s="190"/>
      <c r="MIC46" s="190"/>
      <c r="MID46" s="190"/>
      <c r="MIE46" s="190"/>
      <c r="MIF46" s="190"/>
      <c r="MIG46" s="190"/>
      <c r="MIH46" s="190"/>
      <c r="MII46" s="190"/>
      <c r="MIJ46" s="190"/>
      <c r="MIK46" s="190"/>
      <c r="MIL46" s="190"/>
      <c r="MIM46" s="190"/>
      <c r="MIN46" s="190"/>
      <c r="MIO46" s="190"/>
      <c r="MIP46" s="190"/>
      <c r="MIQ46" s="190"/>
      <c r="MIR46" s="190"/>
      <c r="MIS46" s="190"/>
      <c r="MIT46" s="190"/>
      <c r="MIU46" s="190"/>
      <c r="MIV46" s="190"/>
      <c r="MIW46" s="190"/>
      <c r="MIX46" s="190"/>
      <c r="MIY46" s="190"/>
      <c r="MIZ46" s="190"/>
      <c r="MJA46" s="190"/>
      <c r="MJB46" s="190"/>
      <c r="MJC46" s="190"/>
      <c r="MJD46" s="190"/>
      <c r="MJE46" s="190"/>
      <c r="MJF46" s="190"/>
      <c r="MJG46" s="190"/>
      <c r="MJH46" s="190"/>
      <c r="MJI46" s="190"/>
      <c r="MJJ46" s="190"/>
      <c r="MJK46" s="190"/>
      <c r="MJL46" s="190"/>
      <c r="MJM46" s="190"/>
      <c r="MJN46" s="190"/>
      <c r="MJO46" s="190"/>
      <c r="MJP46" s="190"/>
      <c r="MJQ46" s="190"/>
      <c r="MJR46" s="190"/>
      <c r="MJS46" s="190"/>
      <c r="MJT46" s="190"/>
      <c r="MJU46" s="190"/>
      <c r="MJV46" s="190"/>
      <c r="MJW46" s="190"/>
      <c r="MJX46" s="190"/>
      <c r="MJY46" s="190"/>
      <c r="MJZ46" s="190"/>
      <c r="MKA46" s="190"/>
      <c r="MKB46" s="190"/>
      <c r="MKC46" s="190"/>
      <c r="MKD46" s="190"/>
      <c r="MKE46" s="190"/>
      <c r="MKF46" s="190"/>
      <c r="MKG46" s="190"/>
      <c r="MKH46" s="190"/>
      <c r="MKI46" s="190"/>
      <c r="MKJ46" s="190"/>
      <c r="MKK46" s="190"/>
      <c r="MKL46" s="190"/>
      <c r="MKM46" s="190"/>
      <c r="MKN46" s="190"/>
      <c r="MKO46" s="190"/>
      <c r="MKP46" s="190"/>
      <c r="MKQ46" s="190"/>
      <c r="MKR46" s="190"/>
      <c r="MKS46" s="190"/>
      <c r="MKT46" s="190"/>
      <c r="MKU46" s="190"/>
      <c r="MKV46" s="190"/>
      <c r="MKW46" s="190"/>
      <c r="MKX46" s="190"/>
      <c r="MKY46" s="190"/>
      <c r="MKZ46" s="190"/>
      <c r="MLA46" s="190"/>
      <c r="MLB46" s="190"/>
      <c r="MLC46" s="190"/>
      <c r="MLD46" s="190"/>
      <c r="MLE46" s="190"/>
      <c r="MLF46" s="190"/>
      <c r="MLG46" s="190"/>
      <c r="MLH46" s="190"/>
      <c r="MLI46" s="190"/>
      <c r="MLJ46" s="190"/>
      <c r="MLK46" s="190"/>
      <c r="MLL46" s="190"/>
      <c r="MLM46" s="190"/>
      <c r="MLN46" s="190"/>
      <c r="MLO46" s="190"/>
      <c r="MLP46" s="190"/>
      <c r="MLQ46" s="190"/>
      <c r="MLR46" s="190"/>
      <c r="MLS46" s="190"/>
      <c r="MLT46" s="190"/>
      <c r="MLU46" s="190"/>
      <c r="MLV46" s="190"/>
      <c r="MLW46" s="190"/>
      <c r="MLX46" s="190"/>
      <c r="MLY46" s="190"/>
      <c r="MLZ46" s="190"/>
      <c r="MMA46" s="190"/>
      <c r="MMB46" s="190"/>
      <c r="MMC46" s="190"/>
      <c r="MMD46" s="190"/>
      <c r="MME46" s="190"/>
      <c r="MMF46" s="190"/>
      <c r="MMG46" s="190"/>
      <c r="MMH46" s="190"/>
      <c r="MMI46" s="190"/>
      <c r="MMJ46" s="190"/>
      <c r="MMK46" s="190"/>
      <c r="MML46" s="190"/>
      <c r="MMM46" s="190"/>
      <c r="MMN46" s="190"/>
      <c r="MMO46" s="190"/>
      <c r="MMP46" s="190"/>
      <c r="MMQ46" s="190"/>
      <c r="MMR46" s="190"/>
      <c r="MMS46" s="190"/>
      <c r="MMT46" s="190"/>
      <c r="MMU46" s="190"/>
      <c r="MMV46" s="190"/>
      <c r="MMW46" s="190"/>
      <c r="MMX46" s="190"/>
      <c r="MMY46" s="190"/>
      <c r="MMZ46" s="190"/>
      <c r="MNA46" s="190"/>
      <c r="MNB46" s="190"/>
      <c r="MNC46" s="190"/>
      <c r="MND46" s="190"/>
      <c r="MNE46" s="190"/>
      <c r="MNF46" s="190"/>
      <c r="MNG46" s="190"/>
      <c r="MNH46" s="190"/>
      <c r="MNI46" s="190"/>
      <c r="MNJ46" s="190"/>
      <c r="MNK46" s="190"/>
      <c r="MNL46" s="190"/>
      <c r="MNM46" s="190"/>
      <c r="MNN46" s="190"/>
      <c r="MNO46" s="190"/>
      <c r="MNP46" s="190"/>
      <c r="MNQ46" s="190"/>
      <c r="MNR46" s="190"/>
      <c r="MNS46" s="190"/>
      <c r="MNT46" s="190"/>
      <c r="MNU46" s="190"/>
      <c r="MNV46" s="190"/>
      <c r="MNW46" s="190"/>
      <c r="MNX46" s="190"/>
      <c r="MNY46" s="190"/>
      <c r="MNZ46" s="190"/>
      <c r="MOA46" s="190"/>
      <c r="MOB46" s="190"/>
      <c r="MOC46" s="190"/>
      <c r="MOD46" s="190"/>
      <c r="MOE46" s="190"/>
      <c r="MOF46" s="190"/>
      <c r="MOG46" s="190"/>
      <c r="MOH46" s="190"/>
      <c r="MOI46" s="190"/>
      <c r="MOJ46" s="190"/>
      <c r="MOK46" s="190"/>
      <c r="MOL46" s="190"/>
      <c r="MOM46" s="190"/>
      <c r="MON46" s="190"/>
      <c r="MOO46" s="190"/>
      <c r="MOP46" s="190"/>
      <c r="MOQ46" s="190"/>
      <c r="MOR46" s="190"/>
      <c r="MOS46" s="190"/>
      <c r="MOT46" s="190"/>
      <c r="MOU46" s="190"/>
      <c r="MOV46" s="190"/>
      <c r="MOW46" s="190"/>
      <c r="MOX46" s="190"/>
      <c r="MOY46" s="190"/>
      <c r="MOZ46" s="190"/>
      <c r="MPA46" s="190"/>
      <c r="MPB46" s="190"/>
      <c r="MPC46" s="190"/>
      <c r="MPD46" s="190"/>
      <c r="MPE46" s="190"/>
      <c r="MPF46" s="190"/>
      <c r="MPG46" s="190"/>
      <c r="MPH46" s="190"/>
      <c r="MPI46" s="190"/>
      <c r="MPJ46" s="190"/>
      <c r="MPK46" s="190"/>
      <c r="MPL46" s="190"/>
      <c r="MPM46" s="190"/>
      <c r="MPN46" s="190"/>
      <c r="MPO46" s="190"/>
      <c r="MPP46" s="190"/>
      <c r="MPQ46" s="190"/>
      <c r="MPR46" s="190"/>
      <c r="MPS46" s="190"/>
      <c r="MPT46" s="190"/>
      <c r="MPU46" s="190"/>
      <c r="MPV46" s="190"/>
      <c r="MPW46" s="190"/>
      <c r="MPX46" s="190"/>
      <c r="MPY46" s="190"/>
      <c r="MPZ46" s="190"/>
      <c r="MQA46" s="190"/>
      <c r="MQB46" s="190"/>
      <c r="MQC46" s="190"/>
      <c r="MQD46" s="190"/>
      <c r="MQE46" s="190"/>
      <c r="MQF46" s="190"/>
      <c r="MQG46" s="190"/>
      <c r="MQH46" s="190"/>
      <c r="MQI46" s="190"/>
      <c r="MQJ46" s="190"/>
      <c r="MQK46" s="190"/>
      <c r="MQL46" s="190"/>
      <c r="MQM46" s="190"/>
      <c r="MQN46" s="190"/>
      <c r="MQO46" s="190"/>
      <c r="MQP46" s="190"/>
      <c r="MQQ46" s="190"/>
      <c r="MQR46" s="190"/>
      <c r="MQS46" s="190"/>
      <c r="MQT46" s="190"/>
      <c r="MQU46" s="190"/>
      <c r="MQV46" s="190"/>
      <c r="MQW46" s="190"/>
      <c r="MQX46" s="190"/>
      <c r="MQY46" s="190"/>
      <c r="MQZ46" s="190"/>
      <c r="MRA46" s="190"/>
      <c r="MRB46" s="190"/>
      <c r="MRC46" s="190"/>
      <c r="MRD46" s="190"/>
      <c r="MRE46" s="190"/>
      <c r="MRF46" s="190"/>
      <c r="MRG46" s="190"/>
      <c r="MRH46" s="190"/>
      <c r="MRI46" s="190"/>
      <c r="MRJ46" s="190"/>
      <c r="MRK46" s="190"/>
      <c r="MRL46" s="190"/>
      <c r="MRM46" s="190"/>
      <c r="MRN46" s="190"/>
      <c r="MRO46" s="190"/>
      <c r="MRP46" s="190"/>
      <c r="MRQ46" s="190"/>
      <c r="MRR46" s="190"/>
      <c r="MRS46" s="190"/>
      <c r="MRT46" s="190"/>
      <c r="MRU46" s="190"/>
      <c r="MRV46" s="190"/>
      <c r="MRW46" s="190"/>
      <c r="MRX46" s="190"/>
      <c r="MRY46" s="190"/>
      <c r="MRZ46" s="190"/>
      <c r="MSA46" s="190"/>
      <c r="MSB46" s="190"/>
      <c r="MSC46" s="190"/>
      <c r="MSD46" s="190"/>
      <c r="MSE46" s="190"/>
      <c r="MSF46" s="190"/>
      <c r="MSG46" s="190"/>
      <c r="MSH46" s="190"/>
      <c r="MSI46" s="190"/>
      <c r="MSJ46" s="190"/>
      <c r="MSK46" s="190"/>
      <c r="MSL46" s="190"/>
      <c r="MSM46" s="190"/>
      <c r="MSN46" s="190"/>
      <c r="MSO46" s="190"/>
      <c r="MSP46" s="190"/>
      <c r="MSQ46" s="190"/>
      <c r="MSR46" s="190"/>
      <c r="MSS46" s="190"/>
      <c r="MST46" s="190"/>
      <c r="MSU46" s="190"/>
      <c r="MSV46" s="190"/>
      <c r="MSW46" s="190"/>
      <c r="MSX46" s="190"/>
      <c r="MSY46" s="190"/>
      <c r="MSZ46" s="190"/>
      <c r="MTA46" s="190"/>
      <c r="MTB46" s="190"/>
      <c r="MTC46" s="190"/>
      <c r="MTD46" s="190"/>
      <c r="MTE46" s="190"/>
      <c r="MTF46" s="190"/>
      <c r="MTG46" s="190"/>
      <c r="MTH46" s="190"/>
      <c r="MTI46" s="190"/>
      <c r="MTJ46" s="190"/>
      <c r="MTK46" s="190"/>
      <c r="MTL46" s="190"/>
      <c r="MTM46" s="190"/>
      <c r="MTN46" s="190"/>
      <c r="MTO46" s="190"/>
      <c r="MTP46" s="190"/>
      <c r="MTQ46" s="190"/>
      <c r="MTR46" s="190"/>
      <c r="MTS46" s="190"/>
      <c r="MTT46" s="190"/>
      <c r="MTU46" s="190"/>
      <c r="MTV46" s="190"/>
      <c r="MTW46" s="190"/>
      <c r="MTX46" s="190"/>
      <c r="MTY46" s="190"/>
      <c r="MTZ46" s="190"/>
      <c r="MUA46" s="190"/>
      <c r="MUB46" s="190"/>
      <c r="MUC46" s="190"/>
      <c r="MUD46" s="190"/>
      <c r="MUE46" s="190"/>
      <c r="MUF46" s="190"/>
      <c r="MUG46" s="190"/>
      <c r="MUH46" s="190"/>
      <c r="MUI46" s="190"/>
      <c r="MUJ46" s="190"/>
      <c r="MUK46" s="190"/>
      <c r="MUL46" s="190"/>
      <c r="MUM46" s="190"/>
      <c r="MUN46" s="190"/>
      <c r="MUO46" s="190"/>
      <c r="MUP46" s="190"/>
      <c r="MUQ46" s="190"/>
      <c r="MUR46" s="190"/>
      <c r="MUS46" s="190"/>
      <c r="MUT46" s="190"/>
      <c r="MUU46" s="190"/>
      <c r="MUV46" s="190"/>
      <c r="MUW46" s="190"/>
      <c r="MUX46" s="190"/>
      <c r="MUY46" s="190"/>
      <c r="MUZ46" s="190"/>
      <c r="MVA46" s="190"/>
      <c r="MVB46" s="190"/>
      <c r="MVC46" s="190"/>
      <c r="MVD46" s="190"/>
      <c r="MVE46" s="190"/>
      <c r="MVF46" s="190"/>
      <c r="MVG46" s="190"/>
      <c r="MVH46" s="190"/>
      <c r="MVI46" s="190"/>
      <c r="MVJ46" s="190"/>
      <c r="MVK46" s="190"/>
      <c r="MVL46" s="190"/>
      <c r="MVM46" s="190"/>
      <c r="MVN46" s="190"/>
      <c r="MVO46" s="190"/>
      <c r="MVP46" s="190"/>
      <c r="MVQ46" s="190"/>
      <c r="MVR46" s="190"/>
      <c r="MVS46" s="190"/>
      <c r="MVT46" s="190"/>
      <c r="MVU46" s="190"/>
      <c r="MVV46" s="190"/>
      <c r="MVW46" s="190"/>
      <c r="MVX46" s="190"/>
      <c r="MVY46" s="190"/>
      <c r="MVZ46" s="190"/>
      <c r="MWA46" s="190"/>
      <c r="MWB46" s="190"/>
      <c r="MWC46" s="190"/>
      <c r="MWD46" s="190"/>
      <c r="MWE46" s="190"/>
      <c r="MWF46" s="190"/>
      <c r="MWG46" s="190"/>
      <c r="MWH46" s="190"/>
      <c r="MWI46" s="190"/>
      <c r="MWJ46" s="190"/>
      <c r="MWK46" s="190"/>
      <c r="MWL46" s="190"/>
      <c r="MWM46" s="190"/>
      <c r="MWN46" s="190"/>
      <c r="MWO46" s="190"/>
      <c r="MWP46" s="190"/>
      <c r="MWQ46" s="190"/>
      <c r="MWR46" s="190"/>
      <c r="MWS46" s="190"/>
      <c r="MWT46" s="190"/>
      <c r="MWU46" s="190"/>
      <c r="MWV46" s="190"/>
      <c r="MWW46" s="190"/>
      <c r="MWX46" s="190"/>
      <c r="MWY46" s="190"/>
      <c r="MWZ46" s="190"/>
      <c r="MXA46" s="190"/>
      <c r="MXB46" s="190"/>
      <c r="MXC46" s="190"/>
      <c r="MXD46" s="190"/>
      <c r="MXE46" s="190"/>
      <c r="MXF46" s="190"/>
      <c r="MXG46" s="190"/>
      <c r="MXH46" s="190"/>
      <c r="MXI46" s="190"/>
      <c r="MXJ46" s="190"/>
      <c r="MXK46" s="190"/>
      <c r="MXL46" s="190"/>
      <c r="MXM46" s="190"/>
      <c r="MXN46" s="190"/>
      <c r="MXO46" s="190"/>
      <c r="MXP46" s="190"/>
      <c r="MXQ46" s="190"/>
      <c r="MXR46" s="190"/>
      <c r="MXS46" s="190"/>
      <c r="MXT46" s="190"/>
      <c r="MXU46" s="190"/>
      <c r="MXV46" s="190"/>
      <c r="MXW46" s="190"/>
      <c r="MXX46" s="190"/>
      <c r="MXY46" s="190"/>
      <c r="MXZ46" s="190"/>
      <c r="MYA46" s="190"/>
      <c r="MYB46" s="190"/>
      <c r="MYC46" s="190"/>
      <c r="MYD46" s="190"/>
      <c r="MYE46" s="190"/>
      <c r="MYF46" s="190"/>
      <c r="MYG46" s="190"/>
      <c r="MYH46" s="190"/>
      <c r="MYI46" s="190"/>
      <c r="MYJ46" s="190"/>
      <c r="MYK46" s="190"/>
      <c r="MYL46" s="190"/>
      <c r="MYM46" s="190"/>
      <c r="MYN46" s="190"/>
      <c r="MYO46" s="190"/>
      <c r="MYP46" s="190"/>
      <c r="MYQ46" s="190"/>
      <c r="MYR46" s="190"/>
      <c r="MYS46" s="190"/>
      <c r="MYT46" s="190"/>
      <c r="MYU46" s="190"/>
      <c r="MYV46" s="190"/>
      <c r="MYW46" s="190"/>
      <c r="MYX46" s="190"/>
      <c r="MYY46" s="190"/>
      <c r="MYZ46" s="190"/>
      <c r="MZA46" s="190"/>
      <c r="MZB46" s="190"/>
      <c r="MZC46" s="190"/>
      <c r="MZD46" s="190"/>
      <c r="MZE46" s="190"/>
      <c r="MZF46" s="190"/>
      <c r="MZG46" s="190"/>
      <c r="MZH46" s="190"/>
      <c r="MZI46" s="190"/>
      <c r="MZJ46" s="190"/>
      <c r="MZK46" s="190"/>
      <c r="MZL46" s="190"/>
      <c r="MZM46" s="190"/>
      <c r="MZN46" s="190"/>
      <c r="MZO46" s="190"/>
      <c r="MZP46" s="190"/>
      <c r="MZQ46" s="190"/>
      <c r="MZR46" s="190"/>
      <c r="MZS46" s="190"/>
      <c r="MZT46" s="190"/>
      <c r="MZU46" s="190"/>
      <c r="MZV46" s="190"/>
      <c r="MZW46" s="190"/>
      <c r="MZX46" s="190"/>
      <c r="MZY46" s="190"/>
      <c r="MZZ46" s="190"/>
      <c r="NAA46" s="190"/>
      <c r="NAB46" s="190"/>
      <c r="NAC46" s="190"/>
      <c r="NAD46" s="190"/>
      <c r="NAE46" s="190"/>
      <c r="NAF46" s="190"/>
      <c r="NAG46" s="190"/>
      <c r="NAH46" s="190"/>
      <c r="NAI46" s="190"/>
      <c r="NAJ46" s="190"/>
      <c r="NAK46" s="190"/>
      <c r="NAL46" s="190"/>
      <c r="NAM46" s="190"/>
      <c r="NAN46" s="190"/>
      <c r="NAO46" s="190"/>
      <c r="NAP46" s="190"/>
      <c r="NAQ46" s="190"/>
      <c r="NAR46" s="190"/>
      <c r="NAS46" s="190"/>
      <c r="NAT46" s="190"/>
      <c r="NAU46" s="190"/>
      <c r="NAV46" s="190"/>
      <c r="NAW46" s="190"/>
      <c r="NAX46" s="190"/>
      <c r="NAY46" s="190"/>
      <c r="NAZ46" s="190"/>
      <c r="NBA46" s="190"/>
      <c r="NBB46" s="190"/>
      <c r="NBC46" s="190"/>
      <c r="NBD46" s="190"/>
      <c r="NBE46" s="190"/>
      <c r="NBF46" s="190"/>
      <c r="NBG46" s="190"/>
      <c r="NBH46" s="190"/>
      <c r="NBI46" s="190"/>
      <c r="NBJ46" s="190"/>
      <c r="NBK46" s="190"/>
      <c r="NBL46" s="190"/>
      <c r="NBM46" s="190"/>
      <c r="NBN46" s="190"/>
      <c r="NBO46" s="190"/>
      <c r="NBP46" s="190"/>
      <c r="NBQ46" s="190"/>
      <c r="NBR46" s="190"/>
      <c r="NBS46" s="190"/>
      <c r="NBT46" s="190"/>
      <c r="NBU46" s="190"/>
      <c r="NBV46" s="190"/>
      <c r="NBW46" s="190"/>
      <c r="NBX46" s="190"/>
      <c r="NBY46" s="190"/>
      <c r="NBZ46" s="190"/>
      <c r="NCA46" s="190"/>
      <c r="NCB46" s="190"/>
      <c r="NCC46" s="190"/>
      <c r="NCD46" s="190"/>
      <c r="NCE46" s="190"/>
      <c r="NCF46" s="190"/>
      <c r="NCG46" s="190"/>
      <c r="NCH46" s="190"/>
      <c r="NCI46" s="190"/>
      <c r="NCJ46" s="190"/>
      <c r="NCK46" s="190"/>
      <c r="NCL46" s="190"/>
      <c r="NCM46" s="190"/>
      <c r="NCN46" s="190"/>
      <c r="NCO46" s="190"/>
      <c r="NCP46" s="190"/>
      <c r="NCQ46" s="190"/>
      <c r="NCR46" s="190"/>
      <c r="NCS46" s="190"/>
      <c r="NCT46" s="190"/>
      <c r="NCU46" s="190"/>
      <c r="NCV46" s="190"/>
      <c r="NCW46" s="190"/>
      <c r="NCX46" s="190"/>
      <c r="NCY46" s="190"/>
      <c r="NCZ46" s="190"/>
      <c r="NDA46" s="190"/>
      <c r="NDB46" s="190"/>
      <c r="NDC46" s="190"/>
      <c r="NDD46" s="190"/>
      <c r="NDE46" s="190"/>
      <c r="NDF46" s="190"/>
      <c r="NDG46" s="190"/>
      <c r="NDH46" s="190"/>
      <c r="NDI46" s="190"/>
      <c r="NDJ46" s="190"/>
      <c r="NDK46" s="190"/>
      <c r="NDL46" s="190"/>
      <c r="NDM46" s="190"/>
      <c r="NDN46" s="190"/>
      <c r="NDO46" s="190"/>
      <c r="NDP46" s="190"/>
      <c r="NDQ46" s="190"/>
      <c r="NDR46" s="190"/>
      <c r="NDS46" s="190"/>
      <c r="NDT46" s="190"/>
      <c r="NDU46" s="190"/>
      <c r="NDV46" s="190"/>
      <c r="NDW46" s="190"/>
      <c r="NDX46" s="190"/>
      <c r="NDY46" s="190"/>
      <c r="NDZ46" s="190"/>
      <c r="NEA46" s="190"/>
      <c r="NEB46" s="190"/>
      <c r="NEC46" s="190"/>
      <c r="NED46" s="190"/>
      <c r="NEE46" s="190"/>
      <c r="NEF46" s="190"/>
      <c r="NEG46" s="190"/>
      <c r="NEH46" s="190"/>
      <c r="NEI46" s="190"/>
      <c r="NEJ46" s="190"/>
      <c r="NEK46" s="190"/>
      <c r="NEL46" s="190"/>
      <c r="NEM46" s="190"/>
      <c r="NEN46" s="190"/>
      <c r="NEO46" s="190"/>
      <c r="NEP46" s="190"/>
      <c r="NEQ46" s="190"/>
      <c r="NER46" s="190"/>
      <c r="NES46" s="190"/>
      <c r="NET46" s="190"/>
      <c r="NEU46" s="190"/>
      <c r="NEV46" s="190"/>
      <c r="NEW46" s="190"/>
      <c r="NEX46" s="190"/>
      <c r="NEY46" s="190"/>
      <c r="NEZ46" s="190"/>
      <c r="NFA46" s="190"/>
      <c r="NFB46" s="190"/>
      <c r="NFC46" s="190"/>
      <c r="NFD46" s="190"/>
      <c r="NFE46" s="190"/>
      <c r="NFF46" s="190"/>
      <c r="NFG46" s="190"/>
      <c r="NFH46" s="190"/>
      <c r="NFI46" s="190"/>
      <c r="NFJ46" s="190"/>
      <c r="NFK46" s="190"/>
      <c r="NFL46" s="190"/>
      <c r="NFM46" s="190"/>
      <c r="NFN46" s="190"/>
      <c r="NFO46" s="190"/>
      <c r="NFP46" s="190"/>
      <c r="NFQ46" s="190"/>
      <c r="NFR46" s="190"/>
      <c r="NFS46" s="190"/>
      <c r="NFT46" s="190"/>
      <c r="NFU46" s="190"/>
      <c r="NFV46" s="190"/>
      <c r="NFW46" s="190"/>
      <c r="NFX46" s="190"/>
      <c r="NFY46" s="190"/>
      <c r="NFZ46" s="190"/>
      <c r="NGA46" s="190"/>
      <c r="NGB46" s="190"/>
      <c r="NGC46" s="190"/>
      <c r="NGD46" s="190"/>
      <c r="NGE46" s="190"/>
      <c r="NGF46" s="190"/>
      <c r="NGG46" s="190"/>
      <c r="NGH46" s="190"/>
      <c r="NGI46" s="190"/>
      <c r="NGJ46" s="190"/>
      <c r="NGK46" s="190"/>
      <c r="NGL46" s="190"/>
      <c r="NGM46" s="190"/>
      <c r="NGN46" s="190"/>
      <c r="NGO46" s="190"/>
      <c r="NGP46" s="190"/>
      <c r="NGQ46" s="190"/>
      <c r="NGR46" s="190"/>
      <c r="NGS46" s="190"/>
      <c r="NGT46" s="190"/>
      <c r="NGU46" s="190"/>
      <c r="NGV46" s="190"/>
      <c r="NGW46" s="190"/>
      <c r="NGX46" s="190"/>
      <c r="NGY46" s="190"/>
      <c r="NGZ46" s="190"/>
      <c r="NHA46" s="190"/>
      <c r="NHB46" s="190"/>
      <c r="NHC46" s="190"/>
      <c r="NHD46" s="190"/>
      <c r="NHE46" s="190"/>
      <c r="NHF46" s="190"/>
      <c r="NHG46" s="190"/>
      <c r="NHH46" s="190"/>
      <c r="NHI46" s="190"/>
      <c r="NHJ46" s="190"/>
      <c r="NHK46" s="190"/>
      <c r="NHL46" s="190"/>
      <c r="NHM46" s="190"/>
      <c r="NHN46" s="190"/>
      <c r="NHO46" s="190"/>
      <c r="NHP46" s="190"/>
      <c r="NHQ46" s="190"/>
      <c r="NHR46" s="190"/>
      <c r="NHS46" s="190"/>
      <c r="NHT46" s="190"/>
      <c r="NHU46" s="190"/>
      <c r="NHV46" s="190"/>
      <c r="NHW46" s="190"/>
      <c r="NHX46" s="190"/>
      <c r="NHY46" s="190"/>
      <c r="NHZ46" s="190"/>
      <c r="NIA46" s="190"/>
      <c r="NIB46" s="190"/>
      <c r="NIC46" s="190"/>
      <c r="NID46" s="190"/>
      <c r="NIE46" s="190"/>
      <c r="NIF46" s="190"/>
      <c r="NIG46" s="190"/>
      <c r="NIH46" s="190"/>
      <c r="NII46" s="190"/>
      <c r="NIJ46" s="190"/>
      <c r="NIK46" s="190"/>
      <c r="NIL46" s="190"/>
      <c r="NIM46" s="190"/>
      <c r="NIN46" s="190"/>
      <c r="NIO46" s="190"/>
      <c r="NIP46" s="190"/>
      <c r="NIQ46" s="190"/>
      <c r="NIR46" s="190"/>
      <c r="NIS46" s="190"/>
      <c r="NIT46" s="190"/>
      <c r="NIU46" s="190"/>
      <c r="NIV46" s="190"/>
      <c r="NIW46" s="190"/>
      <c r="NIX46" s="190"/>
      <c r="NIY46" s="190"/>
      <c r="NIZ46" s="190"/>
      <c r="NJA46" s="190"/>
      <c r="NJB46" s="190"/>
      <c r="NJC46" s="190"/>
      <c r="NJD46" s="190"/>
      <c r="NJE46" s="190"/>
      <c r="NJF46" s="190"/>
      <c r="NJG46" s="190"/>
      <c r="NJH46" s="190"/>
      <c r="NJI46" s="190"/>
      <c r="NJJ46" s="190"/>
      <c r="NJK46" s="190"/>
      <c r="NJL46" s="190"/>
      <c r="NJM46" s="190"/>
      <c r="NJN46" s="190"/>
      <c r="NJO46" s="190"/>
      <c r="NJP46" s="190"/>
      <c r="NJQ46" s="190"/>
      <c r="NJR46" s="190"/>
      <c r="NJS46" s="190"/>
      <c r="NJT46" s="190"/>
      <c r="NJU46" s="190"/>
      <c r="NJV46" s="190"/>
      <c r="NJW46" s="190"/>
      <c r="NJX46" s="190"/>
      <c r="NJY46" s="190"/>
      <c r="NJZ46" s="190"/>
      <c r="NKA46" s="190"/>
      <c r="NKB46" s="190"/>
      <c r="NKC46" s="190"/>
      <c r="NKD46" s="190"/>
      <c r="NKE46" s="190"/>
      <c r="NKF46" s="190"/>
      <c r="NKG46" s="190"/>
      <c r="NKH46" s="190"/>
      <c r="NKI46" s="190"/>
      <c r="NKJ46" s="190"/>
      <c r="NKK46" s="190"/>
      <c r="NKL46" s="190"/>
      <c r="NKM46" s="190"/>
      <c r="NKN46" s="190"/>
      <c r="NKO46" s="190"/>
      <c r="NKP46" s="190"/>
      <c r="NKQ46" s="190"/>
      <c r="NKR46" s="190"/>
      <c r="NKS46" s="190"/>
      <c r="NKT46" s="190"/>
      <c r="NKU46" s="190"/>
      <c r="NKV46" s="190"/>
      <c r="NKW46" s="190"/>
      <c r="NKX46" s="190"/>
      <c r="NKY46" s="190"/>
      <c r="NKZ46" s="190"/>
      <c r="NLA46" s="190"/>
      <c r="NLB46" s="190"/>
      <c r="NLC46" s="190"/>
      <c r="NLD46" s="190"/>
      <c r="NLE46" s="190"/>
      <c r="NLF46" s="190"/>
      <c r="NLG46" s="190"/>
      <c r="NLH46" s="190"/>
      <c r="NLI46" s="190"/>
      <c r="NLJ46" s="190"/>
      <c r="NLK46" s="190"/>
      <c r="NLL46" s="190"/>
      <c r="NLM46" s="190"/>
      <c r="NLN46" s="190"/>
      <c r="NLO46" s="190"/>
      <c r="NLP46" s="190"/>
      <c r="NLQ46" s="190"/>
      <c r="NLR46" s="190"/>
      <c r="NLS46" s="190"/>
      <c r="NLT46" s="190"/>
      <c r="NLU46" s="190"/>
      <c r="NLV46" s="190"/>
      <c r="NLW46" s="190"/>
      <c r="NLX46" s="190"/>
      <c r="NLY46" s="190"/>
      <c r="NLZ46" s="190"/>
      <c r="NMA46" s="190"/>
      <c r="NMB46" s="190"/>
      <c r="NMC46" s="190"/>
      <c r="NMD46" s="190"/>
      <c r="NME46" s="190"/>
      <c r="NMF46" s="190"/>
      <c r="NMG46" s="190"/>
      <c r="NMH46" s="190"/>
      <c r="NMI46" s="190"/>
      <c r="NMJ46" s="190"/>
      <c r="NMK46" s="190"/>
      <c r="NML46" s="190"/>
      <c r="NMM46" s="190"/>
      <c r="NMN46" s="190"/>
      <c r="NMO46" s="190"/>
      <c r="NMP46" s="190"/>
      <c r="NMQ46" s="190"/>
      <c r="NMR46" s="190"/>
      <c r="NMS46" s="190"/>
      <c r="NMT46" s="190"/>
      <c r="NMU46" s="190"/>
      <c r="NMV46" s="190"/>
      <c r="NMW46" s="190"/>
      <c r="NMX46" s="190"/>
      <c r="NMY46" s="190"/>
      <c r="NMZ46" s="190"/>
      <c r="NNA46" s="190"/>
      <c r="NNB46" s="190"/>
      <c r="NNC46" s="190"/>
      <c r="NND46" s="190"/>
      <c r="NNE46" s="190"/>
      <c r="NNF46" s="190"/>
      <c r="NNG46" s="190"/>
      <c r="NNH46" s="190"/>
      <c r="NNI46" s="190"/>
      <c r="NNJ46" s="190"/>
      <c r="NNK46" s="190"/>
      <c r="NNL46" s="190"/>
      <c r="NNM46" s="190"/>
      <c r="NNN46" s="190"/>
      <c r="NNO46" s="190"/>
      <c r="NNP46" s="190"/>
      <c r="NNQ46" s="190"/>
      <c r="NNR46" s="190"/>
      <c r="NNS46" s="190"/>
      <c r="NNT46" s="190"/>
      <c r="NNU46" s="190"/>
      <c r="NNV46" s="190"/>
      <c r="NNW46" s="190"/>
      <c r="NNX46" s="190"/>
      <c r="NNY46" s="190"/>
      <c r="NNZ46" s="190"/>
      <c r="NOA46" s="190"/>
      <c r="NOB46" s="190"/>
      <c r="NOC46" s="190"/>
      <c r="NOD46" s="190"/>
      <c r="NOE46" s="190"/>
      <c r="NOF46" s="190"/>
      <c r="NOG46" s="190"/>
      <c r="NOH46" s="190"/>
      <c r="NOI46" s="190"/>
      <c r="NOJ46" s="190"/>
      <c r="NOK46" s="190"/>
      <c r="NOL46" s="190"/>
      <c r="NOM46" s="190"/>
      <c r="NON46" s="190"/>
      <c r="NOO46" s="190"/>
      <c r="NOP46" s="190"/>
      <c r="NOQ46" s="190"/>
      <c r="NOR46" s="190"/>
      <c r="NOS46" s="190"/>
      <c r="NOT46" s="190"/>
      <c r="NOU46" s="190"/>
      <c r="NOV46" s="190"/>
      <c r="NOW46" s="190"/>
      <c r="NOX46" s="190"/>
      <c r="NOY46" s="190"/>
      <c r="NOZ46" s="190"/>
      <c r="NPA46" s="190"/>
      <c r="NPB46" s="190"/>
      <c r="NPC46" s="190"/>
      <c r="NPD46" s="190"/>
      <c r="NPE46" s="190"/>
      <c r="NPF46" s="190"/>
      <c r="NPG46" s="190"/>
      <c r="NPH46" s="190"/>
      <c r="NPI46" s="190"/>
      <c r="NPJ46" s="190"/>
      <c r="NPK46" s="190"/>
      <c r="NPL46" s="190"/>
      <c r="NPM46" s="190"/>
      <c r="NPN46" s="190"/>
      <c r="NPO46" s="190"/>
      <c r="NPP46" s="190"/>
      <c r="NPQ46" s="190"/>
      <c r="NPR46" s="190"/>
      <c r="NPS46" s="190"/>
      <c r="NPT46" s="190"/>
      <c r="NPU46" s="190"/>
      <c r="NPV46" s="190"/>
      <c r="NPW46" s="190"/>
      <c r="NPX46" s="190"/>
      <c r="NPY46" s="190"/>
      <c r="NPZ46" s="190"/>
      <c r="NQA46" s="190"/>
      <c r="NQB46" s="190"/>
      <c r="NQC46" s="190"/>
      <c r="NQD46" s="190"/>
      <c r="NQE46" s="190"/>
      <c r="NQF46" s="190"/>
      <c r="NQG46" s="190"/>
      <c r="NQH46" s="190"/>
      <c r="NQI46" s="190"/>
      <c r="NQJ46" s="190"/>
      <c r="NQK46" s="190"/>
      <c r="NQL46" s="190"/>
      <c r="NQM46" s="190"/>
      <c r="NQN46" s="190"/>
      <c r="NQO46" s="190"/>
      <c r="NQP46" s="190"/>
      <c r="NQQ46" s="190"/>
      <c r="NQR46" s="190"/>
      <c r="NQS46" s="190"/>
      <c r="NQT46" s="190"/>
      <c r="NQU46" s="190"/>
      <c r="NQV46" s="190"/>
      <c r="NQW46" s="190"/>
      <c r="NQX46" s="190"/>
      <c r="NQY46" s="190"/>
      <c r="NQZ46" s="190"/>
      <c r="NRA46" s="190"/>
      <c r="NRB46" s="190"/>
      <c r="NRC46" s="190"/>
      <c r="NRD46" s="190"/>
      <c r="NRE46" s="190"/>
      <c r="NRF46" s="190"/>
      <c r="NRG46" s="190"/>
      <c r="NRH46" s="190"/>
      <c r="NRI46" s="190"/>
      <c r="NRJ46" s="190"/>
      <c r="NRK46" s="190"/>
      <c r="NRL46" s="190"/>
      <c r="NRM46" s="190"/>
      <c r="NRN46" s="190"/>
      <c r="NRO46" s="190"/>
      <c r="NRP46" s="190"/>
      <c r="NRQ46" s="190"/>
      <c r="NRR46" s="190"/>
      <c r="NRS46" s="190"/>
      <c r="NRT46" s="190"/>
      <c r="NRU46" s="190"/>
      <c r="NRV46" s="190"/>
      <c r="NRW46" s="190"/>
      <c r="NRX46" s="190"/>
      <c r="NRY46" s="190"/>
      <c r="NRZ46" s="190"/>
      <c r="NSA46" s="190"/>
      <c r="NSB46" s="190"/>
      <c r="NSC46" s="190"/>
      <c r="NSD46" s="190"/>
      <c r="NSE46" s="190"/>
      <c r="NSF46" s="190"/>
      <c r="NSG46" s="190"/>
      <c r="NSH46" s="190"/>
      <c r="NSI46" s="190"/>
      <c r="NSJ46" s="190"/>
      <c r="NSK46" s="190"/>
      <c r="NSL46" s="190"/>
      <c r="NSM46" s="190"/>
      <c r="NSN46" s="190"/>
      <c r="NSO46" s="190"/>
      <c r="NSP46" s="190"/>
      <c r="NSQ46" s="190"/>
      <c r="NSR46" s="190"/>
      <c r="NSS46" s="190"/>
      <c r="NST46" s="190"/>
      <c r="NSU46" s="190"/>
      <c r="NSV46" s="190"/>
      <c r="NSW46" s="190"/>
      <c r="NSX46" s="190"/>
      <c r="NSY46" s="190"/>
      <c r="NSZ46" s="190"/>
      <c r="NTA46" s="190"/>
      <c r="NTB46" s="190"/>
      <c r="NTC46" s="190"/>
      <c r="NTD46" s="190"/>
      <c r="NTE46" s="190"/>
      <c r="NTF46" s="190"/>
      <c r="NTG46" s="190"/>
      <c r="NTH46" s="190"/>
      <c r="NTI46" s="190"/>
      <c r="NTJ46" s="190"/>
      <c r="NTK46" s="190"/>
      <c r="NTL46" s="190"/>
      <c r="NTM46" s="190"/>
      <c r="NTN46" s="190"/>
      <c r="NTO46" s="190"/>
      <c r="NTP46" s="190"/>
      <c r="NTQ46" s="190"/>
      <c r="NTR46" s="190"/>
      <c r="NTS46" s="190"/>
      <c r="NTT46" s="190"/>
      <c r="NTU46" s="190"/>
      <c r="NTV46" s="190"/>
      <c r="NTW46" s="190"/>
      <c r="NTX46" s="190"/>
      <c r="NTY46" s="190"/>
      <c r="NTZ46" s="190"/>
      <c r="NUA46" s="190"/>
      <c r="NUB46" s="190"/>
      <c r="NUC46" s="190"/>
      <c r="NUD46" s="190"/>
      <c r="NUE46" s="190"/>
      <c r="NUF46" s="190"/>
      <c r="NUG46" s="190"/>
      <c r="NUH46" s="190"/>
      <c r="NUI46" s="190"/>
      <c r="NUJ46" s="190"/>
      <c r="NUK46" s="190"/>
      <c r="NUL46" s="190"/>
      <c r="NUM46" s="190"/>
      <c r="NUN46" s="190"/>
      <c r="NUO46" s="190"/>
      <c r="NUP46" s="190"/>
      <c r="NUQ46" s="190"/>
      <c r="NUR46" s="190"/>
      <c r="NUS46" s="190"/>
      <c r="NUT46" s="190"/>
      <c r="NUU46" s="190"/>
      <c r="NUV46" s="190"/>
      <c r="NUW46" s="190"/>
      <c r="NUX46" s="190"/>
      <c r="NUY46" s="190"/>
      <c r="NUZ46" s="190"/>
      <c r="NVA46" s="190"/>
      <c r="NVB46" s="190"/>
      <c r="NVC46" s="190"/>
      <c r="NVD46" s="190"/>
      <c r="NVE46" s="190"/>
      <c r="NVF46" s="190"/>
      <c r="NVG46" s="190"/>
      <c r="NVH46" s="190"/>
      <c r="NVI46" s="190"/>
      <c r="NVJ46" s="190"/>
      <c r="NVK46" s="190"/>
      <c r="NVL46" s="190"/>
      <c r="NVM46" s="190"/>
      <c r="NVN46" s="190"/>
      <c r="NVO46" s="190"/>
      <c r="NVP46" s="190"/>
      <c r="NVQ46" s="190"/>
      <c r="NVR46" s="190"/>
      <c r="NVS46" s="190"/>
      <c r="NVT46" s="190"/>
      <c r="NVU46" s="190"/>
      <c r="NVV46" s="190"/>
      <c r="NVW46" s="190"/>
      <c r="NVX46" s="190"/>
      <c r="NVY46" s="190"/>
      <c r="NVZ46" s="190"/>
      <c r="NWA46" s="190"/>
      <c r="NWB46" s="190"/>
      <c r="NWC46" s="190"/>
      <c r="NWD46" s="190"/>
      <c r="NWE46" s="190"/>
      <c r="NWF46" s="190"/>
      <c r="NWG46" s="190"/>
      <c r="NWH46" s="190"/>
      <c r="NWI46" s="190"/>
      <c r="NWJ46" s="190"/>
      <c r="NWK46" s="190"/>
      <c r="NWL46" s="190"/>
      <c r="NWM46" s="190"/>
      <c r="NWN46" s="190"/>
      <c r="NWO46" s="190"/>
      <c r="NWP46" s="190"/>
      <c r="NWQ46" s="190"/>
      <c r="NWR46" s="190"/>
      <c r="NWS46" s="190"/>
      <c r="NWT46" s="190"/>
      <c r="NWU46" s="190"/>
      <c r="NWV46" s="190"/>
      <c r="NWW46" s="190"/>
      <c r="NWX46" s="190"/>
      <c r="NWY46" s="190"/>
      <c r="NWZ46" s="190"/>
      <c r="NXA46" s="190"/>
      <c r="NXB46" s="190"/>
      <c r="NXC46" s="190"/>
      <c r="NXD46" s="190"/>
      <c r="NXE46" s="190"/>
      <c r="NXF46" s="190"/>
      <c r="NXG46" s="190"/>
      <c r="NXH46" s="190"/>
      <c r="NXI46" s="190"/>
      <c r="NXJ46" s="190"/>
      <c r="NXK46" s="190"/>
      <c r="NXL46" s="190"/>
      <c r="NXM46" s="190"/>
      <c r="NXN46" s="190"/>
      <c r="NXO46" s="190"/>
      <c r="NXP46" s="190"/>
      <c r="NXQ46" s="190"/>
      <c r="NXR46" s="190"/>
      <c r="NXS46" s="190"/>
      <c r="NXT46" s="190"/>
      <c r="NXU46" s="190"/>
      <c r="NXV46" s="190"/>
      <c r="NXW46" s="190"/>
      <c r="NXX46" s="190"/>
      <c r="NXY46" s="190"/>
      <c r="NXZ46" s="190"/>
      <c r="NYA46" s="190"/>
      <c r="NYB46" s="190"/>
      <c r="NYC46" s="190"/>
      <c r="NYD46" s="190"/>
      <c r="NYE46" s="190"/>
      <c r="NYF46" s="190"/>
      <c r="NYG46" s="190"/>
      <c r="NYH46" s="190"/>
      <c r="NYI46" s="190"/>
      <c r="NYJ46" s="190"/>
      <c r="NYK46" s="190"/>
      <c r="NYL46" s="190"/>
      <c r="NYM46" s="190"/>
      <c r="NYN46" s="190"/>
      <c r="NYO46" s="190"/>
      <c r="NYP46" s="190"/>
      <c r="NYQ46" s="190"/>
      <c r="NYR46" s="190"/>
      <c r="NYS46" s="190"/>
      <c r="NYT46" s="190"/>
      <c r="NYU46" s="190"/>
      <c r="NYV46" s="190"/>
      <c r="NYW46" s="190"/>
      <c r="NYX46" s="190"/>
      <c r="NYY46" s="190"/>
      <c r="NYZ46" s="190"/>
      <c r="NZA46" s="190"/>
      <c r="NZB46" s="190"/>
      <c r="NZC46" s="190"/>
      <c r="NZD46" s="190"/>
      <c r="NZE46" s="190"/>
      <c r="NZF46" s="190"/>
      <c r="NZG46" s="190"/>
      <c r="NZH46" s="190"/>
      <c r="NZI46" s="190"/>
      <c r="NZJ46" s="190"/>
      <c r="NZK46" s="190"/>
      <c r="NZL46" s="190"/>
      <c r="NZM46" s="190"/>
      <c r="NZN46" s="190"/>
      <c r="NZO46" s="190"/>
      <c r="NZP46" s="190"/>
      <c r="NZQ46" s="190"/>
      <c r="NZR46" s="190"/>
      <c r="NZS46" s="190"/>
      <c r="NZT46" s="190"/>
      <c r="NZU46" s="190"/>
      <c r="NZV46" s="190"/>
      <c r="NZW46" s="190"/>
      <c r="NZX46" s="190"/>
      <c r="NZY46" s="190"/>
      <c r="NZZ46" s="190"/>
      <c r="OAA46" s="190"/>
      <c r="OAB46" s="190"/>
      <c r="OAC46" s="190"/>
      <c r="OAD46" s="190"/>
      <c r="OAE46" s="190"/>
      <c r="OAF46" s="190"/>
      <c r="OAG46" s="190"/>
      <c r="OAH46" s="190"/>
      <c r="OAI46" s="190"/>
      <c r="OAJ46" s="190"/>
      <c r="OAK46" s="190"/>
      <c r="OAL46" s="190"/>
      <c r="OAM46" s="190"/>
      <c r="OAN46" s="190"/>
      <c r="OAO46" s="190"/>
      <c r="OAP46" s="190"/>
      <c r="OAQ46" s="190"/>
      <c r="OAR46" s="190"/>
      <c r="OAS46" s="190"/>
      <c r="OAT46" s="190"/>
      <c r="OAU46" s="190"/>
      <c r="OAV46" s="190"/>
      <c r="OAW46" s="190"/>
      <c r="OAX46" s="190"/>
      <c r="OAY46" s="190"/>
      <c r="OAZ46" s="190"/>
      <c r="OBA46" s="190"/>
      <c r="OBB46" s="190"/>
      <c r="OBC46" s="190"/>
      <c r="OBD46" s="190"/>
      <c r="OBE46" s="190"/>
      <c r="OBF46" s="190"/>
      <c r="OBG46" s="190"/>
      <c r="OBH46" s="190"/>
      <c r="OBI46" s="190"/>
      <c r="OBJ46" s="190"/>
      <c r="OBK46" s="190"/>
      <c r="OBL46" s="190"/>
      <c r="OBM46" s="190"/>
      <c r="OBN46" s="190"/>
      <c r="OBO46" s="190"/>
      <c r="OBP46" s="190"/>
      <c r="OBQ46" s="190"/>
      <c r="OBR46" s="190"/>
      <c r="OBS46" s="190"/>
      <c r="OBT46" s="190"/>
      <c r="OBU46" s="190"/>
      <c r="OBV46" s="190"/>
      <c r="OBW46" s="190"/>
      <c r="OBX46" s="190"/>
      <c r="OBY46" s="190"/>
      <c r="OBZ46" s="190"/>
      <c r="OCA46" s="190"/>
      <c r="OCB46" s="190"/>
      <c r="OCC46" s="190"/>
      <c r="OCD46" s="190"/>
      <c r="OCE46" s="190"/>
      <c r="OCF46" s="190"/>
      <c r="OCG46" s="190"/>
      <c r="OCH46" s="190"/>
      <c r="OCI46" s="190"/>
      <c r="OCJ46" s="190"/>
      <c r="OCK46" s="190"/>
      <c r="OCL46" s="190"/>
      <c r="OCM46" s="190"/>
      <c r="OCN46" s="190"/>
      <c r="OCO46" s="190"/>
      <c r="OCP46" s="190"/>
      <c r="OCQ46" s="190"/>
      <c r="OCR46" s="190"/>
      <c r="OCS46" s="190"/>
      <c r="OCT46" s="190"/>
      <c r="OCU46" s="190"/>
      <c r="OCV46" s="190"/>
      <c r="OCW46" s="190"/>
      <c r="OCX46" s="190"/>
      <c r="OCY46" s="190"/>
      <c r="OCZ46" s="190"/>
      <c r="ODA46" s="190"/>
      <c r="ODB46" s="190"/>
      <c r="ODC46" s="190"/>
      <c r="ODD46" s="190"/>
      <c r="ODE46" s="190"/>
      <c r="ODF46" s="190"/>
      <c r="ODG46" s="190"/>
      <c r="ODH46" s="190"/>
      <c r="ODI46" s="190"/>
      <c r="ODJ46" s="190"/>
      <c r="ODK46" s="190"/>
      <c r="ODL46" s="190"/>
      <c r="ODM46" s="190"/>
      <c r="ODN46" s="190"/>
      <c r="ODO46" s="190"/>
      <c r="ODP46" s="190"/>
      <c r="ODQ46" s="190"/>
      <c r="ODR46" s="190"/>
      <c r="ODS46" s="190"/>
      <c r="ODT46" s="190"/>
      <c r="ODU46" s="190"/>
      <c r="ODV46" s="190"/>
      <c r="ODW46" s="190"/>
      <c r="ODX46" s="190"/>
      <c r="ODY46" s="190"/>
      <c r="ODZ46" s="190"/>
      <c r="OEA46" s="190"/>
      <c r="OEB46" s="190"/>
      <c r="OEC46" s="190"/>
      <c r="OED46" s="190"/>
      <c r="OEE46" s="190"/>
      <c r="OEF46" s="190"/>
      <c r="OEG46" s="190"/>
      <c r="OEH46" s="190"/>
      <c r="OEI46" s="190"/>
      <c r="OEJ46" s="190"/>
      <c r="OEK46" s="190"/>
      <c r="OEL46" s="190"/>
      <c r="OEM46" s="190"/>
      <c r="OEN46" s="190"/>
      <c r="OEO46" s="190"/>
      <c r="OEP46" s="190"/>
      <c r="OEQ46" s="190"/>
      <c r="OER46" s="190"/>
      <c r="OES46" s="190"/>
      <c r="OET46" s="190"/>
      <c r="OEU46" s="190"/>
      <c r="OEV46" s="190"/>
      <c r="OEW46" s="190"/>
      <c r="OEX46" s="190"/>
      <c r="OEY46" s="190"/>
      <c r="OEZ46" s="190"/>
      <c r="OFA46" s="190"/>
      <c r="OFB46" s="190"/>
      <c r="OFC46" s="190"/>
      <c r="OFD46" s="190"/>
      <c r="OFE46" s="190"/>
      <c r="OFF46" s="190"/>
      <c r="OFG46" s="190"/>
      <c r="OFH46" s="190"/>
      <c r="OFI46" s="190"/>
      <c r="OFJ46" s="190"/>
      <c r="OFK46" s="190"/>
      <c r="OFL46" s="190"/>
      <c r="OFM46" s="190"/>
      <c r="OFN46" s="190"/>
      <c r="OFO46" s="190"/>
      <c r="OFP46" s="190"/>
      <c r="OFQ46" s="190"/>
      <c r="OFR46" s="190"/>
      <c r="OFS46" s="190"/>
      <c r="OFT46" s="190"/>
      <c r="OFU46" s="190"/>
      <c r="OFV46" s="190"/>
      <c r="OFW46" s="190"/>
      <c r="OFX46" s="190"/>
      <c r="OFY46" s="190"/>
      <c r="OFZ46" s="190"/>
      <c r="OGA46" s="190"/>
      <c r="OGB46" s="190"/>
      <c r="OGC46" s="190"/>
      <c r="OGD46" s="190"/>
      <c r="OGE46" s="190"/>
      <c r="OGF46" s="190"/>
      <c r="OGG46" s="190"/>
      <c r="OGH46" s="190"/>
      <c r="OGI46" s="190"/>
      <c r="OGJ46" s="190"/>
      <c r="OGK46" s="190"/>
      <c r="OGL46" s="190"/>
      <c r="OGM46" s="190"/>
      <c r="OGN46" s="190"/>
      <c r="OGO46" s="190"/>
      <c r="OGP46" s="190"/>
      <c r="OGQ46" s="190"/>
      <c r="OGR46" s="190"/>
      <c r="OGS46" s="190"/>
      <c r="OGT46" s="190"/>
      <c r="OGU46" s="190"/>
      <c r="OGV46" s="190"/>
      <c r="OGW46" s="190"/>
      <c r="OGX46" s="190"/>
      <c r="OGY46" s="190"/>
      <c r="OGZ46" s="190"/>
      <c r="OHA46" s="190"/>
      <c r="OHB46" s="190"/>
      <c r="OHC46" s="190"/>
      <c r="OHD46" s="190"/>
      <c r="OHE46" s="190"/>
      <c r="OHF46" s="190"/>
      <c r="OHG46" s="190"/>
      <c r="OHH46" s="190"/>
      <c r="OHI46" s="190"/>
      <c r="OHJ46" s="190"/>
      <c r="OHK46" s="190"/>
      <c r="OHL46" s="190"/>
      <c r="OHM46" s="190"/>
      <c r="OHN46" s="190"/>
      <c r="OHO46" s="190"/>
      <c r="OHP46" s="190"/>
      <c r="OHQ46" s="190"/>
      <c r="OHR46" s="190"/>
      <c r="OHS46" s="190"/>
      <c r="OHT46" s="190"/>
      <c r="OHU46" s="190"/>
      <c r="OHV46" s="190"/>
      <c r="OHW46" s="190"/>
      <c r="OHX46" s="190"/>
      <c r="OHY46" s="190"/>
      <c r="OHZ46" s="190"/>
      <c r="OIA46" s="190"/>
      <c r="OIB46" s="190"/>
      <c r="OIC46" s="190"/>
      <c r="OID46" s="190"/>
      <c r="OIE46" s="190"/>
      <c r="OIF46" s="190"/>
      <c r="OIG46" s="190"/>
      <c r="OIH46" s="190"/>
      <c r="OII46" s="190"/>
      <c r="OIJ46" s="190"/>
      <c r="OIK46" s="190"/>
      <c r="OIL46" s="190"/>
      <c r="OIM46" s="190"/>
      <c r="OIN46" s="190"/>
      <c r="OIO46" s="190"/>
      <c r="OIP46" s="190"/>
      <c r="OIQ46" s="190"/>
      <c r="OIR46" s="190"/>
      <c r="OIS46" s="190"/>
      <c r="OIT46" s="190"/>
      <c r="OIU46" s="190"/>
      <c r="OIV46" s="190"/>
      <c r="OIW46" s="190"/>
      <c r="OIX46" s="190"/>
      <c r="OIY46" s="190"/>
      <c r="OIZ46" s="190"/>
      <c r="OJA46" s="190"/>
      <c r="OJB46" s="190"/>
      <c r="OJC46" s="190"/>
      <c r="OJD46" s="190"/>
      <c r="OJE46" s="190"/>
      <c r="OJF46" s="190"/>
      <c r="OJG46" s="190"/>
      <c r="OJH46" s="190"/>
      <c r="OJI46" s="190"/>
      <c r="OJJ46" s="190"/>
      <c r="OJK46" s="190"/>
      <c r="OJL46" s="190"/>
      <c r="OJM46" s="190"/>
      <c r="OJN46" s="190"/>
      <c r="OJO46" s="190"/>
      <c r="OJP46" s="190"/>
      <c r="OJQ46" s="190"/>
      <c r="OJR46" s="190"/>
      <c r="OJS46" s="190"/>
      <c r="OJT46" s="190"/>
      <c r="OJU46" s="190"/>
      <c r="OJV46" s="190"/>
      <c r="OJW46" s="190"/>
      <c r="OJX46" s="190"/>
      <c r="OJY46" s="190"/>
      <c r="OJZ46" s="190"/>
      <c r="OKA46" s="190"/>
      <c r="OKB46" s="190"/>
      <c r="OKC46" s="190"/>
      <c r="OKD46" s="190"/>
      <c r="OKE46" s="190"/>
      <c r="OKF46" s="190"/>
      <c r="OKG46" s="190"/>
      <c r="OKH46" s="190"/>
      <c r="OKI46" s="190"/>
      <c r="OKJ46" s="190"/>
      <c r="OKK46" s="190"/>
      <c r="OKL46" s="190"/>
      <c r="OKM46" s="190"/>
      <c r="OKN46" s="190"/>
      <c r="OKO46" s="190"/>
      <c r="OKP46" s="190"/>
      <c r="OKQ46" s="190"/>
      <c r="OKR46" s="190"/>
      <c r="OKS46" s="190"/>
      <c r="OKT46" s="190"/>
      <c r="OKU46" s="190"/>
      <c r="OKV46" s="190"/>
      <c r="OKW46" s="190"/>
      <c r="OKX46" s="190"/>
      <c r="OKY46" s="190"/>
      <c r="OKZ46" s="190"/>
      <c r="OLA46" s="190"/>
      <c r="OLB46" s="190"/>
      <c r="OLC46" s="190"/>
      <c r="OLD46" s="190"/>
      <c r="OLE46" s="190"/>
      <c r="OLF46" s="190"/>
      <c r="OLG46" s="190"/>
      <c r="OLH46" s="190"/>
      <c r="OLI46" s="190"/>
      <c r="OLJ46" s="190"/>
      <c r="OLK46" s="190"/>
      <c r="OLL46" s="190"/>
      <c r="OLM46" s="190"/>
      <c r="OLN46" s="190"/>
      <c r="OLO46" s="190"/>
      <c r="OLP46" s="190"/>
      <c r="OLQ46" s="190"/>
      <c r="OLR46" s="190"/>
      <c r="OLS46" s="190"/>
      <c r="OLT46" s="190"/>
      <c r="OLU46" s="190"/>
      <c r="OLV46" s="190"/>
      <c r="OLW46" s="190"/>
      <c r="OLX46" s="190"/>
      <c r="OLY46" s="190"/>
      <c r="OLZ46" s="190"/>
      <c r="OMA46" s="190"/>
      <c r="OMB46" s="190"/>
      <c r="OMC46" s="190"/>
      <c r="OMD46" s="190"/>
      <c r="OME46" s="190"/>
      <c r="OMF46" s="190"/>
      <c r="OMG46" s="190"/>
      <c r="OMH46" s="190"/>
      <c r="OMI46" s="190"/>
      <c r="OMJ46" s="190"/>
      <c r="OMK46" s="190"/>
      <c r="OML46" s="190"/>
      <c r="OMM46" s="190"/>
      <c r="OMN46" s="190"/>
      <c r="OMO46" s="190"/>
      <c r="OMP46" s="190"/>
      <c r="OMQ46" s="190"/>
      <c r="OMR46" s="190"/>
      <c r="OMS46" s="190"/>
      <c r="OMT46" s="190"/>
      <c r="OMU46" s="190"/>
      <c r="OMV46" s="190"/>
      <c r="OMW46" s="190"/>
      <c r="OMX46" s="190"/>
      <c r="OMY46" s="190"/>
      <c r="OMZ46" s="190"/>
      <c r="ONA46" s="190"/>
      <c r="ONB46" s="190"/>
      <c r="ONC46" s="190"/>
      <c r="OND46" s="190"/>
      <c r="ONE46" s="190"/>
      <c r="ONF46" s="190"/>
      <c r="ONG46" s="190"/>
      <c r="ONH46" s="190"/>
      <c r="ONI46" s="190"/>
      <c r="ONJ46" s="190"/>
      <c r="ONK46" s="190"/>
      <c r="ONL46" s="190"/>
      <c r="ONM46" s="190"/>
      <c r="ONN46" s="190"/>
      <c r="ONO46" s="190"/>
      <c r="ONP46" s="190"/>
      <c r="ONQ46" s="190"/>
      <c r="ONR46" s="190"/>
      <c r="ONS46" s="190"/>
      <c r="ONT46" s="190"/>
      <c r="ONU46" s="190"/>
      <c r="ONV46" s="190"/>
      <c r="ONW46" s="190"/>
      <c r="ONX46" s="190"/>
      <c r="ONY46" s="190"/>
      <c r="ONZ46" s="190"/>
      <c r="OOA46" s="190"/>
      <c r="OOB46" s="190"/>
      <c r="OOC46" s="190"/>
      <c r="OOD46" s="190"/>
      <c r="OOE46" s="190"/>
      <c r="OOF46" s="190"/>
      <c r="OOG46" s="190"/>
      <c r="OOH46" s="190"/>
      <c r="OOI46" s="190"/>
      <c r="OOJ46" s="190"/>
      <c r="OOK46" s="190"/>
      <c r="OOL46" s="190"/>
      <c r="OOM46" s="190"/>
      <c r="OON46" s="190"/>
      <c r="OOO46" s="190"/>
      <c r="OOP46" s="190"/>
      <c r="OOQ46" s="190"/>
      <c r="OOR46" s="190"/>
      <c r="OOS46" s="190"/>
      <c r="OOT46" s="190"/>
      <c r="OOU46" s="190"/>
      <c r="OOV46" s="190"/>
      <c r="OOW46" s="190"/>
      <c r="OOX46" s="190"/>
      <c r="OOY46" s="190"/>
      <c r="OOZ46" s="190"/>
      <c r="OPA46" s="190"/>
      <c r="OPB46" s="190"/>
      <c r="OPC46" s="190"/>
      <c r="OPD46" s="190"/>
      <c r="OPE46" s="190"/>
      <c r="OPF46" s="190"/>
      <c r="OPG46" s="190"/>
      <c r="OPH46" s="190"/>
      <c r="OPI46" s="190"/>
      <c r="OPJ46" s="190"/>
      <c r="OPK46" s="190"/>
      <c r="OPL46" s="190"/>
      <c r="OPM46" s="190"/>
      <c r="OPN46" s="190"/>
      <c r="OPO46" s="190"/>
      <c r="OPP46" s="190"/>
      <c r="OPQ46" s="190"/>
      <c r="OPR46" s="190"/>
      <c r="OPS46" s="190"/>
      <c r="OPT46" s="190"/>
      <c r="OPU46" s="190"/>
      <c r="OPV46" s="190"/>
      <c r="OPW46" s="190"/>
      <c r="OPX46" s="190"/>
      <c r="OPY46" s="190"/>
      <c r="OPZ46" s="190"/>
      <c r="OQA46" s="190"/>
      <c r="OQB46" s="190"/>
      <c r="OQC46" s="190"/>
      <c r="OQD46" s="190"/>
      <c r="OQE46" s="190"/>
      <c r="OQF46" s="190"/>
      <c r="OQG46" s="190"/>
      <c r="OQH46" s="190"/>
      <c r="OQI46" s="190"/>
      <c r="OQJ46" s="190"/>
      <c r="OQK46" s="190"/>
      <c r="OQL46" s="190"/>
      <c r="OQM46" s="190"/>
      <c r="OQN46" s="190"/>
      <c r="OQO46" s="190"/>
      <c r="OQP46" s="190"/>
      <c r="OQQ46" s="190"/>
      <c r="OQR46" s="190"/>
      <c r="OQS46" s="190"/>
      <c r="OQT46" s="190"/>
      <c r="OQU46" s="190"/>
      <c r="OQV46" s="190"/>
      <c r="OQW46" s="190"/>
      <c r="OQX46" s="190"/>
      <c r="OQY46" s="190"/>
      <c r="OQZ46" s="190"/>
      <c r="ORA46" s="190"/>
      <c r="ORB46" s="190"/>
      <c r="ORC46" s="190"/>
      <c r="ORD46" s="190"/>
      <c r="ORE46" s="190"/>
      <c r="ORF46" s="190"/>
      <c r="ORG46" s="190"/>
      <c r="ORH46" s="190"/>
      <c r="ORI46" s="190"/>
      <c r="ORJ46" s="190"/>
      <c r="ORK46" s="190"/>
      <c r="ORL46" s="190"/>
      <c r="ORM46" s="190"/>
      <c r="ORN46" s="190"/>
      <c r="ORO46" s="190"/>
      <c r="ORP46" s="190"/>
      <c r="ORQ46" s="190"/>
      <c r="ORR46" s="190"/>
      <c r="ORS46" s="190"/>
      <c r="ORT46" s="190"/>
      <c r="ORU46" s="190"/>
      <c r="ORV46" s="190"/>
      <c r="ORW46" s="190"/>
      <c r="ORX46" s="190"/>
      <c r="ORY46" s="190"/>
      <c r="ORZ46" s="190"/>
      <c r="OSA46" s="190"/>
      <c r="OSB46" s="190"/>
      <c r="OSC46" s="190"/>
      <c r="OSD46" s="190"/>
      <c r="OSE46" s="190"/>
      <c r="OSF46" s="190"/>
      <c r="OSG46" s="190"/>
      <c r="OSH46" s="190"/>
      <c r="OSI46" s="190"/>
      <c r="OSJ46" s="190"/>
      <c r="OSK46" s="190"/>
      <c r="OSL46" s="190"/>
      <c r="OSM46" s="190"/>
      <c r="OSN46" s="190"/>
      <c r="OSO46" s="190"/>
      <c r="OSP46" s="190"/>
      <c r="OSQ46" s="190"/>
      <c r="OSR46" s="190"/>
      <c r="OSS46" s="190"/>
      <c r="OST46" s="190"/>
      <c r="OSU46" s="190"/>
      <c r="OSV46" s="190"/>
      <c r="OSW46" s="190"/>
      <c r="OSX46" s="190"/>
      <c r="OSY46" s="190"/>
      <c r="OSZ46" s="190"/>
      <c r="OTA46" s="190"/>
      <c r="OTB46" s="190"/>
      <c r="OTC46" s="190"/>
      <c r="OTD46" s="190"/>
      <c r="OTE46" s="190"/>
      <c r="OTF46" s="190"/>
      <c r="OTG46" s="190"/>
      <c r="OTH46" s="190"/>
      <c r="OTI46" s="190"/>
      <c r="OTJ46" s="190"/>
      <c r="OTK46" s="190"/>
      <c r="OTL46" s="190"/>
      <c r="OTM46" s="190"/>
      <c r="OTN46" s="190"/>
      <c r="OTO46" s="190"/>
      <c r="OTP46" s="190"/>
      <c r="OTQ46" s="190"/>
      <c r="OTR46" s="190"/>
      <c r="OTS46" s="190"/>
      <c r="OTT46" s="190"/>
      <c r="OTU46" s="190"/>
      <c r="OTV46" s="190"/>
      <c r="OTW46" s="190"/>
      <c r="OTX46" s="190"/>
      <c r="OTY46" s="190"/>
      <c r="OTZ46" s="190"/>
      <c r="OUA46" s="190"/>
      <c r="OUB46" s="190"/>
      <c r="OUC46" s="190"/>
      <c r="OUD46" s="190"/>
      <c r="OUE46" s="190"/>
      <c r="OUF46" s="190"/>
      <c r="OUG46" s="190"/>
      <c r="OUH46" s="190"/>
      <c r="OUI46" s="190"/>
      <c r="OUJ46" s="190"/>
      <c r="OUK46" s="190"/>
      <c r="OUL46" s="190"/>
      <c r="OUM46" s="190"/>
      <c r="OUN46" s="190"/>
      <c r="OUO46" s="190"/>
      <c r="OUP46" s="190"/>
      <c r="OUQ46" s="190"/>
      <c r="OUR46" s="190"/>
      <c r="OUS46" s="190"/>
      <c r="OUT46" s="190"/>
      <c r="OUU46" s="190"/>
      <c r="OUV46" s="190"/>
      <c r="OUW46" s="190"/>
      <c r="OUX46" s="190"/>
      <c r="OUY46" s="190"/>
      <c r="OUZ46" s="190"/>
      <c r="OVA46" s="190"/>
      <c r="OVB46" s="190"/>
      <c r="OVC46" s="190"/>
      <c r="OVD46" s="190"/>
      <c r="OVE46" s="190"/>
      <c r="OVF46" s="190"/>
      <c r="OVG46" s="190"/>
      <c r="OVH46" s="190"/>
      <c r="OVI46" s="190"/>
      <c r="OVJ46" s="190"/>
      <c r="OVK46" s="190"/>
      <c r="OVL46" s="190"/>
      <c r="OVM46" s="190"/>
      <c r="OVN46" s="190"/>
      <c r="OVO46" s="190"/>
      <c r="OVP46" s="190"/>
      <c r="OVQ46" s="190"/>
      <c r="OVR46" s="190"/>
      <c r="OVS46" s="190"/>
      <c r="OVT46" s="190"/>
      <c r="OVU46" s="190"/>
      <c r="OVV46" s="190"/>
      <c r="OVW46" s="190"/>
      <c r="OVX46" s="190"/>
      <c r="OVY46" s="190"/>
      <c r="OVZ46" s="190"/>
      <c r="OWA46" s="190"/>
      <c r="OWB46" s="190"/>
      <c r="OWC46" s="190"/>
      <c r="OWD46" s="190"/>
      <c r="OWE46" s="190"/>
      <c r="OWF46" s="190"/>
      <c r="OWG46" s="190"/>
      <c r="OWH46" s="190"/>
      <c r="OWI46" s="190"/>
      <c r="OWJ46" s="190"/>
      <c r="OWK46" s="190"/>
      <c r="OWL46" s="190"/>
      <c r="OWM46" s="190"/>
      <c r="OWN46" s="190"/>
      <c r="OWO46" s="190"/>
      <c r="OWP46" s="190"/>
      <c r="OWQ46" s="190"/>
      <c r="OWR46" s="190"/>
      <c r="OWS46" s="190"/>
      <c r="OWT46" s="190"/>
      <c r="OWU46" s="190"/>
      <c r="OWV46" s="190"/>
      <c r="OWW46" s="190"/>
      <c r="OWX46" s="190"/>
      <c r="OWY46" s="190"/>
      <c r="OWZ46" s="190"/>
      <c r="OXA46" s="190"/>
      <c r="OXB46" s="190"/>
      <c r="OXC46" s="190"/>
      <c r="OXD46" s="190"/>
      <c r="OXE46" s="190"/>
      <c r="OXF46" s="190"/>
      <c r="OXG46" s="190"/>
      <c r="OXH46" s="190"/>
      <c r="OXI46" s="190"/>
      <c r="OXJ46" s="190"/>
      <c r="OXK46" s="190"/>
      <c r="OXL46" s="190"/>
      <c r="OXM46" s="190"/>
      <c r="OXN46" s="190"/>
      <c r="OXO46" s="190"/>
      <c r="OXP46" s="190"/>
      <c r="OXQ46" s="190"/>
      <c r="OXR46" s="190"/>
      <c r="OXS46" s="190"/>
      <c r="OXT46" s="190"/>
      <c r="OXU46" s="190"/>
      <c r="OXV46" s="190"/>
      <c r="OXW46" s="190"/>
      <c r="OXX46" s="190"/>
      <c r="OXY46" s="190"/>
      <c r="OXZ46" s="190"/>
      <c r="OYA46" s="190"/>
      <c r="OYB46" s="190"/>
      <c r="OYC46" s="190"/>
      <c r="OYD46" s="190"/>
      <c r="OYE46" s="190"/>
      <c r="OYF46" s="190"/>
      <c r="OYG46" s="190"/>
      <c r="OYH46" s="190"/>
      <c r="OYI46" s="190"/>
      <c r="OYJ46" s="190"/>
      <c r="OYK46" s="190"/>
      <c r="OYL46" s="190"/>
      <c r="OYM46" s="190"/>
      <c r="OYN46" s="190"/>
      <c r="OYO46" s="190"/>
      <c r="OYP46" s="190"/>
      <c r="OYQ46" s="190"/>
      <c r="OYR46" s="190"/>
      <c r="OYS46" s="190"/>
      <c r="OYT46" s="190"/>
      <c r="OYU46" s="190"/>
      <c r="OYV46" s="190"/>
      <c r="OYW46" s="190"/>
      <c r="OYX46" s="190"/>
      <c r="OYY46" s="190"/>
      <c r="OYZ46" s="190"/>
      <c r="OZA46" s="190"/>
      <c r="OZB46" s="190"/>
      <c r="OZC46" s="190"/>
      <c r="OZD46" s="190"/>
      <c r="OZE46" s="190"/>
      <c r="OZF46" s="190"/>
      <c r="OZG46" s="190"/>
      <c r="OZH46" s="190"/>
      <c r="OZI46" s="190"/>
      <c r="OZJ46" s="190"/>
      <c r="OZK46" s="190"/>
      <c r="OZL46" s="190"/>
      <c r="OZM46" s="190"/>
      <c r="OZN46" s="190"/>
      <c r="OZO46" s="190"/>
      <c r="OZP46" s="190"/>
      <c r="OZQ46" s="190"/>
      <c r="OZR46" s="190"/>
      <c r="OZS46" s="190"/>
      <c r="OZT46" s="190"/>
      <c r="OZU46" s="190"/>
      <c r="OZV46" s="190"/>
      <c r="OZW46" s="190"/>
      <c r="OZX46" s="190"/>
      <c r="OZY46" s="190"/>
      <c r="OZZ46" s="190"/>
      <c r="PAA46" s="190"/>
      <c r="PAB46" s="190"/>
      <c r="PAC46" s="190"/>
      <c r="PAD46" s="190"/>
      <c r="PAE46" s="190"/>
      <c r="PAF46" s="190"/>
      <c r="PAG46" s="190"/>
      <c r="PAH46" s="190"/>
      <c r="PAI46" s="190"/>
      <c r="PAJ46" s="190"/>
      <c r="PAK46" s="190"/>
      <c r="PAL46" s="190"/>
      <c r="PAM46" s="190"/>
      <c r="PAN46" s="190"/>
      <c r="PAO46" s="190"/>
      <c r="PAP46" s="190"/>
      <c r="PAQ46" s="190"/>
      <c r="PAR46" s="190"/>
      <c r="PAS46" s="190"/>
      <c r="PAT46" s="190"/>
      <c r="PAU46" s="190"/>
      <c r="PAV46" s="190"/>
      <c r="PAW46" s="190"/>
      <c r="PAX46" s="190"/>
      <c r="PAY46" s="190"/>
      <c r="PAZ46" s="190"/>
      <c r="PBA46" s="190"/>
      <c r="PBB46" s="190"/>
      <c r="PBC46" s="190"/>
      <c r="PBD46" s="190"/>
      <c r="PBE46" s="190"/>
      <c r="PBF46" s="190"/>
      <c r="PBG46" s="190"/>
      <c r="PBH46" s="190"/>
      <c r="PBI46" s="190"/>
      <c r="PBJ46" s="190"/>
      <c r="PBK46" s="190"/>
      <c r="PBL46" s="190"/>
      <c r="PBM46" s="190"/>
      <c r="PBN46" s="190"/>
      <c r="PBO46" s="190"/>
      <c r="PBP46" s="190"/>
      <c r="PBQ46" s="190"/>
      <c r="PBR46" s="190"/>
      <c r="PBS46" s="190"/>
      <c r="PBT46" s="190"/>
      <c r="PBU46" s="190"/>
      <c r="PBV46" s="190"/>
      <c r="PBW46" s="190"/>
      <c r="PBX46" s="190"/>
      <c r="PBY46" s="190"/>
      <c r="PBZ46" s="190"/>
      <c r="PCA46" s="190"/>
      <c r="PCB46" s="190"/>
      <c r="PCC46" s="190"/>
      <c r="PCD46" s="190"/>
      <c r="PCE46" s="190"/>
      <c r="PCF46" s="190"/>
      <c r="PCG46" s="190"/>
      <c r="PCH46" s="190"/>
      <c r="PCI46" s="190"/>
      <c r="PCJ46" s="190"/>
      <c r="PCK46" s="190"/>
      <c r="PCL46" s="190"/>
      <c r="PCM46" s="190"/>
      <c r="PCN46" s="190"/>
      <c r="PCO46" s="190"/>
      <c r="PCP46" s="190"/>
      <c r="PCQ46" s="190"/>
      <c r="PCR46" s="190"/>
      <c r="PCS46" s="190"/>
      <c r="PCT46" s="190"/>
      <c r="PCU46" s="190"/>
      <c r="PCV46" s="190"/>
      <c r="PCW46" s="190"/>
      <c r="PCX46" s="190"/>
      <c r="PCY46" s="190"/>
      <c r="PCZ46" s="190"/>
      <c r="PDA46" s="190"/>
      <c r="PDB46" s="190"/>
      <c r="PDC46" s="190"/>
      <c r="PDD46" s="190"/>
      <c r="PDE46" s="190"/>
      <c r="PDF46" s="190"/>
      <c r="PDG46" s="190"/>
      <c r="PDH46" s="190"/>
      <c r="PDI46" s="190"/>
      <c r="PDJ46" s="190"/>
      <c r="PDK46" s="190"/>
      <c r="PDL46" s="190"/>
      <c r="PDM46" s="190"/>
      <c r="PDN46" s="190"/>
      <c r="PDO46" s="190"/>
      <c r="PDP46" s="190"/>
      <c r="PDQ46" s="190"/>
      <c r="PDR46" s="190"/>
      <c r="PDS46" s="190"/>
      <c r="PDT46" s="190"/>
      <c r="PDU46" s="190"/>
      <c r="PDV46" s="190"/>
      <c r="PDW46" s="190"/>
      <c r="PDX46" s="190"/>
      <c r="PDY46" s="190"/>
      <c r="PDZ46" s="190"/>
      <c r="PEA46" s="190"/>
      <c r="PEB46" s="190"/>
      <c r="PEC46" s="190"/>
      <c r="PED46" s="190"/>
      <c r="PEE46" s="190"/>
      <c r="PEF46" s="190"/>
      <c r="PEG46" s="190"/>
      <c r="PEH46" s="190"/>
      <c r="PEI46" s="190"/>
      <c r="PEJ46" s="190"/>
      <c r="PEK46" s="190"/>
      <c r="PEL46" s="190"/>
      <c r="PEM46" s="190"/>
      <c r="PEN46" s="190"/>
      <c r="PEO46" s="190"/>
      <c r="PEP46" s="190"/>
      <c r="PEQ46" s="190"/>
      <c r="PER46" s="190"/>
      <c r="PES46" s="190"/>
      <c r="PET46" s="190"/>
      <c r="PEU46" s="190"/>
      <c r="PEV46" s="190"/>
      <c r="PEW46" s="190"/>
      <c r="PEX46" s="190"/>
      <c r="PEY46" s="190"/>
      <c r="PEZ46" s="190"/>
      <c r="PFA46" s="190"/>
      <c r="PFB46" s="190"/>
      <c r="PFC46" s="190"/>
      <c r="PFD46" s="190"/>
      <c r="PFE46" s="190"/>
      <c r="PFF46" s="190"/>
      <c r="PFG46" s="190"/>
      <c r="PFH46" s="190"/>
      <c r="PFI46" s="190"/>
      <c r="PFJ46" s="190"/>
      <c r="PFK46" s="190"/>
      <c r="PFL46" s="190"/>
      <c r="PFM46" s="190"/>
      <c r="PFN46" s="190"/>
      <c r="PFO46" s="190"/>
      <c r="PFP46" s="190"/>
      <c r="PFQ46" s="190"/>
      <c r="PFR46" s="190"/>
      <c r="PFS46" s="190"/>
      <c r="PFT46" s="190"/>
      <c r="PFU46" s="190"/>
      <c r="PFV46" s="190"/>
      <c r="PFW46" s="190"/>
      <c r="PFX46" s="190"/>
      <c r="PFY46" s="190"/>
      <c r="PFZ46" s="190"/>
      <c r="PGA46" s="190"/>
      <c r="PGB46" s="190"/>
      <c r="PGC46" s="190"/>
      <c r="PGD46" s="190"/>
      <c r="PGE46" s="190"/>
      <c r="PGF46" s="190"/>
      <c r="PGG46" s="190"/>
      <c r="PGH46" s="190"/>
      <c r="PGI46" s="190"/>
      <c r="PGJ46" s="190"/>
      <c r="PGK46" s="190"/>
      <c r="PGL46" s="190"/>
      <c r="PGM46" s="190"/>
      <c r="PGN46" s="190"/>
      <c r="PGO46" s="190"/>
      <c r="PGP46" s="190"/>
      <c r="PGQ46" s="190"/>
      <c r="PGR46" s="190"/>
      <c r="PGS46" s="190"/>
      <c r="PGT46" s="190"/>
      <c r="PGU46" s="190"/>
      <c r="PGV46" s="190"/>
      <c r="PGW46" s="190"/>
      <c r="PGX46" s="190"/>
      <c r="PGY46" s="190"/>
      <c r="PGZ46" s="190"/>
      <c r="PHA46" s="190"/>
      <c r="PHB46" s="190"/>
      <c r="PHC46" s="190"/>
      <c r="PHD46" s="190"/>
      <c r="PHE46" s="190"/>
      <c r="PHF46" s="190"/>
      <c r="PHG46" s="190"/>
      <c r="PHH46" s="190"/>
      <c r="PHI46" s="190"/>
      <c r="PHJ46" s="190"/>
      <c r="PHK46" s="190"/>
      <c r="PHL46" s="190"/>
      <c r="PHM46" s="190"/>
      <c r="PHN46" s="190"/>
      <c r="PHO46" s="190"/>
      <c r="PHP46" s="190"/>
      <c r="PHQ46" s="190"/>
      <c r="PHR46" s="190"/>
      <c r="PHS46" s="190"/>
      <c r="PHT46" s="190"/>
      <c r="PHU46" s="190"/>
      <c r="PHV46" s="190"/>
      <c r="PHW46" s="190"/>
      <c r="PHX46" s="190"/>
      <c r="PHY46" s="190"/>
      <c r="PHZ46" s="190"/>
      <c r="PIA46" s="190"/>
      <c r="PIB46" s="190"/>
      <c r="PIC46" s="190"/>
      <c r="PID46" s="190"/>
      <c r="PIE46" s="190"/>
      <c r="PIF46" s="190"/>
      <c r="PIG46" s="190"/>
      <c r="PIH46" s="190"/>
      <c r="PII46" s="190"/>
      <c r="PIJ46" s="190"/>
      <c r="PIK46" s="190"/>
      <c r="PIL46" s="190"/>
      <c r="PIM46" s="190"/>
      <c r="PIN46" s="190"/>
      <c r="PIO46" s="190"/>
      <c r="PIP46" s="190"/>
      <c r="PIQ46" s="190"/>
      <c r="PIR46" s="190"/>
      <c r="PIS46" s="190"/>
      <c r="PIT46" s="190"/>
      <c r="PIU46" s="190"/>
      <c r="PIV46" s="190"/>
      <c r="PIW46" s="190"/>
      <c r="PIX46" s="190"/>
      <c r="PIY46" s="190"/>
      <c r="PIZ46" s="190"/>
      <c r="PJA46" s="190"/>
      <c r="PJB46" s="190"/>
      <c r="PJC46" s="190"/>
      <c r="PJD46" s="190"/>
      <c r="PJE46" s="190"/>
      <c r="PJF46" s="190"/>
      <c r="PJG46" s="190"/>
      <c r="PJH46" s="190"/>
      <c r="PJI46" s="190"/>
      <c r="PJJ46" s="190"/>
      <c r="PJK46" s="190"/>
      <c r="PJL46" s="190"/>
      <c r="PJM46" s="190"/>
      <c r="PJN46" s="190"/>
      <c r="PJO46" s="190"/>
      <c r="PJP46" s="190"/>
      <c r="PJQ46" s="190"/>
      <c r="PJR46" s="190"/>
      <c r="PJS46" s="190"/>
      <c r="PJT46" s="190"/>
      <c r="PJU46" s="190"/>
      <c r="PJV46" s="190"/>
      <c r="PJW46" s="190"/>
      <c r="PJX46" s="190"/>
      <c r="PJY46" s="190"/>
      <c r="PJZ46" s="190"/>
      <c r="PKA46" s="190"/>
      <c r="PKB46" s="190"/>
      <c r="PKC46" s="190"/>
      <c r="PKD46" s="190"/>
      <c r="PKE46" s="190"/>
      <c r="PKF46" s="190"/>
      <c r="PKG46" s="190"/>
      <c r="PKH46" s="190"/>
      <c r="PKI46" s="190"/>
      <c r="PKJ46" s="190"/>
      <c r="PKK46" s="190"/>
      <c r="PKL46" s="190"/>
      <c r="PKM46" s="190"/>
      <c r="PKN46" s="190"/>
      <c r="PKO46" s="190"/>
      <c r="PKP46" s="190"/>
      <c r="PKQ46" s="190"/>
      <c r="PKR46" s="190"/>
      <c r="PKS46" s="190"/>
      <c r="PKT46" s="190"/>
      <c r="PKU46" s="190"/>
      <c r="PKV46" s="190"/>
      <c r="PKW46" s="190"/>
      <c r="PKX46" s="190"/>
      <c r="PKY46" s="190"/>
      <c r="PKZ46" s="190"/>
      <c r="PLA46" s="190"/>
      <c r="PLB46" s="190"/>
      <c r="PLC46" s="190"/>
      <c r="PLD46" s="190"/>
      <c r="PLE46" s="190"/>
      <c r="PLF46" s="190"/>
      <c r="PLG46" s="190"/>
      <c r="PLH46" s="190"/>
      <c r="PLI46" s="190"/>
      <c r="PLJ46" s="190"/>
      <c r="PLK46" s="190"/>
      <c r="PLL46" s="190"/>
      <c r="PLM46" s="190"/>
      <c r="PLN46" s="190"/>
      <c r="PLO46" s="190"/>
      <c r="PLP46" s="190"/>
      <c r="PLQ46" s="190"/>
      <c r="PLR46" s="190"/>
      <c r="PLS46" s="190"/>
      <c r="PLT46" s="190"/>
      <c r="PLU46" s="190"/>
      <c r="PLV46" s="190"/>
      <c r="PLW46" s="190"/>
      <c r="PLX46" s="190"/>
      <c r="PLY46" s="190"/>
      <c r="PLZ46" s="190"/>
      <c r="PMA46" s="190"/>
      <c r="PMB46" s="190"/>
      <c r="PMC46" s="190"/>
      <c r="PMD46" s="190"/>
      <c r="PME46" s="190"/>
      <c r="PMF46" s="190"/>
      <c r="PMG46" s="190"/>
      <c r="PMH46" s="190"/>
      <c r="PMI46" s="190"/>
      <c r="PMJ46" s="190"/>
      <c r="PMK46" s="190"/>
      <c r="PML46" s="190"/>
      <c r="PMM46" s="190"/>
      <c r="PMN46" s="190"/>
      <c r="PMO46" s="190"/>
      <c r="PMP46" s="190"/>
      <c r="PMQ46" s="190"/>
      <c r="PMR46" s="190"/>
      <c r="PMS46" s="190"/>
      <c r="PMT46" s="190"/>
      <c r="PMU46" s="190"/>
      <c r="PMV46" s="190"/>
      <c r="PMW46" s="190"/>
      <c r="PMX46" s="190"/>
      <c r="PMY46" s="190"/>
      <c r="PMZ46" s="190"/>
      <c r="PNA46" s="190"/>
      <c r="PNB46" s="190"/>
      <c r="PNC46" s="190"/>
      <c r="PND46" s="190"/>
      <c r="PNE46" s="190"/>
      <c r="PNF46" s="190"/>
      <c r="PNG46" s="190"/>
      <c r="PNH46" s="190"/>
      <c r="PNI46" s="190"/>
      <c r="PNJ46" s="190"/>
      <c r="PNK46" s="190"/>
      <c r="PNL46" s="190"/>
      <c r="PNM46" s="190"/>
      <c r="PNN46" s="190"/>
      <c r="PNO46" s="190"/>
      <c r="PNP46" s="190"/>
      <c r="PNQ46" s="190"/>
      <c r="PNR46" s="190"/>
      <c r="PNS46" s="190"/>
      <c r="PNT46" s="190"/>
      <c r="PNU46" s="190"/>
      <c r="PNV46" s="190"/>
      <c r="PNW46" s="190"/>
      <c r="PNX46" s="190"/>
      <c r="PNY46" s="190"/>
      <c r="PNZ46" s="190"/>
      <c r="POA46" s="190"/>
      <c r="POB46" s="190"/>
      <c r="POC46" s="190"/>
      <c r="POD46" s="190"/>
      <c r="POE46" s="190"/>
      <c r="POF46" s="190"/>
      <c r="POG46" s="190"/>
      <c r="POH46" s="190"/>
      <c r="POI46" s="190"/>
      <c r="POJ46" s="190"/>
      <c r="POK46" s="190"/>
      <c r="POL46" s="190"/>
      <c r="POM46" s="190"/>
      <c r="PON46" s="190"/>
      <c r="POO46" s="190"/>
      <c r="POP46" s="190"/>
      <c r="POQ46" s="190"/>
      <c r="POR46" s="190"/>
      <c r="POS46" s="190"/>
      <c r="POT46" s="190"/>
      <c r="POU46" s="190"/>
      <c r="POV46" s="190"/>
      <c r="POW46" s="190"/>
      <c r="POX46" s="190"/>
      <c r="POY46" s="190"/>
      <c r="POZ46" s="190"/>
      <c r="PPA46" s="190"/>
      <c r="PPB46" s="190"/>
      <c r="PPC46" s="190"/>
      <c r="PPD46" s="190"/>
      <c r="PPE46" s="190"/>
      <c r="PPF46" s="190"/>
      <c r="PPG46" s="190"/>
      <c r="PPH46" s="190"/>
      <c r="PPI46" s="190"/>
      <c r="PPJ46" s="190"/>
      <c r="PPK46" s="190"/>
      <c r="PPL46" s="190"/>
      <c r="PPM46" s="190"/>
      <c r="PPN46" s="190"/>
      <c r="PPO46" s="190"/>
      <c r="PPP46" s="190"/>
      <c r="PPQ46" s="190"/>
      <c r="PPR46" s="190"/>
      <c r="PPS46" s="190"/>
      <c r="PPT46" s="190"/>
      <c r="PPU46" s="190"/>
      <c r="PPV46" s="190"/>
      <c r="PPW46" s="190"/>
      <c r="PPX46" s="190"/>
      <c r="PPY46" s="190"/>
      <c r="PPZ46" s="190"/>
      <c r="PQA46" s="190"/>
      <c r="PQB46" s="190"/>
      <c r="PQC46" s="190"/>
      <c r="PQD46" s="190"/>
      <c r="PQE46" s="190"/>
      <c r="PQF46" s="190"/>
      <c r="PQG46" s="190"/>
      <c r="PQH46" s="190"/>
      <c r="PQI46" s="190"/>
      <c r="PQJ46" s="190"/>
      <c r="PQK46" s="190"/>
      <c r="PQL46" s="190"/>
      <c r="PQM46" s="190"/>
      <c r="PQN46" s="190"/>
      <c r="PQO46" s="190"/>
      <c r="PQP46" s="190"/>
      <c r="PQQ46" s="190"/>
      <c r="PQR46" s="190"/>
      <c r="PQS46" s="190"/>
      <c r="PQT46" s="190"/>
      <c r="PQU46" s="190"/>
      <c r="PQV46" s="190"/>
      <c r="PQW46" s="190"/>
      <c r="PQX46" s="190"/>
      <c r="PQY46" s="190"/>
      <c r="PQZ46" s="190"/>
      <c r="PRA46" s="190"/>
      <c r="PRB46" s="190"/>
      <c r="PRC46" s="190"/>
      <c r="PRD46" s="190"/>
      <c r="PRE46" s="190"/>
      <c r="PRF46" s="190"/>
      <c r="PRG46" s="190"/>
      <c r="PRH46" s="190"/>
      <c r="PRI46" s="190"/>
      <c r="PRJ46" s="190"/>
      <c r="PRK46" s="190"/>
      <c r="PRL46" s="190"/>
      <c r="PRM46" s="190"/>
      <c r="PRN46" s="190"/>
      <c r="PRO46" s="190"/>
      <c r="PRP46" s="190"/>
      <c r="PRQ46" s="190"/>
      <c r="PRR46" s="190"/>
      <c r="PRS46" s="190"/>
      <c r="PRT46" s="190"/>
      <c r="PRU46" s="190"/>
      <c r="PRV46" s="190"/>
      <c r="PRW46" s="190"/>
      <c r="PRX46" s="190"/>
      <c r="PRY46" s="190"/>
      <c r="PRZ46" s="190"/>
      <c r="PSA46" s="190"/>
      <c r="PSB46" s="190"/>
      <c r="PSC46" s="190"/>
      <c r="PSD46" s="190"/>
      <c r="PSE46" s="190"/>
      <c r="PSF46" s="190"/>
      <c r="PSG46" s="190"/>
      <c r="PSH46" s="190"/>
      <c r="PSI46" s="190"/>
      <c r="PSJ46" s="190"/>
      <c r="PSK46" s="190"/>
      <c r="PSL46" s="190"/>
      <c r="PSM46" s="190"/>
      <c r="PSN46" s="190"/>
      <c r="PSO46" s="190"/>
      <c r="PSP46" s="190"/>
      <c r="PSQ46" s="190"/>
      <c r="PSR46" s="190"/>
      <c r="PSS46" s="190"/>
      <c r="PST46" s="190"/>
      <c r="PSU46" s="190"/>
      <c r="PSV46" s="190"/>
      <c r="PSW46" s="190"/>
      <c r="PSX46" s="190"/>
      <c r="PSY46" s="190"/>
      <c r="PSZ46" s="190"/>
      <c r="PTA46" s="190"/>
      <c r="PTB46" s="190"/>
      <c r="PTC46" s="190"/>
      <c r="PTD46" s="190"/>
      <c r="PTE46" s="190"/>
      <c r="PTF46" s="190"/>
      <c r="PTG46" s="190"/>
      <c r="PTH46" s="190"/>
      <c r="PTI46" s="190"/>
      <c r="PTJ46" s="190"/>
      <c r="PTK46" s="190"/>
      <c r="PTL46" s="190"/>
      <c r="PTM46" s="190"/>
      <c r="PTN46" s="190"/>
      <c r="PTO46" s="190"/>
      <c r="PTP46" s="190"/>
      <c r="PTQ46" s="190"/>
      <c r="PTR46" s="190"/>
      <c r="PTS46" s="190"/>
      <c r="PTT46" s="190"/>
      <c r="PTU46" s="190"/>
      <c r="PTV46" s="190"/>
      <c r="PTW46" s="190"/>
      <c r="PTX46" s="190"/>
      <c r="PTY46" s="190"/>
      <c r="PTZ46" s="190"/>
      <c r="PUA46" s="190"/>
      <c r="PUB46" s="190"/>
      <c r="PUC46" s="190"/>
      <c r="PUD46" s="190"/>
      <c r="PUE46" s="190"/>
      <c r="PUF46" s="190"/>
      <c r="PUG46" s="190"/>
      <c r="PUH46" s="190"/>
      <c r="PUI46" s="190"/>
      <c r="PUJ46" s="190"/>
      <c r="PUK46" s="190"/>
      <c r="PUL46" s="190"/>
      <c r="PUM46" s="190"/>
      <c r="PUN46" s="190"/>
      <c r="PUO46" s="190"/>
      <c r="PUP46" s="190"/>
      <c r="PUQ46" s="190"/>
      <c r="PUR46" s="190"/>
      <c r="PUS46" s="190"/>
      <c r="PUT46" s="190"/>
      <c r="PUU46" s="190"/>
      <c r="PUV46" s="190"/>
      <c r="PUW46" s="190"/>
      <c r="PUX46" s="190"/>
      <c r="PUY46" s="190"/>
      <c r="PUZ46" s="190"/>
      <c r="PVA46" s="190"/>
      <c r="PVB46" s="190"/>
      <c r="PVC46" s="190"/>
      <c r="PVD46" s="190"/>
      <c r="PVE46" s="190"/>
      <c r="PVF46" s="190"/>
      <c r="PVG46" s="190"/>
      <c r="PVH46" s="190"/>
      <c r="PVI46" s="190"/>
      <c r="PVJ46" s="190"/>
      <c r="PVK46" s="190"/>
      <c r="PVL46" s="190"/>
      <c r="PVM46" s="190"/>
      <c r="PVN46" s="190"/>
      <c r="PVO46" s="190"/>
      <c r="PVP46" s="190"/>
      <c r="PVQ46" s="190"/>
      <c r="PVR46" s="190"/>
      <c r="PVS46" s="190"/>
      <c r="PVT46" s="190"/>
      <c r="PVU46" s="190"/>
      <c r="PVV46" s="190"/>
      <c r="PVW46" s="190"/>
      <c r="PVX46" s="190"/>
      <c r="PVY46" s="190"/>
      <c r="PVZ46" s="190"/>
      <c r="PWA46" s="190"/>
      <c r="PWB46" s="190"/>
      <c r="PWC46" s="190"/>
      <c r="PWD46" s="190"/>
      <c r="PWE46" s="190"/>
      <c r="PWF46" s="190"/>
      <c r="PWG46" s="190"/>
      <c r="PWH46" s="190"/>
      <c r="PWI46" s="190"/>
      <c r="PWJ46" s="190"/>
      <c r="PWK46" s="190"/>
      <c r="PWL46" s="190"/>
      <c r="PWM46" s="190"/>
      <c r="PWN46" s="190"/>
      <c r="PWO46" s="190"/>
      <c r="PWP46" s="190"/>
      <c r="PWQ46" s="190"/>
      <c r="PWR46" s="190"/>
      <c r="PWS46" s="190"/>
      <c r="PWT46" s="190"/>
      <c r="PWU46" s="190"/>
      <c r="PWV46" s="190"/>
      <c r="PWW46" s="190"/>
      <c r="PWX46" s="190"/>
      <c r="PWY46" s="190"/>
      <c r="PWZ46" s="190"/>
      <c r="PXA46" s="190"/>
      <c r="PXB46" s="190"/>
      <c r="PXC46" s="190"/>
      <c r="PXD46" s="190"/>
      <c r="PXE46" s="190"/>
      <c r="PXF46" s="190"/>
      <c r="PXG46" s="190"/>
      <c r="PXH46" s="190"/>
      <c r="PXI46" s="190"/>
      <c r="PXJ46" s="190"/>
      <c r="PXK46" s="190"/>
      <c r="PXL46" s="190"/>
      <c r="PXM46" s="190"/>
      <c r="PXN46" s="190"/>
      <c r="PXO46" s="190"/>
      <c r="PXP46" s="190"/>
      <c r="PXQ46" s="190"/>
      <c r="PXR46" s="190"/>
      <c r="PXS46" s="190"/>
      <c r="PXT46" s="190"/>
      <c r="PXU46" s="190"/>
      <c r="PXV46" s="190"/>
      <c r="PXW46" s="190"/>
      <c r="PXX46" s="190"/>
      <c r="PXY46" s="190"/>
      <c r="PXZ46" s="190"/>
      <c r="PYA46" s="190"/>
      <c r="PYB46" s="190"/>
      <c r="PYC46" s="190"/>
      <c r="PYD46" s="190"/>
      <c r="PYE46" s="190"/>
      <c r="PYF46" s="190"/>
      <c r="PYG46" s="190"/>
      <c r="PYH46" s="190"/>
      <c r="PYI46" s="190"/>
      <c r="PYJ46" s="190"/>
      <c r="PYK46" s="190"/>
      <c r="PYL46" s="190"/>
      <c r="PYM46" s="190"/>
      <c r="PYN46" s="190"/>
      <c r="PYO46" s="190"/>
      <c r="PYP46" s="190"/>
      <c r="PYQ46" s="190"/>
      <c r="PYR46" s="190"/>
      <c r="PYS46" s="190"/>
      <c r="PYT46" s="190"/>
      <c r="PYU46" s="190"/>
      <c r="PYV46" s="190"/>
      <c r="PYW46" s="190"/>
      <c r="PYX46" s="190"/>
      <c r="PYY46" s="190"/>
      <c r="PYZ46" s="190"/>
      <c r="PZA46" s="190"/>
      <c r="PZB46" s="190"/>
      <c r="PZC46" s="190"/>
      <c r="PZD46" s="190"/>
      <c r="PZE46" s="190"/>
      <c r="PZF46" s="190"/>
      <c r="PZG46" s="190"/>
      <c r="PZH46" s="190"/>
      <c r="PZI46" s="190"/>
      <c r="PZJ46" s="190"/>
      <c r="PZK46" s="190"/>
      <c r="PZL46" s="190"/>
      <c r="PZM46" s="190"/>
      <c r="PZN46" s="190"/>
      <c r="PZO46" s="190"/>
      <c r="PZP46" s="190"/>
      <c r="PZQ46" s="190"/>
      <c r="PZR46" s="190"/>
      <c r="PZS46" s="190"/>
      <c r="PZT46" s="190"/>
      <c r="PZU46" s="190"/>
      <c r="PZV46" s="190"/>
      <c r="PZW46" s="190"/>
      <c r="PZX46" s="190"/>
      <c r="PZY46" s="190"/>
      <c r="PZZ46" s="190"/>
      <c r="QAA46" s="190"/>
      <c r="QAB46" s="190"/>
      <c r="QAC46" s="190"/>
      <c r="QAD46" s="190"/>
      <c r="QAE46" s="190"/>
      <c r="QAF46" s="190"/>
      <c r="QAG46" s="190"/>
      <c r="QAH46" s="190"/>
      <c r="QAI46" s="190"/>
      <c r="QAJ46" s="190"/>
      <c r="QAK46" s="190"/>
      <c r="QAL46" s="190"/>
      <c r="QAM46" s="190"/>
      <c r="QAN46" s="190"/>
      <c r="QAO46" s="190"/>
      <c r="QAP46" s="190"/>
      <c r="QAQ46" s="190"/>
      <c r="QAR46" s="190"/>
      <c r="QAS46" s="190"/>
      <c r="QAT46" s="190"/>
      <c r="QAU46" s="190"/>
      <c r="QAV46" s="190"/>
      <c r="QAW46" s="190"/>
      <c r="QAX46" s="190"/>
      <c r="QAY46" s="190"/>
      <c r="QAZ46" s="190"/>
      <c r="QBA46" s="190"/>
      <c r="QBB46" s="190"/>
      <c r="QBC46" s="190"/>
      <c r="QBD46" s="190"/>
      <c r="QBE46" s="190"/>
      <c r="QBF46" s="190"/>
      <c r="QBG46" s="190"/>
      <c r="QBH46" s="190"/>
      <c r="QBI46" s="190"/>
      <c r="QBJ46" s="190"/>
      <c r="QBK46" s="190"/>
      <c r="QBL46" s="190"/>
      <c r="QBM46" s="190"/>
      <c r="QBN46" s="190"/>
      <c r="QBO46" s="190"/>
      <c r="QBP46" s="190"/>
      <c r="QBQ46" s="190"/>
      <c r="QBR46" s="190"/>
      <c r="QBS46" s="190"/>
      <c r="QBT46" s="190"/>
      <c r="QBU46" s="190"/>
      <c r="QBV46" s="190"/>
      <c r="QBW46" s="190"/>
      <c r="QBX46" s="190"/>
      <c r="QBY46" s="190"/>
      <c r="QBZ46" s="190"/>
      <c r="QCA46" s="190"/>
      <c r="QCB46" s="190"/>
      <c r="QCC46" s="190"/>
      <c r="QCD46" s="190"/>
      <c r="QCE46" s="190"/>
      <c r="QCF46" s="190"/>
      <c r="QCG46" s="190"/>
      <c r="QCH46" s="190"/>
      <c r="QCI46" s="190"/>
      <c r="QCJ46" s="190"/>
      <c r="QCK46" s="190"/>
      <c r="QCL46" s="190"/>
      <c r="QCM46" s="190"/>
      <c r="QCN46" s="190"/>
      <c r="QCO46" s="190"/>
      <c r="QCP46" s="190"/>
      <c r="QCQ46" s="190"/>
      <c r="QCR46" s="190"/>
      <c r="QCS46" s="190"/>
      <c r="QCT46" s="190"/>
      <c r="QCU46" s="190"/>
      <c r="QCV46" s="190"/>
      <c r="QCW46" s="190"/>
      <c r="QCX46" s="190"/>
      <c r="QCY46" s="190"/>
      <c r="QCZ46" s="190"/>
      <c r="QDA46" s="190"/>
      <c r="QDB46" s="190"/>
      <c r="QDC46" s="190"/>
      <c r="QDD46" s="190"/>
      <c r="QDE46" s="190"/>
      <c r="QDF46" s="190"/>
      <c r="QDG46" s="190"/>
      <c r="QDH46" s="190"/>
      <c r="QDI46" s="190"/>
      <c r="QDJ46" s="190"/>
      <c r="QDK46" s="190"/>
      <c r="QDL46" s="190"/>
      <c r="QDM46" s="190"/>
      <c r="QDN46" s="190"/>
      <c r="QDO46" s="190"/>
      <c r="QDP46" s="190"/>
      <c r="QDQ46" s="190"/>
      <c r="QDR46" s="190"/>
      <c r="QDS46" s="190"/>
      <c r="QDT46" s="190"/>
      <c r="QDU46" s="190"/>
      <c r="QDV46" s="190"/>
      <c r="QDW46" s="190"/>
      <c r="QDX46" s="190"/>
      <c r="QDY46" s="190"/>
      <c r="QDZ46" s="190"/>
      <c r="QEA46" s="190"/>
      <c r="QEB46" s="190"/>
      <c r="QEC46" s="190"/>
      <c r="QED46" s="190"/>
      <c r="QEE46" s="190"/>
      <c r="QEF46" s="190"/>
      <c r="QEG46" s="190"/>
      <c r="QEH46" s="190"/>
      <c r="QEI46" s="190"/>
      <c r="QEJ46" s="190"/>
      <c r="QEK46" s="190"/>
      <c r="QEL46" s="190"/>
      <c r="QEM46" s="190"/>
      <c r="QEN46" s="190"/>
      <c r="QEO46" s="190"/>
      <c r="QEP46" s="190"/>
      <c r="QEQ46" s="190"/>
      <c r="QER46" s="190"/>
      <c r="QES46" s="190"/>
      <c r="QET46" s="190"/>
      <c r="QEU46" s="190"/>
      <c r="QEV46" s="190"/>
      <c r="QEW46" s="190"/>
      <c r="QEX46" s="190"/>
      <c r="QEY46" s="190"/>
      <c r="QEZ46" s="190"/>
      <c r="QFA46" s="190"/>
      <c r="QFB46" s="190"/>
      <c r="QFC46" s="190"/>
      <c r="QFD46" s="190"/>
      <c r="QFE46" s="190"/>
      <c r="QFF46" s="190"/>
      <c r="QFG46" s="190"/>
      <c r="QFH46" s="190"/>
      <c r="QFI46" s="190"/>
      <c r="QFJ46" s="190"/>
      <c r="QFK46" s="190"/>
      <c r="QFL46" s="190"/>
      <c r="QFM46" s="190"/>
      <c r="QFN46" s="190"/>
      <c r="QFO46" s="190"/>
      <c r="QFP46" s="190"/>
      <c r="QFQ46" s="190"/>
      <c r="QFR46" s="190"/>
      <c r="QFS46" s="190"/>
      <c r="QFT46" s="190"/>
      <c r="QFU46" s="190"/>
      <c r="QFV46" s="190"/>
      <c r="QFW46" s="190"/>
      <c r="QFX46" s="190"/>
      <c r="QFY46" s="190"/>
      <c r="QFZ46" s="190"/>
      <c r="QGA46" s="190"/>
      <c r="QGB46" s="190"/>
      <c r="QGC46" s="190"/>
      <c r="QGD46" s="190"/>
      <c r="QGE46" s="190"/>
      <c r="QGF46" s="190"/>
      <c r="QGG46" s="190"/>
      <c r="QGH46" s="190"/>
      <c r="QGI46" s="190"/>
      <c r="QGJ46" s="190"/>
      <c r="QGK46" s="190"/>
      <c r="QGL46" s="190"/>
      <c r="QGM46" s="190"/>
      <c r="QGN46" s="190"/>
      <c r="QGO46" s="190"/>
      <c r="QGP46" s="190"/>
      <c r="QGQ46" s="190"/>
      <c r="QGR46" s="190"/>
      <c r="QGS46" s="190"/>
      <c r="QGT46" s="190"/>
      <c r="QGU46" s="190"/>
      <c r="QGV46" s="190"/>
      <c r="QGW46" s="190"/>
      <c r="QGX46" s="190"/>
      <c r="QGY46" s="190"/>
      <c r="QGZ46" s="190"/>
      <c r="QHA46" s="190"/>
      <c r="QHB46" s="190"/>
      <c r="QHC46" s="190"/>
      <c r="QHD46" s="190"/>
      <c r="QHE46" s="190"/>
      <c r="QHF46" s="190"/>
      <c r="QHG46" s="190"/>
      <c r="QHH46" s="190"/>
      <c r="QHI46" s="190"/>
      <c r="QHJ46" s="190"/>
      <c r="QHK46" s="190"/>
      <c r="QHL46" s="190"/>
      <c r="QHM46" s="190"/>
      <c r="QHN46" s="190"/>
      <c r="QHO46" s="190"/>
      <c r="QHP46" s="190"/>
      <c r="QHQ46" s="190"/>
      <c r="QHR46" s="190"/>
      <c r="QHS46" s="190"/>
      <c r="QHT46" s="190"/>
      <c r="QHU46" s="190"/>
      <c r="QHV46" s="190"/>
      <c r="QHW46" s="190"/>
      <c r="QHX46" s="190"/>
      <c r="QHY46" s="190"/>
      <c r="QHZ46" s="190"/>
      <c r="QIA46" s="190"/>
      <c r="QIB46" s="190"/>
      <c r="QIC46" s="190"/>
      <c r="QID46" s="190"/>
      <c r="QIE46" s="190"/>
      <c r="QIF46" s="190"/>
      <c r="QIG46" s="190"/>
      <c r="QIH46" s="190"/>
      <c r="QII46" s="190"/>
      <c r="QIJ46" s="190"/>
      <c r="QIK46" s="190"/>
      <c r="QIL46" s="190"/>
      <c r="QIM46" s="190"/>
      <c r="QIN46" s="190"/>
      <c r="QIO46" s="190"/>
      <c r="QIP46" s="190"/>
      <c r="QIQ46" s="190"/>
      <c r="QIR46" s="190"/>
      <c r="QIS46" s="190"/>
      <c r="QIT46" s="190"/>
      <c r="QIU46" s="190"/>
      <c r="QIV46" s="190"/>
      <c r="QIW46" s="190"/>
      <c r="QIX46" s="190"/>
      <c r="QIY46" s="190"/>
      <c r="QIZ46" s="190"/>
      <c r="QJA46" s="190"/>
      <c r="QJB46" s="190"/>
      <c r="QJC46" s="190"/>
      <c r="QJD46" s="190"/>
      <c r="QJE46" s="190"/>
      <c r="QJF46" s="190"/>
      <c r="QJG46" s="190"/>
      <c r="QJH46" s="190"/>
      <c r="QJI46" s="190"/>
      <c r="QJJ46" s="190"/>
      <c r="QJK46" s="190"/>
      <c r="QJL46" s="190"/>
      <c r="QJM46" s="190"/>
      <c r="QJN46" s="190"/>
      <c r="QJO46" s="190"/>
      <c r="QJP46" s="190"/>
      <c r="QJQ46" s="190"/>
      <c r="QJR46" s="190"/>
      <c r="QJS46" s="190"/>
      <c r="QJT46" s="190"/>
      <c r="QJU46" s="190"/>
      <c r="QJV46" s="190"/>
      <c r="QJW46" s="190"/>
      <c r="QJX46" s="190"/>
      <c r="QJY46" s="190"/>
      <c r="QJZ46" s="190"/>
      <c r="QKA46" s="190"/>
      <c r="QKB46" s="190"/>
      <c r="QKC46" s="190"/>
      <c r="QKD46" s="190"/>
      <c r="QKE46" s="190"/>
      <c r="QKF46" s="190"/>
      <c r="QKG46" s="190"/>
      <c r="QKH46" s="190"/>
      <c r="QKI46" s="190"/>
      <c r="QKJ46" s="190"/>
      <c r="QKK46" s="190"/>
      <c r="QKL46" s="190"/>
      <c r="QKM46" s="190"/>
      <c r="QKN46" s="190"/>
      <c r="QKO46" s="190"/>
      <c r="QKP46" s="190"/>
      <c r="QKQ46" s="190"/>
      <c r="QKR46" s="190"/>
      <c r="QKS46" s="190"/>
      <c r="QKT46" s="190"/>
      <c r="QKU46" s="190"/>
      <c r="QKV46" s="190"/>
      <c r="QKW46" s="190"/>
      <c r="QKX46" s="190"/>
      <c r="QKY46" s="190"/>
      <c r="QKZ46" s="190"/>
      <c r="QLA46" s="190"/>
      <c r="QLB46" s="190"/>
      <c r="QLC46" s="190"/>
      <c r="QLD46" s="190"/>
      <c r="QLE46" s="190"/>
      <c r="QLF46" s="190"/>
      <c r="QLG46" s="190"/>
      <c r="QLH46" s="190"/>
      <c r="QLI46" s="190"/>
      <c r="QLJ46" s="190"/>
      <c r="QLK46" s="190"/>
      <c r="QLL46" s="190"/>
      <c r="QLM46" s="190"/>
      <c r="QLN46" s="190"/>
      <c r="QLO46" s="190"/>
      <c r="QLP46" s="190"/>
      <c r="QLQ46" s="190"/>
      <c r="QLR46" s="190"/>
      <c r="QLS46" s="190"/>
      <c r="QLT46" s="190"/>
      <c r="QLU46" s="190"/>
      <c r="QLV46" s="190"/>
      <c r="QLW46" s="190"/>
      <c r="QLX46" s="190"/>
      <c r="QLY46" s="190"/>
      <c r="QLZ46" s="190"/>
      <c r="QMA46" s="190"/>
      <c r="QMB46" s="190"/>
      <c r="QMC46" s="190"/>
      <c r="QMD46" s="190"/>
      <c r="QME46" s="190"/>
      <c r="QMF46" s="190"/>
      <c r="QMG46" s="190"/>
      <c r="QMH46" s="190"/>
      <c r="QMI46" s="190"/>
      <c r="QMJ46" s="190"/>
      <c r="QMK46" s="190"/>
      <c r="QML46" s="190"/>
      <c r="QMM46" s="190"/>
      <c r="QMN46" s="190"/>
      <c r="QMO46" s="190"/>
      <c r="QMP46" s="190"/>
      <c r="QMQ46" s="190"/>
      <c r="QMR46" s="190"/>
      <c r="QMS46" s="190"/>
      <c r="QMT46" s="190"/>
      <c r="QMU46" s="190"/>
      <c r="QMV46" s="190"/>
      <c r="QMW46" s="190"/>
      <c r="QMX46" s="190"/>
      <c r="QMY46" s="190"/>
      <c r="QMZ46" s="190"/>
      <c r="QNA46" s="190"/>
      <c r="QNB46" s="190"/>
      <c r="QNC46" s="190"/>
      <c r="QND46" s="190"/>
      <c r="QNE46" s="190"/>
      <c r="QNF46" s="190"/>
      <c r="QNG46" s="190"/>
      <c r="QNH46" s="190"/>
      <c r="QNI46" s="190"/>
      <c r="QNJ46" s="190"/>
      <c r="QNK46" s="190"/>
      <c r="QNL46" s="190"/>
      <c r="QNM46" s="190"/>
      <c r="QNN46" s="190"/>
      <c r="QNO46" s="190"/>
      <c r="QNP46" s="190"/>
      <c r="QNQ46" s="190"/>
      <c r="QNR46" s="190"/>
      <c r="QNS46" s="190"/>
      <c r="QNT46" s="190"/>
      <c r="QNU46" s="190"/>
      <c r="QNV46" s="190"/>
      <c r="QNW46" s="190"/>
      <c r="QNX46" s="190"/>
      <c r="QNY46" s="190"/>
      <c r="QNZ46" s="190"/>
      <c r="QOA46" s="190"/>
      <c r="QOB46" s="190"/>
      <c r="QOC46" s="190"/>
      <c r="QOD46" s="190"/>
      <c r="QOE46" s="190"/>
      <c r="QOF46" s="190"/>
      <c r="QOG46" s="190"/>
      <c r="QOH46" s="190"/>
      <c r="QOI46" s="190"/>
      <c r="QOJ46" s="190"/>
      <c r="QOK46" s="190"/>
      <c r="QOL46" s="190"/>
      <c r="QOM46" s="190"/>
      <c r="QON46" s="190"/>
      <c r="QOO46" s="190"/>
      <c r="QOP46" s="190"/>
      <c r="QOQ46" s="190"/>
      <c r="QOR46" s="190"/>
      <c r="QOS46" s="190"/>
      <c r="QOT46" s="190"/>
      <c r="QOU46" s="190"/>
      <c r="QOV46" s="190"/>
      <c r="QOW46" s="190"/>
      <c r="QOX46" s="190"/>
      <c r="QOY46" s="190"/>
      <c r="QOZ46" s="190"/>
      <c r="QPA46" s="190"/>
      <c r="QPB46" s="190"/>
      <c r="QPC46" s="190"/>
      <c r="QPD46" s="190"/>
      <c r="QPE46" s="190"/>
      <c r="QPF46" s="190"/>
      <c r="QPG46" s="190"/>
      <c r="QPH46" s="190"/>
      <c r="QPI46" s="190"/>
      <c r="QPJ46" s="190"/>
      <c r="QPK46" s="190"/>
      <c r="QPL46" s="190"/>
      <c r="QPM46" s="190"/>
      <c r="QPN46" s="190"/>
      <c r="QPO46" s="190"/>
      <c r="QPP46" s="190"/>
      <c r="QPQ46" s="190"/>
      <c r="QPR46" s="190"/>
      <c r="QPS46" s="190"/>
      <c r="QPT46" s="190"/>
      <c r="QPU46" s="190"/>
      <c r="QPV46" s="190"/>
      <c r="QPW46" s="190"/>
      <c r="QPX46" s="190"/>
      <c r="QPY46" s="190"/>
      <c r="QPZ46" s="190"/>
      <c r="QQA46" s="190"/>
      <c r="QQB46" s="190"/>
      <c r="QQC46" s="190"/>
      <c r="QQD46" s="190"/>
      <c r="QQE46" s="190"/>
      <c r="QQF46" s="190"/>
      <c r="QQG46" s="190"/>
      <c r="QQH46" s="190"/>
      <c r="QQI46" s="190"/>
      <c r="QQJ46" s="190"/>
      <c r="QQK46" s="190"/>
      <c r="QQL46" s="190"/>
      <c r="QQM46" s="190"/>
      <c r="QQN46" s="190"/>
      <c r="QQO46" s="190"/>
      <c r="QQP46" s="190"/>
      <c r="QQQ46" s="190"/>
      <c r="QQR46" s="190"/>
      <c r="QQS46" s="190"/>
      <c r="QQT46" s="190"/>
      <c r="QQU46" s="190"/>
      <c r="QQV46" s="190"/>
      <c r="QQW46" s="190"/>
      <c r="QQX46" s="190"/>
      <c r="QQY46" s="190"/>
      <c r="QQZ46" s="190"/>
      <c r="QRA46" s="190"/>
      <c r="QRB46" s="190"/>
      <c r="QRC46" s="190"/>
      <c r="QRD46" s="190"/>
      <c r="QRE46" s="190"/>
      <c r="QRF46" s="190"/>
      <c r="QRG46" s="190"/>
      <c r="QRH46" s="190"/>
      <c r="QRI46" s="190"/>
      <c r="QRJ46" s="190"/>
      <c r="QRK46" s="190"/>
      <c r="QRL46" s="190"/>
      <c r="QRM46" s="190"/>
      <c r="QRN46" s="190"/>
      <c r="QRO46" s="190"/>
      <c r="QRP46" s="190"/>
      <c r="QRQ46" s="190"/>
      <c r="QRR46" s="190"/>
      <c r="QRS46" s="190"/>
      <c r="QRT46" s="190"/>
      <c r="QRU46" s="190"/>
      <c r="QRV46" s="190"/>
      <c r="QRW46" s="190"/>
      <c r="QRX46" s="190"/>
      <c r="QRY46" s="190"/>
      <c r="QRZ46" s="190"/>
      <c r="QSA46" s="190"/>
      <c r="QSB46" s="190"/>
      <c r="QSC46" s="190"/>
      <c r="QSD46" s="190"/>
      <c r="QSE46" s="190"/>
      <c r="QSF46" s="190"/>
      <c r="QSG46" s="190"/>
      <c r="QSH46" s="190"/>
      <c r="QSI46" s="190"/>
      <c r="QSJ46" s="190"/>
      <c r="QSK46" s="190"/>
      <c r="QSL46" s="190"/>
      <c r="QSM46" s="190"/>
      <c r="QSN46" s="190"/>
      <c r="QSO46" s="190"/>
      <c r="QSP46" s="190"/>
      <c r="QSQ46" s="190"/>
      <c r="QSR46" s="190"/>
      <c r="QSS46" s="190"/>
      <c r="QST46" s="190"/>
      <c r="QSU46" s="190"/>
      <c r="QSV46" s="190"/>
      <c r="QSW46" s="190"/>
      <c r="QSX46" s="190"/>
      <c r="QSY46" s="190"/>
      <c r="QSZ46" s="190"/>
      <c r="QTA46" s="190"/>
      <c r="QTB46" s="190"/>
      <c r="QTC46" s="190"/>
      <c r="QTD46" s="190"/>
      <c r="QTE46" s="190"/>
      <c r="QTF46" s="190"/>
      <c r="QTG46" s="190"/>
      <c r="QTH46" s="190"/>
      <c r="QTI46" s="190"/>
      <c r="QTJ46" s="190"/>
      <c r="QTK46" s="190"/>
      <c r="QTL46" s="190"/>
      <c r="QTM46" s="190"/>
      <c r="QTN46" s="190"/>
      <c r="QTO46" s="190"/>
      <c r="QTP46" s="190"/>
      <c r="QTQ46" s="190"/>
      <c r="QTR46" s="190"/>
      <c r="QTS46" s="190"/>
      <c r="QTT46" s="190"/>
      <c r="QTU46" s="190"/>
      <c r="QTV46" s="190"/>
      <c r="QTW46" s="190"/>
      <c r="QTX46" s="190"/>
      <c r="QTY46" s="190"/>
      <c r="QTZ46" s="190"/>
      <c r="QUA46" s="190"/>
      <c r="QUB46" s="190"/>
      <c r="QUC46" s="190"/>
      <c r="QUD46" s="190"/>
      <c r="QUE46" s="190"/>
      <c r="QUF46" s="190"/>
      <c r="QUG46" s="190"/>
      <c r="QUH46" s="190"/>
      <c r="QUI46" s="190"/>
      <c r="QUJ46" s="190"/>
      <c r="QUK46" s="190"/>
      <c r="QUL46" s="190"/>
      <c r="QUM46" s="190"/>
      <c r="QUN46" s="190"/>
      <c r="QUO46" s="190"/>
      <c r="QUP46" s="190"/>
      <c r="QUQ46" s="190"/>
      <c r="QUR46" s="190"/>
      <c r="QUS46" s="190"/>
      <c r="QUT46" s="190"/>
      <c r="QUU46" s="190"/>
      <c r="QUV46" s="190"/>
      <c r="QUW46" s="190"/>
      <c r="QUX46" s="190"/>
      <c r="QUY46" s="190"/>
      <c r="QUZ46" s="190"/>
      <c r="QVA46" s="190"/>
      <c r="QVB46" s="190"/>
      <c r="QVC46" s="190"/>
      <c r="QVD46" s="190"/>
      <c r="QVE46" s="190"/>
      <c r="QVF46" s="190"/>
      <c r="QVG46" s="190"/>
      <c r="QVH46" s="190"/>
      <c r="QVI46" s="190"/>
      <c r="QVJ46" s="190"/>
      <c r="QVK46" s="190"/>
      <c r="QVL46" s="190"/>
      <c r="QVM46" s="190"/>
      <c r="QVN46" s="190"/>
      <c r="QVO46" s="190"/>
      <c r="QVP46" s="190"/>
      <c r="QVQ46" s="190"/>
      <c r="QVR46" s="190"/>
      <c r="QVS46" s="190"/>
      <c r="QVT46" s="190"/>
      <c r="QVU46" s="190"/>
      <c r="QVV46" s="190"/>
      <c r="QVW46" s="190"/>
      <c r="QVX46" s="190"/>
      <c r="QVY46" s="190"/>
      <c r="QVZ46" s="190"/>
      <c r="QWA46" s="190"/>
      <c r="QWB46" s="190"/>
      <c r="QWC46" s="190"/>
      <c r="QWD46" s="190"/>
      <c r="QWE46" s="190"/>
      <c r="QWF46" s="190"/>
      <c r="QWG46" s="190"/>
      <c r="QWH46" s="190"/>
      <c r="QWI46" s="190"/>
      <c r="QWJ46" s="190"/>
      <c r="QWK46" s="190"/>
      <c r="QWL46" s="190"/>
      <c r="QWM46" s="190"/>
      <c r="QWN46" s="190"/>
      <c r="QWO46" s="190"/>
      <c r="QWP46" s="190"/>
      <c r="QWQ46" s="190"/>
      <c r="QWR46" s="190"/>
      <c r="QWS46" s="190"/>
      <c r="QWT46" s="190"/>
      <c r="QWU46" s="190"/>
      <c r="QWV46" s="190"/>
      <c r="QWW46" s="190"/>
      <c r="QWX46" s="190"/>
      <c r="QWY46" s="190"/>
      <c r="QWZ46" s="190"/>
      <c r="QXA46" s="190"/>
      <c r="QXB46" s="190"/>
      <c r="QXC46" s="190"/>
      <c r="QXD46" s="190"/>
      <c r="QXE46" s="190"/>
      <c r="QXF46" s="190"/>
      <c r="QXG46" s="190"/>
      <c r="QXH46" s="190"/>
      <c r="QXI46" s="190"/>
      <c r="QXJ46" s="190"/>
      <c r="QXK46" s="190"/>
      <c r="QXL46" s="190"/>
      <c r="QXM46" s="190"/>
      <c r="QXN46" s="190"/>
      <c r="QXO46" s="190"/>
      <c r="QXP46" s="190"/>
      <c r="QXQ46" s="190"/>
      <c r="QXR46" s="190"/>
      <c r="QXS46" s="190"/>
      <c r="QXT46" s="190"/>
      <c r="QXU46" s="190"/>
      <c r="QXV46" s="190"/>
      <c r="QXW46" s="190"/>
      <c r="QXX46" s="190"/>
      <c r="QXY46" s="190"/>
      <c r="QXZ46" s="190"/>
      <c r="QYA46" s="190"/>
      <c r="QYB46" s="190"/>
      <c r="QYC46" s="190"/>
      <c r="QYD46" s="190"/>
      <c r="QYE46" s="190"/>
      <c r="QYF46" s="190"/>
      <c r="QYG46" s="190"/>
      <c r="QYH46" s="190"/>
      <c r="QYI46" s="190"/>
      <c r="QYJ46" s="190"/>
      <c r="QYK46" s="190"/>
      <c r="QYL46" s="190"/>
      <c r="QYM46" s="190"/>
      <c r="QYN46" s="190"/>
      <c r="QYO46" s="190"/>
      <c r="QYP46" s="190"/>
      <c r="QYQ46" s="190"/>
      <c r="QYR46" s="190"/>
      <c r="QYS46" s="190"/>
      <c r="QYT46" s="190"/>
      <c r="QYU46" s="190"/>
      <c r="QYV46" s="190"/>
      <c r="QYW46" s="190"/>
      <c r="QYX46" s="190"/>
      <c r="QYY46" s="190"/>
      <c r="QYZ46" s="190"/>
      <c r="QZA46" s="190"/>
      <c r="QZB46" s="190"/>
      <c r="QZC46" s="190"/>
      <c r="QZD46" s="190"/>
      <c r="QZE46" s="190"/>
      <c r="QZF46" s="190"/>
      <c r="QZG46" s="190"/>
      <c r="QZH46" s="190"/>
      <c r="QZI46" s="190"/>
      <c r="QZJ46" s="190"/>
      <c r="QZK46" s="190"/>
      <c r="QZL46" s="190"/>
      <c r="QZM46" s="190"/>
      <c r="QZN46" s="190"/>
      <c r="QZO46" s="190"/>
      <c r="QZP46" s="190"/>
      <c r="QZQ46" s="190"/>
      <c r="QZR46" s="190"/>
      <c r="QZS46" s="190"/>
      <c r="QZT46" s="190"/>
      <c r="QZU46" s="190"/>
      <c r="QZV46" s="190"/>
      <c r="QZW46" s="190"/>
      <c r="QZX46" s="190"/>
      <c r="QZY46" s="190"/>
      <c r="QZZ46" s="190"/>
      <c r="RAA46" s="190"/>
      <c r="RAB46" s="190"/>
      <c r="RAC46" s="190"/>
      <c r="RAD46" s="190"/>
      <c r="RAE46" s="190"/>
      <c r="RAF46" s="190"/>
      <c r="RAG46" s="190"/>
      <c r="RAH46" s="190"/>
      <c r="RAI46" s="190"/>
      <c r="RAJ46" s="190"/>
      <c r="RAK46" s="190"/>
      <c r="RAL46" s="190"/>
      <c r="RAM46" s="190"/>
      <c r="RAN46" s="190"/>
      <c r="RAO46" s="190"/>
      <c r="RAP46" s="190"/>
      <c r="RAQ46" s="190"/>
      <c r="RAR46" s="190"/>
      <c r="RAS46" s="190"/>
      <c r="RAT46" s="190"/>
      <c r="RAU46" s="190"/>
      <c r="RAV46" s="190"/>
      <c r="RAW46" s="190"/>
      <c r="RAX46" s="190"/>
      <c r="RAY46" s="190"/>
      <c r="RAZ46" s="190"/>
      <c r="RBA46" s="190"/>
      <c r="RBB46" s="190"/>
      <c r="RBC46" s="190"/>
      <c r="RBD46" s="190"/>
      <c r="RBE46" s="190"/>
      <c r="RBF46" s="190"/>
      <c r="RBG46" s="190"/>
      <c r="RBH46" s="190"/>
      <c r="RBI46" s="190"/>
      <c r="RBJ46" s="190"/>
      <c r="RBK46" s="190"/>
      <c r="RBL46" s="190"/>
      <c r="RBM46" s="190"/>
      <c r="RBN46" s="190"/>
      <c r="RBO46" s="190"/>
      <c r="RBP46" s="190"/>
      <c r="RBQ46" s="190"/>
      <c r="RBR46" s="190"/>
      <c r="RBS46" s="190"/>
      <c r="RBT46" s="190"/>
      <c r="RBU46" s="190"/>
      <c r="RBV46" s="190"/>
      <c r="RBW46" s="190"/>
      <c r="RBX46" s="190"/>
      <c r="RBY46" s="190"/>
      <c r="RBZ46" s="190"/>
      <c r="RCA46" s="190"/>
      <c r="RCB46" s="190"/>
      <c r="RCC46" s="190"/>
      <c r="RCD46" s="190"/>
      <c r="RCE46" s="190"/>
      <c r="RCF46" s="190"/>
      <c r="RCG46" s="190"/>
      <c r="RCH46" s="190"/>
      <c r="RCI46" s="190"/>
      <c r="RCJ46" s="190"/>
      <c r="RCK46" s="190"/>
      <c r="RCL46" s="190"/>
      <c r="RCM46" s="190"/>
      <c r="RCN46" s="190"/>
      <c r="RCO46" s="190"/>
      <c r="RCP46" s="190"/>
      <c r="RCQ46" s="190"/>
      <c r="RCR46" s="190"/>
      <c r="RCS46" s="190"/>
      <c r="RCT46" s="190"/>
      <c r="RCU46" s="190"/>
      <c r="RCV46" s="190"/>
      <c r="RCW46" s="190"/>
      <c r="RCX46" s="190"/>
      <c r="RCY46" s="190"/>
      <c r="RCZ46" s="190"/>
      <c r="RDA46" s="190"/>
      <c r="RDB46" s="190"/>
      <c r="RDC46" s="190"/>
      <c r="RDD46" s="190"/>
      <c r="RDE46" s="190"/>
      <c r="RDF46" s="190"/>
      <c r="RDG46" s="190"/>
      <c r="RDH46" s="190"/>
      <c r="RDI46" s="190"/>
      <c r="RDJ46" s="190"/>
      <c r="RDK46" s="190"/>
      <c r="RDL46" s="190"/>
      <c r="RDM46" s="190"/>
      <c r="RDN46" s="190"/>
      <c r="RDO46" s="190"/>
      <c r="RDP46" s="190"/>
      <c r="RDQ46" s="190"/>
      <c r="RDR46" s="190"/>
      <c r="RDS46" s="190"/>
      <c r="RDT46" s="190"/>
      <c r="RDU46" s="190"/>
      <c r="RDV46" s="190"/>
      <c r="RDW46" s="190"/>
      <c r="RDX46" s="190"/>
      <c r="RDY46" s="190"/>
      <c r="RDZ46" s="190"/>
      <c r="REA46" s="190"/>
      <c r="REB46" s="190"/>
      <c r="REC46" s="190"/>
      <c r="RED46" s="190"/>
      <c r="REE46" s="190"/>
      <c r="REF46" s="190"/>
      <c r="REG46" s="190"/>
      <c r="REH46" s="190"/>
      <c r="REI46" s="190"/>
      <c r="REJ46" s="190"/>
      <c r="REK46" s="190"/>
      <c r="REL46" s="190"/>
      <c r="REM46" s="190"/>
      <c r="REN46" s="190"/>
      <c r="REO46" s="190"/>
      <c r="REP46" s="190"/>
      <c r="REQ46" s="190"/>
      <c r="RER46" s="190"/>
      <c r="RES46" s="190"/>
      <c r="RET46" s="190"/>
      <c r="REU46" s="190"/>
      <c r="REV46" s="190"/>
      <c r="REW46" s="190"/>
      <c r="REX46" s="190"/>
      <c r="REY46" s="190"/>
      <c r="REZ46" s="190"/>
      <c r="RFA46" s="190"/>
      <c r="RFB46" s="190"/>
      <c r="RFC46" s="190"/>
      <c r="RFD46" s="190"/>
      <c r="RFE46" s="190"/>
      <c r="RFF46" s="190"/>
      <c r="RFG46" s="190"/>
      <c r="RFH46" s="190"/>
      <c r="RFI46" s="190"/>
      <c r="RFJ46" s="190"/>
      <c r="RFK46" s="190"/>
      <c r="RFL46" s="190"/>
      <c r="RFM46" s="190"/>
      <c r="RFN46" s="190"/>
      <c r="RFO46" s="190"/>
      <c r="RFP46" s="190"/>
      <c r="RFQ46" s="190"/>
      <c r="RFR46" s="190"/>
      <c r="RFS46" s="190"/>
      <c r="RFT46" s="190"/>
      <c r="RFU46" s="190"/>
      <c r="RFV46" s="190"/>
      <c r="RFW46" s="190"/>
      <c r="RFX46" s="190"/>
      <c r="RFY46" s="190"/>
      <c r="RFZ46" s="190"/>
      <c r="RGA46" s="190"/>
      <c r="RGB46" s="190"/>
      <c r="RGC46" s="190"/>
      <c r="RGD46" s="190"/>
      <c r="RGE46" s="190"/>
      <c r="RGF46" s="190"/>
      <c r="RGG46" s="190"/>
      <c r="RGH46" s="190"/>
      <c r="RGI46" s="190"/>
      <c r="RGJ46" s="190"/>
      <c r="RGK46" s="190"/>
      <c r="RGL46" s="190"/>
      <c r="RGM46" s="190"/>
      <c r="RGN46" s="190"/>
      <c r="RGO46" s="190"/>
      <c r="RGP46" s="190"/>
      <c r="RGQ46" s="190"/>
      <c r="RGR46" s="190"/>
      <c r="RGS46" s="190"/>
      <c r="RGT46" s="190"/>
      <c r="RGU46" s="190"/>
      <c r="RGV46" s="190"/>
      <c r="RGW46" s="190"/>
      <c r="RGX46" s="190"/>
      <c r="RGY46" s="190"/>
      <c r="RGZ46" s="190"/>
      <c r="RHA46" s="190"/>
      <c r="RHB46" s="190"/>
      <c r="RHC46" s="190"/>
      <c r="RHD46" s="190"/>
      <c r="RHE46" s="190"/>
      <c r="RHF46" s="190"/>
      <c r="RHG46" s="190"/>
      <c r="RHH46" s="190"/>
      <c r="RHI46" s="190"/>
      <c r="RHJ46" s="190"/>
      <c r="RHK46" s="190"/>
      <c r="RHL46" s="190"/>
      <c r="RHM46" s="190"/>
      <c r="RHN46" s="190"/>
      <c r="RHO46" s="190"/>
      <c r="RHP46" s="190"/>
      <c r="RHQ46" s="190"/>
      <c r="RHR46" s="190"/>
      <c r="RHS46" s="190"/>
      <c r="RHT46" s="190"/>
      <c r="RHU46" s="190"/>
      <c r="RHV46" s="190"/>
      <c r="RHW46" s="190"/>
      <c r="RHX46" s="190"/>
      <c r="RHY46" s="190"/>
      <c r="RHZ46" s="190"/>
      <c r="RIA46" s="190"/>
      <c r="RIB46" s="190"/>
      <c r="RIC46" s="190"/>
      <c r="RID46" s="190"/>
      <c r="RIE46" s="190"/>
      <c r="RIF46" s="190"/>
      <c r="RIG46" s="190"/>
      <c r="RIH46" s="190"/>
      <c r="RII46" s="190"/>
      <c r="RIJ46" s="190"/>
      <c r="RIK46" s="190"/>
      <c r="RIL46" s="190"/>
      <c r="RIM46" s="190"/>
      <c r="RIN46" s="190"/>
      <c r="RIO46" s="190"/>
      <c r="RIP46" s="190"/>
      <c r="RIQ46" s="190"/>
      <c r="RIR46" s="190"/>
      <c r="RIS46" s="190"/>
      <c r="RIT46" s="190"/>
      <c r="RIU46" s="190"/>
      <c r="RIV46" s="190"/>
      <c r="RIW46" s="190"/>
      <c r="RIX46" s="190"/>
      <c r="RIY46" s="190"/>
      <c r="RIZ46" s="190"/>
      <c r="RJA46" s="190"/>
      <c r="RJB46" s="190"/>
      <c r="RJC46" s="190"/>
      <c r="RJD46" s="190"/>
      <c r="RJE46" s="190"/>
      <c r="RJF46" s="190"/>
      <c r="RJG46" s="190"/>
      <c r="RJH46" s="190"/>
      <c r="RJI46" s="190"/>
      <c r="RJJ46" s="190"/>
      <c r="RJK46" s="190"/>
      <c r="RJL46" s="190"/>
      <c r="RJM46" s="190"/>
      <c r="RJN46" s="190"/>
      <c r="RJO46" s="190"/>
      <c r="RJP46" s="190"/>
      <c r="RJQ46" s="190"/>
      <c r="RJR46" s="190"/>
      <c r="RJS46" s="190"/>
      <c r="RJT46" s="190"/>
      <c r="RJU46" s="190"/>
      <c r="RJV46" s="190"/>
      <c r="RJW46" s="190"/>
      <c r="RJX46" s="190"/>
      <c r="RJY46" s="190"/>
      <c r="RJZ46" s="190"/>
      <c r="RKA46" s="190"/>
      <c r="RKB46" s="190"/>
      <c r="RKC46" s="190"/>
      <c r="RKD46" s="190"/>
      <c r="RKE46" s="190"/>
      <c r="RKF46" s="190"/>
      <c r="RKG46" s="190"/>
      <c r="RKH46" s="190"/>
      <c r="RKI46" s="190"/>
      <c r="RKJ46" s="190"/>
      <c r="RKK46" s="190"/>
      <c r="RKL46" s="190"/>
      <c r="RKM46" s="190"/>
      <c r="RKN46" s="190"/>
      <c r="RKO46" s="190"/>
      <c r="RKP46" s="190"/>
      <c r="RKQ46" s="190"/>
      <c r="RKR46" s="190"/>
      <c r="RKS46" s="190"/>
      <c r="RKT46" s="190"/>
      <c r="RKU46" s="190"/>
      <c r="RKV46" s="190"/>
      <c r="RKW46" s="190"/>
      <c r="RKX46" s="190"/>
      <c r="RKY46" s="190"/>
      <c r="RKZ46" s="190"/>
      <c r="RLA46" s="190"/>
      <c r="RLB46" s="190"/>
      <c r="RLC46" s="190"/>
      <c r="RLD46" s="190"/>
      <c r="RLE46" s="190"/>
      <c r="RLF46" s="190"/>
      <c r="RLG46" s="190"/>
      <c r="RLH46" s="190"/>
      <c r="RLI46" s="190"/>
      <c r="RLJ46" s="190"/>
      <c r="RLK46" s="190"/>
      <c r="RLL46" s="190"/>
      <c r="RLM46" s="190"/>
      <c r="RLN46" s="190"/>
      <c r="RLO46" s="190"/>
      <c r="RLP46" s="190"/>
      <c r="RLQ46" s="190"/>
      <c r="RLR46" s="190"/>
      <c r="RLS46" s="190"/>
      <c r="RLT46" s="190"/>
      <c r="RLU46" s="190"/>
      <c r="RLV46" s="190"/>
      <c r="RLW46" s="190"/>
      <c r="RLX46" s="190"/>
      <c r="RLY46" s="190"/>
      <c r="RLZ46" s="190"/>
      <c r="RMA46" s="190"/>
      <c r="RMB46" s="190"/>
      <c r="RMC46" s="190"/>
      <c r="RMD46" s="190"/>
      <c r="RME46" s="190"/>
      <c r="RMF46" s="190"/>
      <c r="RMG46" s="190"/>
      <c r="RMH46" s="190"/>
      <c r="RMI46" s="190"/>
      <c r="RMJ46" s="190"/>
      <c r="RMK46" s="190"/>
      <c r="RML46" s="190"/>
      <c r="RMM46" s="190"/>
      <c r="RMN46" s="190"/>
      <c r="RMO46" s="190"/>
      <c r="RMP46" s="190"/>
      <c r="RMQ46" s="190"/>
      <c r="RMR46" s="190"/>
      <c r="RMS46" s="190"/>
      <c r="RMT46" s="190"/>
      <c r="RMU46" s="190"/>
      <c r="RMV46" s="190"/>
      <c r="RMW46" s="190"/>
      <c r="RMX46" s="190"/>
      <c r="RMY46" s="190"/>
      <c r="RMZ46" s="190"/>
      <c r="RNA46" s="190"/>
      <c r="RNB46" s="190"/>
      <c r="RNC46" s="190"/>
      <c r="RND46" s="190"/>
      <c r="RNE46" s="190"/>
      <c r="RNF46" s="190"/>
      <c r="RNG46" s="190"/>
      <c r="RNH46" s="190"/>
      <c r="RNI46" s="190"/>
      <c r="RNJ46" s="190"/>
      <c r="RNK46" s="190"/>
      <c r="RNL46" s="190"/>
      <c r="RNM46" s="190"/>
      <c r="RNN46" s="190"/>
      <c r="RNO46" s="190"/>
      <c r="RNP46" s="190"/>
      <c r="RNQ46" s="190"/>
      <c r="RNR46" s="190"/>
      <c r="RNS46" s="190"/>
      <c r="RNT46" s="190"/>
      <c r="RNU46" s="190"/>
      <c r="RNV46" s="190"/>
      <c r="RNW46" s="190"/>
      <c r="RNX46" s="190"/>
      <c r="RNY46" s="190"/>
      <c r="RNZ46" s="190"/>
      <c r="ROA46" s="190"/>
      <c r="ROB46" s="190"/>
      <c r="ROC46" s="190"/>
      <c r="ROD46" s="190"/>
      <c r="ROE46" s="190"/>
      <c r="ROF46" s="190"/>
      <c r="ROG46" s="190"/>
      <c r="ROH46" s="190"/>
      <c r="ROI46" s="190"/>
      <c r="ROJ46" s="190"/>
      <c r="ROK46" s="190"/>
      <c r="ROL46" s="190"/>
      <c r="ROM46" s="190"/>
      <c r="RON46" s="190"/>
      <c r="ROO46" s="190"/>
      <c r="ROP46" s="190"/>
      <c r="ROQ46" s="190"/>
      <c r="ROR46" s="190"/>
      <c r="ROS46" s="190"/>
      <c r="ROT46" s="190"/>
      <c r="ROU46" s="190"/>
      <c r="ROV46" s="190"/>
      <c r="ROW46" s="190"/>
      <c r="ROX46" s="190"/>
      <c r="ROY46" s="190"/>
      <c r="ROZ46" s="190"/>
      <c r="RPA46" s="190"/>
      <c r="RPB46" s="190"/>
      <c r="RPC46" s="190"/>
      <c r="RPD46" s="190"/>
      <c r="RPE46" s="190"/>
      <c r="RPF46" s="190"/>
      <c r="RPG46" s="190"/>
      <c r="RPH46" s="190"/>
      <c r="RPI46" s="190"/>
      <c r="RPJ46" s="190"/>
      <c r="RPK46" s="190"/>
      <c r="RPL46" s="190"/>
      <c r="RPM46" s="190"/>
      <c r="RPN46" s="190"/>
      <c r="RPO46" s="190"/>
      <c r="RPP46" s="190"/>
      <c r="RPQ46" s="190"/>
      <c r="RPR46" s="190"/>
      <c r="RPS46" s="190"/>
      <c r="RPT46" s="190"/>
      <c r="RPU46" s="190"/>
      <c r="RPV46" s="190"/>
      <c r="RPW46" s="190"/>
      <c r="RPX46" s="190"/>
      <c r="RPY46" s="190"/>
      <c r="RPZ46" s="190"/>
      <c r="RQA46" s="190"/>
      <c r="RQB46" s="190"/>
      <c r="RQC46" s="190"/>
      <c r="RQD46" s="190"/>
      <c r="RQE46" s="190"/>
      <c r="RQF46" s="190"/>
      <c r="RQG46" s="190"/>
      <c r="RQH46" s="190"/>
      <c r="RQI46" s="190"/>
      <c r="RQJ46" s="190"/>
      <c r="RQK46" s="190"/>
      <c r="RQL46" s="190"/>
      <c r="RQM46" s="190"/>
      <c r="RQN46" s="190"/>
      <c r="RQO46" s="190"/>
      <c r="RQP46" s="190"/>
      <c r="RQQ46" s="190"/>
      <c r="RQR46" s="190"/>
      <c r="RQS46" s="190"/>
      <c r="RQT46" s="190"/>
      <c r="RQU46" s="190"/>
      <c r="RQV46" s="190"/>
      <c r="RQW46" s="190"/>
      <c r="RQX46" s="190"/>
      <c r="RQY46" s="190"/>
      <c r="RQZ46" s="190"/>
      <c r="RRA46" s="190"/>
      <c r="RRB46" s="190"/>
      <c r="RRC46" s="190"/>
      <c r="RRD46" s="190"/>
      <c r="RRE46" s="190"/>
      <c r="RRF46" s="190"/>
      <c r="RRG46" s="190"/>
      <c r="RRH46" s="190"/>
      <c r="RRI46" s="190"/>
      <c r="RRJ46" s="190"/>
      <c r="RRK46" s="190"/>
      <c r="RRL46" s="190"/>
      <c r="RRM46" s="190"/>
      <c r="RRN46" s="190"/>
      <c r="RRO46" s="190"/>
      <c r="RRP46" s="190"/>
      <c r="RRQ46" s="190"/>
      <c r="RRR46" s="190"/>
      <c r="RRS46" s="190"/>
      <c r="RRT46" s="190"/>
      <c r="RRU46" s="190"/>
      <c r="RRV46" s="190"/>
      <c r="RRW46" s="190"/>
      <c r="RRX46" s="190"/>
      <c r="RRY46" s="190"/>
      <c r="RRZ46" s="190"/>
      <c r="RSA46" s="190"/>
      <c r="RSB46" s="190"/>
      <c r="RSC46" s="190"/>
      <c r="RSD46" s="190"/>
      <c r="RSE46" s="190"/>
      <c r="RSF46" s="190"/>
      <c r="RSG46" s="190"/>
      <c r="RSH46" s="190"/>
      <c r="RSI46" s="190"/>
      <c r="RSJ46" s="190"/>
      <c r="RSK46" s="190"/>
      <c r="RSL46" s="190"/>
      <c r="RSM46" s="190"/>
      <c r="RSN46" s="190"/>
      <c r="RSO46" s="190"/>
      <c r="RSP46" s="190"/>
      <c r="RSQ46" s="190"/>
      <c r="RSR46" s="190"/>
      <c r="RSS46" s="190"/>
      <c r="RST46" s="190"/>
      <c r="RSU46" s="190"/>
      <c r="RSV46" s="190"/>
      <c r="RSW46" s="190"/>
      <c r="RSX46" s="190"/>
      <c r="RSY46" s="190"/>
      <c r="RSZ46" s="190"/>
      <c r="RTA46" s="190"/>
      <c r="RTB46" s="190"/>
      <c r="RTC46" s="190"/>
      <c r="RTD46" s="190"/>
      <c r="RTE46" s="190"/>
      <c r="RTF46" s="190"/>
      <c r="RTG46" s="190"/>
      <c r="RTH46" s="190"/>
      <c r="RTI46" s="190"/>
      <c r="RTJ46" s="190"/>
      <c r="RTK46" s="190"/>
      <c r="RTL46" s="190"/>
      <c r="RTM46" s="190"/>
      <c r="RTN46" s="190"/>
      <c r="RTO46" s="190"/>
      <c r="RTP46" s="190"/>
      <c r="RTQ46" s="190"/>
      <c r="RTR46" s="190"/>
      <c r="RTS46" s="190"/>
      <c r="RTT46" s="190"/>
      <c r="RTU46" s="190"/>
      <c r="RTV46" s="190"/>
      <c r="RTW46" s="190"/>
      <c r="RTX46" s="190"/>
      <c r="RTY46" s="190"/>
      <c r="RTZ46" s="190"/>
      <c r="RUA46" s="190"/>
      <c r="RUB46" s="190"/>
      <c r="RUC46" s="190"/>
      <c r="RUD46" s="190"/>
      <c r="RUE46" s="190"/>
      <c r="RUF46" s="190"/>
      <c r="RUG46" s="190"/>
      <c r="RUH46" s="190"/>
      <c r="RUI46" s="190"/>
      <c r="RUJ46" s="190"/>
      <c r="RUK46" s="190"/>
      <c r="RUL46" s="190"/>
      <c r="RUM46" s="190"/>
      <c r="RUN46" s="190"/>
      <c r="RUO46" s="190"/>
      <c r="RUP46" s="190"/>
      <c r="RUQ46" s="190"/>
      <c r="RUR46" s="190"/>
      <c r="RUS46" s="190"/>
      <c r="RUT46" s="190"/>
      <c r="RUU46" s="190"/>
      <c r="RUV46" s="190"/>
      <c r="RUW46" s="190"/>
      <c r="RUX46" s="190"/>
      <c r="RUY46" s="190"/>
      <c r="RUZ46" s="190"/>
      <c r="RVA46" s="190"/>
      <c r="RVB46" s="190"/>
      <c r="RVC46" s="190"/>
      <c r="RVD46" s="190"/>
      <c r="RVE46" s="190"/>
      <c r="RVF46" s="190"/>
      <c r="RVG46" s="190"/>
      <c r="RVH46" s="190"/>
      <c r="RVI46" s="190"/>
      <c r="RVJ46" s="190"/>
      <c r="RVK46" s="190"/>
      <c r="RVL46" s="190"/>
      <c r="RVM46" s="190"/>
      <c r="RVN46" s="190"/>
      <c r="RVO46" s="190"/>
      <c r="RVP46" s="190"/>
      <c r="RVQ46" s="190"/>
      <c r="RVR46" s="190"/>
      <c r="RVS46" s="190"/>
      <c r="RVT46" s="190"/>
      <c r="RVU46" s="190"/>
      <c r="RVV46" s="190"/>
      <c r="RVW46" s="190"/>
      <c r="RVX46" s="190"/>
      <c r="RVY46" s="190"/>
      <c r="RVZ46" s="190"/>
      <c r="RWA46" s="190"/>
      <c r="RWB46" s="190"/>
      <c r="RWC46" s="190"/>
      <c r="RWD46" s="190"/>
      <c r="RWE46" s="190"/>
      <c r="RWF46" s="190"/>
      <c r="RWG46" s="190"/>
      <c r="RWH46" s="190"/>
      <c r="RWI46" s="190"/>
      <c r="RWJ46" s="190"/>
      <c r="RWK46" s="190"/>
      <c r="RWL46" s="190"/>
      <c r="RWM46" s="190"/>
      <c r="RWN46" s="190"/>
      <c r="RWO46" s="190"/>
      <c r="RWP46" s="190"/>
      <c r="RWQ46" s="190"/>
      <c r="RWR46" s="190"/>
      <c r="RWS46" s="190"/>
      <c r="RWT46" s="190"/>
      <c r="RWU46" s="190"/>
      <c r="RWV46" s="190"/>
      <c r="RWW46" s="190"/>
      <c r="RWX46" s="190"/>
      <c r="RWY46" s="190"/>
      <c r="RWZ46" s="190"/>
      <c r="RXA46" s="190"/>
      <c r="RXB46" s="190"/>
      <c r="RXC46" s="190"/>
      <c r="RXD46" s="190"/>
      <c r="RXE46" s="190"/>
      <c r="RXF46" s="190"/>
      <c r="RXG46" s="190"/>
      <c r="RXH46" s="190"/>
      <c r="RXI46" s="190"/>
      <c r="RXJ46" s="190"/>
      <c r="RXK46" s="190"/>
      <c r="RXL46" s="190"/>
      <c r="RXM46" s="190"/>
      <c r="RXN46" s="190"/>
      <c r="RXO46" s="190"/>
      <c r="RXP46" s="190"/>
      <c r="RXQ46" s="190"/>
      <c r="RXR46" s="190"/>
      <c r="RXS46" s="190"/>
      <c r="RXT46" s="190"/>
      <c r="RXU46" s="190"/>
      <c r="RXV46" s="190"/>
      <c r="RXW46" s="190"/>
      <c r="RXX46" s="190"/>
      <c r="RXY46" s="190"/>
      <c r="RXZ46" s="190"/>
      <c r="RYA46" s="190"/>
      <c r="RYB46" s="190"/>
      <c r="RYC46" s="190"/>
      <c r="RYD46" s="190"/>
      <c r="RYE46" s="190"/>
      <c r="RYF46" s="190"/>
      <c r="RYG46" s="190"/>
      <c r="RYH46" s="190"/>
      <c r="RYI46" s="190"/>
      <c r="RYJ46" s="190"/>
      <c r="RYK46" s="190"/>
      <c r="RYL46" s="190"/>
      <c r="RYM46" s="190"/>
      <c r="RYN46" s="190"/>
      <c r="RYO46" s="190"/>
      <c r="RYP46" s="190"/>
      <c r="RYQ46" s="190"/>
      <c r="RYR46" s="190"/>
      <c r="RYS46" s="190"/>
      <c r="RYT46" s="190"/>
      <c r="RYU46" s="190"/>
      <c r="RYV46" s="190"/>
      <c r="RYW46" s="190"/>
      <c r="RYX46" s="190"/>
      <c r="RYY46" s="190"/>
      <c r="RYZ46" s="190"/>
      <c r="RZA46" s="190"/>
      <c r="RZB46" s="190"/>
      <c r="RZC46" s="190"/>
      <c r="RZD46" s="190"/>
      <c r="RZE46" s="190"/>
      <c r="RZF46" s="190"/>
      <c r="RZG46" s="190"/>
      <c r="RZH46" s="190"/>
      <c r="RZI46" s="190"/>
      <c r="RZJ46" s="190"/>
      <c r="RZK46" s="190"/>
      <c r="RZL46" s="190"/>
      <c r="RZM46" s="190"/>
      <c r="RZN46" s="190"/>
      <c r="RZO46" s="190"/>
      <c r="RZP46" s="190"/>
      <c r="RZQ46" s="190"/>
      <c r="RZR46" s="190"/>
      <c r="RZS46" s="190"/>
      <c r="RZT46" s="190"/>
      <c r="RZU46" s="190"/>
      <c r="RZV46" s="190"/>
      <c r="RZW46" s="190"/>
      <c r="RZX46" s="190"/>
      <c r="RZY46" s="190"/>
      <c r="RZZ46" s="190"/>
      <c r="SAA46" s="190"/>
      <c r="SAB46" s="190"/>
      <c r="SAC46" s="190"/>
      <c r="SAD46" s="190"/>
      <c r="SAE46" s="190"/>
      <c r="SAF46" s="190"/>
      <c r="SAG46" s="190"/>
      <c r="SAH46" s="190"/>
      <c r="SAI46" s="190"/>
      <c r="SAJ46" s="190"/>
      <c r="SAK46" s="190"/>
      <c r="SAL46" s="190"/>
      <c r="SAM46" s="190"/>
      <c r="SAN46" s="190"/>
      <c r="SAO46" s="190"/>
      <c r="SAP46" s="190"/>
      <c r="SAQ46" s="190"/>
      <c r="SAR46" s="190"/>
      <c r="SAS46" s="190"/>
      <c r="SAT46" s="190"/>
      <c r="SAU46" s="190"/>
      <c r="SAV46" s="190"/>
      <c r="SAW46" s="190"/>
      <c r="SAX46" s="190"/>
      <c r="SAY46" s="190"/>
      <c r="SAZ46" s="190"/>
      <c r="SBA46" s="190"/>
      <c r="SBB46" s="190"/>
      <c r="SBC46" s="190"/>
      <c r="SBD46" s="190"/>
      <c r="SBE46" s="190"/>
      <c r="SBF46" s="190"/>
      <c r="SBG46" s="190"/>
      <c r="SBH46" s="190"/>
      <c r="SBI46" s="190"/>
      <c r="SBJ46" s="190"/>
      <c r="SBK46" s="190"/>
      <c r="SBL46" s="190"/>
      <c r="SBM46" s="190"/>
      <c r="SBN46" s="190"/>
      <c r="SBO46" s="190"/>
      <c r="SBP46" s="190"/>
      <c r="SBQ46" s="190"/>
      <c r="SBR46" s="190"/>
      <c r="SBS46" s="190"/>
      <c r="SBT46" s="190"/>
      <c r="SBU46" s="190"/>
      <c r="SBV46" s="190"/>
      <c r="SBW46" s="190"/>
      <c r="SBX46" s="190"/>
      <c r="SBY46" s="190"/>
      <c r="SBZ46" s="190"/>
      <c r="SCA46" s="190"/>
      <c r="SCB46" s="190"/>
      <c r="SCC46" s="190"/>
      <c r="SCD46" s="190"/>
      <c r="SCE46" s="190"/>
      <c r="SCF46" s="190"/>
      <c r="SCG46" s="190"/>
      <c r="SCH46" s="190"/>
      <c r="SCI46" s="190"/>
      <c r="SCJ46" s="190"/>
      <c r="SCK46" s="190"/>
      <c r="SCL46" s="190"/>
      <c r="SCM46" s="190"/>
      <c r="SCN46" s="190"/>
      <c r="SCO46" s="190"/>
      <c r="SCP46" s="190"/>
      <c r="SCQ46" s="190"/>
      <c r="SCR46" s="190"/>
      <c r="SCS46" s="190"/>
      <c r="SCT46" s="190"/>
      <c r="SCU46" s="190"/>
      <c r="SCV46" s="190"/>
      <c r="SCW46" s="190"/>
      <c r="SCX46" s="190"/>
      <c r="SCY46" s="190"/>
      <c r="SCZ46" s="190"/>
      <c r="SDA46" s="190"/>
      <c r="SDB46" s="190"/>
      <c r="SDC46" s="190"/>
      <c r="SDD46" s="190"/>
      <c r="SDE46" s="190"/>
      <c r="SDF46" s="190"/>
      <c r="SDG46" s="190"/>
      <c r="SDH46" s="190"/>
      <c r="SDI46" s="190"/>
      <c r="SDJ46" s="190"/>
      <c r="SDK46" s="190"/>
      <c r="SDL46" s="190"/>
      <c r="SDM46" s="190"/>
      <c r="SDN46" s="190"/>
      <c r="SDO46" s="190"/>
      <c r="SDP46" s="190"/>
      <c r="SDQ46" s="190"/>
      <c r="SDR46" s="190"/>
      <c r="SDS46" s="190"/>
      <c r="SDT46" s="190"/>
      <c r="SDU46" s="190"/>
      <c r="SDV46" s="190"/>
      <c r="SDW46" s="190"/>
      <c r="SDX46" s="190"/>
      <c r="SDY46" s="190"/>
      <c r="SDZ46" s="190"/>
      <c r="SEA46" s="190"/>
      <c r="SEB46" s="190"/>
      <c r="SEC46" s="190"/>
      <c r="SED46" s="190"/>
      <c r="SEE46" s="190"/>
      <c r="SEF46" s="190"/>
      <c r="SEG46" s="190"/>
      <c r="SEH46" s="190"/>
      <c r="SEI46" s="190"/>
      <c r="SEJ46" s="190"/>
      <c r="SEK46" s="190"/>
      <c r="SEL46" s="190"/>
      <c r="SEM46" s="190"/>
      <c r="SEN46" s="190"/>
      <c r="SEO46" s="190"/>
      <c r="SEP46" s="190"/>
      <c r="SEQ46" s="190"/>
      <c r="SER46" s="190"/>
      <c r="SES46" s="190"/>
      <c r="SET46" s="190"/>
      <c r="SEU46" s="190"/>
      <c r="SEV46" s="190"/>
      <c r="SEW46" s="190"/>
      <c r="SEX46" s="190"/>
      <c r="SEY46" s="190"/>
      <c r="SEZ46" s="190"/>
      <c r="SFA46" s="190"/>
      <c r="SFB46" s="190"/>
      <c r="SFC46" s="190"/>
      <c r="SFD46" s="190"/>
      <c r="SFE46" s="190"/>
      <c r="SFF46" s="190"/>
      <c r="SFG46" s="190"/>
      <c r="SFH46" s="190"/>
      <c r="SFI46" s="190"/>
      <c r="SFJ46" s="190"/>
      <c r="SFK46" s="190"/>
      <c r="SFL46" s="190"/>
      <c r="SFM46" s="190"/>
      <c r="SFN46" s="190"/>
      <c r="SFO46" s="190"/>
      <c r="SFP46" s="190"/>
      <c r="SFQ46" s="190"/>
      <c r="SFR46" s="190"/>
      <c r="SFS46" s="190"/>
      <c r="SFT46" s="190"/>
      <c r="SFU46" s="190"/>
      <c r="SFV46" s="190"/>
      <c r="SFW46" s="190"/>
      <c r="SFX46" s="190"/>
      <c r="SFY46" s="190"/>
      <c r="SFZ46" s="190"/>
      <c r="SGA46" s="190"/>
      <c r="SGB46" s="190"/>
      <c r="SGC46" s="190"/>
      <c r="SGD46" s="190"/>
      <c r="SGE46" s="190"/>
      <c r="SGF46" s="190"/>
      <c r="SGG46" s="190"/>
      <c r="SGH46" s="190"/>
      <c r="SGI46" s="190"/>
      <c r="SGJ46" s="190"/>
      <c r="SGK46" s="190"/>
      <c r="SGL46" s="190"/>
      <c r="SGM46" s="190"/>
      <c r="SGN46" s="190"/>
      <c r="SGO46" s="190"/>
      <c r="SGP46" s="190"/>
      <c r="SGQ46" s="190"/>
      <c r="SGR46" s="190"/>
      <c r="SGS46" s="190"/>
      <c r="SGT46" s="190"/>
      <c r="SGU46" s="190"/>
      <c r="SGV46" s="190"/>
      <c r="SGW46" s="190"/>
      <c r="SGX46" s="190"/>
      <c r="SGY46" s="190"/>
      <c r="SGZ46" s="190"/>
      <c r="SHA46" s="190"/>
      <c r="SHB46" s="190"/>
      <c r="SHC46" s="190"/>
      <c r="SHD46" s="190"/>
      <c r="SHE46" s="190"/>
      <c r="SHF46" s="190"/>
      <c r="SHG46" s="190"/>
      <c r="SHH46" s="190"/>
      <c r="SHI46" s="190"/>
      <c r="SHJ46" s="190"/>
      <c r="SHK46" s="190"/>
      <c r="SHL46" s="190"/>
      <c r="SHM46" s="190"/>
      <c r="SHN46" s="190"/>
      <c r="SHO46" s="190"/>
      <c r="SHP46" s="190"/>
      <c r="SHQ46" s="190"/>
      <c r="SHR46" s="190"/>
      <c r="SHS46" s="190"/>
      <c r="SHT46" s="190"/>
      <c r="SHU46" s="190"/>
      <c r="SHV46" s="190"/>
      <c r="SHW46" s="190"/>
      <c r="SHX46" s="190"/>
      <c r="SHY46" s="190"/>
      <c r="SHZ46" s="190"/>
      <c r="SIA46" s="190"/>
      <c r="SIB46" s="190"/>
      <c r="SIC46" s="190"/>
      <c r="SID46" s="190"/>
      <c r="SIE46" s="190"/>
      <c r="SIF46" s="190"/>
      <c r="SIG46" s="190"/>
      <c r="SIH46" s="190"/>
      <c r="SII46" s="190"/>
      <c r="SIJ46" s="190"/>
      <c r="SIK46" s="190"/>
      <c r="SIL46" s="190"/>
      <c r="SIM46" s="190"/>
      <c r="SIN46" s="190"/>
      <c r="SIO46" s="190"/>
      <c r="SIP46" s="190"/>
      <c r="SIQ46" s="190"/>
      <c r="SIR46" s="190"/>
      <c r="SIS46" s="190"/>
      <c r="SIT46" s="190"/>
      <c r="SIU46" s="190"/>
      <c r="SIV46" s="190"/>
      <c r="SIW46" s="190"/>
      <c r="SIX46" s="190"/>
      <c r="SIY46" s="190"/>
      <c r="SIZ46" s="190"/>
      <c r="SJA46" s="190"/>
      <c r="SJB46" s="190"/>
      <c r="SJC46" s="190"/>
      <c r="SJD46" s="190"/>
      <c r="SJE46" s="190"/>
      <c r="SJF46" s="190"/>
      <c r="SJG46" s="190"/>
      <c r="SJH46" s="190"/>
      <c r="SJI46" s="190"/>
      <c r="SJJ46" s="190"/>
      <c r="SJK46" s="190"/>
      <c r="SJL46" s="190"/>
      <c r="SJM46" s="190"/>
      <c r="SJN46" s="190"/>
      <c r="SJO46" s="190"/>
      <c r="SJP46" s="190"/>
      <c r="SJQ46" s="190"/>
      <c r="SJR46" s="190"/>
      <c r="SJS46" s="190"/>
      <c r="SJT46" s="190"/>
      <c r="SJU46" s="190"/>
      <c r="SJV46" s="190"/>
      <c r="SJW46" s="190"/>
      <c r="SJX46" s="190"/>
      <c r="SJY46" s="190"/>
      <c r="SJZ46" s="190"/>
      <c r="SKA46" s="190"/>
      <c r="SKB46" s="190"/>
      <c r="SKC46" s="190"/>
      <c r="SKD46" s="190"/>
      <c r="SKE46" s="190"/>
      <c r="SKF46" s="190"/>
      <c r="SKG46" s="190"/>
      <c r="SKH46" s="190"/>
      <c r="SKI46" s="190"/>
      <c r="SKJ46" s="190"/>
      <c r="SKK46" s="190"/>
      <c r="SKL46" s="190"/>
      <c r="SKM46" s="190"/>
      <c r="SKN46" s="190"/>
      <c r="SKO46" s="190"/>
      <c r="SKP46" s="190"/>
      <c r="SKQ46" s="190"/>
      <c r="SKR46" s="190"/>
      <c r="SKS46" s="190"/>
      <c r="SKT46" s="190"/>
      <c r="SKU46" s="190"/>
      <c r="SKV46" s="190"/>
      <c r="SKW46" s="190"/>
      <c r="SKX46" s="190"/>
      <c r="SKY46" s="190"/>
      <c r="SKZ46" s="190"/>
      <c r="SLA46" s="190"/>
      <c r="SLB46" s="190"/>
      <c r="SLC46" s="190"/>
      <c r="SLD46" s="190"/>
      <c r="SLE46" s="190"/>
      <c r="SLF46" s="190"/>
      <c r="SLG46" s="190"/>
      <c r="SLH46" s="190"/>
      <c r="SLI46" s="190"/>
      <c r="SLJ46" s="190"/>
      <c r="SLK46" s="190"/>
      <c r="SLL46" s="190"/>
      <c r="SLM46" s="190"/>
      <c r="SLN46" s="190"/>
      <c r="SLO46" s="190"/>
      <c r="SLP46" s="190"/>
      <c r="SLQ46" s="190"/>
      <c r="SLR46" s="190"/>
      <c r="SLS46" s="190"/>
      <c r="SLT46" s="190"/>
      <c r="SLU46" s="190"/>
      <c r="SLV46" s="190"/>
      <c r="SLW46" s="190"/>
      <c r="SLX46" s="190"/>
      <c r="SLY46" s="190"/>
      <c r="SLZ46" s="190"/>
      <c r="SMA46" s="190"/>
      <c r="SMB46" s="190"/>
      <c r="SMC46" s="190"/>
      <c r="SMD46" s="190"/>
      <c r="SME46" s="190"/>
      <c r="SMF46" s="190"/>
      <c r="SMG46" s="190"/>
      <c r="SMH46" s="190"/>
      <c r="SMI46" s="190"/>
      <c r="SMJ46" s="190"/>
      <c r="SMK46" s="190"/>
      <c r="SML46" s="190"/>
      <c r="SMM46" s="190"/>
      <c r="SMN46" s="190"/>
      <c r="SMO46" s="190"/>
      <c r="SMP46" s="190"/>
      <c r="SMQ46" s="190"/>
      <c r="SMR46" s="190"/>
      <c r="SMS46" s="190"/>
      <c r="SMT46" s="190"/>
      <c r="SMU46" s="190"/>
      <c r="SMV46" s="190"/>
      <c r="SMW46" s="190"/>
      <c r="SMX46" s="190"/>
      <c r="SMY46" s="190"/>
      <c r="SMZ46" s="190"/>
      <c r="SNA46" s="190"/>
      <c r="SNB46" s="190"/>
      <c r="SNC46" s="190"/>
      <c r="SND46" s="190"/>
      <c r="SNE46" s="190"/>
      <c r="SNF46" s="190"/>
      <c r="SNG46" s="190"/>
      <c r="SNH46" s="190"/>
      <c r="SNI46" s="190"/>
      <c r="SNJ46" s="190"/>
      <c r="SNK46" s="190"/>
      <c r="SNL46" s="190"/>
      <c r="SNM46" s="190"/>
      <c r="SNN46" s="190"/>
      <c r="SNO46" s="190"/>
      <c r="SNP46" s="190"/>
      <c r="SNQ46" s="190"/>
      <c r="SNR46" s="190"/>
      <c r="SNS46" s="190"/>
      <c r="SNT46" s="190"/>
      <c r="SNU46" s="190"/>
      <c r="SNV46" s="190"/>
      <c r="SNW46" s="190"/>
      <c r="SNX46" s="190"/>
      <c r="SNY46" s="190"/>
      <c r="SNZ46" s="190"/>
      <c r="SOA46" s="190"/>
      <c r="SOB46" s="190"/>
      <c r="SOC46" s="190"/>
      <c r="SOD46" s="190"/>
      <c r="SOE46" s="190"/>
      <c r="SOF46" s="190"/>
      <c r="SOG46" s="190"/>
      <c r="SOH46" s="190"/>
      <c r="SOI46" s="190"/>
      <c r="SOJ46" s="190"/>
      <c r="SOK46" s="190"/>
      <c r="SOL46" s="190"/>
      <c r="SOM46" s="190"/>
      <c r="SON46" s="190"/>
      <c r="SOO46" s="190"/>
      <c r="SOP46" s="190"/>
      <c r="SOQ46" s="190"/>
      <c r="SOR46" s="190"/>
      <c r="SOS46" s="190"/>
      <c r="SOT46" s="190"/>
      <c r="SOU46" s="190"/>
      <c r="SOV46" s="190"/>
      <c r="SOW46" s="190"/>
      <c r="SOX46" s="190"/>
      <c r="SOY46" s="190"/>
      <c r="SOZ46" s="190"/>
      <c r="SPA46" s="190"/>
      <c r="SPB46" s="190"/>
      <c r="SPC46" s="190"/>
      <c r="SPD46" s="190"/>
      <c r="SPE46" s="190"/>
      <c r="SPF46" s="190"/>
      <c r="SPG46" s="190"/>
      <c r="SPH46" s="190"/>
      <c r="SPI46" s="190"/>
      <c r="SPJ46" s="190"/>
      <c r="SPK46" s="190"/>
      <c r="SPL46" s="190"/>
      <c r="SPM46" s="190"/>
      <c r="SPN46" s="190"/>
      <c r="SPO46" s="190"/>
      <c r="SPP46" s="190"/>
      <c r="SPQ46" s="190"/>
      <c r="SPR46" s="190"/>
      <c r="SPS46" s="190"/>
      <c r="SPT46" s="190"/>
      <c r="SPU46" s="190"/>
      <c r="SPV46" s="190"/>
      <c r="SPW46" s="190"/>
      <c r="SPX46" s="190"/>
      <c r="SPY46" s="190"/>
      <c r="SPZ46" s="190"/>
      <c r="SQA46" s="190"/>
      <c r="SQB46" s="190"/>
      <c r="SQC46" s="190"/>
      <c r="SQD46" s="190"/>
      <c r="SQE46" s="190"/>
      <c r="SQF46" s="190"/>
      <c r="SQG46" s="190"/>
      <c r="SQH46" s="190"/>
      <c r="SQI46" s="190"/>
      <c r="SQJ46" s="190"/>
      <c r="SQK46" s="190"/>
      <c r="SQL46" s="190"/>
      <c r="SQM46" s="190"/>
      <c r="SQN46" s="190"/>
      <c r="SQO46" s="190"/>
      <c r="SQP46" s="190"/>
      <c r="SQQ46" s="190"/>
      <c r="SQR46" s="190"/>
      <c r="SQS46" s="190"/>
      <c r="SQT46" s="190"/>
      <c r="SQU46" s="190"/>
      <c r="SQV46" s="190"/>
      <c r="SQW46" s="190"/>
      <c r="SQX46" s="190"/>
      <c r="SQY46" s="190"/>
      <c r="SQZ46" s="190"/>
      <c r="SRA46" s="190"/>
      <c r="SRB46" s="190"/>
      <c r="SRC46" s="190"/>
      <c r="SRD46" s="190"/>
      <c r="SRE46" s="190"/>
      <c r="SRF46" s="190"/>
      <c r="SRG46" s="190"/>
      <c r="SRH46" s="190"/>
      <c r="SRI46" s="190"/>
      <c r="SRJ46" s="190"/>
      <c r="SRK46" s="190"/>
      <c r="SRL46" s="190"/>
      <c r="SRM46" s="190"/>
      <c r="SRN46" s="190"/>
      <c r="SRO46" s="190"/>
      <c r="SRP46" s="190"/>
      <c r="SRQ46" s="190"/>
      <c r="SRR46" s="190"/>
      <c r="SRS46" s="190"/>
      <c r="SRT46" s="190"/>
      <c r="SRU46" s="190"/>
      <c r="SRV46" s="190"/>
      <c r="SRW46" s="190"/>
      <c r="SRX46" s="190"/>
      <c r="SRY46" s="190"/>
      <c r="SRZ46" s="190"/>
      <c r="SSA46" s="190"/>
      <c r="SSB46" s="190"/>
      <c r="SSC46" s="190"/>
      <c r="SSD46" s="190"/>
      <c r="SSE46" s="190"/>
      <c r="SSF46" s="190"/>
      <c r="SSG46" s="190"/>
      <c r="SSH46" s="190"/>
      <c r="SSI46" s="190"/>
      <c r="SSJ46" s="190"/>
      <c r="SSK46" s="190"/>
      <c r="SSL46" s="190"/>
      <c r="SSM46" s="190"/>
      <c r="SSN46" s="190"/>
      <c r="SSO46" s="190"/>
      <c r="SSP46" s="190"/>
      <c r="SSQ46" s="190"/>
      <c r="SSR46" s="190"/>
      <c r="SSS46" s="190"/>
      <c r="SST46" s="190"/>
      <c r="SSU46" s="190"/>
      <c r="SSV46" s="190"/>
      <c r="SSW46" s="190"/>
      <c r="SSX46" s="190"/>
      <c r="SSY46" s="190"/>
      <c r="SSZ46" s="190"/>
      <c r="STA46" s="190"/>
      <c r="STB46" s="190"/>
      <c r="STC46" s="190"/>
      <c r="STD46" s="190"/>
      <c r="STE46" s="190"/>
      <c r="STF46" s="190"/>
      <c r="STG46" s="190"/>
      <c r="STH46" s="190"/>
      <c r="STI46" s="190"/>
      <c r="STJ46" s="190"/>
      <c r="STK46" s="190"/>
      <c r="STL46" s="190"/>
      <c r="STM46" s="190"/>
      <c r="STN46" s="190"/>
      <c r="STO46" s="190"/>
      <c r="STP46" s="190"/>
      <c r="STQ46" s="190"/>
      <c r="STR46" s="190"/>
      <c r="STS46" s="190"/>
      <c r="STT46" s="190"/>
      <c r="STU46" s="190"/>
      <c r="STV46" s="190"/>
      <c r="STW46" s="190"/>
      <c r="STX46" s="190"/>
      <c r="STY46" s="190"/>
      <c r="STZ46" s="190"/>
      <c r="SUA46" s="190"/>
      <c r="SUB46" s="190"/>
      <c r="SUC46" s="190"/>
      <c r="SUD46" s="190"/>
      <c r="SUE46" s="190"/>
      <c r="SUF46" s="190"/>
      <c r="SUG46" s="190"/>
      <c r="SUH46" s="190"/>
      <c r="SUI46" s="190"/>
      <c r="SUJ46" s="190"/>
      <c r="SUK46" s="190"/>
      <c r="SUL46" s="190"/>
      <c r="SUM46" s="190"/>
      <c r="SUN46" s="190"/>
      <c r="SUO46" s="190"/>
      <c r="SUP46" s="190"/>
      <c r="SUQ46" s="190"/>
      <c r="SUR46" s="190"/>
      <c r="SUS46" s="190"/>
      <c r="SUT46" s="190"/>
      <c r="SUU46" s="190"/>
      <c r="SUV46" s="190"/>
      <c r="SUW46" s="190"/>
      <c r="SUX46" s="190"/>
      <c r="SUY46" s="190"/>
      <c r="SUZ46" s="190"/>
      <c r="SVA46" s="190"/>
      <c r="SVB46" s="190"/>
      <c r="SVC46" s="190"/>
      <c r="SVD46" s="190"/>
      <c r="SVE46" s="190"/>
      <c r="SVF46" s="190"/>
      <c r="SVG46" s="190"/>
      <c r="SVH46" s="190"/>
      <c r="SVI46" s="190"/>
      <c r="SVJ46" s="190"/>
      <c r="SVK46" s="190"/>
      <c r="SVL46" s="190"/>
      <c r="SVM46" s="190"/>
      <c r="SVN46" s="190"/>
      <c r="SVO46" s="190"/>
      <c r="SVP46" s="190"/>
      <c r="SVQ46" s="190"/>
      <c r="SVR46" s="190"/>
      <c r="SVS46" s="190"/>
      <c r="SVT46" s="190"/>
      <c r="SVU46" s="190"/>
      <c r="SVV46" s="190"/>
      <c r="SVW46" s="190"/>
      <c r="SVX46" s="190"/>
      <c r="SVY46" s="190"/>
      <c r="SVZ46" s="190"/>
      <c r="SWA46" s="190"/>
      <c r="SWB46" s="190"/>
      <c r="SWC46" s="190"/>
      <c r="SWD46" s="190"/>
      <c r="SWE46" s="190"/>
      <c r="SWF46" s="190"/>
      <c r="SWG46" s="190"/>
      <c r="SWH46" s="190"/>
      <c r="SWI46" s="190"/>
      <c r="SWJ46" s="190"/>
      <c r="SWK46" s="190"/>
      <c r="SWL46" s="190"/>
      <c r="SWM46" s="190"/>
      <c r="SWN46" s="190"/>
      <c r="SWO46" s="190"/>
      <c r="SWP46" s="190"/>
      <c r="SWQ46" s="190"/>
      <c r="SWR46" s="190"/>
      <c r="SWS46" s="190"/>
      <c r="SWT46" s="190"/>
      <c r="SWU46" s="190"/>
      <c r="SWV46" s="190"/>
      <c r="SWW46" s="190"/>
      <c r="SWX46" s="190"/>
      <c r="SWY46" s="190"/>
      <c r="SWZ46" s="190"/>
      <c r="SXA46" s="190"/>
      <c r="SXB46" s="190"/>
      <c r="SXC46" s="190"/>
      <c r="SXD46" s="190"/>
      <c r="SXE46" s="190"/>
      <c r="SXF46" s="190"/>
      <c r="SXG46" s="190"/>
      <c r="SXH46" s="190"/>
      <c r="SXI46" s="190"/>
      <c r="SXJ46" s="190"/>
      <c r="SXK46" s="190"/>
      <c r="SXL46" s="190"/>
      <c r="SXM46" s="190"/>
      <c r="SXN46" s="190"/>
      <c r="SXO46" s="190"/>
      <c r="SXP46" s="190"/>
      <c r="SXQ46" s="190"/>
      <c r="SXR46" s="190"/>
      <c r="SXS46" s="190"/>
      <c r="SXT46" s="190"/>
      <c r="SXU46" s="190"/>
      <c r="SXV46" s="190"/>
      <c r="SXW46" s="190"/>
      <c r="SXX46" s="190"/>
      <c r="SXY46" s="190"/>
      <c r="SXZ46" s="190"/>
      <c r="SYA46" s="190"/>
      <c r="SYB46" s="190"/>
      <c r="SYC46" s="190"/>
      <c r="SYD46" s="190"/>
      <c r="SYE46" s="190"/>
      <c r="SYF46" s="190"/>
      <c r="SYG46" s="190"/>
      <c r="SYH46" s="190"/>
      <c r="SYI46" s="190"/>
      <c r="SYJ46" s="190"/>
      <c r="SYK46" s="190"/>
      <c r="SYL46" s="190"/>
      <c r="SYM46" s="190"/>
      <c r="SYN46" s="190"/>
      <c r="SYO46" s="190"/>
      <c r="SYP46" s="190"/>
      <c r="SYQ46" s="190"/>
      <c r="SYR46" s="190"/>
      <c r="SYS46" s="190"/>
      <c r="SYT46" s="190"/>
      <c r="SYU46" s="190"/>
      <c r="SYV46" s="190"/>
      <c r="SYW46" s="190"/>
      <c r="SYX46" s="190"/>
      <c r="SYY46" s="190"/>
      <c r="SYZ46" s="190"/>
      <c r="SZA46" s="190"/>
      <c r="SZB46" s="190"/>
      <c r="SZC46" s="190"/>
      <c r="SZD46" s="190"/>
      <c r="SZE46" s="190"/>
      <c r="SZF46" s="190"/>
      <c r="SZG46" s="190"/>
      <c r="SZH46" s="190"/>
      <c r="SZI46" s="190"/>
      <c r="SZJ46" s="190"/>
      <c r="SZK46" s="190"/>
      <c r="SZL46" s="190"/>
      <c r="SZM46" s="190"/>
      <c r="SZN46" s="190"/>
      <c r="SZO46" s="190"/>
      <c r="SZP46" s="190"/>
      <c r="SZQ46" s="190"/>
      <c r="SZR46" s="190"/>
      <c r="SZS46" s="190"/>
      <c r="SZT46" s="190"/>
      <c r="SZU46" s="190"/>
      <c r="SZV46" s="190"/>
      <c r="SZW46" s="190"/>
      <c r="SZX46" s="190"/>
      <c r="SZY46" s="190"/>
      <c r="SZZ46" s="190"/>
      <c r="TAA46" s="190"/>
      <c r="TAB46" s="190"/>
      <c r="TAC46" s="190"/>
      <c r="TAD46" s="190"/>
      <c r="TAE46" s="190"/>
      <c r="TAF46" s="190"/>
      <c r="TAG46" s="190"/>
      <c r="TAH46" s="190"/>
      <c r="TAI46" s="190"/>
      <c r="TAJ46" s="190"/>
      <c r="TAK46" s="190"/>
      <c r="TAL46" s="190"/>
      <c r="TAM46" s="190"/>
      <c r="TAN46" s="190"/>
      <c r="TAO46" s="190"/>
      <c r="TAP46" s="190"/>
      <c r="TAQ46" s="190"/>
      <c r="TAR46" s="190"/>
      <c r="TAS46" s="190"/>
      <c r="TAT46" s="190"/>
      <c r="TAU46" s="190"/>
      <c r="TAV46" s="190"/>
      <c r="TAW46" s="190"/>
      <c r="TAX46" s="190"/>
      <c r="TAY46" s="190"/>
      <c r="TAZ46" s="190"/>
      <c r="TBA46" s="190"/>
      <c r="TBB46" s="190"/>
      <c r="TBC46" s="190"/>
      <c r="TBD46" s="190"/>
      <c r="TBE46" s="190"/>
      <c r="TBF46" s="190"/>
      <c r="TBG46" s="190"/>
      <c r="TBH46" s="190"/>
      <c r="TBI46" s="190"/>
      <c r="TBJ46" s="190"/>
      <c r="TBK46" s="190"/>
      <c r="TBL46" s="190"/>
      <c r="TBM46" s="190"/>
      <c r="TBN46" s="190"/>
      <c r="TBO46" s="190"/>
      <c r="TBP46" s="190"/>
      <c r="TBQ46" s="190"/>
      <c r="TBR46" s="190"/>
      <c r="TBS46" s="190"/>
      <c r="TBT46" s="190"/>
      <c r="TBU46" s="190"/>
      <c r="TBV46" s="190"/>
      <c r="TBW46" s="190"/>
      <c r="TBX46" s="190"/>
      <c r="TBY46" s="190"/>
      <c r="TBZ46" s="190"/>
      <c r="TCA46" s="190"/>
      <c r="TCB46" s="190"/>
      <c r="TCC46" s="190"/>
      <c r="TCD46" s="190"/>
      <c r="TCE46" s="190"/>
      <c r="TCF46" s="190"/>
      <c r="TCG46" s="190"/>
      <c r="TCH46" s="190"/>
      <c r="TCI46" s="190"/>
      <c r="TCJ46" s="190"/>
      <c r="TCK46" s="190"/>
      <c r="TCL46" s="190"/>
      <c r="TCM46" s="190"/>
      <c r="TCN46" s="190"/>
      <c r="TCO46" s="190"/>
      <c r="TCP46" s="190"/>
      <c r="TCQ46" s="190"/>
      <c r="TCR46" s="190"/>
      <c r="TCS46" s="190"/>
      <c r="TCT46" s="190"/>
      <c r="TCU46" s="190"/>
      <c r="TCV46" s="190"/>
      <c r="TCW46" s="190"/>
      <c r="TCX46" s="190"/>
      <c r="TCY46" s="190"/>
      <c r="TCZ46" s="190"/>
      <c r="TDA46" s="190"/>
      <c r="TDB46" s="190"/>
      <c r="TDC46" s="190"/>
      <c r="TDD46" s="190"/>
      <c r="TDE46" s="190"/>
      <c r="TDF46" s="190"/>
      <c r="TDG46" s="190"/>
      <c r="TDH46" s="190"/>
      <c r="TDI46" s="190"/>
      <c r="TDJ46" s="190"/>
      <c r="TDK46" s="190"/>
      <c r="TDL46" s="190"/>
      <c r="TDM46" s="190"/>
      <c r="TDN46" s="190"/>
      <c r="TDO46" s="190"/>
      <c r="TDP46" s="190"/>
      <c r="TDQ46" s="190"/>
      <c r="TDR46" s="190"/>
      <c r="TDS46" s="190"/>
      <c r="TDT46" s="190"/>
      <c r="TDU46" s="190"/>
      <c r="TDV46" s="190"/>
      <c r="TDW46" s="190"/>
      <c r="TDX46" s="190"/>
      <c r="TDY46" s="190"/>
      <c r="TDZ46" s="190"/>
      <c r="TEA46" s="190"/>
      <c r="TEB46" s="190"/>
      <c r="TEC46" s="190"/>
      <c r="TED46" s="190"/>
      <c r="TEE46" s="190"/>
      <c r="TEF46" s="190"/>
      <c r="TEG46" s="190"/>
      <c r="TEH46" s="190"/>
      <c r="TEI46" s="190"/>
      <c r="TEJ46" s="190"/>
      <c r="TEK46" s="190"/>
      <c r="TEL46" s="190"/>
      <c r="TEM46" s="190"/>
      <c r="TEN46" s="190"/>
      <c r="TEO46" s="190"/>
      <c r="TEP46" s="190"/>
      <c r="TEQ46" s="190"/>
      <c r="TER46" s="190"/>
      <c r="TES46" s="190"/>
      <c r="TET46" s="190"/>
      <c r="TEU46" s="190"/>
      <c r="TEV46" s="190"/>
      <c r="TEW46" s="190"/>
      <c r="TEX46" s="190"/>
      <c r="TEY46" s="190"/>
      <c r="TEZ46" s="190"/>
      <c r="TFA46" s="190"/>
      <c r="TFB46" s="190"/>
      <c r="TFC46" s="190"/>
      <c r="TFD46" s="190"/>
      <c r="TFE46" s="190"/>
      <c r="TFF46" s="190"/>
      <c r="TFG46" s="190"/>
      <c r="TFH46" s="190"/>
      <c r="TFI46" s="190"/>
      <c r="TFJ46" s="190"/>
      <c r="TFK46" s="190"/>
      <c r="TFL46" s="190"/>
      <c r="TFM46" s="190"/>
      <c r="TFN46" s="190"/>
      <c r="TFO46" s="190"/>
      <c r="TFP46" s="190"/>
      <c r="TFQ46" s="190"/>
      <c r="TFR46" s="190"/>
      <c r="TFS46" s="190"/>
      <c r="TFT46" s="190"/>
      <c r="TFU46" s="190"/>
      <c r="TFV46" s="190"/>
      <c r="TFW46" s="190"/>
      <c r="TFX46" s="190"/>
      <c r="TFY46" s="190"/>
      <c r="TFZ46" s="190"/>
      <c r="TGA46" s="190"/>
      <c r="TGB46" s="190"/>
      <c r="TGC46" s="190"/>
      <c r="TGD46" s="190"/>
      <c r="TGE46" s="190"/>
      <c r="TGF46" s="190"/>
      <c r="TGG46" s="190"/>
      <c r="TGH46" s="190"/>
      <c r="TGI46" s="190"/>
      <c r="TGJ46" s="190"/>
      <c r="TGK46" s="190"/>
      <c r="TGL46" s="190"/>
      <c r="TGM46" s="190"/>
      <c r="TGN46" s="190"/>
      <c r="TGO46" s="190"/>
      <c r="TGP46" s="190"/>
      <c r="TGQ46" s="190"/>
      <c r="TGR46" s="190"/>
      <c r="TGS46" s="190"/>
      <c r="TGT46" s="190"/>
      <c r="TGU46" s="190"/>
      <c r="TGV46" s="190"/>
      <c r="TGW46" s="190"/>
      <c r="TGX46" s="190"/>
      <c r="TGY46" s="190"/>
      <c r="TGZ46" s="190"/>
      <c r="THA46" s="190"/>
      <c r="THB46" s="190"/>
      <c r="THC46" s="190"/>
      <c r="THD46" s="190"/>
      <c r="THE46" s="190"/>
      <c r="THF46" s="190"/>
      <c r="THG46" s="190"/>
      <c r="THH46" s="190"/>
      <c r="THI46" s="190"/>
      <c r="THJ46" s="190"/>
      <c r="THK46" s="190"/>
      <c r="THL46" s="190"/>
      <c r="THM46" s="190"/>
      <c r="THN46" s="190"/>
      <c r="THO46" s="190"/>
      <c r="THP46" s="190"/>
      <c r="THQ46" s="190"/>
      <c r="THR46" s="190"/>
      <c r="THS46" s="190"/>
      <c r="THT46" s="190"/>
      <c r="THU46" s="190"/>
      <c r="THV46" s="190"/>
      <c r="THW46" s="190"/>
      <c r="THX46" s="190"/>
      <c r="THY46" s="190"/>
      <c r="THZ46" s="190"/>
      <c r="TIA46" s="190"/>
      <c r="TIB46" s="190"/>
      <c r="TIC46" s="190"/>
      <c r="TID46" s="190"/>
      <c r="TIE46" s="190"/>
      <c r="TIF46" s="190"/>
      <c r="TIG46" s="190"/>
      <c r="TIH46" s="190"/>
      <c r="TII46" s="190"/>
      <c r="TIJ46" s="190"/>
      <c r="TIK46" s="190"/>
      <c r="TIL46" s="190"/>
      <c r="TIM46" s="190"/>
      <c r="TIN46" s="190"/>
      <c r="TIO46" s="190"/>
      <c r="TIP46" s="190"/>
      <c r="TIQ46" s="190"/>
      <c r="TIR46" s="190"/>
      <c r="TIS46" s="190"/>
      <c r="TIT46" s="190"/>
      <c r="TIU46" s="190"/>
      <c r="TIV46" s="190"/>
      <c r="TIW46" s="190"/>
      <c r="TIX46" s="190"/>
      <c r="TIY46" s="190"/>
      <c r="TIZ46" s="190"/>
      <c r="TJA46" s="190"/>
      <c r="TJB46" s="190"/>
      <c r="TJC46" s="190"/>
      <c r="TJD46" s="190"/>
      <c r="TJE46" s="190"/>
      <c r="TJF46" s="190"/>
      <c r="TJG46" s="190"/>
      <c r="TJH46" s="190"/>
      <c r="TJI46" s="190"/>
      <c r="TJJ46" s="190"/>
      <c r="TJK46" s="190"/>
      <c r="TJL46" s="190"/>
      <c r="TJM46" s="190"/>
      <c r="TJN46" s="190"/>
      <c r="TJO46" s="190"/>
      <c r="TJP46" s="190"/>
      <c r="TJQ46" s="190"/>
      <c r="TJR46" s="190"/>
      <c r="TJS46" s="190"/>
      <c r="TJT46" s="190"/>
      <c r="TJU46" s="190"/>
      <c r="TJV46" s="190"/>
      <c r="TJW46" s="190"/>
      <c r="TJX46" s="190"/>
      <c r="TJY46" s="190"/>
      <c r="TJZ46" s="190"/>
      <c r="TKA46" s="190"/>
      <c r="TKB46" s="190"/>
      <c r="TKC46" s="190"/>
      <c r="TKD46" s="190"/>
      <c r="TKE46" s="190"/>
      <c r="TKF46" s="190"/>
      <c r="TKG46" s="190"/>
      <c r="TKH46" s="190"/>
      <c r="TKI46" s="190"/>
      <c r="TKJ46" s="190"/>
      <c r="TKK46" s="190"/>
      <c r="TKL46" s="190"/>
      <c r="TKM46" s="190"/>
      <c r="TKN46" s="190"/>
      <c r="TKO46" s="190"/>
      <c r="TKP46" s="190"/>
      <c r="TKQ46" s="190"/>
      <c r="TKR46" s="190"/>
      <c r="TKS46" s="190"/>
      <c r="TKT46" s="190"/>
      <c r="TKU46" s="190"/>
      <c r="TKV46" s="190"/>
      <c r="TKW46" s="190"/>
      <c r="TKX46" s="190"/>
      <c r="TKY46" s="190"/>
      <c r="TKZ46" s="190"/>
      <c r="TLA46" s="190"/>
      <c r="TLB46" s="190"/>
      <c r="TLC46" s="190"/>
      <c r="TLD46" s="190"/>
      <c r="TLE46" s="190"/>
      <c r="TLF46" s="190"/>
      <c r="TLG46" s="190"/>
      <c r="TLH46" s="190"/>
      <c r="TLI46" s="190"/>
      <c r="TLJ46" s="190"/>
      <c r="TLK46" s="190"/>
      <c r="TLL46" s="190"/>
      <c r="TLM46" s="190"/>
      <c r="TLN46" s="190"/>
      <c r="TLO46" s="190"/>
      <c r="TLP46" s="190"/>
      <c r="TLQ46" s="190"/>
      <c r="TLR46" s="190"/>
      <c r="TLS46" s="190"/>
      <c r="TLT46" s="190"/>
      <c r="TLU46" s="190"/>
      <c r="TLV46" s="190"/>
      <c r="TLW46" s="190"/>
      <c r="TLX46" s="190"/>
      <c r="TLY46" s="190"/>
      <c r="TLZ46" s="190"/>
      <c r="TMA46" s="190"/>
      <c r="TMB46" s="190"/>
      <c r="TMC46" s="190"/>
      <c r="TMD46" s="190"/>
      <c r="TME46" s="190"/>
      <c r="TMF46" s="190"/>
      <c r="TMG46" s="190"/>
      <c r="TMH46" s="190"/>
      <c r="TMI46" s="190"/>
      <c r="TMJ46" s="190"/>
      <c r="TMK46" s="190"/>
      <c r="TML46" s="190"/>
      <c r="TMM46" s="190"/>
      <c r="TMN46" s="190"/>
      <c r="TMO46" s="190"/>
      <c r="TMP46" s="190"/>
      <c r="TMQ46" s="190"/>
      <c r="TMR46" s="190"/>
      <c r="TMS46" s="190"/>
      <c r="TMT46" s="190"/>
      <c r="TMU46" s="190"/>
      <c r="TMV46" s="190"/>
      <c r="TMW46" s="190"/>
      <c r="TMX46" s="190"/>
      <c r="TMY46" s="190"/>
      <c r="TMZ46" s="190"/>
      <c r="TNA46" s="190"/>
      <c r="TNB46" s="190"/>
      <c r="TNC46" s="190"/>
      <c r="TND46" s="190"/>
      <c r="TNE46" s="190"/>
      <c r="TNF46" s="190"/>
      <c r="TNG46" s="190"/>
      <c r="TNH46" s="190"/>
      <c r="TNI46" s="190"/>
      <c r="TNJ46" s="190"/>
      <c r="TNK46" s="190"/>
      <c r="TNL46" s="190"/>
      <c r="TNM46" s="190"/>
      <c r="TNN46" s="190"/>
      <c r="TNO46" s="190"/>
      <c r="TNP46" s="190"/>
      <c r="TNQ46" s="190"/>
      <c r="TNR46" s="190"/>
      <c r="TNS46" s="190"/>
      <c r="TNT46" s="190"/>
      <c r="TNU46" s="190"/>
      <c r="TNV46" s="190"/>
      <c r="TNW46" s="190"/>
      <c r="TNX46" s="190"/>
      <c r="TNY46" s="190"/>
      <c r="TNZ46" s="190"/>
      <c r="TOA46" s="190"/>
      <c r="TOB46" s="190"/>
      <c r="TOC46" s="190"/>
      <c r="TOD46" s="190"/>
      <c r="TOE46" s="190"/>
      <c r="TOF46" s="190"/>
      <c r="TOG46" s="190"/>
      <c r="TOH46" s="190"/>
      <c r="TOI46" s="190"/>
      <c r="TOJ46" s="190"/>
      <c r="TOK46" s="190"/>
      <c r="TOL46" s="190"/>
      <c r="TOM46" s="190"/>
      <c r="TON46" s="190"/>
      <c r="TOO46" s="190"/>
      <c r="TOP46" s="190"/>
      <c r="TOQ46" s="190"/>
      <c r="TOR46" s="190"/>
      <c r="TOS46" s="190"/>
      <c r="TOT46" s="190"/>
      <c r="TOU46" s="190"/>
      <c r="TOV46" s="190"/>
      <c r="TOW46" s="190"/>
      <c r="TOX46" s="190"/>
      <c r="TOY46" s="190"/>
      <c r="TOZ46" s="190"/>
      <c r="TPA46" s="190"/>
      <c r="TPB46" s="190"/>
      <c r="TPC46" s="190"/>
      <c r="TPD46" s="190"/>
      <c r="TPE46" s="190"/>
      <c r="TPF46" s="190"/>
      <c r="TPG46" s="190"/>
      <c r="TPH46" s="190"/>
      <c r="TPI46" s="190"/>
      <c r="TPJ46" s="190"/>
      <c r="TPK46" s="190"/>
      <c r="TPL46" s="190"/>
      <c r="TPM46" s="190"/>
      <c r="TPN46" s="190"/>
      <c r="TPO46" s="190"/>
      <c r="TPP46" s="190"/>
      <c r="TPQ46" s="190"/>
      <c r="TPR46" s="190"/>
      <c r="TPS46" s="190"/>
      <c r="TPT46" s="190"/>
      <c r="TPU46" s="190"/>
      <c r="TPV46" s="190"/>
      <c r="TPW46" s="190"/>
      <c r="TPX46" s="190"/>
      <c r="TPY46" s="190"/>
      <c r="TPZ46" s="190"/>
      <c r="TQA46" s="190"/>
      <c r="TQB46" s="190"/>
      <c r="TQC46" s="190"/>
      <c r="TQD46" s="190"/>
      <c r="TQE46" s="190"/>
      <c r="TQF46" s="190"/>
      <c r="TQG46" s="190"/>
      <c r="TQH46" s="190"/>
      <c r="TQI46" s="190"/>
      <c r="TQJ46" s="190"/>
      <c r="TQK46" s="190"/>
      <c r="TQL46" s="190"/>
      <c r="TQM46" s="190"/>
      <c r="TQN46" s="190"/>
      <c r="TQO46" s="190"/>
      <c r="TQP46" s="190"/>
      <c r="TQQ46" s="190"/>
      <c r="TQR46" s="190"/>
      <c r="TQS46" s="190"/>
      <c r="TQT46" s="190"/>
      <c r="TQU46" s="190"/>
      <c r="TQV46" s="190"/>
      <c r="TQW46" s="190"/>
      <c r="TQX46" s="190"/>
      <c r="TQY46" s="190"/>
      <c r="TQZ46" s="190"/>
      <c r="TRA46" s="190"/>
      <c r="TRB46" s="190"/>
      <c r="TRC46" s="190"/>
      <c r="TRD46" s="190"/>
      <c r="TRE46" s="190"/>
      <c r="TRF46" s="190"/>
      <c r="TRG46" s="190"/>
      <c r="TRH46" s="190"/>
      <c r="TRI46" s="190"/>
      <c r="TRJ46" s="190"/>
      <c r="TRK46" s="190"/>
      <c r="TRL46" s="190"/>
      <c r="TRM46" s="190"/>
      <c r="TRN46" s="190"/>
      <c r="TRO46" s="190"/>
      <c r="TRP46" s="190"/>
      <c r="TRQ46" s="190"/>
      <c r="TRR46" s="190"/>
      <c r="TRS46" s="190"/>
      <c r="TRT46" s="190"/>
      <c r="TRU46" s="190"/>
      <c r="TRV46" s="190"/>
      <c r="TRW46" s="190"/>
      <c r="TRX46" s="190"/>
      <c r="TRY46" s="190"/>
      <c r="TRZ46" s="190"/>
      <c r="TSA46" s="190"/>
      <c r="TSB46" s="190"/>
      <c r="TSC46" s="190"/>
      <c r="TSD46" s="190"/>
      <c r="TSE46" s="190"/>
      <c r="TSF46" s="190"/>
      <c r="TSG46" s="190"/>
      <c r="TSH46" s="190"/>
      <c r="TSI46" s="190"/>
      <c r="TSJ46" s="190"/>
      <c r="TSK46" s="190"/>
      <c r="TSL46" s="190"/>
      <c r="TSM46" s="190"/>
      <c r="TSN46" s="190"/>
      <c r="TSO46" s="190"/>
      <c r="TSP46" s="190"/>
      <c r="TSQ46" s="190"/>
      <c r="TSR46" s="190"/>
      <c r="TSS46" s="190"/>
      <c r="TST46" s="190"/>
      <c r="TSU46" s="190"/>
      <c r="TSV46" s="190"/>
      <c r="TSW46" s="190"/>
      <c r="TSX46" s="190"/>
      <c r="TSY46" s="190"/>
      <c r="TSZ46" s="190"/>
      <c r="TTA46" s="190"/>
      <c r="TTB46" s="190"/>
      <c r="TTC46" s="190"/>
      <c r="TTD46" s="190"/>
      <c r="TTE46" s="190"/>
      <c r="TTF46" s="190"/>
      <c r="TTG46" s="190"/>
      <c r="TTH46" s="190"/>
      <c r="TTI46" s="190"/>
      <c r="TTJ46" s="190"/>
      <c r="TTK46" s="190"/>
      <c r="TTL46" s="190"/>
      <c r="TTM46" s="190"/>
      <c r="TTN46" s="190"/>
      <c r="TTO46" s="190"/>
      <c r="TTP46" s="190"/>
      <c r="TTQ46" s="190"/>
      <c r="TTR46" s="190"/>
      <c r="TTS46" s="190"/>
      <c r="TTT46" s="190"/>
      <c r="TTU46" s="190"/>
      <c r="TTV46" s="190"/>
      <c r="TTW46" s="190"/>
      <c r="TTX46" s="190"/>
      <c r="TTY46" s="190"/>
      <c r="TTZ46" s="190"/>
      <c r="TUA46" s="190"/>
      <c r="TUB46" s="190"/>
      <c r="TUC46" s="190"/>
      <c r="TUD46" s="190"/>
      <c r="TUE46" s="190"/>
      <c r="TUF46" s="190"/>
      <c r="TUG46" s="190"/>
      <c r="TUH46" s="190"/>
      <c r="TUI46" s="190"/>
      <c r="TUJ46" s="190"/>
      <c r="TUK46" s="190"/>
      <c r="TUL46" s="190"/>
      <c r="TUM46" s="190"/>
      <c r="TUN46" s="190"/>
      <c r="TUO46" s="190"/>
      <c r="TUP46" s="190"/>
      <c r="TUQ46" s="190"/>
      <c r="TUR46" s="190"/>
      <c r="TUS46" s="190"/>
      <c r="TUT46" s="190"/>
      <c r="TUU46" s="190"/>
      <c r="TUV46" s="190"/>
      <c r="TUW46" s="190"/>
      <c r="TUX46" s="190"/>
      <c r="TUY46" s="190"/>
      <c r="TUZ46" s="190"/>
      <c r="TVA46" s="190"/>
      <c r="TVB46" s="190"/>
      <c r="TVC46" s="190"/>
      <c r="TVD46" s="190"/>
      <c r="TVE46" s="190"/>
      <c r="TVF46" s="190"/>
      <c r="TVG46" s="190"/>
      <c r="TVH46" s="190"/>
      <c r="TVI46" s="190"/>
      <c r="TVJ46" s="190"/>
      <c r="TVK46" s="190"/>
      <c r="TVL46" s="190"/>
      <c r="TVM46" s="190"/>
      <c r="TVN46" s="190"/>
      <c r="TVO46" s="190"/>
      <c r="TVP46" s="190"/>
      <c r="TVQ46" s="190"/>
      <c r="TVR46" s="190"/>
      <c r="TVS46" s="190"/>
      <c r="TVT46" s="190"/>
      <c r="TVU46" s="190"/>
      <c r="TVV46" s="190"/>
      <c r="TVW46" s="190"/>
      <c r="TVX46" s="190"/>
      <c r="TVY46" s="190"/>
      <c r="TVZ46" s="190"/>
      <c r="TWA46" s="190"/>
      <c r="TWB46" s="190"/>
      <c r="TWC46" s="190"/>
      <c r="TWD46" s="190"/>
      <c r="TWE46" s="190"/>
      <c r="TWF46" s="190"/>
      <c r="TWG46" s="190"/>
      <c r="TWH46" s="190"/>
      <c r="TWI46" s="190"/>
      <c r="TWJ46" s="190"/>
      <c r="TWK46" s="190"/>
      <c r="TWL46" s="190"/>
      <c r="TWM46" s="190"/>
      <c r="TWN46" s="190"/>
      <c r="TWO46" s="190"/>
      <c r="TWP46" s="190"/>
      <c r="TWQ46" s="190"/>
      <c r="TWR46" s="190"/>
      <c r="TWS46" s="190"/>
      <c r="TWT46" s="190"/>
      <c r="TWU46" s="190"/>
      <c r="TWV46" s="190"/>
      <c r="TWW46" s="190"/>
      <c r="TWX46" s="190"/>
      <c r="TWY46" s="190"/>
      <c r="TWZ46" s="190"/>
      <c r="TXA46" s="190"/>
      <c r="TXB46" s="190"/>
      <c r="TXC46" s="190"/>
      <c r="TXD46" s="190"/>
      <c r="TXE46" s="190"/>
      <c r="TXF46" s="190"/>
      <c r="TXG46" s="190"/>
      <c r="TXH46" s="190"/>
      <c r="TXI46" s="190"/>
      <c r="TXJ46" s="190"/>
      <c r="TXK46" s="190"/>
      <c r="TXL46" s="190"/>
      <c r="TXM46" s="190"/>
      <c r="TXN46" s="190"/>
      <c r="TXO46" s="190"/>
      <c r="TXP46" s="190"/>
      <c r="TXQ46" s="190"/>
      <c r="TXR46" s="190"/>
      <c r="TXS46" s="190"/>
      <c r="TXT46" s="190"/>
      <c r="TXU46" s="190"/>
      <c r="TXV46" s="190"/>
      <c r="TXW46" s="190"/>
      <c r="TXX46" s="190"/>
      <c r="TXY46" s="190"/>
      <c r="TXZ46" s="190"/>
      <c r="TYA46" s="190"/>
      <c r="TYB46" s="190"/>
      <c r="TYC46" s="190"/>
      <c r="TYD46" s="190"/>
      <c r="TYE46" s="190"/>
      <c r="TYF46" s="190"/>
      <c r="TYG46" s="190"/>
      <c r="TYH46" s="190"/>
      <c r="TYI46" s="190"/>
      <c r="TYJ46" s="190"/>
      <c r="TYK46" s="190"/>
      <c r="TYL46" s="190"/>
      <c r="TYM46" s="190"/>
      <c r="TYN46" s="190"/>
      <c r="TYO46" s="190"/>
      <c r="TYP46" s="190"/>
      <c r="TYQ46" s="190"/>
      <c r="TYR46" s="190"/>
      <c r="TYS46" s="190"/>
      <c r="TYT46" s="190"/>
      <c r="TYU46" s="190"/>
      <c r="TYV46" s="190"/>
      <c r="TYW46" s="190"/>
      <c r="TYX46" s="190"/>
      <c r="TYY46" s="190"/>
      <c r="TYZ46" s="190"/>
      <c r="TZA46" s="190"/>
      <c r="TZB46" s="190"/>
      <c r="TZC46" s="190"/>
      <c r="TZD46" s="190"/>
      <c r="TZE46" s="190"/>
      <c r="TZF46" s="190"/>
      <c r="TZG46" s="190"/>
      <c r="TZH46" s="190"/>
      <c r="TZI46" s="190"/>
      <c r="TZJ46" s="190"/>
      <c r="TZK46" s="190"/>
      <c r="TZL46" s="190"/>
      <c r="TZM46" s="190"/>
      <c r="TZN46" s="190"/>
      <c r="TZO46" s="190"/>
      <c r="TZP46" s="190"/>
      <c r="TZQ46" s="190"/>
      <c r="TZR46" s="190"/>
      <c r="TZS46" s="190"/>
      <c r="TZT46" s="190"/>
      <c r="TZU46" s="190"/>
      <c r="TZV46" s="190"/>
      <c r="TZW46" s="190"/>
      <c r="TZX46" s="190"/>
      <c r="TZY46" s="190"/>
      <c r="TZZ46" s="190"/>
      <c r="UAA46" s="190"/>
      <c r="UAB46" s="190"/>
      <c r="UAC46" s="190"/>
      <c r="UAD46" s="190"/>
      <c r="UAE46" s="190"/>
      <c r="UAF46" s="190"/>
      <c r="UAG46" s="190"/>
      <c r="UAH46" s="190"/>
      <c r="UAI46" s="190"/>
      <c r="UAJ46" s="190"/>
      <c r="UAK46" s="190"/>
      <c r="UAL46" s="190"/>
      <c r="UAM46" s="190"/>
      <c r="UAN46" s="190"/>
      <c r="UAO46" s="190"/>
      <c r="UAP46" s="190"/>
      <c r="UAQ46" s="190"/>
      <c r="UAR46" s="190"/>
      <c r="UAS46" s="190"/>
      <c r="UAT46" s="190"/>
      <c r="UAU46" s="190"/>
      <c r="UAV46" s="190"/>
      <c r="UAW46" s="190"/>
      <c r="UAX46" s="190"/>
      <c r="UAY46" s="190"/>
      <c r="UAZ46" s="190"/>
      <c r="UBA46" s="190"/>
      <c r="UBB46" s="190"/>
      <c r="UBC46" s="190"/>
      <c r="UBD46" s="190"/>
      <c r="UBE46" s="190"/>
      <c r="UBF46" s="190"/>
      <c r="UBG46" s="190"/>
      <c r="UBH46" s="190"/>
      <c r="UBI46" s="190"/>
      <c r="UBJ46" s="190"/>
      <c r="UBK46" s="190"/>
      <c r="UBL46" s="190"/>
      <c r="UBM46" s="190"/>
      <c r="UBN46" s="190"/>
      <c r="UBO46" s="190"/>
      <c r="UBP46" s="190"/>
      <c r="UBQ46" s="190"/>
      <c r="UBR46" s="190"/>
      <c r="UBS46" s="190"/>
      <c r="UBT46" s="190"/>
      <c r="UBU46" s="190"/>
      <c r="UBV46" s="190"/>
      <c r="UBW46" s="190"/>
      <c r="UBX46" s="190"/>
      <c r="UBY46" s="190"/>
      <c r="UBZ46" s="190"/>
      <c r="UCA46" s="190"/>
      <c r="UCB46" s="190"/>
      <c r="UCC46" s="190"/>
      <c r="UCD46" s="190"/>
      <c r="UCE46" s="190"/>
      <c r="UCF46" s="190"/>
      <c r="UCG46" s="190"/>
      <c r="UCH46" s="190"/>
      <c r="UCI46" s="190"/>
      <c r="UCJ46" s="190"/>
      <c r="UCK46" s="190"/>
      <c r="UCL46" s="190"/>
      <c r="UCM46" s="190"/>
      <c r="UCN46" s="190"/>
      <c r="UCO46" s="190"/>
      <c r="UCP46" s="190"/>
      <c r="UCQ46" s="190"/>
      <c r="UCR46" s="190"/>
      <c r="UCS46" s="190"/>
      <c r="UCT46" s="190"/>
      <c r="UCU46" s="190"/>
      <c r="UCV46" s="190"/>
      <c r="UCW46" s="190"/>
      <c r="UCX46" s="190"/>
      <c r="UCY46" s="190"/>
      <c r="UCZ46" s="190"/>
      <c r="UDA46" s="190"/>
      <c r="UDB46" s="190"/>
      <c r="UDC46" s="190"/>
      <c r="UDD46" s="190"/>
      <c r="UDE46" s="190"/>
      <c r="UDF46" s="190"/>
      <c r="UDG46" s="190"/>
      <c r="UDH46" s="190"/>
      <c r="UDI46" s="190"/>
      <c r="UDJ46" s="190"/>
      <c r="UDK46" s="190"/>
      <c r="UDL46" s="190"/>
      <c r="UDM46" s="190"/>
      <c r="UDN46" s="190"/>
      <c r="UDO46" s="190"/>
      <c r="UDP46" s="190"/>
      <c r="UDQ46" s="190"/>
      <c r="UDR46" s="190"/>
      <c r="UDS46" s="190"/>
      <c r="UDT46" s="190"/>
      <c r="UDU46" s="190"/>
      <c r="UDV46" s="190"/>
      <c r="UDW46" s="190"/>
      <c r="UDX46" s="190"/>
      <c r="UDY46" s="190"/>
      <c r="UDZ46" s="190"/>
      <c r="UEA46" s="190"/>
      <c r="UEB46" s="190"/>
      <c r="UEC46" s="190"/>
      <c r="UED46" s="190"/>
      <c r="UEE46" s="190"/>
      <c r="UEF46" s="190"/>
      <c r="UEG46" s="190"/>
      <c r="UEH46" s="190"/>
      <c r="UEI46" s="190"/>
      <c r="UEJ46" s="190"/>
      <c r="UEK46" s="190"/>
      <c r="UEL46" s="190"/>
      <c r="UEM46" s="190"/>
      <c r="UEN46" s="190"/>
      <c r="UEO46" s="190"/>
      <c r="UEP46" s="190"/>
      <c r="UEQ46" s="190"/>
      <c r="UER46" s="190"/>
      <c r="UES46" s="190"/>
      <c r="UET46" s="190"/>
      <c r="UEU46" s="190"/>
      <c r="UEV46" s="190"/>
      <c r="UEW46" s="190"/>
      <c r="UEX46" s="190"/>
      <c r="UEY46" s="190"/>
      <c r="UEZ46" s="190"/>
      <c r="UFA46" s="190"/>
      <c r="UFB46" s="190"/>
      <c r="UFC46" s="190"/>
      <c r="UFD46" s="190"/>
      <c r="UFE46" s="190"/>
      <c r="UFF46" s="190"/>
      <c r="UFG46" s="190"/>
      <c r="UFH46" s="190"/>
      <c r="UFI46" s="190"/>
      <c r="UFJ46" s="190"/>
      <c r="UFK46" s="190"/>
      <c r="UFL46" s="190"/>
      <c r="UFM46" s="190"/>
      <c r="UFN46" s="190"/>
      <c r="UFO46" s="190"/>
      <c r="UFP46" s="190"/>
      <c r="UFQ46" s="190"/>
      <c r="UFR46" s="190"/>
      <c r="UFS46" s="190"/>
      <c r="UFT46" s="190"/>
      <c r="UFU46" s="190"/>
      <c r="UFV46" s="190"/>
      <c r="UFW46" s="190"/>
      <c r="UFX46" s="190"/>
      <c r="UFY46" s="190"/>
      <c r="UFZ46" s="190"/>
      <c r="UGA46" s="190"/>
      <c r="UGB46" s="190"/>
      <c r="UGC46" s="190"/>
      <c r="UGD46" s="190"/>
      <c r="UGE46" s="190"/>
      <c r="UGF46" s="190"/>
      <c r="UGG46" s="190"/>
      <c r="UGH46" s="190"/>
      <c r="UGI46" s="190"/>
      <c r="UGJ46" s="190"/>
      <c r="UGK46" s="190"/>
      <c r="UGL46" s="190"/>
      <c r="UGM46" s="190"/>
      <c r="UGN46" s="190"/>
      <c r="UGO46" s="190"/>
      <c r="UGP46" s="190"/>
      <c r="UGQ46" s="190"/>
      <c r="UGR46" s="190"/>
      <c r="UGS46" s="190"/>
      <c r="UGT46" s="190"/>
      <c r="UGU46" s="190"/>
      <c r="UGV46" s="190"/>
      <c r="UGW46" s="190"/>
      <c r="UGX46" s="190"/>
      <c r="UGY46" s="190"/>
      <c r="UGZ46" s="190"/>
      <c r="UHA46" s="190"/>
      <c r="UHB46" s="190"/>
      <c r="UHC46" s="190"/>
      <c r="UHD46" s="190"/>
      <c r="UHE46" s="190"/>
      <c r="UHF46" s="190"/>
      <c r="UHG46" s="190"/>
      <c r="UHH46" s="190"/>
      <c r="UHI46" s="190"/>
      <c r="UHJ46" s="190"/>
      <c r="UHK46" s="190"/>
      <c r="UHL46" s="190"/>
      <c r="UHM46" s="190"/>
      <c r="UHN46" s="190"/>
      <c r="UHO46" s="190"/>
      <c r="UHP46" s="190"/>
      <c r="UHQ46" s="190"/>
      <c r="UHR46" s="190"/>
      <c r="UHS46" s="190"/>
      <c r="UHT46" s="190"/>
      <c r="UHU46" s="190"/>
      <c r="UHV46" s="190"/>
      <c r="UHW46" s="190"/>
      <c r="UHX46" s="190"/>
      <c r="UHY46" s="190"/>
      <c r="UHZ46" s="190"/>
      <c r="UIA46" s="190"/>
      <c r="UIB46" s="190"/>
      <c r="UIC46" s="190"/>
      <c r="UID46" s="190"/>
      <c r="UIE46" s="190"/>
      <c r="UIF46" s="190"/>
      <c r="UIG46" s="190"/>
      <c r="UIH46" s="190"/>
      <c r="UII46" s="190"/>
      <c r="UIJ46" s="190"/>
      <c r="UIK46" s="190"/>
      <c r="UIL46" s="190"/>
      <c r="UIM46" s="190"/>
      <c r="UIN46" s="190"/>
      <c r="UIO46" s="190"/>
      <c r="UIP46" s="190"/>
      <c r="UIQ46" s="190"/>
      <c r="UIR46" s="190"/>
      <c r="UIS46" s="190"/>
      <c r="UIT46" s="190"/>
      <c r="UIU46" s="190"/>
      <c r="UIV46" s="190"/>
      <c r="UIW46" s="190"/>
      <c r="UIX46" s="190"/>
      <c r="UIY46" s="190"/>
      <c r="UIZ46" s="190"/>
      <c r="UJA46" s="190"/>
      <c r="UJB46" s="190"/>
      <c r="UJC46" s="190"/>
      <c r="UJD46" s="190"/>
      <c r="UJE46" s="190"/>
      <c r="UJF46" s="190"/>
      <c r="UJG46" s="190"/>
      <c r="UJH46" s="190"/>
      <c r="UJI46" s="190"/>
      <c r="UJJ46" s="190"/>
      <c r="UJK46" s="190"/>
      <c r="UJL46" s="190"/>
      <c r="UJM46" s="190"/>
      <c r="UJN46" s="190"/>
      <c r="UJO46" s="190"/>
      <c r="UJP46" s="190"/>
      <c r="UJQ46" s="190"/>
      <c r="UJR46" s="190"/>
      <c r="UJS46" s="190"/>
      <c r="UJT46" s="190"/>
      <c r="UJU46" s="190"/>
      <c r="UJV46" s="190"/>
      <c r="UJW46" s="190"/>
      <c r="UJX46" s="190"/>
      <c r="UJY46" s="190"/>
      <c r="UJZ46" s="190"/>
      <c r="UKA46" s="190"/>
      <c r="UKB46" s="190"/>
      <c r="UKC46" s="190"/>
      <c r="UKD46" s="190"/>
      <c r="UKE46" s="190"/>
      <c r="UKF46" s="190"/>
      <c r="UKG46" s="190"/>
      <c r="UKH46" s="190"/>
      <c r="UKI46" s="190"/>
      <c r="UKJ46" s="190"/>
      <c r="UKK46" s="190"/>
      <c r="UKL46" s="190"/>
      <c r="UKM46" s="190"/>
      <c r="UKN46" s="190"/>
      <c r="UKO46" s="190"/>
      <c r="UKP46" s="190"/>
      <c r="UKQ46" s="190"/>
      <c r="UKR46" s="190"/>
      <c r="UKS46" s="190"/>
      <c r="UKT46" s="190"/>
      <c r="UKU46" s="190"/>
      <c r="UKV46" s="190"/>
      <c r="UKW46" s="190"/>
      <c r="UKX46" s="190"/>
      <c r="UKY46" s="190"/>
      <c r="UKZ46" s="190"/>
      <c r="ULA46" s="190"/>
      <c r="ULB46" s="190"/>
      <c r="ULC46" s="190"/>
      <c r="ULD46" s="190"/>
      <c r="ULE46" s="190"/>
      <c r="ULF46" s="190"/>
      <c r="ULG46" s="190"/>
      <c r="ULH46" s="190"/>
      <c r="ULI46" s="190"/>
      <c r="ULJ46" s="190"/>
      <c r="ULK46" s="190"/>
      <c r="ULL46" s="190"/>
      <c r="ULM46" s="190"/>
      <c r="ULN46" s="190"/>
      <c r="ULO46" s="190"/>
      <c r="ULP46" s="190"/>
      <c r="ULQ46" s="190"/>
      <c r="ULR46" s="190"/>
      <c r="ULS46" s="190"/>
      <c r="ULT46" s="190"/>
      <c r="ULU46" s="190"/>
      <c r="ULV46" s="190"/>
      <c r="ULW46" s="190"/>
      <c r="ULX46" s="190"/>
      <c r="ULY46" s="190"/>
      <c r="ULZ46" s="190"/>
      <c r="UMA46" s="190"/>
      <c r="UMB46" s="190"/>
      <c r="UMC46" s="190"/>
      <c r="UMD46" s="190"/>
      <c r="UME46" s="190"/>
      <c r="UMF46" s="190"/>
      <c r="UMG46" s="190"/>
      <c r="UMH46" s="190"/>
      <c r="UMI46" s="190"/>
      <c r="UMJ46" s="190"/>
      <c r="UMK46" s="190"/>
      <c r="UML46" s="190"/>
      <c r="UMM46" s="190"/>
      <c r="UMN46" s="190"/>
      <c r="UMO46" s="190"/>
      <c r="UMP46" s="190"/>
      <c r="UMQ46" s="190"/>
      <c r="UMR46" s="190"/>
      <c r="UMS46" s="190"/>
      <c r="UMT46" s="190"/>
      <c r="UMU46" s="190"/>
      <c r="UMV46" s="190"/>
      <c r="UMW46" s="190"/>
      <c r="UMX46" s="190"/>
      <c r="UMY46" s="190"/>
      <c r="UMZ46" s="190"/>
      <c r="UNA46" s="190"/>
      <c r="UNB46" s="190"/>
      <c r="UNC46" s="190"/>
      <c r="UND46" s="190"/>
      <c r="UNE46" s="190"/>
      <c r="UNF46" s="190"/>
      <c r="UNG46" s="190"/>
      <c r="UNH46" s="190"/>
      <c r="UNI46" s="190"/>
      <c r="UNJ46" s="190"/>
      <c r="UNK46" s="190"/>
      <c r="UNL46" s="190"/>
      <c r="UNM46" s="190"/>
      <c r="UNN46" s="190"/>
      <c r="UNO46" s="190"/>
      <c r="UNP46" s="190"/>
      <c r="UNQ46" s="190"/>
      <c r="UNR46" s="190"/>
      <c r="UNS46" s="190"/>
      <c r="UNT46" s="190"/>
      <c r="UNU46" s="190"/>
      <c r="UNV46" s="190"/>
      <c r="UNW46" s="190"/>
      <c r="UNX46" s="190"/>
      <c r="UNY46" s="190"/>
      <c r="UNZ46" s="190"/>
      <c r="UOA46" s="190"/>
      <c r="UOB46" s="190"/>
      <c r="UOC46" s="190"/>
      <c r="UOD46" s="190"/>
      <c r="UOE46" s="190"/>
      <c r="UOF46" s="190"/>
      <c r="UOG46" s="190"/>
      <c r="UOH46" s="190"/>
      <c r="UOI46" s="190"/>
      <c r="UOJ46" s="190"/>
      <c r="UOK46" s="190"/>
      <c r="UOL46" s="190"/>
      <c r="UOM46" s="190"/>
      <c r="UON46" s="190"/>
      <c r="UOO46" s="190"/>
      <c r="UOP46" s="190"/>
      <c r="UOQ46" s="190"/>
      <c r="UOR46" s="190"/>
      <c r="UOS46" s="190"/>
      <c r="UOT46" s="190"/>
      <c r="UOU46" s="190"/>
      <c r="UOV46" s="190"/>
      <c r="UOW46" s="190"/>
      <c r="UOX46" s="190"/>
      <c r="UOY46" s="190"/>
      <c r="UOZ46" s="190"/>
      <c r="UPA46" s="190"/>
      <c r="UPB46" s="190"/>
      <c r="UPC46" s="190"/>
      <c r="UPD46" s="190"/>
      <c r="UPE46" s="190"/>
      <c r="UPF46" s="190"/>
      <c r="UPG46" s="190"/>
      <c r="UPH46" s="190"/>
      <c r="UPI46" s="190"/>
      <c r="UPJ46" s="190"/>
      <c r="UPK46" s="190"/>
      <c r="UPL46" s="190"/>
      <c r="UPM46" s="190"/>
      <c r="UPN46" s="190"/>
      <c r="UPO46" s="190"/>
      <c r="UPP46" s="190"/>
      <c r="UPQ46" s="190"/>
      <c r="UPR46" s="190"/>
      <c r="UPS46" s="190"/>
      <c r="UPT46" s="190"/>
      <c r="UPU46" s="190"/>
      <c r="UPV46" s="190"/>
      <c r="UPW46" s="190"/>
      <c r="UPX46" s="190"/>
      <c r="UPY46" s="190"/>
      <c r="UPZ46" s="190"/>
      <c r="UQA46" s="190"/>
      <c r="UQB46" s="190"/>
      <c r="UQC46" s="190"/>
      <c r="UQD46" s="190"/>
      <c r="UQE46" s="190"/>
      <c r="UQF46" s="190"/>
      <c r="UQG46" s="190"/>
      <c r="UQH46" s="190"/>
      <c r="UQI46" s="190"/>
      <c r="UQJ46" s="190"/>
      <c r="UQK46" s="190"/>
      <c r="UQL46" s="190"/>
      <c r="UQM46" s="190"/>
      <c r="UQN46" s="190"/>
      <c r="UQO46" s="190"/>
      <c r="UQP46" s="190"/>
      <c r="UQQ46" s="190"/>
      <c r="UQR46" s="190"/>
      <c r="UQS46" s="190"/>
      <c r="UQT46" s="190"/>
      <c r="UQU46" s="190"/>
      <c r="UQV46" s="190"/>
      <c r="UQW46" s="190"/>
      <c r="UQX46" s="190"/>
      <c r="UQY46" s="190"/>
      <c r="UQZ46" s="190"/>
      <c r="URA46" s="190"/>
      <c r="URB46" s="190"/>
      <c r="URC46" s="190"/>
      <c r="URD46" s="190"/>
      <c r="URE46" s="190"/>
      <c r="URF46" s="190"/>
      <c r="URG46" s="190"/>
      <c r="URH46" s="190"/>
      <c r="URI46" s="190"/>
      <c r="URJ46" s="190"/>
      <c r="URK46" s="190"/>
      <c r="URL46" s="190"/>
      <c r="URM46" s="190"/>
      <c r="URN46" s="190"/>
      <c r="URO46" s="190"/>
      <c r="URP46" s="190"/>
      <c r="URQ46" s="190"/>
      <c r="URR46" s="190"/>
      <c r="URS46" s="190"/>
      <c r="URT46" s="190"/>
      <c r="URU46" s="190"/>
      <c r="URV46" s="190"/>
      <c r="URW46" s="190"/>
      <c r="URX46" s="190"/>
      <c r="URY46" s="190"/>
      <c r="URZ46" s="190"/>
      <c r="USA46" s="190"/>
      <c r="USB46" s="190"/>
      <c r="USC46" s="190"/>
      <c r="USD46" s="190"/>
      <c r="USE46" s="190"/>
      <c r="USF46" s="190"/>
      <c r="USG46" s="190"/>
      <c r="USH46" s="190"/>
      <c r="USI46" s="190"/>
      <c r="USJ46" s="190"/>
      <c r="USK46" s="190"/>
      <c r="USL46" s="190"/>
      <c r="USM46" s="190"/>
      <c r="USN46" s="190"/>
      <c r="USO46" s="190"/>
      <c r="USP46" s="190"/>
      <c r="USQ46" s="190"/>
      <c r="USR46" s="190"/>
      <c r="USS46" s="190"/>
      <c r="UST46" s="190"/>
      <c r="USU46" s="190"/>
      <c r="USV46" s="190"/>
      <c r="USW46" s="190"/>
      <c r="USX46" s="190"/>
      <c r="USY46" s="190"/>
      <c r="USZ46" s="190"/>
      <c r="UTA46" s="190"/>
      <c r="UTB46" s="190"/>
      <c r="UTC46" s="190"/>
      <c r="UTD46" s="190"/>
      <c r="UTE46" s="190"/>
      <c r="UTF46" s="190"/>
      <c r="UTG46" s="190"/>
      <c r="UTH46" s="190"/>
      <c r="UTI46" s="190"/>
      <c r="UTJ46" s="190"/>
      <c r="UTK46" s="190"/>
      <c r="UTL46" s="190"/>
      <c r="UTM46" s="190"/>
      <c r="UTN46" s="190"/>
      <c r="UTO46" s="190"/>
      <c r="UTP46" s="190"/>
      <c r="UTQ46" s="190"/>
      <c r="UTR46" s="190"/>
      <c r="UTS46" s="190"/>
      <c r="UTT46" s="190"/>
      <c r="UTU46" s="190"/>
      <c r="UTV46" s="190"/>
      <c r="UTW46" s="190"/>
      <c r="UTX46" s="190"/>
      <c r="UTY46" s="190"/>
      <c r="UTZ46" s="190"/>
      <c r="UUA46" s="190"/>
      <c r="UUB46" s="190"/>
      <c r="UUC46" s="190"/>
      <c r="UUD46" s="190"/>
      <c r="UUE46" s="190"/>
      <c r="UUF46" s="190"/>
      <c r="UUG46" s="190"/>
      <c r="UUH46" s="190"/>
      <c r="UUI46" s="190"/>
      <c r="UUJ46" s="190"/>
      <c r="UUK46" s="190"/>
      <c r="UUL46" s="190"/>
      <c r="UUM46" s="190"/>
      <c r="UUN46" s="190"/>
      <c r="UUO46" s="190"/>
      <c r="UUP46" s="190"/>
      <c r="UUQ46" s="190"/>
      <c r="UUR46" s="190"/>
      <c r="UUS46" s="190"/>
      <c r="UUT46" s="190"/>
      <c r="UUU46" s="190"/>
      <c r="UUV46" s="190"/>
      <c r="UUW46" s="190"/>
      <c r="UUX46" s="190"/>
      <c r="UUY46" s="190"/>
      <c r="UUZ46" s="190"/>
      <c r="UVA46" s="190"/>
      <c r="UVB46" s="190"/>
      <c r="UVC46" s="190"/>
      <c r="UVD46" s="190"/>
      <c r="UVE46" s="190"/>
      <c r="UVF46" s="190"/>
      <c r="UVG46" s="190"/>
      <c r="UVH46" s="190"/>
      <c r="UVI46" s="190"/>
      <c r="UVJ46" s="190"/>
      <c r="UVK46" s="190"/>
      <c r="UVL46" s="190"/>
      <c r="UVM46" s="190"/>
      <c r="UVN46" s="190"/>
      <c r="UVO46" s="190"/>
      <c r="UVP46" s="190"/>
      <c r="UVQ46" s="190"/>
      <c r="UVR46" s="190"/>
      <c r="UVS46" s="190"/>
      <c r="UVT46" s="190"/>
      <c r="UVU46" s="190"/>
      <c r="UVV46" s="190"/>
      <c r="UVW46" s="190"/>
      <c r="UVX46" s="190"/>
      <c r="UVY46" s="190"/>
      <c r="UVZ46" s="190"/>
      <c r="UWA46" s="190"/>
      <c r="UWB46" s="190"/>
      <c r="UWC46" s="190"/>
      <c r="UWD46" s="190"/>
      <c r="UWE46" s="190"/>
      <c r="UWF46" s="190"/>
      <c r="UWG46" s="190"/>
      <c r="UWH46" s="190"/>
      <c r="UWI46" s="190"/>
      <c r="UWJ46" s="190"/>
      <c r="UWK46" s="190"/>
      <c r="UWL46" s="190"/>
      <c r="UWM46" s="190"/>
      <c r="UWN46" s="190"/>
      <c r="UWO46" s="190"/>
      <c r="UWP46" s="190"/>
      <c r="UWQ46" s="190"/>
      <c r="UWR46" s="190"/>
      <c r="UWS46" s="190"/>
      <c r="UWT46" s="190"/>
      <c r="UWU46" s="190"/>
      <c r="UWV46" s="190"/>
      <c r="UWW46" s="190"/>
      <c r="UWX46" s="190"/>
      <c r="UWY46" s="190"/>
      <c r="UWZ46" s="190"/>
      <c r="UXA46" s="190"/>
      <c r="UXB46" s="190"/>
      <c r="UXC46" s="190"/>
      <c r="UXD46" s="190"/>
      <c r="UXE46" s="190"/>
      <c r="UXF46" s="190"/>
      <c r="UXG46" s="190"/>
      <c r="UXH46" s="190"/>
      <c r="UXI46" s="190"/>
      <c r="UXJ46" s="190"/>
      <c r="UXK46" s="190"/>
      <c r="UXL46" s="190"/>
      <c r="UXM46" s="190"/>
      <c r="UXN46" s="190"/>
      <c r="UXO46" s="190"/>
      <c r="UXP46" s="190"/>
      <c r="UXQ46" s="190"/>
      <c r="UXR46" s="190"/>
      <c r="UXS46" s="190"/>
      <c r="UXT46" s="190"/>
      <c r="UXU46" s="190"/>
      <c r="UXV46" s="190"/>
      <c r="UXW46" s="190"/>
      <c r="UXX46" s="190"/>
      <c r="UXY46" s="190"/>
      <c r="UXZ46" s="190"/>
      <c r="UYA46" s="190"/>
      <c r="UYB46" s="190"/>
      <c r="UYC46" s="190"/>
      <c r="UYD46" s="190"/>
      <c r="UYE46" s="190"/>
      <c r="UYF46" s="190"/>
      <c r="UYG46" s="190"/>
      <c r="UYH46" s="190"/>
      <c r="UYI46" s="190"/>
      <c r="UYJ46" s="190"/>
      <c r="UYK46" s="190"/>
      <c r="UYL46" s="190"/>
      <c r="UYM46" s="190"/>
      <c r="UYN46" s="190"/>
      <c r="UYO46" s="190"/>
      <c r="UYP46" s="190"/>
      <c r="UYQ46" s="190"/>
      <c r="UYR46" s="190"/>
      <c r="UYS46" s="190"/>
      <c r="UYT46" s="190"/>
      <c r="UYU46" s="190"/>
      <c r="UYV46" s="190"/>
      <c r="UYW46" s="190"/>
      <c r="UYX46" s="190"/>
      <c r="UYY46" s="190"/>
      <c r="UYZ46" s="190"/>
      <c r="UZA46" s="190"/>
      <c r="UZB46" s="190"/>
      <c r="UZC46" s="190"/>
      <c r="UZD46" s="190"/>
      <c r="UZE46" s="190"/>
      <c r="UZF46" s="190"/>
      <c r="UZG46" s="190"/>
      <c r="UZH46" s="190"/>
      <c r="UZI46" s="190"/>
      <c r="UZJ46" s="190"/>
      <c r="UZK46" s="190"/>
      <c r="UZL46" s="190"/>
      <c r="UZM46" s="190"/>
      <c r="UZN46" s="190"/>
      <c r="UZO46" s="190"/>
      <c r="UZP46" s="190"/>
      <c r="UZQ46" s="190"/>
      <c r="UZR46" s="190"/>
      <c r="UZS46" s="190"/>
      <c r="UZT46" s="190"/>
      <c r="UZU46" s="190"/>
      <c r="UZV46" s="190"/>
      <c r="UZW46" s="190"/>
      <c r="UZX46" s="190"/>
      <c r="UZY46" s="190"/>
      <c r="UZZ46" s="190"/>
      <c r="VAA46" s="190"/>
      <c r="VAB46" s="190"/>
      <c r="VAC46" s="190"/>
      <c r="VAD46" s="190"/>
      <c r="VAE46" s="190"/>
      <c r="VAF46" s="190"/>
      <c r="VAG46" s="190"/>
      <c r="VAH46" s="190"/>
      <c r="VAI46" s="190"/>
      <c r="VAJ46" s="190"/>
      <c r="VAK46" s="190"/>
      <c r="VAL46" s="190"/>
      <c r="VAM46" s="190"/>
      <c r="VAN46" s="190"/>
      <c r="VAO46" s="190"/>
      <c r="VAP46" s="190"/>
      <c r="VAQ46" s="190"/>
      <c r="VAR46" s="190"/>
      <c r="VAS46" s="190"/>
      <c r="VAT46" s="190"/>
      <c r="VAU46" s="190"/>
      <c r="VAV46" s="190"/>
      <c r="VAW46" s="190"/>
      <c r="VAX46" s="190"/>
      <c r="VAY46" s="190"/>
      <c r="VAZ46" s="190"/>
      <c r="VBA46" s="190"/>
      <c r="VBB46" s="190"/>
      <c r="VBC46" s="190"/>
      <c r="VBD46" s="190"/>
      <c r="VBE46" s="190"/>
      <c r="VBF46" s="190"/>
      <c r="VBG46" s="190"/>
      <c r="VBH46" s="190"/>
      <c r="VBI46" s="190"/>
      <c r="VBJ46" s="190"/>
      <c r="VBK46" s="190"/>
      <c r="VBL46" s="190"/>
      <c r="VBM46" s="190"/>
      <c r="VBN46" s="190"/>
      <c r="VBO46" s="190"/>
      <c r="VBP46" s="190"/>
      <c r="VBQ46" s="190"/>
      <c r="VBR46" s="190"/>
      <c r="VBS46" s="190"/>
      <c r="VBT46" s="190"/>
      <c r="VBU46" s="190"/>
      <c r="VBV46" s="190"/>
      <c r="VBW46" s="190"/>
      <c r="VBX46" s="190"/>
      <c r="VBY46" s="190"/>
      <c r="VBZ46" s="190"/>
      <c r="VCA46" s="190"/>
      <c r="VCB46" s="190"/>
      <c r="VCC46" s="190"/>
      <c r="VCD46" s="190"/>
      <c r="VCE46" s="190"/>
      <c r="VCF46" s="190"/>
      <c r="VCG46" s="190"/>
      <c r="VCH46" s="190"/>
      <c r="VCI46" s="190"/>
      <c r="VCJ46" s="190"/>
      <c r="VCK46" s="190"/>
      <c r="VCL46" s="190"/>
      <c r="VCM46" s="190"/>
      <c r="VCN46" s="190"/>
      <c r="VCO46" s="190"/>
      <c r="VCP46" s="190"/>
      <c r="VCQ46" s="190"/>
      <c r="VCR46" s="190"/>
      <c r="VCS46" s="190"/>
      <c r="VCT46" s="190"/>
      <c r="VCU46" s="190"/>
      <c r="VCV46" s="190"/>
      <c r="VCW46" s="190"/>
      <c r="VCX46" s="190"/>
      <c r="VCY46" s="190"/>
      <c r="VCZ46" s="190"/>
      <c r="VDA46" s="190"/>
      <c r="VDB46" s="190"/>
      <c r="VDC46" s="190"/>
      <c r="VDD46" s="190"/>
      <c r="VDE46" s="190"/>
      <c r="VDF46" s="190"/>
      <c r="VDG46" s="190"/>
      <c r="VDH46" s="190"/>
      <c r="VDI46" s="190"/>
      <c r="VDJ46" s="190"/>
      <c r="VDK46" s="190"/>
      <c r="VDL46" s="190"/>
      <c r="VDM46" s="190"/>
      <c r="VDN46" s="190"/>
      <c r="VDO46" s="190"/>
      <c r="VDP46" s="190"/>
      <c r="VDQ46" s="190"/>
      <c r="VDR46" s="190"/>
      <c r="VDS46" s="190"/>
      <c r="VDT46" s="190"/>
      <c r="VDU46" s="190"/>
      <c r="VDV46" s="190"/>
      <c r="VDW46" s="190"/>
      <c r="VDX46" s="190"/>
      <c r="VDY46" s="190"/>
      <c r="VDZ46" s="190"/>
      <c r="VEA46" s="190"/>
      <c r="VEB46" s="190"/>
      <c r="VEC46" s="190"/>
      <c r="VED46" s="190"/>
      <c r="VEE46" s="190"/>
      <c r="VEF46" s="190"/>
      <c r="VEG46" s="190"/>
      <c r="VEH46" s="190"/>
      <c r="VEI46" s="190"/>
      <c r="VEJ46" s="190"/>
      <c r="VEK46" s="190"/>
      <c r="VEL46" s="190"/>
      <c r="VEM46" s="190"/>
      <c r="VEN46" s="190"/>
      <c r="VEO46" s="190"/>
      <c r="VEP46" s="190"/>
      <c r="VEQ46" s="190"/>
      <c r="VER46" s="190"/>
      <c r="VES46" s="190"/>
      <c r="VET46" s="190"/>
      <c r="VEU46" s="190"/>
      <c r="VEV46" s="190"/>
      <c r="VEW46" s="190"/>
      <c r="VEX46" s="190"/>
      <c r="VEY46" s="190"/>
      <c r="VEZ46" s="190"/>
      <c r="VFA46" s="190"/>
      <c r="VFB46" s="190"/>
      <c r="VFC46" s="190"/>
      <c r="VFD46" s="190"/>
      <c r="VFE46" s="190"/>
      <c r="VFF46" s="190"/>
      <c r="VFG46" s="190"/>
      <c r="VFH46" s="190"/>
      <c r="VFI46" s="190"/>
      <c r="VFJ46" s="190"/>
      <c r="VFK46" s="190"/>
      <c r="VFL46" s="190"/>
      <c r="VFM46" s="190"/>
      <c r="VFN46" s="190"/>
      <c r="VFO46" s="190"/>
      <c r="VFP46" s="190"/>
      <c r="VFQ46" s="190"/>
      <c r="VFR46" s="190"/>
      <c r="VFS46" s="190"/>
      <c r="VFT46" s="190"/>
      <c r="VFU46" s="190"/>
      <c r="VFV46" s="190"/>
      <c r="VFW46" s="190"/>
      <c r="VFX46" s="190"/>
      <c r="VFY46" s="190"/>
      <c r="VFZ46" s="190"/>
      <c r="VGA46" s="190"/>
      <c r="VGB46" s="190"/>
      <c r="VGC46" s="190"/>
      <c r="VGD46" s="190"/>
      <c r="VGE46" s="190"/>
      <c r="VGF46" s="190"/>
      <c r="VGG46" s="190"/>
      <c r="VGH46" s="190"/>
      <c r="VGI46" s="190"/>
      <c r="VGJ46" s="190"/>
      <c r="VGK46" s="190"/>
      <c r="VGL46" s="190"/>
      <c r="VGM46" s="190"/>
      <c r="VGN46" s="190"/>
      <c r="VGO46" s="190"/>
      <c r="VGP46" s="190"/>
      <c r="VGQ46" s="190"/>
      <c r="VGR46" s="190"/>
      <c r="VGS46" s="190"/>
      <c r="VGT46" s="190"/>
      <c r="VGU46" s="190"/>
      <c r="VGV46" s="190"/>
      <c r="VGW46" s="190"/>
      <c r="VGX46" s="190"/>
      <c r="VGY46" s="190"/>
      <c r="VGZ46" s="190"/>
      <c r="VHA46" s="190"/>
      <c r="VHB46" s="190"/>
      <c r="VHC46" s="190"/>
      <c r="VHD46" s="190"/>
      <c r="VHE46" s="190"/>
      <c r="VHF46" s="190"/>
      <c r="VHG46" s="190"/>
      <c r="VHH46" s="190"/>
      <c r="VHI46" s="190"/>
      <c r="VHJ46" s="190"/>
      <c r="VHK46" s="190"/>
      <c r="VHL46" s="190"/>
      <c r="VHM46" s="190"/>
      <c r="VHN46" s="190"/>
      <c r="VHO46" s="190"/>
      <c r="VHP46" s="190"/>
      <c r="VHQ46" s="190"/>
      <c r="VHR46" s="190"/>
      <c r="VHS46" s="190"/>
      <c r="VHT46" s="190"/>
      <c r="VHU46" s="190"/>
      <c r="VHV46" s="190"/>
      <c r="VHW46" s="190"/>
      <c r="VHX46" s="190"/>
      <c r="VHY46" s="190"/>
      <c r="VHZ46" s="190"/>
      <c r="VIA46" s="190"/>
      <c r="VIB46" s="190"/>
      <c r="VIC46" s="190"/>
      <c r="VID46" s="190"/>
      <c r="VIE46" s="190"/>
      <c r="VIF46" s="190"/>
      <c r="VIG46" s="190"/>
      <c r="VIH46" s="190"/>
      <c r="VII46" s="190"/>
      <c r="VIJ46" s="190"/>
      <c r="VIK46" s="190"/>
      <c r="VIL46" s="190"/>
      <c r="VIM46" s="190"/>
      <c r="VIN46" s="190"/>
      <c r="VIO46" s="190"/>
      <c r="VIP46" s="190"/>
      <c r="VIQ46" s="190"/>
      <c r="VIR46" s="190"/>
      <c r="VIS46" s="190"/>
      <c r="VIT46" s="190"/>
      <c r="VIU46" s="190"/>
      <c r="VIV46" s="190"/>
      <c r="VIW46" s="190"/>
      <c r="VIX46" s="190"/>
      <c r="VIY46" s="190"/>
      <c r="VIZ46" s="190"/>
      <c r="VJA46" s="190"/>
      <c r="VJB46" s="190"/>
      <c r="VJC46" s="190"/>
      <c r="VJD46" s="190"/>
      <c r="VJE46" s="190"/>
      <c r="VJF46" s="190"/>
      <c r="VJG46" s="190"/>
      <c r="VJH46" s="190"/>
      <c r="VJI46" s="190"/>
      <c r="VJJ46" s="190"/>
      <c r="VJK46" s="190"/>
      <c r="VJL46" s="190"/>
      <c r="VJM46" s="190"/>
      <c r="VJN46" s="190"/>
      <c r="VJO46" s="190"/>
      <c r="VJP46" s="190"/>
      <c r="VJQ46" s="190"/>
      <c r="VJR46" s="190"/>
      <c r="VJS46" s="190"/>
      <c r="VJT46" s="190"/>
      <c r="VJU46" s="190"/>
      <c r="VJV46" s="190"/>
      <c r="VJW46" s="190"/>
      <c r="VJX46" s="190"/>
      <c r="VJY46" s="190"/>
      <c r="VJZ46" s="190"/>
      <c r="VKA46" s="190"/>
      <c r="VKB46" s="190"/>
      <c r="VKC46" s="190"/>
      <c r="VKD46" s="190"/>
      <c r="VKE46" s="190"/>
      <c r="VKF46" s="190"/>
      <c r="VKG46" s="190"/>
      <c r="VKH46" s="190"/>
      <c r="VKI46" s="190"/>
      <c r="VKJ46" s="190"/>
      <c r="VKK46" s="190"/>
      <c r="VKL46" s="190"/>
      <c r="VKM46" s="190"/>
      <c r="VKN46" s="190"/>
      <c r="VKO46" s="190"/>
      <c r="VKP46" s="190"/>
      <c r="VKQ46" s="190"/>
      <c r="VKR46" s="190"/>
      <c r="VKS46" s="190"/>
      <c r="VKT46" s="190"/>
      <c r="VKU46" s="190"/>
      <c r="VKV46" s="190"/>
      <c r="VKW46" s="190"/>
      <c r="VKX46" s="190"/>
      <c r="VKY46" s="190"/>
      <c r="VKZ46" s="190"/>
      <c r="VLA46" s="190"/>
      <c r="VLB46" s="190"/>
      <c r="VLC46" s="190"/>
      <c r="VLD46" s="190"/>
      <c r="VLE46" s="190"/>
      <c r="VLF46" s="190"/>
      <c r="VLG46" s="190"/>
      <c r="VLH46" s="190"/>
      <c r="VLI46" s="190"/>
      <c r="VLJ46" s="190"/>
      <c r="VLK46" s="190"/>
      <c r="VLL46" s="190"/>
      <c r="VLM46" s="190"/>
      <c r="VLN46" s="190"/>
      <c r="VLO46" s="190"/>
      <c r="VLP46" s="190"/>
      <c r="VLQ46" s="190"/>
      <c r="VLR46" s="190"/>
      <c r="VLS46" s="190"/>
      <c r="VLT46" s="190"/>
      <c r="VLU46" s="190"/>
      <c r="VLV46" s="190"/>
      <c r="VLW46" s="190"/>
      <c r="VLX46" s="190"/>
      <c r="VLY46" s="190"/>
      <c r="VLZ46" s="190"/>
      <c r="VMA46" s="190"/>
      <c r="VMB46" s="190"/>
      <c r="VMC46" s="190"/>
      <c r="VMD46" s="190"/>
      <c r="VME46" s="190"/>
      <c r="VMF46" s="190"/>
      <c r="VMG46" s="190"/>
      <c r="VMH46" s="190"/>
      <c r="VMI46" s="190"/>
      <c r="VMJ46" s="190"/>
      <c r="VMK46" s="190"/>
      <c r="VML46" s="190"/>
      <c r="VMM46" s="190"/>
      <c r="VMN46" s="190"/>
      <c r="VMO46" s="190"/>
      <c r="VMP46" s="190"/>
      <c r="VMQ46" s="190"/>
      <c r="VMR46" s="190"/>
      <c r="VMS46" s="190"/>
      <c r="VMT46" s="190"/>
      <c r="VMU46" s="190"/>
      <c r="VMV46" s="190"/>
      <c r="VMW46" s="190"/>
      <c r="VMX46" s="190"/>
      <c r="VMY46" s="190"/>
      <c r="VMZ46" s="190"/>
      <c r="VNA46" s="190"/>
      <c r="VNB46" s="190"/>
      <c r="VNC46" s="190"/>
      <c r="VND46" s="190"/>
      <c r="VNE46" s="190"/>
      <c r="VNF46" s="190"/>
      <c r="VNG46" s="190"/>
      <c r="VNH46" s="190"/>
      <c r="VNI46" s="190"/>
      <c r="VNJ46" s="190"/>
      <c r="VNK46" s="190"/>
      <c r="VNL46" s="190"/>
      <c r="VNM46" s="190"/>
      <c r="VNN46" s="190"/>
      <c r="VNO46" s="190"/>
      <c r="VNP46" s="190"/>
      <c r="VNQ46" s="190"/>
      <c r="VNR46" s="190"/>
      <c r="VNS46" s="190"/>
      <c r="VNT46" s="190"/>
      <c r="VNU46" s="190"/>
      <c r="VNV46" s="190"/>
      <c r="VNW46" s="190"/>
      <c r="VNX46" s="190"/>
      <c r="VNY46" s="190"/>
      <c r="VNZ46" s="190"/>
      <c r="VOA46" s="190"/>
      <c r="VOB46" s="190"/>
      <c r="VOC46" s="190"/>
      <c r="VOD46" s="190"/>
      <c r="VOE46" s="190"/>
      <c r="VOF46" s="190"/>
      <c r="VOG46" s="190"/>
      <c r="VOH46" s="190"/>
      <c r="VOI46" s="190"/>
      <c r="VOJ46" s="190"/>
      <c r="VOK46" s="190"/>
      <c r="VOL46" s="190"/>
      <c r="VOM46" s="190"/>
      <c r="VON46" s="190"/>
      <c r="VOO46" s="190"/>
      <c r="VOP46" s="190"/>
      <c r="VOQ46" s="190"/>
      <c r="VOR46" s="190"/>
      <c r="VOS46" s="190"/>
      <c r="VOT46" s="190"/>
      <c r="VOU46" s="190"/>
      <c r="VOV46" s="190"/>
      <c r="VOW46" s="190"/>
      <c r="VOX46" s="190"/>
      <c r="VOY46" s="190"/>
      <c r="VOZ46" s="190"/>
      <c r="VPA46" s="190"/>
      <c r="VPB46" s="190"/>
      <c r="VPC46" s="190"/>
      <c r="VPD46" s="190"/>
      <c r="VPE46" s="190"/>
      <c r="VPF46" s="190"/>
      <c r="VPG46" s="190"/>
      <c r="VPH46" s="190"/>
      <c r="VPI46" s="190"/>
      <c r="VPJ46" s="190"/>
      <c r="VPK46" s="190"/>
      <c r="VPL46" s="190"/>
      <c r="VPM46" s="190"/>
      <c r="VPN46" s="190"/>
      <c r="VPO46" s="190"/>
      <c r="VPP46" s="190"/>
      <c r="VPQ46" s="190"/>
      <c r="VPR46" s="190"/>
      <c r="VPS46" s="190"/>
      <c r="VPT46" s="190"/>
      <c r="VPU46" s="190"/>
      <c r="VPV46" s="190"/>
      <c r="VPW46" s="190"/>
      <c r="VPX46" s="190"/>
      <c r="VPY46" s="190"/>
      <c r="VPZ46" s="190"/>
      <c r="VQA46" s="190"/>
      <c r="VQB46" s="190"/>
      <c r="VQC46" s="190"/>
      <c r="VQD46" s="190"/>
      <c r="VQE46" s="190"/>
      <c r="VQF46" s="190"/>
      <c r="VQG46" s="190"/>
      <c r="VQH46" s="190"/>
      <c r="VQI46" s="190"/>
      <c r="VQJ46" s="190"/>
      <c r="VQK46" s="190"/>
      <c r="VQL46" s="190"/>
      <c r="VQM46" s="190"/>
      <c r="VQN46" s="190"/>
      <c r="VQO46" s="190"/>
      <c r="VQP46" s="190"/>
      <c r="VQQ46" s="190"/>
      <c r="VQR46" s="190"/>
      <c r="VQS46" s="190"/>
      <c r="VQT46" s="190"/>
      <c r="VQU46" s="190"/>
      <c r="VQV46" s="190"/>
      <c r="VQW46" s="190"/>
      <c r="VQX46" s="190"/>
      <c r="VQY46" s="190"/>
      <c r="VQZ46" s="190"/>
      <c r="VRA46" s="190"/>
      <c r="VRB46" s="190"/>
      <c r="VRC46" s="190"/>
      <c r="VRD46" s="190"/>
      <c r="VRE46" s="190"/>
      <c r="VRF46" s="190"/>
      <c r="VRG46" s="190"/>
      <c r="VRH46" s="190"/>
      <c r="VRI46" s="190"/>
      <c r="VRJ46" s="190"/>
      <c r="VRK46" s="190"/>
      <c r="VRL46" s="190"/>
      <c r="VRM46" s="190"/>
      <c r="VRN46" s="190"/>
      <c r="VRO46" s="190"/>
      <c r="VRP46" s="190"/>
      <c r="VRQ46" s="190"/>
      <c r="VRR46" s="190"/>
      <c r="VRS46" s="190"/>
      <c r="VRT46" s="190"/>
      <c r="VRU46" s="190"/>
      <c r="VRV46" s="190"/>
      <c r="VRW46" s="190"/>
      <c r="VRX46" s="190"/>
      <c r="VRY46" s="190"/>
      <c r="VRZ46" s="190"/>
      <c r="VSA46" s="190"/>
      <c r="VSB46" s="190"/>
      <c r="VSC46" s="190"/>
      <c r="VSD46" s="190"/>
      <c r="VSE46" s="190"/>
      <c r="VSF46" s="190"/>
      <c r="VSG46" s="190"/>
      <c r="VSH46" s="190"/>
      <c r="VSI46" s="190"/>
      <c r="VSJ46" s="190"/>
      <c r="VSK46" s="190"/>
      <c r="VSL46" s="190"/>
      <c r="VSM46" s="190"/>
      <c r="VSN46" s="190"/>
      <c r="VSO46" s="190"/>
      <c r="VSP46" s="190"/>
      <c r="VSQ46" s="190"/>
      <c r="VSR46" s="190"/>
      <c r="VSS46" s="190"/>
      <c r="VST46" s="190"/>
      <c r="VSU46" s="190"/>
      <c r="VSV46" s="190"/>
      <c r="VSW46" s="190"/>
      <c r="VSX46" s="190"/>
      <c r="VSY46" s="190"/>
      <c r="VSZ46" s="190"/>
      <c r="VTA46" s="190"/>
      <c r="VTB46" s="190"/>
      <c r="VTC46" s="190"/>
      <c r="VTD46" s="190"/>
      <c r="VTE46" s="190"/>
      <c r="VTF46" s="190"/>
      <c r="VTG46" s="190"/>
      <c r="VTH46" s="190"/>
      <c r="VTI46" s="190"/>
      <c r="VTJ46" s="190"/>
      <c r="VTK46" s="190"/>
      <c r="VTL46" s="190"/>
      <c r="VTM46" s="190"/>
      <c r="VTN46" s="190"/>
      <c r="VTO46" s="190"/>
      <c r="VTP46" s="190"/>
      <c r="VTQ46" s="190"/>
      <c r="VTR46" s="190"/>
      <c r="VTS46" s="190"/>
      <c r="VTT46" s="190"/>
      <c r="VTU46" s="190"/>
      <c r="VTV46" s="190"/>
      <c r="VTW46" s="190"/>
      <c r="VTX46" s="190"/>
      <c r="VTY46" s="190"/>
      <c r="VTZ46" s="190"/>
      <c r="VUA46" s="190"/>
      <c r="VUB46" s="190"/>
      <c r="VUC46" s="190"/>
      <c r="VUD46" s="190"/>
      <c r="VUE46" s="190"/>
      <c r="VUF46" s="190"/>
      <c r="VUG46" s="190"/>
      <c r="VUH46" s="190"/>
      <c r="VUI46" s="190"/>
      <c r="VUJ46" s="190"/>
      <c r="VUK46" s="190"/>
      <c r="VUL46" s="190"/>
      <c r="VUM46" s="190"/>
      <c r="VUN46" s="190"/>
      <c r="VUO46" s="190"/>
      <c r="VUP46" s="190"/>
      <c r="VUQ46" s="190"/>
      <c r="VUR46" s="190"/>
      <c r="VUS46" s="190"/>
      <c r="VUT46" s="190"/>
      <c r="VUU46" s="190"/>
      <c r="VUV46" s="190"/>
      <c r="VUW46" s="190"/>
      <c r="VUX46" s="190"/>
      <c r="VUY46" s="190"/>
      <c r="VUZ46" s="190"/>
      <c r="VVA46" s="190"/>
      <c r="VVB46" s="190"/>
      <c r="VVC46" s="190"/>
      <c r="VVD46" s="190"/>
      <c r="VVE46" s="190"/>
      <c r="VVF46" s="190"/>
      <c r="VVG46" s="190"/>
      <c r="VVH46" s="190"/>
      <c r="VVI46" s="190"/>
      <c r="VVJ46" s="190"/>
      <c r="VVK46" s="190"/>
      <c r="VVL46" s="190"/>
      <c r="VVM46" s="190"/>
      <c r="VVN46" s="190"/>
      <c r="VVO46" s="190"/>
      <c r="VVP46" s="190"/>
      <c r="VVQ46" s="190"/>
      <c r="VVR46" s="190"/>
      <c r="VVS46" s="190"/>
      <c r="VVT46" s="190"/>
      <c r="VVU46" s="190"/>
      <c r="VVV46" s="190"/>
      <c r="VVW46" s="190"/>
      <c r="VVX46" s="190"/>
      <c r="VVY46" s="190"/>
      <c r="VVZ46" s="190"/>
      <c r="VWA46" s="190"/>
      <c r="VWB46" s="190"/>
      <c r="VWC46" s="190"/>
      <c r="VWD46" s="190"/>
      <c r="VWE46" s="190"/>
      <c r="VWF46" s="190"/>
      <c r="VWG46" s="190"/>
      <c r="VWH46" s="190"/>
      <c r="VWI46" s="190"/>
      <c r="VWJ46" s="190"/>
      <c r="VWK46" s="190"/>
      <c r="VWL46" s="190"/>
      <c r="VWM46" s="190"/>
      <c r="VWN46" s="190"/>
      <c r="VWO46" s="190"/>
      <c r="VWP46" s="190"/>
      <c r="VWQ46" s="190"/>
      <c r="VWR46" s="190"/>
      <c r="VWS46" s="190"/>
      <c r="VWT46" s="190"/>
      <c r="VWU46" s="190"/>
      <c r="VWV46" s="190"/>
      <c r="VWW46" s="190"/>
      <c r="VWX46" s="190"/>
      <c r="VWY46" s="190"/>
      <c r="VWZ46" s="190"/>
      <c r="VXA46" s="190"/>
      <c r="VXB46" s="190"/>
      <c r="VXC46" s="190"/>
      <c r="VXD46" s="190"/>
      <c r="VXE46" s="190"/>
      <c r="VXF46" s="190"/>
      <c r="VXG46" s="190"/>
      <c r="VXH46" s="190"/>
      <c r="VXI46" s="190"/>
      <c r="VXJ46" s="190"/>
      <c r="VXK46" s="190"/>
      <c r="VXL46" s="190"/>
      <c r="VXM46" s="190"/>
      <c r="VXN46" s="190"/>
      <c r="VXO46" s="190"/>
      <c r="VXP46" s="190"/>
      <c r="VXQ46" s="190"/>
      <c r="VXR46" s="190"/>
      <c r="VXS46" s="190"/>
      <c r="VXT46" s="190"/>
      <c r="VXU46" s="190"/>
      <c r="VXV46" s="190"/>
      <c r="VXW46" s="190"/>
      <c r="VXX46" s="190"/>
      <c r="VXY46" s="190"/>
      <c r="VXZ46" s="190"/>
      <c r="VYA46" s="190"/>
      <c r="VYB46" s="190"/>
      <c r="VYC46" s="190"/>
      <c r="VYD46" s="190"/>
      <c r="VYE46" s="190"/>
      <c r="VYF46" s="190"/>
      <c r="VYG46" s="190"/>
      <c r="VYH46" s="190"/>
      <c r="VYI46" s="190"/>
      <c r="VYJ46" s="190"/>
      <c r="VYK46" s="190"/>
      <c r="VYL46" s="190"/>
      <c r="VYM46" s="190"/>
      <c r="VYN46" s="190"/>
      <c r="VYO46" s="190"/>
      <c r="VYP46" s="190"/>
      <c r="VYQ46" s="190"/>
      <c r="VYR46" s="190"/>
      <c r="VYS46" s="190"/>
      <c r="VYT46" s="190"/>
      <c r="VYU46" s="190"/>
      <c r="VYV46" s="190"/>
      <c r="VYW46" s="190"/>
      <c r="VYX46" s="190"/>
      <c r="VYY46" s="190"/>
      <c r="VYZ46" s="190"/>
      <c r="VZA46" s="190"/>
      <c r="VZB46" s="190"/>
      <c r="VZC46" s="190"/>
      <c r="VZD46" s="190"/>
      <c r="VZE46" s="190"/>
      <c r="VZF46" s="190"/>
      <c r="VZG46" s="190"/>
      <c r="VZH46" s="190"/>
      <c r="VZI46" s="190"/>
      <c r="VZJ46" s="190"/>
      <c r="VZK46" s="190"/>
      <c r="VZL46" s="190"/>
      <c r="VZM46" s="190"/>
      <c r="VZN46" s="190"/>
      <c r="VZO46" s="190"/>
      <c r="VZP46" s="190"/>
      <c r="VZQ46" s="190"/>
      <c r="VZR46" s="190"/>
      <c r="VZS46" s="190"/>
      <c r="VZT46" s="190"/>
      <c r="VZU46" s="190"/>
      <c r="VZV46" s="190"/>
      <c r="VZW46" s="190"/>
      <c r="VZX46" s="190"/>
      <c r="VZY46" s="190"/>
      <c r="VZZ46" s="190"/>
      <c r="WAA46" s="190"/>
      <c r="WAB46" s="190"/>
      <c r="WAC46" s="190"/>
      <c r="WAD46" s="190"/>
      <c r="WAE46" s="190"/>
      <c r="WAF46" s="190"/>
      <c r="WAG46" s="190"/>
      <c r="WAH46" s="190"/>
      <c r="WAI46" s="190"/>
      <c r="WAJ46" s="190"/>
      <c r="WAK46" s="190"/>
      <c r="WAL46" s="190"/>
      <c r="WAM46" s="190"/>
      <c r="WAN46" s="190"/>
      <c r="WAO46" s="190"/>
      <c r="WAP46" s="190"/>
      <c r="WAQ46" s="190"/>
      <c r="WAR46" s="190"/>
      <c r="WAS46" s="190"/>
      <c r="WAT46" s="190"/>
      <c r="WAU46" s="190"/>
      <c r="WAV46" s="190"/>
      <c r="WAW46" s="190"/>
      <c r="WAX46" s="190"/>
      <c r="WAY46" s="190"/>
      <c r="WAZ46" s="190"/>
      <c r="WBA46" s="190"/>
      <c r="WBB46" s="190"/>
      <c r="WBC46" s="190"/>
      <c r="WBD46" s="190"/>
      <c r="WBE46" s="190"/>
      <c r="WBF46" s="190"/>
      <c r="WBG46" s="190"/>
      <c r="WBH46" s="190"/>
      <c r="WBI46" s="190"/>
      <c r="WBJ46" s="190"/>
      <c r="WBK46" s="190"/>
      <c r="WBL46" s="190"/>
      <c r="WBM46" s="190"/>
      <c r="WBN46" s="190"/>
      <c r="WBO46" s="190"/>
      <c r="WBP46" s="190"/>
      <c r="WBQ46" s="190"/>
      <c r="WBR46" s="190"/>
      <c r="WBS46" s="190"/>
      <c r="WBT46" s="190"/>
      <c r="WBU46" s="190"/>
      <c r="WBV46" s="190"/>
      <c r="WBW46" s="190"/>
      <c r="WBX46" s="190"/>
      <c r="WBY46" s="190"/>
      <c r="WBZ46" s="190"/>
      <c r="WCA46" s="190"/>
      <c r="WCB46" s="190"/>
      <c r="WCC46" s="190"/>
      <c r="WCD46" s="190"/>
      <c r="WCE46" s="190"/>
      <c r="WCF46" s="190"/>
      <c r="WCG46" s="190"/>
      <c r="WCH46" s="190"/>
      <c r="WCI46" s="190"/>
      <c r="WCJ46" s="190"/>
      <c r="WCK46" s="190"/>
      <c r="WCL46" s="190"/>
      <c r="WCM46" s="190"/>
      <c r="WCN46" s="190"/>
      <c r="WCO46" s="190"/>
      <c r="WCP46" s="190"/>
      <c r="WCQ46" s="190"/>
      <c r="WCR46" s="190"/>
      <c r="WCS46" s="190"/>
      <c r="WCT46" s="190"/>
      <c r="WCU46" s="190"/>
      <c r="WCV46" s="190"/>
      <c r="WCW46" s="190"/>
      <c r="WCX46" s="190"/>
      <c r="WCY46" s="190"/>
      <c r="WCZ46" s="190"/>
      <c r="WDA46" s="190"/>
      <c r="WDB46" s="190"/>
      <c r="WDC46" s="190"/>
      <c r="WDD46" s="190"/>
      <c r="WDE46" s="190"/>
      <c r="WDF46" s="190"/>
      <c r="WDG46" s="190"/>
      <c r="WDH46" s="190"/>
      <c r="WDI46" s="190"/>
      <c r="WDJ46" s="190"/>
      <c r="WDK46" s="190"/>
      <c r="WDL46" s="190"/>
      <c r="WDM46" s="190"/>
      <c r="WDN46" s="190"/>
      <c r="WDO46" s="190"/>
      <c r="WDP46" s="190"/>
      <c r="WDQ46" s="190"/>
      <c r="WDR46" s="190"/>
      <c r="WDS46" s="190"/>
      <c r="WDT46" s="190"/>
      <c r="WDU46" s="190"/>
      <c r="WDV46" s="190"/>
      <c r="WDW46" s="190"/>
      <c r="WDX46" s="190"/>
      <c r="WDY46" s="190"/>
      <c r="WDZ46" s="190"/>
      <c r="WEA46" s="190"/>
      <c r="WEB46" s="190"/>
      <c r="WEC46" s="190"/>
      <c r="WED46" s="190"/>
      <c r="WEE46" s="190"/>
      <c r="WEF46" s="190"/>
      <c r="WEG46" s="190"/>
      <c r="WEH46" s="190"/>
      <c r="WEI46" s="190"/>
      <c r="WEJ46" s="190"/>
      <c r="WEK46" s="190"/>
      <c r="WEL46" s="190"/>
      <c r="WEM46" s="190"/>
      <c r="WEN46" s="190"/>
      <c r="WEO46" s="190"/>
      <c r="WEP46" s="190"/>
      <c r="WEQ46" s="190"/>
      <c r="WER46" s="190"/>
      <c r="WES46" s="190"/>
      <c r="WET46" s="190"/>
      <c r="WEU46" s="190"/>
      <c r="WEV46" s="190"/>
      <c r="WEW46" s="190"/>
      <c r="WEX46" s="190"/>
      <c r="WEY46" s="190"/>
      <c r="WEZ46" s="190"/>
      <c r="WFA46" s="190"/>
      <c r="WFB46" s="190"/>
      <c r="WFC46" s="190"/>
      <c r="WFD46" s="190"/>
      <c r="WFE46" s="190"/>
      <c r="WFF46" s="190"/>
      <c r="WFG46" s="190"/>
      <c r="WFH46" s="190"/>
      <c r="WFI46" s="190"/>
      <c r="WFJ46" s="190"/>
      <c r="WFK46" s="190"/>
      <c r="WFL46" s="190"/>
      <c r="WFM46" s="190"/>
      <c r="WFN46" s="190"/>
      <c r="WFO46" s="190"/>
      <c r="WFP46" s="190"/>
      <c r="WFQ46" s="190"/>
      <c r="WFR46" s="190"/>
      <c r="WFS46" s="190"/>
      <c r="WFT46" s="190"/>
      <c r="WFU46" s="190"/>
      <c r="WFV46" s="190"/>
      <c r="WFW46" s="190"/>
      <c r="WFX46" s="190"/>
      <c r="WFY46" s="190"/>
      <c r="WFZ46" s="190"/>
      <c r="WGA46" s="190"/>
      <c r="WGB46" s="190"/>
      <c r="WGC46" s="190"/>
      <c r="WGD46" s="190"/>
      <c r="WGE46" s="190"/>
      <c r="WGF46" s="190"/>
      <c r="WGG46" s="190"/>
      <c r="WGH46" s="190"/>
      <c r="WGI46" s="190"/>
      <c r="WGJ46" s="190"/>
      <c r="WGK46" s="190"/>
      <c r="WGL46" s="190"/>
      <c r="WGM46" s="190"/>
      <c r="WGN46" s="190"/>
      <c r="WGO46" s="190"/>
      <c r="WGP46" s="190"/>
      <c r="WGQ46" s="190"/>
      <c r="WGR46" s="190"/>
      <c r="WGS46" s="190"/>
      <c r="WGT46" s="190"/>
      <c r="WGU46" s="190"/>
      <c r="WGV46" s="190"/>
      <c r="WGW46" s="190"/>
      <c r="WGX46" s="190"/>
      <c r="WGY46" s="190"/>
      <c r="WGZ46" s="190"/>
      <c r="WHA46" s="190"/>
      <c r="WHB46" s="190"/>
      <c r="WHC46" s="190"/>
      <c r="WHD46" s="190"/>
      <c r="WHE46" s="190"/>
      <c r="WHF46" s="190"/>
      <c r="WHG46" s="190"/>
      <c r="WHH46" s="190"/>
      <c r="WHI46" s="190"/>
      <c r="WHJ46" s="190"/>
      <c r="WHK46" s="190"/>
      <c r="WHL46" s="190"/>
      <c r="WHM46" s="190"/>
      <c r="WHN46" s="190"/>
      <c r="WHO46" s="190"/>
      <c r="WHP46" s="190"/>
      <c r="WHQ46" s="190"/>
      <c r="WHR46" s="190"/>
      <c r="WHS46" s="190"/>
      <c r="WHT46" s="190"/>
      <c r="WHU46" s="190"/>
      <c r="WHV46" s="190"/>
      <c r="WHW46" s="190"/>
      <c r="WHX46" s="190"/>
      <c r="WHY46" s="190"/>
      <c r="WHZ46" s="190"/>
      <c r="WIA46" s="190"/>
      <c r="WIB46" s="190"/>
      <c r="WIC46" s="190"/>
      <c r="WID46" s="190"/>
      <c r="WIE46" s="190"/>
      <c r="WIF46" s="190"/>
      <c r="WIG46" s="190"/>
      <c r="WIH46" s="190"/>
      <c r="WII46" s="190"/>
      <c r="WIJ46" s="190"/>
      <c r="WIK46" s="190"/>
      <c r="WIL46" s="190"/>
      <c r="WIM46" s="190"/>
      <c r="WIN46" s="190"/>
      <c r="WIO46" s="190"/>
      <c r="WIP46" s="190"/>
      <c r="WIQ46" s="190"/>
      <c r="WIR46" s="190"/>
      <c r="WIS46" s="190"/>
      <c r="WIT46" s="190"/>
      <c r="WIU46" s="190"/>
      <c r="WIV46" s="190"/>
      <c r="WIW46" s="190"/>
      <c r="WIX46" s="190"/>
      <c r="WIY46" s="190"/>
      <c r="WIZ46" s="190"/>
      <c r="WJA46" s="190"/>
      <c r="WJB46" s="190"/>
      <c r="WJC46" s="190"/>
      <c r="WJD46" s="190"/>
      <c r="WJE46" s="190"/>
      <c r="WJF46" s="190"/>
      <c r="WJG46" s="190"/>
      <c r="WJH46" s="190"/>
      <c r="WJI46" s="190"/>
      <c r="WJJ46" s="190"/>
      <c r="WJK46" s="190"/>
      <c r="WJL46" s="190"/>
      <c r="WJM46" s="190"/>
      <c r="WJN46" s="190"/>
      <c r="WJO46" s="190"/>
      <c r="WJP46" s="190"/>
      <c r="WJQ46" s="190"/>
      <c r="WJR46" s="190"/>
      <c r="WJS46" s="190"/>
      <c r="WJT46" s="190"/>
      <c r="WJU46" s="190"/>
      <c r="WJV46" s="190"/>
      <c r="WJW46" s="190"/>
      <c r="WJX46" s="190"/>
      <c r="WJY46" s="190"/>
      <c r="WJZ46" s="190"/>
      <c r="WKA46" s="190"/>
      <c r="WKB46" s="190"/>
      <c r="WKC46" s="190"/>
      <c r="WKD46" s="190"/>
      <c r="WKE46" s="190"/>
      <c r="WKF46" s="190"/>
      <c r="WKG46" s="190"/>
      <c r="WKH46" s="190"/>
      <c r="WKI46" s="190"/>
      <c r="WKJ46" s="190"/>
      <c r="WKK46" s="190"/>
      <c r="WKL46" s="190"/>
      <c r="WKM46" s="190"/>
      <c r="WKN46" s="190"/>
      <c r="WKO46" s="190"/>
      <c r="WKP46" s="190"/>
      <c r="WKQ46" s="190"/>
      <c r="WKR46" s="190"/>
      <c r="WKS46" s="190"/>
      <c r="WKT46" s="190"/>
      <c r="WKU46" s="190"/>
      <c r="WKV46" s="190"/>
      <c r="WKW46" s="190"/>
      <c r="WKX46" s="190"/>
      <c r="WKY46" s="190"/>
      <c r="WKZ46" s="190"/>
      <c r="WLA46" s="190"/>
      <c r="WLB46" s="190"/>
      <c r="WLC46" s="190"/>
      <c r="WLD46" s="190"/>
      <c r="WLE46" s="190"/>
      <c r="WLF46" s="190"/>
      <c r="WLG46" s="190"/>
      <c r="WLH46" s="190"/>
      <c r="WLI46" s="190"/>
      <c r="WLJ46" s="190"/>
      <c r="WLK46" s="190"/>
      <c r="WLL46" s="190"/>
      <c r="WLM46" s="190"/>
      <c r="WLN46" s="190"/>
      <c r="WLO46" s="190"/>
      <c r="WLP46" s="190"/>
      <c r="WLQ46" s="190"/>
      <c r="WLR46" s="190"/>
      <c r="WLS46" s="190"/>
      <c r="WLT46" s="190"/>
      <c r="WLU46" s="190"/>
      <c r="WLV46" s="190"/>
      <c r="WLW46" s="190"/>
      <c r="WLX46" s="190"/>
      <c r="WLY46" s="190"/>
      <c r="WLZ46" s="190"/>
      <c r="WMA46" s="190"/>
      <c r="WMB46" s="190"/>
      <c r="WMC46" s="190"/>
      <c r="WMD46" s="190"/>
      <c r="WME46" s="190"/>
      <c r="WMF46" s="190"/>
      <c r="WMG46" s="190"/>
      <c r="WMH46" s="190"/>
      <c r="WMI46" s="190"/>
      <c r="WMJ46" s="190"/>
      <c r="WMK46" s="190"/>
      <c r="WML46" s="190"/>
      <c r="WMM46" s="190"/>
      <c r="WMN46" s="190"/>
      <c r="WMO46" s="190"/>
      <c r="WMP46" s="190"/>
      <c r="WMQ46" s="190"/>
      <c r="WMR46" s="190"/>
      <c r="WMS46" s="190"/>
      <c r="WMT46" s="190"/>
      <c r="WMU46" s="190"/>
      <c r="WMV46" s="190"/>
      <c r="WMW46" s="190"/>
      <c r="WMX46" s="190"/>
      <c r="WMY46" s="190"/>
      <c r="WMZ46" s="190"/>
      <c r="WNA46" s="190"/>
      <c r="WNB46" s="190"/>
      <c r="WNC46" s="190"/>
      <c r="WND46" s="190"/>
      <c r="WNE46" s="190"/>
      <c r="WNF46" s="190"/>
      <c r="WNG46" s="190"/>
      <c r="WNH46" s="190"/>
      <c r="WNI46" s="190"/>
      <c r="WNJ46" s="190"/>
      <c r="WNK46" s="190"/>
      <c r="WNL46" s="190"/>
      <c r="WNM46" s="190"/>
      <c r="WNN46" s="190"/>
      <c r="WNO46" s="190"/>
      <c r="WNP46" s="190"/>
      <c r="WNQ46" s="190"/>
      <c r="WNR46" s="190"/>
      <c r="WNS46" s="190"/>
      <c r="WNT46" s="190"/>
      <c r="WNU46" s="190"/>
      <c r="WNV46" s="190"/>
      <c r="WNW46" s="190"/>
      <c r="WNX46" s="190"/>
      <c r="WNY46" s="190"/>
      <c r="WNZ46" s="190"/>
      <c r="WOA46" s="190"/>
      <c r="WOB46" s="190"/>
      <c r="WOC46" s="190"/>
      <c r="WOD46" s="190"/>
      <c r="WOE46" s="190"/>
      <c r="WOF46" s="190"/>
      <c r="WOG46" s="190"/>
      <c r="WOH46" s="190"/>
      <c r="WOI46" s="190"/>
      <c r="WOJ46" s="190"/>
      <c r="WOK46" s="190"/>
      <c r="WOL46" s="190"/>
      <c r="WOM46" s="190"/>
      <c r="WON46" s="190"/>
      <c r="WOO46" s="190"/>
      <c r="WOP46" s="190"/>
      <c r="WOQ46" s="190"/>
      <c r="WOR46" s="190"/>
      <c r="WOS46" s="190"/>
      <c r="WOT46" s="190"/>
      <c r="WOU46" s="190"/>
      <c r="WOV46" s="190"/>
      <c r="WOW46" s="190"/>
      <c r="WOX46" s="190"/>
      <c r="WOY46" s="190"/>
      <c r="WOZ46" s="190"/>
      <c r="WPA46" s="190"/>
      <c r="WPB46" s="190"/>
      <c r="WPC46" s="190"/>
      <c r="WPD46" s="190"/>
      <c r="WPE46" s="190"/>
      <c r="WPF46" s="190"/>
      <c r="WPG46" s="190"/>
      <c r="WPH46" s="190"/>
      <c r="WPI46" s="190"/>
      <c r="WPJ46" s="190"/>
      <c r="WPK46" s="190"/>
      <c r="WPL46" s="190"/>
      <c r="WPM46" s="190"/>
      <c r="WPN46" s="190"/>
      <c r="WPO46" s="190"/>
      <c r="WPP46" s="190"/>
      <c r="WPQ46" s="190"/>
      <c r="WPR46" s="190"/>
      <c r="WPS46" s="190"/>
      <c r="WPT46" s="190"/>
      <c r="WPU46" s="190"/>
      <c r="WPV46" s="190"/>
      <c r="WPW46" s="190"/>
      <c r="WPX46" s="190"/>
      <c r="WPY46" s="190"/>
      <c r="WPZ46" s="190"/>
      <c r="WQA46" s="190"/>
      <c r="WQB46" s="190"/>
      <c r="WQC46" s="190"/>
      <c r="WQD46" s="190"/>
      <c r="WQE46" s="190"/>
      <c r="WQF46" s="190"/>
      <c r="WQG46" s="190"/>
      <c r="WQH46" s="190"/>
      <c r="WQI46" s="190"/>
      <c r="WQJ46" s="190"/>
      <c r="WQK46" s="190"/>
      <c r="WQL46" s="190"/>
      <c r="WQM46" s="190"/>
      <c r="WQN46" s="190"/>
      <c r="WQO46" s="190"/>
      <c r="WQP46" s="190"/>
      <c r="WQQ46" s="190"/>
      <c r="WQR46" s="190"/>
      <c r="WQS46" s="190"/>
      <c r="WQT46" s="190"/>
      <c r="WQU46" s="190"/>
      <c r="WQV46" s="190"/>
      <c r="WQW46" s="190"/>
      <c r="WQX46" s="190"/>
      <c r="WQY46" s="190"/>
      <c r="WQZ46" s="190"/>
      <c r="WRA46" s="190"/>
      <c r="WRB46" s="190"/>
      <c r="WRC46" s="190"/>
      <c r="WRD46" s="190"/>
      <c r="WRE46" s="190"/>
      <c r="WRF46" s="190"/>
      <c r="WRG46" s="190"/>
      <c r="WRH46" s="190"/>
      <c r="WRI46" s="190"/>
      <c r="WRJ46" s="190"/>
      <c r="WRK46" s="190"/>
      <c r="WRL46" s="190"/>
      <c r="WRM46" s="190"/>
      <c r="WRN46" s="190"/>
      <c r="WRO46" s="190"/>
      <c r="WRP46" s="190"/>
      <c r="WRQ46" s="190"/>
      <c r="WRR46" s="190"/>
      <c r="WRS46" s="190"/>
      <c r="WRT46" s="190"/>
      <c r="WRU46" s="190"/>
      <c r="WRV46" s="190"/>
      <c r="WRW46" s="190"/>
      <c r="WRX46" s="190"/>
      <c r="WRY46" s="190"/>
      <c r="WRZ46" s="190"/>
      <c r="WSA46" s="190"/>
      <c r="WSB46" s="190"/>
      <c r="WSC46" s="190"/>
      <c r="WSD46" s="190"/>
      <c r="WSE46" s="190"/>
      <c r="WSF46" s="190"/>
      <c r="WSG46" s="190"/>
      <c r="WSH46" s="190"/>
      <c r="WSI46" s="190"/>
      <c r="WSJ46" s="190"/>
      <c r="WSK46" s="190"/>
      <c r="WSL46" s="190"/>
      <c r="WSM46" s="190"/>
      <c r="WSN46" s="190"/>
      <c r="WSO46" s="190"/>
      <c r="WSP46" s="190"/>
      <c r="WSQ46" s="190"/>
      <c r="WSR46" s="190"/>
      <c r="WSS46" s="190"/>
      <c r="WST46" s="190"/>
      <c r="WSU46" s="190"/>
      <c r="WSV46" s="190"/>
      <c r="WSW46" s="190"/>
      <c r="WSX46" s="190"/>
      <c r="WSY46" s="190"/>
      <c r="WSZ46" s="190"/>
      <c r="WTA46" s="190"/>
      <c r="WTB46" s="190"/>
      <c r="WTC46" s="190"/>
      <c r="WTD46" s="190"/>
      <c r="WTE46" s="190"/>
      <c r="WTF46" s="190"/>
      <c r="WTG46" s="190"/>
      <c r="WTH46" s="190"/>
      <c r="WTI46" s="190"/>
      <c r="WTJ46" s="190"/>
      <c r="WTK46" s="190"/>
      <c r="WTL46" s="190"/>
      <c r="WTM46" s="190"/>
      <c r="WTN46" s="190"/>
      <c r="WTO46" s="190"/>
      <c r="WTP46" s="190"/>
      <c r="WTQ46" s="190"/>
      <c r="WTR46" s="190"/>
      <c r="WTS46" s="190"/>
      <c r="WTT46" s="190"/>
      <c r="WTU46" s="190"/>
      <c r="WTV46" s="190"/>
      <c r="WTW46" s="190"/>
      <c r="WTX46" s="190"/>
      <c r="WTY46" s="190"/>
      <c r="WTZ46" s="190"/>
      <c r="WUA46" s="190"/>
      <c r="WUB46" s="190"/>
      <c r="WUC46" s="190"/>
      <c r="WUD46" s="190"/>
      <c r="WUE46" s="190"/>
      <c r="WUF46" s="190"/>
      <c r="WUG46" s="190"/>
      <c r="WUH46" s="190"/>
      <c r="WUI46" s="190"/>
      <c r="WUJ46" s="190"/>
      <c r="WUK46" s="190"/>
      <c r="WUL46" s="190"/>
      <c r="WUM46" s="190"/>
      <c r="WUN46" s="190"/>
      <c r="WUO46" s="190"/>
      <c r="WUP46" s="190"/>
      <c r="WUQ46" s="190"/>
      <c r="WUR46" s="190"/>
      <c r="WUS46" s="190"/>
      <c r="WUT46" s="190"/>
      <c r="WUU46" s="190"/>
      <c r="WUV46" s="190"/>
      <c r="WUW46" s="190"/>
      <c r="WUX46" s="190"/>
      <c r="WUY46" s="190"/>
      <c r="WUZ46" s="190"/>
      <c r="WVA46" s="190"/>
      <c r="WVB46" s="190"/>
      <c r="WVC46" s="190"/>
      <c r="WVD46" s="190"/>
      <c r="WVE46" s="190"/>
      <c r="WVF46" s="190"/>
      <c r="WVG46" s="190"/>
      <c r="WVH46" s="190"/>
      <c r="WVI46" s="190"/>
      <c r="WVJ46" s="190"/>
      <c r="WVK46" s="190"/>
      <c r="WVL46" s="190"/>
      <c r="WVM46" s="190"/>
      <c r="WVN46" s="190"/>
      <c r="WVO46" s="190"/>
      <c r="WVP46" s="190"/>
      <c r="WVQ46" s="190"/>
      <c r="WVR46" s="190"/>
      <c r="WVS46" s="190"/>
      <c r="WVT46" s="190"/>
      <c r="WVU46" s="190"/>
      <c r="WVV46" s="190"/>
      <c r="WVW46" s="190"/>
      <c r="WVX46" s="190"/>
      <c r="WVY46" s="190"/>
      <c r="WVZ46" s="190"/>
      <c r="WWA46" s="190"/>
      <c r="WWB46" s="190"/>
      <c r="WWC46" s="190"/>
      <c r="WWD46" s="190"/>
      <c r="WWE46" s="190"/>
      <c r="WWF46" s="190"/>
      <c r="WWG46" s="190"/>
      <c r="WWH46" s="190"/>
      <c r="WWI46" s="190"/>
      <c r="WWJ46" s="190"/>
      <c r="WWK46" s="190"/>
      <c r="WWL46" s="190"/>
      <c r="WWM46" s="190"/>
      <c r="WWN46" s="190"/>
      <c r="WWO46" s="190"/>
      <c r="WWP46" s="190"/>
      <c r="WWQ46" s="190"/>
      <c r="WWR46" s="190"/>
      <c r="WWS46" s="190"/>
      <c r="WWT46" s="190"/>
      <c r="WWU46" s="190"/>
      <c r="WWV46" s="190"/>
      <c r="WWW46" s="190"/>
      <c r="WWX46" s="190"/>
      <c r="WWY46" s="190"/>
      <c r="WWZ46" s="190"/>
      <c r="WXA46" s="190"/>
      <c r="WXB46" s="190"/>
      <c r="WXC46" s="190"/>
      <c r="WXD46" s="190"/>
      <c r="WXE46" s="190"/>
      <c r="WXF46" s="190"/>
      <c r="WXG46" s="190"/>
      <c r="WXH46" s="190"/>
      <c r="WXI46" s="190"/>
      <c r="WXJ46" s="190"/>
      <c r="WXK46" s="190"/>
      <c r="WXL46" s="190"/>
      <c r="WXM46" s="190"/>
      <c r="WXN46" s="190"/>
      <c r="WXO46" s="190"/>
      <c r="WXP46" s="190"/>
      <c r="WXQ46" s="190"/>
      <c r="WXR46" s="190"/>
      <c r="WXS46" s="190"/>
      <c r="WXT46" s="190"/>
      <c r="WXU46" s="190"/>
      <c r="WXV46" s="190"/>
      <c r="WXW46" s="190"/>
      <c r="WXX46" s="190"/>
      <c r="WXY46" s="190"/>
      <c r="WXZ46" s="190"/>
      <c r="WYA46" s="190"/>
      <c r="WYB46" s="190"/>
      <c r="WYC46" s="190"/>
      <c r="WYD46" s="190"/>
      <c r="WYE46" s="190"/>
      <c r="WYF46" s="190"/>
      <c r="WYG46" s="190"/>
      <c r="WYH46" s="190"/>
      <c r="WYI46" s="190"/>
      <c r="WYJ46" s="190"/>
      <c r="WYK46" s="190"/>
      <c r="WYL46" s="190"/>
      <c r="WYM46" s="190"/>
      <c r="WYN46" s="190"/>
      <c r="WYO46" s="190"/>
      <c r="WYP46" s="190"/>
      <c r="WYQ46" s="190"/>
      <c r="WYR46" s="190"/>
      <c r="WYS46" s="190"/>
      <c r="WYT46" s="190"/>
      <c r="WYU46" s="190"/>
      <c r="WYV46" s="190"/>
      <c r="WYW46" s="190"/>
      <c r="WYX46" s="190"/>
      <c r="WYY46" s="190"/>
      <c r="WYZ46" s="190"/>
      <c r="WZA46" s="190"/>
      <c r="WZB46" s="190"/>
      <c r="WZC46" s="190"/>
      <c r="WZD46" s="190"/>
      <c r="WZE46" s="190"/>
      <c r="WZF46" s="190"/>
      <c r="WZG46" s="190"/>
      <c r="WZH46" s="190"/>
      <c r="WZI46" s="190"/>
      <c r="WZJ46" s="190"/>
      <c r="WZK46" s="190"/>
      <c r="WZL46" s="190"/>
      <c r="WZM46" s="190"/>
      <c r="WZN46" s="190"/>
      <c r="WZO46" s="190"/>
      <c r="WZP46" s="190"/>
      <c r="WZQ46" s="190"/>
      <c r="WZR46" s="190"/>
      <c r="WZS46" s="190"/>
      <c r="WZT46" s="190"/>
      <c r="WZU46" s="190"/>
      <c r="WZV46" s="190"/>
      <c r="WZW46" s="190"/>
      <c r="WZX46" s="190"/>
      <c r="WZY46" s="190"/>
      <c r="WZZ46" s="190"/>
      <c r="XAA46" s="190"/>
      <c r="XAB46" s="190"/>
      <c r="XAC46" s="190"/>
      <c r="XAD46" s="190"/>
      <c r="XAE46" s="190"/>
      <c r="XAF46" s="190"/>
      <c r="XAG46" s="190"/>
      <c r="XAH46" s="190"/>
      <c r="XAI46" s="190"/>
      <c r="XAJ46" s="190"/>
      <c r="XAK46" s="190"/>
      <c r="XAL46" s="190"/>
      <c r="XAM46" s="190"/>
      <c r="XAN46" s="190"/>
      <c r="XAO46" s="190"/>
      <c r="XAP46" s="190"/>
      <c r="XAQ46" s="190"/>
      <c r="XAR46" s="190"/>
      <c r="XAS46" s="190"/>
      <c r="XAT46" s="190"/>
      <c r="XAU46" s="190"/>
      <c r="XAV46" s="190"/>
      <c r="XAW46" s="190"/>
      <c r="XAX46" s="190"/>
      <c r="XAY46" s="190"/>
      <c r="XAZ46" s="190"/>
      <c r="XBA46" s="190"/>
      <c r="XBB46" s="190"/>
      <c r="XBC46" s="190"/>
      <c r="XBD46" s="190"/>
      <c r="XBE46" s="190"/>
      <c r="XBF46" s="190"/>
      <c r="XBG46" s="190"/>
      <c r="XBH46" s="190"/>
      <c r="XBI46" s="190"/>
      <c r="XBJ46" s="190"/>
      <c r="XBK46" s="190"/>
      <c r="XBL46" s="190"/>
      <c r="XBM46" s="190"/>
      <c r="XBN46" s="190"/>
      <c r="XBO46" s="190"/>
      <c r="XBP46" s="190"/>
      <c r="XBQ46" s="190"/>
      <c r="XBR46" s="190"/>
      <c r="XBS46" s="190"/>
      <c r="XBT46" s="190"/>
      <c r="XBU46" s="190"/>
      <c r="XBV46" s="190"/>
      <c r="XBW46" s="190"/>
      <c r="XBX46" s="190"/>
      <c r="XBY46" s="190"/>
      <c r="XBZ46" s="190"/>
      <c r="XCA46" s="190"/>
      <c r="XCB46" s="190"/>
      <c r="XCC46" s="190"/>
      <c r="XCD46" s="190"/>
      <c r="XCE46" s="190"/>
      <c r="XCF46" s="190"/>
      <c r="XCG46" s="190"/>
      <c r="XCH46" s="190"/>
      <c r="XCI46" s="190"/>
      <c r="XCJ46" s="190"/>
      <c r="XCK46" s="190"/>
      <c r="XCL46" s="190"/>
      <c r="XCM46" s="190"/>
      <c r="XCN46" s="190"/>
      <c r="XCO46" s="190"/>
      <c r="XCP46" s="190"/>
      <c r="XCQ46" s="190"/>
      <c r="XCR46" s="190"/>
      <c r="XCS46" s="190"/>
      <c r="XCT46" s="190"/>
      <c r="XCU46" s="190"/>
      <c r="XCV46" s="190"/>
      <c r="XCW46" s="190"/>
      <c r="XCX46" s="190"/>
      <c r="XCY46" s="190"/>
      <c r="XCZ46" s="190"/>
      <c r="XDA46" s="190"/>
      <c r="XDB46" s="190"/>
      <c r="XDC46" s="190"/>
      <c r="XDD46" s="190"/>
      <c r="XDE46" s="190"/>
      <c r="XDF46" s="190"/>
      <c r="XDG46" s="190"/>
      <c r="XDH46" s="190"/>
      <c r="XDI46" s="190"/>
      <c r="XDJ46" s="190"/>
      <c r="XDK46" s="190"/>
      <c r="XDL46" s="190"/>
      <c r="XDM46" s="190"/>
      <c r="XDN46" s="190"/>
      <c r="XDO46" s="190"/>
      <c r="XDP46" s="190"/>
      <c r="XDQ46" s="190"/>
      <c r="XDR46" s="190"/>
      <c r="XDS46" s="190"/>
      <c r="XDT46" s="190"/>
      <c r="XDU46" s="190"/>
      <c r="XDV46" s="190"/>
      <c r="XDW46" s="190"/>
      <c r="XDX46" s="190"/>
      <c r="XDY46" s="190"/>
      <c r="XDZ46" s="190"/>
      <c r="XEA46" s="190"/>
      <c r="XEB46" s="190"/>
      <c r="XEC46" s="190"/>
      <c r="XED46" s="190"/>
      <c r="XEE46" s="190"/>
      <c r="XEF46" s="190"/>
      <c r="XEG46" s="190"/>
      <c r="XEH46" s="190"/>
      <c r="XEI46" s="190"/>
      <c r="XEJ46" s="190"/>
      <c r="XEK46" s="190"/>
      <c r="XEL46" s="190"/>
      <c r="XEM46" s="190"/>
      <c r="XEN46" s="190"/>
      <c r="XEO46" s="190"/>
      <c r="XEP46" s="190"/>
    </row>
    <row r="47" spans="5:16370" ht="15" customHeight="1"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  <c r="BD47" s="190"/>
      <c r="BE47" s="190"/>
      <c r="BF47" s="190"/>
      <c r="BG47" s="190"/>
      <c r="BH47" s="190"/>
      <c r="BI47" s="190"/>
      <c r="BJ47" s="190"/>
      <c r="BK47" s="190"/>
      <c r="BL47" s="190"/>
      <c r="BM47" s="190"/>
      <c r="BN47" s="190"/>
      <c r="BO47" s="190"/>
      <c r="BP47" s="190"/>
      <c r="BQ47" s="190"/>
      <c r="BR47" s="190"/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0"/>
      <c r="CD47" s="190"/>
      <c r="CE47" s="190"/>
      <c r="CF47" s="190"/>
      <c r="CG47" s="190"/>
      <c r="CH47" s="190"/>
      <c r="CI47" s="190"/>
      <c r="CJ47" s="190"/>
      <c r="CK47" s="190"/>
      <c r="CL47" s="190"/>
      <c r="CM47" s="190"/>
      <c r="CN47" s="190"/>
      <c r="CO47" s="190"/>
      <c r="CP47" s="190"/>
      <c r="CQ47" s="190"/>
      <c r="CR47" s="190"/>
      <c r="CS47" s="190"/>
      <c r="CT47" s="190"/>
      <c r="CU47" s="190"/>
      <c r="CV47" s="190"/>
      <c r="CW47" s="190"/>
      <c r="CX47" s="190"/>
      <c r="CY47" s="190"/>
      <c r="CZ47" s="190"/>
      <c r="DA47" s="190"/>
      <c r="DB47" s="190"/>
      <c r="DC47" s="190"/>
      <c r="DD47" s="190"/>
      <c r="DE47" s="190"/>
      <c r="DF47" s="190"/>
      <c r="DG47" s="190"/>
      <c r="DH47" s="190"/>
      <c r="DI47" s="190"/>
      <c r="DJ47" s="190"/>
      <c r="DK47" s="190"/>
      <c r="DL47" s="190"/>
      <c r="DM47" s="190"/>
      <c r="DN47" s="190"/>
      <c r="DO47" s="190"/>
      <c r="DP47" s="190"/>
      <c r="DQ47" s="190"/>
      <c r="DR47" s="190"/>
      <c r="DS47" s="190"/>
      <c r="DT47" s="190"/>
      <c r="DU47" s="190"/>
      <c r="DV47" s="190"/>
      <c r="DW47" s="190"/>
      <c r="DX47" s="190"/>
      <c r="DY47" s="190"/>
      <c r="DZ47" s="190"/>
      <c r="EA47" s="190"/>
      <c r="EB47" s="190"/>
      <c r="EC47" s="190"/>
      <c r="ED47" s="190"/>
      <c r="EE47" s="190"/>
      <c r="EF47" s="190"/>
      <c r="EG47" s="190"/>
      <c r="EH47" s="190"/>
      <c r="EI47" s="190"/>
      <c r="EJ47" s="190"/>
      <c r="EK47" s="190"/>
      <c r="EL47" s="190"/>
      <c r="EM47" s="190"/>
      <c r="EN47" s="190"/>
      <c r="EO47" s="190"/>
      <c r="EP47" s="190"/>
      <c r="EQ47" s="190"/>
      <c r="ER47" s="190"/>
      <c r="ES47" s="190"/>
      <c r="ET47" s="190"/>
      <c r="EU47" s="190"/>
      <c r="EV47" s="190"/>
      <c r="EW47" s="190"/>
      <c r="EX47" s="190"/>
      <c r="EY47" s="190"/>
      <c r="EZ47" s="190"/>
      <c r="FA47" s="190"/>
      <c r="FB47" s="190"/>
      <c r="FC47" s="190"/>
      <c r="FD47" s="190"/>
      <c r="FE47" s="190"/>
      <c r="FF47" s="190"/>
      <c r="FG47" s="190"/>
      <c r="FH47" s="190"/>
      <c r="FI47" s="190"/>
      <c r="FJ47" s="190"/>
      <c r="FK47" s="190"/>
      <c r="FL47" s="190"/>
      <c r="FM47" s="190"/>
      <c r="FN47" s="190"/>
      <c r="FO47" s="190"/>
      <c r="FP47" s="190"/>
      <c r="FQ47" s="190"/>
      <c r="FR47" s="190"/>
      <c r="FS47" s="190"/>
      <c r="FT47" s="190"/>
      <c r="FU47" s="190"/>
      <c r="FV47" s="190"/>
      <c r="FW47" s="190"/>
      <c r="FX47" s="190"/>
      <c r="FY47" s="190"/>
      <c r="FZ47" s="190"/>
      <c r="GA47" s="190"/>
      <c r="GB47" s="190"/>
      <c r="GC47" s="190"/>
      <c r="GD47" s="190"/>
      <c r="GE47" s="190"/>
      <c r="GF47" s="190"/>
      <c r="GG47" s="190"/>
      <c r="GH47" s="190"/>
      <c r="GI47" s="190"/>
      <c r="GJ47" s="190"/>
      <c r="GK47" s="190"/>
      <c r="GL47" s="190"/>
      <c r="GM47" s="190"/>
      <c r="GN47" s="190"/>
      <c r="GO47" s="190"/>
      <c r="GP47" s="190"/>
      <c r="GQ47" s="190"/>
      <c r="GR47" s="190"/>
      <c r="GS47" s="190"/>
      <c r="GT47" s="190"/>
      <c r="GU47" s="190"/>
      <c r="GV47" s="190"/>
      <c r="GW47" s="190"/>
      <c r="GX47" s="190"/>
      <c r="GY47" s="190"/>
      <c r="GZ47" s="190"/>
      <c r="HA47" s="190"/>
      <c r="HB47" s="190"/>
      <c r="HC47" s="190"/>
      <c r="HD47" s="190"/>
      <c r="HE47" s="190"/>
      <c r="HF47" s="190"/>
      <c r="HG47" s="190"/>
      <c r="HH47" s="190"/>
      <c r="HI47" s="190"/>
      <c r="HJ47" s="190"/>
      <c r="HK47" s="190"/>
      <c r="HL47" s="190"/>
      <c r="HM47" s="190"/>
      <c r="HN47" s="190"/>
      <c r="HO47" s="190"/>
      <c r="HP47" s="190"/>
      <c r="HQ47" s="190"/>
      <c r="HR47" s="190"/>
      <c r="HS47" s="190"/>
      <c r="HT47" s="190"/>
      <c r="HU47" s="190"/>
      <c r="HV47" s="190"/>
      <c r="HW47" s="190"/>
      <c r="HX47" s="190"/>
      <c r="HY47" s="190"/>
      <c r="HZ47" s="190"/>
      <c r="IA47" s="190"/>
      <c r="IB47" s="190"/>
      <c r="IC47" s="190"/>
      <c r="ID47" s="190"/>
      <c r="IE47" s="190"/>
      <c r="IF47" s="190"/>
      <c r="IG47" s="190"/>
      <c r="IH47" s="190"/>
      <c r="II47" s="190"/>
      <c r="IJ47" s="190"/>
      <c r="IK47" s="190"/>
      <c r="IL47" s="190"/>
      <c r="IM47" s="190"/>
      <c r="IN47" s="190"/>
      <c r="IO47" s="190"/>
      <c r="IP47" s="190"/>
      <c r="IQ47" s="190"/>
      <c r="IR47" s="190"/>
      <c r="IS47" s="190"/>
      <c r="IT47" s="190"/>
      <c r="IU47" s="190"/>
      <c r="IV47" s="190"/>
      <c r="IW47" s="190"/>
      <c r="IX47" s="190"/>
      <c r="IY47" s="190"/>
      <c r="IZ47" s="190"/>
      <c r="JA47" s="190"/>
      <c r="JB47" s="190"/>
      <c r="JC47" s="190"/>
      <c r="JD47" s="190"/>
      <c r="JE47" s="190"/>
      <c r="JF47" s="190"/>
      <c r="JG47" s="190"/>
      <c r="JH47" s="190"/>
      <c r="JI47" s="190"/>
      <c r="JJ47" s="190"/>
      <c r="JK47" s="190"/>
      <c r="JL47" s="190"/>
      <c r="JM47" s="190"/>
      <c r="JN47" s="190"/>
      <c r="JO47" s="190"/>
      <c r="JP47" s="190"/>
      <c r="JQ47" s="190"/>
      <c r="JR47" s="190"/>
      <c r="JS47" s="190"/>
      <c r="JT47" s="190"/>
      <c r="JU47" s="190"/>
      <c r="JV47" s="190"/>
      <c r="JW47" s="190"/>
      <c r="JX47" s="190"/>
      <c r="JY47" s="190"/>
      <c r="JZ47" s="190"/>
      <c r="KA47" s="190"/>
      <c r="KB47" s="190"/>
      <c r="KC47" s="190"/>
      <c r="KD47" s="190"/>
      <c r="KE47" s="190"/>
      <c r="KF47" s="190"/>
      <c r="KG47" s="190"/>
      <c r="KH47" s="190"/>
      <c r="KI47" s="190"/>
      <c r="KJ47" s="190"/>
      <c r="KK47" s="190"/>
      <c r="KL47" s="190"/>
      <c r="KM47" s="190"/>
      <c r="KN47" s="190"/>
      <c r="KO47" s="190"/>
      <c r="KP47" s="190"/>
      <c r="KQ47" s="190"/>
      <c r="KR47" s="190"/>
      <c r="KS47" s="190"/>
      <c r="KT47" s="190"/>
      <c r="KU47" s="190"/>
      <c r="KV47" s="190"/>
      <c r="KW47" s="190"/>
      <c r="KX47" s="190"/>
      <c r="KY47" s="190"/>
      <c r="KZ47" s="190"/>
      <c r="LA47" s="190"/>
      <c r="LB47" s="190"/>
      <c r="LC47" s="190"/>
      <c r="LD47" s="190"/>
      <c r="LE47" s="190"/>
      <c r="LF47" s="190"/>
      <c r="LG47" s="190"/>
      <c r="LH47" s="190"/>
      <c r="LI47" s="190"/>
      <c r="LJ47" s="190"/>
      <c r="LK47" s="190"/>
      <c r="LL47" s="190"/>
      <c r="LM47" s="190"/>
      <c r="LN47" s="190"/>
      <c r="LO47" s="190"/>
      <c r="LP47" s="190"/>
      <c r="LQ47" s="190"/>
      <c r="LR47" s="190"/>
      <c r="LS47" s="190"/>
      <c r="LT47" s="190"/>
      <c r="LU47" s="190"/>
      <c r="LV47" s="190"/>
      <c r="LW47" s="190"/>
      <c r="LX47" s="190"/>
      <c r="LY47" s="190"/>
      <c r="LZ47" s="190"/>
      <c r="MA47" s="190"/>
      <c r="MB47" s="190"/>
      <c r="MC47" s="190"/>
      <c r="MD47" s="190"/>
      <c r="ME47" s="190"/>
      <c r="MF47" s="190"/>
      <c r="MG47" s="190"/>
      <c r="MH47" s="190"/>
      <c r="MI47" s="190"/>
      <c r="MJ47" s="190"/>
      <c r="MK47" s="190"/>
      <c r="ML47" s="190"/>
      <c r="MM47" s="190"/>
      <c r="MN47" s="190"/>
      <c r="MO47" s="190"/>
      <c r="MP47" s="190"/>
      <c r="MQ47" s="190"/>
      <c r="MR47" s="190"/>
      <c r="MS47" s="190"/>
      <c r="MT47" s="190"/>
      <c r="MU47" s="190"/>
      <c r="MV47" s="190"/>
      <c r="MW47" s="190"/>
      <c r="MX47" s="190"/>
      <c r="MY47" s="190"/>
      <c r="MZ47" s="190"/>
      <c r="NA47" s="190"/>
      <c r="NB47" s="190"/>
      <c r="NC47" s="190"/>
      <c r="ND47" s="190"/>
      <c r="NE47" s="190"/>
      <c r="NF47" s="190"/>
      <c r="NG47" s="190"/>
      <c r="NH47" s="190"/>
      <c r="NI47" s="190"/>
      <c r="NJ47" s="190"/>
      <c r="NK47" s="190"/>
      <c r="NL47" s="190"/>
      <c r="NM47" s="190"/>
      <c r="NN47" s="190"/>
      <c r="NO47" s="190"/>
      <c r="NP47" s="190"/>
      <c r="NQ47" s="190"/>
      <c r="NR47" s="190"/>
      <c r="NS47" s="190"/>
      <c r="NT47" s="190"/>
      <c r="NU47" s="190"/>
      <c r="NV47" s="190"/>
      <c r="NW47" s="190"/>
      <c r="NX47" s="190"/>
      <c r="NY47" s="190"/>
      <c r="NZ47" s="190"/>
      <c r="OA47" s="190"/>
      <c r="OB47" s="190"/>
      <c r="OC47" s="190"/>
      <c r="OD47" s="190"/>
      <c r="OE47" s="190"/>
      <c r="OF47" s="190"/>
      <c r="OG47" s="190"/>
      <c r="OH47" s="190"/>
      <c r="OI47" s="190"/>
      <c r="OJ47" s="190"/>
      <c r="OK47" s="190"/>
      <c r="OL47" s="190"/>
      <c r="OM47" s="190"/>
      <c r="ON47" s="190"/>
      <c r="OO47" s="190"/>
      <c r="OP47" s="190"/>
      <c r="OQ47" s="190"/>
      <c r="OR47" s="190"/>
      <c r="OS47" s="190"/>
      <c r="OT47" s="190"/>
      <c r="OU47" s="190"/>
      <c r="OV47" s="190"/>
      <c r="OW47" s="190"/>
      <c r="OX47" s="190"/>
      <c r="OY47" s="190"/>
      <c r="OZ47" s="190"/>
      <c r="PA47" s="190"/>
      <c r="PB47" s="190"/>
      <c r="PC47" s="190"/>
      <c r="PD47" s="190"/>
      <c r="PE47" s="190"/>
      <c r="PF47" s="190"/>
      <c r="PG47" s="190"/>
      <c r="PH47" s="190"/>
      <c r="PI47" s="190"/>
      <c r="PJ47" s="190"/>
      <c r="PK47" s="190"/>
      <c r="PL47" s="190"/>
      <c r="PM47" s="190"/>
      <c r="PN47" s="190"/>
      <c r="PO47" s="190"/>
      <c r="PP47" s="190"/>
      <c r="PQ47" s="190"/>
      <c r="PR47" s="190"/>
      <c r="PS47" s="190"/>
      <c r="PT47" s="190"/>
      <c r="PU47" s="190"/>
      <c r="PV47" s="190"/>
      <c r="PW47" s="190"/>
      <c r="PX47" s="190"/>
      <c r="PY47" s="190"/>
      <c r="PZ47" s="190"/>
      <c r="QA47" s="190"/>
      <c r="QB47" s="190"/>
      <c r="QC47" s="190"/>
      <c r="QD47" s="190"/>
      <c r="QE47" s="190"/>
      <c r="QF47" s="190"/>
      <c r="QG47" s="190"/>
      <c r="QH47" s="190"/>
      <c r="QI47" s="190"/>
      <c r="QJ47" s="190"/>
      <c r="QK47" s="190"/>
      <c r="QL47" s="190"/>
      <c r="QM47" s="190"/>
      <c r="QN47" s="190"/>
      <c r="QO47" s="190"/>
      <c r="QP47" s="190"/>
      <c r="QQ47" s="190"/>
      <c r="QR47" s="190"/>
      <c r="QS47" s="190"/>
      <c r="QT47" s="190"/>
      <c r="QU47" s="190"/>
      <c r="QV47" s="190"/>
      <c r="QW47" s="190"/>
      <c r="QX47" s="190"/>
      <c r="QY47" s="190"/>
      <c r="QZ47" s="190"/>
      <c r="RA47" s="190"/>
      <c r="RB47" s="190"/>
      <c r="RC47" s="190"/>
      <c r="RD47" s="190"/>
      <c r="RE47" s="190"/>
      <c r="RF47" s="190"/>
      <c r="RG47" s="190"/>
      <c r="RH47" s="190"/>
      <c r="RI47" s="190"/>
      <c r="RJ47" s="190"/>
      <c r="RK47" s="190"/>
      <c r="RL47" s="190"/>
      <c r="RM47" s="190"/>
      <c r="RN47" s="190"/>
      <c r="RO47" s="190"/>
      <c r="RP47" s="190"/>
      <c r="RQ47" s="190"/>
      <c r="RR47" s="190"/>
      <c r="RS47" s="190"/>
      <c r="RT47" s="190"/>
      <c r="RU47" s="190"/>
      <c r="RV47" s="190"/>
      <c r="RW47" s="190"/>
      <c r="RX47" s="190"/>
      <c r="RY47" s="190"/>
      <c r="RZ47" s="190"/>
      <c r="SA47" s="190"/>
      <c r="SB47" s="190"/>
      <c r="SC47" s="190"/>
      <c r="SD47" s="190"/>
      <c r="SE47" s="190"/>
      <c r="SF47" s="190"/>
      <c r="SG47" s="190"/>
      <c r="SH47" s="190"/>
      <c r="SI47" s="190"/>
      <c r="SJ47" s="190"/>
      <c r="SK47" s="190"/>
      <c r="SL47" s="190"/>
      <c r="SM47" s="190"/>
      <c r="SN47" s="190"/>
      <c r="SO47" s="190"/>
      <c r="SP47" s="190"/>
      <c r="SQ47" s="190"/>
      <c r="SR47" s="190"/>
      <c r="SS47" s="190"/>
      <c r="ST47" s="190"/>
      <c r="SU47" s="190"/>
      <c r="SV47" s="190"/>
      <c r="SW47" s="190"/>
      <c r="SX47" s="190"/>
      <c r="SY47" s="190"/>
      <c r="SZ47" s="190"/>
      <c r="TA47" s="190"/>
      <c r="TB47" s="190"/>
      <c r="TC47" s="190"/>
      <c r="TD47" s="190"/>
      <c r="TE47" s="190"/>
      <c r="TF47" s="190"/>
      <c r="TG47" s="190"/>
      <c r="TH47" s="190"/>
      <c r="TI47" s="190"/>
      <c r="TJ47" s="190"/>
      <c r="TK47" s="190"/>
      <c r="TL47" s="190"/>
      <c r="TM47" s="190"/>
      <c r="TN47" s="190"/>
      <c r="TO47" s="190"/>
      <c r="TP47" s="190"/>
      <c r="TQ47" s="190"/>
      <c r="TR47" s="190"/>
      <c r="TS47" s="190"/>
      <c r="TT47" s="190"/>
      <c r="TU47" s="190"/>
      <c r="TV47" s="190"/>
      <c r="TW47" s="190"/>
      <c r="TX47" s="190"/>
      <c r="TY47" s="190"/>
      <c r="TZ47" s="190"/>
      <c r="UA47" s="190"/>
      <c r="UB47" s="190"/>
      <c r="UC47" s="190"/>
      <c r="UD47" s="190"/>
      <c r="UE47" s="190"/>
      <c r="UF47" s="190"/>
      <c r="UG47" s="190"/>
      <c r="UH47" s="190"/>
      <c r="UI47" s="190"/>
      <c r="UJ47" s="190"/>
      <c r="UK47" s="190"/>
      <c r="UL47" s="190"/>
      <c r="UM47" s="190"/>
      <c r="UN47" s="190"/>
      <c r="UO47" s="190"/>
      <c r="UP47" s="190"/>
      <c r="UQ47" s="190"/>
      <c r="UR47" s="190"/>
      <c r="US47" s="190"/>
      <c r="UT47" s="190"/>
      <c r="UU47" s="190"/>
      <c r="UV47" s="190"/>
      <c r="UW47" s="190"/>
      <c r="UX47" s="190"/>
      <c r="UY47" s="190"/>
      <c r="UZ47" s="190"/>
      <c r="VA47" s="190"/>
      <c r="VB47" s="190"/>
      <c r="VC47" s="190"/>
      <c r="VD47" s="190"/>
      <c r="VE47" s="190"/>
      <c r="VF47" s="190"/>
      <c r="VG47" s="190"/>
      <c r="VH47" s="190"/>
      <c r="VI47" s="190"/>
      <c r="VJ47" s="190"/>
      <c r="VK47" s="190"/>
      <c r="VL47" s="190"/>
      <c r="VM47" s="190"/>
      <c r="VN47" s="190"/>
      <c r="VO47" s="190"/>
      <c r="VP47" s="190"/>
      <c r="VQ47" s="190"/>
      <c r="VR47" s="190"/>
      <c r="VS47" s="190"/>
      <c r="VT47" s="190"/>
      <c r="VU47" s="190"/>
      <c r="VV47" s="190"/>
      <c r="VW47" s="190"/>
      <c r="VX47" s="190"/>
      <c r="VY47" s="190"/>
      <c r="VZ47" s="190"/>
      <c r="WA47" s="190"/>
      <c r="WB47" s="190"/>
      <c r="WC47" s="190"/>
      <c r="WD47" s="190"/>
      <c r="WE47" s="190"/>
      <c r="WF47" s="190"/>
      <c r="WG47" s="190"/>
      <c r="WH47" s="190"/>
      <c r="WI47" s="190"/>
      <c r="WJ47" s="190"/>
      <c r="WK47" s="190"/>
      <c r="WL47" s="190"/>
      <c r="WM47" s="190"/>
      <c r="WN47" s="190"/>
      <c r="WO47" s="190"/>
      <c r="WP47" s="190"/>
      <c r="WQ47" s="190"/>
      <c r="WR47" s="190"/>
      <c r="WS47" s="190"/>
      <c r="WT47" s="190"/>
      <c r="WU47" s="190"/>
      <c r="WV47" s="190"/>
      <c r="WW47" s="190"/>
      <c r="WX47" s="190"/>
      <c r="WY47" s="190"/>
      <c r="WZ47" s="190"/>
      <c r="XA47" s="190"/>
      <c r="XB47" s="190"/>
      <c r="XC47" s="190"/>
      <c r="XD47" s="190"/>
      <c r="XE47" s="190"/>
      <c r="XF47" s="190"/>
      <c r="XG47" s="190"/>
      <c r="XH47" s="190"/>
      <c r="XI47" s="190"/>
      <c r="XJ47" s="190"/>
      <c r="XK47" s="190"/>
      <c r="XL47" s="190"/>
      <c r="XM47" s="190"/>
      <c r="XN47" s="190"/>
      <c r="XO47" s="190"/>
      <c r="XP47" s="190"/>
      <c r="XQ47" s="190"/>
      <c r="XR47" s="190"/>
      <c r="XS47" s="190"/>
      <c r="XT47" s="190"/>
      <c r="XU47" s="190"/>
      <c r="XV47" s="190"/>
      <c r="XW47" s="190"/>
      <c r="XX47" s="190"/>
      <c r="XY47" s="190"/>
      <c r="XZ47" s="190"/>
      <c r="YA47" s="190"/>
      <c r="YB47" s="190"/>
      <c r="YC47" s="190"/>
      <c r="YD47" s="190"/>
      <c r="YE47" s="190"/>
      <c r="YF47" s="190"/>
      <c r="YG47" s="190"/>
      <c r="YH47" s="190"/>
      <c r="YI47" s="190"/>
      <c r="YJ47" s="190"/>
      <c r="YK47" s="190"/>
      <c r="YL47" s="190"/>
      <c r="YM47" s="190"/>
      <c r="YN47" s="190"/>
      <c r="YO47" s="190"/>
      <c r="YP47" s="190"/>
      <c r="YQ47" s="190"/>
      <c r="YR47" s="190"/>
      <c r="YS47" s="190"/>
      <c r="YT47" s="190"/>
      <c r="YU47" s="190"/>
      <c r="YV47" s="190"/>
      <c r="YW47" s="190"/>
      <c r="YX47" s="190"/>
      <c r="YY47" s="190"/>
      <c r="YZ47" s="190"/>
      <c r="ZA47" s="190"/>
      <c r="ZB47" s="190"/>
      <c r="ZC47" s="190"/>
      <c r="ZD47" s="190"/>
      <c r="ZE47" s="190"/>
      <c r="ZF47" s="190"/>
      <c r="ZG47" s="190"/>
      <c r="ZH47" s="190"/>
      <c r="ZI47" s="190"/>
      <c r="ZJ47" s="190"/>
      <c r="ZK47" s="190"/>
      <c r="ZL47" s="190"/>
      <c r="ZM47" s="190"/>
      <c r="ZN47" s="190"/>
      <c r="ZO47" s="190"/>
      <c r="ZP47" s="190"/>
      <c r="ZQ47" s="190"/>
      <c r="ZR47" s="190"/>
      <c r="ZS47" s="190"/>
      <c r="ZT47" s="190"/>
      <c r="ZU47" s="190"/>
      <c r="ZV47" s="190"/>
      <c r="ZW47" s="190"/>
      <c r="ZX47" s="190"/>
      <c r="ZY47" s="190"/>
      <c r="ZZ47" s="190"/>
      <c r="AAA47" s="190"/>
      <c r="AAB47" s="190"/>
      <c r="AAC47" s="190"/>
      <c r="AAD47" s="190"/>
      <c r="AAE47" s="190"/>
      <c r="AAF47" s="190"/>
      <c r="AAG47" s="190"/>
      <c r="AAH47" s="190"/>
      <c r="AAI47" s="190"/>
      <c r="AAJ47" s="190"/>
      <c r="AAK47" s="190"/>
      <c r="AAL47" s="190"/>
      <c r="AAM47" s="190"/>
      <c r="AAN47" s="190"/>
      <c r="AAO47" s="190"/>
      <c r="AAP47" s="190"/>
      <c r="AAQ47" s="190"/>
      <c r="AAR47" s="190"/>
      <c r="AAS47" s="190"/>
      <c r="AAT47" s="190"/>
      <c r="AAU47" s="190"/>
      <c r="AAV47" s="190"/>
      <c r="AAW47" s="190"/>
      <c r="AAX47" s="190"/>
      <c r="AAY47" s="190"/>
      <c r="AAZ47" s="190"/>
      <c r="ABA47" s="190"/>
      <c r="ABB47" s="190"/>
      <c r="ABC47" s="190"/>
      <c r="ABD47" s="190"/>
      <c r="ABE47" s="190"/>
      <c r="ABF47" s="190"/>
      <c r="ABG47" s="190"/>
      <c r="ABH47" s="190"/>
      <c r="ABI47" s="190"/>
      <c r="ABJ47" s="190"/>
      <c r="ABK47" s="190"/>
      <c r="ABL47" s="190"/>
      <c r="ABM47" s="190"/>
      <c r="ABN47" s="190"/>
      <c r="ABO47" s="190"/>
      <c r="ABP47" s="190"/>
      <c r="ABQ47" s="190"/>
      <c r="ABR47" s="190"/>
      <c r="ABS47" s="190"/>
      <c r="ABT47" s="190"/>
      <c r="ABU47" s="190"/>
      <c r="ABV47" s="190"/>
      <c r="ABW47" s="190"/>
      <c r="ABX47" s="190"/>
      <c r="ABY47" s="190"/>
      <c r="ABZ47" s="190"/>
      <c r="ACA47" s="190"/>
      <c r="ACB47" s="190"/>
      <c r="ACC47" s="190"/>
      <c r="ACD47" s="190"/>
      <c r="ACE47" s="190"/>
      <c r="ACF47" s="190"/>
      <c r="ACG47" s="190"/>
      <c r="ACH47" s="190"/>
      <c r="ACI47" s="190"/>
      <c r="ACJ47" s="190"/>
      <c r="ACK47" s="190"/>
      <c r="ACL47" s="190"/>
      <c r="ACM47" s="190"/>
      <c r="ACN47" s="190"/>
      <c r="ACO47" s="190"/>
      <c r="ACP47" s="190"/>
      <c r="ACQ47" s="190"/>
      <c r="ACR47" s="190"/>
      <c r="ACS47" s="190"/>
      <c r="ACT47" s="190"/>
      <c r="ACU47" s="190"/>
      <c r="ACV47" s="190"/>
      <c r="ACW47" s="190"/>
      <c r="ACX47" s="190"/>
      <c r="ACY47" s="190"/>
      <c r="ACZ47" s="190"/>
      <c r="ADA47" s="190"/>
      <c r="ADB47" s="190"/>
      <c r="ADC47" s="190"/>
      <c r="ADD47" s="190"/>
      <c r="ADE47" s="190"/>
      <c r="ADF47" s="190"/>
      <c r="ADG47" s="190"/>
      <c r="ADH47" s="190"/>
      <c r="ADI47" s="190"/>
      <c r="ADJ47" s="190"/>
      <c r="ADK47" s="190"/>
      <c r="ADL47" s="190"/>
      <c r="ADM47" s="190"/>
      <c r="ADN47" s="190"/>
      <c r="ADO47" s="190"/>
      <c r="ADP47" s="190"/>
      <c r="ADQ47" s="190"/>
      <c r="ADR47" s="190"/>
      <c r="ADS47" s="190"/>
      <c r="ADT47" s="190"/>
      <c r="ADU47" s="190"/>
      <c r="ADV47" s="190"/>
      <c r="ADW47" s="190"/>
      <c r="ADX47" s="190"/>
      <c r="ADY47" s="190"/>
      <c r="ADZ47" s="190"/>
      <c r="AEA47" s="190"/>
      <c r="AEB47" s="190"/>
      <c r="AEC47" s="190"/>
      <c r="AED47" s="190"/>
      <c r="AEE47" s="190"/>
      <c r="AEF47" s="190"/>
      <c r="AEG47" s="190"/>
      <c r="AEH47" s="190"/>
      <c r="AEI47" s="190"/>
      <c r="AEJ47" s="190"/>
      <c r="AEK47" s="190"/>
      <c r="AEL47" s="190"/>
      <c r="AEM47" s="190"/>
      <c r="AEN47" s="190"/>
      <c r="AEO47" s="190"/>
      <c r="AEP47" s="190"/>
      <c r="AEQ47" s="190"/>
      <c r="AER47" s="190"/>
      <c r="AES47" s="190"/>
      <c r="AET47" s="190"/>
      <c r="AEU47" s="190"/>
      <c r="AEV47" s="190"/>
      <c r="AEW47" s="190"/>
      <c r="AEX47" s="190"/>
      <c r="AEY47" s="190"/>
      <c r="AEZ47" s="190"/>
      <c r="AFA47" s="190"/>
      <c r="AFB47" s="190"/>
      <c r="AFC47" s="190"/>
      <c r="AFD47" s="190"/>
      <c r="AFE47" s="190"/>
      <c r="AFF47" s="190"/>
      <c r="AFG47" s="190"/>
      <c r="AFH47" s="190"/>
      <c r="AFI47" s="190"/>
      <c r="AFJ47" s="190"/>
      <c r="AFK47" s="190"/>
      <c r="AFL47" s="190"/>
      <c r="AFM47" s="190"/>
      <c r="AFN47" s="190"/>
      <c r="AFO47" s="190"/>
      <c r="AFP47" s="190"/>
      <c r="AFQ47" s="190"/>
      <c r="AFR47" s="190"/>
      <c r="AFS47" s="190"/>
      <c r="AFT47" s="190"/>
      <c r="AFU47" s="190"/>
      <c r="AFV47" s="190"/>
      <c r="AFW47" s="190"/>
      <c r="AFX47" s="190"/>
      <c r="AFY47" s="190"/>
      <c r="AFZ47" s="190"/>
      <c r="AGA47" s="190"/>
      <c r="AGB47" s="190"/>
      <c r="AGC47" s="190"/>
      <c r="AGD47" s="190"/>
      <c r="AGE47" s="190"/>
      <c r="AGF47" s="190"/>
      <c r="AGG47" s="190"/>
      <c r="AGH47" s="190"/>
      <c r="AGI47" s="190"/>
      <c r="AGJ47" s="190"/>
      <c r="AGK47" s="190"/>
      <c r="AGL47" s="190"/>
      <c r="AGM47" s="190"/>
      <c r="AGN47" s="190"/>
      <c r="AGO47" s="190"/>
      <c r="AGP47" s="190"/>
      <c r="AGQ47" s="190"/>
      <c r="AGR47" s="190"/>
      <c r="AGS47" s="190"/>
      <c r="AGT47" s="190"/>
      <c r="AGU47" s="190"/>
      <c r="AGV47" s="190"/>
      <c r="AGW47" s="190"/>
      <c r="AGX47" s="190"/>
      <c r="AGY47" s="190"/>
      <c r="AGZ47" s="190"/>
      <c r="AHA47" s="190"/>
      <c r="AHB47" s="190"/>
      <c r="AHC47" s="190"/>
      <c r="AHD47" s="190"/>
      <c r="AHE47" s="190"/>
      <c r="AHF47" s="190"/>
      <c r="AHG47" s="190"/>
      <c r="AHH47" s="190"/>
      <c r="AHI47" s="190"/>
      <c r="AHJ47" s="190"/>
      <c r="AHK47" s="190"/>
      <c r="AHL47" s="190"/>
      <c r="AHM47" s="190"/>
      <c r="AHN47" s="190"/>
      <c r="AHO47" s="190"/>
      <c r="AHP47" s="190"/>
      <c r="AHQ47" s="190"/>
      <c r="AHR47" s="190"/>
      <c r="AHS47" s="190"/>
      <c r="AHT47" s="190"/>
      <c r="AHU47" s="190"/>
      <c r="AHV47" s="190"/>
      <c r="AHW47" s="190"/>
      <c r="AHX47" s="190"/>
      <c r="AHY47" s="190"/>
      <c r="AHZ47" s="190"/>
      <c r="AIA47" s="190"/>
      <c r="AIB47" s="190"/>
      <c r="AIC47" s="190"/>
      <c r="AID47" s="190"/>
      <c r="AIE47" s="190"/>
      <c r="AIF47" s="190"/>
      <c r="AIG47" s="190"/>
      <c r="AIH47" s="190"/>
      <c r="AII47" s="190"/>
      <c r="AIJ47" s="190"/>
      <c r="AIK47" s="190"/>
      <c r="AIL47" s="190"/>
      <c r="AIM47" s="190"/>
      <c r="AIN47" s="190"/>
      <c r="AIO47" s="190"/>
      <c r="AIP47" s="190"/>
      <c r="AIQ47" s="190"/>
      <c r="AIR47" s="190"/>
      <c r="AIS47" s="190"/>
      <c r="AIT47" s="190"/>
      <c r="AIU47" s="190"/>
      <c r="AIV47" s="190"/>
      <c r="AIW47" s="190"/>
      <c r="AIX47" s="190"/>
      <c r="AIY47" s="190"/>
      <c r="AIZ47" s="190"/>
      <c r="AJA47" s="190"/>
      <c r="AJB47" s="190"/>
      <c r="AJC47" s="190"/>
      <c r="AJD47" s="190"/>
      <c r="AJE47" s="190"/>
      <c r="AJF47" s="190"/>
      <c r="AJG47" s="190"/>
      <c r="AJH47" s="190"/>
      <c r="AJI47" s="190"/>
      <c r="AJJ47" s="190"/>
      <c r="AJK47" s="190"/>
      <c r="AJL47" s="190"/>
      <c r="AJM47" s="190"/>
      <c r="AJN47" s="190"/>
      <c r="AJO47" s="190"/>
      <c r="AJP47" s="190"/>
      <c r="AJQ47" s="190"/>
      <c r="AJR47" s="190"/>
      <c r="AJS47" s="190"/>
      <c r="AJT47" s="190"/>
      <c r="AJU47" s="190"/>
      <c r="AJV47" s="190"/>
      <c r="AJW47" s="190"/>
      <c r="AJX47" s="190"/>
      <c r="AJY47" s="190"/>
      <c r="AJZ47" s="190"/>
      <c r="AKA47" s="190"/>
      <c r="AKB47" s="190"/>
      <c r="AKC47" s="190"/>
      <c r="AKD47" s="190"/>
      <c r="AKE47" s="190"/>
      <c r="AKF47" s="190"/>
      <c r="AKG47" s="190"/>
      <c r="AKH47" s="190"/>
      <c r="AKI47" s="190"/>
      <c r="AKJ47" s="190"/>
      <c r="AKK47" s="190"/>
      <c r="AKL47" s="190"/>
      <c r="AKM47" s="190"/>
      <c r="AKN47" s="190"/>
      <c r="AKO47" s="190"/>
      <c r="AKP47" s="190"/>
      <c r="AKQ47" s="190"/>
      <c r="AKR47" s="190"/>
      <c r="AKS47" s="190"/>
      <c r="AKT47" s="190"/>
      <c r="AKU47" s="190"/>
      <c r="AKV47" s="190"/>
      <c r="AKW47" s="190"/>
      <c r="AKX47" s="190"/>
      <c r="AKY47" s="190"/>
      <c r="AKZ47" s="190"/>
      <c r="ALA47" s="190"/>
      <c r="ALB47" s="190"/>
      <c r="ALC47" s="190"/>
      <c r="ALD47" s="190"/>
      <c r="ALE47" s="190"/>
      <c r="ALF47" s="190"/>
      <c r="ALG47" s="190"/>
      <c r="ALH47" s="190"/>
      <c r="ALI47" s="190"/>
      <c r="ALJ47" s="190"/>
      <c r="ALK47" s="190"/>
      <c r="ALL47" s="190"/>
      <c r="ALM47" s="190"/>
      <c r="ALN47" s="190"/>
      <c r="ALO47" s="190"/>
      <c r="ALP47" s="190"/>
      <c r="ALQ47" s="190"/>
      <c r="ALR47" s="190"/>
      <c r="ALS47" s="190"/>
      <c r="ALT47" s="190"/>
      <c r="ALU47" s="190"/>
      <c r="ALV47" s="190"/>
      <c r="ALW47" s="190"/>
      <c r="ALX47" s="190"/>
      <c r="ALY47" s="190"/>
      <c r="ALZ47" s="190"/>
      <c r="AMA47" s="190"/>
      <c r="AMB47" s="190"/>
      <c r="AMC47" s="190"/>
      <c r="AMD47" s="190"/>
      <c r="AME47" s="190"/>
      <c r="AMF47" s="190"/>
      <c r="AMG47" s="190"/>
      <c r="AMH47" s="190"/>
      <c r="AMI47" s="190"/>
      <c r="AMJ47" s="190"/>
      <c r="AMK47" s="190"/>
      <c r="AML47" s="190"/>
      <c r="AMM47" s="190"/>
      <c r="AMN47" s="190"/>
      <c r="AMO47" s="190"/>
      <c r="AMP47" s="190"/>
      <c r="AMQ47" s="190"/>
      <c r="AMR47" s="190"/>
      <c r="AMS47" s="190"/>
      <c r="AMT47" s="190"/>
      <c r="AMU47" s="190"/>
      <c r="AMV47" s="190"/>
      <c r="AMW47" s="190"/>
      <c r="AMX47" s="190"/>
      <c r="AMY47" s="190"/>
      <c r="AMZ47" s="190"/>
      <c r="ANA47" s="190"/>
      <c r="ANB47" s="190"/>
      <c r="ANC47" s="190"/>
      <c r="AND47" s="190"/>
      <c r="ANE47" s="190"/>
      <c r="ANF47" s="190"/>
      <c r="ANG47" s="190"/>
      <c r="ANH47" s="190"/>
      <c r="ANI47" s="190"/>
      <c r="ANJ47" s="190"/>
      <c r="ANK47" s="190"/>
      <c r="ANL47" s="190"/>
      <c r="ANM47" s="190"/>
      <c r="ANN47" s="190"/>
      <c r="ANO47" s="190"/>
      <c r="ANP47" s="190"/>
      <c r="ANQ47" s="190"/>
      <c r="ANR47" s="190"/>
      <c r="ANS47" s="190"/>
      <c r="ANT47" s="190"/>
      <c r="ANU47" s="190"/>
      <c r="ANV47" s="190"/>
      <c r="ANW47" s="190"/>
      <c r="ANX47" s="190"/>
      <c r="ANY47" s="190"/>
      <c r="ANZ47" s="190"/>
      <c r="AOA47" s="190"/>
      <c r="AOB47" s="190"/>
      <c r="AOC47" s="190"/>
      <c r="AOD47" s="190"/>
      <c r="AOE47" s="190"/>
      <c r="AOF47" s="190"/>
      <c r="AOG47" s="190"/>
      <c r="AOH47" s="190"/>
      <c r="AOI47" s="190"/>
      <c r="AOJ47" s="190"/>
      <c r="AOK47" s="190"/>
      <c r="AOL47" s="190"/>
      <c r="AOM47" s="190"/>
      <c r="AON47" s="190"/>
      <c r="AOO47" s="190"/>
      <c r="AOP47" s="190"/>
      <c r="AOQ47" s="190"/>
      <c r="AOR47" s="190"/>
      <c r="AOS47" s="190"/>
      <c r="AOT47" s="190"/>
      <c r="AOU47" s="190"/>
      <c r="AOV47" s="190"/>
      <c r="AOW47" s="190"/>
      <c r="AOX47" s="190"/>
      <c r="AOY47" s="190"/>
      <c r="AOZ47" s="190"/>
      <c r="APA47" s="190"/>
      <c r="APB47" s="190"/>
      <c r="APC47" s="190"/>
      <c r="APD47" s="190"/>
      <c r="APE47" s="190"/>
      <c r="APF47" s="190"/>
      <c r="APG47" s="190"/>
      <c r="APH47" s="190"/>
      <c r="API47" s="190"/>
      <c r="APJ47" s="190"/>
      <c r="APK47" s="190"/>
      <c r="APL47" s="190"/>
      <c r="APM47" s="190"/>
      <c r="APN47" s="190"/>
      <c r="APO47" s="190"/>
      <c r="APP47" s="190"/>
      <c r="APQ47" s="190"/>
      <c r="APR47" s="190"/>
      <c r="APS47" s="190"/>
      <c r="APT47" s="190"/>
      <c r="APU47" s="190"/>
      <c r="APV47" s="190"/>
      <c r="APW47" s="190"/>
      <c r="APX47" s="190"/>
      <c r="APY47" s="190"/>
      <c r="APZ47" s="190"/>
      <c r="AQA47" s="190"/>
      <c r="AQB47" s="190"/>
      <c r="AQC47" s="190"/>
      <c r="AQD47" s="190"/>
      <c r="AQE47" s="190"/>
      <c r="AQF47" s="190"/>
      <c r="AQG47" s="190"/>
      <c r="AQH47" s="190"/>
      <c r="AQI47" s="190"/>
      <c r="AQJ47" s="190"/>
      <c r="AQK47" s="190"/>
      <c r="AQL47" s="190"/>
      <c r="AQM47" s="190"/>
      <c r="AQN47" s="190"/>
      <c r="AQO47" s="190"/>
      <c r="AQP47" s="190"/>
      <c r="AQQ47" s="190"/>
      <c r="AQR47" s="190"/>
      <c r="AQS47" s="190"/>
      <c r="AQT47" s="190"/>
      <c r="AQU47" s="190"/>
      <c r="AQV47" s="190"/>
      <c r="AQW47" s="190"/>
      <c r="AQX47" s="190"/>
      <c r="AQY47" s="190"/>
      <c r="AQZ47" s="190"/>
      <c r="ARA47" s="190"/>
      <c r="ARB47" s="190"/>
      <c r="ARC47" s="190"/>
      <c r="ARD47" s="190"/>
      <c r="ARE47" s="190"/>
      <c r="ARF47" s="190"/>
      <c r="ARG47" s="190"/>
      <c r="ARH47" s="190"/>
      <c r="ARI47" s="190"/>
      <c r="ARJ47" s="190"/>
      <c r="ARK47" s="190"/>
      <c r="ARL47" s="190"/>
      <c r="ARM47" s="190"/>
      <c r="ARN47" s="190"/>
      <c r="ARO47" s="190"/>
      <c r="ARP47" s="190"/>
      <c r="ARQ47" s="190"/>
      <c r="ARR47" s="190"/>
      <c r="ARS47" s="190"/>
      <c r="ART47" s="190"/>
      <c r="ARU47" s="190"/>
      <c r="ARV47" s="190"/>
      <c r="ARW47" s="190"/>
      <c r="ARX47" s="190"/>
      <c r="ARY47" s="190"/>
      <c r="ARZ47" s="190"/>
      <c r="ASA47" s="190"/>
      <c r="ASB47" s="190"/>
      <c r="ASC47" s="190"/>
      <c r="ASD47" s="190"/>
      <c r="ASE47" s="190"/>
      <c r="ASF47" s="190"/>
      <c r="ASG47" s="190"/>
      <c r="ASH47" s="190"/>
      <c r="ASI47" s="190"/>
      <c r="ASJ47" s="190"/>
      <c r="ASK47" s="190"/>
      <c r="ASL47" s="190"/>
      <c r="ASM47" s="190"/>
      <c r="ASN47" s="190"/>
      <c r="ASO47" s="190"/>
      <c r="ASP47" s="190"/>
      <c r="ASQ47" s="190"/>
      <c r="ASR47" s="190"/>
      <c r="ASS47" s="190"/>
      <c r="AST47" s="190"/>
      <c r="ASU47" s="190"/>
      <c r="ASV47" s="190"/>
      <c r="ASW47" s="190"/>
      <c r="ASX47" s="190"/>
      <c r="ASY47" s="190"/>
      <c r="ASZ47" s="190"/>
      <c r="ATA47" s="190"/>
      <c r="ATB47" s="190"/>
      <c r="ATC47" s="190"/>
      <c r="ATD47" s="190"/>
      <c r="ATE47" s="190"/>
      <c r="ATF47" s="190"/>
      <c r="ATG47" s="190"/>
      <c r="ATH47" s="190"/>
      <c r="ATI47" s="190"/>
      <c r="ATJ47" s="190"/>
      <c r="ATK47" s="190"/>
      <c r="ATL47" s="190"/>
      <c r="ATM47" s="190"/>
      <c r="ATN47" s="190"/>
      <c r="ATO47" s="190"/>
      <c r="ATP47" s="190"/>
      <c r="ATQ47" s="190"/>
      <c r="ATR47" s="190"/>
      <c r="ATS47" s="190"/>
      <c r="ATT47" s="190"/>
      <c r="ATU47" s="190"/>
      <c r="ATV47" s="190"/>
      <c r="ATW47" s="190"/>
      <c r="ATX47" s="190"/>
      <c r="ATY47" s="190"/>
      <c r="ATZ47" s="190"/>
      <c r="AUA47" s="190"/>
      <c r="AUB47" s="190"/>
      <c r="AUC47" s="190"/>
      <c r="AUD47" s="190"/>
      <c r="AUE47" s="190"/>
      <c r="AUF47" s="190"/>
      <c r="AUG47" s="190"/>
      <c r="AUH47" s="190"/>
      <c r="AUI47" s="190"/>
      <c r="AUJ47" s="190"/>
      <c r="AUK47" s="190"/>
      <c r="AUL47" s="190"/>
      <c r="AUM47" s="190"/>
      <c r="AUN47" s="190"/>
      <c r="AUO47" s="190"/>
      <c r="AUP47" s="190"/>
      <c r="AUQ47" s="190"/>
      <c r="AUR47" s="190"/>
      <c r="AUS47" s="190"/>
      <c r="AUT47" s="190"/>
      <c r="AUU47" s="190"/>
      <c r="AUV47" s="190"/>
      <c r="AUW47" s="190"/>
      <c r="AUX47" s="190"/>
      <c r="AUY47" s="190"/>
      <c r="AUZ47" s="190"/>
      <c r="AVA47" s="190"/>
      <c r="AVB47" s="190"/>
      <c r="AVC47" s="190"/>
      <c r="AVD47" s="190"/>
      <c r="AVE47" s="190"/>
      <c r="AVF47" s="190"/>
      <c r="AVG47" s="190"/>
      <c r="AVH47" s="190"/>
      <c r="AVI47" s="190"/>
      <c r="AVJ47" s="190"/>
      <c r="AVK47" s="190"/>
      <c r="AVL47" s="190"/>
      <c r="AVM47" s="190"/>
      <c r="AVN47" s="190"/>
      <c r="AVO47" s="190"/>
      <c r="AVP47" s="190"/>
      <c r="AVQ47" s="190"/>
      <c r="AVR47" s="190"/>
      <c r="AVS47" s="190"/>
      <c r="AVT47" s="190"/>
      <c r="AVU47" s="190"/>
      <c r="AVV47" s="190"/>
      <c r="AVW47" s="190"/>
      <c r="AVX47" s="190"/>
      <c r="AVY47" s="190"/>
      <c r="AVZ47" s="190"/>
      <c r="AWA47" s="190"/>
      <c r="AWB47" s="190"/>
      <c r="AWC47" s="190"/>
      <c r="AWD47" s="190"/>
      <c r="AWE47" s="190"/>
      <c r="AWF47" s="190"/>
      <c r="AWG47" s="190"/>
      <c r="AWH47" s="190"/>
      <c r="AWI47" s="190"/>
      <c r="AWJ47" s="190"/>
      <c r="AWK47" s="190"/>
      <c r="AWL47" s="190"/>
      <c r="AWM47" s="190"/>
      <c r="AWN47" s="190"/>
      <c r="AWO47" s="190"/>
      <c r="AWP47" s="190"/>
      <c r="AWQ47" s="190"/>
      <c r="AWR47" s="190"/>
      <c r="AWS47" s="190"/>
      <c r="AWT47" s="190"/>
      <c r="AWU47" s="190"/>
      <c r="AWV47" s="190"/>
      <c r="AWW47" s="190"/>
      <c r="AWX47" s="190"/>
      <c r="AWY47" s="190"/>
      <c r="AWZ47" s="190"/>
      <c r="AXA47" s="190"/>
      <c r="AXB47" s="190"/>
      <c r="AXC47" s="190"/>
      <c r="AXD47" s="190"/>
      <c r="AXE47" s="190"/>
      <c r="AXF47" s="190"/>
      <c r="AXG47" s="190"/>
      <c r="AXH47" s="190"/>
      <c r="AXI47" s="190"/>
      <c r="AXJ47" s="190"/>
      <c r="AXK47" s="190"/>
      <c r="AXL47" s="190"/>
      <c r="AXM47" s="190"/>
      <c r="AXN47" s="190"/>
      <c r="AXO47" s="190"/>
      <c r="AXP47" s="190"/>
      <c r="AXQ47" s="190"/>
      <c r="AXR47" s="190"/>
      <c r="AXS47" s="190"/>
      <c r="AXT47" s="190"/>
      <c r="AXU47" s="190"/>
      <c r="AXV47" s="190"/>
      <c r="AXW47" s="190"/>
      <c r="AXX47" s="190"/>
      <c r="AXY47" s="190"/>
      <c r="AXZ47" s="190"/>
      <c r="AYA47" s="190"/>
      <c r="AYB47" s="190"/>
      <c r="AYC47" s="190"/>
      <c r="AYD47" s="190"/>
      <c r="AYE47" s="190"/>
      <c r="AYF47" s="190"/>
      <c r="AYG47" s="190"/>
      <c r="AYH47" s="190"/>
      <c r="AYI47" s="190"/>
      <c r="AYJ47" s="190"/>
      <c r="AYK47" s="190"/>
      <c r="AYL47" s="190"/>
      <c r="AYM47" s="190"/>
      <c r="AYN47" s="190"/>
      <c r="AYO47" s="190"/>
      <c r="AYP47" s="190"/>
      <c r="AYQ47" s="190"/>
      <c r="AYR47" s="190"/>
      <c r="AYS47" s="190"/>
      <c r="AYT47" s="190"/>
      <c r="AYU47" s="190"/>
      <c r="AYV47" s="190"/>
      <c r="AYW47" s="190"/>
      <c r="AYX47" s="190"/>
      <c r="AYY47" s="190"/>
      <c r="AYZ47" s="190"/>
      <c r="AZA47" s="190"/>
      <c r="AZB47" s="190"/>
      <c r="AZC47" s="190"/>
      <c r="AZD47" s="190"/>
      <c r="AZE47" s="190"/>
      <c r="AZF47" s="190"/>
      <c r="AZG47" s="190"/>
      <c r="AZH47" s="190"/>
      <c r="AZI47" s="190"/>
      <c r="AZJ47" s="190"/>
      <c r="AZK47" s="190"/>
      <c r="AZL47" s="190"/>
      <c r="AZM47" s="190"/>
      <c r="AZN47" s="190"/>
      <c r="AZO47" s="190"/>
      <c r="AZP47" s="190"/>
      <c r="AZQ47" s="190"/>
      <c r="AZR47" s="190"/>
      <c r="AZS47" s="190"/>
      <c r="AZT47" s="190"/>
      <c r="AZU47" s="190"/>
      <c r="AZV47" s="190"/>
      <c r="AZW47" s="190"/>
      <c r="AZX47" s="190"/>
      <c r="AZY47" s="190"/>
      <c r="AZZ47" s="190"/>
      <c r="BAA47" s="190"/>
      <c r="BAB47" s="190"/>
      <c r="BAC47" s="190"/>
      <c r="BAD47" s="190"/>
      <c r="BAE47" s="190"/>
      <c r="BAF47" s="190"/>
      <c r="BAG47" s="190"/>
      <c r="BAH47" s="190"/>
      <c r="BAI47" s="190"/>
      <c r="BAJ47" s="190"/>
      <c r="BAK47" s="190"/>
      <c r="BAL47" s="190"/>
      <c r="BAM47" s="190"/>
      <c r="BAN47" s="190"/>
      <c r="BAO47" s="190"/>
      <c r="BAP47" s="190"/>
      <c r="BAQ47" s="190"/>
      <c r="BAR47" s="190"/>
      <c r="BAS47" s="190"/>
      <c r="BAT47" s="190"/>
      <c r="BAU47" s="190"/>
      <c r="BAV47" s="190"/>
      <c r="BAW47" s="190"/>
      <c r="BAX47" s="190"/>
      <c r="BAY47" s="190"/>
      <c r="BAZ47" s="190"/>
      <c r="BBA47" s="190"/>
      <c r="BBB47" s="190"/>
      <c r="BBC47" s="190"/>
      <c r="BBD47" s="190"/>
      <c r="BBE47" s="190"/>
      <c r="BBF47" s="190"/>
      <c r="BBG47" s="190"/>
      <c r="BBH47" s="190"/>
      <c r="BBI47" s="190"/>
      <c r="BBJ47" s="190"/>
      <c r="BBK47" s="190"/>
      <c r="BBL47" s="190"/>
      <c r="BBM47" s="190"/>
      <c r="BBN47" s="190"/>
      <c r="BBO47" s="190"/>
      <c r="BBP47" s="190"/>
      <c r="BBQ47" s="190"/>
      <c r="BBR47" s="190"/>
      <c r="BBS47" s="190"/>
      <c r="BBT47" s="190"/>
      <c r="BBU47" s="190"/>
      <c r="BBV47" s="190"/>
      <c r="BBW47" s="190"/>
      <c r="BBX47" s="190"/>
      <c r="BBY47" s="190"/>
      <c r="BBZ47" s="190"/>
      <c r="BCA47" s="190"/>
      <c r="BCB47" s="190"/>
      <c r="BCC47" s="190"/>
      <c r="BCD47" s="190"/>
      <c r="BCE47" s="190"/>
      <c r="BCF47" s="190"/>
      <c r="BCG47" s="190"/>
      <c r="BCH47" s="190"/>
      <c r="BCI47" s="190"/>
      <c r="BCJ47" s="190"/>
      <c r="BCK47" s="190"/>
      <c r="BCL47" s="190"/>
      <c r="BCM47" s="190"/>
      <c r="BCN47" s="190"/>
      <c r="BCO47" s="190"/>
      <c r="BCP47" s="190"/>
      <c r="BCQ47" s="190"/>
      <c r="BCR47" s="190"/>
      <c r="BCS47" s="190"/>
      <c r="BCT47" s="190"/>
      <c r="BCU47" s="190"/>
      <c r="BCV47" s="190"/>
      <c r="BCW47" s="190"/>
      <c r="BCX47" s="190"/>
      <c r="BCY47" s="190"/>
      <c r="BCZ47" s="190"/>
      <c r="BDA47" s="190"/>
      <c r="BDB47" s="190"/>
      <c r="BDC47" s="190"/>
      <c r="BDD47" s="190"/>
      <c r="BDE47" s="190"/>
      <c r="BDF47" s="190"/>
      <c r="BDG47" s="190"/>
      <c r="BDH47" s="190"/>
      <c r="BDI47" s="190"/>
      <c r="BDJ47" s="190"/>
      <c r="BDK47" s="190"/>
      <c r="BDL47" s="190"/>
      <c r="BDM47" s="190"/>
      <c r="BDN47" s="190"/>
      <c r="BDO47" s="190"/>
      <c r="BDP47" s="190"/>
      <c r="BDQ47" s="190"/>
      <c r="BDR47" s="190"/>
      <c r="BDS47" s="190"/>
      <c r="BDT47" s="190"/>
      <c r="BDU47" s="190"/>
      <c r="BDV47" s="190"/>
      <c r="BDW47" s="190"/>
      <c r="BDX47" s="190"/>
      <c r="BDY47" s="190"/>
      <c r="BDZ47" s="190"/>
      <c r="BEA47" s="190"/>
      <c r="BEB47" s="190"/>
      <c r="BEC47" s="190"/>
      <c r="BED47" s="190"/>
      <c r="BEE47" s="190"/>
      <c r="BEF47" s="190"/>
      <c r="BEG47" s="190"/>
      <c r="BEH47" s="190"/>
      <c r="BEI47" s="190"/>
      <c r="BEJ47" s="190"/>
      <c r="BEK47" s="190"/>
      <c r="BEL47" s="190"/>
      <c r="BEM47" s="190"/>
      <c r="BEN47" s="190"/>
      <c r="BEO47" s="190"/>
      <c r="BEP47" s="190"/>
      <c r="BEQ47" s="190"/>
      <c r="BER47" s="190"/>
      <c r="BES47" s="190"/>
      <c r="BET47" s="190"/>
      <c r="BEU47" s="190"/>
      <c r="BEV47" s="190"/>
      <c r="BEW47" s="190"/>
      <c r="BEX47" s="190"/>
      <c r="BEY47" s="190"/>
      <c r="BEZ47" s="190"/>
      <c r="BFA47" s="190"/>
      <c r="BFB47" s="190"/>
      <c r="BFC47" s="190"/>
      <c r="BFD47" s="190"/>
      <c r="BFE47" s="190"/>
      <c r="BFF47" s="190"/>
      <c r="BFG47" s="190"/>
      <c r="BFH47" s="190"/>
      <c r="BFI47" s="190"/>
      <c r="BFJ47" s="190"/>
      <c r="BFK47" s="190"/>
      <c r="BFL47" s="190"/>
      <c r="BFM47" s="190"/>
      <c r="BFN47" s="190"/>
      <c r="BFO47" s="190"/>
      <c r="BFP47" s="190"/>
      <c r="BFQ47" s="190"/>
      <c r="BFR47" s="190"/>
      <c r="BFS47" s="190"/>
      <c r="BFT47" s="190"/>
      <c r="BFU47" s="190"/>
      <c r="BFV47" s="190"/>
      <c r="BFW47" s="190"/>
      <c r="BFX47" s="190"/>
      <c r="BFY47" s="190"/>
      <c r="BFZ47" s="190"/>
      <c r="BGA47" s="190"/>
      <c r="BGB47" s="190"/>
      <c r="BGC47" s="190"/>
      <c r="BGD47" s="190"/>
      <c r="BGE47" s="190"/>
      <c r="BGF47" s="190"/>
      <c r="BGG47" s="190"/>
      <c r="BGH47" s="190"/>
      <c r="BGI47" s="190"/>
      <c r="BGJ47" s="190"/>
      <c r="BGK47" s="190"/>
      <c r="BGL47" s="190"/>
      <c r="BGM47" s="190"/>
      <c r="BGN47" s="190"/>
      <c r="BGO47" s="190"/>
      <c r="BGP47" s="190"/>
      <c r="BGQ47" s="190"/>
      <c r="BGR47" s="190"/>
      <c r="BGS47" s="190"/>
      <c r="BGT47" s="190"/>
      <c r="BGU47" s="190"/>
      <c r="BGV47" s="190"/>
      <c r="BGW47" s="190"/>
      <c r="BGX47" s="190"/>
      <c r="BGY47" s="190"/>
      <c r="BGZ47" s="190"/>
      <c r="BHA47" s="190"/>
      <c r="BHB47" s="190"/>
      <c r="BHC47" s="190"/>
      <c r="BHD47" s="190"/>
      <c r="BHE47" s="190"/>
      <c r="BHF47" s="190"/>
      <c r="BHG47" s="190"/>
      <c r="BHH47" s="190"/>
      <c r="BHI47" s="190"/>
      <c r="BHJ47" s="190"/>
      <c r="BHK47" s="190"/>
      <c r="BHL47" s="190"/>
      <c r="BHM47" s="190"/>
      <c r="BHN47" s="190"/>
      <c r="BHO47" s="190"/>
      <c r="BHP47" s="190"/>
      <c r="BHQ47" s="190"/>
      <c r="BHR47" s="190"/>
      <c r="BHS47" s="190"/>
      <c r="BHT47" s="190"/>
      <c r="BHU47" s="190"/>
      <c r="BHV47" s="190"/>
      <c r="BHW47" s="190"/>
      <c r="BHX47" s="190"/>
      <c r="BHY47" s="190"/>
      <c r="BHZ47" s="190"/>
      <c r="BIA47" s="190"/>
      <c r="BIB47" s="190"/>
      <c r="BIC47" s="190"/>
      <c r="BID47" s="190"/>
      <c r="BIE47" s="190"/>
      <c r="BIF47" s="190"/>
      <c r="BIG47" s="190"/>
      <c r="BIH47" s="190"/>
      <c r="BII47" s="190"/>
      <c r="BIJ47" s="190"/>
      <c r="BIK47" s="190"/>
      <c r="BIL47" s="190"/>
      <c r="BIM47" s="190"/>
      <c r="BIN47" s="190"/>
      <c r="BIO47" s="190"/>
      <c r="BIP47" s="190"/>
      <c r="BIQ47" s="190"/>
      <c r="BIR47" s="190"/>
      <c r="BIS47" s="190"/>
      <c r="BIT47" s="190"/>
      <c r="BIU47" s="190"/>
      <c r="BIV47" s="190"/>
      <c r="BIW47" s="190"/>
      <c r="BIX47" s="190"/>
      <c r="BIY47" s="190"/>
      <c r="BIZ47" s="190"/>
      <c r="BJA47" s="190"/>
      <c r="BJB47" s="190"/>
      <c r="BJC47" s="190"/>
      <c r="BJD47" s="190"/>
      <c r="BJE47" s="190"/>
      <c r="BJF47" s="190"/>
      <c r="BJG47" s="190"/>
      <c r="BJH47" s="190"/>
      <c r="BJI47" s="190"/>
      <c r="BJJ47" s="190"/>
      <c r="BJK47" s="190"/>
      <c r="BJL47" s="190"/>
      <c r="BJM47" s="190"/>
      <c r="BJN47" s="190"/>
      <c r="BJO47" s="190"/>
      <c r="BJP47" s="190"/>
      <c r="BJQ47" s="190"/>
      <c r="BJR47" s="190"/>
      <c r="BJS47" s="190"/>
      <c r="BJT47" s="190"/>
      <c r="BJU47" s="190"/>
      <c r="BJV47" s="190"/>
      <c r="BJW47" s="190"/>
      <c r="BJX47" s="190"/>
      <c r="BJY47" s="190"/>
      <c r="BJZ47" s="190"/>
      <c r="BKA47" s="190"/>
      <c r="BKB47" s="190"/>
      <c r="BKC47" s="190"/>
      <c r="BKD47" s="190"/>
      <c r="BKE47" s="190"/>
      <c r="BKF47" s="190"/>
      <c r="BKG47" s="190"/>
      <c r="BKH47" s="190"/>
      <c r="BKI47" s="190"/>
      <c r="BKJ47" s="190"/>
      <c r="BKK47" s="190"/>
      <c r="BKL47" s="190"/>
      <c r="BKM47" s="190"/>
      <c r="BKN47" s="190"/>
      <c r="BKO47" s="190"/>
      <c r="BKP47" s="190"/>
      <c r="BKQ47" s="190"/>
      <c r="BKR47" s="190"/>
      <c r="BKS47" s="190"/>
      <c r="BKT47" s="190"/>
      <c r="BKU47" s="190"/>
      <c r="BKV47" s="190"/>
      <c r="BKW47" s="190"/>
      <c r="BKX47" s="190"/>
      <c r="BKY47" s="190"/>
      <c r="BKZ47" s="190"/>
      <c r="BLA47" s="190"/>
      <c r="BLB47" s="190"/>
      <c r="BLC47" s="190"/>
      <c r="BLD47" s="190"/>
      <c r="BLE47" s="190"/>
      <c r="BLF47" s="190"/>
      <c r="BLG47" s="190"/>
      <c r="BLH47" s="190"/>
      <c r="BLI47" s="190"/>
      <c r="BLJ47" s="190"/>
      <c r="BLK47" s="190"/>
      <c r="BLL47" s="190"/>
      <c r="BLM47" s="190"/>
      <c r="BLN47" s="190"/>
      <c r="BLO47" s="190"/>
      <c r="BLP47" s="190"/>
      <c r="BLQ47" s="190"/>
      <c r="BLR47" s="190"/>
      <c r="BLS47" s="190"/>
      <c r="BLT47" s="190"/>
      <c r="BLU47" s="190"/>
      <c r="BLV47" s="190"/>
      <c r="BLW47" s="190"/>
      <c r="BLX47" s="190"/>
      <c r="BLY47" s="190"/>
      <c r="BLZ47" s="190"/>
      <c r="BMA47" s="190"/>
      <c r="BMB47" s="190"/>
      <c r="BMC47" s="190"/>
      <c r="BMD47" s="190"/>
      <c r="BME47" s="190"/>
      <c r="BMF47" s="190"/>
      <c r="BMG47" s="190"/>
      <c r="BMH47" s="190"/>
      <c r="BMI47" s="190"/>
      <c r="BMJ47" s="190"/>
      <c r="BMK47" s="190"/>
      <c r="BML47" s="190"/>
      <c r="BMM47" s="190"/>
      <c r="BMN47" s="190"/>
      <c r="BMO47" s="190"/>
      <c r="BMP47" s="190"/>
      <c r="BMQ47" s="190"/>
      <c r="BMR47" s="190"/>
      <c r="BMS47" s="190"/>
      <c r="BMT47" s="190"/>
      <c r="BMU47" s="190"/>
      <c r="BMV47" s="190"/>
      <c r="BMW47" s="190"/>
      <c r="BMX47" s="190"/>
      <c r="BMY47" s="190"/>
      <c r="BMZ47" s="190"/>
      <c r="BNA47" s="190"/>
      <c r="BNB47" s="190"/>
      <c r="BNC47" s="190"/>
      <c r="BND47" s="190"/>
      <c r="BNE47" s="190"/>
      <c r="BNF47" s="190"/>
      <c r="BNG47" s="190"/>
      <c r="BNH47" s="190"/>
      <c r="BNI47" s="190"/>
      <c r="BNJ47" s="190"/>
      <c r="BNK47" s="190"/>
      <c r="BNL47" s="190"/>
      <c r="BNM47" s="190"/>
      <c r="BNN47" s="190"/>
      <c r="BNO47" s="190"/>
      <c r="BNP47" s="190"/>
      <c r="BNQ47" s="190"/>
      <c r="BNR47" s="190"/>
      <c r="BNS47" s="190"/>
      <c r="BNT47" s="190"/>
      <c r="BNU47" s="190"/>
      <c r="BNV47" s="190"/>
      <c r="BNW47" s="190"/>
      <c r="BNX47" s="190"/>
      <c r="BNY47" s="190"/>
      <c r="BNZ47" s="190"/>
      <c r="BOA47" s="190"/>
      <c r="BOB47" s="190"/>
      <c r="BOC47" s="190"/>
      <c r="BOD47" s="190"/>
      <c r="BOE47" s="190"/>
      <c r="BOF47" s="190"/>
      <c r="BOG47" s="190"/>
      <c r="BOH47" s="190"/>
      <c r="BOI47" s="190"/>
      <c r="BOJ47" s="190"/>
      <c r="BOK47" s="190"/>
      <c r="BOL47" s="190"/>
      <c r="BOM47" s="190"/>
      <c r="BON47" s="190"/>
      <c r="BOO47" s="190"/>
      <c r="BOP47" s="190"/>
      <c r="BOQ47" s="190"/>
      <c r="BOR47" s="190"/>
      <c r="BOS47" s="190"/>
      <c r="BOT47" s="190"/>
      <c r="BOU47" s="190"/>
      <c r="BOV47" s="190"/>
      <c r="BOW47" s="190"/>
      <c r="BOX47" s="190"/>
      <c r="BOY47" s="190"/>
      <c r="BOZ47" s="190"/>
      <c r="BPA47" s="190"/>
      <c r="BPB47" s="190"/>
      <c r="BPC47" s="190"/>
      <c r="BPD47" s="190"/>
      <c r="BPE47" s="190"/>
      <c r="BPF47" s="190"/>
      <c r="BPG47" s="190"/>
      <c r="BPH47" s="190"/>
      <c r="BPI47" s="190"/>
      <c r="BPJ47" s="190"/>
      <c r="BPK47" s="190"/>
      <c r="BPL47" s="190"/>
      <c r="BPM47" s="190"/>
      <c r="BPN47" s="190"/>
      <c r="BPO47" s="190"/>
      <c r="BPP47" s="190"/>
      <c r="BPQ47" s="190"/>
      <c r="BPR47" s="190"/>
      <c r="BPS47" s="190"/>
      <c r="BPT47" s="190"/>
      <c r="BPU47" s="190"/>
      <c r="BPV47" s="190"/>
      <c r="BPW47" s="190"/>
      <c r="BPX47" s="190"/>
      <c r="BPY47" s="190"/>
      <c r="BPZ47" s="190"/>
      <c r="BQA47" s="190"/>
      <c r="BQB47" s="190"/>
      <c r="BQC47" s="190"/>
      <c r="BQD47" s="190"/>
      <c r="BQE47" s="190"/>
      <c r="BQF47" s="190"/>
      <c r="BQG47" s="190"/>
      <c r="BQH47" s="190"/>
      <c r="BQI47" s="190"/>
      <c r="BQJ47" s="190"/>
      <c r="BQK47" s="190"/>
      <c r="BQL47" s="190"/>
      <c r="BQM47" s="190"/>
      <c r="BQN47" s="190"/>
      <c r="BQO47" s="190"/>
      <c r="BQP47" s="190"/>
      <c r="BQQ47" s="190"/>
      <c r="BQR47" s="190"/>
      <c r="BQS47" s="190"/>
      <c r="BQT47" s="190"/>
      <c r="BQU47" s="190"/>
      <c r="BQV47" s="190"/>
      <c r="BQW47" s="190"/>
      <c r="BQX47" s="190"/>
      <c r="BQY47" s="190"/>
      <c r="BQZ47" s="190"/>
      <c r="BRA47" s="190"/>
      <c r="BRB47" s="190"/>
      <c r="BRC47" s="190"/>
      <c r="BRD47" s="190"/>
      <c r="BRE47" s="190"/>
      <c r="BRF47" s="190"/>
      <c r="BRG47" s="190"/>
      <c r="BRH47" s="190"/>
      <c r="BRI47" s="190"/>
      <c r="BRJ47" s="190"/>
      <c r="BRK47" s="190"/>
      <c r="BRL47" s="190"/>
      <c r="BRM47" s="190"/>
      <c r="BRN47" s="190"/>
      <c r="BRO47" s="190"/>
      <c r="BRP47" s="190"/>
      <c r="BRQ47" s="190"/>
      <c r="BRR47" s="190"/>
      <c r="BRS47" s="190"/>
      <c r="BRT47" s="190"/>
      <c r="BRU47" s="190"/>
      <c r="BRV47" s="190"/>
      <c r="BRW47" s="190"/>
      <c r="BRX47" s="190"/>
      <c r="BRY47" s="190"/>
      <c r="BRZ47" s="190"/>
      <c r="BSA47" s="190"/>
      <c r="BSB47" s="190"/>
      <c r="BSC47" s="190"/>
      <c r="BSD47" s="190"/>
      <c r="BSE47" s="190"/>
      <c r="BSF47" s="190"/>
      <c r="BSG47" s="190"/>
      <c r="BSH47" s="190"/>
      <c r="BSI47" s="190"/>
      <c r="BSJ47" s="190"/>
      <c r="BSK47" s="190"/>
      <c r="BSL47" s="190"/>
      <c r="BSM47" s="190"/>
      <c r="BSN47" s="190"/>
      <c r="BSO47" s="190"/>
      <c r="BSP47" s="190"/>
      <c r="BSQ47" s="190"/>
      <c r="BSR47" s="190"/>
      <c r="BSS47" s="190"/>
      <c r="BST47" s="190"/>
      <c r="BSU47" s="190"/>
      <c r="BSV47" s="190"/>
      <c r="BSW47" s="190"/>
      <c r="BSX47" s="190"/>
      <c r="BSY47" s="190"/>
      <c r="BSZ47" s="190"/>
      <c r="BTA47" s="190"/>
      <c r="BTB47" s="190"/>
      <c r="BTC47" s="190"/>
      <c r="BTD47" s="190"/>
      <c r="BTE47" s="190"/>
      <c r="BTF47" s="190"/>
      <c r="BTG47" s="190"/>
      <c r="BTH47" s="190"/>
      <c r="BTI47" s="190"/>
      <c r="BTJ47" s="190"/>
      <c r="BTK47" s="190"/>
      <c r="BTL47" s="190"/>
      <c r="BTM47" s="190"/>
      <c r="BTN47" s="190"/>
      <c r="BTO47" s="190"/>
      <c r="BTP47" s="190"/>
      <c r="BTQ47" s="190"/>
      <c r="BTR47" s="190"/>
      <c r="BTS47" s="190"/>
      <c r="BTT47" s="190"/>
      <c r="BTU47" s="190"/>
      <c r="BTV47" s="190"/>
      <c r="BTW47" s="190"/>
      <c r="BTX47" s="190"/>
      <c r="BTY47" s="190"/>
      <c r="BTZ47" s="190"/>
      <c r="BUA47" s="190"/>
      <c r="BUB47" s="190"/>
      <c r="BUC47" s="190"/>
      <c r="BUD47" s="190"/>
      <c r="BUE47" s="190"/>
      <c r="BUF47" s="190"/>
      <c r="BUG47" s="190"/>
      <c r="BUH47" s="190"/>
      <c r="BUI47" s="190"/>
      <c r="BUJ47" s="190"/>
      <c r="BUK47" s="190"/>
      <c r="BUL47" s="190"/>
      <c r="BUM47" s="190"/>
      <c r="BUN47" s="190"/>
      <c r="BUO47" s="190"/>
      <c r="BUP47" s="190"/>
      <c r="BUQ47" s="190"/>
      <c r="BUR47" s="190"/>
      <c r="BUS47" s="190"/>
      <c r="BUT47" s="190"/>
      <c r="BUU47" s="190"/>
      <c r="BUV47" s="190"/>
      <c r="BUW47" s="190"/>
      <c r="BUX47" s="190"/>
      <c r="BUY47" s="190"/>
      <c r="BUZ47" s="190"/>
      <c r="BVA47" s="190"/>
      <c r="BVB47" s="190"/>
      <c r="BVC47" s="190"/>
      <c r="BVD47" s="190"/>
      <c r="BVE47" s="190"/>
      <c r="BVF47" s="190"/>
      <c r="BVG47" s="190"/>
      <c r="BVH47" s="190"/>
      <c r="BVI47" s="190"/>
      <c r="BVJ47" s="190"/>
      <c r="BVK47" s="190"/>
      <c r="BVL47" s="190"/>
      <c r="BVM47" s="190"/>
      <c r="BVN47" s="190"/>
      <c r="BVO47" s="190"/>
      <c r="BVP47" s="190"/>
      <c r="BVQ47" s="190"/>
      <c r="BVR47" s="190"/>
      <c r="BVS47" s="190"/>
      <c r="BVT47" s="190"/>
      <c r="BVU47" s="190"/>
      <c r="BVV47" s="190"/>
      <c r="BVW47" s="190"/>
      <c r="BVX47" s="190"/>
      <c r="BVY47" s="190"/>
      <c r="BVZ47" s="190"/>
      <c r="BWA47" s="190"/>
      <c r="BWB47" s="190"/>
      <c r="BWC47" s="190"/>
      <c r="BWD47" s="190"/>
      <c r="BWE47" s="190"/>
      <c r="BWF47" s="190"/>
      <c r="BWG47" s="190"/>
      <c r="BWH47" s="190"/>
      <c r="BWI47" s="190"/>
      <c r="BWJ47" s="190"/>
      <c r="BWK47" s="190"/>
      <c r="BWL47" s="190"/>
      <c r="BWM47" s="190"/>
      <c r="BWN47" s="190"/>
      <c r="BWO47" s="190"/>
      <c r="BWP47" s="190"/>
      <c r="BWQ47" s="190"/>
      <c r="BWR47" s="190"/>
      <c r="BWS47" s="190"/>
      <c r="BWT47" s="190"/>
      <c r="BWU47" s="190"/>
      <c r="BWV47" s="190"/>
      <c r="BWW47" s="190"/>
      <c r="BWX47" s="190"/>
      <c r="BWY47" s="190"/>
      <c r="BWZ47" s="190"/>
      <c r="BXA47" s="190"/>
      <c r="BXB47" s="190"/>
      <c r="BXC47" s="190"/>
      <c r="BXD47" s="190"/>
      <c r="BXE47" s="190"/>
      <c r="BXF47" s="190"/>
      <c r="BXG47" s="190"/>
      <c r="BXH47" s="190"/>
      <c r="BXI47" s="190"/>
      <c r="BXJ47" s="190"/>
      <c r="BXK47" s="190"/>
      <c r="BXL47" s="190"/>
      <c r="BXM47" s="190"/>
      <c r="BXN47" s="190"/>
      <c r="BXO47" s="190"/>
      <c r="BXP47" s="190"/>
      <c r="BXQ47" s="190"/>
      <c r="BXR47" s="190"/>
      <c r="BXS47" s="190"/>
      <c r="BXT47" s="190"/>
      <c r="BXU47" s="190"/>
      <c r="BXV47" s="190"/>
      <c r="BXW47" s="190"/>
      <c r="BXX47" s="190"/>
      <c r="BXY47" s="190"/>
      <c r="BXZ47" s="190"/>
      <c r="BYA47" s="190"/>
      <c r="BYB47" s="190"/>
      <c r="BYC47" s="190"/>
      <c r="BYD47" s="190"/>
      <c r="BYE47" s="190"/>
      <c r="BYF47" s="190"/>
      <c r="BYG47" s="190"/>
      <c r="BYH47" s="190"/>
      <c r="BYI47" s="190"/>
      <c r="BYJ47" s="190"/>
      <c r="BYK47" s="190"/>
      <c r="BYL47" s="190"/>
      <c r="BYM47" s="190"/>
      <c r="BYN47" s="190"/>
      <c r="BYO47" s="190"/>
      <c r="BYP47" s="190"/>
      <c r="BYQ47" s="190"/>
      <c r="BYR47" s="190"/>
      <c r="BYS47" s="190"/>
      <c r="BYT47" s="190"/>
      <c r="BYU47" s="190"/>
      <c r="BYV47" s="190"/>
      <c r="BYW47" s="190"/>
      <c r="BYX47" s="190"/>
      <c r="BYY47" s="190"/>
      <c r="BYZ47" s="190"/>
      <c r="BZA47" s="190"/>
      <c r="BZB47" s="190"/>
      <c r="BZC47" s="190"/>
      <c r="BZD47" s="190"/>
      <c r="BZE47" s="190"/>
      <c r="BZF47" s="190"/>
      <c r="BZG47" s="190"/>
      <c r="BZH47" s="190"/>
      <c r="BZI47" s="190"/>
      <c r="BZJ47" s="190"/>
      <c r="BZK47" s="190"/>
      <c r="BZL47" s="190"/>
      <c r="BZM47" s="190"/>
      <c r="BZN47" s="190"/>
      <c r="BZO47" s="190"/>
      <c r="BZP47" s="190"/>
      <c r="BZQ47" s="190"/>
      <c r="BZR47" s="190"/>
      <c r="BZS47" s="190"/>
      <c r="BZT47" s="190"/>
      <c r="BZU47" s="190"/>
      <c r="BZV47" s="190"/>
      <c r="BZW47" s="190"/>
      <c r="BZX47" s="190"/>
      <c r="BZY47" s="190"/>
      <c r="BZZ47" s="190"/>
      <c r="CAA47" s="190"/>
      <c r="CAB47" s="190"/>
      <c r="CAC47" s="190"/>
      <c r="CAD47" s="190"/>
      <c r="CAE47" s="190"/>
      <c r="CAF47" s="190"/>
      <c r="CAG47" s="190"/>
      <c r="CAH47" s="190"/>
      <c r="CAI47" s="190"/>
      <c r="CAJ47" s="190"/>
      <c r="CAK47" s="190"/>
      <c r="CAL47" s="190"/>
      <c r="CAM47" s="190"/>
      <c r="CAN47" s="190"/>
      <c r="CAO47" s="190"/>
      <c r="CAP47" s="190"/>
      <c r="CAQ47" s="190"/>
      <c r="CAR47" s="190"/>
      <c r="CAS47" s="190"/>
      <c r="CAT47" s="190"/>
      <c r="CAU47" s="190"/>
      <c r="CAV47" s="190"/>
      <c r="CAW47" s="190"/>
      <c r="CAX47" s="190"/>
      <c r="CAY47" s="190"/>
      <c r="CAZ47" s="190"/>
      <c r="CBA47" s="190"/>
      <c r="CBB47" s="190"/>
      <c r="CBC47" s="190"/>
      <c r="CBD47" s="190"/>
      <c r="CBE47" s="190"/>
      <c r="CBF47" s="190"/>
      <c r="CBG47" s="190"/>
      <c r="CBH47" s="190"/>
      <c r="CBI47" s="190"/>
      <c r="CBJ47" s="190"/>
      <c r="CBK47" s="190"/>
      <c r="CBL47" s="190"/>
      <c r="CBM47" s="190"/>
      <c r="CBN47" s="190"/>
      <c r="CBO47" s="190"/>
      <c r="CBP47" s="190"/>
      <c r="CBQ47" s="190"/>
      <c r="CBR47" s="190"/>
      <c r="CBS47" s="190"/>
      <c r="CBT47" s="190"/>
      <c r="CBU47" s="190"/>
      <c r="CBV47" s="190"/>
      <c r="CBW47" s="190"/>
      <c r="CBX47" s="190"/>
      <c r="CBY47" s="190"/>
      <c r="CBZ47" s="190"/>
      <c r="CCA47" s="190"/>
      <c r="CCB47" s="190"/>
      <c r="CCC47" s="190"/>
      <c r="CCD47" s="190"/>
      <c r="CCE47" s="190"/>
      <c r="CCF47" s="190"/>
      <c r="CCG47" s="190"/>
      <c r="CCH47" s="190"/>
      <c r="CCI47" s="190"/>
      <c r="CCJ47" s="190"/>
      <c r="CCK47" s="190"/>
      <c r="CCL47" s="190"/>
      <c r="CCM47" s="190"/>
      <c r="CCN47" s="190"/>
      <c r="CCO47" s="190"/>
      <c r="CCP47" s="190"/>
      <c r="CCQ47" s="190"/>
      <c r="CCR47" s="190"/>
      <c r="CCS47" s="190"/>
      <c r="CCT47" s="190"/>
      <c r="CCU47" s="190"/>
      <c r="CCV47" s="190"/>
      <c r="CCW47" s="190"/>
      <c r="CCX47" s="190"/>
      <c r="CCY47" s="190"/>
      <c r="CCZ47" s="190"/>
      <c r="CDA47" s="190"/>
      <c r="CDB47" s="190"/>
      <c r="CDC47" s="190"/>
      <c r="CDD47" s="190"/>
      <c r="CDE47" s="190"/>
      <c r="CDF47" s="190"/>
      <c r="CDG47" s="190"/>
      <c r="CDH47" s="190"/>
      <c r="CDI47" s="190"/>
      <c r="CDJ47" s="190"/>
      <c r="CDK47" s="190"/>
      <c r="CDL47" s="190"/>
      <c r="CDM47" s="190"/>
      <c r="CDN47" s="190"/>
      <c r="CDO47" s="190"/>
      <c r="CDP47" s="190"/>
      <c r="CDQ47" s="190"/>
      <c r="CDR47" s="190"/>
      <c r="CDS47" s="190"/>
      <c r="CDT47" s="190"/>
      <c r="CDU47" s="190"/>
      <c r="CDV47" s="190"/>
      <c r="CDW47" s="190"/>
      <c r="CDX47" s="190"/>
      <c r="CDY47" s="190"/>
      <c r="CDZ47" s="190"/>
      <c r="CEA47" s="190"/>
      <c r="CEB47" s="190"/>
      <c r="CEC47" s="190"/>
      <c r="CED47" s="190"/>
      <c r="CEE47" s="190"/>
      <c r="CEF47" s="190"/>
      <c r="CEG47" s="190"/>
      <c r="CEH47" s="190"/>
      <c r="CEI47" s="190"/>
      <c r="CEJ47" s="190"/>
      <c r="CEK47" s="190"/>
      <c r="CEL47" s="190"/>
      <c r="CEM47" s="190"/>
      <c r="CEN47" s="190"/>
      <c r="CEO47" s="190"/>
      <c r="CEP47" s="190"/>
      <c r="CEQ47" s="190"/>
      <c r="CER47" s="190"/>
      <c r="CES47" s="190"/>
      <c r="CET47" s="190"/>
      <c r="CEU47" s="190"/>
      <c r="CEV47" s="190"/>
      <c r="CEW47" s="190"/>
      <c r="CEX47" s="190"/>
      <c r="CEY47" s="190"/>
      <c r="CEZ47" s="190"/>
      <c r="CFA47" s="190"/>
      <c r="CFB47" s="190"/>
      <c r="CFC47" s="190"/>
      <c r="CFD47" s="190"/>
      <c r="CFE47" s="190"/>
      <c r="CFF47" s="190"/>
      <c r="CFG47" s="190"/>
      <c r="CFH47" s="190"/>
      <c r="CFI47" s="190"/>
      <c r="CFJ47" s="190"/>
      <c r="CFK47" s="190"/>
      <c r="CFL47" s="190"/>
      <c r="CFM47" s="190"/>
      <c r="CFN47" s="190"/>
      <c r="CFO47" s="190"/>
      <c r="CFP47" s="190"/>
      <c r="CFQ47" s="190"/>
      <c r="CFR47" s="190"/>
      <c r="CFS47" s="190"/>
      <c r="CFT47" s="190"/>
      <c r="CFU47" s="190"/>
      <c r="CFV47" s="190"/>
      <c r="CFW47" s="190"/>
      <c r="CFX47" s="190"/>
      <c r="CFY47" s="190"/>
      <c r="CFZ47" s="190"/>
      <c r="CGA47" s="190"/>
      <c r="CGB47" s="190"/>
      <c r="CGC47" s="190"/>
      <c r="CGD47" s="190"/>
      <c r="CGE47" s="190"/>
      <c r="CGF47" s="190"/>
      <c r="CGG47" s="190"/>
      <c r="CGH47" s="190"/>
      <c r="CGI47" s="190"/>
      <c r="CGJ47" s="190"/>
      <c r="CGK47" s="190"/>
      <c r="CGL47" s="190"/>
      <c r="CGM47" s="190"/>
      <c r="CGN47" s="190"/>
      <c r="CGO47" s="190"/>
      <c r="CGP47" s="190"/>
      <c r="CGQ47" s="190"/>
      <c r="CGR47" s="190"/>
      <c r="CGS47" s="190"/>
      <c r="CGT47" s="190"/>
      <c r="CGU47" s="190"/>
      <c r="CGV47" s="190"/>
      <c r="CGW47" s="190"/>
      <c r="CGX47" s="190"/>
      <c r="CGY47" s="190"/>
      <c r="CGZ47" s="190"/>
      <c r="CHA47" s="190"/>
      <c r="CHB47" s="190"/>
      <c r="CHC47" s="190"/>
      <c r="CHD47" s="190"/>
      <c r="CHE47" s="190"/>
      <c r="CHF47" s="190"/>
      <c r="CHG47" s="190"/>
      <c r="CHH47" s="190"/>
      <c r="CHI47" s="190"/>
      <c r="CHJ47" s="190"/>
      <c r="CHK47" s="190"/>
      <c r="CHL47" s="190"/>
      <c r="CHM47" s="190"/>
      <c r="CHN47" s="190"/>
      <c r="CHO47" s="190"/>
      <c r="CHP47" s="190"/>
      <c r="CHQ47" s="190"/>
      <c r="CHR47" s="190"/>
      <c r="CHS47" s="190"/>
      <c r="CHT47" s="190"/>
      <c r="CHU47" s="190"/>
      <c r="CHV47" s="190"/>
      <c r="CHW47" s="190"/>
      <c r="CHX47" s="190"/>
      <c r="CHY47" s="190"/>
      <c r="CHZ47" s="190"/>
      <c r="CIA47" s="190"/>
      <c r="CIB47" s="190"/>
      <c r="CIC47" s="190"/>
      <c r="CID47" s="190"/>
      <c r="CIE47" s="190"/>
      <c r="CIF47" s="190"/>
      <c r="CIG47" s="190"/>
      <c r="CIH47" s="190"/>
      <c r="CII47" s="190"/>
      <c r="CIJ47" s="190"/>
      <c r="CIK47" s="190"/>
      <c r="CIL47" s="190"/>
      <c r="CIM47" s="190"/>
      <c r="CIN47" s="190"/>
      <c r="CIO47" s="190"/>
      <c r="CIP47" s="190"/>
      <c r="CIQ47" s="190"/>
      <c r="CIR47" s="190"/>
      <c r="CIS47" s="190"/>
      <c r="CIT47" s="190"/>
      <c r="CIU47" s="190"/>
      <c r="CIV47" s="190"/>
      <c r="CIW47" s="190"/>
      <c r="CIX47" s="190"/>
      <c r="CIY47" s="190"/>
      <c r="CIZ47" s="190"/>
      <c r="CJA47" s="190"/>
      <c r="CJB47" s="190"/>
      <c r="CJC47" s="190"/>
      <c r="CJD47" s="190"/>
      <c r="CJE47" s="190"/>
      <c r="CJF47" s="190"/>
      <c r="CJG47" s="190"/>
      <c r="CJH47" s="190"/>
      <c r="CJI47" s="190"/>
      <c r="CJJ47" s="190"/>
      <c r="CJK47" s="190"/>
      <c r="CJL47" s="190"/>
      <c r="CJM47" s="190"/>
      <c r="CJN47" s="190"/>
      <c r="CJO47" s="190"/>
      <c r="CJP47" s="190"/>
      <c r="CJQ47" s="190"/>
      <c r="CJR47" s="190"/>
      <c r="CJS47" s="190"/>
      <c r="CJT47" s="190"/>
      <c r="CJU47" s="190"/>
      <c r="CJV47" s="190"/>
      <c r="CJW47" s="190"/>
      <c r="CJX47" s="190"/>
      <c r="CJY47" s="190"/>
      <c r="CJZ47" s="190"/>
      <c r="CKA47" s="190"/>
      <c r="CKB47" s="190"/>
      <c r="CKC47" s="190"/>
      <c r="CKD47" s="190"/>
      <c r="CKE47" s="190"/>
      <c r="CKF47" s="190"/>
      <c r="CKG47" s="190"/>
      <c r="CKH47" s="190"/>
      <c r="CKI47" s="190"/>
      <c r="CKJ47" s="190"/>
      <c r="CKK47" s="190"/>
      <c r="CKL47" s="190"/>
      <c r="CKM47" s="190"/>
      <c r="CKN47" s="190"/>
      <c r="CKO47" s="190"/>
      <c r="CKP47" s="190"/>
      <c r="CKQ47" s="190"/>
      <c r="CKR47" s="190"/>
      <c r="CKS47" s="190"/>
      <c r="CKT47" s="190"/>
      <c r="CKU47" s="190"/>
      <c r="CKV47" s="190"/>
      <c r="CKW47" s="190"/>
      <c r="CKX47" s="190"/>
      <c r="CKY47" s="190"/>
      <c r="CKZ47" s="190"/>
      <c r="CLA47" s="190"/>
      <c r="CLB47" s="190"/>
      <c r="CLC47" s="190"/>
      <c r="CLD47" s="190"/>
      <c r="CLE47" s="190"/>
      <c r="CLF47" s="190"/>
      <c r="CLG47" s="190"/>
      <c r="CLH47" s="190"/>
      <c r="CLI47" s="190"/>
      <c r="CLJ47" s="190"/>
      <c r="CLK47" s="190"/>
      <c r="CLL47" s="190"/>
      <c r="CLM47" s="190"/>
      <c r="CLN47" s="190"/>
      <c r="CLO47" s="190"/>
      <c r="CLP47" s="190"/>
      <c r="CLQ47" s="190"/>
      <c r="CLR47" s="190"/>
      <c r="CLS47" s="190"/>
      <c r="CLT47" s="190"/>
      <c r="CLU47" s="190"/>
      <c r="CLV47" s="190"/>
      <c r="CLW47" s="190"/>
      <c r="CLX47" s="190"/>
      <c r="CLY47" s="190"/>
      <c r="CLZ47" s="190"/>
      <c r="CMA47" s="190"/>
      <c r="CMB47" s="190"/>
      <c r="CMC47" s="190"/>
      <c r="CMD47" s="190"/>
      <c r="CME47" s="190"/>
      <c r="CMF47" s="190"/>
      <c r="CMG47" s="190"/>
      <c r="CMH47" s="190"/>
      <c r="CMI47" s="190"/>
      <c r="CMJ47" s="190"/>
      <c r="CMK47" s="190"/>
      <c r="CML47" s="190"/>
      <c r="CMM47" s="190"/>
      <c r="CMN47" s="190"/>
      <c r="CMO47" s="190"/>
      <c r="CMP47" s="190"/>
      <c r="CMQ47" s="190"/>
      <c r="CMR47" s="190"/>
      <c r="CMS47" s="190"/>
      <c r="CMT47" s="190"/>
      <c r="CMU47" s="190"/>
      <c r="CMV47" s="190"/>
      <c r="CMW47" s="190"/>
      <c r="CMX47" s="190"/>
      <c r="CMY47" s="190"/>
      <c r="CMZ47" s="190"/>
      <c r="CNA47" s="190"/>
      <c r="CNB47" s="190"/>
      <c r="CNC47" s="190"/>
      <c r="CND47" s="190"/>
      <c r="CNE47" s="190"/>
      <c r="CNF47" s="190"/>
      <c r="CNG47" s="190"/>
      <c r="CNH47" s="190"/>
      <c r="CNI47" s="190"/>
      <c r="CNJ47" s="190"/>
      <c r="CNK47" s="190"/>
      <c r="CNL47" s="190"/>
      <c r="CNM47" s="190"/>
      <c r="CNN47" s="190"/>
      <c r="CNO47" s="190"/>
      <c r="CNP47" s="190"/>
      <c r="CNQ47" s="190"/>
      <c r="CNR47" s="190"/>
      <c r="CNS47" s="190"/>
      <c r="CNT47" s="190"/>
      <c r="CNU47" s="190"/>
      <c r="CNV47" s="190"/>
      <c r="CNW47" s="190"/>
      <c r="CNX47" s="190"/>
      <c r="CNY47" s="190"/>
      <c r="CNZ47" s="190"/>
      <c r="COA47" s="190"/>
      <c r="COB47" s="190"/>
      <c r="COC47" s="190"/>
      <c r="COD47" s="190"/>
      <c r="COE47" s="190"/>
      <c r="COF47" s="190"/>
      <c r="COG47" s="190"/>
      <c r="COH47" s="190"/>
      <c r="COI47" s="190"/>
      <c r="COJ47" s="190"/>
      <c r="COK47" s="190"/>
      <c r="COL47" s="190"/>
      <c r="COM47" s="190"/>
      <c r="CON47" s="190"/>
      <c r="COO47" s="190"/>
      <c r="COP47" s="190"/>
      <c r="COQ47" s="190"/>
      <c r="COR47" s="190"/>
      <c r="COS47" s="190"/>
      <c r="COT47" s="190"/>
      <c r="COU47" s="190"/>
      <c r="COV47" s="190"/>
      <c r="COW47" s="190"/>
      <c r="COX47" s="190"/>
      <c r="COY47" s="190"/>
      <c r="COZ47" s="190"/>
      <c r="CPA47" s="190"/>
      <c r="CPB47" s="190"/>
      <c r="CPC47" s="190"/>
      <c r="CPD47" s="190"/>
      <c r="CPE47" s="190"/>
      <c r="CPF47" s="190"/>
      <c r="CPG47" s="190"/>
      <c r="CPH47" s="190"/>
      <c r="CPI47" s="190"/>
      <c r="CPJ47" s="190"/>
      <c r="CPK47" s="190"/>
      <c r="CPL47" s="190"/>
      <c r="CPM47" s="190"/>
      <c r="CPN47" s="190"/>
      <c r="CPO47" s="190"/>
      <c r="CPP47" s="190"/>
      <c r="CPQ47" s="190"/>
      <c r="CPR47" s="190"/>
      <c r="CPS47" s="190"/>
      <c r="CPT47" s="190"/>
      <c r="CPU47" s="190"/>
      <c r="CPV47" s="190"/>
      <c r="CPW47" s="190"/>
      <c r="CPX47" s="190"/>
      <c r="CPY47" s="190"/>
      <c r="CPZ47" s="190"/>
      <c r="CQA47" s="190"/>
      <c r="CQB47" s="190"/>
      <c r="CQC47" s="190"/>
      <c r="CQD47" s="190"/>
      <c r="CQE47" s="190"/>
      <c r="CQF47" s="190"/>
      <c r="CQG47" s="190"/>
      <c r="CQH47" s="190"/>
      <c r="CQI47" s="190"/>
      <c r="CQJ47" s="190"/>
      <c r="CQK47" s="190"/>
      <c r="CQL47" s="190"/>
      <c r="CQM47" s="190"/>
      <c r="CQN47" s="190"/>
      <c r="CQO47" s="190"/>
      <c r="CQP47" s="190"/>
      <c r="CQQ47" s="190"/>
      <c r="CQR47" s="190"/>
      <c r="CQS47" s="190"/>
      <c r="CQT47" s="190"/>
      <c r="CQU47" s="190"/>
      <c r="CQV47" s="190"/>
      <c r="CQW47" s="190"/>
      <c r="CQX47" s="190"/>
      <c r="CQY47" s="190"/>
      <c r="CQZ47" s="190"/>
      <c r="CRA47" s="190"/>
      <c r="CRB47" s="190"/>
      <c r="CRC47" s="190"/>
      <c r="CRD47" s="190"/>
      <c r="CRE47" s="190"/>
      <c r="CRF47" s="190"/>
      <c r="CRG47" s="190"/>
      <c r="CRH47" s="190"/>
      <c r="CRI47" s="190"/>
      <c r="CRJ47" s="190"/>
      <c r="CRK47" s="190"/>
      <c r="CRL47" s="190"/>
      <c r="CRM47" s="190"/>
      <c r="CRN47" s="190"/>
      <c r="CRO47" s="190"/>
      <c r="CRP47" s="190"/>
      <c r="CRQ47" s="190"/>
      <c r="CRR47" s="190"/>
      <c r="CRS47" s="190"/>
      <c r="CRT47" s="190"/>
      <c r="CRU47" s="190"/>
      <c r="CRV47" s="190"/>
      <c r="CRW47" s="190"/>
      <c r="CRX47" s="190"/>
      <c r="CRY47" s="190"/>
      <c r="CRZ47" s="190"/>
      <c r="CSA47" s="190"/>
      <c r="CSB47" s="190"/>
      <c r="CSC47" s="190"/>
      <c r="CSD47" s="190"/>
      <c r="CSE47" s="190"/>
      <c r="CSF47" s="190"/>
      <c r="CSG47" s="190"/>
      <c r="CSH47" s="190"/>
      <c r="CSI47" s="190"/>
      <c r="CSJ47" s="190"/>
      <c r="CSK47" s="190"/>
      <c r="CSL47" s="190"/>
      <c r="CSM47" s="190"/>
      <c r="CSN47" s="190"/>
      <c r="CSO47" s="190"/>
      <c r="CSP47" s="190"/>
      <c r="CSQ47" s="190"/>
      <c r="CSR47" s="190"/>
      <c r="CSS47" s="190"/>
      <c r="CST47" s="190"/>
      <c r="CSU47" s="190"/>
      <c r="CSV47" s="190"/>
      <c r="CSW47" s="190"/>
      <c r="CSX47" s="190"/>
      <c r="CSY47" s="190"/>
      <c r="CSZ47" s="190"/>
      <c r="CTA47" s="190"/>
      <c r="CTB47" s="190"/>
      <c r="CTC47" s="190"/>
      <c r="CTD47" s="190"/>
      <c r="CTE47" s="190"/>
      <c r="CTF47" s="190"/>
      <c r="CTG47" s="190"/>
      <c r="CTH47" s="190"/>
      <c r="CTI47" s="190"/>
      <c r="CTJ47" s="190"/>
      <c r="CTK47" s="190"/>
      <c r="CTL47" s="190"/>
      <c r="CTM47" s="190"/>
      <c r="CTN47" s="190"/>
      <c r="CTO47" s="190"/>
      <c r="CTP47" s="190"/>
      <c r="CTQ47" s="190"/>
      <c r="CTR47" s="190"/>
      <c r="CTS47" s="190"/>
      <c r="CTT47" s="190"/>
      <c r="CTU47" s="190"/>
      <c r="CTV47" s="190"/>
      <c r="CTW47" s="190"/>
      <c r="CTX47" s="190"/>
      <c r="CTY47" s="190"/>
      <c r="CTZ47" s="190"/>
      <c r="CUA47" s="190"/>
      <c r="CUB47" s="190"/>
      <c r="CUC47" s="190"/>
      <c r="CUD47" s="190"/>
      <c r="CUE47" s="190"/>
      <c r="CUF47" s="190"/>
      <c r="CUG47" s="190"/>
      <c r="CUH47" s="190"/>
      <c r="CUI47" s="190"/>
      <c r="CUJ47" s="190"/>
      <c r="CUK47" s="190"/>
      <c r="CUL47" s="190"/>
      <c r="CUM47" s="190"/>
      <c r="CUN47" s="190"/>
      <c r="CUO47" s="190"/>
      <c r="CUP47" s="190"/>
      <c r="CUQ47" s="190"/>
      <c r="CUR47" s="190"/>
      <c r="CUS47" s="190"/>
      <c r="CUT47" s="190"/>
      <c r="CUU47" s="190"/>
      <c r="CUV47" s="190"/>
      <c r="CUW47" s="190"/>
      <c r="CUX47" s="190"/>
      <c r="CUY47" s="190"/>
      <c r="CUZ47" s="190"/>
      <c r="CVA47" s="190"/>
      <c r="CVB47" s="190"/>
      <c r="CVC47" s="190"/>
      <c r="CVD47" s="190"/>
      <c r="CVE47" s="190"/>
      <c r="CVF47" s="190"/>
      <c r="CVG47" s="190"/>
      <c r="CVH47" s="190"/>
      <c r="CVI47" s="190"/>
      <c r="CVJ47" s="190"/>
      <c r="CVK47" s="190"/>
      <c r="CVL47" s="190"/>
      <c r="CVM47" s="190"/>
      <c r="CVN47" s="190"/>
      <c r="CVO47" s="190"/>
      <c r="CVP47" s="190"/>
      <c r="CVQ47" s="190"/>
      <c r="CVR47" s="190"/>
      <c r="CVS47" s="190"/>
      <c r="CVT47" s="190"/>
      <c r="CVU47" s="190"/>
      <c r="CVV47" s="190"/>
      <c r="CVW47" s="190"/>
      <c r="CVX47" s="190"/>
      <c r="CVY47" s="190"/>
      <c r="CVZ47" s="190"/>
      <c r="CWA47" s="190"/>
      <c r="CWB47" s="190"/>
      <c r="CWC47" s="190"/>
      <c r="CWD47" s="190"/>
      <c r="CWE47" s="190"/>
      <c r="CWF47" s="190"/>
      <c r="CWG47" s="190"/>
      <c r="CWH47" s="190"/>
      <c r="CWI47" s="190"/>
      <c r="CWJ47" s="190"/>
      <c r="CWK47" s="190"/>
      <c r="CWL47" s="190"/>
      <c r="CWM47" s="190"/>
      <c r="CWN47" s="190"/>
      <c r="CWO47" s="190"/>
      <c r="CWP47" s="190"/>
      <c r="CWQ47" s="190"/>
      <c r="CWR47" s="190"/>
      <c r="CWS47" s="190"/>
      <c r="CWT47" s="190"/>
      <c r="CWU47" s="190"/>
      <c r="CWV47" s="190"/>
      <c r="CWW47" s="190"/>
      <c r="CWX47" s="190"/>
      <c r="CWY47" s="190"/>
      <c r="CWZ47" s="190"/>
      <c r="CXA47" s="190"/>
      <c r="CXB47" s="190"/>
      <c r="CXC47" s="190"/>
      <c r="CXD47" s="190"/>
      <c r="CXE47" s="190"/>
      <c r="CXF47" s="190"/>
      <c r="CXG47" s="190"/>
      <c r="CXH47" s="190"/>
      <c r="CXI47" s="190"/>
      <c r="CXJ47" s="190"/>
      <c r="CXK47" s="190"/>
      <c r="CXL47" s="190"/>
      <c r="CXM47" s="190"/>
      <c r="CXN47" s="190"/>
      <c r="CXO47" s="190"/>
      <c r="CXP47" s="190"/>
      <c r="CXQ47" s="190"/>
      <c r="CXR47" s="190"/>
      <c r="CXS47" s="190"/>
      <c r="CXT47" s="190"/>
      <c r="CXU47" s="190"/>
      <c r="CXV47" s="190"/>
      <c r="CXW47" s="190"/>
      <c r="CXX47" s="190"/>
      <c r="CXY47" s="190"/>
      <c r="CXZ47" s="190"/>
      <c r="CYA47" s="190"/>
      <c r="CYB47" s="190"/>
      <c r="CYC47" s="190"/>
      <c r="CYD47" s="190"/>
      <c r="CYE47" s="190"/>
      <c r="CYF47" s="190"/>
      <c r="CYG47" s="190"/>
      <c r="CYH47" s="190"/>
      <c r="CYI47" s="190"/>
      <c r="CYJ47" s="190"/>
      <c r="CYK47" s="190"/>
      <c r="CYL47" s="190"/>
      <c r="CYM47" s="190"/>
      <c r="CYN47" s="190"/>
      <c r="CYO47" s="190"/>
      <c r="CYP47" s="190"/>
      <c r="CYQ47" s="190"/>
      <c r="CYR47" s="190"/>
      <c r="CYS47" s="190"/>
      <c r="CYT47" s="190"/>
      <c r="CYU47" s="190"/>
      <c r="CYV47" s="190"/>
      <c r="CYW47" s="190"/>
      <c r="CYX47" s="190"/>
      <c r="CYY47" s="190"/>
      <c r="CYZ47" s="190"/>
      <c r="CZA47" s="190"/>
      <c r="CZB47" s="190"/>
      <c r="CZC47" s="190"/>
      <c r="CZD47" s="190"/>
      <c r="CZE47" s="190"/>
      <c r="CZF47" s="190"/>
      <c r="CZG47" s="190"/>
      <c r="CZH47" s="190"/>
      <c r="CZI47" s="190"/>
      <c r="CZJ47" s="190"/>
      <c r="CZK47" s="190"/>
      <c r="CZL47" s="190"/>
      <c r="CZM47" s="190"/>
      <c r="CZN47" s="190"/>
      <c r="CZO47" s="190"/>
      <c r="CZP47" s="190"/>
      <c r="CZQ47" s="190"/>
      <c r="CZR47" s="190"/>
      <c r="CZS47" s="190"/>
      <c r="CZT47" s="190"/>
      <c r="CZU47" s="190"/>
      <c r="CZV47" s="190"/>
      <c r="CZW47" s="190"/>
      <c r="CZX47" s="190"/>
      <c r="CZY47" s="190"/>
      <c r="CZZ47" s="190"/>
      <c r="DAA47" s="190"/>
      <c r="DAB47" s="190"/>
      <c r="DAC47" s="190"/>
      <c r="DAD47" s="190"/>
      <c r="DAE47" s="190"/>
      <c r="DAF47" s="190"/>
      <c r="DAG47" s="190"/>
      <c r="DAH47" s="190"/>
      <c r="DAI47" s="190"/>
      <c r="DAJ47" s="190"/>
      <c r="DAK47" s="190"/>
      <c r="DAL47" s="190"/>
      <c r="DAM47" s="190"/>
      <c r="DAN47" s="190"/>
      <c r="DAO47" s="190"/>
      <c r="DAP47" s="190"/>
      <c r="DAQ47" s="190"/>
      <c r="DAR47" s="190"/>
      <c r="DAS47" s="190"/>
      <c r="DAT47" s="190"/>
      <c r="DAU47" s="190"/>
      <c r="DAV47" s="190"/>
      <c r="DAW47" s="190"/>
      <c r="DAX47" s="190"/>
      <c r="DAY47" s="190"/>
      <c r="DAZ47" s="190"/>
      <c r="DBA47" s="190"/>
      <c r="DBB47" s="190"/>
      <c r="DBC47" s="190"/>
      <c r="DBD47" s="190"/>
      <c r="DBE47" s="190"/>
      <c r="DBF47" s="190"/>
      <c r="DBG47" s="190"/>
      <c r="DBH47" s="190"/>
      <c r="DBI47" s="190"/>
      <c r="DBJ47" s="190"/>
      <c r="DBK47" s="190"/>
      <c r="DBL47" s="190"/>
      <c r="DBM47" s="190"/>
      <c r="DBN47" s="190"/>
      <c r="DBO47" s="190"/>
      <c r="DBP47" s="190"/>
      <c r="DBQ47" s="190"/>
      <c r="DBR47" s="190"/>
      <c r="DBS47" s="190"/>
      <c r="DBT47" s="190"/>
      <c r="DBU47" s="190"/>
      <c r="DBV47" s="190"/>
      <c r="DBW47" s="190"/>
      <c r="DBX47" s="190"/>
      <c r="DBY47" s="190"/>
      <c r="DBZ47" s="190"/>
      <c r="DCA47" s="190"/>
      <c r="DCB47" s="190"/>
      <c r="DCC47" s="190"/>
      <c r="DCD47" s="190"/>
      <c r="DCE47" s="190"/>
      <c r="DCF47" s="190"/>
      <c r="DCG47" s="190"/>
      <c r="DCH47" s="190"/>
      <c r="DCI47" s="190"/>
      <c r="DCJ47" s="190"/>
      <c r="DCK47" s="190"/>
      <c r="DCL47" s="190"/>
      <c r="DCM47" s="190"/>
      <c r="DCN47" s="190"/>
      <c r="DCO47" s="190"/>
      <c r="DCP47" s="190"/>
      <c r="DCQ47" s="190"/>
      <c r="DCR47" s="190"/>
      <c r="DCS47" s="190"/>
      <c r="DCT47" s="190"/>
      <c r="DCU47" s="190"/>
      <c r="DCV47" s="190"/>
      <c r="DCW47" s="190"/>
      <c r="DCX47" s="190"/>
      <c r="DCY47" s="190"/>
      <c r="DCZ47" s="190"/>
      <c r="DDA47" s="190"/>
      <c r="DDB47" s="190"/>
      <c r="DDC47" s="190"/>
      <c r="DDD47" s="190"/>
      <c r="DDE47" s="190"/>
      <c r="DDF47" s="190"/>
      <c r="DDG47" s="190"/>
      <c r="DDH47" s="190"/>
      <c r="DDI47" s="190"/>
      <c r="DDJ47" s="190"/>
      <c r="DDK47" s="190"/>
      <c r="DDL47" s="190"/>
      <c r="DDM47" s="190"/>
      <c r="DDN47" s="190"/>
      <c r="DDO47" s="190"/>
      <c r="DDP47" s="190"/>
      <c r="DDQ47" s="190"/>
      <c r="DDR47" s="190"/>
      <c r="DDS47" s="190"/>
      <c r="DDT47" s="190"/>
      <c r="DDU47" s="190"/>
      <c r="DDV47" s="190"/>
      <c r="DDW47" s="190"/>
      <c r="DDX47" s="190"/>
      <c r="DDY47" s="190"/>
      <c r="DDZ47" s="190"/>
      <c r="DEA47" s="190"/>
      <c r="DEB47" s="190"/>
      <c r="DEC47" s="190"/>
      <c r="DED47" s="190"/>
      <c r="DEE47" s="190"/>
      <c r="DEF47" s="190"/>
      <c r="DEG47" s="190"/>
      <c r="DEH47" s="190"/>
      <c r="DEI47" s="190"/>
      <c r="DEJ47" s="190"/>
      <c r="DEK47" s="190"/>
      <c r="DEL47" s="190"/>
      <c r="DEM47" s="190"/>
      <c r="DEN47" s="190"/>
      <c r="DEO47" s="190"/>
      <c r="DEP47" s="190"/>
      <c r="DEQ47" s="190"/>
      <c r="DER47" s="190"/>
      <c r="DES47" s="190"/>
      <c r="DET47" s="190"/>
      <c r="DEU47" s="190"/>
      <c r="DEV47" s="190"/>
      <c r="DEW47" s="190"/>
      <c r="DEX47" s="190"/>
      <c r="DEY47" s="190"/>
      <c r="DEZ47" s="190"/>
      <c r="DFA47" s="190"/>
      <c r="DFB47" s="190"/>
      <c r="DFC47" s="190"/>
      <c r="DFD47" s="190"/>
      <c r="DFE47" s="190"/>
      <c r="DFF47" s="190"/>
      <c r="DFG47" s="190"/>
      <c r="DFH47" s="190"/>
      <c r="DFI47" s="190"/>
      <c r="DFJ47" s="190"/>
      <c r="DFK47" s="190"/>
      <c r="DFL47" s="190"/>
      <c r="DFM47" s="190"/>
      <c r="DFN47" s="190"/>
      <c r="DFO47" s="190"/>
      <c r="DFP47" s="190"/>
      <c r="DFQ47" s="190"/>
      <c r="DFR47" s="190"/>
      <c r="DFS47" s="190"/>
      <c r="DFT47" s="190"/>
      <c r="DFU47" s="190"/>
      <c r="DFV47" s="190"/>
      <c r="DFW47" s="190"/>
      <c r="DFX47" s="190"/>
      <c r="DFY47" s="190"/>
      <c r="DFZ47" s="190"/>
      <c r="DGA47" s="190"/>
      <c r="DGB47" s="190"/>
      <c r="DGC47" s="190"/>
      <c r="DGD47" s="190"/>
      <c r="DGE47" s="190"/>
      <c r="DGF47" s="190"/>
      <c r="DGG47" s="190"/>
      <c r="DGH47" s="190"/>
      <c r="DGI47" s="190"/>
      <c r="DGJ47" s="190"/>
      <c r="DGK47" s="190"/>
      <c r="DGL47" s="190"/>
      <c r="DGM47" s="190"/>
      <c r="DGN47" s="190"/>
      <c r="DGO47" s="190"/>
      <c r="DGP47" s="190"/>
      <c r="DGQ47" s="190"/>
      <c r="DGR47" s="190"/>
      <c r="DGS47" s="190"/>
      <c r="DGT47" s="190"/>
      <c r="DGU47" s="190"/>
      <c r="DGV47" s="190"/>
      <c r="DGW47" s="190"/>
      <c r="DGX47" s="190"/>
      <c r="DGY47" s="190"/>
      <c r="DGZ47" s="190"/>
      <c r="DHA47" s="190"/>
      <c r="DHB47" s="190"/>
      <c r="DHC47" s="190"/>
      <c r="DHD47" s="190"/>
      <c r="DHE47" s="190"/>
      <c r="DHF47" s="190"/>
      <c r="DHG47" s="190"/>
      <c r="DHH47" s="190"/>
      <c r="DHI47" s="190"/>
      <c r="DHJ47" s="190"/>
      <c r="DHK47" s="190"/>
      <c r="DHL47" s="190"/>
      <c r="DHM47" s="190"/>
      <c r="DHN47" s="190"/>
      <c r="DHO47" s="190"/>
      <c r="DHP47" s="190"/>
      <c r="DHQ47" s="190"/>
      <c r="DHR47" s="190"/>
      <c r="DHS47" s="190"/>
      <c r="DHT47" s="190"/>
      <c r="DHU47" s="190"/>
      <c r="DHV47" s="190"/>
      <c r="DHW47" s="190"/>
      <c r="DHX47" s="190"/>
      <c r="DHY47" s="190"/>
      <c r="DHZ47" s="190"/>
      <c r="DIA47" s="190"/>
      <c r="DIB47" s="190"/>
      <c r="DIC47" s="190"/>
      <c r="DID47" s="190"/>
      <c r="DIE47" s="190"/>
      <c r="DIF47" s="190"/>
      <c r="DIG47" s="190"/>
      <c r="DIH47" s="190"/>
      <c r="DII47" s="190"/>
      <c r="DIJ47" s="190"/>
      <c r="DIK47" s="190"/>
      <c r="DIL47" s="190"/>
      <c r="DIM47" s="190"/>
      <c r="DIN47" s="190"/>
      <c r="DIO47" s="190"/>
      <c r="DIP47" s="190"/>
      <c r="DIQ47" s="190"/>
      <c r="DIR47" s="190"/>
      <c r="DIS47" s="190"/>
      <c r="DIT47" s="190"/>
      <c r="DIU47" s="190"/>
      <c r="DIV47" s="190"/>
      <c r="DIW47" s="190"/>
      <c r="DIX47" s="190"/>
      <c r="DIY47" s="190"/>
      <c r="DIZ47" s="190"/>
      <c r="DJA47" s="190"/>
      <c r="DJB47" s="190"/>
      <c r="DJC47" s="190"/>
      <c r="DJD47" s="190"/>
      <c r="DJE47" s="190"/>
      <c r="DJF47" s="190"/>
      <c r="DJG47" s="190"/>
      <c r="DJH47" s="190"/>
      <c r="DJI47" s="190"/>
      <c r="DJJ47" s="190"/>
      <c r="DJK47" s="190"/>
      <c r="DJL47" s="190"/>
      <c r="DJM47" s="190"/>
      <c r="DJN47" s="190"/>
      <c r="DJO47" s="190"/>
      <c r="DJP47" s="190"/>
      <c r="DJQ47" s="190"/>
      <c r="DJR47" s="190"/>
      <c r="DJS47" s="190"/>
      <c r="DJT47" s="190"/>
      <c r="DJU47" s="190"/>
      <c r="DJV47" s="190"/>
      <c r="DJW47" s="190"/>
      <c r="DJX47" s="190"/>
      <c r="DJY47" s="190"/>
      <c r="DJZ47" s="190"/>
      <c r="DKA47" s="190"/>
      <c r="DKB47" s="190"/>
      <c r="DKC47" s="190"/>
      <c r="DKD47" s="190"/>
      <c r="DKE47" s="190"/>
      <c r="DKF47" s="190"/>
      <c r="DKG47" s="190"/>
      <c r="DKH47" s="190"/>
      <c r="DKI47" s="190"/>
      <c r="DKJ47" s="190"/>
      <c r="DKK47" s="190"/>
      <c r="DKL47" s="190"/>
      <c r="DKM47" s="190"/>
      <c r="DKN47" s="190"/>
      <c r="DKO47" s="190"/>
      <c r="DKP47" s="190"/>
      <c r="DKQ47" s="190"/>
      <c r="DKR47" s="190"/>
      <c r="DKS47" s="190"/>
      <c r="DKT47" s="190"/>
      <c r="DKU47" s="190"/>
      <c r="DKV47" s="190"/>
      <c r="DKW47" s="190"/>
      <c r="DKX47" s="190"/>
      <c r="DKY47" s="190"/>
      <c r="DKZ47" s="190"/>
      <c r="DLA47" s="190"/>
      <c r="DLB47" s="190"/>
      <c r="DLC47" s="190"/>
      <c r="DLD47" s="190"/>
      <c r="DLE47" s="190"/>
      <c r="DLF47" s="190"/>
      <c r="DLG47" s="190"/>
      <c r="DLH47" s="190"/>
      <c r="DLI47" s="190"/>
      <c r="DLJ47" s="190"/>
      <c r="DLK47" s="190"/>
      <c r="DLL47" s="190"/>
      <c r="DLM47" s="190"/>
      <c r="DLN47" s="190"/>
      <c r="DLO47" s="190"/>
      <c r="DLP47" s="190"/>
      <c r="DLQ47" s="190"/>
      <c r="DLR47" s="190"/>
      <c r="DLS47" s="190"/>
      <c r="DLT47" s="190"/>
      <c r="DLU47" s="190"/>
      <c r="DLV47" s="190"/>
      <c r="DLW47" s="190"/>
      <c r="DLX47" s="190"/>
      <c r="DLY47" s="190"/>
      <c r="DLZ47" s="190"/>
      <c r="DMA47" s="190"/>
      <c r="DMB47" s="190"/>
      <c r="DMC47" s="190"/>
      <c r="DMD47" s="190"/>
      <c r="DME47" s="190"/>
      <c r="DMF47" s="190"/>
      <c r="DMG47" s="190"/>
      <c r="DMH47" s="190"/>
      <c r="DMI47" s="190"/>
      <c r="DMJ47" s="190"/>
      <c r="DMK47" s="190"/>
      <c r="DML47" s="190"/>
      <c r="DMM47" s="190"/>
      <c r="DMN47" s="190"/>
      <c r="DMO47" s="190"/>
      <c r="DMP47" s="190"/>
      <c r="DMQ47" s="190"/>
      <c r="DMR47" s="190"/>
      <c r="DMS47" s="190"/>
      <c r="DMT47" s="190"/>
      <c r="DMU47" s="190"/>
      <c r="DMV47" s="190"/>
      <c r="DMW47" s="190"/>
      <c r="DMX47" s="190"/>
      <c r="DMY47" s="190"/>
      <c r="DMZ47" s="190"/>
      <c r="DNA47" s="190"/>
      <c r="DNB47" s="190"/>
      <c r="DNC47" s="190"/>
      <c r="DND47" s="190"/>
      <c r="DNE47" s="190"/>
      <c r="DNF47" s="190"/>
      <c r="DNG47" s="190"/>
      <c r="DNH47" s="190"/>
      <c r="DNI47" s="190"/>
      <c r="DNJ47" s="190"/>
      <c r="DNK47" s="190"/>
      <c r="DNL47" s="190"/>
      <c r="DNM47" s="190"/>
      <c r="DNN47" s="190"/>
      <c r="DNO47" s="190"/>
      <c r="DNP47" s="190"/>
      <c r="DNQ47" s="190"/>
      <c r="DNR47" s="190"/>
      <c r="DNS47" s="190"/>
      <c r="DNT47" s="190"/>
      <c r="DNU47" s="190"/>
      <c r="DNV47" s="190"/>
      <c r="DNW47" s="190"/>
      <c r="DNX47" s="190"/>
      <c r="DNY47" s="190"/>
      <c r="DNZ47" s="190"/>
      <c r="DOA47" s="190"/>
      <c r="DOB47" s="190"/>
      <c r="DOC47" s="190"/>
      <c r="DOD47" s="190"/>
      <c r="DOE47" s="190"/>
      <c r="DOF47" s="190"/>
      <c r="DOG47" s="190"/>
      <c r="DOH47" s="190"/>
      <c r="DOI47" s="190"/>
      <c r="DOJ47" s="190"/>
      <c r="DOK47" s="190"/>
      <c r="DOL47" s="190"/>
      <c r="DOM47" s="190"/>
      <c r="DON47" s="190"/>
      <c r="DOO47" s="190"/>
      <c r="DOP47" s="190"/>
      <c r="DOQ47" s="190"/>
      <c r="DOR47" s="190"/>
      <c r="DOS47" s="190"/>
      <c r="DOT47" s="190"/>
      <c r="DOU47" s="190"/>
      <c r="DOV47" s="190"/>
      <c r="DOW47" s="190"/>
      <c r="DOX47" s="190"/>
      <c r="DOY47" s="190"/>
      <c r="DOZ47" s="190"/>
      <c r="DPA47" s="190"/>
      <c r="DPB47" s="190"/>
      <c r="DPC47" s="190"/>
      <c r="DPD47" s="190"/>
      <c r="DPE47" s="190"/>
      <c r="DPF47" s="190"/>
      <c r="DPG47" s="190"/>
      <c r="DPH47" s="190"/>
      <c r="DPI47" s="190"/>
      <c r="DPJ47" s="190"/>
      <c r="DPK47" s="190"/>
      <c r="DPL47" s="190"/>
      <c r="DPM47" s="190"/>
      <c r="DPN47" s="190"/>
      <c r="DPO47" s="190"/>
      <c r="DPP47" s="190"/>
      <c r="DPQ47" s="190"/>
      <c r="DPR47" s="190"/>
      <c r="DPS47" s="190"/>
      <c r="DPT47" s="190"/>
      <c r="DPU47" s="190"/>
      <c r="DPV47" s="190"/>
      <c r="DPW47" s="190"/>
      <c r="DPX47" s="190"/>
      <c r="DPY47" s="190"/>
      <c r="DPZ47" s="190"/>
      <c r="DQA47" s="190"/>
      <c r="DQB47" s="190"/>
      <c r="DQC47" s="190"/>
      <c r="DQD47" s="190"/>
      <c r="DQE47" s="190"/>
      <c r="DQF47" s="190"/>
      <c r="DQG47" s="190"/>
      <c r="DQH47" s="190"/>
      <c r="DQI47" s="190"/>
      <c r="DQJ47" s="190"/>
      <c r="DQK47" s="190"/>
      <c r="DQL47" s="190"/>
      <c r="DQM47" s="190"/>
      <c r="DQN47" s="190"/>
      <c r="DQO47" s="190"/>
      <c r="DQP47" s="190"/>
      <c r="DQQ47" s="190"/>
      <c r="DQR47" s="190"/>
      <c r="DQS47" s="190"/>
      <c r="DQT47" s="190"/>
      <c r="DQU47" s="190"/>
      <c r="DQV47" s="190"/>
      <c r="DQW47" s="190"/>
      <c r="DQX47" s="190"/>
      <c r="DQY47" s="190"/>
      <c r="DQZ47" s="190"/>
      <c r="DRA47" s="190"/>
      <c r="DRB47" s="190"/>
      <c r="DRC47" s="190"/>
      <c r="DRD47" s="190"/>
      <c r="DRE47" s="190"/>
      <c r="DRF47" s="190"/>
      <c r="DRG47" s="190"/>
      <c r="DRH47" s="190"/>
      <c r="DRI47" s="190"/>
      <c r="DRJ47" s="190"/>
      <c r="DRK47" s="190"/>
      <c r="DRL47" s="190"/>
      <c r="DRM47" s="190"/>
      <c r="DRN47" s="190"/>
      <c r="DRO47" s="190"/>
      <c r="DRP47" s="190"/>
      <c r="DRQ47" s="190"/>
      <c r="DRR47" s="190"/>
      <c r="DRS47" s="190"/>
      <c r="DRT47" s="190"/>
      <c r="DRU47" s="190"/>
      <c r="DRV47" s="190"/>
      <c r="DRW47" s="190"/>
      <c r="DRX47" s="190"/>
      <c r="DRY47" s="190"/>
      <c r="DRZ47" s="190"/>
      <c r="DSA47" s="190"/>
      <c r="DSB47" s="190"/>
      <c r="DSC47" s="190"/>
      <c r="DSD47" s="190"/>
      <c r="DSE47" s="190"/>
      <c r="DSF47" s="190"/>
      <c r="DSG47" s="190"/>
      <c r="DSH47" s="190"/>
      <c r="DSI47" s="190"/>
      <c r="DSJ47" s="190"/>
      <c r="DSK47" s="190"/>
      <c r="DSL47" s="190"/>
      <c r="DSM47" s="190"/>
      <c r="DSN47" s="190"/>
      <c r="DSO47" s="190"/>
      <c r="DSP47" s="190"/>
      <c r="DSQ47" s="190"/>
      <c r="DSR47" s="190"/>
      <c r="DSS47" s="190"/>
      <c r="DST47" s="190"/>
      <c r="DSU47" s="190"/>
      <c r="DSV47" s="190"/>
      <c r="DSW47" s="190"/>
      <c r="DSX47" s="190"/>
      <c r="DSY47" s="190"/>
      <c r="DSZ47" s="190"/>
      <c r="DTA47" s="190"/>
      <c r="DTB47" s="190"/>
      <c r="DTC47" s="190"/>
      <c r="DTD47" s="190"/>
      <c r="DTE47" s="190"/>
      <c r="DTF47" s="190"/>
      <c r="DTG47" s="190"/>
      <c r="DTH47" s="190"/>
      <c r="DTI47" s="190"/>
      <c r="DTJ47" s="190"/>
      <c r="DTK47" s="190"/>
      <c r="DTL47" s="190"/>
      <c r="DTM47" s="190"/>
      <c r="DTN47" s="190"/>
      <c r="DTO47" s="190"/>
      <c r="DTP47" s="190"/>
      <c r="DTQ47" s="190"/>
      <c r="DTR47" s="190"/>
      <c r="DTS47" s="190"/>
      <c r="DTT47" s="190"/>
      <c r="DTU47" s="190"/>
      <c r="DTV47" s="190"/>
      <c r="DTW47" s="190"/>
      <c r="DTX47" s="190"/>
      <c r="DTY47" s="190"/>
      <c r="DTZ47" s="190"/>
      <c r="DUA47" s="190"/>
      <c r="DUB47" s="190"/>
      <c r="DUC47" s="190"/>
      <c r="DUD47" s="190"/>
      <c r="DUE47" s="190"/>
      <c r="DUF47" s="190"/>
      <c r="DUG47" s="190"/>
      <c r="DUH47" s="190"/>
      <c r="DUI47" s="190"/>
      <c r="DUJ47" s="190"/>
      <c r="DUK47" s="190"/>
      <c r="DUL47" s="190"/>
      <c r="DUM47" s="190"/>
      <c r="DUN47" s="190"/>
      <c r="DUO47" s="190"/>
      <c r="DUP47" s="190"/>
      <c r="DUQ47" s="190"/>
      <c r="DUR47" s="190"/>
      <c r="DUS47" s="190"/>
      <c r="DUT47" s="190"/>
      <c r="DUU47" s="190"/>
      <c r="DUV47" s="190"/>
      <c r="DUW47" s="190"/>
      <c r="DUX47" s="190"/>
      <c r="DUY47" s="190"/>
      <c r="DUZ47" s="190"/>
      <c r="DVA47" s="190"/>
      <c r="DVB47" s="190"/>
      <c r="DVC47" s="190"/>
      <c r="DVD47" s="190"/>
      <c r="DVE47" s="190"/>
      <c r="DVF47" s="190"/>
      <c r="DVG47" s="190"/>
      <c r="DVH47" s="190"/>
      <c r="DVI47" s="190"/>
      <c r="DVJ47" s="190"/>
      <c r="DVK47" s="190"/>
      <c r="DVL47" s="190"/>
      <c r="DVM47" s="190"/>
      <c r="DVN47" s="190"/>
      <c r="DVO47" s="190"/>
      <c r="DVP47" s="190"/>
      <c r="DVQ47" s="190"/>
      <c r="DVR47" s="190"/>
      <c r="DVS47" s="190"/>
      <c r="DVT47" s="190"/>
      <c r="DVU47" s="190"/>
      <c r="DVV47" s="190"/>
      <c r="DVW47" s="190"/>
      <c r="DVX47" s="190"/>
      <c r="DVY47" s="190"/>
      <c r="DVZ47" s="190"/>
      <c r="DWA47" s="190"/>
      <c r="DWB47" s="190"/>
      <c r="DWC47" s="190"/>
      <c r="DWD47" s="190"/>
      <c r="DWE47" s="190"/>
      <c r="DWF47" s="190"/>
      <c r="DWG47" s="190"/>
      <c r="DWH47" s="190"/>
      <c r="DWI47" s="190"/>
      <c r="DWJ47" s="190"/>
      <c r="DWK47" s="190"/>
      <c r="DWL47" s="190"/>
      <c r="DWM47" s="190"/>
      <c r="DWN47" s="190"/>
      <c r="DWO47" s="190"/>
      <c r="DWP47" s="190"/>
      <c r="DWQ47" s="190"/>
      <c r="DWR47" s="190"/>
      <c r="DWS47" s="190"/>
      <c r="DWT47" s="190"/>
      <c r="DWU47" s="190"/>
      <c r="DWV47" s="190"/>
      <c r="DWW47" s="190"/>
      <c r="DWX47" s="190"/>
      <c r="DWY47" s="190"/>
      <c r="DWZ47" s="190"/>
      <c r="DXA47" s="190"/>
      <c r="DXB47" s="190"/>
      <c r="DXC47" s="190"/>
      <c r="DXD47" s="190"/>
      <c r="DXE47" s="190"/>
      <c r="DXF47" s="190"/>
      <c r="DXG47" s="190"/>
      <c r="DXH47" s="190"/>
      <c r="DXI47" s="190"/>
      <c r="DXJ47" s="190"/>
      <c r="DXK47" s="190"/>
      <c r="DXL47" s="190"/>
      <c r="DXM47" s="190"/>
      <c r="DXN47" s="190"/>
      <c r="DXO47" s="190"/>
      <c r="DXP47" s="190"/>
      <c r="DXQ47" s="190"/>
      <c r="DXR47" s="190"/>
      <c r="DXS47" s="190"/>
      <c r="DXT47" s="190"/>
      <c r="DXU47" s="190"/>
      <c r="DXV47" s="190"/>
      <c r="DXW47" s="190"/>
      <c r="DXX47" s="190"/>
      <c r="DXY47" s="190"/>
      <c r="DXZ47" s="190"/>
      <c r="DYA47" s="190"/>
      <c r="DYB47" s="190"/>
      <c r="DYC47" s="190"/>
      <c r="DYD47" s="190"/>
      <c r="DYE47" s="190"/>
      <c r="DYF47" s="190"/>
      <c r="DYG47" s="190"/>
      <c r="DYH47" s="190"/>
      <c r="DYI47" s="190"/>
      <c r="DYJ47" s="190"/>
      <c r="DYK47" s="190"/>
      <c r="DYL47" s="190"/>
      <c r="DYM47" s="190"/>
      <c r="DYN47" s="190"/>
      <c r="DYO47" s="190"/>
      <c r="DYP47" s="190"/>
      <c r="DYQ47" s="190"/>
      <c r="DYR47" s="190"/>
      <c r="DYS47" s="190"/>
      <c r="DYT47" s="190"/>
      <c r="DYU47" s="190"/>
      <c r="DYV47" s="190"/>
      <c r="DYW47" s="190"/>
      <c r="DYX47" s="190"/>
      <c r="DYY47" s="190"/>
      <c r="DYZ47" s="190"/>
      <c r="DZA47" s="190"/>
      <c r="DZB47" s="190"/>
      <c r="DZC47" s="190"/>
      <c r="DZD47" s="190"/>
      <c r="DZE47" s="190"/>
      <c r="DZF47" s="190"/>
      <c r="DZG47" s="190"/>
      <c r="DZH47" s="190"/>
      <c r="DZI47" s="190"/>
      <c r="DZJ47" s="190"/>
      <c r="DZK47" s="190"/>
      <c r="DZL47" s="190"/>
      <c r="DZM47" s="190"/>
      <c r="DZN47" s="190"/>
      <c r="DZO47" s="190"/>
      <c r="DZP47" s="190"/>
      <c r="DZQ47" s="190"/>
      <c r="DZR47" s="190"/>
      <c r="DZS47" s="190"/>
      <c r="DZT47" s="190"/>
      <c r="DZU47" s="190"/>
      <c r="DZV47" s="190"/>
      <c r="DZW47" s="190"/>
      <c r="DZX47" s="190"/>
      <c r="DZY47" s="190"/>
      <c r="DZZ47" s="190"/>
      <c r="EAA47" s="190"/>
      <c r="EAB47" s="190"/>
      <c r="EAC47" s="190"/>
      <c r="EAD47" s="190"/>
      <c r="EAE47" s="190"/>
      <c r="EAF47" s="190"/>
      <c r="EAG47" s="190"/>
      <c r="EAH47" s="190"/>
      <c r="EAI47" s="190"/>
      <c r="EAJ47" s="190"/>
      <c r="EAK47" s="190"/>
      <c r="EAL47" s="190"/>
      <c r="EAM47" s="190"/>
      <c r="EAN47" s="190"/>
      <c r="EAO47" s="190"/>
      <c r="EAP47" s="190"/>
      <c r="EAQ47" s="190"/>
      <c r="EAR47" s="190"/>
      <c r="EAS47" s="190"/>
      <c r="EAT47" s="190"/>
      <c r="EAU47" s="190"/>
      <c r="EAV47" s="190"/>
      <c r="EAW47" s="190"/>
      <c r="EAX47" s="190"/>
      <c r="EAY47" s="190"/>
      <c r="EAZ47" s="190"/>
      <c r="EBA47" s="190"/>
      <c r="EBB47" s="190"/>
      <c r="EBC47" s="190"/>
      <c r="EBD47" s="190"/>
      <c r="EBE47" s="190"/>
      <c r="EBF47" s="190"/>
      <c r="EBG47" s="190"/>
      <c r="EBH47" s="190"/>
      <c r="EBI47" s="190"/>
      <c r="EBJ47" s="190"/>
      <c r="EBK47" s="190"/>
      <c r="EBL47" s="190"/>
      <c r="EBM47" s="190"/>
      <c r="EBN47" s="190"/>
      <c r="EBO47" s="190"/>
      <c r="EBP47" s="190"/>
      <c r="EBQ47" s="190"/>
      <c r="EBR47" s="190"/>
      <c r="EBS47" s="190"/>
      <c r="EBT47" s="190"/>
      <c r="EBU47" s="190"/>
      <c r="EBV47" s="190"/>
      <c r="EBW47" s="190"/>
      <c r="EBX47" s="190"/>
      <c r="EBY47" s="190"/>
      <c r="EBZ47" s="190"/>
      <c r="ECA47" s="190"/>
      <c r="ECB47" s="190"/>
      <c r="ECC47" s="190"/>
      <c r="ECD47" s="190"/>
      <c r="ECE47" s="190"/>
      <c r="ECF47" s="190"/>
      <c r="ECG47" s="190"/>
      <c r="ECH47" s="190"/>
      <c r="ECI47" s="190"/>
      <c r="ECJ47" s="190"/>
      <c r="ECK47" s="190"/>
      <c r="ECL47" s="190"/>
      <c r="ECM47" s="190"/>
      <c r="ECN47" s="190"/>
      <c r="ECO47" s="190"/>
      <c r="ECP47" s="190"/>
      <c r="ECQ47" s="190"/>
      <c r="ECR47" s="190"/>
      <c r="ECS47" s="190"/>
      <c r="ECT47" s="190"/>
      <c r="ECU47" s="190"/>
      <c r="ECV47" s="190"/>
      <c r="ECW47" s="190"/>
      <c r="ECX47" s="190"/>
      <c r="ECY47" s="190"/>
      <c r="ECZ47" s="190"/>
      <c r="EDA47" s="190"/>
      <c r="EDB47" s="190"/>
      <c r="EDC47" s="190"/>
      <c r="EDD47" s="190"/>
      <c r="EDE47" s="190"/>
      <c r="EDF47" s="190"/>
      <c r="EDG47" s="190"/>
      <c r="EDH47" s="190"/>
      <c r="EDI47" s="190"/>
      <c r="EDJ47" s="190"/>
      <c r="EDK47" s="190"/>
      <c r="EDL47" s="190"/>
      <c r="EDM47" s="190"/>
      <c r="EDN47" s="190"/>
      <c r="EDO47" s="190"/>
      <c r="EDP47" s="190"/>
      <c r="EDQ47" s="190"/>
      <c r="EDR47" s="190"/>
      <c r="EDS47" s="190"/>
      <c r="EDT47" s="190"/>
      <c r="EDU47" s="190"/>
      <c r="EDV47" s="190"/>
      <c r="EDW47" s="190"/>
      <c r="EDX47" s="190"/>
      <c r="EDY47" s="190"/>
      <c r="EDZ47" s="190"/>
      <c r="EEA47" s="190"/>
      <c r="EEB47" s="190"/>
      <c r="EEC47" s="190"/>
      <c r="EED47" s="190"/>
      <c r="EEE47" s="190"/>
      <c r="EEF47" s="190"/>
      <c r="EEG47" s="190"/>
      <c r="EEH47" s="190"/>
      <c r="EEI47" s="190"/>
      <c r="EEJ47" s="190"/>
      <c r="EEK47" s="190"/>
      <c r="EEL47" s="190"/>
      <c r="EEM47" s="190"/>
      <c r="EEN47" s="190"/>
      <c r="EEO47" s="190"/>
      <c r="EEP47" s="190"/>
      <c r="EEQ47" s="190"/>
      <c r="EER47" s="190"/>
      <c r="EES47" s="190"/>
      <c r="EET47" s="190"/>
      <c r="EEU47" s="190"/>
      <c r="EEV47" s="190"/>
      <c r="EEW47" s="190"/>
      <c r="EEX47" s="190"/>
      <c r="EEY47" s="190"/>
      <c r="EEZ47" s="190"/>
      <c r="EFA47" s="190"/>
      <c r="EFB47" s="190"/>
      <c r="EFC47" s="190"/>
      <c r="EFD47" s="190"/>
      <c r="EFE47" s="190"/>
      <c r="EFF47" s="190"/>
      <c r="EFG47" s="190"/>
      <c r="EFH47" s="190"/>
      <c r="EFI47" s="190"/>
      <c r="EFJ47" s="190"/>
      <c r="EFK47" s="190"/>
      <c r="EFL47" s="190"/>
      <c r="EFM47" s="190"/>
      <c r="EFN47" s="190"/>
      <c r="EFO47" s="190"/>
      <c r="EFP47" s="190"/>
      <c r="EFQ47" s="190"/>
      <c r="EFR47" s="190"/>
      <c r="EFS47" s="190"/>
      <c r="EFT47" s="190"/>
      <c r="EFU47" s="190"/>
      <c r="EFV47" s="190"/>
      <c r="EFW47" s="190"/>
      <c r="EFX47" s="190"/>
      <c r="EFY47" s="190"/>
      <c r="EFZ47" s="190"/>
      <c r="EGA47" s="190"/>
      <c r="EGB47" s="190"/>
      <c r="EGC47" s="190"/>
      <c r="EGD47" s="190"/>
      <c r="EGE47" s="190"/>
      <c r="EGF47" s="190"/>
      <c r="EGG47" s="190"/>
      <c r="EGH47" s="190"/>
      <c r="EGI47" s="190"/>
      <c r="EGJ47" s="190"/>
      <c r="EGK47" s="190"/>
      <c r="EGL47" s="190"/>
      <c r="EGM47" s="190"/>
      <c r="EGN47" s="190"/>
      <c r="EGO47" s="190"/>
      <c r="EGP47" s="190"/>
      <c r="EGQ47" s="190"/>
      <c r="EGR47" s="190"/>
      <c r="EGS47" s="190"/>
      <c r="EGT47" s="190"/>
      <c r="EGU47" s="190"/>
      <c r="EGV47" s="190"/>
      <c r="EGW47" s="190"/>
      <c r="EGX47" s="190"/>
      <c r="EGY47" s="190"/>
      <c r="EGZ47" s="190"/>
      <c r="EHA47" s="190"/>
      <c r="EHB47" s="190"/>
      <c r="EHC47" s="190"/>
      <c r="EHD47" s="190"/>
      <c r="EHE47" s="190"/>
      <c r="EHF47" s="190"/>
      <c r="EHG47" s="190"/>
      <c r="EHH47" s="190"/>
      <c r="EHI47" s="190"/>
      <c r="EHJ47" s="190"/>
      <c r="EHK47" s="190"/>
      <c r="EHL47" s="190"/>
      <c r="EHM47" s="190"/>
      <c r="EHN47" s="190"/>
      <c r="EHO47" s="190"/>
      <c r="EHP47" s="190"/>
      <c r="EHQ47" s="190"/>
      <c r="EHR47" s="190"/>
      <c r="EHS47" s="190"/>
      <c r="EHT47" s="190"/>
      <c r="EHU47" s="190"/>
      <c r="EHV47" s="190"/>
      <c r="EHW47" s="190"/>
      <c r="EHX47" s="190"/>
      <c r="EHY47" s="190"/>
      <c r="EHZ47" s="190"/>
      <c r="EIA47" s="190"/>
      <c r="EIB47" s="190"/>
      <c r="EIC47" s="190"/>
      <c r="EID47" s="190"/>
      <c r="EIE47" s="190"/>
      <c r="EIF47" s="190"/>
      <c r="EIG47" s="190"/>
      <c r="EIH47" s="190"/>
      <c r="EII47" s="190"/>
      <c r="EIJ47" s="190"/>
      <c r="EIK47" s="190"/>
      <c r="EIL47" s="190"/>
      <c r="EIM47" s="190"/>
      <c r="EIN47" s="190"/>
      <c r="EIO47" s="190"/>
      <c r="EIP47" s="190"/>
      <c r="EIQ47" s="190"/>
      <c r="EIR47" s="190"/>
      <c r="EIS47" s="190"/>
      <c r="EIT47" s="190"/>
      <c r="EIU47" s="190"/>
      <c r="EIV47" s="190"/>
      <c r="EIW47" s="190"/>
      <c r="EIX47" s="190"/>
      <c r="EIY47" s="190"/>
      <c r="EIZ47" s="190"/>
      <c r="EJA47" s="190"/>
      <c r="EJB47" s="190"/>
      <c r="EJC47" s="190"/>
      <c r="EJD47" s="190"/>
      <c r="EJE47" s="190"/>
      <c r="EJF47" s="190"/>
      <c r="EJG47" s="190"/>
      <c r="EJH47" s="190"/>
      <c r="EJI47" s="190"/>
      <c r="EJJ47" s="190"/>
      <c r="EJK47" s="190"/>
      <c r="EJL47" s="190"/>
      <c r="EJM47" s="190"/>
      <c r="EJN47" s="190"/>
      <c r="EJO47" s="190"/>
      <c r="EJP47" s="190"/>
      <c r="EJQ47" s="190"/>
      <c r="EJR47" s="190"/>
      <c r="EJS47" s="190"/>
      <c r="EJT47" s="190"/>
      <c r="EJU47" s="190"/>
      <c r="EJV47" s="190"/>
      <c r="EJW47" s="190"/>
      <c r="EJX47" s="190"/>
      <c r="EJY47" s="190"/>
      <c r="EJZ47" s="190"/>
      <c r="EKA47" s="190"/>
      <c r="EKB47" s="190"/>
      <c r="EKC47" s="190"/>
      <c r="EKD47" s="190"/>
      <c r="EKE47" s="190"/>
      <c r="EKF47" s="190"/>
      <c r="EKG47" s="190"/>
      <c r="EKH47" s="190"/>
      <c r="EKI47" s="190"/>
      <c r="EKJ47" s="190"/>
      <c r="EKK47" s="190"/>
      <c r="EKL47" s="190"/>
      <c r="EKM47" s="190"/>
      <c r="EKN47" s="190"/>
      <c r="EKO47" s="190"/>
      <c r="EKP47" s="190"/>
      <c r="EKQ47" s="190"/>
      <c r="EKR47" s="190"/>
      <c r="EKS47" s="190"/>
      <c r="EKT47" s="190"/>
      <c r="EKU47" s="190"/>
      <c r="EKV47" s="190"/>
      <c r="EKW47" s="190"/>
      <c r="EKX47" s="190"/>
      <c r="EKY47" s="190"/>
      <c r="EKZ47" s="190"/>
      <c r="ELA47" s="190"/>
      <c r="ELB47" s="190"/>
      <c r="ELC47" s="190"/>
      <c r="ELD47" s="190"/>
      <c r="ELE47" s="190"/>
      <c r="ELF47" s="190"/>
      <c r="ELG47" s="190"/>
      <c r="ELH47" s="190"/>
      <c r="ELI47" s="190"/>
      <c r="ELJ47" s="190"/>
      <c r="ELK47" s="190"/>
      <c r="ELL47" s="190"/>
      <c r="ELM47" s="190"/>
      <c r="ELN47" s="190"/>
      <c r="ELO47" s="190"/>
      <c r="ELP47" s="190"/>
      <c r="ELQ47" s="190"/>
      <c r="ELR47" s="190"/>
      <c r="ELS47" s="190"/>
      <c r="ELT47" s="190"/>
      <c r="ELU47" s="190"/>
      <c r="ELV47" s="190"/>
      <c r="ELW47" s="190"/>
      <c r="ELX47" s="190"/>
      <c r="ELY47" s="190"/>
      <c r="ELZ47" s="190"/>
      <c r="EMA47" s="190"/>
      <c r="EMB47" s="190"/>
      <c r="EMC47" s="190"/>
      <c r="EMD47" s="190"/>
      <c r="EME47" s="190"/>
      <c r="EMF47" s="190"/>
      <c r="EMG47" s="190"/>
      <c r="EMH47" s="190"/>
      <c r="EMI47" s="190"/>
      <c r="EMJ47" s="190"/>
      <c r="EMK47" s="190"/>
      <c r="EML47" s="190"/>
      <c r="EMM47" s="190"/>
      <c r="EMN47" s="190"/>
      <c r="EMO47" s="190"/>
      <c r="EMP47" s="190"/>
      <c r="EMQ47" s="190"/>
      <c r="EMR47" s="190"/>
      <c r="EMS47" s="190"/>
      <c r="EMT47" s="190"/>
      <c r="EMU47" s="190"/>
      <c r="EMV47" s="190"/>
      <c r="EMW47" s="190"/>
      <c r="EMX47" s="190"/>
      <c r="EMY47" s="190"/>
      <c r="EMZ47" s="190"/>
      <c r="ENA47" s="190"/>
      <c r="ENB47" s="190"/>
      <c r="ENC47" s="190"/>
      <c r="END47" s="190"/>
      <c r="ENE47" s="190"/>
      <c r="ENF47" s="190"/>
      <c r="ENG47" s="190"/>
      <c r="ENH47" s="190"/>
      <c r="ENI47" s="190"/>
      <c r="ENJ47" s="190"/>
      <c r="ENK47" s="190"/>
      <c r="ENL47" s="190"/>
      <c r="ENM47" s="190"/>
      <c r="ENN47" s="190"/>
      <c r="ENO47" s="190"/>
      <c r="ENP47" s="190"/>
      <c r="ENQ47" s="190"/>
      <c r="ENR47" s="190"/>
      <c r="ENS47" s="190"/>
      <c r="ENT47" s="190"/>
      <c r="ENU47" s="190"/>
      <c r="ENV47" s="190"/>
      <c r="ENW47" s="190"/>
      <c r="ENX47" s="190"/>
      <c r="ENY47" s="190"/>
      <c r="ENZ47" s="190"/>
      <c r="EOA47" s="190"/>
      <c r="EOB47" s="190"/>
      <c r="EOC47" s="190"/>
      <c r="EOD47" s="190"/>
      <c r="EOE47" s="190"/>
      <c r="EOF47" s="190"/>
      <c r="EOG47" s="190"/>
      <c r="EOH47" s="190"/>
      <c r="EOI47" s="190"/>
      <c r="EOJ47" s="190"/>
      <c r="EOK47" s="190"/>
      <c r="EOL47" s="190"/>
      <c r="EOM47" s="190"/>
      <c r="EON47" s="190"/>
      <c r="EOO47" s="190"/>
      <c r="EOP47" s="190"/>
      <c r="EOQ47" s="190"/>
      <c r="EOR47" s="190"/>
      <c r="EOS47" s="190"/>
      <c r="EOT47" s="190"/>
      <c r="EOU47" s="190"/>
      <c r="EOV47" s="190"/>
      <c r="EOW47" s="190"/>
      <c r="EOX47" s="190"/>
      <c r="EOY47" s="190"/>
      <c r="EOZ47" s="190"/>
      <c r="EPA47" s="190"/>
      <c r="EPB47" s="190"/>
      <c r="EPC47" s="190"/>
      <c r="EPD47" s="190"/>
      <c r="EPE47" s="190"/>
      <c r="EPF47" s="190"/>
      <c r="EPG47" s="190"/>
      <c r="EPH47" s="190"/>
      <c r="EPI47" s="190"/>
      <c r="EPJ47" s="190"/>
      <c r="EPK47" s="190"/>
      <c r="EPL47" s="190"/>
      <c r="EPM47" s="190"/>
      <c r="EPN47" s="190"/>
      <c r="EPO47" s="190"/>
      <c r="EPP47" s="190"/>
      <c r="EPQ47" s="190"/>
      <c r="EPR47" s="190"/>
      <c r="EPS47" s="190"/>
      <c r="EPT47" s="190"/>
      <c r="EPU47" s="190"/>
      <c r="EPV47" s="190"/>
      <c r="EPW47" s="190"/>
      <c r="EPX47" s="190"/>
      <c r="EPY47" s="190"/>
      <c r="EPZ47" s="190"/>
      <c r="EQA47" s="190"/>
      <c r="EQB47" s="190"/>
      <c r="EQC47" s="190"/>
      <c r="EQD47" s="190"/>
      <c r="EQE47" s="190"/>
      <c r="EQF47" s="190"/>
      <c r="EQG47" s="190"/>
      <c r="EQH47" s="190"/>
      <c r="EQI47" s="190"/>
      <c r="EQJ47" s="190"/>
      <c r="EQK47" s="190"/>
      <c r="EQL47" s="190"/>
      <c r="EQM47" s="190"/>
      <c r="EQN47" s="190"/>
      <c r="EQO47" s="190"/>
      <c r="EQP47" s="190"/>
      <c r="EQQ47" s="190"/>
      <c r="EQR47" s="190"/>
      <c r="EQS47" s="190"/>
      <c r="EQT47" s="190"/>
      <c r="EQU47" s="190"/>
      <c r="EQV47" s="190"/>
      <c r="EQW47" s="190"/>
      <c r="EQX47" s="190"/>
      <c r="EQY47" s="190"/>
      <c r="EQZ47" s="190"/>
      <c r="ERA47" s="190"/>
      <c r="ERB47" s="190"/>
      <c r="ERC47" s="190"/>
      <c r="ERD47" s="190"/>
      <c r="ERE47" s="190"/>
      <c r="ERF47" s="190"/>
      <c r="ERG47" s="190"/>
      <c r="ERH47" s="190"/>
      <c r="ERI47" s="190"/>
      <c r="ERJ47" s="190"/>
      <c r="ERK47" s="190"/>
      <c r="ERL47" s="190"/>
      <c r="ERM47" s="190"/>
      <c r="ERN47" s="190"/>
      <c r="ERO47" s="190"/>
      <c r="ERP47" s="190"/>
      <c r="ERQ47" s="190"/>
      <c r="ERR47" s="190"/>
      <c r="ERS47" s="190"/>
      <c r="ERT47" s="190"/>
      <c r="ERU47" s="190"/>
      <c r="ERV47" s="190"/>
      <c r="ERW47" s="190"/>
      <c r="ERX47" s="190"/>
      <c r="ERY47" s="190"/>
      <c r="ERZ47" s="190"/>
      <c r="ESA47" s="190"/>
      <c r="ESB47" s="190"/>
      <c r="ESC47" s="190"/>
      <c r="ESD47" s="190"/>
      <c r="ESE47" s="190"/>
      <c r="ESF47" s="190"/>
      <c r="ESG47" s="190"/>
      <c r="ESH47" s="190"/>
      <c r="ESI47" s="190"/>
      <c r="ESJ47" s="190"/>
      <c r="ESK47" s="190"/>
      <c r="ESL47" s="190"/>
      <c r="ESM47" s="190"/>
      <c r="ESN47" s="190"/>
      <c r="ESO47" s="190"/>
      <c r="ESP47" s="190"/>
      <c r="ESQ47" s="190"/>
      <c r="ESR47" s="190"/>
      <c r="ESS47" s="190"/>
      <c r="EST47" s="190"/>
      <c r="ESU47" s="190"/>
      <c r="ESV47" s="190"/>
      <c r="ESW47" s="190"/>
      <c r="ESX47" s="190"/>
      <c r="ESY47" s="190"/>
      <c r="ESZ47" s="190"/>
      <c r="ETA47" s="190"/>
      <c r="ETB47" s="190"/>
      <c r="ETC47" s="190"/>
      <c r="ETD47" s="190"/>
      <c r="ETE47" s="190"/>
      <c r="ETF47" s="190"/>
      <c r="ETG47" s="190"/>
      <c r="ETH47" s="190"/>
      <c r="ETI47" s="190"/>
      <c r="ETJ47" s="190"/>
      <c r="ETK47" s="190"/>
      <c r="ETL47" s="190"/>
      <c r="ETM47" s="190"/>
      <c r="ETN47" s="190"/>
      <c r="ETO47" s="190"/>
      <c r="ETP47" s="190"/>
      <c r="ETQ47" s="190"/>
      <c r="ETR47" s="190"/>
      <c r="ETS47" s="190"/>
      <c r="ETT47" s="190"/>
      <c r="ETU47" s="190"/>
      <c r="ETV47" s="190"/>
      <c r="ETW47" s="190"/>
      <c r="ETX47" s="190"/>
      <c r="ETY47" s="190"/>
      <c r="ETZ47" s="190"/>
      <c r="EUA47" s="190"/>
      <c r="EUB47" s="190"/>
      <c r="EUC47" s="190"/>
      <c r="EUD47" s="190"/>
      <c r="EUE47" s="190"/>
      <c r="EUF47" s="190"/>
      <c r="EUG47" s="190"/>
      <c r="EUH47" s="190"/>
      <c r="EUI47" s="190"/>
      <c r="EUJ47" s="190"/>
      <c r="EUK47" s="190"/>
      <c r="EUL47" s="190"/>
      <c r="EUM47" s="190"/>
      <c r="EUN47" s="190"/>
      <c r="EUO47" s="190"/>
      <c r="EUP47" s="190"/>
      <c r="EUQ47" s="190"/>
      <c r="EUR47" s="190"/>
      <c r="EUS47" s="190"/>
      <c r="EUT47" s="190"/>
      <c r="EUU47" s="190"/>
      <c r="EUV47" s="190"/>
      <c r="EUW47" s="190"/>
      <c r="EUX47" s="190"/>
      <c r="EUY47" s="190"/>
      <c r="EUZ47" s="190"/>
      <c r="EVA47" s="190"/>
      <c r="EVB47" s="190"/>
      <c r="EVC47" s="190"/>
      <c r="EVD47" s="190"/>
      <c r="EVE47" s="190"/>
      <c r="EVF47" s="190"/>
      <c r="EVG47" s="190"/>
      <c r="EVH47" s="190"/>
      <c r="EVI47" s="190"/>
      <c r="EVJ47" s="190"/>
      <c r="EVK47" s="190"/>
      <c r="EVL47" s="190"/>
      <c r="EVM47" s="190"/>
      <c r="EVN47" s="190"/>
      <c r="EVO47" s="190"/>
      <c r="EVP47" s="190"/>
      <c r="EVQ47" s="190"/>
      <c r="EVR47" s="190"/>
      <c r="EVS47" s="190"/>
      <c r="EVT47" s="190"/>
      <c r="EVU47" s="190"/>
      <c r="EVV47" s="190"/>
      <c r="EVW47" s="190"/>
      <c r="EVX47" s="190"/>
      <c r="EVY47" s="190"/>
      <c r="EVZ47" s="190"/>
      <c r="EWA47" s="190"/>
      <c r="EWB47" s="190"/>
      <c r="EWC47" s="190"/>
      <c r="EWD47" s="190"/>
      <c r="EWE47" s="190"/>
      <c r="EWF47" s="190"/>
      <c r="EWG47" s="190"/>
      <c r="EWH47" s="190"/>
      <c r="EWI47" s="190"/>
      <c r="EWJ47" s="190"/>
      <c r="EWK47" s="190"/>
      <c r="EWL47" s="190"/>
      <c r="EWM47" s="190"/>
      <c r="EWN47" s="190"/>
      <c r="EWO47" s="190"/>
      <c r="EWP47" s="190"/>
      <c r="EWQ47" s="190"/>
      <c r="EWR47" s="190"/>
      <c r="EWS47" s="190"/>
      <c r="EWT47" s="190"/>
      <c r="EWU47" s="190"/>
      <c r="EWV47" s="190"/>
      <c r="EWW47" s="190"/>
      <c r="EWX47" s="190"/>
      <c r="EWY47" s="190"/>
      <c r="EWZ47" s="190"/>
      <c r="EXA47" s="190"/>
      <c r="EXB47" s="190"/>
      <c r="EXC47" s="190"/>
      <c r="EXD47" s="190"/>
      <c r="EXE47" s="190"/>
      <c r="EXF47" s="190"/>
      <c r="EXG47" s="190"/>
      <c r="EXH47" s="190"/>
      <c r="EXI47" s="190"/>
      <c r="EXJ47" s="190"/>
      <c r="EXK47" s="190"/>
      <c r="EXL47" s="190"/>
      <c r="EXM47" s="190"/>
      <c r="EXN47" s="190"/>
      <c r="EXO47" s="190"/>
      <c r="EXP47" s="190"/>
      <c r="EXQ47" s="190"/>
      <c r="EXR47" s="190"/>
      <c r="EXS47" s="190"/>
      <c r="EXT47" s="190"/>
      <c r="EXU47" s="190"/>
      <c r="EXV47" s="190"/>
      <c r="EXW47" s="190"/>
      <c r="EXX47" s="190"/>
      <c r="EXY47" s="190"/>
      <c r="EXZ47" s="190"/>
      <c r="EYA47" s="190"/>
      <c r="EYB47" s="190"/>
      <c r="EYC47" s="190"/>
      <c r="EYD47" s="190"/>
      <c r="EYE47" s="190"/>
      <c r="EYF47" s="190"/>
      <c r="EYG47" s="190"/>
      <c r="EYH47" s="190"/>
      <c r="EYI47" s="190"/>
      <c r="EYJ47" s="190"/>
      <c r="EYK47" s="190"/>
      <c r="EYL47" s="190"/>
      <c r="EYM47" s="190"/>
      <c r="EYN47" s="190"/>
      <c r="EYO47" s="190"/>
      <c r="EYP47" s="190"/>
      <c r="EYQ47" s="190"/>
      <c r="EYR47" s="190"/>
      <c r="EYS47" s="190"/>
      <c r="EYT47" s="190"/>
      <c r="EYU47" s="190"/>
      <c r="EYV47" s="190"/>
      <c r="EYW47" s="190"/>
      <c r="EYX47" s="190"/>
      <c r="EYY47" s="190"/>
      <c r="EYZ47" s="190"/>
      <c r="EZA47" s="190"/>
      <c r="EZB47" s="190"/>
      <c r="EZC47" s="190"/>
      <c r="EZD47" s="190"/>
      <c r="EZE47" s="190"/>
      <c r="EZF47" s="190"/>
      <c r="EZG47" s="190"/>
      <c r="EZH47" s="190"/>
      <c r="EZI47" s="190"/>
      <c r="EZJ47" s="190"/>
      <c r="EZK47" s="190"/>
      <c r="EZL47" s="190"/>
      <c r="EZM47" s="190"/>
      <c r="EZN47" s="190"/>
      <c r="EZO47" s="190"/>
      <c r="EZP47" s="190"/>
      <c r="EZQ47" s="190"/>
      <c r="EZR47" s="190"/>
      <c r="EZS47" s="190"/>
      <c r="EZT47" s="190"/>
      <c r="EZU47" s="190"/>
      <c r="EZV47" s="190"/>
      <c r="EZW47" s="190"/>
      <c r="EZX47" s="190"/>
      <c r="EZY47" s="190"/>
      <c r="EZZ47" s="190"/>
      <c r="FAA47" s="190"/>
      <c r="FAB47" s="190"/>
      <c r="FAC47" s="190"/>
      <c r="FAD47" s="190"/>
      <c r="FAE47" s="190"/>
      <c r="FAF47" s="190"/>
      <c r="FAG47" s="190"/>
      <c r="FAH47" s="190"/>
      <c r="FAI47" s="190"/>
      <c r="FAJ47" s="190"/>
      <c r="FAK47" s="190"/>
      <c r="FAL47" s="190"/>
      <c r="FAM47" s="190"/>
      <c r="FAN47" s="190"/>
      <c r="FAO47" s="190"/>
      <c r="FAP47" s="190"/>
      <c r="FAQ47" s="190"/>
      <c r="FAR47" s="190"/>
      <c r="FAS47" s="190"/>
      <c r="FAT47" s="190"/>
      <c r="FAU47" s="190"/>
      <c r="FAV47" s="190"/>
      <c r="FAW47" s="190"/>
      <c r="FAX47" s="190"/>
      <c r="FAY47" s="190"/>
      <c r="FAZ47" s="190"/>
      <c r="FBA47" s="190"/>
      <c r="FBB47" s="190"/>
      <c r="FBC47" s="190"/>
      <c r="FBD47" s="190"/>
      <c r="FBE47" s="190"/>
      <c r="FBF47" s="190"/>
      <c r="FBG47" s="190"/>
      <c r="FBH47" s="190"/>
      <c r="FBI47" s="190"/>
      <c r="FBJ47" s="190"/>
      <c r="FBK47" s="190"/>
      <c r="FBL47" s="190"/>
      <c r="FBM47" s="190"/>
      <c r="FBN47" s="190"/>
      <c r="FBO47" s="190"/>
      <c r="FBP47" s="190"/>
      <c r="FBQ47" s="190"/>
      <c r="FBR47" s="190"/>
      <c r="FBS47" s="190"/>
      <c r="FBT47" s="190"/>
      <c r="FBU47" s="190"/>
      <c r="FBV47" s="190"/>
      <c r="FBW47" s="190"/>
      <c r="FBX47" s="190"/>
      <c r="FBY47" s="190"/>
      <c r="FBZ47" s="190"/>
      <c r="FCA47" s="190"/>
      <c r="FCB47" s="190"/>
      <c r="FCC47" s="190"/>
      <c r="FCD47" s="190"/>
      <c r="FCE47" s="190"/>
      <c r="FCF47" s="190"/>
      <c r="FCG47" s="190"/>
      <c r="FCH47" s="190"/>
      <c r="FCI47" s="190"/>
      <c r="FCJ47" s="190"/>
      <c r="FCK47" s="190"/>
      <c r="FCL47" s="190"/>
      <c r="FCM47" s="190"/>
      <c r="FCN47" s="190"/>
      <c r="FCO47" s="190"/>
      <c r="FCP47" s="190"/>
      <c r="FCQ47" s="190"/>
      <c r="FCR47" s="190"/>
      <c r="FCS47" s="190"/>
      <c r="FCT47" s="190"/>
      <c r="FCU47" s="190"/>
      <c r="FCV47" s="190"/>
      <c r="FCW47" s="190"/>
      <c r="FCX47" s="190"/>
      <c r="FCY47" s="190"/>
      <c r="FCZ47" s="190"/>
      <c r="FDA47" s="190"/>
      <c r="FDB47" s="190"/>
      <c r="FDC47" s="190"/>
      <c r="FDD47" s="190"/>
      <c r="FDE47" s="190"/>
      <c r="FDF47" s="190"/>
      <c r="FDG47" s="190"/>
      <c r="FDH47" s="190"/>
      <c r="FDI47" s="190"/>
      <c r="FDJ47" s="190"/>
      <c r="FDK47" s="190"/>
      <c r="FDL47" s="190"/>
      <c r="FDM47" s="190"/>
      <c r="FDN47" s="190"/>
      <c r="FDO47" s="190"/>
      <c r="FDP47" s="190"/>
      <c r="FDQ47" s="190"/>
      <c r="FDR47" s="190"/>
      <c r="FDS47" s="190"/>
      <c r="FDT47" s="190"/>
      <c r="FDU47" s="190"/>
      <c r="FDV47" s="190"/>
      <c r="FDW47" s="190"/>
      <c r="FDX47" s="190"/>
      <c r="FDY47" s="190"/>
      <c r="FDZ47" s="190"/>
      <c r="FEA47" s="190"/>
      <c r="FEB47" s="190"/>
      <c r="FEC47" s="190"/>
      <c r="FED47" s="190"/>
      <c r="FEE47" s="190"/>
      <c r="FEF47" s="190"/>
      <c r="FEG47" s="190"/>
      <c r="FEH47" s="190"/>
      <c r="FEI47" s="190"/>
      <c r="FEJ47" s="190"/>
      <c r="FEK47" s="190"/>
      <c r="FEL47" s="190"/>
      <c r="FEM47" s="190"/>
      <c r="FEN47" s="190"/>
      <c r="FEO47" s="190"/>
      <c r="FEP47" s="190"/>
      <c r="FEQ47" s="190"/>
      <c r="FER47" s="190"/>
      <c r="FES47" s="190"/>
      <c r="FET47" s="190"/>
      <c r="FEU47" s="190"/>
      <c r="FEV47" s="190"/>
      <c r="FEW47" s="190"/>
      <c r="FEX47" s="190"/>
      <c r="FEY47" s="190"/>
      <c r="FEZ47" s="190"/>
      <c r="FFA47" s="190"/>
      <c r="FFB47" s="190"/>
      <c r="FFC47" s="190"/>
      <c r="FFD47" s="190"/>
      <c r="FFE47" s="190"/>
      <c r="FFF47" s="190"/>
      <c r="FFG47" s="190"/>
      <c r="FFH47" s="190"/>
      <c r="FFI47" s="190"/>
      <c r="FFJ47" s="190"/>
      <c r="FFK47" s="190"/>
      <c r="FFL47" s="190"/>
      <c r="FFM47" s="190"/>
      <c r="FFN47" s="190"/>
      <c r="FFO47" s="190"/>
      <c r="FFP47" s="190"/>
      <c r="FFQ47" s="190"/>
      <c r="FFR47" s="190"/>
      <c r="FFS47" s="190"/>
      <c r="FFT47" s="190"/>
      <c r="FFU47" s="190"/>
      <c r="FFV47" s="190"/>
      <c r="FFW47" s="190"/>
      <c r="FFX47" s="190"/>
      <c r="FFY47" s="190"/>
      <c r="FFZ47" s="190"/>
      <c r="FGA47" s="190"/>
      <c r="FGB47" s="190"/>
      <c r="FGC47" s="190"/>
      <c r="FGD47" s="190"/>
      <c r="FGE47" s="190"/>
      <c r="FGF47" s="190"/>
      <c r="FGG47" s="190"/>
      <c r="FGH47" s="190"/>
      <c r="FGI47" s="190"/>
      <c r="FGJ47" s="190"/>
      <c r="FGK47" s="190"/>
      <c r="FGL47" s="190"/>
      <c r="FGM47" s="190"/>
      <c r="FGN47" s="190"/>
      <c r="FGO47" s="190"/>
      <c r="FGP47" s="190"/>
      <c r="FGQ47" s="190"/>
      <c r="FGR47" s="190"/>
      <c r="FGS47" s="190"/>
      <c r="FGT47" s="190"/>
      <c r="FGU47" s="190"/>
      <c r="FGV47" s="190"/>
      <c r="FGW47" s="190"/>
      <c r="FGX47" s="190"/>
      <c r="FGY47" s="190"/>
      <c r="FGZ47" s="190"/>
      <c r="FHA47" s="190"/>
      <c r="FHB47" s="190"/>
      <c r="FHC47" s="190"/>
      <c r="FHD47" s="190"/>
      <c r="FHE47" s="190"/>
      <c r="FHF47" s="190"/>
      <c r="FHG47" s="190"/>
      <c r="FHH47" s="190"/>
      <c r="FHI47" s="190"/>
      <c r="FHJ47" s="190"/>
      <c r="FHK47" s="190"/>
      <c r="FHL47" s="190"/>
      <c r="FHM47" s="190"/>
      <c r="FHN47" s="190"/>
      <c r="FHO47" s="190"/>
      <c r="FHP47" s="190"/>
      <c r="FHQ47" s="190"/>
      <c r="FHR47" s="190"/>
      <c r="FHS47" s="190"/>
      <c r="FHT47" s="190"/>
      <c r="FHU47" s="190"/>
      <c r="FHV47" s="190"/>
      <c r="FHW47" s="190"/>
      <c r="FHX47" s="190"/>
      <c r="FHY47" s="190"/>
      <c r="FHZ47" s="190"/>
      <c r="FIA47" s="190"/>
      <c r="FIB47" s="190"/>
      <c r="FIC47" s="190"/>
      <c r="FID47" s="190"/>
      <c r="FIE47" s="190"/>
      <c r="FIF47" s="190"/>
      <c r="FIG47" s="190"/>
      <c r="FIH47" s="190"/>
      <c r="FII47" s="190"/>
      <c r="FIJ47" s="190"/>
      <c r="FIK47" s="190"/>
      <c r="FIL47" s="190"/>
      <c r="FIM47" s="190"/>
      <c r="FIN47" s="190"/>
      <c r="FIO47" s="190"/>
      <c r="FIP47" s="190"/>
      <c r="FIQ47" s="190"/>
      <c r="FIR47" s="190"/>
      <c r="FIS47" s="190"/>
      <c r="FIT47" s="190"/>
      <c r="FIU47" s="190"/>
      <c r="FIV47" s="190"/>
      <c r="FIW47" s="190"/>
      <c r="FIX47" s="190"/>
      <c r="FIY47" s="190"/>
      <c r="FIZ47" s="190"/>
      <c r="FJA47" s="190"/>
      <c r="FJB47" s="190"/>
      <c r="FJC47" s="190"/>
      <c r="FJD47" s="190"/>
      <c r="FJE47" s="190"/>
      <c r="FJF47" s="190"/>
      <c r="FJG47" s="190"/>
      <c r="FJH47" s="190"/>
      <c r="FJI47" s="190"/>
      <c r="FJJ47" s="190"/>
      <c r="FJK47" s="190"/>
      <c r="FJL47" s="190"/>
      <c r="FJM47" s="190"/>
      <c r="FJN47" s="190"/>
      <c r="FJO47" s="190"/>
      <c r="FJP47" s="190"/>
      <c r="FJQ47" s="190"/>
      <c r="FJR47" s="190"/>
      <c r="FJS47" s="190"/>
      <c r="FJT47" s="190"/>
      <c r="FJU47" s="190"/>
      <c r="FJV47" s="190"/>
      <c r="FJW47" s="190"/>
      <c r="FJX47" s="190"/>
      <c r="FJY47" s="190"/>
      <c r="FJZ47" s="190"/>
      <c r="FKA47" s="190"/>
      <c r="FKB47" s="190"/>
      <c r="FKC47" s="190"/>
      <c r="FKD47" s="190"/>
      <c r="FKE47" s="190"/>
      <c r="FKF47" s="190"/>
      <c r="FKG47" s="190"/>
      <c r="FKH47" s="190"/>
      <c r="FKI47" s="190"/>
      <c r="FKJ47" s="190"/>
      <c r="FKK47" s="190"/>
      <c r="FKL47" s="190"/>
      <c r="FKM47" s="190"/>
      <c r="FKN47" s="190"/>
      <c r="FKO47" s="190"/>
      <c r="FKP47" s="190"/>
      <c r="FKQ47" s="190"/>
      <c r="FKR47" s="190"/>
      <c r="FKS47" s="190"/>
      <c r="FKT47" s="190"/>
      <c r="FKU47" s="190"/>
      <c r="FKV47" s="190"/>
      <c r="FKW47" s="190"/>
      <c r="FKX47" s="190"/>
      <c r="FKY47" s="190"/>
      <c r="FKZ47" s="190"/>
      <c r="FLA47" s="190"/>
      <c r="FLB47" s="190"/>
      <c r="FLC47" s="190"/>
      <c r="FLD47" s="190"/>
      <c r="FLE47" s="190"/>
      <c r="FLF47" s="190"/>
      <c r="FLG47" s="190"/>
      <c r="FLH47" s="190"/>
      <c r="FLI47" s="190"/>
      <c r="FLJ47" s="190"/>
      <c r="FLK47" s="190"/>
      <c r="FLL47" s="190"/>
      <c r="FLM47" s="190"/>
      <c r="FLN47" s="190"/>
      <c r="FLO47" s="190"/>
      <c r="FLP47" s="190"/>
      <c r="FLQ47" s="190"/>
      <c r="FLR47" s="190"/>
      <c r="FLS47" s="190"/>
      <c r="FLT47" s="190"/>
      <c r="FLU47" s="190"/>
      <c r="FLV47" s="190"/>
      <c r="FLW47" s="190"/>
      <c r="FLX47" s="190"/>
      <c r="FLY47" s="190"/>
      <c r="FLZ47" s="190"/>
      <c r="FMA47" s="190"/>
      <c r="FMB47" s="190"/>
      <c r="FMC47" s="190"/>
      <c r="FMD47" s="190"/>
      <c r="FME47" s="190"/>
      <c r="FMF47" s="190"/>
      <c r="FMG47" s="190"/>
      <c r="FMH47" s="190"/>
      <c r="FMI47" s="190"/>
      <c r="FMJ47" s="190"/>
      <c r="FMK47" s="190"/>
      <c r="FML47" s="190"/>
      <c r="FMM47" s="190"/>
      <c r="FMN47" s="190"/>
      <c r="FMO47" s="190"/>
      <c r="FMP47" s="190"/>
      <c r="FMQ47" s="190"/>
      <c r="FMR47" s="190"/>
      <c r="FMS47" s="190"/>
      <c r="FMT47" s="190"/>
      <c r="FMU47" s="190"/>
      <c r="FMV47" s="190"/>
      <c r="FMW47" s="190"/>
      <c r="FMX47" s="190"/>
      <c r="FMY47" s="190"/>
      <c r="FMZ47" s="190"/>
      <c r="FNA47" s="190"/>
      <c r="FNB47" s="190"/>
      <c r="FNC47" s="190"/>
      <c r="FND47" s="190"/>
      <c r="FNE47" s="190"/>
      <c r="FNF47" s="190"/>
      <c r="FNG47" s="190"/>
      <c r="FNH47" s="190"/>
      <c r="FNI47" s="190"/>
      <c r="FNJ47" s="190"/>
      <c r="FNK47" s="190"/>
      <c r="FNL47" s="190"/>
      <c r="FNM47" s="190"/>
      <c r="FNN47" s="190"/>
      <c r="FNO47" s="190"/>
      <c r="FNP47" s="190"/>
      <c r="FNQ47" s="190"/>
      <c r="FNR47" s="190"/>
      <c r="FNS47" s="190"/>
      <c r="FNT47" s="190"/>
      <c r="FNU47" s="190"/>
      <c r="FNV47" s="190"/>
      <c r="FNW47" s="190"/>
      <c r="FNX47" s="190"/>
      <c r="FNY47" s="190"/>
      <c r="FNZ47" s="190"/>
      <c r="FOA47" s="190"/>
      <c r="FOB47" s="190"/>
      <c r="FOC47" s="190"/>
      <c r="FOD47" s="190"/>
      <c r="FOE47" s="190"/>
      <c r="FOF47" s="190"/>
      <c r="FOG47" s="190"/>
      <c r="FOH47" s="190"/>
      <c r="FOI47" s="190"/>
      <c r="FOJ47" s="190"/>
      <c r="FOK47" s="190"/>
      <c r="FOL47" s="190"/>
      <c r="FOM47" s="190"/>
      <c r="FON47" s="190"/>
      <c r="FOO47" s="190"/>
      <c r="FOP47" s="190"/>
      <c r="FOQ47" s="190"/>
      <c r="FOR47" s="190"/>
      <c r="FOS47" s="190"/>
      <c r="FOT47" s="190"/>
      <c r="FOU47" s="190"/>
      <c r="FOV47" s="190"/>
      <c r="FOW47" s="190"/>
      <c r="FOX47" s="190"/>
      <c r="FOY47" s="190"/>
      <c r="FOZ47" s="190"/>
      <c r="FPA47" s="190"/>
      <c r="FPB47" s="190"/>
      <c r="FPC47" s="190"/>
      <c r="FPD47" s="190"/>
      <c r="FPE47" s="190"/>
      <c r="FPF47" s="190"/>
      <c r="FPG47" s="190"/>
      <c r="FPH47" s="190"/>
      <c r="FPI47" s="190"/>
      <c r="FPJ47" s="190"/>
      <c r="FPK47" s="190"/>
      <c r="FPL47" s="190"/>
      <c r="FPM47" s="190"/>
      <c r="FPN47" s="190"/>
      <c r="FPO47" s="190"/>
      <c r="FPP47" s="190"/>
      <c r="FPQ47" s="190"/>
      <c r="FPR47" s="190"/>
      <c r="FPS47" s="190"/>
      <c r="FPT47" s="190"/>
      <c r="FPU47" s="190"/>
      <c r="FPV47" s="190"/>
      <c r="FPW47" s="190"/>
      <c r="FPX47" s="190"/>
      <c r="FPY47" s="190"/>
      <c r="FPZ47" s="190"/>
      <c r="FQA47" s="190"/>
      <c r="FQB47" s="190"/>
      <c r="FQC47" s="190"/>
      <c r="FQD47" s="190"/>
      <c r="FQE47" s="190"/>
      <c r="FQF47" s="190"/>
      <c r="FQG47" s="190"/>
      <c r="FQH47" s="190"/>
      <c r="FQI47" s="190"/>
      <c r="FQJ47" s="190"/>
      <c r="FQK47" s="190"/>
      <c r="FQL47" s="190"/>
      <c r="FQM47" s="190"/>
      <c r="FQN47" s="190"/>
      <c r="FQO47" s="190"/>
      <c r="FQP47" s="190"/>
      <c r="FQQ47" s="190"/>
      <c r="FQR47" s="190"/>
      <c r="FQS47" s="190"/>
      <c r="FQT47" s="190"/>
      <c r="FQU47" s="190"/>
      <c r="FQV47" s="190"/>
      <c r="FQW47" s="190"/>
      <c r="FQX47" s="190"/>
      <c r="FQY47" s="190"/>
      <c r="FQZ47" s="190"/>
      <c r="FRA47" s="190"/>
      <c r="FRB47" s="190"/>
      <c r="FRC47" s="190"/>
      <c r="FRD47" s="190"/>
      <c r="FRE47" s="190"/>
      <c r="FRF47" s="190"/>
      <c r="FRG47" s="190"/>
      <c r="FRH47" s="190"/>
      <c r="FRI47" s="190"/>
      <c r="FRJ47" s="190"/>
      <c r="FRK47" s="190"/>
      <c r="FRL47" s="190"/>
      <c r="FRM47" s="190"/>
      <c r="FRN47" s="190"/>
      <c r="FRO47" s="190"/>
      <c r="FRP47" s="190"/>
      <c r="FRQ47" s="190"/>
      <c r="FRR47" s="190"/>
      <c r="FRS47" s="190"/>
      <c r="FRT47" s="190"/>
      <c r="FRU47" s="190"/>
      <c r="FRV47" s="190"/>
      <c r="FRW47" s="190"/>
      <c r="FRX47" s="190"/>
      <c r="FRY47" s="190"/>
      <c r="FRZ47" s="190"/>
      <c r="FSA47" s="190"/>
      <c r="FSB47" s="190"/>
      <c r="FSC47" s="190"/>
      <c r="FSD47" s="190"/>
      <c r="FSE47" s="190"/>
      <c r="FSF47" s="190"/>
      <c r="FSG47" s="190"/>
      <c r="FSH47" s="190"/>
      <c r="FSI47" s="190"/>
      <c r="FSJ47" s="190"/>
      <c r="FSK47" s="190"/>
      <c r="FSL47" s="190"/>
      <c r="FSM47" s="190"/>
      <c r="FSN47" s="190"/>
      <c r="FSO47" s="190"/>
      <c r="FSP47" s="190"/>
      <c r="FSQ47" s="190"/>
      <c r="FSR47" s="190"/>
      <c r="FSS47" s="190"/>
      <c r="FST47" s="190"/>
      <c r="FSU47" s="190"/>
      <c r="FSV47" s="190"/>
      <c r="FSW47" s="190"/>
      <c r="FSX47" s="190"/>
      <c r="FSY47" s="190"/>
      <c r="FSZ47" s="190"/>
      <c r="FTA47" s="190"/>
      <c r="FTB47" s="190"/>
      <c r="FTC47" s="190"/>
      <c r="FTD47" s="190"/>
      <c r="FTE47" s="190"/>
      <c r="FTF47" s="190"/>
      <c r="FTG47" s="190"/>
      <c r="FTH47" s="190"/>
      <c r="FTI47" s="190"/>
      <c r="FTJ47" s="190"/>
      <c r="FTK47" s="190"/>
      <c r="FTL47" s="190"/>
      <c r="FTM47" s="190"/>
      <c r="FTN47" s="190"/>
      <c r="FTO47" s="190"/>
      <c r="FTP47" s="190"/>
      <c r="FTQ47" s="190"/>
      <c r="FTR47" s="190"/>
      <c r="FTS47" s="190"/>
      <c r="FTT47" s="190"/>
      <c r="FTU47" s="190"/>
      <c r="FTV47" s="190"/>
      <c r="FTW47" s="190"/>
      <c r="FTX47" s="190"/>
      <c r="FTY47" s="190"/>
      <c r="FTZ47" s="190"/>
      <c r="FUA47" s="190"/>
      <c r="FUB47" s="190"/>
      <c r="FUC47" s="190"/>
      <c r="FUD47" s="190"/>
      <c r="FUE47" s="190"/>
      <c r="FUF47" s="190"/>
      <c r="FUG47" s="190"/>
      <c r="FUH47" s="190"/>
      <c r="FUI47" s="190"/>
      <c r="FUJ47" s="190"/>
      <c r="FUK47" s="190"/>
      <c r="FUL47" s="190"/>
      <c r="FUM47" s="190"/>
      <c r="FUN47" s="190"/>
      <c r="FUO47" s="190"/>
      <c r="FUP47" s="190"/>
      <c r="FUQ47" s="190"/>
      <c r="FUR47" s="190"/>
      <c r="FUS47" s="190"/>
      <c r="FUT47" s="190"/>
      <c r="FUU47" s="190"/>
      <c r="FUV47" s="190"/>
      <c r="FUW47" s="190"/>
      <c r="FUX47" s="190"/>
      <c r="FUY47" s="190"/>
      <c r="FUZ47" s="190"/>
      <c r="FVA47" s="190"/>
      <c r="FVB47" s="190"/>
      <c r="FVC47" s="190"/>
      <c r="FVD47" s="190"/>
      <c r="FVE47" s="190"/>
      <c r="FVF47" s="190"/>
      <c r="FVG47" s="190"/>
      <c r="FVH47" s="190"/>
      <c r="FVI47" s="190"/>
      <c r="FVJ47" s="190"/>
      <c r="FVK47" s="190"/>
      <c r="FVL47" s="190"/>
      <c r="FVM47" s="190"/>
      <c r="FVN47" s="190"/>
      <c r="FVO47" s="190"/>
      <c r="FVP47" s="190"/>
      <c r="FVQ47" s="190"/>
      <c r="FVR47" s="190"/>
      <c r="FVS47" s="190"/>
      <c r="FVT47" s="190"/>
      <c r="FVU47" s="190"/>
      <c r="FVV47" s="190"/>
      <c r="FVW47" s="190"/>
      <c r="FVX47" s="190"/>
      <c r="FVY47" s="190"/>
      <c r="FVZ47" s="190"/>
      <c r="FWA47" s="190"/>
      <c r="FWB47" s="190"/>
      <c r="FWC47" s="190"/>
      <c r="FWD47" s="190"/>
      <c r="FWE47" s="190"/>
      <c r="FWF47" s="190"/>
      <c r="FWG47" s="190"/>
      <c r="FWH47" s="190"/>
      <c r="FWI47" s="190"/>
      <c r="FWJ47" s="190"/>
      <c r="FWK47" s="190"/>
      <c r="FWL47" s="190"/>
      <c r="FWM47" s="190"/>
      <c r="FWN47" s="190"/>
      <c r="FWO47" s="190"/>
      <c r="FWP47" s="190"/>
      <c r="FWQ47" s="190"/>
      <c r="FWR47" s="190"/>
      <c r="FWS47" s="190"/>
      <c r="FWT47" s="190"/>
      <c r="FWU47" s="190"/>
      <c r="FWV47" s="190"/>
      <c r="FWW47" s="190"/>
      <c r="FWX47" s="190"/>
      <c r="FWY47" s="190"/>
      <c r="FWZ47" s="190"/>
      <c r="FXA47" s="190"/>
      <c r="FXB47" s="190"/>
      <c r="FXC47" s="190"/>
      <c r="FXD47" s="190"/>
      <c r="FXE47" s="190"/>
      <c r="FXF47" s="190"/>
      <c r="FXG47" s="190"/>
      <c r="FXH47" s="190"/>
      <c r="FXI47" s="190"/>
      <c r="FXJ47" s="190"/>
      <c r="FXK47" s="190"/>
      <c r="FXL47" s="190"/>
      <c r="FXM47" s="190"/>
      <c r="FXN47" s="190"/>
      <c r="FXO47" s="190"/>
      <c r="FXP47" s="190"/>
      <c r="FXQ47" s="190"/>
      <c r="FXR47" s="190"/>
      <c r="FXS47" s="190"/>
      <c r="FXT47" s="190"/>
      <c r="FXU47" s="190"/>
      <c r="FXV47" s="190"/>
      <c r="FXW47" s="190"/>
      <c r="FXX47" s="190"/>
      <c r="FXY47" s="190"/>
      <c r="FXZ47" s="190"/>
      <c r="FYA47" s="190"/>
      <c r="FYB47" s="190"/>
      <c r="FYC47" s="190"/>
      <c r="FYD47" s="190"/>
      <c r="FYE47" s="190"/>
      <c r="FYF47" s="190"/>
      <c r="FYG47" s="190"/>
      <c r="FYH47" s="190"/>
      <c r="FYI47" s="190"/>
      <c r="FYJ47" s="190"/>
      <c r="FYK47" s="190"/>
      <c r="FYL47" s="190"/>
      <c r="FYM47" s="190"/>
      <c r="FYN47" s="190"/>
      <c r="FYO47" s="190"/>
      <c r="FYP47" s="190"/>
      <c r="FYQ47" s="190"/>
      <c r="FYR47" s="190"/>
      <c r="FYS47" s="190"/>
      <c r="FYT47" s="190"/>
      <c r="FYU47" s="190"/>
      <c r="FYV47" s="190"/>
      <c r="FYW47" s="190"/>
      <c r="FYX47" s="190"/>
      <c r="FYY47" s="190"/>
      <c r="FYZ47" s="190"/>
      <c r="FZA47" s="190"/>
      <c r="FZB47" s="190"/>
      <c r="FZC47" s="190"/>
      <c r="FZD47" s="190"/>
      <c r="FZE47" s="190"/>
      <c r="FZF47" s="190"/>
      <c r="FZG47" s="190"/>
      <c r="FZH47" s="190"/>
      <c r="FZI47" s="190"/>
      <c r="FZJ47" s="190"/>
      <c r="FZK47" s="190"/>
      <c r="FZL47" s="190"/>
      <c r="FZM47" s="190"/>
      <c r="FZN47" s="190"/>
      <c r="FZO47" s="190"/>
      <c r="FZP47" s="190"/>
      <c r="FZQ47" s="190"/>
      <c r="FZR47" s="190"/>
      <c r="FZS47" s="190"/>
      <c r="FZT47" s="190"/>
      <c r="FZU47" s="190"/>
      <c r="FZV47" s="190"/>
      <c r="FZW47" s="190"/>
      <c r="FZX47" s="190"/>
      <c r="FZY47" s="190"/>
      <c r="FZZ47" s="190"/>
      <c r="GAA47" s="190"/>
      <c r="GAB47" s="190"/>
      <c r="GAC47" s="190"/>
      <c r="GAD47" s="190"/>
      <c r="GAE47" s="190"/>
      <c r="GAF47" s="190"/>
      <c r="GAG47" s="190"/>
      <c r="GAH47" s="190"/>
      <c r="GAI47" s="190"/>
      <c r="GAJ47" s="190"/>
      <c r="GAK47" s="190"/>
      <c r="GAL47" s="190"/>
      <c r="GAM47" s="190"/>
      <c r="GAN47" s="190"/>
      <c r="GAO47" s="190"/>
      <c r="GAP47" s="190"/>
      <c r="GAQ47" s="190"/>
      <c r="GAR47" s="190"/>
      <c r="GAS47" s="190"/>
      <c r="GAT47" s="190"/>
      <c r="GAU47" s="190"/>
      <c r="GAV47" s="190"/>
      <c r="GAW47" s="190"/>
      <c r="GAX47" s="190"/>
      <c r="GAY47" s="190"/>
      <c r="GAZ47" s="190"/>
      <c r="GBA47" s="190"/>
      <c r="GBB47" s="190"/>
      <c r="GBC47" s="190"/>
      <c r="GBD47" s="190"/>
      <c r="GBE47" s="190"/>
      <c r="GBF47" s="190"/>
      <c r="GBG47" s="190"/>
      <c r="GBH47" s="190"/>
      <c r="GBI47" s="190"/>
      <c r="GBJ47" s="190"/>
      <c r="GBK47" s="190"/>
      <c r="GBL47" s="190"/>
      <c r="GBM47" s="190"/>
      <c r="GBN47" s="190"/>
      <c r="GBO47" s="190"/>
      <c r="GBP47" s="190"/>
      <c r="GBQ47" s="190"/>
      <c r="GBR47" s="190"/>
      <c r="GBS47" s="190"/>
      <c r="GBT47" s="190"/>
      <c r="GBU47" s="190"/>
      <c r="GBV47" s="190"/>
      <c r="GBW47" s="190"/>
      <c r="GBX47" s="190"/>
      <c r="GBY47" s="190"/>
      <c r="GBZ47" s="190"/>
      <c r="GCA47" s="190"/>
      <c r="GCB47" s="190"/>
      <c r="GCC47" s="190"/>
      <c r="GCD47" s="190"/>
      <c r="GCE47" s="190"/>
      <c r="GCF47" s="190"/>
      <c r="GCG47" s="190"/>
      <c r="GCH47" s="190"/>
      <c r="GCI47" s="190"/>
      <c r="GCJ47" s="190"/>
      <c r="GCK47" s="190"/>
      <c r="GCL47" s="190"/>
      <c r="GCM47" s="190"/>
      <c r="GCN47" s="190"/>
      <c r="GCO47" s="190"/>
      <c r="GCP47" s="190"/>
      <c r="GCQ47" s="190"/>
      <c r="GCR47" s="190"/>
      <c r="GCS47" s="190"/>
      <c r="GCT47" s="190"/>
      <c r="GCU47" s="190"/>
      <c r="GCV47" s="190"/>
      <c r="GCW47" s="190"/>
      <c r="GCX47" s="190"/>
      <c r="GCY47" s="190"/>
      <c r="GCZ47" s="190"/>
      <c r="GDA47" s="190"/>
      <c r="GDB47" s="190"/>
      <c r="GDC47" s="190"/>
      <c r="GDD47" s="190"/>
      <c r="GDE47" s="190"/>
      <c r="GDF47" s="190"/>
      <c r="GDG47" s="190"/>
      <c r="GDH47" s="190"/>
      <c r="GDI47" s="190"/>
      <c r="GDJ47" s="190"/>
      <c r="GDK47" s="190"/>
      <c r="GDL47" s="190"/>
      <c r="GDM47" s="190"/>
      <c r="GDN47" s="190"/>
      <c r="GDO47" s="190"/>
      <c r="GDP47" s="190"/>
      <c r="GDQ47" s="190"/>
      <c r="GDR47" s="190"/>
      <c r="GDS47" s="190"/>
      <c r="GDT47" s="190"/>
      <c r="GDU47" s="190"/>
      <c r="GDV47" s="190"/>
      <c r="GDW47" s="190"/>
      <c r="GDX47" s="190"/>
      <c r="GDY47" s="190"/>
      <c r="GDZ47" s="190"/>
      <c r="GEA47" s="190"/>
      <c r="GEB47" s="190"/>
      <c r="GEC47" s="190"/>
      <c r="GED47" s="190"/>
      <c r="GEE47" s="190"/>
      <c r="GEF47" s="190"/>
      <c r="GEG47" s="190"/>
      <c r="GEH47" s="190"/>
      <c r="GEI47" s="190"/>
      <c r="GEJ47" s="190"/>
      <c r="GEK47" s="190"/>
      <c r="GEL47" s="190"/>
      <c r="GEM47" s="190"/>
      <c r="GEN47" s="190"/>
      <c r="GEO47" s="190"/>
      <c r="GEP47" s="190"/>
      <c r="GEQ47" s="190"/>
      <c r="GER47" s="190"/>
      <c r="GES47" s="190"/>
      <c r="GET47" s="190"/>
      <c r="GEU47" s="190"/>
      <c r="GEV47" s="190"/>
      <c r="GEW47" s="190"/>
      <c r="GEX47" s="190"/>
      <c r="GEY47" s="190"/>
      <c r="GEZ47" s="190"/>
      <c r="GFA47" s="190"/>
      <c r="GFB47" s="190"/>
      <c r="GFC47" s="190"/>
      <c r="GFD47" s="190"/>
      <c r="GFE47" s="190"/>
      <c r="GFF47" s="190"/>
      <c r="GFG47" s="190"/>
      <c r="GFH47" s="190"/>
      <c r="GFI47" s="190"/>
      <c r="GFJ47" s="190"/>
      <c r="GFK47" s="190"/>
      <c r="GFL47" s="190"/>
      <c r="GFM47" s="190"/>
      <c r="GFN47" s="190"/>
      <c r="GFO47" s="190"/>
      <c r="GFP47" s="190"/>
      <c r="GFQ47" s="190"/>
      <c r="GFR47" s="190"/>
      <c r="GFS47" s="190"/>
      <c r="GFT47" s="190"/>
      <c r="GFU47" s="190"/>
      <c r="GFV47" s="190"/>
      <c r="GFW47" s="190"/>
      <c r="GFX47" s="190"/>
      <c r="GFY47" s="190"/>
      <c r="GFZ47" s="190"/>
      <c r="GGA47" s="190"/>
      <c r="GGB47" s="190"/>
      <c r="GGC47" s="190"/>
      <c r="GGD47" s="190"/>
      <c r="GGE47" s="190"/>
      <c r="GGF47" s="190"/>
      <c r="GGG47" s="190"/>
      <c r="GGH47" s="190"/>
      <c r="GGI47" s="190"/>
      <c r="GGJ47" s="190"/>
      <c r="GGK47" s="190"/>
      <c r="GGL47" s="190"/>
      <c r="GGM47" s="190"/>
      <c r="GGN47" s="190"/>
      <c r="GGO47" s="190"/>
      <c r="GGP47" s="190"/>
      <c r="GGQ47" s="190"/>
      <c r="GGR47" s="190"/>
      <c r="GGS47" s="190"/>
      <c r="GGT47" s="190"/>
      <c r="GGU47" s="190"/>
      <c r="GGV47" s="190"/>
      <c r="GGW47" s="190"/>
      <c r="GGX47" s="190"/>
      <c r="GGY47" s="190"/>
      <c r="GGZ47" s="190"/>
      <c r="GHA47" s="190"/>
      <c r="GHB47" s="190"/>
      <c r="GHC47" s="190"/>
      <c r="GHD47" s="190"/>
      <c r="GHE47" s="190"/>
      <c r="GHF47" s="190"/>
      <c r="GHG47" s="190"/>
      <c r="GHH47" s="190"/>
      <c r="GHI47" s="190"/>
      <c r="GHJ47" s="190"/>
      <c r="GHK47" s="190"/>
      <c r="GHL47" s="190"/>
      <c r="GHM47" s="190"/>
      <c r="GHN47" s="190"/>
      <c r="GHO47" s="190"/>
      <c r="GHP47" s="190"/>
      <c r="GHQ47" s="190"/>
      <c r="GHR47" s="190"/>
      <c r="GHS47" s="190"/>
      <c r="GHT47" s="190"/>
      <c r="GHU47" s="190"/>
      <c r="GHV47" s="190"/>
      <c r="GHW47" s="190"/>
      <c r="GHX47" s="190"/>
      <c r="GHY47" s="190"/>
      <c r="GHZ47" s="190"/>
      <c r="GIA47" s="190"/>
      <c r="GIB47" s="190"/>
      <c r="GIC47" s="190"/>
      <c r="GID47" s="190"/>
      <c r="GIE47" s="190"/>
      <c r="GIF47" s="190"/>
      <c r="GIG47" s="190"/>
      <c r="GIH47" s="190"/>
      <c r="GII47" s="190"/>
      <c r="GIJ47" s="190"/>
      <c r="GIK47" s="190"/>
      <c r="GIL47" s="190"/>
      <c r="GIM47" s="190"/>
      <c r="GIN47" s="190"/>
      <c r="GIO47" s="190"/>
      <c r="GIP47" s="190"/>
      <c r="GIQ47" s="190"/>
      <c r="GIR47" s="190"/>
      <c r="GIS47" s="190"/>
      <c r="GIT47" s="190"/>
      <c r="GIU47" s="190"/>
      <c r="GIV47" s="190"/>
      <c r="GIW47" s="190"/>
      <c r="GIX47" s="190"/>
      <c r="GIY47" s="190"/>
      <c r="GIZ47" s="190"/>
      <c r="GJA47" s="190"/>
      <c r="GJB47" s="190"/>
      <c r="GJC47" s="190"/>
      <c r="GJD47" s="190"/>
      <c r="GJE47" s="190"/>
      <c r="GJF47" s="190"/>
      <c r="GJG47" s="190"/>
      <c r="GJH47" s="190"/>
      <c r="GJI47" s="190"/>
      <c r="GJJ47" s="190"/>
      <c r="GJK47" s="190"/>
      <c r="GJL47" s="190"/>
      <c r="GJM47" s="190"/>
      <c r="GJN47" s="190"/>
      <c r="GJO47" s="190"/>
      <c r="GJP47" s="190"/>
      <c r="GJQ47" s="190"/>
      <c r="GJR47" s="190"/>
      <c r="GJS47" s="190"/>
      <c r="GJT47" s="190"/>
      <c r="GJU47" s="190"/>
      <c r="GJV47" s="190"/>
      <c r="GJW47" s="190"/>
      <c r="GJX47" s="190"/>
      <c r="GJY47" s="190"/>
      <c r="GJZ47" s="190"/>
      <c r="GKA47" s="190"/>
      <c r="GKB47" s="190"/>
      <c r="GKC47" s="190"/>
      <c r="GKD47" s="190"/>
      <c r="GKE47" s="190"/>
      <c r="GKF47" s="190"/>
      <c r="GKG47" s="190"/>
      <c r="GKH47" s="190"/>
      <c r="GKI47" s="190"/>
      <c r="GKJ47" s="190"/>
      <c r="GKK47" s="190"/>
      <c r="GKL47" s="190"/>
      <c r="GKM47" s="190"/>
      <c r="GKN47" s="190"/>
      <c r="GKO47" s="190"/>
      <c r="GKP47" s="190"/>
      <c r="GKQ47" s="190"/>
      <c r="GKR47" s="190"/>
      <c r="GKS47" s="190"/>
      <c r="GKT47" s="190"/>
      <c r="GKU47" s="190"/>
      <c r="GKV47" s="190"/>
      <c r="GKW47" s="190"/>
      <c r="GKX47" s="190"/>
      <c r="GKY47" s="190"/>
      <c r="GKZ47" s="190"/>
      <c r="GLA47" s="190"/>
      <c r="GLB47" s="190"/>
      <c r="GLC47" s="190"/>
      <c r="GLD47" s="190"/>
      <c r="GLE47" s="190"/>
      <c r="GLF47" s="190"/>
      <c r="GLG47" s="190"/>
      <c r="GLH47" s="190"/>
      <c r="GLI47" s="190"/>
      <c r="GLJ47" s="190"/>
      <c r="GLK47" s="190"/>
      <c r="GLL47" s="190"/>
      <c r="GLM47" s="190"/>
      <c r="GLN47" s="190"/>
      <c r="GLO47" s="190"/>
      <c r="GLP47" s="190"/>
      <c r="GLQ47" s="190"/>
      <c r="GLR47" s="190"/>
      <c r="GLS47" s="190"/>
      <c r="GLT47" s="190"/>
      <c r="GLU47" s="190"/>
      <c r="GLV47" s="190"/>
      <c r="GLW47" s="190"/>
      <c r="GLX47" s="190"/>
      <c r="GLY47" s="190"/>
      <c r="GLZ47" s="190"/>
      <c r="GMA47" s="190"/>
      <c r="GMB47" s="190"/>
      <c r="GMC47" s="190"/>
      <c r="GMD47" s="190"/>
      <c r="GME47" s="190"/>
      <c r="GMF47" s="190"/>
      <c r="GMG47" s="190"/>
      <c r="GMH47" s="190"/>
      <c r="GMI47" s="190"/>
      <c r="GMJ47" s="190"/>
      <c r="GMK47" s="190"/>
      <c r="GML47" s="190"/>
      <c r="GMM47" s="190"/>
      <c r="GMN47" s="190"/>
      <c r="GMO47" s="190"/>
      <c r="GMP47" s="190"/>
      <c r="GMQ47" s="190"/>
      <c r="GMR47" s="190"/>
      <c r="GMS47" s="190"/>
      <c r="GMT47" s="190"/>
      <c r="GMU47" s="190"/>
      <c r="GMV47" s="190"/>
      <c r="GMW47" s="190"/>
      <c r="GMX47" s="190"/>
      <c r="GMY47" s="190"/>
      <c r="GMZ47" s="190"/>
      <c r="GNA47" s="190"/>
      <c r="GNB47" s="190"/>
      <c r="GNC47" s="190"/>
      <c r="GND47" s="190"/>
      <c r="GNE47" s="190"/>
      <c r="GNF47" s="190"/>
      <c r="GNG47" s="190"/>
      <c r="GNH47" s="190"/>
      <c r="GNI47" s="190"/>
      <c r="GNJ47" s="190"/>
      <c r="GNK47" s="190"/>
      <c r="GNL47" s="190"/>
      <c r="GNM47" s="190"/>
      <c r="GNN47" s="190"/>
      <c r="GNO47" s="190"/>
      <c r="GNP47" s="190"/>
      <c r="GNQ47" s="190"/>
      <c r="GNR47" s="190"/>
      <c r="GNS47" s="190"/>
      <c r="GNT47" s="190"/>
      <c r="GNU47" s="190"/>
      <c r="GNV47" s="190"/>
      <c r="GNW47" s="190"/>
      <c r="GNX47" s="190"/>
      <c r="GNY47" s="190"/>
      <c r="GNZ47" s="190"/>
      <c r="GOA47" s="190"/>
      <c r="GOB47" s="190"/>
      <c r="GOC47" s="190"/>
      <c r="GOD47" s="190"/>
      <c r="GOE47" s="190"/>
      <c r="GOF47" s="190"/>
      <c r="GOG47" s="190"/>
      <c r="GOH47" s="190"/>
      <c r="GOI47" s="190"/>
      <c r="GOJ47" s="190"/>
      <c r="GOK47" s="190"/>
      <c r="GOL47" s="190"/>
      <c r="GOM47" s="190"/>
      <c r="GON47" s="190"/>
      <c r="GOO47" s="190"/>
      <c r="GOP47" s="190"/>
      <c r="GOQ47" s="190"/>
      <c r="GOR47" s="190"/>
      <c r="GOS47" s="190"/>
      <c r="GOT47" s="190"/>
      <c r="GOU47" s="190"/>
      <c r="GOV47" s="190"/>
      <c r="GOW47" s="190"/>
      <c r="GOX47" s="190"/>
      <c r="GOY47" s="190"/>
      <c r="GOZ47" s="190"/>
      <c r="GPA47" s="190"/>
      <c r="GPB47" s="190"/>
      <c r="GPC47" s="190"/>
      <c r="GPD47" s="190"/>
      <c r="GPE47" s="190"/>
      <c r="GPF47" s="190"/>
      <c r="GPG47" s="190"/>
      <c r="GPH47" s="190"/>
      <c r="GPI47" s="190"/>
      <c r="GPJ47" s="190"/>
      <c r="GPK47" s="190"/>
      <c r="GPL47" s="190"/>
      <c r="GPM47" s="190"/>
      <c r="GPN47" s="190"/>
      <c r="GPO47" s="190"/>
      <c r="GPP47" s="190"/>
      <c r="GPQ47" s="190"/>
      <c r="GPR47" s="190"/>
      <c r="GPS47" s="190"/>
      <c r="GPT47" s="190"/>
      <c r="GPU47" s="190"/>
      <c r="GPV47" s="190"/>
      <c r="GPW47" s="190"/>
      <c r="GPX47" s="190"/>
      <c r="GPY47" s="190"/>
      <c r="GPZ47" s="190"/>
      <c r="GQA47" s="190"/>
      <c r="GQB47" s="190"/>
      <c r="GQC47" s="190"/>
      <c r="GQD47" s="190"/>
      <c r="GQE47" s="190"/>
      <c r="GQF47" s="190"/>
      <c r="GQG47" s="190"/>
      <c r="GQH47" s="190"/>
      <c r="GQI47" s="190"/>
      <c r="GQJ47" s="190"/>
      <c r="GQK47" s="190"/>
      <c r="GQL47" s="190"/>
      <c r="GQM47" s="190"/>
      <c r="GQN47" s="190"/>
      <c r="GQO47" s="190"/>
      <c r="GQP47" s="190"/>
      <c r="GQQ47" s="190"/>
      <c r="GQR47" s="190"/>
      <c r="GQS47" s="190"/>
      <c r="GQT47" s="190"/>
      <c r="GQU47" s="190"/>
      <c r="GQV47" s="190"/>
      <c r="GQW47" s="190"/>
      <c r="GQX47" s="190"/>
      <c r="GQY47" s="190"/>
      <c r="GQZ47" s="190"/>
      <c r="GRA47" s="190"/>
      <c r="GRB47" s="190"/>
      <c r="GRC47" s="190"/>
      <c r="GRD47" s="190"/>
      <c r="GRE47" s="190"/>
      <c r="GRF47" s="190"/>
      <c r="GRG47" s="190"/>
      <c r="GRH47" s="190"/>
      <c r="GRI47" s="190"/>
      <c r="GRJ47" s="190"/>
      <c r="GRK47" s="190"/>
      <c r="GRL47" s="190"/>
      <c r="GRM47" s="190"/>
      <c r="GRN47" s="190"/>
      <c r="GRO47" s="190"/>
      <c r="GRP47" s="190"/>
      <c r="GRQ47" s="190"/>
      <c r="GRR47" s="190"/>
      <c r="GRS47" s="190"/>
      <c r="GRT47" s="190"/>
      <c r="GRU47" s="190"/>
      <c r="GRV47" s="190"/>
      <c r="GRW47" s="190"/>
      <c r="GRX47" s="190"/>
      <c r="GRY47" s="190"/>
      <c r="GRZ47" s="190"/>
      <c r="GSA47" s="190"/>
      <c r="GSB47" s="190"/>
      <c r="GSC47" s="190"/>
      <c r="GSD47" s="190"/>
      <c r="GSE47" s="190"/>
      <c r="GSF47" s="190"/>
      <c r="GSG47" s="190"/>
      <c r="GSH47" s="190"/>
      <c r="GSI47" s="190"/>
      <c r="GSJ47" s="190"/>
      <c r="GSK47" s="190"/>
      <c r="GSL47" s="190"/>
      <c r="GSM47" s="190"/>
      <c r="GSN47" s="190"/>
      <c r="GSO47" s="190"/>
      <c r="GSP47" s="190"/>
      <c r="GSQ47" s="190"/>
      <c r="GSR47" s="190"/>
      <c r="GSS47" s="190"/>
      <c r="GST47" s="190"/>
      <c r="GSU47" s="190"/>
      <c r="GSV47" s="190"/>
      <c r="GSW47" s="190"/>
      <c r="GSX47" s="190"/>
      <c r="GSY47" s="190"/>
      <c r="GSZ47" s="190"/>
      <c r="GTA47" s="190"/>
      <c r="GTB47" s="190"/>
      <c r="GTC47" s="190"/>
      <c r="GTD47" s="190"/>
      <c r="GTE47" s="190"/>
      <c r="GTF47" s="190"/>
      <c r="GTG47" s="190"/>
      <c r="GTH47" s="190"/>
      <c r="GTI47" s="190"/>
      <c r="GTJ47" s="190"/>
      <c r="GTK47" s="190"/>
      <c r="GTL47" s="190"/>
      <c r="GTM47" s="190"/>
      <c r="GTN47" s="190"/>
      <c r="GTO47" s="190"/>
      <c r="GTP47" s="190"/>
      <c r="GTQ47" s="190"/>
      <c r="GTR47" s="190"/>
      <c r="GTS47" s="190"/>
      <c r="GTT47" s="190"/>
      <c r="GTU47" s="190"/>
      <c r="GTV47" s="190"/>
      <c r="GTW47" s="190"/>
      <c r="GTX47" s="190"/>
      <c r="GTY47" s="190"/>
      <c r="GTZ47" s="190"/>
      <c r="GUA47" s="190"/>
      <c r="GUB47" s="190"/>
      <c r="GUC47" s="190"/>
      <c r="GUD47" s="190"/>
      <c r="GUE47" s="190"/>
      <c r="GUF47" s="190"/>
      <c r="GUG47" s="190"/>
      <c r="GUH47" s="190"/>
      <c r="GUI47" s="190"/>
      <c r="GUJ47" s="190"/>
      <c r="GUK47" s="190"/>
      <c r="GUL47" s="190"/>
      <c r="GUM47" s="190"/>
      <c r="GUN47" s="190"/>
      <c r="GUO47" s="190"/>
      <c r="GUP47" s="190"/>
      <c r="GUQ47" s="190"/>
      <c r="GUR47" s="190"/>
      <c r="GUS47" s="190"/>
      <c r="GUT47" s="190"/>
      <c r="GUU47" s="190"/>
      <c r="GUV47" s="190"/>
      <c r="GUW47" s="190"/>
      <c r="GUX47" s="190"/>
      <c r="GUY47" s="190"/>
      <c r="GUZ47" s="190"/>
      <c r="GVA47" s="190"/>
      <c r="GVB47" s="190"/>
      <c r="GVC47" s="190"/>
      <c r="GVD47" s="190"/>
      <c r="GVE47" s="190"/>
      <c r="GVF47" s="190"/>
      <c r="GVG47" s="190"/>
      <c r="GVH47" s="190"/>
      <c r="GVI47" s="190"/>
      <c r="GVJ47" s="190"/>
      <c r="GVK47" s="190"/>
      <c r="GVL47" s="190"/>
      <c r="GVM47" s="190"/>
      <c r="GVN47" s="190"/>
      <c r="GVO47" s="190"/>
      <c r="GVP47" s="190"/>
      <c r="GVQ47" s="190"/>
      <c r="GVR47" s="190"/>
      <c r="GVS47" s="190"/>
      <c r="GVT47" s="190"/>
      <c r="GVU47" s="190"/>
      <c r="GVV47" s="190"/>
      <c r="GVW47" s="190"/>
      <c r="GVX47" s="190"/>
      <c r="GVY47" s="190"/>
      <c r="GVZ47" s="190"/>
      <c r="GWA47" s="190"/>
      <c r="GWB47" s="190"/>
      <c r="GWC47" s="190"/>
      <c r="GWD47" s="190"/>
      <c r="GWE47" s="190"/>
      <c r="GWF47" s="190"/>
      <c r="GWG47" s="190"/>
      <c r="GWH47" s="190"/>
      <c r="GWI47" s="190"/>
      <c r="GWJ47" s="190"/>
      <c r="GWK47" s="190"/>
      <c r="GWL47" s="190"/>
      <c r="GWM47" s="190"/>
      <c r="GWN47" s="190"/>
      <c r="GWO47" s="190"/>
      <c r="GWP47" s="190"/>
      <c r="GWQ47" s="190"/>
      <c r="GWR47" s="190"/>
      <c r="GWS47" s="190"/>
      <c r="GWT47" s="190"/>
      <c r="GWU47" s="190"/>
      <c r="GWV47" s="190"/>
      <c r="GWW47" s="190"/>
      <c r="GWX47" s="190"/>
      <c r="GWY47" s="190"/>
      <c r="GWZ47" s="190"/>
      <c r="GXA47" s="190"/>
      <c r="GXB47" s="190"/>
      <c r="GXC47" s="190"/>
      <c r="GXD47" s="190"/>
      <c r="GXE47" s="190"/>
      <c r="GXF47" s="190"/>
      <c r="GXG47" s="190"/>
      <c r="GXH47" s="190"/>
      <c r="GXI47" s="190"/>
      <c r="GXJ47" s="190"/>
      <c r="GXK47" s="190"/>
      <c r="GXL47" s="190"/>
      <c r="GXM47" s="190"/>
      <c r="GXN47" s="190"/>
      <c r="GXO47" s="190"/>
      <c r="GXP47" s="190"/>
      <c r="GXQ47" s="190"/>
      <c r="GXR47" s="190"/>
      <c r="GXS47" s="190"/>
      <c r="GXT47" s="190"/>
      <c r="GXU47" s="190"/>
      <c r="GXV47" s="190"/>
      <c r="GXW47" s="190"/>
      <c r="GXX47" s="190"/>
      <c r="GXY47" s="190"/>
      <c r="GXZ47" s="190"/>
      <c r="GYA47" s="190"/>
      <c r="GYB47" s="190"/>
      <c r="GYC47" s="190"/>
      <c r="GYD47" s="190"/>
      <c r="GYE47" s="190"/>
      <c r="GYF47" s="190"/>
      <c r="GYG47" s="190"/>
      <c r="GYH47" s="190"/>
      <c r="GYI47" s="190"/>
      <c r="GYJ47" s="190"/>
      <c r="GYK47" s="190"/>
      <c r="GYL47" s="190"/>
      <c r="GYM47" s="190"/>
      <c r="GYN47" s="190"/>
      <c r="GYO47" s="190"/>
      <c r="GYP47" s="190"/>
      <c r="GYQ47" s="190"/>
      <c r="GYR47" s="190"/>
      <c r="GYS47" s="190"/>
      <c r="GYT47" s="190"/>
      <c r="GYU47" s="190"/>
      <c r="GYV47" s="190"/>
      <c r="GYW47" s="190"/>
      <c r="GYX47" s="190"/>
      <c r="GYY47" s="190"/>
      <c r="GYZ47" s="190"/>
      <c r="GZA47" s="190"/>
      <c r="GZB47" s="190"/>
      <c r="GZC47" s="190"/>
      <c r="GZD47" s="190"/>
      <c r="GZE47" s="190"/>
      <c r="GZF47" s="190"/>
      <c r="GZG47" s="190"/>
      <c r="GZH47" s="190"/>
      <c r="GZI47" s="190"/>
      <c r="GZJ47" s="190"/>
      <c r="GZK47" s="190"/>
      <c r="GZL47" s="190"/>
      <c r="GZM47" s="190"/>
      <c r="GZN47" s="190"/>
      <c r="GZO47" s="190"/>
      <c r="GZP47" s="190"/>
      <c r="GZQ47" s="190"/>
      <c r="GZR47" s="190"/>
      <c r="GZS47" s="190"/>
      <c r="GZT47" s="190"/>
      <c r="GZU47" s="190"/>
      <c r="GZV47" s="190"/>
      <c r="GZW47" s="190"/>
      <c r="GZX47" s="190"/>
      <c r="GZY47" s="190"/>
      <c r="GZZ47" s="190"/>
      <c r="HAA47" s="190"/>
      <c r="HAB47" s="190"/>
      <c r="HAC47" s="190"/>
      <c r="HAD47" s="190"/>
      <c r="HAE47" s="190"/>
      <c r="HAF47" s="190"/>
      <c r="HAG47" s="190"/>
      <c r="HAH47" s="190"/>
      <c r="HAI47" s="190"/>
      <c r="HAJ47" s="190"/>
      <c r="HAK47" s="190"/>
      <c r="HAL47" s="190"/>
      <c r="HAM47" s="190"/>
      <c r="HAN47" s="190"/>
      <c r="HAO47" s="190"/>
      <c r="HAP47" s="190"/>
      <c r="HAQ47" s="190"/>
      <c r="HAR47" s="190"/>
      <c r="HAS47" s="190"/>
      <c r="HAT47" s="190"/>
      <c r="HAU47" s="190"/>
      <c r="HAV47" s="190"/>
      <c r="HAW47" s="190"/>
      <c r="HAX47" s="190"/>
      <c r="HAY47" s="190"/>
      <c r="HAZ47" s="190"/>
      <c r="HBA47" s="190"/>
      <c r="HBB47" s="190"/>
      <c r="HBC47" s="190"/>
      <c r="HBD47" s="190"/>
      <c r="HBE47" s="190"/>
      <c r="HBF47" s="190"/>
      <c r="HBG47" s="190"/>
      <c r="HBH47" s="190"/>
      <c r="HBI47" s="190"/>
      <c r="HBJ47" s="190"/>
      <c r="HBK47" s="190"/>
      <c r="HBL47" s="190"/>
      <c r="HBM47" s="190"/>
      <c r="HBN47" s="190"/>
      <c r="HBO47" s="190"/>
      <c r="HBP47" s="190"/>
      <c r="HBQ47" s="190"/>
      <c r="HBR47" s="190"/>
      <c r="HBS47" s="190"/>
      <c r="HBT47" s="190"/>
      <c r="HBU47" s="190"/>
      <c r="HBV47" s="190"/>
      <c r="HBW47" s="190"/>
      <c r="HBX47" s="190"/>
      <c r="HBY47" s="190"/>
      <c r="HBZ47" s="190"/>
      <c r="HCA47" s="190"/>
      <c r="HCB47" s="190"/>
      <c r="HCC47" s="190"/>
      <c r="HCD47" s="190"/>
      <c r="HCE47" s="190"/>
      <c r="HCF47" s="190"/>
      <c r="HCG47" s="190"/>
      <c r="HCH47" s="190"/>
      <c r="HCI47" s="190"/>
      <c r="HCJ47" s="190"/>
      <c r="HCK47" s="190"/>
      <c r="HCL47" s="190"/>
      <c r="HCM47" s="190"/>
      <c r="HCN47" s="190"/>
      <c r="HCO47" s="190"/>
      <c r="HCP47" s="190"/>
      <c r="HCQ47" s="190"/>
      <c r="HCR47" s="190"/>
      <c r="HCS47" s="190"/>
      <c r="HCT47" s="190"/>
      <c r="HCU47" s="190"/>
      <c r="HCV47" s="190"/>
      <c r="HCW47" s="190"/>
      <c r="HCX47" s="190"/>
      <c r="HCY47" s="190"/>
      <c r="HCZ47" s="190"/>
      <c r="HDA47" s="190"/>
      <c r="HDB47" s="190"/>
      <c r="HDC47" s="190"/>
      <c r="HDD47" s="190"/>
      <c r="HDE47" s="190"/>
      <c r="HDF47" s="190"/>
      <c r="HDG47" s="190"/>
      <c r="HDH47" s="190"/>
      <c r="HDI47" s="190"/>
      <c r="HDJ47" s="190"/>
      <c r="HDK47" s="190"/>
      <c r="HDL47" s="190"/>
      <c r="HDM47" s="190"/>
      <c r="HDN47" s="190"/>
      <c r="HDO47" s="190"/>
      <c r="HDP47" s="190"/>
      <c r="HDQ47" s="190"/>
      <c r="HDR47" s="190"/>
      <c r="HDS47" s="190"/>
      <c r="HDT47" s="190"/>
      <c r="HDU47" s="190"/>
      <c r="HDV47" s="190"/>
      <c r="HDW47" s="190"/>
      <c r="HDX47" s="190"/>
      <c r="HDY47" s="190"/>
      <c r="HDZ47" s="190"/>
      <c r="HEA47" s="190"/>
      <c r="HEB47" s="190"/>
      <c r="HEC47" s="190"/>
      <c r="HED47" s="190"/>
      <c r="HEE47" s="190"/>
      <c r="HEF47" s="190"/>
      <c r="HEG47" s="190"/>
      <c r="HEH47" s="190"/>
      <c r="HEI47" s="190"/>
      <c r="HEJ47" s="190"/>
      <c r="HEK47" s="190"/>
      <c r="HEL47" s="190"/>
      <c r="HEM47" s="190"/>
      <c r="HEN47" s="190"/>
      <c r="HEO47" s="190"/>
      <c r="HEP47" s="190"/>
      <c r="HEQ47" s="190"/>
      <c r="HER47" s="190"/>
      <c r="HES47" s="190"/>
      <c r="HET47" s="190"/>
      <c r="HEU47" s="190"/>
      <c r="HEV47" s="190"/>
      <c r="HEW47" s="190"/>
      <c r="HEX47" s="190"/>
      <c r="HEY47" s="190"/>
      <c r="HEZ47" s="190"/>
      <c r="HFA47" s="190"/>
      <c r="HFB47" s="190"/>
      <c r="HFC47" s="190"/>
      <c r="HFD47" s="190"/>
      <c r="HFE47" s="190"/>
      <c r="HFF47" s="190"/>
      <c r="HFG47" s="190"/>
      <c r="HFH47" s="190"/>
      <c r="HFI47" s="190"/>
      <c r="HFJ47" s="190"/>
      <c r="HFK47" s="190"/>
      <c r="HFL47" s="190"/>
      <c r="HFM47" s="190"/>
      <c r="HFN47" s="190"/>
      <c r="HFO47" s="190"/>
      <c r="HFP47" s="190"/>
      <c r="HFQ47" s="190"/>
      <c r="HFR47" s="190"/>
      <c r="HFS47" s="190"/>
      <c r="HFT47" s="190"/>
      <c r="HFU47" s="190"/>
      <c r="HFV47" s="190"/>
      <c r="HFW47" s="190"/>
      <c r="HFX47" s="190"/>
      <c r="HFY47" s="190"/>
      <c r="HFZ47" s="190"/>
      <c r="HGA47" s="190"/>
      <c r="HGB47" s="190"/>
      <c r="HGC47" s="190"/>
      <c r="HGD47" s="190"/>
      <c r="HGE47" s="190"/>
      <c r="HGF47" s="190"/>
      <c r="HGG47" s="190"/>
      <c r="HGH47" s="190"/>
      <c r="HGI47" s="190"/>
      <c r="HGJ47" s="190"/>
      <c r="HGK47" s="190"/>
      <c r="HGL47" s="190"/>
      <c r="HGM47" s="190"/>
      <c r="HGN47" s="190"/>
      <c r="HGO47" s="190"/>
      <c r="HGP47" s="190"/>
      <c r="HGQ47" s="190"/>
      <c r="HGR47" s="190"/>
      <c r="HGS47" s="190"/>
      <c r="HGT47" s="190"/>
      <c r="HGU47" s="190"/>
      <c r="HGV47" s="190"/>
      <c r="HGW47" s="190"/>
      <c r="HGX47" s="190"/>
      <c r="HGY47" s="190"/>
      <c r="HGZ47" s="190"/>
      <c r="HHA47" s="190"/>
      <c r="HHB47" s="190"/>
      <c r="HHC47" s="190"/>
      <c r="HHD47" s="190"/>
      <c r="HHE47" s="190"/>
      <c r="HHF47" s="190"/>
      <c r="HHG47" s="190"/>
      <c r="HHH47" s="190"/>
      <c r="HHI47" s="190"/>
      <c r="HHJ47" s="190"/>
      <c r="HHK47" s="190"/>
      <c r="HHL47" s="190"/>
      <c r="HHM47" s="190"/>
      <c r="HHN47" s="190"/>
      <c r="HHO47" s="190"/>
      <c r="HHP47" s="190"/>
      <c r="HHQ47" s="190"/>
      <c r="HHR47" s="190"/>
      <c r="HHS47" s="190"/>
      <c r="HHT47" s="190"/>
      <c r="HHU47" s="190"/>
      <c r="HHV47" s="190"/>
      <c r="HHW47" s="190"/>
      <c r="HHX47" s="190"/>
      <c r="HHY47" s="190"/>
      <c r="HHZ47" s="190"/>
      <c r="HIA47" s="190"/>
      <c r="HIB47" s="190"/>
      <c r="HIC47" s="190"/>
      <c r="HID47" s="190"/>
      <c r="HIE47" s="190"/>
      <c r="HIF47" s="190"/>
      <c r="HIG47" s="190"/>
      <c r="HIH47" s="190"/>
      <c r="HII47" s="190"/>
      <c r="HIJ47" s="190"/>
      <c r="HIK47" s="190"/>
      <c r="HIL47" s="190"/>
      <c r="HIM47" s="190"/>
      <c r="HIN47" s="190"/>
      <c r="HIO47" s="190"/>
      <c r="HIP47" s="190"/>
      <c r="HIQ47" s="190"/>
      <c r="HIR47" s="190"/>
      <c r="HIS47" s="190"/>
      <c r="HIT47" s="190"/>
      <c r="HIU47" s="190"/>
      <c r="HIV47" s="190"/>
      <c r="HIW47" s="190"/>
      <c r="HIX47" s="190"/>
      <c r="HIY47" s="190"/>
      <c r="HIZ47" s="190"/>
      <c r="HJA47" s="190"/>
      <c r="HJB47" s="190"/>
      <c r="HJC47" s="190"/>
      <c r="HJD47" s="190"/>
      <c r="HJE47" s="190"/>
      <c r="HJF47" s="190"/>
      <c r="HJG47" s="190"/>
      <c r="HJH47" s="190"/>
      <c r="HJI47" s="190"/>
      <c r="HJJ47" s="190"/>
      <c r="HJK47" s="190"/>
      <c r="HJL47" s="190"/>
      <c r="HJM47" s="190"/>
      <c r="HJN47" s="190"/>
      <c r="HJO47" s="190"/>
      <c r="HJP47" s="190"/>
      <c r="HJQ47" s="190"/>
      <c r="HJR47" s="190"/>
      <c r="HJS47" s="190"/>
      <c r="HJT47" s="190"/>
      <c r="HJU47" s="190"/>
      <c r="HJV47" s="190"/>
      <c r="HJW47" s="190"/>
      <c r="HJX47" s="190"/>
      <c r="HJY47" s="190"/>
      <c r="HJZ47" s="190"/>
      <c r="HKA47" s="190"/>
      <c r="HKB47" s="190"/>
      <c r="HKC47" s="190"/>
      <c r="HKD47" s="190"/>
      <c r="HKE47" s="190"/>
      <c r="HKF47" s="190"/>
      <c r="HKG47" s="190"/>
      <c r="HKH47" s="190"/>
      <c r="HKI47" s="190"/>
      <c r="HKJ47" s="190"/>
      <c r="HKK47" s="190"/>
      <c r="HKL47" s="190"/>
      <c r="HKM47" s="190"/>
      <c r="HKN47" s="190"/>
      <c r="HKO47" s="190"/>
      <c r="HKP47" s="190"/>
      <c r="HKQ47" s="190"/>
      <c r="HKR47" s="190"/>
      <c r="HKS47" s="190"/>
      <c r="HKT47" s="190"/>
      <c r="HKU47" s="190"/>
      <c r="HKV47" s="190"/>
      <c r="HKW47" s="190"/>
      <c r="HKX47" s="190"/>
      <c r="HKY47" s="190"/>
      <c r="HKZ47" s="190"/>
      <c r="HLA47" s="190"/>
      <c r="HLB47" s="190"/>
      <c r="HLC47" s="190"/>
      <c r="HLD47" s="190"/>
      <c r="HLE47" s="190"/>
      <c r="HLF47" s="190"/>
      <c r="HLG47" s="190"/>
      <c r="HLH47" s="190"/>
      <c r="HLI47" s="190"/>
      <c r="HLJ47" s="190"/>
      <c r="HLK47" s="190"/>
      <c r="HLL47" s="190"/>
      <c r="HLM47" s="190"/>
      <c r="HLN47" s="190"/>
      <c r="HLO47" s="190"/>
      <c r="HLP47" s="190"/>
      <c r="HLQ47" s="190"/>
      <c r="HLR47" s="190"/>
      <c r="HLS47" s="190"/>
      <c r="HLT47" s="190"/>
      <c r="HLU47" s="190"/>
      <c r="HLV47" s="190"/>
      <c r="HLW47" s="190"/>
      <c r="HLX47" s="190"/>
      <c r="HLY47" s="190"/>
      <c r="HLZ47" s="190"/>
      <c r="HMA47" s="190"/>
      <c r="HMB47" s="190"/>
      <c r="HMC47" s="190"/>
      <c r="HMD47" s="190"/>
      <c r="HME47" s="190"/>
      <c r="HMF47" s="190"/>
      <c r="HMG47" s="190"/>
      <c r="HMH47" s="190"/>
      <c r="HMI47" s="190"/>
      <c r="HMJ47" s="190"/>
      <c r="HMK47" s="190"/>
      <c r="HML47" s="190"/>
      <c r="HMM47" s="190"/>
      <c r="HMN47" s="190"/>
      <c r="HMO47" s="190"/>
      <c r="HMP47" s="190"/>
      <c r="HMQ47" s="190"/>
      <c r="HMR47" s="190"/>
      <c r="HMS47" s="190"/>
      <c r="HMT47" s="190"/>
      <c r="HMU47" s="190"/>
      <c r="HMV47" s="190"/>
      <c r="HMW47" s="190"/>
      <c r="HMX47" s="190"/>
      <c r="HMY47" s="190"/>
      <c r="HMZ47" s="190"/>
      <c r="HNA47" s="190"/>
      <c r="HNB47" s="190"/>
      <c r="HNC47" s="190"/>
      <c r="HND47" s="190"/>
      <c r="HNE47" s="190"/>
      <c r="HNF47" s="190"/>
      <c r="HNG47" s="190"/>
      <c r="HNH47" s="190"/>
      <c r="HNI47" s="190"/>
      <c r="HNJ47" s="190"/>
      <c r="HNK47" s="190"/>
      <c r="HNL47" s="190"/>
      <c r="HNM47" s="190"/>
      <c r="HNN47" s="190"/>
      <c r="HNO47" s="190"/>
      <c r="HNP47" s="190"/>
      <c r="HNQ47" s="190"/>
      <c r="HNR47" s="190"/>
      <c r="HNS47" s="190"/>
      <c r="HNT47" s="190"/>
      <c r="HNU47" s="190"/>
      <c r="HNV47" s="190"/>
      <c r="HNW47" s="190"/>
      <c r="HNX47" s="190"/>
      <c r="HNY47" s="190"/>
      <c r="HNZ47" s="190"/>
      <c r="HOA47" s="190"/>
      <c r="HOB47" s="190"/>
      <c r="HOC47" s="190"/>
      <c r="HOD47" s="190"/>
      <c r="HOE47" s="190"/>
      <c r="HOF47" s="190"/>
      <c r="HOG47" s="190"/>
      <c r="HOH47" s="190"/>
      <c r="HOI47" s="190"/>
      <c r="HOJ47" s="190"/>
      <c r="HOK47" s="190"/>
      <c r="HOL47" s="190"/>
      <c r="HOM47" s="190"/>
      <c r="HON47" s="190"/>
      <c r="HOO47" s="190"/>
      <c r="HOP47" s="190"/>
      <c r="HOQ47" s="190"/>
      <c r="HOR47" s="190"/>
      <c r="HOS47" s="190"/>
      <c r="HOT47" s="190"/>
      <c r="HOU47" s="190"/>
      <c r="HOV47" s="190"/>
      <c r="HOW47" s="190"/>
      <c r="HOX47" s="190"/>
      <c r="HOY47" s="190"/>
      <c r="HOZ47" s="190"/>
      <c r="HPA47" s="190"/>
      <c r="HPB47" s="190"/>
      <c r="HPC47" s="190"/>
      <c r="HPD47" s="190"/>
      <c r="HPE47" s="190"/>
      <c r="HPF47" s="190"/>
      <c r="HPG47" s="190"/>
      <c r="HPH47" s="190"/>
      <c r="HPI47" s="190"/>
      <c r="HPJ47" s="190"/>
      <c r="HPK47" s="190"/>
      <c r="HPL47" s="190"/>
      <c r="HPM47" s="190"/>
      <c r="HPN47" s="190"/>
      <c r="HPO47" s="190"/>
      <c r="HPP47" s="190"/>
      <c r="HPQ47" s="190"/>
      <c r="HPR47" s="190"/>
      <c r="HPS47" s="190"/>
      <c r="HPT47" s="190"/>
      <c r="HPU47" s="190"/>
      <c r="HPV47" s="190"/>
      <c r="HPW47" s="190"/>
      <c r="HPX47" s="190"/>
      <c r="HPY47" s="190"/>
      <c r="HPZ47" s="190"/>
      <c r="HQA47" s="190"/>
      <c r="HQB47" s="190"/>
      <c r="HQC47" s="190"/>
      <c r="HQD47" s="190"/>
      <c r="HQE47" s="190"/>
      <c r="HQF47" s="190"/>
      <c r="HQG47" s="190"/>
      <c r="HQH47" s="190"/>
      <c r="HQI47" s="190"/>
      <c r="HQJ47" s="190"/>
      <c r="HQK47" s="190"/>
      <c r="HQL47" s="190"/>
      <c r="HQM47" s="190"/>
      <c r="HQN47" s="190"/>
      <c r="HQO47" s="190"/>
      <c r="HQP47" s="190"/>
      <c r="HQQ47" s="190"/>
      <c r="HQR47" s="190"/>
      <c r="HQS47" s="190"/>
      <c r="HQT47" s="190"/>
      <c r="HQU47" s="190"/>
      <c r="HQV47" s="190"/>
      <c r="HQW47" s="190"/>
      <c r="HQX47" s="190"/>
      <c r="HQY47" s="190"/>
      <c r="HQZ47" s="190"/>
      <c r="HRA47" s="190"/>
      <c r="HRB47" s="190"/>
      <c r="HRC47" s="190"/>
      <c r="HRD47" s="190"/>
      <c r="HRE47" s="190"/>
      <c r="HRF47" s="190"/>
      <c r="HRG47" s="190"/>
      <c r="HRH47" s="190"/>
      <c r="HRI47" s="190"/>
      <c r="HRJ47" s="190"/>
      <c r="HRK47" s="190"/>
      <c r="HRL47" s="190"/>
      <c r="HRM47" s="190"/>
      <c r="HRN47" s="190"/>
      <c r="HRO47" s="190"/>
      <c r="HRP47" s="190"/>
      <c r="HRQ47" s="190"/>
      <c r="HRR47" s="190"/>
      <c r="HRS47" s="190"/>
      <c r="HRT47" s="190"/>
      <c r="HRU47" s="190"/>
      <c r="HRV47" s="190"/>
      <c r="HRW47" s="190"/>
      <c r="HRX47" s="190"/>
      <c r="HRY47" s="190"/>
      <c r="HRZ47" s="190"/>
      <c r="HSA47" s="190"/>
      <c r="HSB47" s="190"/>
      <c r="HSC47" s="190"/>
      <c r="HSD47" s="190"/>
      <c r="HSE47" s="190"/>
      <c r="HSF47" s="190"/>
      <c r="HSG47" s="190"/>
      <c r="HSH47" s="190"/>
      <c r="HSI47" s="190"/>
      <c r="HSJ47" s="190"/>
      <c r="HSK47" s="190"/>
      <c r="HSL47" s="190"/>
      <c r="HSM47" s="190"/>
      <c r="HSN47" s="190"/>
      <c r="HSO47" s="190"/>
      <c r="HSP47" s="190"/>
      <c r="HSQ47" s="190"/>
      <c r="HSR47" s="190"/>
      <c r="HSS47" s="190"/>
      <c r="HST47" s="190"/>
      <c r="HSU47" s="190"/>
      <c r="HSV47" s="190"/>
      <c r="HSW47" s="190"/>
      <c r="HSX47" s="190"/>
      <c r="HSY47" s="190"/>
      <c r="HSZ47" s="190"/>
      <c r="HTA47" s="190"/>
      <c r="HTB47" s="190"/>
      <c r="HTC47" s="190"/>
      <c r="HTD47" s="190"/>
      <c r="HTE47" s="190"/>
      <c r="HTF47" s="190"/>
      <c r="HTG47" s="190"/>
      <c r="HTH47" s="190"/>
      <c r="HTI47" s="190"/>
      <c r="HTJ47" s="190"/>
      <c r="HTK47" s="190"/>
      <c r="HTL47" s="190"/>
      <c r="HTM47" s="190"/>
      <c r="HTN47" s="190"/>
      <c r="HTO47" s="190"/>
      <c r="HTP47" s="190"/>
      <c r="HTQ47" s="190"/>
      <c r="HTR47" s="190"/>
      <c r="HTS47" s="190"/>
      <c r="HTT47" s="190"/>
      <c r="HTU47" s="190"/>
      <c r="HTV47" s="190"/>
      <c r="HTW47" s="190"/>
      <c r="HTX47" s="190"/>
      <c r="HTY47" s="190"/>
      <c r="HTZ47" s="190"/>
      <c r="HUA47" s="190"/>
      <c r="HUB47" s="190"/>
      <c r="HUC47" s="190"/>
      <c r="HUD47" s="190"/>
      <c r="HUE47" s="190"/>
      <c r="HUF47" s="190"/>
      <c r="HUG47" s="190"/>
      <c r="HUH47" s="190"/>
      <c r="HUI47" s="190"/>
      <c r="HUJ47" s="190"/>
      <c r="HUK47" s="190"/>
      <c r="HUL47" s="190"/>
      <c r="HUM47" s="190"/>
      <c r="HUN47" s="190"/>
      <c r="HUO47" s="190"/>
      <c r="HUP47" s="190"/>
      <c r="HUQ47" s="190"/>
      <c r="HUR47" s="190"/>
      <c r="HUS47" s="190"/>
      <c r="HUT47" s="190"/>
      <c r="HUU47" s="190"/>
      <c r="HUV47" s="190"/>
      <c r="HUW47" s="190"/>
      <c r="HUX47" s="190"/>
      <c r="HUY47" s="190"/>
      <c r="HUZ47" s="190"/>
      <c r="HVA47" s="190"/>
      <c r="HVB47" s="190"/>
      <c r="HVC47" s="190"/>
      <c r="HVD47" s="190"/>
      <c r="HVE47" s="190"/>
      <c r="HVF47" s="190"/>
      <c r="HVG47" s="190"/>
      <c r="HVH47" s="190"/>
      <c r="HVI47" s="190"/>
      <c r="HVJ47" s="190"/>
      <c r="HVK47" s="190"/>
      <c r="HVL47" s="190"/>
      <c r="HVM47" s="190"/>
      <c r="HVN47" s="190"/>
      <c r="HVO47" s="190"/>
      <c r="HVP47" s="190"/>
      <c r="HVQ47" s="190"/>
      <c r="HVR47" s="190"/>
      <c r="HVS47" s="190"/>
      <c r="HVT47" s="190"/>
      <c r="HVU47" s="190"/>
      <c r="HVV47" s="190"/>
      <c r="HVW47" s="190"/>
      <c r="HVX47" s="190"/>
      <c r="HVY47" s="190"/>
      <c r="HVZ47" s="190"/>
      <c r="HWA47" s="190"/>
      <c r="HWB47" s="190"/>
      <c r="HWC47" s="190"/>
      <c r="HWD47" s="190"/>
      <c r="HWE47" s="190"/>
      <c r="HWF47" s="190"/>
      <c r="HWG47" s="190"/>
      <c r="HWH47" s="190"/>
      <c r="HWI47" s="190"/>
      <c r="HWJ47" s="190"/>
      <c r="HWK47" s="190"/>
      <c r="HWL47" s="190"/>
      <c r="HWM47" s="190"/>
      <c r="HWN47" s="190"/>
      <c r="HWO47" s="190"/>
      <c r="HWP47" s="190"/>
      <c r="HWQ47" s="190"/>
      <c r="HWR47" s="190"/>
      <c r="HWS47" s="190"/>
      <c r="HWT47" s="190"/>
      <c r="HWU47" s="190"/>
      <c r="HWV47" s="190"/>
      <c r="HWW47" s="190"/>
      <c r="HWX47" s="190"/>
      <c r="HWY47" s="190"/>
      <c r="HWZ47" s="190"/>
      <c r="HXA47" s="190"/>
      <c r="HXB47" s="190"/>
      <c r="HXC47" s="190"/>
      <c r="HXD47" s="190"/>
      <c r="HXE47" s="190"/>
      <c r="HXF47" s="190"/>
      <c r="HXG47" s="190"/>
      <c r="HXH47" s="190"/>
      <c r="HXI47" s="190"/>
      <c r="HXJ47" s="190"/>
      <c r="HXK47" s="190"/>
      <c r="HXL47" s="190"/>
      <c r="HXM47" s="190"/>
      <c r="HXN47" s="190"/>
      <c r="HXO47" s="190"/>
      <c r="HXP47" s="190"/>
      <c r="HXQ47" s="190"/>
      <c r="HXR47" s="190"/>
      <c r="HXS47" s="190"/>
      <c r="HXT47" s="190"/>
      <c r="HXU47" s="190"/>
      <c r="HXV47" s="190"/>
      <c r="HXW47" s="190"/>
      <c r="HXX47" s="190"/>
      <c r="HXY47" s="190"/>
      <c r="HXZ47" s="190"/>
      <c r="HYA47" s="190"/>
      <c r="HYB47" s="190"/>
      <c r="HYC47" s="190"/>
      <c r="HYD47" s="190"/>
      <c r="HYE47" s="190"/>
      <c r="HYF47" s="190"/>
      <c r="HYG47" s="190"/>
      <c r="HYH47" s="190"/>
      <c r="HYI47" s="190"/>
      <c r="HYJ47" s="190"/>
      <c r="HYK47" s="190"/>
      <c r="HYL47" s="190"/>
      <c r="HYM47" s="190"/>
      <c r="HYN47" s="190"/>
      <c r="HYO47" s="190"/>
      <c r="HYP47" s="190"/>
      <c r="HYQ47" s="190"/>
      <c r="HYR47" s="190"/>
      <c r="HYS47" s="190"/>
      <c r="HYT47" s="190"/>
      <c r="HYU47" s="190"/>
      <c r="HYV47" s="190"/>
      <c r="HYW47" s="190"/>
      <c r="HYX47" s="190"/>
      <c r="HYY47" s="190"/>
      <c r="HYZ47" s="190"/>
      <c r="HZA47" s="190"/>
      <c r="HZB47" s="190"/>
      <c r="HZC47" s="190"/>
      <c r="HZD47" s="190"/>
      <c r="HZE47" s="190"/>
      <c r="HZF47" s="190"/>
      <c r="HZG47" s="190"/>
      <c r="HZH47" s="190"/>
      <c r="HZI47" s="190"/>
      <c r="HZJ47" s="190"/>
      <c r="HZK47" s="190"/>
      <c r="HZL47" s="190"/>
      <c r="HZM47" s="190"/>
      <c r="HZN47" s="190"/>
      <c r="HZO47" s="190"/>
      <c r="HZP47" s="190"/>
      <c r="HZQ47" s="190"/>
      <c r="HZR47" s="190"/>
      <c r="HZS47" s="190"/>
      <c r="HZT47" s="190"/>
      <c r="HZU47" s="190"/>
      <c r="HZV47" s="190"/>
      <c r="HZW47" s="190"/>
      <c r="HZX47" s="190"/>
      <c r="HZY47" s="190"/>
      <c r="HZZ47" s="190"/>
      <c r="IAA47" s="190"/>
      <c r="IAB47" s="190"/>
      <c r="IAC47" s="190"/>
      <c r="IAD47" s="190"/>
      <c r="IAE47" s="190"/>
      <c r="IAF47" s="190"/>
      <c r="IAG47" s="190"/>
      <c r="IAH47" s="190"/>
      <c r="IAI47" s="190"/>
      <c r="IAJ47" s="190"/>
      <c r="IAK47" s="190"/>
      <c r="IAL47" s="190"/>
      <c r="IAM47" s="190"/>
      <c r="IAN47" s="190"/>
      <c r="IAO47" s="190"/>
      <c r="IAP47" s="190"/>
      <c r="IAQ47" s="190"/>
      <c r="IAR47" s="190"/>
      <c r="IAS47" s="190"/>
      <c r="IAT47" s="190"/>
      <c r="IAU47" s="190"/>
      <c r="IAV47" s="190"/>
      <c r="IAW47" s="190"/>
      <c r="IAX47" s="190"/>
      <c r="IAY47" s="190"/>
      <c r="IAZ47" s="190"/>
      <c r="IBA47" s="190"/>
      <c r="IBB47" s="190"/>
      <c r="IBC47" s="190"/>
      <c r="IBD47" s="190"/>
      <c r="IBE47" s="190"/>
      <c r="IBF47" s="190"/>
      <c r="IBG47" s="190"/>
      <c r="IBH47" s="190"/>
      <c r="IBI47" s="190"/>
      <c r="IBJ47" s="190"/>
      <c r="IBK47" s="190"/>
      <c r="IBL47" s="190"/>
      <c r="IBM47" s="190"/>
      <c r="IBN47" s="190"/>
      <c r="IBO47" s="190"/>
      <c r="IBP47" s="190"/>
      <c r="IBQ47" s="190"/>
      <c r="IBR47" s="190"/>
      <c r="IBS47" s="190"/>
      <c r="IBT47" s="190"/>
      <c r="IBU47" s="190"/>
      <c r="IBV47" s="190"/>
      <c r="IBW47" s="190"/>
      <c r="IBX47" s="190"/>
      <c r="IBY47" s="190"/>
      <c r="IBZ47" s="190"/>
      <c r="ICA47" s="190"/>
      <c r="ICB47" s="190"/>
      <c r="ICC47" s="190"/>
      <c r="ICD47" s="190"/>
      <c r="ICE47" s="190"/>
      <c r="ICF47" s="190"/>
      <c r="ICG47" s="190"/>
      <c r="ICH47" s="190"/>
      <c r="ICI47" s="190"/>
      <c r="ICJ47" s="190"/>
      <c r="ICK47" s="190"/>
      <c r="ICL47" s="190"/>
      <c r="ICM47" s="190"/>
      <c r="ICN47" s="190"/>
      <c r="ICO47" s="190"/>
      <c r="ICP47" s="190"/>
      <c r="ICQ47" s="190"/>
      <c r="ICR47" s="190"/>
      <c r="ICS47" s="190"/>
      <c r="ICT47" s="190"/>
      <c r="ICU47" s="190"/>
      <c r="ICV47" s="190"/>
      <c r="ICW47" s="190"/>
      <c r="ICX47" s="190"/>
      <c r="ICY47" s="190"/>
      <c r="ICZ47" s="190"/>
      <c r="IDA47" s="190"/>
      <c r="IDB47" s="190"/>
      <c r="IDC47" s="190"/>
      <c r="IDD47" s="190"/>
      <c r="IDE47" s="190"/>
      <c r="IDF47" s="190"/>
      <c r="IDG47" s="190"/>
      <c r="IDH47" s="190"/>
      <c r="IDI47" s="190"/>
      <c r="IDJ47" s="190"/>
      <c r="IDK47" s="190"/>
      <c r="IDL47" s="190"/>
      <c r="IDM47" s="190"/>
      <c r="IDN47" s="190"/>
      <c r="IDO47" s="190"/>
      <c r="IDP47" s="190"/>
      <c r="IDQ47" s="190"/>
      <c r="IDR47" s="190"/>
      <c r="IDS47" s="190"/>
      <c r="IDT47" s="190"/>
      <c r="IDU47" s="190"/>
      <c r="IDV47" s="190"/>
      <c r="IDW47" s="190"/>
      <c r="IDX47" s="190"/>
      <c r="IDY47" s="190"/>
      <c r="IDZ47" s="190"/>
      <c r="IEA47" s="190"/>
      <c r="IEB47" s="190"/>
      <c r="IEC47" s="190"/>
      <c r="IED47" s="190"/>
      <c r="IEE47" s="190"/>
      <c r="IEF47" s="190"/>
      <c r="IEG47" s="190"/>
      <c r="IEH47" s="190"/>
      <c r="IEI47" s="190"/>
      <c r="IEJ47" s="190"/>
      <c r="IEK47" s="190"/>
      <c r="IEL47" s="190"/>
      <c r="IEM47" s="190"/>
      <c r="IEN47" s="190"/>
      <c r="IEO47" s="190"/>
      <c r="IEP47" s="190"/>
      <c r="IEQ47" s="190"/>
      <c r="IER47" s="190"/>
      <c r="IES47" s="190"/>
      <c r="IET47" s="190"/>
      <c r="IEU47" s="190"/>
      <c r="IEV47" s="190"/>
      <c r="IEW47" s="190"/>
      <c r="IEX47" s="190"/>
      <c r="IEY47" s="190"/>
      <c r="IEZ47" s="190"/>
      <c r="IFA47" s="190"/>
      <c r="IFB47" s="190"/>
      <c r="IFC47" s="190"/>
      <c r="IFD47" s="190"/>
      <c r="IFE47" s="190"/>
      <c r="IFF47" s="190"/>
      <c r="IFG47" s="190"/>
      <c r="IFH47" s="190"/>
      <c r="IFI47" s="190"/>
      <c r="IFJ47" s="190"/>
      <c r="IFK47" s="190"/>
      <c r="IFL47" s="190"/>
      <c r="IFM47" s="190"/>
      <c r="IFN47" s="190"/>
      <c r="IFO47" s="190"/>
      <c r="IFP47" s="190"/>
      <c r="IFQ47" s="190"/>
      <c r="IFR47" s="190"/>
      <c r="IFS47" s="190"/>
      <c r="IFT47" s="190"/>
      <c r="IFU47" s="190"/>
      <c r="IFV47" s="190"/>
      <c r="IFW47" s="190"/>
      <c r="IFX47" s="190"/>
      <c r="IFY47" s="190"/>
      <c r="IFZ47" s="190"/>
      <c r="IGA47" s="190"/>
      <c r="IGB47" s="190"/>
      <c r="IGC47" s="190"/>
      <c r="IGD47" s="190"/>
      <c r="IGE47" s="190"/>
      <c r="IGF47" s="190"/>
      <c r="IGG47" s="190"/>
      <c r="IGH47" s="190"/>
      <c r="IGI47" s="190"/>
      <c r="IGJ47" s="190"/>
      <c r="IGK47" s="190"/>
      <c r="IGL47" s="190"/>
      <c r="IGM47" s="190"/>
      <c r="IGN47" s="190"/>
      <c r="IGO47" s="190"/>
      <c r="IGP47" s="190"/>
      <c r="IGQ47" s="190"/>
      <c r="IGR47" s="190"/>
      <c r="IGS47" s="190"/>
      <c r="IGT47" s="190"/>
      <c r="IGU47" s="190"/>
      <c r="IGV47" s="190"/>
      <c r="IGW47" s="190"/>
      <c r="IGX47" s="190"/>
      <c r="IGY47" s="190"/>
      <c r="IGZ47" s="190"/>
      <c r="IHA47" s="190"/>
      <c r="IHB47" s="190"/>
      <c r="IHC47" s="190"/>
      <c r="IHD47" s="190"/>
      <c r="IHE47" s="190"/>
      <c r="IHF47" s="190"/>
      <c r="IHG47" s="190"/>
      <c r="IHH47" s="190"/>
      <c r="IHI47" s="190"/>
      <c r="IHJ47" s="190"/>
      <c r="IHK47" s="190"/>
      <c r="IHL47" s="190"/>
      <c r="IHM47" s="190"/>
      <c r="IHN47" s="190"/>
      <c r="IHO47" s="190"/>
      <c r="IHP47" s="190"/>
      <c r="IHQ47" s="190"/>
      <c r="IHR47" s="190"/>
      <c r="IHS47" s="190"/>
      <c r="IHT47" s="190"/>
      <c r="IHU47" s="190"/>
      <c r="IHV47" s="190"/>
      <c r="IHW47" s="190"/>
      <c r="IHX47" s="190"/>
      <c r="IHY47" s="190"/>
      <c r="IHZ47" s="190"/>
      <c r="IIA47" s="190"/>
      <c r="IIB47" s="190"/>
      <c r="IIC47" s="190"/>
      <c r="IID47" s="190"/>
      <c r="IIE47" s="190"/>
      <c r="IIF47" s="190"/>
      <c r="IIG47" s="190"/>
      <c r="IIH47" s="190"/>
      <c r="III47" s="190"/>
      <c r="IIJ47" s="190"/>
      <c r="IIK47" s="190"/>
      <c r="IIL47" s="190"/>
      <c r="IIM47" s="190"/>
      <c r="IIN47" s="190"/>
      <c r="IIO47" s="190"/>
      <c r="IIP47" s="190"/>
      <c r="IIQ47" s="190"/>
      <c r="IIR47" s="190"/>
      <c r="IIS47" s="190"/>
      <c r="IIT47" s="190"/>
      <c r="IIU47" s="190"/>
      <c r="IIV47" s="190"/>
      <c r="IIW47" s="190"/>
      <c r="IIX47" s="190"/>
      <c r="IIY47" s="190"/>
      <c r="IIZ47" s="190"/>
      <c r="IJA47" s="190"/>
      <c r="IJB47" s="190"/>
      <c r="IJC47" s="190"/>
      <c r="IJD47" s="190"/>
      <c r="IJE47" s="190"/>
      <c r="IJF47" s="190"/>
      <c r="IJG47" s="190"/>
      <c r="IJH47" s="190"/>
      <c r="IJI47" s="190"/>
      <c r="IJJ47" s="190"/>
      <c r="IJK47" s="190"/>
      <c r="IJL47" s="190"/>
      <c r="IJM47" s="190"/>
      <c r="IJN47" s="190"/>
      <c r="IJO47" s="190"/>
      <c r="IJP47" s="190"/>
      <c r="IJQ47" s="190"/>
      <c r="IJR47" s="190"/>
      <c r="IJS47" s="190"/>
      <c r="IJT47" s="190"/>
      <c r="IJU47" s="190"/>
      <c r="IJV47" s="190"/>
      <c r="IJW47" s="190"/>
      <c r="IJX47" s="190"/>
      <c r="IJY47" s="190"/>
      <c r="IJZ47" s="190"/>
      <c r="IKA47" s="190"/>
      <c r="IKB47" s="190"/>
      <c r="IKC47" s="190"/>
      <c r="IKD47" s="190"/>
      <c r="IKE47" s="190"/>
      <c r="IKF47" s="190"/>
      <c r="IKG47" s="190"/>
      <c r="IKH47" s="190"/>
      <c r="IKI47" s="190"/>
      <c r="IKJ47" s="190"/>
      <c r="IKK47" s="190"/>
      <c r="IKL47" s="190"/>
      <c r="IKM47" s="190"/>
      <c r="IKN47" s="190"/>
      <c r="IKO47" s="190"/>
      <c r="IKP47" s="190"/>
      <c r="IKQ47" s="190"/>
      <c r="IKR47" s="190"/>
      <c r="IKS47" s="190"/>
      <c r="IKT47" s="190"/>
      <c r="IKU47" s="190"/>
      <c r="IKV47" s="190"/>
      <c r="IKW47" s="190"/>
      <c r="IKX47" s="190"/>
      <c r="IKY47" s="190"/>
      <c r="IKZ47" s="190"/>
      <c r="ILA47" s="190"/>
      <c r="ILB47" s="190"/>
      <c r="ILC47" s="190"/>
      <c r="ILD47" s="190"/>
      <c r="ILE47" s="190"/>
      <c r="ILF47" s="190"/>
      <c r="ILG47" s="190"/>
      <c r="ILH47" s="190"/>
      <c r="ILI47" s="190"/>
      <c r="ILJ47" s="190"/>
      <c r="ILK47" s="190"/>
      <c r="ILL47" s="190"/>
      <c r="ILM47" s="190"/>
      <c r="ILN47" s="190"/>
      <c r="ILO47" s="190"/>
      <c r="ILP47" s="190"/>
      <c r="ILQ47" s="190"/>
      <c r="ILR47" s="190"/>
      <c r="ILS47" s="190"/>
      <c r="ILT47" s="190"/>
      <c r="ILU47" s="190"/>
      <c r="ILV47" s="190"/>
      <c r="ILW47" s="190"/>
      <c r="ILX47" s="190"/>
      <c r="ILY47" s="190"/>
      <c r="ILZ47" s="190"/>
      <c r="IMA47" s="190"/>
      <c r="IMB47" s="190"/>
      <c r="IMC47" s="190"/>
      <c r="IMD47" s="190"/>
      <c r="IME47" s="190"/>
      <c r="IMF47" s="190"/>
      <c r="IMG47" s="190"/>
      <c r="IMH47" s="190"/>
      <c r="IMI47" s="190"/>
      <c r="IMJ47" s="190"/>
      <c r="IMK47" s="190"/>
      <c r="IML47" s="190"/>
      <c r="IMM47" s="190"/>
      <c r="IMN47" s="190"/>
      <c r="IMO47" s="190"/>
      <c r="IMP47" s="190"/>
      <c r="IMQ47" s="190"/>
      <c r="IMR47" s="190"/>
      <c r="IMS47" s="190"/>
      <c r="IMT47" s="190"/>
      <c r="IMU47" s="190"/>
      <c r="IMV47" s="190"/>
      <c r="IMW47" s="190"/>
      <c r="IMX47" s="190"/>
      <c r="IMY47" s="190"/>
      <c r="IMZ47" s="190"/>
      <c r="INA47" s="190"/>
      <c r="INB47" s="190"/>
      <c r="INC47" s="190"/>
      <c r="IND47" s="190"/>
      <c r="INE47" s="190"/>
      <c r="INF47" s="190"/>
      <c r="ING47" s="190"/>
      <c r="INH47" s="190"/>
      <c r="INI47" s="190"/>
      <c r="INJ47" s="190"/>
      <c r="INK47" s="190"/>
      <c r="INL47" s="190"/>
      <c r="INM47" s="190"/>
      <c r="INN47" s="190"/>
      <c r="INO47" s="190"/>
      <c r="INP47" s="190"/>
      <c r="INQ47" s="190"/>
      <c r="INR47" s="190"/>
      <c r="INS47" s="190"/>
      <c r="INT47" s="190"/>
      <c r="INU47" s="190"/>
      <c r="INV47" s="190"/>
      <c r="INW47" s="190"/>
      <c r="INX47" s="190"/>
      <c r="INY47" s="190"/>
      <c r="INZ47" s="190"/>
      <c r="IOA47" s="190"/>
      <c r="IOB47" s="190"/>
      <c r="IOC47" s="190"/>
      <c r="IOD47" s="190"/>
      <c r="IOE47" s="190"/>
      <c r="IOF47" s="190"/>
      <c r="IOG47" s="190"/>
      <c r="IOH47" s="190"/>
      <c r="IOI47" s="190"/>
      <c r="IOJ47" s="190"/>
      <c r="IOK47" s="190"/>
      <c r="IOL47" s="190"/>
      <c r="IOM47" s="190"/>
      <c r="ION47" s="190"/>
      <c r="IOO47" s="190"/>
      <c r="IOP47" s="190"/>
      <c r="IOQ47" s="190"/>
      <c r="IOR47" s="190"/>
      <c r="IOS47" s="190"/>
      <c r="IOT47" s="190"/>
      <c r="IOU47" s="190"/>
      <c r="IOV47" s="190"/>
      <c r="IOW47" s="190"/>
      <c r="IOX47" s="190"/>
      <c r="IOY47" s="190"/>
      <c r="IOZ47" s="190"/>
      <c r="IPA47" s="190"/>
      <c r="IPB47" s="190"/>
      <c r="IPC47" s="190"/>
      <c r="IPD47" s="190"/>
      <c r="IPE47" s="190"/>
      <c r="IPF47" s="190"/>
      <c r="IPG47" s="190"/>
      <c r="IPH47" s="190"/>
      <c r="IPI47" s="190"/>
      <c r="IPJ47" s="190"/>
      <c r="IPK47" s="190"/>
      <c r="IPL47" s="190"/>
      <c r="IPM47" s="190"/>
      <c r="IPN47" s="190"/>
      <c r="IPO47" s="190"/>
      <c r="IPP47" s="190"/>
      <c r="IPQ47" s="190"/>
      <c r="IPR47" s="190"/>
      <c r="IPS47" s="190"/>
      <c r="IPT47" s="190"/>
      <c r="IPU47" s="190"/>
      <c r="IPV47" s="190"/>
      <c r="IPW47" s="190"/>
      <c r="IPX47" s="190"/>
      <c r="IPY47" s="190"/>
      <c r="IPZ47" s="190"/>
      <c r="IQA47" s="190"/>
      <c r="IQB47" s="190"/>
      <c r="IQC47" s="190"/>
      <c r="IQD47" s="190"/>
      <c r="IQE47" s="190"/>
      <c r="IQF47" s="190"/>
      <c r="IQG47" s="190"/>
      <c r="IQH47" s="190"/>
      <c r="IQI47" s="190"/>
      <c r="IQJ47" s="190"/>
      <c r="IQK47" s="190"/>
      <c r="IQL47" s="190"/>
      <c r="IQM47" s="190"/>
      <c r="IQN47" s="190"/>
      <c r="IQO47" s="190"/>
      <c r="IQP47" s="190"/>
      <c r="IQQ47" s="190"/>
      <c r="IQR47" s="190"/>
      <c r="IQS47" s="190"/>
      <c r="IQT47" s="190"/>
      <c r="IQU47" s="190"/>
      <c r="IQV47" s="190"/>
      <c r="IQW47" s="190"/>
      <c r="IQX47" s="190"/>
      <c r="IQY47" s="190"/>
      <c r="IQZ47" s="190"/>
      <c r="IRA47" s="190"/>
      <c r="IRB47" s="190"/>
      <c r="IRC47" s="190"/>
      <c r="IRD47" s="190"/>
      <c r="IRE47" s="190"/>
      <c r="IRF47" s="190"/>
      <c r="IRG47" s="190"/>
      <c r="IRH47" s="190"/>
      <c r="IRI47" s="190"/>
      <c r="IRJ47" s="190"/>
      <c r="IRK47" s="190"/>
      <c r="IRL47" s="190"/>
      <c r="IRM47" s="190"/>
      <c r="IRN47" s="190"/>
      <c r="IRO47" s="190"/>
      <c r="IRP47" s="190"/>
      <c r="IRQ47" s="190"/>
      <c r="IRR47" s="190"/>
      <c r="IRS47" s="190"/>
      <c r="IRT47" s="190"/>
      <c r="IRU47" s="190"/>
      <c r="IRV47" s="190"/>
      <c r="IRW47" s="190"/>
      <c r="IRX47" s="190"/>
      <c r="IRY47" s="190"/>
      <c r="IRZ47" s="190"/>
      <c r="ISA47" s="190"/>
      <c r="ISB47" s="190"/>
      <c r="ISC47" s="190"/>
      <c r="ISD47" s="190"/>
      <c r="ISE47" s="190"/>
      <c r="ISF47" s="190"/>
      <c r="ISG47" s="190"/>
      <c r="ISH47" s="190"/>
      <c r="ISI47" s="190"/>
      <c r="ISJ47" s="190"/>
      <c r="ISK47" s="190"/>
      <c r="ISL47" s="190"/>
      <c r="ISM47" s="190"/>
      <c r="ISN47" s="190"/>
      <c r="ISO47" s="190"/>
      <c r="ISP47" s="190"/>
      <c r="ISQ47" s="190"/>
      <c r="ISR47" s="190"/>
      <c r="ISS47" s="190"/>
      <c r="IST47" s="190"/>
      <c r="ISU47" s="190"/>
      <c r="ISV47" s="190"/>
      <c r="ISW47" s="190"/>
      <c r="ISX47" s="190"/>
      <c r="ISY47" s="190"/>
      <c r="ISZ47" s="190"/>
      <c r="ITA47" s="190"/>
      <c r="ITB47" s="190"/>
      <c r="ITC47" s="190"/>
      <c r="ITD47" s="190"/>
      <c r="ITE47" s="190"/>
      <c r="ITF47" s="190"/>
      <c r="ITG47" s="190"/>
      <c r="ITH47" s="190"/>
      <c r="ITI47" s="190"/>
      <c r="ITJ47" s="190"/>
      <c r="ITK47" s="190"/>
      <c r="ITL47" s="190"/>
      <c r="ITM47" s="190"/>
      <c r="ITN47" s="190"/>
      <c r="ITO47" s="190"/>
      <c r="ITP47" s="190"/>
      <c r="ITQ47" s="190"/>
      <c r="ITR47" s="190"/>
      <c r="ITS47" s="190"/>
      <c r="ITT47" s="190"/>
      <c r="ITU47" s="190"/>
      <c r="ITV47" s="190"/>
      <c r="ITW47" s="190"/>
      <c r="ITX47" s="190"/>
      <c r="ITY47" s="190"/>
      <c r="ITZ47" s="190"/>
      <c r="IUA47" s="190"/>
      <c r="IUB47" s="190"/>
      <c r="IUC47" s="190"/>
      <c r="IUD47" s="190"/>
      <c r="IUE47" s="190"/>
      <c r="IUF47" s="190"/>
      <c r="IUG47" s="190"/>
      <c r="IUH47" s="190"/>
      <c r="IUI47" s="190"/>
      <c r="IUJ47" s="190"/>
      <c r="IUK47" s="190"/>
      <c r="IUL47" s="190"/>
      <c r="IUM47" s="190"/>
      <c r="IUN47" s="190"/>
      <c r="IUO47" s="190"/>
      <c r="IUP47" s="190"/>
      <c r="IUQ47" s="190"/>
      <c r="IUR47" s="190"/>
      <c r="IUS47" s="190"/>
      <c r="IUT47" s="190"/>
      <c r="IUU47" s="190"/>
      <c r="IUV47" s="190"/>
      <c r="IUW47" s="190"/>
      <c r="IUX47" s="190"/>
      <c r="IUY47" s="190"/>
      <c r="IUZ47" s="190"/>
      <c r="IVA47" s="190"/>
      <c r="IVB47" s="190"/>
      <c r="IVC47" s="190"/>
      <c r="IVD47" s="190"/>
      <c r="IVE47" s="190"/>
      <c r="IVF47" s="190"/>
      <c r="IVG47" s="190"/>
      <c r="IVH47" s="190"/>
      <c r="IVI47" s="190"/>
      <c r="IVJ47" s="190"/>
      <c r="IVK47" s="190"/>
      <c r="IVL47" s="190"/>
      <c r="IVM47" s="190"/>
      <c r="IVN47" s="190"/>
      <c r="IVO47" s="190"/>
      <c r="IVP47" s="190"/>
      <c r="IVQ47" s="190"/>
      <c r="IVR47" s="190"/>
      <c r="IVS47" s="190"/>
      <c r="IVT47" s="190"/>
      <c r="IVU47" s="190"/>
      <c r="IVV47" s="190"/>
      <c r="IVW47" s="190"/>
      <c r="IVX47" s="190"/>
      <c r="IVY47" s="190"/>
      <c r="IVZ47" s="190"/>
      <c r="IWA47" s="190"/>
      <c r="IWB47" s="190"/>
      <c r="IWC47" s="190"/>
      <c r="IWD47" s="190"/>
      <c r="IWE47" s="190"/>
      <c r="IWF47" s="190"/>
      <c r="IWG47" s="190"/>
      <c r="IWH47" s="190"/>
      <c r="IWI47" s="190"/>
      <c r="IWJ47" s="190"/>
      <c r="IWK47" s="190"/>
      <c r="IWL47" s="190"/>
      <c r="IWM47" s="190"/>
      <c r="IWN47" s="190"/>
      <c r="IWO47" s="190"/>
      <c r="IWP47" s="190"/>
      <c r="IWQ47" s="190"/>
      <c r="IWR47" s="190"/>
      <c r="IWS47" s="190"/>
      <c r="IWT47" s="190"/>
      <c r="IWU47" s="190"/>
      <c r="IWV47" s="190"/>
      <c r="IWW47" s="190"/>
      <c r="IWX47" s="190"/>
      <c r="IWY47" s="190"/>
      <c r="IWZ47" s="190"/>
      <c r="IXA47" s="190"/>
      <c r="IXB47" s="190"/>
      <c r="IXC47" s="190"/>
      <c r="IXD47" s="190"/>
      <c r="IXE47" s="190"/>
      <c r="IXF47" s="190"/>
      <c r="IXG47" s="190"/>
      <c r="IXH47" s="190"/>
      <c r="IXI47" s="190"/>
      <c r="IXJ47" s="190"/>
      <c r="IXK47" s="190"/>
      <c r="IXL47" s="190"/>
      <c r="IXM47" s="190"/>
      <c r="IXN47" s="190"/>
      <c r="IXO47" s="190"/>
      <c r="IXP47" s="190"/>
      <c r="IXQ47" s="190"/>
      <c r="IXR47" s="190"/>
      <c r="IXS47" s="190"/>
      <c r="IXT47" s="190"/>
      <c r="IXU47" s="190"/>
      <c r="IXV47" s="190"/>
      <c r="IXW47" s="190"/>
      <c r="IXX47" s="190"/>
      <c r="IXY47" s="190"/>
      <c r="IXZ47" s="190"/>
      <c r="IYA47" s="190"/>
      <c r="IYB47" s="190"/>
      <c r="IYC47" s="190"/>
      <c r="IYD47" s="190"/>
      <c r="IYE47" s="190"/>
      <c r="IYF47" s="190"/>
      <c r="IYG47" s="190"/>
      <c r="IYH47" s="190"/>
      <c r="IYI47" s="190"/>
      <c r="IYJ47" s="190"/>
      <c r="IYK47" s="190"/>
      <c r="IYL47" s="190"/>
      <c r="IYM47" s="190"/>
      <c r="IYN47" s="190"/>
      <c r="IYO47" s="190"/>
      <c r="IYP47" s="190"/>
      <c r="IYQ47" s="190"/>
      <c r="IYR47" s="190"/>
      <c r="IYS47" s="190"/>
      <c r="IYT47" s="190"/>
      <c r="IYU47" s="190"/>
      <c r="IYV47" s="190"/>
      <c r="IYW47" s="190"/>
      <c r="IYX47" s="190"/>
      <c r="IYY47" s="190"/>
      <c r="IYZ47" s="190"/>
      <c r="IZA47" s="190"/>
      <c r="IZB47" s="190"/>
      <c r="IZC47" s="190"/>
      <c r="IZD47" s="190"/>
      <c r="IZE47" s="190"/>
      <c r="IZF47" s="190"/>
      <c r="IZG47" s="190"/>
      <c r="IZH47" s="190"/>
      <c r="IZI47" s="190"/>
      <c r="IZJ47" s="190"/>
      <c r="IZK47" s="190"/>
      <c r="IZL47" s="190"/>
      <c r="IZM47" s="190"/>
      <c r="IZN47" s="190"/>
      <c r="IZO47" s="190"/>
      <c r="IZP47" s="190"/>
      <c r="IZQ47" s="190"/>
      <c r="IZR47" s="190"/>
      <c r="IZS47" s="190"/>
      <c r="IZT47" s="190"/>
      <c r="IZU47" s="190"/>
      <c r="IZV47" s="190"/>
      <c r="IZW47" s="190"/>
      <c r="IZX47" s="190"/>
      <c r="IZY47" s="190"/>
      <c r="IZZ47" s="190"/>
      <c r="JAA47" s="190"/>
      <c r="JAB47" s="190"/>
      <c r="JAC47" s="190"/>
      <c r="JAD47" s="190"/>
      <c r="JAE47" s="190"/>
      <c r="JAF47" s="190"/>
      <c r="JAG47" s="190"/>
      <c r="JAH47" s="190"/>
      <c r="JAI47" s="190"/>
      <c r="JAJ47" s="190"/>
      <c r="JAK47" s="190"/>
      <c r="JAL47" s="190"/>
      <c r="JAM47" s="190"/>
      <c r="JAN47" s="190"/>
      <c r="JAO47" s="190"/>
      <c r="JAP47" s="190"/>
      <c r="JAQ47" s="190"/>
      <c r="JAR47" s="190"/>
      <c r="JAS47" s="190"/>
      <c r="JAT47" s="190"/>
      <c r="JAU47" s="190"/>
      <c r="JAV47" s="190"/>
      <c r="JAW47" s="190"/>
      <c r="JAX47" s="190"/>
      <c r="JAY47" s="190"/>
      <c r="JAZ47" s="190"/>
      <c r="JBA47" s="190"/>
      <c r="JBB47" s="190"/>
      <c r="JBC47" s="190"/>
      <c r="JBD47" s="190"/>
      <c r="JBE47" s="190"/>
      <c r="JBF47" s="190"/>
      <c r="JBG47" s="190"/>
      <c r="JBH47" s="190"/>
      <c r="JBI47" s="190"/>
      <c r="JBJ47" s="190"/>
      <c r="JBK47" s="190"/>
      <c r="JBL47" s="190"/>
      <c r="JBM47" s="190"/>
      <c r="JBN47" s="190"/>
      <c r="JBO47" s="190"/>
      <c r="JBP47" s="190"/>
      <c r="JBQ47" s="190"/>
      <c r="JBR47" s="190"/>
      <c r="JBS47" s="190"/>
      <c r="JBT47" s="190"/>
      <c r="JBU47" s="190"/>
      <c r="JBV47" s="190"/>
      <c r="JBW47" s="190"/>
      <c r="JBX47" s="190"/>
      <c r="JBY47" s="190"/>
      <c r="JBZ47" s="190"/>
      <c r="JCA47" s="190"/>
      <c r="JCB47" s="190"/>
      <c r="JCC47" s="190"/>
      <c r="JCD47" s="190"/>
      <c r="JCE47" s="190"/>
      <c r="JCF47" s="190"/>
      <c r="JCG47" s="190"/>
      <c r="JCH47" s="190"/>
      <c r="JCI47" s="190"/>
      <c r="JCJ47" s="190"/>
      <c r="JCK47" s="190"/>
      <c r="JCL47" s="190"/>
      <c r="JCM47" s="190"/>
      <c r="JCN47" s="190"/>
      <c r="JCO47" s="190"/>
      <c r="JCP47" s="190"/>
      <c r="JCQ47" s="190"/>
      <c r="JCR47" s="190"/>
      <c r="JCS47" s="190"/>
      <c r="JCT47" s="190"/>
      <c r="JCU47" s="190"/>
      <c r="JCV47" s="190"/>
      <c r="JCW47" s="190"/>
      <c r="JCX47" s="190"/>
      <c r="JCY47" s="190"/>
      <c r="JCZ47" s="190"/>
      <c r="JDA47" s="190"/>
      <c r="JDB47" s="190"/>
      <c r="JDC47" s="190"/>
      <c r="JDD47" s="190"/>
      <c r="JDE47" s="190"/>
      <c r="JDF47" s="190"/>
      <c r="JDG47" s="190"/>
      <c r="JDH47" s="190"/>
      <c r="JDI47" s="190"/>
      <c r="JDJ47" s="190"/>
      <c r="JDK47" s="190"/>
      <c r="JDL47" s="190"/>
      <c r="JDM47" s="190"/>
      <c r="JDN47" s="190"/>
      <c r="JDO47" s="190"/>
      <c r="JDP47" s="190"/>
      <c r="JDQ47" s="190"/>
      <c r="JDR47" s="190"/>
      <c r="JDS47" s="190"/>
      <c r="JDT47" s="190"/>
      <c r="JDU47" s="190"/>
      <c r="JDV47" s="190"/>
      <c r="JDW47" s="190"/>
      <c r="JDX47" s="190"/>
      <c r="JDY47" s="190"/>
      <c r="JDZ47" s="190"/>
      <c r="JEA47" s="190"/>
      <c r="JEB47" s="190"/>
      <c r="JEC47" s="190"/>
      <c r="JED47" s="190"/>
      <c r="JEE47" s="190"/>
      <c r="JEF47" s="190"/>
      <c r="JEG47" s="190"/>
      <c r="JEH47" s="190"/>
      <c r="JEI47" s="190"/>
      <c r="JEJ47" s="190"/>
      <c r="JEK47" s="190"/>
      <c r="JEL47" s="190"/>
      <c r="JEM47" s="190"/>
      <c r="JEN47" s="190"/>
      <c r="JEO47" s="190"/>
      <c r="JEP47" s="190"/>
      <c r="JEQ47" s="190"/>
      <c r="JER47" s="190"/>
      <c r="JES47" s="190"/>
      <c r="JET47" s="190"/>
      <c r="JEU47" s="190"/>
      <c r="JEV47" s="190"/>
      <c r="JEW47" s="190"/>
      <c r="JEX47" s="190"/>
      <c r="JEY47" s="190"/>
      <c r="JEZ47" s="190"/>
      <c r="JFA47" s="190"/>
      <c r="JFB47" s="190"/>
      <c r="JFC47" s="190"/>
      <c r="JFD47" s="190"/>
      <c r="JFE47" s="190"/>
      <c r="JFF47" s="190"/>
      <c r="JFG47" s="190"/>
      <c r="JFH47" s="190"/>
      <c r="JFI47" s="190"/>
      <c r="JFJ47" s="190"/>
      <c r="JFK47" s="190"/>
      <c r="JFL47" s="190"/>
      <c r="JFM47" s="190"/>
      <c r="JFN47" s="190"/>
      <c r="JFO47" s="190"/>
      <c r="JFP47" s="190"/>
      <c r="JFQ47" s="190"/>
      <c r="JFR47" s="190"/>
      <c r="JFS47" s="190"/>
      <c r="JFT47" s="190"/>
      <c r="JFU47" s="190"/>
      <c r="JFV47" s="190"/>
      <c r="JFW47" s="190"/>
      <c r="JFX47" s="190"/>
      <c r="JFY47" s="190"/>
      <c r="JFZ47" s="190"/>
      <c r="JGA47" s="190"/>
      <c r="JGB47" s="190"/>
      <c r="JGC47" s="190"/>
      <c r="JGD47" s="190"/>
      <c r="JGE47" s="190"/>
      <c r="JGF47" s="190"/>
      <c r="JGG47" s="190"/>
      <c r="JGH47" s="190"/>
      <c r="JGI47" s="190"/>
      <c r="JGJ47" s="190"/>
      <c r="JGK47" s="190"/>
      <c r="JGL47" s="190"/>
      <c r="JGM47" s="190"/>
      <c r="JGN47" s="190"/>
      <c r="JGO47" s="190"/>
      <c r="JGP47" s="190"/>
      <c r="JGQ47" s="190"/>
      <c r="JGR47" s="190"/>
      <c r="JGS47" s="190"/>
      <c r="JGT47" s="190"/>
      <c r="JGU47" s="190"/>
      <c r="JGV47" s="190"/>
      <c r="JGW47" s="190"/>
      <c r="JGX47" s="190"/>
      <c r="JGY47" s="190"/>
      <c r="JGZ47" s="190"/>
      <c r="JHA47" s="190"/>
      <c r="JHB47" s="190"/>
      <c r="JHC47" s="190"/>
      <c r="JHD47" s="190"/>
      <c r="JHE47" s="190"/>
      <c r="JHF47" s="190"/>
      <c r="JHG47" s="190"/>
      <c r="JHH47" s="190"/>
      <c r="JHI47" s="190"/>
      <c r="JHJ47" s="190"/>
      <c r="JHK47" s="190"/>
      <c r="JHL47" s="190"/>
      <c r="JHM47" s="190"/>
      <c r="JHN47" s="190"/>
      <c r="JHO47" s="190"/>
      <c r="JHP47" s="190"/>
      <c r="JHQ47" s="190"/>
      <c r="JHR47" s="190"/>
      <c r="JHS47" s="190"/>
      <c r="JHT47" s="190"/>
      <c r="JHU47" s="190"/>
      <c r="JHV47" s="190"/>
      <c r="JHW47" s="190"/>
      <c r="JHX47" s="190"/>
      <c r="JHY47" s="190"/>
      <c r="JHZ47" s="190"/>
      <c r="JIA47" s="190"/>
      <c r="JIB47" s="190"/>
      <c r="JIC47" s="190"/>
      <c r="JID47" s="190"/>
      <c r="JIE47" s="190"/>
      <c r="JIF47" s="190"/>
      <c r="JIG47" s="190"/>
      <c r="JIH47" s="190"/>
      <c r="JII47" s="190"/>
      <c r="JIJ47" s="190"/>
      <c r="JIK47" s="190"/>
      <c r="JIL47" s="190"/>
      <c r="JIM47" s="190"/>
      <c r="JIN47" s="190"/>
      <c r="JIO47" s="190"/>
      <c r="JIP47" s="190"/>
      <c r="JIQ47" s="190"/>
      <c r="JIR47" s="190"/>
      <c r="JIS47" s="190"/>
      <c r="JIT47" s="190"/>
      <c r="JIU47" s="190"/>
      <c r="JIV47" s="190"/>
      <c r="JIW47" s="190"/>
      <c r="JIX47" s="190"/>
      <c r="JIY47" s="190"/>
      <c r="JIZ47" s="190"/>
      <c r="JJA47" s="190"/>
      <c r="JJB47" s="190"/>
      <c r="JJC47" s="190"/>
      <c r="JJD47" s="190"/>
      <c r="JJE47" s="190"/>
      <c r="JJF47" s="190"/>
      <c r="JJG47" s="190"/>
      <c r="JJH47" s="190"/>
      <c r="JJI47" s="190"/>
      <c r="JJJ47" s="190"/>
      <c r="JJK47" s="190"/>
      <c r="JJL47" s="190"/>
      <c r="JJM47" s="190"/>
      <c r="JJN47" s="190"/>
      <c r="JJO47" s="190"/>
      <c r="JJP47" s="190"/>
      <c r="JJQ47" s="190"/>
      <c r="JJR47" s="190"/>
      <c r="JJS47" s="190"/>
      <c r="JJT47" s="190"/>
      <c r="JJU47" s="190"/>
      <c r="JJV47" s="190"/>
      <c r="JJW47" s="190"/>
      <c r="JJX47" s="190"/>
      <c r="JJY47" s="190"/>
      <c r="JJZ47" s="190"/>
      <c r="JKA47" s="190"/>
      <c r="JKB47" s="190"/>
      <c r="JKC47" s="190"/>
      <c r="JKD47" s="190"/>
      <c r="JKE47" s="190"/>
      <c r="JKF47" s="190"/>
      <c r="JKG47" s="190"/>
      <c r="JKH47" s="190"/>
      <c r="JKI47" s="190"/>
      <c r="JKJ47" s="190"/>
      <c r="JKK47" s="190"/>
      <c r="JKL47" s="190"/>
      <c r="JKM47" s="190"/>
      <c r="JKN47" s="190"/>
      <c r="JKO47" s="190"/>
      <c r="JKP47" s="190"/>
      <c r="JKQ47" s="190"/>
      <c r="JKR47" s="190"/>
      <c r="JKS47" s="190"/>
      <c r="JKT47" s="190"/>
      <c r="JKU47" s="190"/>
      <c r="JKV47" s="190"/>
      <c r="JKW47" s="190"/>
      <c r="JKX47" s="190"/>
      <c r="JKY47" s="190"/>
      <c r="JKZ47" s="190"/>
      <c r="JLA47" s="190"/>
      <c r="JLB47" s="190"/>
      <c r="JLC47" s="190"/>
      <c r="JLD47" s="190"/>
      <c r="JLE47" s="190"/>
      <c r="JLF47" s="190"/>
      <c r="JLG47" s="190"/>
      <c r="JLH47" s="190"/>
      <c r="JLI47" s="190"/>
      <c r="JLJ47" s="190"/>
      <c r="JLK47" s="190"/>
      <c r="JLL47" s="190"/>
      <c r="JLM47" s="190"/>
      <c r="JLN47" s="190"/>
      <c r="JLO47" s="190"/>
      <c r="JLP47" s="190"/>
      <c r="JLQ47" s="190"/>
      <c r="JLR47" s="190"/>
      <c r="JLS47" s="190"/>
      <c r="JLT47" s="190"/>
      <c r="JLU47" s="190"/>
      <c r="JLV47" s="190"/>
      <c r="JLW47" s="190"/>
      <c r="JLX47" s="190"/>
      <c r="JLY47" s="190"/>
      <c r="JLZ47" s="190"/>
      <c r="JMA47" s="190"/>
      <c r="JMB47" s="190"/>
      <c r="JMC47" s="190"/>
      <c r="JMD47" s="190"/>
      <c r="JME47" s="190"/>
      <c r="JMF47" s="190"/>
      <c r="JMG47" s="190"/>
      <c r="JMH47" s="190"/>
      <c r="JMI47" s="190"/>
      <c r="JMJ47" s="190"/>
      <c r="JMK47" s="190"/>
      <c r="JML47" s="190"/>
      <c r="JMM47" s="190"/>
      <c r="JMN47" s="190"/>
      <c r="JMO47" s="190"/>
      <c r="JMP47" s="190"/>
      <c r="JMQ47" s="190"/>
      <c r="JMR47" s="190"/>
      <c r="JMS47" s="190"/>
      <c r="JMT47" s="190"/>
      <c r="JMU47" s="190"/>
      <c r="JMV47" s="190"/>
      <c r="JMW47" s="190"/>
      <c r="JMX47" s="190"/>
      <c r="JMY47" s="190"/>
      <c r="JMZ47" s="190"/>
      <c r="JNA47" s="190"/>
      <c r="JNB47" s="190"/>
      <c r="JNC47" s="190"/>
      <c r="JND47" s="190"/>
      <c r="JNE47" s="190"/>
      <c r="JNF47" s="190"/>
      <c r="JNG47" s="190"/>
      <c r="JNH47" s="190"/>
      <c r="JNI47" s="190"/>
      <c r="JNJ47" s="190"/>
      <c r="JNK47" s="190"/>
      <c r="JNL47" s="190"/>
      <c r="JNM47" s="190"/>
      <c r="JNN47" s="190"/>
      <c r="JNO47" s="190"/>
      <c r="JNP47" s="190"/>
      <c r="JNQ47" s="190"/>
      <c r="JNR47" s="190"/>
      <c r="JNS47" s="190"/>
      <c r="JNT47" s="190"/>
      <c r="JNU47" s="190"/>
      <c r="JNV47" s="190"/>
      <c r="JNW47" s="190"/>
      <c r="JNX47" s="190"/>
      <c r="JNY47" s="190"/>
      <c r="JNZ47" s="190"/>
      <c r="JOA47" s="190"/>
      <c r="JOB47" s="190"/>
      <c r="JOC47" s="190"/>
      <c r="JOD47" s="190"/>
      <c r="JOE47" s="190"/>
      <c r="JOF47" s="190"/>
      <c r="JOG47" s="190"/>
      <c r="JOH47" s="190"/>
      <c r="JOI47" s="190"/>
      <c r="JOJ47" s="190"/>
      <c r="JOK47" s="190"/>
      <c r="JOL47" s="190"/>
      <c r="JOM47" s="190"/>
      <c r="JON47" s="190"/>
      <c r="JOO47" s="190"/>
      <c r="JOP47" s="190"/>
      <c r="JOQ47" s="190"/>
      <c r="JOR47" s="190"/>
      <c r="JOS47" s="190"/>
      <c r="JOT47" s="190"/>
      <c r="JOU47" s="190"/>
      <c r="JOV47" s="190"/>
      <c r="JOW47" s="190"/>
      <c r="JOX47" s="190"/>
      <c r="JOY47" s="190"/>
      <c r="JOZ47" s="190"/>
      <c r="JPA47" s="190"/>
      <c r="JPB47" s="190"/>
      <c r="JPC47" s="190"/>
      <c r="JPD47" s="190"/>
      <c r="JPE47" s="190"/>
      <c r="JPF47" s="190"/>
      <c r="JPG47" s="190"/>
      <c r="JPH47" s="190"/>
      <c r="JPI47" s="190"/>
      <c r="JPJ47" s="190"/>
      <c r="JPK47" s="190"/>
      <c r="JPL47" s="190"/>
      <c r="JPM47" s="190"/>
      <c r="JPN47" s="190"/>
      <c r="JPO47" s="190"/>
      <c r="JPP47" s="190"/>
      <c r="JPQ47" s="190"/>
      <c r="JPR47" s="190"/>
      <c r="JPS47" s="190"/>
      <c r="JPT47" s="190"/>
      <c r="JPU47" s="190"/>
      <c r="JPV47" s="190"/>
      <c r="JPW47" s="190"/>
      <c r="JPX47" s="190"/>
      <c r="JPY47" s="190"/>
      <c r="JPZ47" s="190"/>
      <c r="JQA47" s="190"/>
      <c r="JQB47" s="190"/>
      <c r="JQC47" s="190"/>
      <c r="JQD47" s="190"/>
      <c r="JQE47" s="190"/>
      <c r="JQF47" s="190"/>
      <c r="JQG47" s="190"/>
      <c r="JQH47" s="190"/>
      <c r="JQI47" s="190"/>
      <c r="JQJ47" s="190"/>
      <c r="JQK47" s="190"/>
      <c r="JQL47" s="190"/>
      <c r="JQM47" s="190"/>
      <c r="JQN47" s="190"/>
      <c r="JQO47" s="190"/>
      <c r="JQP47" s="190"/>
      <c r="JQQ47" s="190"/>
      <c r="JQR47" s="190"/>
      <c r="JQS47" s="190"/>
      <c r="JQT47" s="190"/>
      <c r="JQU47" s="190"/>
      <c r="JQV47" s="190"/>
      <c r="JQW47" s="190"/>
      <c r="JQX47" s="190"/>
      <c r="JQY47" s="190"/>
      <c r="JQZ47" s="190"/>
      <c r="JRA47" s="190"/>
      <c r="JRB47" s="190"/>
      <c r="JRC47" s="190"/>
      <c r="JRD47" s="190"/>
      <c r="JRE47" s="190"/>
      <c r="JRF47" s="190"/>
      <c r="JRG47" s="190"/>
      <c r="JRH47" s="190"/>
      <c r="JRI47" s="190"/>
      <c r="JRJ47" s="190"/>
      <c r="JRK47" s="190"/>
      <c r="JRL47" s="190"/>
      <c r="JRM47" s="190"/>
      <c r="JRN47" s="190"/>
      <c r="JRO47" s="190"/>
      <c r="JRP47" s="190"/>
      <c r="JRQ47" s="190"/>
      <c r="JRR47" s="190"/>
      <c r="JRS47" s="190"/>
      <c r="JRT47" s="190"/>
      <c r="JRU47" s="190"/>
      <c r="JRV47" s="190"/>
      <c r="JRW47" s="190"/>
      <c r="JRX47" s="190"/>
      <c r="JRY47" s="190"/>
      <c r="JRZ47" s="190"/>
      <c r="JSA47" s="190"/>
      <c r="JSB47" s="190"/>
      <c r="JSC47" s="190"/>
      <c r="JSD47" s="190"/>
      <c r="JSE47" s="190"/>
      <c r="JSF47" s="190"/>
      <c r="JSG47" s="190"/>
      <c r="JSH47" s="190"/>
      <c r="JSI47" s="190"/>
      <c r="JSJ47" s="190"/>
      <c r="JSK47" s="190"/>
      <c r="JSL47" s="190"/>
      <c r="JSM47" s="190"/>
      <c r="JSN47" s="190"/>
      <c r="JSO47" s="190"/>
      <c r="JSP47" s="190"/>
      <c r="JSQ47" s="190"/>
      <c r="JSR47" s="190"/>
      <c r="JSS47" s="190"/>
      <c r="JST47" s="190"/>
      <c r="JSU47" s="190"/>
      <c r="JSV47" s="190"/>
      <c r="JSW47" s="190"/>
      <c r="JSX47" s="190"/>
      <c r="JSY47" s="190"/>
      <c r="JSZ47" s="190"/>
      <c r="JTA47" s="190"/>
      <c r="JTB47" s="190"/>
      <c r="JTC47" s="190"/>
      <c r="JTD47" s="190"/>
      <c r="JTE47" s="190"/>
      <c r="JTF47" s="190"/>
      <c r="JTG47" s="190"/>
      <c r="JTH47" s="190"/>
      <c r="JTI47" s="190"/>
      <c r="JTJ47" s="190"/>
      <c r="JTK47" s="190"/>
      <c r="JTL47" s="190"/>
      <c r="JTM47" s="190"/>
      <c r="JTN47" s="190"/>
      <c r="JTO47" s="190"/>
      <c r="JTP47" s="190"/>
      <c r="JTQ47" s="190"/>
      <c r="JTR47" s="190"/>
      <c r="JTS47" s="190"/>
      <c r="JTT47" s="190"/>
      <c r="JTU47" s="190"/>
      <c r="JTV47" s="190"/>
      <c r="JTW47" s="190"/>
      <c r="JTX47" s="190"/>
      <c r="JTY47" s="190"/>
      <c r="JTZ47" s="190"/>
      <c r="JUA47" s="190"/>
      <c r="JUB47" s="190"/>
      <c r="JUC47" s="190"/>
      <c r="JUD47" s="190"/>
      <c r="JUE47" s="190"/>
      <c r="JUF47" s="190"/>
      <c r="JUG47" s="190"/>
      <c r="JUH47" s="190"/>
      <c r="JUI47" s="190"/>
      <c r="JUJ47" s="190"/>
      <c r="JUK47" s="190"/>
      <c r="JUL47" s="190"/>
      <c r="JUM47" s="190"/>
      <c r="JUN47" s="190"/>
      <c r="JUO47" s="190"/>
      <c r="JUP47" s="190"/>
      <c r="JUQ47" s="190"/>
      <c r="JUR47" s="190"/>
      <c r="JUS47" s="190"/>
      <c r="JUT47" s="190"/>
      <c r="JUU47" s="190"/>
      <c r="JUV47" s="190"/>
      <c r="JUW47" s="190"/>
      <c r="JUX47" s="190"/>
      <c r="JUY47" s="190"/>
      <c r="JUZ47" s="190"/>
      <c r="JVA47" s="190"/>
      <c r="JVB47" s="190"/>
      <c r="JVC47" s="190"/>
      <c r="JVD47" s="190"/>
      <c r="JVE47" s="190"/>
      <c r="JVF47" s="190"/>
      <c r="JVG47" s="190"/>
      <c r="JVH47" s="190"/>
      <c r="JVI47" s="190"/>
      <c r="JVJ47" s="190"/>
      <c r="JVK47" s="190"/>
      <c r="JVL47" s="190"/>
      <c r="JVM47" s="190"/>
      <c r="JVN47" s="190"/>
      <c r="JVO47" s="190"/>
      <c r="JVP47" s="190"/>
      <c r="JVQ47" s="190"/>
      <c r="JVR47" s="190"/>
      <c r="JVS47" s="190"/>
      <c r="JVT47" s="190"/>
      <c r="JVU47" s="190"/>
      <c r="JVV47" s="190"/>
      <c r="JVW47" s="190"/>
      <c r="JVX47" s="190"/>
      <c r="JVY47" s="190"/>
      <c r="JVZ47" s="190"/>
      <c r="JWA47" s="190"/>
      <c r="JWB47" s="190"/>
      <c r="JWC47" s="190"/>
      <c r="JWD47" s="190"/>
      <c r="JWE47" s="190"/>
      <c r="JWF47" s="190"/>
      <c r="JWG47" s="190"/>
      <c r="JWH47" s="190"/>
      <c r="JWI47" s="190"/>
      <c r="JWJ47" s="190"/>
      <c r="JWK47" s="190"/>
      <c r="JWL47" s="190"/>
      <c r="JWM47" s="190"/>
      <c r="JWN47" s="190"/>
      <c r="JWO47" s="190"/>
      <c r="JWP47" s="190"/>
      <c r="JWQ47" s="190"/>
      <c r="JWR47" s="190"/>
      <c r="JWS47" s="190"/>
      <c r="JWT47" s="190"/>
      <c r="JWU47" s="190"/>
      <c r="JWV47" s="190"/>
      <c r="JWW47" s="190"/>
      <c r="JWX47" s="190"/>
      <c r="JWY47" s="190"/>
      <c r="JWZ47" s="190"/>
      <c r="JXA47" s="190"/>
      <c r="JXB47" s="190"/>
      <c r="JXC47" s="190"/>
      <c r="JXD47" s="190"/>
      <c r="JXE47" s="190"/>
      <c r="JXF47" s="190"/>
      <c r="JXG47" s="190"/>
      <c r="JXH47" s="190"/>
      <c r="JXI47" s="190"/>
      <c r="JXJ47" s="190"/>
      <c r="JXK47" s="190"/>
      <c r="JXL47" s="190"/>
      <c r="JXM47" s="190"/>
      <c r="JXN47" s="190"/>
      <c r="JXO47" s="190"/>
      <c r="JXP47" s="190"/>
      <c r="JXQ47" s="190"/>
      <c r="JXR47" s="190"/>
      <c r="JXS47" s="190"/>
      <c r="JXT47" s="190"/>
      <c r="JXU47" s="190"/>
      <c r="JXV47" s="190"/>
      <c r="JXW47" s="190"/>
      <c r="JXX47" s="190"/>
      <c r="JXY47" s="190"/>
      <c r="JXZ47" s="190"/>
      <c r="JYA47" s="190"/>
      <c r="JYB47" s="190"/>
      <c r="JYC47" s="190"/>
      <c r="JYD47" s="190"/>
      <c r="JYE47" s="190"/>
      <c r="JYF47" s="190"/>
      <c r="JYG47" s="190"/>
      <c r="JYH47" s="190"/>
      <c r="JYI47" s="190"/>
      <c r="JYJ47" s="190"/>
      <c r="JYK47" s="190"/>
      <c r="JYL47" s="190"/>
      <c r="JYM47" s="190"/>
      <c r="JYN47" s="190"/>
      <c r="JYO47" s="190"/>
      <c r="JYP47" s="190"/>
      <c r="JYQ47" s="190"/>
      <c r="JYR47" s="190"/>
      <c r="JYS47" s="190"/>
      <c r="JYT47" s="190"/>
      <c r="JYU47" s="190"/>
      <c r="JYV47" s="190"/>
      <c r="JYW47" s="190"/>
      <c r="JYX47" s="190"/>
      <c r="JYY47" s="190"/>
      <c r="JYZ47" s="190"/>
      <c r="JZA47" s="190"/>
      <c r="JZB47" s="190"/>
      <c r="JZC47" s="190"/>
      <c r="JZD47" s="190"/>
      <c r="JZE47" s="190"/>
      <c r="JZF47" s="190"/>
      <c r="JZG47" s="190"/>
      <c r="JZH47" s="190"/>
      <c r="JZI47" s="190"/>
      <c r="JZJ47" s="190"/>
      <c r="JZK47" s="190"/>
      <c r="JZL47" s="190"/>
      <c r="JZM47" s="190"/>
      <c r="JZN47" s="190"/>
      <c r="JZO47" s="190"/>
      <c r="JZP47" s="190"/>
      <c r="JZQ47" s="190"/>
      <c r="JZR47" s="190"/>
      <c r="JZS47" s="190"/>
      <c r="JZT47" s="190"/>
      <c r="JZU47" s="190"/>
      <c r="JZV47" s="190"/>
      <c r="JZW47" s="190"/>
      <c r="JZX47" s="190"/>
      <c r="JZY47" s="190"/>
      <c r="JZZ47" s="190"/>
      <c r="KAA47" s="190"/>
      <c r="KAB47" s="190"/>
      <c r="KAC47" s="190"/>
      <c r="KAD47" s="190"/>
      <c r="KAE47" s="190"/>
      <c r="KAF47" s="190"/>
      <c r="KAG47" s="190"/>
      <c r="KAH47" s="190"/>
      <c r="KAI47" s="190"/>
      <c r="KAJ47" s="190"/>
      <c r="KAK47" s="190"/>
      <c r="KAL47" s="190"/>
      <c r="KAM47" s="190"/>
      <c r="KAN47" s="190"/>
      <c r="KAO47" s="190"/>
      <c r="KAP47" s="190"/>
      <c r="KAQ47" s="190"/>
      <c r="KAR47" s="190"/>
      <c r="KAS47" s="190"/>
      <c r="KAT47" s="190"/>
      <c r="KAU47" s="190"/>
      <c r="KAV47" s="190"/>
      <c r="KAW47" s="190"/>
      <c r="KAX47" s="190"/>
      <c r="KAY47" s="190"/>
      <c r="KAZ47" s="190"/>
      <c r="KBA47" s="190"/>
      <c r="KBB47" s="190"/>
      <c r="KBC47" s="190"/>
      <c r="KBD47" s="190"/>
      <c r="KBE47" s="190"/>
      <c r="KBF47" s="190"/>
      <c r="KBG47" s="190"/>
      <c r="KBH47" s="190"/>
      <c r="KBI47" s="190"/>
      <c r="KBJ47" s="190"/>
      <c r="KBK47" s="190"/>
      <c r="KBL47" s="190"/>
      <c r="KBM47" s="190"/>
      <c r="KBN47" s="190"/>
      <c r="KBO47" s="190"/>
      <c r="KBP47" s="190"/>
      <c r="KBQ47" s="190"/>
      <c r="KBR47" s="190"/>
      <c r="KBS47" s="190"/>
      <c r="KBT47" s="190"/>
      <c r="KBU47" s="190"/>
      <c r="KBV47" s="190"/>
      <c r="KBW47" s="190"/>
      <c r="KBX47" s="190"/>
      <c r="KBY47" s="190"/>
      <c r="KBZ47" s="190"/>
      <c r="KCA47" s="190"/>
      <c r="KCB47" s="190"/>
      <c r="KCC47" s="190"/>
      <c r="KCD47" s="190"/>
      <c r="KCE47" s="190"/>
      <c r="KCF47" s="190"/>
      <c r="KCG47" s="190"/>
      <c r="KCH47" s="190"/>
      <c r="KCI47" s="190"/>
      <c r="KCJ47" s="190"/>
      <c r="KCK47" s="190"/>
      <c r="KCL47" s="190"/>
      <c r="KCM47" s="190"/>
      <c r="KCN47" s="190"/>
      <c r="KCO47" s="190"/>
      <c r="KCP47" s="190"/>
      <c r="KCQ47" s="190"/>
      <c r="KCR47" s="190"/>
      <c r="KCS47" s="190"/>
      <c r="KCT47" s="190"/>
      <c r="KCU47" s="190"/>
      <c r="KCV47" s="190"/>
      <c r="KCW47" s="190"/>
      <c r="KCX47" s="190"/>
      <c r="KCY47" s="190"/>
      <c r="KCZ47" s="190"/>
      <c r="KDA47" s="190"/>
      <c r="KDB47" s="190"/>
      <c r="KDC47" s="190"/>
      <c r="KDD47" s="190"/>
      <c r="KDE47" s="190"/>
      <c r="KDF47" s="190"/>
      <c r="KDG47" s="190"/>
      <c r="KDH47" s="190"/>
      <c r="KDI47" s="190"/>
      <c r="KDJ47" s="190"/>
      <c r="KDK47" s="190"/>
      <c r="KDL47" s="190"/>
      <c r="KDM47" s="190"/>
      <c r="KDN47" s="190"/>
      <c r="KDO47" s="190"/>
      <c r="KDP47" s="190"/>
      <c r="KDQ47" s="190"/>
      <c r="KDR47" s="190"/>
      <c r="KDS47" s="190"/>
      <c r="KDT47" s="190"/>
      <c r="KDU47" s="190"/>
      <c r="KDV47" s="190"/>
      <c r="KDW47" s="190"/>
      <c r="KDX47" s="190"/>
      <c r="KDY47" s="190"/>
      <c r="KDZ47" s="190"/>
      <c r="KEA47" s="190"/>
      <c r="KEB47" s="190"/>
      <c r="KEC47" s="190"/>
      <c r="KED47" s="190"/>
      <c r="KEE47" s="190"/>
      <c r="KEF47" s="190"/>
      <c r="KEG47" s="190"/>
      <c r="KEH47" s="190"/>
      <c r="KEI47" s="190"/>
      <c r="KEJ47" s="190"/>
      <c r="KEK47" s="190"/>
      <c r="KEL47" s="190"/>
      <c r="KEM47" s="190"/>
      <c r="KEN47" s="190"/>
      <c r="KEO47" s="190"/>
      <c r="KEP47" s="190"/>
      <c r="KEQ47" s="190"/>
      <c r="KER47" s="190"/>
      <c r="KES47" s="190"/>
      <c r="KET47" s="190"/>
      <c r="KEU47" s="190"/>
      <c r="KEV47" s="190"/>
      <c r="KEW47" s="190"/>
      <c r="KEX47" s="190"/>
      <c r="KEY47" s="190"/>
      <c r="KEZ47" s="190"/>
      <c r="KFA47" s="190"/>
      <c r="KFB47" s="190"/>
      <c r="KFC47" s="190"/>
      <c r="KFD47" s="190"/>
      <c r="KFE47" s="190"/>
      <c r="KFF47" s="190"/>
      <c r="KFG47" s="190"/>
      <c r="KFH47" s="190"/>
      <c r="KFI47" s="190"/>
      <c r="KFJ47" s="190"/>
      <c r="KFK47" s="190"/>
      <c r="KFL47" s="190"/>
      <c r="KFM47" s="190"/>
      <c r="KFN47" s="190"/>
      <c r="KFO47" s="190"/>
      <c r="KFP47" s="190"/>
      <c r="KFQ47" s="190"/>
      <c r="KFR47" s="190"/>
      <c r="KFS47" s="190"/>
      <c r="KFT47" s="190"/>
      <c r="KFU47" s="190"/>
      <c r="KFV47" s="190"/>
      <c r="KFW47" s="190"/>
      <c r="KFX47" s="190"/>
      <c r="KFY47" s="190"/>
      <c r="KFZ47" s="190"/>
      <c r="KGA47" s="190"/>
      <c r="KGB47" s="190"/>
      <c r="KGC47" s="190"/>
      <c r="KGD47" s="190"/>
      <c r="KGE47" s="190"/>
      <c r="KGF47" s="190"/>
      <c r="KGG47" s="190"/>
      <c r="KGH47" s="190"/>
      <c r="KGI47" s="190"/>
      <c r="KGJ47" s="190"/>
      <c r="KGK47" s="190"/>
      <c r="KGL47" s="190"/>
      <c r="KGM47" s="190"/>
      <c r="KGN47" s="190"/>
      <c r="KGO47" s="190"/>
      <c r="KGP47" s="190"/>
      <c r="KGQ47" s="190"/>
      <c r="KGR47" s="190"/>
      <c r="KGS47" s="190"/>
      <c r="KGT47" s="190"/>
      <c r="KGU47" s="190"/>
      <c r="KGV47" s="190"/>
      <c r="KGW47" s="190"/>
      <c r="KGX47" s="190"/>
      <c r="KGY47" s="190"/>
      <c r="KGZ47" s="190"/>
      <c r="KHA47" s="190"/>
      <c r="KHB47" s="190"/>
      <c r="KHC47" s="190"/>
      <c r="KHD47" s="190"/>
      <c r="KHE47" s="190"/>
      <c r="KHF47" s="190"/>
      <c r="KHG47" s="190"/>
      <c r="KHH47" s="190"/>
      <c r="KHI47" s="190"/>
      <c r="KHJ47" s="190"/>
      <c r="KHK47" s="190"/>
      <c r="KHL47" s="190"/>
      <c r="KHM47" s="190"/>
      <c r="KHN47" s="190"/>
      <c r="KHO47" s="190"/>
      <c r="KHP47" s="190"/>
      <c r="KHQ47" s="190"/>
      <c r="KHR47" s="190"/>
      <c r="KHS47" s="190"/>
      <c r="KHT47" s="190"/>
      <c r="KHU47" s="190"/>
      <c r="KHV47" s="190"/>
      <c r="KHW47" s="190"/>
      <c r="KHX47" s="190"/>
      <c r="KHY47" s="190"/>
      <c r="KHZ47" s="190"/>
      <c r="KIA47" s="190"/>
      <c r="KIB47" s="190"/>
      <c r="KIC47" s="190"/>
      <c r="KID47" s="190"/>
      <c r="KIE47" s="190"/>
      <c r="KIF47" s="190"/>
      <c r="KIG47" s="190"/>
      <c r="KIH47" s="190"/>
      <c r="KII47" s="190"/>
      <c r="KIJ47" s="190"/>
      <c r="KIK47" s="190"/>
      <c r="KIL47" s="190"/>
      <c r="KIM47" s="190"/>
      <c r="KIN47" s="190"/>
      <c r="KIO47" s="190"/>
      <c r="KIP47" s="190"/>
      <c r="KIQ47" s="190"/>
      <c r="KIR47" s="190"/>
      <c r="KIS47" s="190"/>
      <c r="KIT47" s="190"/>
      <c r="KIU47" s="190"/>
      <c r="KIV47" s="190"/>
      <c r="KIW47" s="190"/>
      <c r="KIX47" s="190"/>
      <c r="KIY47" s="190"/>
      <c r="KIZ47" s="190"/>
      <c r="KJA47" s="190"/>
      <c r="KJB47" s="190"/>
      <c r="KJC47" s="190"/>
      <c r="KJD47" s="190"/>
      <c r="KJE47" s="190"/>
      <c r="KJF47" s="190"/>
      <c r="KJG47" s="190"/>
      <c r="KJH47" s="190"/>
      <c r="KJI47" s="190"/>
      <c r="KJJ47" s="190"/>
      <c r="KJK47" s="190"/>
      <c r="KJL47" s="190"/>
      <c r="KJM47" s="190"/>
      <c r="KJN47" s="190"/>
      <c r="KJO47" s="190"/>
      <c r="KJP47" s="190"/>
      <c r="KJQ47" s="190"/>
      <c r="KJR47" s="190"/>
      <c r="KJS47" s="190"/>
      <c r="KJT47" s="190"/>
      <c r="KJU47" s="190"/>
      <c r="KJV47" s="190"/>
      <c r="KJW47" s="190"/>
      <c r="KJX47" s="190"/>
      <c r="KJY47" s="190"/>
      <c r="KJZ47" s="190"/>
      <c r="KKA47" s="190"/>
      <c r="KKB47" s="190"/>
      <c r="KKC47" s="190"/>
      <c r="KKD47" s="190"/>
      <c r="KKE47" s="190"/>
      <c r="KKF47" s="190"/>
      <c r="KKG47" s="190"/>
      <c r="KKH47" s="190"/>
      <c r="KKI47" s="190"/>
      <c r="KKJ47" s="190"/>
      <c r="KKK47" s="190"/>
      <c r="KKL47" s="190"/>
      <c r="KKM47" s="190"/>
      <c r="KKN47" s="190"/>
      <c r="KKO47" s="190"/>
      <c r="KKP47" s="190"/>
      <c r="KKQ47" s="190"/>
      <c r="KKR47" s="190"/>
      <c r="KKS47" s="190"/>
      <c r="KKT47" s="190"/>
      <c r="KKU47" s="190"/>
      <c r="KKV47" s="190"/>
      <c r="KKW47" s="190"/>
      <c r="KKX47" s="190"/>
      <c r="KKY47" s="190"/>
      <c r="KKZ47" s="190"/>
      <c r="KLA47" s="190"/>
      <c r="KLB47" s="190"/>
      <c r="KLC47" s="190"/>
      <c r="KLD47" s="190"/>
      <c r="KLE47" s="190"/>
      <c r="KLF47" s="190"/>
      <c r="KLG47" s="190"/>
      <c r="KLH47" s="190"/>
      <c r="KLI47" s="190"/>
      <c r="KLJ47" s="190"/>
      <c r="KLK47" s="190"/>
      <c r="KLL47" s="190"/>
      <c r="KLM47" s="190"/>
      <c r="KLN47" s="190"/>
      <c r="KLO47" s="190"/>
      <c r="KLP47" s="190"/>
      <c r="KLQ47" s="190"/>
      <c r="KLR47" s="190"/>
      <c r="KLS47" s="190"/>
      <c r="KLT47" s="190"/>
      <c r="KLU47" s="190"/>
      <c r="KLV47" s="190"/>
      <c r="KLW47" s="190"/>
      <c r="KLX47" s="190"/>
      <c r="KLY47" s="190"/>
      <c r="KLZ47" s="190"/>
      <c r="KMA47" s="190"/>
      <c r="KMB47" s="190"/>
      <c r="KMC47" s="190"/>
      <c r="KMD47" s="190"/>
      <c r="KME47" s="190"/>
      <c r="KMF47" s="190"/>
      <c r="KMG47" s="190"/>
      <c r="KMH47" s="190"/>
      <c r="KMI47" s="190"/>
      <c r="KMJ47" s="190"/>
      <c r="KMK47" s="190"/>
      <c r="KML47" s="190"/>
      <c r="KMM47" s="190"/>
      <c r="KMN47" s="190"/>
      <c r="KMO47" s="190"/>
      <c r="KMP47" s="190"/>
      <c r="KMQ47" s="190"/>
      <c r="KMR47" s="190"/>
      <c r="KMS47" s="190"/>
      <c r="KMT47" s="190"/>
      <c r="KMU47" s="190"/>
      <c r="KMV47" s="190"/>
      <c r="KMW47" s="190"/>
      <c r="KMX47" s="190"/>
      <c r="KMY47" s="190"/>
      <c r="KMZ47" s="190"/>
      <c r="KNA47" s="190"/>
      <c r="KNB47" s="190"/>
      <c r="KNC47" s="190"/>
      <c r="KND47" s="190"/>
      <c r="KNE47" s="190"/>
      <c r="KNF47" s="190"/>
      <c r="KNG47" s="190"/>
      <c r="KNH47" s="190"/>
      <c r="KNI47" s="190"/>
      <c r="KNJ47" s="190"/>
      <c r="KNK47" s="190"/>
      <c r="KNL47" s="190"/>
      <c r="KNM47" s="190"/>
      <c r="KNN47" s="190"/>
      <c r="KNO47" s="190"/>
      <c r="KNP47" s="190"/>
      <c r="KNQ47" s="190"/>
      <c r="KNR47" s="190"/>
      <c r="KNS47" s="190"/>
      <c r="KNT47" s="190"/>
      <c r="KNU47" s="190"/>
      <c r="KNV47" s="190"/>
      <c r="KNW47" s="190"/>
      <c r="KNX47" s="190"/>
      <c r="KNY47" s="190"/>
      <c r="KNZ47" s="190"/>
      <c r="KOA47" s="190"/>
      <c r="KOB47" s="190"/>
      <c r="KOC47" s="190"/>
      <c r="KOD47" s="190"/>
      <c r="KOE47" s="190"/>
      <c r="KOF47" s="190"/>
      <c r="KOG47" s="190"/>
      <c r="KOH47" s="190"/>
      <c r="KOI47" s="190"/>
      <c r="KOJ47" s="190"/>
      <c r="KOK47" s="190"/>
      <c r="KOL47" s="190"/>
      <c r="KOM47" s="190"/>
      <c r="KON47" s="190"/>
      <c r="KOO47" s="190"/>
      <c r="KOP47" s="190"/>
      <c r="KOQ47" s="190"/>
      <c r="KOR47" s="190"/>
      <c r="KOS47" s="190"/>
      <c r="KOT47" s="190"/>
      <c r="KOU47" s="190"/>
      <c r="KOV47" s="190"/>
      <c r="KOW47" s="190"/>
      <c r="KOX47" s="190"/>
      <c r="KOY47" s="190"/>
      <c r="KOZ47" s="190"/>
      <c r="KPA47" s="190"/>
      <c r="KPB47" s="190"/>
      <c r="KPC47" s="190"/>
      <c r="KPD47" s="190"/>
      <c r="KPE47" s="190"/>
      <c r="KPF47" s="190"/>
      <c r="KPG47" s="190"/>
      <c r="KPH47" s="190"/>
      <c r="KPI47" s="190"/>
      <c r="KPJ47" s="190"/>
      <c r="KPK47" s="190"/>
      <c r="KPL47" s="190"/>
      <c r="KPM47" s="190"/>
      <c r="KPN47" s="190"/>
      <c r="KPO47" s="190"/>
      <c r="KPP47" s="190"/>
      <c r="KPQ47" s="190"/>
      <c r="KPR47" s="190"/>
      <c r="KPS47" s="190"/>
      <c r="KPT47" s="190"/>
      <c r="KPU47" s="190"/>
      <c r="KPV47" s="190"/>
      <c r="KPW47" s="190"/>
      <c r="KPX47" s="190"/>
      <c r="KPY47" s="190"/>
      <c r="KPZ47" s="190"/>
      <c r="KQA47" s="190"/>
      <c r="KQB47" s="190"/>
      <c r="KQC47" s="190"/>
      <c r="KQD47" s="190"/>
      <c r="KQE47" s="190"/>
      <c r="KQF47" s="190"/>
      <c r="KQG47" s="190"/>
      <c r="KQH47" s="190"/>
      <c r="KQI47" s="190"/>
      <c r="KQJ47" s="190"/>
      <c r="KQK47" s="190"/>
      <c r="KQL47" s="190"/>
      <c r="KQM47" s="190"/>
      <c r="KQN47" s="190"/>
      <c r="KQO47" s="190"/>
      <c r="KQP47" s="190"/>
      <c r="KQQ47" s="190"/>
      <c r="KQR47" s="190"/>
      <c r="KQS47" s="190"/>
      <c r="KQT47" s="190"/>
      <c r="KQU47" s="190"/>
      <c r="KQV47" s="190"/>
      <c r="KQW47" s="190"/>
      <c r="KQX47" s="190"/>
      <c r="KQY47" s="190"/>
      <c r="KQZ47" s="190"/>
      <c r="KRA47" s="190"/>
      <c r="KRB47" s="190"/>
      <c r="KRC47" s="190"/>
      <c r="KRD47" s="190"/>
      <c r="KRE47" s="190"/>
      <c r="KRF47" s="190"/>
      <c r="KRG47" s="190"/>
      <c r="KRH47" s="190"/>
      <c r="KRI47" s="190"/>
      <c r="KRJ47" s="190"/>
      <c r="KRK47" s="190"/>
      <c r="KRL47" s="190"/>
      <c r="KRM47" s="190"/>
      <c r="KRN47" s="190"/>
      <c r="KRO47" s="190"/>
      <c r="KRP47" s="190"/>
      <c r="KRQ47" s="190"/>
      <c r="KRR47" s="190"/>
      <c r="KRS47" s="190"/>
      <c r="KRT47" s="190"/>
      <c r="KRU47" s="190"/>
      <c r="KRV47" s="190"/>
      <c r="KRW47" s="190"/>
      <c r="KRX47" s="190"/>
      <c r="KRY47" s="190"/>
      <c r="KRZ47" s="190"/>
      <c r="KSA47" s="190"/>
      <c r="KSB47" s="190"/>
      <c r="KSC47" s="190"/>
      <c r="KSD47" s="190"/>
      <c r="KSE47" s="190"/>
      <c r="KSF47" s="190"/>
      <c r="KSG47" s="190"/>
      <c r="KSH47" s="190"/>
      <c r="KSI47" s="190"/>
      <c r="KSJ47" s="190"/>
      <c r="KSK47" s="190"/>
      <c r="KSL47" s="190"/>
      <c r="KSM47" s="190"/>
      <c r="KSN47" s="190"/>
      <c r="KSO47" s="190"/>
      <c r="KSP47" s="190"/>
      <c r="KSQ47" s="190"/>
      <c r="KSR47" s="190"/>
      <c r="KSS47" s="190"/>
      <c r="KST47" s="190"/>
      <c r="KSU47" s="190"/>
      <c r="KSV47" s="190"/>
      <c r="KSW47" s="190"/>
      <c r="KSX47" s="190"/>
      <c r="KSY47" s="190"/>
      <c r="KSZ47" s="190"/>
      <c r="KTA47" s="190"/>
      <c r="KTB47" s="190"/>
      <c r="KTC47" s="190"/>
      <c r="KTD47" s="190"/>
      <c r="KTE47" s="190"/>
      <c r="KTF47" s="190"/>
      <c r="KTG47" s="190"/>
      <c r="KTH47" s="190"/>
      <c r="KTI47" s="190"/>
      <c r="KTJ47" s="190"/>
      <c r="KTK47" s="190"/>
      <c r="KTL47" s="190"/>
      <c r="KTM47" s="190"/>
      <c r="KTN47" s="190"/>
      <c r="KTO47" s="190"/>
      <c r="KTP47" s="190"/>
      <c r="KTQ47" s="190"/>
      <c r="KTR47" s="190"/>
      <c r="KTS47" s="190"/>
      <c r="KTT47" s="190"/>
      <c r="KTU47" s="190"/>
      <c r="KTV47" s="190"/>
      <c r="KTW47" s="190"/>
      <c r="KTX47" s="190"/>
      <c r="KTY47" s="190"/>
      <c r="KTZ47" s="190"/>
      <c r="KUA47" s="190"/>
      <c r="KUB47" s="190"/>
      <c r="KUC47" s="190"/>
      <c r="KUD47" s="190"/>
      <c r="KUE47" s="190"/>
      <c r="KUF47" s="190"/>
      <c r="KUG47" s="190"/>
      <c r="KUH47" s="190"/>
      <c r="KUI47" s="190"/>
      <c r="KUJ47" s="190"/>
      <c r="KUK47" s="190"/>
      <c r="KUL47" s="190"/>
      <c r="KUM47" s="190"/>
      <c r="KUN47" s="190"/>
      <c r="KUO47" s="190"/>
      <c r="KUP47" s="190"/>
      <c r="KUQ47" s="190"/>
      <c r="KUR47" s="190"/>
      <c r="KUS47" s="190"/>
      <c r="KUT47" s="190"/>
      <c r="KUU47" s="190"/>
      <c r="KUV47" s="190"/>
      <c r="KUW47" s="190"/>
      <c r="KUX47" s="190"/>
      <c r="KUY47" s="190"/>
      <c r="KUZ47" s="190"/>
      <c r="KVA47" s="190"/>
      <c r="KVB47" s="190"/>
      <c r="KVC47" s="190"/>
      <c r="KVD47" s="190"/>
      <c r="KVE47" s="190"/>
      <c r="KVF47" s="190"/>
      <c r="KVG47" s="190"/>
      <c r="KVH47" s="190"/>
      <c r="KVI47" s="190"/>
      <c r="KVJ47" s="190"/>
      <c r="KVK47" s="190"/>
      <c r="KVL47" s="190"/>
      <c r="KVM47" s="190"/>
      <c r="KVN47" s="190"/>
      <c r="KVO47" s="190"/>
      <c r="KVP47" s="190"/>
      <c r="KVQ47" s="190"/>
      <c r="KVR47" s="190"/>
      <c r="KVS47" s="190"/>
      <c r="KVT47" s="190"/>
      <c r="KVU47" s="190"/>
      <c r="KVV47" s="190"/>
      <c r="KVW47" s="190"/>
      <c r="KVX47" s="190"/>
      <c r="KVY47" s="190"/>
      <c r="KVZ47" s="190"/>
      <c r="KWA47" s="190"/>
      <c r="KWB47" s="190"/>
      <c r="KWC47" s="190"/>
      <c r="KWD47" s="190"/>
      <c r="KWE47" s="190"/>
      <c r="KWF47" s="190"/>
      <c r="KWG47" s="190"/>
      <c r="KWH47" s="190"/>
      <c r="KWI47" s="190"/>
      <c r="KWJ47" s="190"/>
      <c r="KWK47" s="190"/>
      <c r="KWL47" s="190"/>
      <c r="KWM47" s="190"/>
      <c r="KWN47" s="190"/>
      <c r="KWO47" s="190"/>
      <c r="KWP47" s="190"/>
      <c r="KWQ47" s="190"/>
      <c r="KWR47" s="190"/>
      <c r="KWS47" s="190"/>
      <c r="KWT47" s="190"/>
      <c r="KWU47" s="190"/>
      <c r="KWV47" s="190"/>
      <c r="KWW47" s="190"/>
      <c r="KWX47" s="190"/>
      <c r="KWY47" s="190"/>
      <c r="KWZ47" s="190"/>
      <c r="KXA47" s="190"/>
      <c r="KXB47" s="190"/>
      <c r="KXC47" s="190"/>
      <c r="KXD47" s="190"/>
      <c r="KXE47" s="190"/>
      <c r="KXF47" s="190"/>
      <c r="KXG47" s="190"/>
      <c r="KXH47" s="190"/>
      <c r="KXI47" s="190"/>
      <c r="KXJ47" s="190"/>
      <c r="KXK47" s="190"/>
      <c r="KXL47" s="190"/>
      <c r="KXM47" s="190"/>
      <c r="KXN47" s="190"/>
      <c r="KXO47" s="190"/>
      <c r="KXP47" s="190"/>
      <c r="KXQ47" s="190"/>
      <c r="KXR47" s="190"/>
      <c r="KXS47" s="190"/>
      <c r="KXT47" s="190"/>
      <c r="KXU47" s="190"/>
      <c r="KXV47" s="190"/>
      <c r="KXW47" s="190"/>
      <c r="KXX47" s="190"/>
      <c r="KXY47" s="190"/>
      <c r="KXZ47" s="190"/>
      <c r="KYA47" s="190"/>
      <c r="KYB47" s="190"/>
      <c r="KYC47" s="190"/>
      <c r="KYD47" s="190"/>
      <c r="KYE47" s="190"/>
      <c r="KYF47" s="190"/>
      <c r="KYG47" s="190"/>
      <c r="KYH47" s="190"/>
      <c r="KYI47" s="190"/>
      <c r="KYJ47" s="190"/>
      <c r="KYK47" s="190"/>
      <c r="KYL47" s="190"/>
      <c r="KYM47" s="190"/>
      <c r="KYN47" s="190"/>
      <c r="KYO47" s="190"/>
      <c r="KYP47" s="190"/>
      <c r="KYQ47" s="190"/>
      <c r="KYR47" s="190"/>
      <c r="KYS47" s="190"/>
      <c r="KYT47" s="190"/>
      <c r="KYU47" s="190"/>
      <c r="KYV47" s="190"/>
      <c r="KYW47" s="190"/>
      <c r="KYX47" s="190"/>
      <c r="KYY47" s="190"/>
      <c r="KYZ47" s="190"/>
      <c r="KZA47" s="190"/>
      <c r="KZB47" s="190"/>
      <c r="KZC47" s="190"/>
      <c r="KZD47" s="190"/>
      <c r="KZE47" s="190"/>
      <c r="KZF47" s="190"/>
      <c r="KZG47" s="190"/>
      <c r="KZH47" s="190"/>
      <c r="KZI47" s="190"/>
      <c r="KZJ47" s="190"/>
      <c r="KZK47" s="190"/>
      <c r="KZL47" s="190"/>
      <c r="KZM47" s="190"/>
      <c r="KZN47" s="190"/>
      <c r="KZO47" s="190"/>
      <c r="KZP47" s="190"/>
      <c r="KZQ47" s="190"/>
      <c r="KZR47" s="190"/>
      <c r="KZS47" s="190"/>
      <c r="KZT47" s="190"/>
      <c r="KZU47" s="190"/>
      <c r="KZV47" s="190"/>
      <c r="KZW47" s="190"/>
      <c r="KZX47" s="190"/>
      <c r="KZY47" s="190"/>
      <c r="KZZ47" s="190"/>
      <c r="LAA47" s="190"/>
      <c r="LAB47" s="190"/>
      <c r="LAC47" s="190"/>
      <c r="LAD47" s="190"/>
      <c r="LAE47" s="190"/>
      <c r="LAF47" s="190"/>
      <c r="LAG47" s="190"/>
      <c r="LAH47" s="190"/>
      <c r="LAI47" s="190"/>
      <c r="LAJ47" s="190"/>
      <c r="LAK47" s="190"/>
      <c r="LAL47" s="190"/>
      <c r="LAM47" s="190"/>
      <c r="LAN47" s="190"/>
      <c r="LAO47" s="190"/>
      <c r="LAP47" s="190"/>
      <c r="LAQ47" s="190"/>
      <c r="LAR47" s="190"/>
      <c r="LAS47" s="190"/>
      <c r="LAT47" s="190"/>
      <c r="LAU47" s="190"/>
      <c r="LAV47" s="190"/>
      <c r="LAW47" s="190"/>
      <c r="LAX47" s="190"/>
      <c r="LAY47" s="190"/>
      <c r="LAZ47" s="190"/>
      <c r="LBA47" s="190"/>
      <c r="LBB47" s="190"/>
      <c r="LBC47" s="190"/>
      <c r="LBD47" s="190"/>
      <c r="LBE47" s="190"/>
      <c r="LBF47" s="190"/>
      <c r="LBG47" s="190"/>
      <c r="LBH47" s="190"/>
      <c r="LBI47" s="190"/>
      <c r="LBJ47" s="190"/>
      <c r="LBK47" s="190"/>
      <c r="LBL47" s="190"/>
      <c r="LBM47" s="190"/>
      <c r="LBN47" s="190"/>
      <c r="LBO47" s="190"/>
      <c r="LBP47" s="190"/>
      <c r="LBQ47" s="190"/>
      <c r="LBR47" s="190"/>
      <c r="LBS47" s="190"/>
      <c r="LBT47" s="190"/>
      <c r="LBU47" s="190"/>
      <c r="LBV47" s="190"/>
      <c r="LBW47" s="190"/>
      <c r="LBX47" s="190"/>
      <c r="LBY47" s="190"/>
      <c r="LBZ47" s="190"/>
      <c r="LCA47" s="190"/>
      <c r="LCB47" s="190"/>
      <c r="LCC47" s="190"/>
      <c r="LCD47" s="190"/>
      <c r="LCE47" s="190"/>
      <c r="LCF47" s="190"/>
      <c r="LCG47" s="190"/>
      <c r="LCH47" s="190"/>
      <c r="LCI47" s="190"/>
      <c r="LCJ47" s="190"/>
      <c r="LCK47" s="190"/>
      <c r="LCL47" s="190"/>
      <c r="LCM47" s="190"/>
      <c r="LCN47" s="190"/>
      <c r="LCO47" s="190"/>
      <c r="LCP47" s="190"/>
      <c r="LCQ47" s="190"/>
      <c r="LCR47" s="190"/>
      <c r="LCS47" s="190"/>
      <c r="LCT47" s="190"/>
      <c r="LCU47" s="190"/>
      <c r="LCV47" s="190"/>
      <c r="LCW47" s="190"/>
      <c r="LCX47" s="190"/>
      <c r="LCY47" s="190"/>
      <c r="LCZ47" s="190"/>
      <c r="LDA47" s="190"/>
      <c r="LDB47" s="190"/>
      <c r="LDC47" s="190"/>
      <c r="LDD47" s="190"/>
      <c r="LDE47" s="190"/>
      <c r="LDF47" s="190"/>
      <c r="LDG47" s="190"/>
      <c r="LDH47" s="190"/>
      <c r="LDI47" s="190"/>
      <c r="LDJ47" s="190"/>
      <c r="LDK47" s="190"/>
      <c r="LDL47" s="190"/>
      <c r="LDM47" s="190"/>
      <c r="LDN47" s="190"/>
      <c r="LDO47" s="190"/>
      <c r="LDP47" s="190"/>
      <c r="LDQ47" s="190"/>
      <c r="LDR47" s="190"/>
      <c r="LDS47" s="190"/>
      <c r="LDT47" s="190"/>
      <c r="LDU47" s="190"/>
      <c r="LDV47" s="190"/>
      <c r="LDW47" s="190"/>
      <c r="LDX47" s="190"/>
      <c r="LDY47" s="190"/>
      <c r="LDZ47" s="190"/>
      <c r="LEA47" s="190"/>
      <c r="LEB47" s="190"/>
      <c r="LEC47" s="190"/>
      <c r="LED47" s="190"/>
      <c r="LEE47" s="190"/>
      <c r="LEF47" s="190"/>
      <c r="LEG47" s="190"/>
      <c r="LEH47" s="190"/>
      <c r="LEI47" s="190"/>
      <c r="LEJ47" s="190"/>
      <c r="LEK47" s="190"/>
      <c r="LEL47" s="190"/>
      <c r="LEM47" s="190"/>
      <c r="LEN47" s="190"/>
      <c r="LEO47" s="190"/>
      <c r="LEP47" s="190"/>
      <c r="LEQ47" s="190"/>
      <c r="LER47" s="190"/>
      <c r="LES47" s="190"/>
      <c r="LET47" s="190"/>
      <c r="LEU47" s="190"/>
      <c r="LEV47" s="190"/>
      <c r="LEW47" s="190"/>
      <c r="LEX47" s="190"/>
      <c r="LEY47" s="190"/>
      <c r="LEZ47" s="190"/>
      <c r="LFA47" s="190"/>
      <c r="LFB47" s="190"/>
      <c r="LFC47" s="190"/>
      <c r="LFD47" s="190"/>
      <c r="LFE47" s="190"/>
      <c r="LFF47" s="190"/>
      <c r="LFG47" s="190"/>
      <c r="LFH47" s="190"/>
      <c r="LFI47" s="190"/>
      <c r="LFJ47" s="190"/>
      <c r="LFK47" s="190"/>
      <c r="LFL47" s="190"/>
      <c r="LFM47" s="190"/>
      <c r="LFN47" s="190"/>
      <c r="LFO47" s="190"/>
      <c r="LFP47" s="190"/>
      <c r="LFQ47" s="190"/>
      <c r="LFR47" s="190"/>
      <c r="LFS47" s="190"/>
      <c r="LFT47" s="190"/>
      <c r="LFU47" s="190"/>
      <c r="LFV47" s="190"/>
      <c r="LFW47" s="190"/>
      <c r="LFX47" s="190"/>
      <c r="LFY47" s="190"/>
      <c r="LFZ47" s="190"/>
      <c r="LGA47" s="190"/>
      <c r="LGB47" s="190"/>
      <c r="LGC47" s="190"/>
      <c r="LGD47" s="190"/>
      <c r="LGE47" s="190"/>
      <c r="LGF47" s="190"/>
      <c r="LGG47" s="190"/>
      <c r="LGH47" s="190"/>
      <c r="LGI47" s="190"/>
      <c r="LGJ47" s="190"/>
      <c r="LGK47" s="190"/>
      <c r="LGL47" s="190"/>
      <c r="LGM47" s="190"/>
      <c r="LGN47" s="190"/>
      <c r="LGO47" s="190"/>
      <c r="LGP47" s="190"/>
      <c r="LGQ47" s="190"/>
      <c r="LGR47" s="190"/>
      <c r="LGS47" s="190"/>
      <c r="LGT47" s="190"/>
      <c r="LGU47" s="190"/>
      <c r="LGV47" s="190"/>
      <c r="LGW47" s="190"/>
      <c r="LGX47" s="190"/>
      <c r="LGY47" s="190"/>
      <c r="LGZ47" s="190"/>
      <c r="LHA47" s="190"/>
      <c r="LHB47" s="190"/>
      <c r="LHC47" s="190"/>
      <c r="LHD47" s="190"/>
      <c r="LHE47" s="190"/>
      <c r="LHF47" s="190"/>
      <c r="LHG47" s="190"/>
      <c r="LHH47" s="190"/>
      <c r="LHI47" s="190"/>
      <c r="LHJ47" s="190"/>
      <c r="LHK47" s="190"/>
      <c r="LHL47" s="190"/>
      <c r="LHM47" s="190"/>
      <c r="LHN47" s="190"/>
      <c r="LHO47" s="190"/>
      <c r="LHP47" s="190"/>
      <c r="LHQ47" s="190"/>
      <c r="LHR47" s="190"/>
      <c r="LHS47" s="190"/>
      <c r="LHT47" s="190"/>
      <c r="LHU47" s="190"/>
      <c r="LHV47" s="190"/>
      <c r="LHW47" s="190"/>
      <c r="LHX47" s="190"/>
      <c r="LHY47" s="190"/>
      <c r="LHZ47" s="190"/>
      <c r="LIA47" s="190"/>
      <c r="LIB47" s="190"/>
      <c r="LIC47" s="190"/>
      <c r="LID47" s="190"/>
      <c r="LIE47" s="190"/>
      <c r="LIF47" s="190"/>
      <c r="LIG47" s="190"/>
      <c r="LIH47" s="190"/>
      <c r="LII47" s="190"/>
      <c r="LIJ47" s="190"/>
      <c r="LIK47" s="190"/>
      <c r="LIL47" s="190"/>
      <c r="LIM47" s="190"/>
      <c r="LIN47" s="190"/>
      <c r="LIO47" s="190"/>
      <c r="LIP47" s="190"/>
      <c r="LIQ47" s="190"/>
      <c r="LIR47" s="190"/>
      <c r="LIS47" s="190"/>
      <c r="LIT47" s="190"/>
      <c r="LIU47" s="190"/>
      <c r="LIV47" s="190"/>
      <c r="LIW47" s="190"/>
      <c r="LIX47" s="190"/>
      <c r="LIY47" s="190"/>
      <c r="LIZ47" s="190"/>
      <c r="LJA47" s="190"/>
      <c r="LJB47" s="190"/>
      <c r="LJC47" s="190"/>
      <c r="LJD47" s="190"/>
      <c r="LJE47" s="190"/>
      <c r="LJF47" s="190"/>
      <c r="LJG47" s="190"/>
      <c r="LJH47" s="190"/>
      <c r="LJI47" s="190"/>
      <c r="LJJ47" s="190"/>
      <c r="LJK47" s="190"/>
      <c r="LJL47" s="190"/>
      <c r="LJM47" s="190"/>
      <c r="LJN47" s="190"/>
      <c r="LJO47" s="190"/>
      <c r="LJP47" s="190"/>
      <c r="LJQ47" s="190"/>
      <c r="LJR47" s="190"/>
      <c r="LJS47" s="190"/>
      <c r="LJT47" s="190"/>
      <c r="LJU47" s="190"/>
      <c r="LJV47" s="190"/>
      <c r="LJW47" s="190"/>
      <c r="LJX47" s="190"/>
      <c r="LJY47" s="190"/>
      <c r="LJZ47" s="190"/>
      <c r="LKA47" s="190"/>
      <c r="LKB47" s="190"/>
      <c r="LKC47" s="190"/>
      <c r="LKD47" s="190"/>
      <c r="LKE47" s="190"/>
      <c r="LKF47" s="190"/>
      <c r="LKG47" s="190"/>
      <c r="LKH47" s="190"/>
      <c r="LKI47" s="190"/>
      <c r="LKJ47" s="190"/>
      <c r="LKK47" s="190"/>
      <c r="LKL47" s="190"/>
      <c r="LKM47" s="190"/>
      <c r="LKN47" s="190"/>
      <c r="LKO47" s="190"/>
      <c r="LKP47" s="190"/>
      <c r="LKQ47" s="190"/>
      <c r="LKR47" s="190"/>
      <c r="LKS47" s="190"/>
      <c r="LKT47" s="190"/>
      <c r="LKU47" s="190"/>
      <c r="LKV47" s="190"/>
      <c r="LKW47" s="190"/>
      <c r="LKX47" s="190"/>
      <c r="LKY47" s="190"/>
      <c r="LKZ47" s="190"/>
      <c r="LLA47" s="190"/>
      <c r="LLB47" s="190"/>
      <c r="LLC47" s="190"/>
      <c r="LLD47" s="190"/>
      <c r="LLE47" s="190"/>
      <c r="LLF47" s="190"/>
      <c r="LLG47" s="190"/>
      <c r="LLH47" s="190"/>
      <c r="LLI47" s="190"/>
      <c r="LLJ47" s="190"/>
      <c r="LLK47" s="190"/>
      <c r="LLL47" s="190"/>
      <c r="LLM47" s="190"/>
      <c r="LLN47" s="190"/>
      <c r="LLO47" s="190"/>
      <c r="LLP47" s="190"/>
      <c r="LLQ47" s="190"/>
      <c r="LLR47" s="190"/>
      <c r="LLS47" s="190"/>
      <c r="LLT47" s="190"/>
      <c r="LLU47" s="190"/>
      <c r="LLV47" s="190"/>
      <c r="LLW47" s="190"/>
      <c r="LLX47" s="190"/>
      <c r="LLY47" s="190"/>
      <c r="LLZ47" s="190"/>
      <c r="LMA47" s="190"/>
      <c r="LMB47" s="190"/>
      <c r="LMC47" s="190"/>
      <c r="LMD47" s="190"/>
      <c r="LME47" s="190"/>
      <c r="LMF47" s="190"/>
      <c r="LMG47" s="190"/>
      <c r="LMH47" s="190"/>
      <c r="LMI47" s="190"/>
      <c r="LMJ47" s="190"/>
      <c r="LMK47" s="190"/>
      <c r="LML47" s="190"/>
      <c r="LMM47" s="190"/>
      <c r="LMN47" s="190"/>
      <c r="LMO47" s="190"/>
      <c r="LMP47" s="190"/>
      <c r="LMQ47" s="190"/>
      <c r="LMR47" s="190"/>
      <c r="LMS47" s="190"/>
      <c r="LMT47" s="190"/>
      <c r="LMU47" s="190"/>
      <c r="LMV47" s="190"/>
      <c r="LMW47" s="190"/>
      <c r="LMX47" s="190"/>
      <c r="LMY47" s="190"/>
      <c r="LMZ47" s="190"/>
      <c r="LNA47" s="190"/>
      <c r="LNB47" s="190"/>
      <c r="LNC47" s="190"/>
      <c r="LND47" s="190"/>
      <c r="LNE47" s="190"/>
      <c r="LNF47" s="190"/>
      <c r="LNG47" s="190"/>
      <c r="LNH47" s="190"/>
      <c r="LNI47" s="190"/>
      <c r="LNJ47" s="190"/>
      <c r="LNK47" s="190"/>
      <c r="LNL47" s="190"/>
      <c r="LNM47" s="190"/>
      <c r="LNN47" s="190"/>
      <c r="LNO47" s="190"/>
      <c r="LNP47" s="190"/>
      <c r="LNQ47" s="190"/>
      <c r="LNR47" s="190"/>
      <c r="LNS47" s="190"/>
      <c r="LNT47" s="190"/>
      <c r="LNU47" s="190"/>
      <c r="LNV47" s="190"/>
      <c r="LNW47" s="190"/>
      <c r="LNX47" s="190"/>
      <c r="LNY47" s="190"/>
      <c r="LNZ47" s="190"/>
      <c r="LOA47" s="190"/>
      <c r="LOB47" s="190"/>
      <c r="LOC47" s="190"/>
      <c r="LOD47" s="190"/>
      <c r="LOE47" s="190"/>
      <c r="LOF47" s="190"/>
      <c r="LOG47" s="190"/>
      <c r="LOH47" s="190"/>
      <c r="LOI47" s="190"/>
      <c r="LOJ47" s="190"/>
      <c r="LOK47" s="190"/>
      <c r="LOL47" s="190"/>
      <c r="LOM47" s="190"/>
      <c r="LON47" s="190"/>
      <c r="LOO47" s="190"/>
      <c r="LOP47" s="190"/>
      <c r="LOQ47" s="190"/>
      <c r="LOR47" s="190"/>
      <c r="LOS47" s="190"/>
      <c r="LOT47" s="190"/>
      <c r="LOU47" s="190"/>
      <c r="LOV47" s="190"/>
      <c r="LOW47" s="190"/>
      <c r="LOX47" s="190"/>
      <c r="LOY47" s="190"/>
      <c r="LOZ47" s="190"/>
      <c r="LPA47" s="190"/>
      <c r="LPB47" s="190"/>
      <c r="LPC47" s="190"/>
      <c r="LPD47" s="190"/>
      <c r="LPE47" s="190"/>
      <c r="LPF47" s="190"/>
      <c r="LPG47" s="190"/>
      <c r="LPH47" s="190"/>
      <c r="LPI47" s="190"/>
      <c r="LPJ47" s="190"/>
      <c r="LPK47" s="190"/>
      <c r="LPL47" s="190"/>
      <c r="LPM47" s="190"/>
      <c r="LPN47" s="190"/>
      <c r="LPO47" s="190"/>
      <c r="LPP47" s="190"/>
      <c r="LPQ47" s="190"/>
      <c r="LPR47" s="190"/>
      <c r="LPS47" s="190"/>
      <c r="LPT47" s="190"/>
      <c r="LPU47" s="190"/>
      <c r="LPV47" s="190"/>
      <c r="LPW47" s="190"/>
      <c r="LPX47" s="190"/>
      <c r="LPY47" s="190"/>
      <c r="LPZ47" s="190"/>
      <c r="LQA47" s="190"/>
      <c r="LQB47" s="190"/>
      <c r="LQC47" s="190"/>
      <c r="LQD47" s="190"/>
      <c r="LQE47" s="190"/>
      <c r="LQF47" s="190"/>
      <c r="LQG47" s="190"/>
      <c r="LQH47" s="190"/>
      <c r="LQI47" s="190"/>
      <c r="LQJ47" s="190"/>
      <c r="LQK47" s="190"/>
      <c r="LQL47" s="190"/>
      <c r="LQM47" s="190"/>
      <c r="LQN47" s="190"/>
      <c r="LQO47" s="190"/>
      <c r="LQP47" s="190"/>
      <c r="LQQ47" s="190"/>
      <c r="LQR47" s="190"/>
      <c r="LQS47" s="190"/>
      <c r="LQT47" s="190"/>
      <c r="LQU47" s="190"/>
      <c r="LQV47" s="190"/>
      <c r="LQW47" s="190"/>
      <c r="LQX47" s="190"/>
      <c r="LQY47" s="190"/>
      <c r="LQZ47" s="190"/>
      <c r="LRA47" s="190"/>
      <c r="LRB47" s="190"/>
      <c r="LRC47" s="190"/>
      <c r="LRD47" s="190"/>
      <c r="LRE47" s="190"/>
      <c r="LRF47" s="190"/>
      <c r="LRG47" s="190"/>
      <c r="LRH47" s="190"/>
      <c r="LRI47" s="190"/>
      <c r="LRJ47" s="190"/>
      <c r="LRK47" s="190"/>
      <c r="LRL47" s="190"/>
      <c r="LRM47" s="190"/>
      <c r="LRN47" s="190"/>
      <c r="LRO47" s="190"/>
      <c r="LRP47" s="190"/>
      <c r="LRQ47" s="190"/>
      <c r="LRR47" s="190"/>
      <c r="LRS47" s="190"/>
      <c r="LRT47" s="190"/>
      <c r="LRU47" s="190"/>
      <c r="LRV47" s="190"/>
      <c r="LRW47" s="190"/>
      <c r="LRX47" s="190"/>
      <c r="LRY47" s="190"/>
      <c r="LRZ47" s="190"/>
      <c r="LSA47" s="190"/>
      <c r="LSB47" s="190"/>
      <c r="LSC47" s="190"/>
      <c r="LSD47" s="190"/>
      <c r="LSE47" s="190"/>
      <c r="LSF47" s="190"/>
      <c r="LSG47" s="190"/>
      <c r="LSH47" s="190"/>
      <c r="LSI47" s="190"/>
      <c r="LSJ47" s="190"/>
      <c r="LSK47" s="190"/>
      <c r="LSL47" s="190"/>
      <c r="LSM47" s="190"/>
      <c r="LSN47" s="190"/>
      <c r="LSO47" s="190"/>
      <c r="LSP47" s="190"/>
      <c r="LSQ47" s="190"/>
      <c r="LSR47" s="190"/>
      <c r="LSS47" s="190"/>
      <c r="LST47" s="190"/>
      <c r="LSU47" s="190"/>
      <c r="LSV47" s="190"/>
      <c r="LSW47" s="190"/>
      <c r="LSX47" s="190"/>
      <c r="LSY47" s="190"/>
      <c r="LSZ47" s="190"/>
      <c r="LTA47" s="190"/>
      <c r="LTB47" s="190"/>
      <c r="LTC47" s="190"/>
      <c r="LTD47" s="190"/>
      <c r="LTE47" s="190"/>
      <c r="LTF47" s="190"/>
      <c r="LTG47" s="190"/>
      <c r="LTH47" s="190"/>
      <c r="LTI47" s="190"/>
      <c r="LTJ47" s="190"/>
      <c r="LTK47" s="190"/>
      <c r="LTL47" s="190"/>
      <c r="LTM47" s="190"/>
      <c r="LTN47" s="190"/>
      <c r="LTO47" s="190"/>
      <c r="LTP47" s="190"/>
      <c r="LTQ47" s="190"/>
      <c r="LTR47" s="190"/>
      <c r="LTS47" s="190"/>
      <c r="LTT47" s="190"/>
      <c r="LTU47" s="190"/>
      <c r="LTV47" s="190"/>
      <c r="LTW47" s="190"/>
      <c r="LTX47" s="190"/>
      <c r="LTY47" s="190"/>
      <c r="LTZ47" s="190"/>
      <c r="LUA47" s="190"/>
      <c r="LUB47" s="190"/>
      <c r="LUC47" s="190"/>
      <c r="LUD47" s="190"/>
      <c r="LUE47" s="190"/>
      <c r="LUF47" s="190"/>
      <c r="LUG47" s="190"/>
      <c r="LUH47" s="190"/>
      <c r="LUI47" s="190"/>
      <c r="LUJ47" s="190"/>
      <c r="LUK47" s="190"/>
      <c r="LUL47" s="190"/>
      <c r="LUM47" s="190"/>
      <c r="LUN47" s="190"/>
      <c r="LUO47" s="190"/>
      <c r="LUP47" s="190"/>
      <c r="LUQ47" s="190"/>
      <c r="LUR47" s="190"/>
      <c r="LUS47" s="190"/>
      <c r="LUT47" s="190"/>
      <c r="LUU47" s="190"/>
      <c r="LUV47" s="190"/>
      <c r="LUW47" s="190"/>
      <c r="LUX47" s="190"/>
      <c r="LUY47" s="190"/>
      <c r="LUZ47" s="190"/>
      <c r="LVA47" s="190"/>
      <c r="LVB47" s="190"/>
      <c r="LVC47" s="190"/>
      <c r="LVD47" s="190"/>
      <c r="LVE47" s="190"/>
      <c r="LVF47" s="190"/>
      <c r="LVG47" s="190"/>
      <c r="LVH47" s="190"/>
      <c r="LVI47" s="190"/>
      <c r="LVJ47" s="190"/>
      <c r="LVK47" s="190"/>
      <c r="LVL47" s="190"/>
      <c r="LVM47" s="190"/>
      <c r="LVN47" s="190"/>
      <c r="LVO47" s="190"/>
      <c r="LVP47" s="190"/>
      <c r="LVQ47" s="190"/>
      <c r="LVR47" s="190"/>
      <c r="LVS47" s="190"/>
      <c r="LVT47" s="190"/>
      <c r="LVU47" s="190"/>
      <c r="LVV47" s="190"/>
      <c r="LVW47" s="190"/>
      <c r="LVX47" s="190"/>
      <c r="LVY47" s="190"/>
      <c r="LVZ47" s="190"/>
      <c r="LWA47" s="190"/>
      <c r="LWB47" s="190"/>
      <c r="LWC47" s="190"/>
      <c r="LWD47" s="190"/>
      <c r="LWE47" s="190"/>
      <c r="LWF47" s="190"/>
      <c r="LWG47" s="190"/>
      <c r="LWH47" s="190"/>
      <c r="LWI47" s="190"/>
      <c r="LWJ47" s="190"/>
      <c r="LWK47" s="190"/>
      <c r="LWL47" s="190"/>
      <c r="LWM47" s="190"/>
      <c r="LWN47" s="190"/>
      <c r="LWO47" s="190"/>
      <c r="LWP47" s="190"/>
      <c r="LWQ47" s="190"/>
      <c r="LWR47" s="190"/>
      <c r="LWS47" s="190"/>
      <c r="LWT47" s="190"/>
      <c r="LWU47" s="190"/>
      <c r="LWV47" s="190"/>
      <c r="LWW47" s="190"/>
      <c r="LWX47" s="190"/>
      <c r="LWY47" s="190"/>
      <c r="LWZ47" s="190"/>
      <c r="LXA47" s="190"/>
      <c r="LXB47" s="190"/>
      <c r="LXC47" s="190"/>
      <c r="LXD47" s="190"/>
      <c r="LXE47" s="190"/>
      <c r="LXF47" s="190"/>
      <c r="LXG47" s="190"/>
      <c r="LXH47" s="190"/>
      <c r="LXI47" s="190"/>
      <c r="LXJ47" s="190"/>
      <c r="LXK47" s="190"/>
      <c r="LXL47" s="190"/>
      <c r="LXM47" s="190"/>
      <c r="LXN47" s="190"/>
      <c r="LXO47" s="190"/>
      <c r="LXP47" s="190"/>
      <c r="LXQ47" s="190"/>
      <c r="LXR47" s="190"/>
      <c r="LXS47" s="190"/>
      <c r="LXT47" s="190"/>
      <c r="LXU47" s="190"/>
      <c r="LXV47" s="190"/>
      <c r="LXW47" s="190"/>
      <c r="LXX47" s="190"/>
      <c r="LXY47" s="190"/>
      <c r="LXZ47" s="190"/>
      <c r="LYA47" s="190"/>
      <c r="LYB47" s="190"/>
      <c r="LYC47" s="190"/>
      <c r="LYD47" s="190"/>
      <c r="LYE47" s="190"/>
      <c r="LYF47" s="190"/>
      <c r="LYG47" s="190"/>
      <c r="LYH47" s="190"/>
      <c r="LYI47" s="190"/>
      <c r="LYJ47" s="190"/>
      <c r="LYK47" s="190"/>
      <c r="LYL47" s="190"/>
      <c r="LYM47" s="190"/>
      <c r="LYN47" s="190"/>
      <c r="LYO47" s="190"/>
      <c r="LYP47" s="190"/>
      <c r="LYQ47" s="190"/>
      <c r="LYR47" s="190"/>
      <c r="LYS47" s="190"/>
      <c r="LYT47" s="190"/>
      <c r="LYU47" s="190"/>
      <c r="LYV47" s="190"/>
      <c r="LYW47" s="190"/>
      <c r="LYX47" s="190"/>
      <c r="LYY47" s="190"/>
      <c r="LYZ47" s="190"/>
      <c r="LZA47" s="190"/>
      <c r="LZB47" s="190"/>
      <c r="LZC47" s="190"/>
      <c r="LZD47" s="190"/>
      <c r="LZE47" s="190"/>
      <c r="LZF47" s="190"/>
      <c r="LZG47" s="190"/>
      <c r="LZH47" s="190"/>
      <c r="LZI47" s="190"/>
      <c r="LZJ47" s="190"/>
      <c r="LZK47" s="190"/>
      <c r="LZL47" s="190"/>
      <c r="LZM47" s="190"/>
      <c r="LZN47" s="190"/>
      <c r="LZO47" s="190"/>
      <c r="LZP47" s="190"/>
      <c r="LZQ47" s="190"/>
      <c r="LZR47" s="190"/>
      <c r="LZS47" s="190"/>
      <c r="LZT47" s="190"/>
      <c r="LZU47" s="190"/>
      <c r="LZV47" s="190"/>
      <c r="LZW47" s="190"/>
      <c r="LZX47" s="190"/>
      <c r="LZY47" s="190"/>
      <c r="LZZ47" s="190"/>
      <c r="MAA47" s="190"/>
      <c r="MAB47" s="190"/>
      <c r="MAC47" s="190"/>
      <c r="MAD47" s="190"/>
      <c r="MAE47" s="190"/>
      <c r="MAF47" s="190"/>
      <c r="MAG47" s="190"/>
      <c r="MAH47" s="190"/>
      <c r="MAI47" s="190"/>
      <c r="MAJ47" s="190"/>
      <c r="MAK47" s="190"/>
      <c r="MAL47" s="190"/>
      <c r="MAM47" s="190"/>
      <c r="MAN47" s="190"/>
      <c r="MAO47" s="190"/>
      <c r="MAP47" s="190"/>
      <c r="MAQ47" s="190"/>
      <c r="MAR47" s="190"/>
      <c r="MAS47" s="190"/>
      <c r="MAT47" s="190"/>
      <c r="MAU47" s="190"/>
      <c r="MAV47" s="190"/>
      <c r="MAW47" s="190"/>
      <c r="MAX47" s="190"/>
      <c r="MAY47" s="190"/>
      <c r="MAZ47" s="190"/>
      <c r="MBA47" s="190"/>
      <c r="MBB47" s="190"/>
      <c r="MBC47" s="190"/>
      <c r="MBD47" s="190"/>
      <c r="MBE47" s="190"/>
      <c r="MBF47" s="190"/>
      <c r="MBG47" s="190"/>
      <c r="MBH47" s="190"/>
      <c r="MBI47" s="190"/>
      <c r="MBJ47" s="190"/>
      <c r="MBK47" s="190"/>
      <c r="MBL47" s="190"/>
      <c r="MBM47" s="190"/>
      <c r="MBN47" s="190"/>
      <c r="MBO47" s="190"/>
      <c r="MBP47" s="190"/>
      <c r="MBQ47" s="190"/>
      <c r="MBR47" s="190"/>
      <c r="MBS47" s="190"/>
      <c r="MBT47" s="190"/>
      <c r="MBU47" s="190"/>
      <c r="MBV47" s="190"/>
      <c r="MBW47" s="190"/>
      <c r="MBX47" s="190"/>
      <c r="MBY47" s="190"/>
      <c r="MBZ47" s="190"/>
      <c r="MCA47" s="190"/>
      <c r="MCB47" s="190"/>
      <c r="MCC47" s="190"/>
      <c r="MCD47" s="190"/>
      <c r="MCE47" s="190"/>
      <c r="MCF47" s="190"/>
      <c r="MCG47" s="190"/>
      <c r="MCH47" s="190"/>
      <c r="MCI47" s="190"/>
      <c r="MCJ47" s="190"/>
      <c r="MCK47" s="190"/>
      <c r="MCL47" s="190"/>
      <c r="MCM47" s="190"/>
      <c r="MCN47" s="190"/>
      <c r="MCO47" s="190"/>
      <c r="MCP47" s="190"/>
      <c r="MCQ47" s="190"/>
      <c r="MCR47" s="190"/>
      <c r="MCS47" s="190"/>
      <c r="MCT47" s="190"/>
      <c r="MCU47" s="190"/>
      <c r="MCV47" s="190"/>
      <c r="MCW47" s="190"/>
      <c r="MCX47" s="190"/>
      <c r="MCY47" s="190"/>
      <c r="MCZ47" s="190"/>
      <c r="MDA47" s="190"/>
      <c r="MDB47" s="190"/>
      <c r="MDC47" s="190"/>
      <c r="MDD47" s="190"/>
      <c r="MDE47" s="190"/>
      <c r="MDF47" s="190"/>
      <c r="MDG47" s="190"/>
      <c r="MDH47" s="190"/>
      <c r="MDI47" s="190"/>
      <c r="MDJ47" s="190"/>
      <c r="MDK47" s="190"/>
      <c r="MDL47" s="190"/>
      <c r="MDM47" s="190"/>
      <c r="MDN47" s="190"/>
      <c r="MDO47" s="190"/>
      <c r="MDP47" s="190"/>
      <c r="MDQ47" s="190"/>
      <c r="MDR47" s="190"/>
      <c r="MDS47" s="190"/>
      <c r="MDT47" s="190"/>
      <c r="MDU47" s="190"/>
      <c r="MDV47" s="190"/>
      <c r="MDW47" s="190"/>
      <c r="MDX47" s="190"/>
      <c r="MDY47" s="190"/>
      <c r="MDZ47" s="190"/>
      <c r="MEA47" s="190"/>
      <c r="MEB47" s="190"/>
      <c r="MEC47" s="190"/>
      <c r="MED47" s="190"/>
      <c r="MEE47" s="190"/>
      <c r="MEF47" s="190"/>
      <c r="MEG47" s="190"/>
      <c r="MEH47" s="190"/>
      <c r="MEI47" s="190"/>
      <c r="MEJ47" s="190"/>
      <c r="MEK47" s="190"/>
      <c r="MEL47" s="190"/>
      <c r="MEM47" s="190"/>
      <c r="MEN47" s="190"/>
      <c r="MEO47" s="190"/>
      <c r="MEP47" s="190"/>
      <c r="MEQ47" s="190"/>
      <c r="MER47" s="190"/>
      <c r="MES47" s="190"/>
      <c r="MET47" s="190"/>
      <c r="MEU47" s="190"/>
      <c r="MEV47" s="190"/>
      <c r="MEW47" s="190"/>
      <c r="MEX47" s="190"/>
      <c r="MEY47" s="190"/>
      <c r="MEZ47" s="190"/>
      <c r="MFA47" s="190"/>
      <c r="MFB47" s="190"/>
      <c r="MFC47" s="190"/>
      <c r="MFD47" s="190"/>
      <c r="MFE47" s="190"/>
      <c r="MFF47" s="190"/>
      <c r="MFG47" s="190"/>
      <c r="MFH47" s="190"/>
      <c r="MFI47" s="190"/>
      <c r="MFJ47" s="190"/>
      <c r="MFK47" s="190"/>
      <c r="MFL47" s="190"/>
      <c r="MFM47" s="190"/>
      <c r="MFN47" s="190"/>
      <c r="MFO47" s="190"/>
      <c r="MFP47" s="190"/>
      <c r="MFQ47" s="190"/>
      <c r="MFR47" s="190"/>
      <c r="MFS47" s="190"/>
      <c r="MFT47" s="190"/>
      <c r="MFU47" s="190"/>
      <c r="MFV47" s="190"/>
      <c r="MFW47" s="190"/>
      <c r="MFX47" s="190"/>
      <c r="MFY47" s="190"/>
      <c r="MFZ47" s="190"/>
      <c r="MGA47" s="190"/>
      <c r="MGB47" s="190"/>
      <c r="MGC47" s="190"/>
      <c r="MGD47" s="190"/>
      <c r="MGE47" s="190"/>
      <c r="MGF47" s="190"/>
      <c r="MGG47" s="190"/>
      <c r="MGH47" s="190"/>
      <c r="MGI47" s="190"/>
      <c r="MGJ47" s="190"/>
      <c r="MGK47" s="190"/>
      <c r="MGL47" s="190"/>
      <c r="MGM47" s="190"/>
      <c r="MGN47" s="190"/>
      <c r="MGO47" s="190"/>
      <c r="MGP47" s="190"/>
      <c r="MGQ47" s="190"/>
      <c r="MGR47" s="190"/>
      <c r="MGS47" s="190"/>
      <c r="MGT47" s="190"/>
      <c r="MGU47" s="190"/>
      <c r="MGV47" s="190"/>
      <c r="MGW47" s="190"/>
      <c r="MGX47" s="190"/>
      <c r="MGY47" s="190"/>
      <c r="MGZ47" s="190"/>
      <c r="MHA47" s="190"/>
      <c r="MHB47" s="190"/>
      <c r="MHC47" s="190"/>
      <c r="MHD47" s="190"/>
      <c r="MHE47" s="190"/>
      <c r="MHF47" s="190"/>
      <c r="MHG47" s="190"/>
      <c r="MHH47" s="190"/>
      <c r="MHI47" s="190"/>
      <c r="MHJ47" s="190"/>
      <c r="MHK47" s="190"/>
      <c r="MHL47" s="190"/>
      <c r="MHM47" s="190"/>
      <c r="MHN47" s="190"/>
      <c r="MHO47" s="190"/>
      <c r="MHP47" s="190"/>
      <c r="MHQ47" s="190"/>
      <c r="MHR47" s="190"/>
      <c r="MHS47" s="190"/>
      <c r="MHT47" s="190"/>
      <c r="MHU47" s="190"/>
      <c r="MHV47" s="190"/>
      <c r="MHW47" s="190"/>
      <c r="MHX47" s="190"/>
      <c r="MHY47" s="190"/>
      <c r="MHZ47" s="190"/>
      <c r="MIA47" s="190"/>
      <c r="MIB47" s="190"/>
      <c r="MIC47" s="190"/>
      <c r="MID47" s="190"/>
      <c r="MIE47" s="190"/>
      <c r="MIF47" s="190"/>
      <c r="MIG47" s="190"/>
      <c r="MIH47" s="190"/>
      <c r="MII47" s="190"/>
      <c r="MIJ47" s="190"/>
      <c r="MIK47" s="190"/>
      <c r="MIL47" s="190"/>
      <c r="MIM47" s="190"/>
      <c r="MIN47" s="190"/>
      <c r="MIO47" s="190"/>
      <c r="MIP47" s="190"/>
      <c r="MIQ47" s="190"/>
      <c r="MIR47" s="190"/>
      <c r="MIS47" s="190"/>
      <c r="MIT47" s="190"/>
      <c r="MIU47" s="190"/>
      <c r="MIV47" s="190"/>
      <c r="MIW47" s="190"/>
      <c r="MIX47" s="190"/>
      <c r="MIY47" s="190"/>
      <c r="MIZ47" s="190"/>
      <c r="MJA47" s="190"/>
      <c r="MJB47" s="190"/>
      <c r="MJC47" s="190"/>
      <c r="MJD47" s="190"/>
      <c r="MJE47" s="190"/>
      <c r="MJF47" s="190"/>
      <c r="MJG47" s="190"/>
      <c r="MJH47" s="190"/>
      <c r="MJI47" s="190"/>
      <c r="MJJ47" s="190"/>
      <c r="MJK47" s="190"/>
      <c r="MJL47" s="190"/>
      <c r="MJM47" s="190"/>
      <c r="MJN47" s="190"/>
      <c r="MJO47" s="190"/>
      <c r="MJP47" s="190"/>
      <c r="MJQ47" s="190"/>
      <c r="MJR47" s="190"/>
      <c r="MJS47" s="190"/>
      <c r="MJT47" s="190"/>
      <c r="MJU47" s="190"/>
      <c r="MJV47" s="190"/>
      <c r="MJW47" s="190"/>
      <c r="MJX47" s="190"/>
      <c r="MJY47" s="190"/>
      <c r="MJZ47" s="190"/>
      <c r="MKA47" s="190"/>
      <c r="MKB47" s="190"/>
      <c r="MKC47" s="190"/>
      <c r="MKD47" s="190"/>
      <c r="MKE47" s="190"/>
      <c r="MKF47" s="190"/>
      <c r="MKG47" s="190"/>
      <c r="MKH47" s="190"/>
      <c r="MKI47" s="190"/>
      <c r="MKJ47" s="190"/>
      <c r="MKK47" s="190"/>
      <c r="MKL47" s="190"/>
      <c r="MKM47" s="190"/>
      <c r="MKN47" s="190"/>
      <c r="MKO47" s="190"/>
      <c r="MKP47" s="190"/>
      <c r="MKQ47" s="190"/>
      <c r="MKR47" s="190"/>
      <c r="MKS47" s="190"/>
      <c r="MKT47" s="190"/>
      <c r="MKU47" s="190"/>
      <c r="MKV47" s="190"/>
      <c r="MKW47" s="190"/>
      <c r="MKX47" s="190"/>
      <c r="MKY47" s="190"/>
      <c r="MKZ47" s="190"/>
      <c r="MLA47" s="190"/>
      <c r="MLB47" s="190"/>
      <c r="MLC47" s="190"/>
      <c r="MLD47" s="190"/>
      <c r="MLE47" s="190"/>
      <c r="MLF47" s="190"/>
      <c r="MLG47" s="190"/>
      <c r="MLH47" s="190"/>
      <c r="MLI47" s="190"/>
      <c r="MLJ47" s="190"/>
      <c r="MLK47" s="190"/>
      <c r="MLL47" s="190"/>
      <c r="MLM47" s="190"/>
      <c r="MLN47" s="190"/>
      <c r="MLO47" s="190"/>
      <c r="MLP47" s="190"/>
      <c r="MLQ47" s="190"/>
      <c r="MLR47" s="190"/>
      <c r="MLS47" s="190"/>
      <c r="MLT47" s="190"/>
      <c r="MLU47" s="190"/>
      <c r="MLV47" s="190"/>
      <c r="MLW47" s="190"/>
      <c r="MLX47" s="190"/>
      <c r="MLY47" s="190"/>
      <c r="MLZ47" s="190"/>
      <c r="MMA47" s="190"/>
      <c r="MMB47" s="190"/>
      <c r="MMC47" s="190"/>
      <c r="MMD47" s="190"/>
      <c r="MME47" s="190"/>
      <c r="MMF47" s="190"/>
      <c r="MMG47" s="190"/>
      <c r="MMH47" s="190"/>
      <c r="MMI47" s="190"/>
      <c r="MMJ47" s="190"/>
      <c r="MMK47" s="190"/>
      <c r="MML47" s="190"/>
      <c r="MMM47" s="190"/>
      <c r="MMN47" s="190"/>
      <c r="MMO47" s="190"/>
      <c r="MMP47" s="190"/>
      <c r="MMQ47" s="190"/>
      <c r="MMR47" s="190"/>
      <c r="MMS47" s="190"/>
      <c r="MMT47" s="190"/>
      <c r="MMU47" s="190"/>
      <c r="MMV47" s="190"/>
      <c r="MMW47" s="190"/>
      <c r="MMX47" s="190"/>
      <c r="MMY47" s="190"/>
      <c r="MMZ47" s="190"/>
      <c r="MNA47" s="190"/>
      <c r="MNB47" s="190"/>
      <c r="MNC47" s="190"/>
      <c r="MND47" s="190"/>
      <c r="MNE47" s="190"/>
      <c r="MNF47" s="190"/>
      <c r="MNG47" s="190"/>
      <c r="MNH47" s="190"/>
      <c r="MNI47" s="190"/>
      <c r="MNJ47" s="190"/>
      <c r="MNK47" s="190"/>
      <c r="MNL47" s="190"/>
      <c r="MNM47" s="190"/>
      <c r="MNN47" s="190"/>
      <c r="MNO47" s="190"/>
      <c r="MNP47" s="190"/>
      <c r="MNQ47" s="190"/>
      <c r="MNR47" s="190"/>
      <c r="MNS47" s="190"/>
      <c r="MNT47" s="190"/>
      <c r="MNU47" s="190"/>
      <c r="MNV47" s="190"/>
      <c r="MNW47" s="190"/>
      <c r="MNX47" s="190"/>
      <c r="MNY47" s="190"/>
      <c r="MNZ47" s="190"/>
      <c r="MOA47" s="190"/>
      <c r="MOB47" s="190"/>
      <c r="MOC47" s="190"/>
      <c r="MOD47" s="190"/>
      <c r="MOE47" s="190"/>
      <c r="MOF47" s="190"/>
      <c r="MOG47" s="190"/>
      <c r="MOH47" s="190"/>
      <c r="MOI47" s="190"/>
      <c r="MOJ47" s="190"/>
      <c r="MOK47" s="190"/>
      <c r="MOL47" s="190"/>
      <c r="MOM47" s="190"/>
      <c r="MON47" s="190"/>
      <c r="MOO47" s="190"/>
      <c r="MOP47" s="190"/>
      <c r="MOQ47" s="190"/>
      <c r="MOR47" s="190"/>
      <c r="MOS47" s="190"/>
      <c r="MOT47" s="190"/>
      <c r="MOU47" s="190"/>
      <c r="MOV47" s="190"/>
      <c r="MOW47" s="190"/>
      <c r="MOX47" s="190"/>
      <c r="MOY47" s="190"/>
      <c r="MOZ47" s="190"/>
      <c r="MPA47" s="190"/>
      <c r="MPB47" s="190"/>
      <c r="MPC47" s="190"/>
      <c r="MPD47" s="190"/>
      <c r="MPE47" s="190"/>
      <c r="MPF47" s="190"/>
      <c r="MPG47" s="190"/>
      <c r="MPH47" s="190"/>
      <c r="MPI47" s="190"/>
      <c r="MPJ47" s="190"/>
      <c r="MPK47" s="190"/>
      <c r="MPL47" s="190"/>
      <c r="MPM47" s="190"/>
      <c r="MPN47" s="190"/>
      <c r="MPO47" s="190"/>
      <c r="MPP47" s="190"/>
      <c r="MPQ47" s="190"/>
      <c r="MPR47" s="190"/>
      <c r="MPS47" s="190"/>
      <c r="MPT47" s="190"/>
      <c r="MPU47" s="190"/>
      <c r="MPV47" s="190"/>
      <c r="MPW47" s="190"/>
      <c r="MPX47" s="190"/>
      <c r="MPY47" s="190"/>
      <c r="MPZ47" s="190"/>
      <c r="MQA47" s="190"/>
      <c r="MQB47" s="190"/>
      <c r="MQC47" s="190"/>
      <c r="MQD47" s="190"/>
      <c r="MQE47" s="190"/>
      <c r="MQF47" s="190"/>
      <c r="MQG47" s="190"/>
      <c r="MQH47" s="190"/>
      <c r="MQI47" s="190"/>
      <c r="MQJ47" s="190"/>
      <c r="MQK47" s="190"/>
      <c r="MQL47" s="190"/>
      <c r="MQM47" s="190"/>
      <c r="MQN47" s="190"/>
      <c r="MQO47" s="190"/>
      <c r="MQP47" s="190"/>
      <c r="MQQ47" s="190"/>
      <c r="MQR47" s="190"/>
      <c r="MQS47" s="190"/>
      <c r="MQT47" s="190"/>
      <c r="MQU47" s="190"/>
      <c r="MQV47" s="190"/>
      <c r="MQW47" s="190"/>
      <c r="MQX47" s="190"/>
      <c r="MQY47" s="190"/>
      <c r="MQZ47" s="190"/>
      <c r="MRA47" s="190"/>
      <c r="MRB47" s="190"/>
      <c r="MRC47" s="190"/>
      <c r="MRD47" s="190"/>
      <c r="MRE47" s="190"/>
      <c r="MRF47" s="190"/>
      <c r="MRG47" s="190"/>
      <c r="MRH47" s="190"/>
      <c r="MRI47" s="190"/>
      <c r="MRJ47" s="190"/>
      <c r="MRK47" s="190"/>
      <c r="MRL47" s="190"/>
      <c r="MRM47" s="190"/>
      <c r="MRN47" s="190"/>
      <c r="MRO47" s="190"/>
      <c r="MRP47" s="190"/>
      <c r="MRQ47" s="190"/>
      <c r="MRR47" s="190"/>
      <c r="MRS47" s="190"/>
      <c r="MRT47" s="190"/>
      <c r="MRU47" s="190"/>
      <c r="MRV47" s="190"/>
      <c r="MRW47" s="190"/>
      <c r="MRX47" s="190"/>
      <c r="MRY47" s="190"/>
      <c r="MRZ47" s="190"/>
      <c r="MSA47" s="190"/>
      <c r="MSB47" s="190"/>
      <c r="MSC47" s="190"/>
      <c r="MSD47" s="190"/>
      <c r="MSE47" s="190"/>
      <c r="MSF47" s="190"/>
      <c r="MSG47" s="190"/>
      <c r="MSH47" s="190"/>
      <c r="MSI47" s="190"/>
      <c r="MSJ47" s="190"/>
      <c r="MSK47" s="190"/>
      <c r="MSL47" s="190"/>
      <c r="MSM47" s="190"/>
      <c r="MSN47" s="190"/>
      <c r="MSO47" s="190"/>
      <c r="MSP47" s="190"/>
      <c r="MSQ47" s="190"/>
      <c r="MSR47" s="190"/>
      <c r="MSS47" s="190"/>
      <c r="MST47" s="190"/>
      <c r="MSU47" s="190"/>
      <c r="MSV47" s="190"/>
      <c r="MSW47" s="190"/>
      <c r="MSX47" s="190"/>
      <c r="MSY47" s="190"/>
      <c r="MSZ47" s="190"/>
      <c r="MTA47" s="190"/>
      <c r="MTB47" s="190"/>
      <c r="MTC47" s="190"/>
      <c r="MTD47" s="190"/>
      <c r="MTE47" s="190"/>
      <c r="MTF47" s="190"/>
      <c r="MTG47" s="190"/>
      <c r="MTH47" s="190"/>
      <c r="MTI47" s="190"/>
      <c r="MTJ47" s="190"/>
      <c r="MTK47" s="190"/>
      <c r="MTL47" s="190"/>
      <c r="MTM47" s="190"/>
      <c r="MTN47" s="190"/>
      <c r="MTO47" s="190"/>
      <c r="MTP47" s="190"/>
      <c r="MTQ47" s="190"/>
      <c r="MTR47" s="190"/>
      <c r="MTS47" s="190"/>
      <c r="MTT47" s="190"/>
      <c r="MTU47" s="190"/>
      <c r="MTV47" s="190"/>
      <c r="MTW47" s="190"/>
      <c r="MTX47" s="190"/>
      <c r="MTY47" s="190"/>
      <c r="MTZ47" s="190"/>
      <c r="MUA47" s="190"/>
      <c r="MUB47" s="190"/>
      <c r="MUC47" s="190"/>
      <c r="MUD47" s="190"/>
      <c r="MUE47" s="190"/>
      <c r="MUF47" s="190"/>
      <c r="MUG47" s="190"/>
      <c r="MUH47" s="190"/>
      <c r="MUI47" s="190"/>
      <c r="MUJ47" s="190"/>
      <c r="MUK47" s="190"/>
      <c r="MUL47" s="190"/>
      <c r="MUM47" s="190"/>
      <c r="MUN47" s="190"/>
      <c r="MUO47" s="190"/>
      <c r="MUP47" s="190"/>
      <c r="MUQ47" s="190"/>
      <c r="MUR47" s="190"/>
      <c r="MUS47" s="190"/>
      <c r="MUT47" s="190"/>
      <c r="MUU47" s="190"/>
      <c r="MUV47" s="190"/>
      <c r="MUW47" s="190"/>
      <c r="MUX47" s="190"/>
      <c r="MUY47" s="190"/>
      <c r="MUZ47" s="190"/>
      <c r="MVA47" s="190"/>
      <c r="MVB47" s="190"/>
      <c r="MVC47" s="190"/>
      <c r="MVD47" s="190"/>
      <c r="MVE47" s="190"/>
      <c r="MVF47" s="190"/>
      <c r="MVG47" s="190"/>
      <c r="MVH47" s="190"/>
      <c r="MVI47" s="190"/>
      <c r="MVJ47" s="190"/>
      <c r="MVK47" s="190"/>
      <c r="MVL47" s="190"/>
      <c r="MVM47" s="190"/>
      <c r="MVN47" s="190"/>
      <c r="MVO47" s="190"/>
      <c r="MVP47" s="190"/>
      <c r="MVQ47" s="190"/>
      <c r="MVR47" s="190"/>
      <c r="MVS47" s="190"/>
      <c r="MVT47" s="190"/>
      <c r="MVU47" s="190"/>
      <c r="MVV47" s="190"/>
      <c r="MVW47" s="190"/>
      <c r="MVX47" s="190"/>
      <c r="MVY47" s="190"/>
      <c r="MVZ47" s="190"/>
      <c r="MWA47" s="190"/>
      <c r="MWB47" s="190"/>
      <c r="MWC47" s="190"/>
      <c r="MWD47" s="190"/>
      <c r="MWE47" s="190"/>
      <c r="MWF47" s="190"/>
      <c r="MWG47" s="190"/>
      <c r="MWH47" s="190"/>
      <c r="MWI47" s="190"/>
      <c r="MWJ47" s="190"/>
      <c r="MWK47" s="190"/>
      <c r="MWL47" s="190"/>
      <c r="MWM47" s="190"/>
      <c r="MWN47" s="190"/>
      <c r="MWO47" s="190"/>
      <c r="MWP47" s="190"/>
      <c r="MWQ47" s="190"/>
      <c r="MWR47" s="190"/>
      <c r="MWS47" s="190"/>
      <c r="MWT47" s="190"/>
      <c r="MWU47" s="190"/>
      <c r="MWV47" s="190"/>
      <c r="MWW47" s="190"/>
      <c r="MWX47" s="190"/>
      <c r="MWY47" s="190"/>
      <c r="MWZ47" s="190"/>
      <c r="MXA47" s="190"/>
      <c r="MXB47" s="190"/>
      <c r="MXC47" s="190"/>
      <c r="MXD47" s="190"/>
      <c r="MXE47" s="190"/>
      <c r="MXF47" s="190"/>
      <c r="MXG47" s="190"/>
      <c r="MXH47" s="190"/>
      <c r="MXI47" s="190"/>
      <c r="MXJ47" s="190"/>
      <c r="MXK47" s="190"/>
      <c r="MXL47" s="190"/>
      <c r="MXM47" s="190"/>
      <c r="MXN47" s="190"/>
      <c r="MXO47" s="190"/>
      <c r="MXP47" s="190"/>
      <c r="MXQ47" s="190"/>
      <c r="MXR47" s="190"/>
      <c r="MXS47" s="190"/>
      <c r="MXT47" s="190"/>
      <c r="MXU47" s="190"/>
      <c r="MXV47" s="190"/>
      <c r="MXW47" s="190"/>
      <c r="MXX47" s="190"/>
      <c r="MXY47" s="190"/>
      <c r="MXZ47" s="190"/>
      <c r="MYA47" s="190"/>
      <c r="MYB47" s="190"/>
      <c r="MYC47" s="190"/>
      <c r="MYD47" s="190"/>
      <c r="MYE47" s="190"/>
      <c r="MYF47" s="190"/>
      <c r="MYG47" s="190"/>
      <c r="MYH47" s="190"/>
      <c r="MYI47" s="190"/>
      <c r="MYJ47" s="190"/>
      <c r="MYK47" s="190"/>
      <c r="MYL47" s="190"/>
      <c r="MYM47" s="190"/>
      <c r="MYN47" s="190"/>
      <c r="MYO47" s="190"/>
      <c r="MYP47" s="190"/>
      <c r="MYQ47" s="190"/>
      <c r="MYR47" s="190"/>
      <c r="MYS47" s="190"/>
      <c r="MYT47" s="190"/>
      <c r="MYU47" s="190"/>
      <c r="MYV47" s="190"/>
      <c r="MYW47" s="190"/>
      <c r="MYX47" s="190"/>
      <c r="MYY47" s="190"/>
      <c r="MYZ47" s="190"/>
      <c r="MZA47" s="190"/>
      <c r="MZB47" s="190"/>
      <c r="MZC47" s="190"/>
      <c r="MZD47" s="190"/>
      <c r="MZE47" s="190"/>
      <c r="MZF47" s="190"/>
      <c r="MZG47" s="190"/>
      <c r="MZH47" s="190"/>
      <c r="MZI47" s="190"/>
      <c r="MZJ47" s="190"/>
      <c r="MZK47" s="190"/>
      <c r="MZL47" s="190"/>
      <c r="MZM47" s="190"/>
      <c r="MZN47" s="190"/>
      <c r="MZO47" s="190"/>
      <c r="MZP47" s="190"/>
      <c r="MZQ47" s="190"/>
      <c r="MZR47" s="190"/>
      <c r="MZS47" s="190"/>
      <c r="MZT47" s="190"/>
      <c r="MZU47" s="190"/>
      <c r="MZV47" s="190"/>
      <c r="MZW47" s="190"/>
      <c r="MZX47" s="190"/>
      <c r="MZY47" s="190"/>
      <c r="MZZ47" s="190"/>
      <c r="NAA47" s="190"/>
      <c r="NAB47" s="190"/>
      <c r="NAC47" s="190"/>
      <c r="NAD47" s="190"/>
      <c r="NAE47" s="190"/>
      <c r="NAF47" s="190"/>
      <c r="NAG47" s="190"/>
      <c r="NAH47" s="190"/>
      <c r="NAI47" s="190"/>
      <c r="NAJ47" s="190"/>
      <c r="NAK47" s="190"/>
      <c r="NAL47" s="190"/>
      <c r="NAM47" s="190"/>
      <c r="NAN47" s="190"/>
      <c r="NAO47" s="190"/>
      <c r="NAP47" s="190"/>
      <c r="NAQ47" s="190"/>
      <c r="NAR47" s="190"/>
      <c r="NAS47" s="190"/>
      <c r="NAT47" s="190"/>
      <c r="NAU47" s="190"/>
      <c r="NAV47" s="190"/>
      <c r="NAW47" s="190"/>
      <c r="NAX47" s="190"/>
      <c r="NAY47" s="190"/>
      <c r="NAZ47" s="190"/>
      <c r="NBA47" s="190"/>
      <c r="NBB47" s="190"/>
      <c r="NBC47" s="190"/>
      <c r="NBD47" s="190"/>
      <c r="NBE47" s="190"/>
      <c r="NBF47" s="190"/>
      <c r="NBG47" s="190"/>
      <c r="NBH47" s="190"/>
      <c r="NBI47" s="190"/>
      <c r="NBJ47" s="190"/>
      <c r="NBK47" s="190"/>
      <c r="NBL47" s="190"/>
      <c r="NBM47" s="190"/>
      <c r="NBN47" s="190"/>
      <c r="NBO47" s="190"/>
      <c r="NBP47" s="190"/>
      <c r="NBQ47" s="190"/>
      <c r="NBR47" s="190"/>
      <c r="NBS47" s="190"/>
      <c r="NBT47" s="190"/>
      <c r="NBU47" s="190"/>
      <c r="NBV47" s="190"/>
      <c r="NBW47" s="190"/>
      <c r="NBX47" s="190"/>
      <c r="NBY47" s="190"/>
      <c r="NBZ47" s="190"/>
      <c r="NCA47" s="190"/>
      <c r="NCB47" s="190"/>
      <c r="NCC47" s="190"/>
      <c r="NCD47" s="190"/>
      <c r="NCE47" s="190"/>
      <c r="NCF47" s="190"/>
      <c r="NCG47" s="190"/>
      <c r="NCH47" s="190"/>
      <c r="NCI47" s="190"/>
      <c r="NCJ47" s="190"/>
      <c r="NCK47" s="190"/>
      <c r="NCL47" s="190"/>
      <c r="NCM47" s="190"/>
      <c r="NCN47" s="190"/>
      <c r="NCO47" s="190"/>
      <c r="NCP47" s="190"/>
      <c r="NCQ47" s="190"/>
      <c r="NCR47" s="190"/>
      <c r="NCS47" s="190"/>
      <c r="NCT47" s="190"/>
      <c r="NCU47" s="190"/>
      <c r="NCV47" s="190"/>
      <c r="NCW47" s="190"/>
      <c r="NCX47" s="190"/>
      <c r="NCY47" s="190"/>
      <c r="NCZ47" s="190"/>
      <c r="NDA47" s="190"/>
      <c r="NDB47" s="190"/>
      <c r="NDC47" s="190"/>
      <c r="NDD47" s="190"/>
      <c r="NDE47" s="190"/>
      <c r="NDF47" s="190"/>
      <c r="NDG47" s="190"/>
      <c r="NDH47" s="190"/>
      <c r="NDI47" s="190"/>
      <c r="NDJ47" s="190"/>
      <c r="NDK47" s="190"/>
      <c r="NDL47" s="190"/>
      <c r="NDM47" s="190"/>
      <c r="NDN47" s="190"/>
      <c r="NDO47" s="190"/>
      <c r="NDP47" s="190"/>
      <c r="NDQ47" s="190"/>
      <c r="NDR47" s="190"/>
      <c r="NDS47" s="190"/>
      <c r="NDT47" s="190"/>
      <c r="NDU47" s="190"/>
      <c r="NDV47" s="190"/>
      <c r="NDW47" s="190"/>
      <c r="NDX47" s="190"/>
      <c r="NDY47" s="190"/>
      <c r="NDZ47" s="190"/>
      <c r="NEA47" s="190"/>
      <c r="NEB47" s="190"/>
      <c r="NEC47" s="190"/>
      <c r="NED47" s="190"/>
      <c r="NEE47" s="190"/>
      <c r="NEF47" s="190"/>
      <c r="NEG47" s="190"/>
      <c r="NEH47" s="190"/>
      <c r="NEI47" s="190"/>
      <c r="NEJ47" s="190"/>
      <c r="NEK47" s="190"/>
      <c r="NEL47" s="190"/>
      <c r="NEM47" s="190"/>
      <c r="NEN47" s="190"/>
      <c r="NEO47" s="190"/>
      <c r="NEP47" s="190"/>
      <c r="NEQ47" s="190"/>
      <c r="NER47" s="190"/>
      <c r="NES47" s="190"/>
      <c r="NET47" s="190"/>
      <c r="NEU47" s="190"/>
      <c r="NEV47" s="190"/>
      <c r="NEW47" s="190"/>
      <c r="NEX47" s="190"/>
      <c r="NEY47" s="190"/>
      <c r="NEZ47" s="190"/>
      <c r="NFA47" s="190"/>
      <c r="NFB47" s="190"/>
      <c r="NFC47" s="190"/>
      <c r="NFD47" s="190"/>
      <c r="NFE47" s="190"/>
      <c r="NFF47" s="190"/>
      <c r="NFG47" s="190"/>
      <c r="NFH47" s="190"/>
      <c r="NFI47" s="190"/>
      <c r="NFJ47" s="190"/>
      <c r="NFK47" s="190"/>
      <c r="NFL47" s="190"/>
      <c r="NFM47" s="190"/>
      <c r="NFN47" s="190"/>
      <c r="NFO47" s="190"/>
      <c r="NFP47" s="190"/>
      <c r="NFQ47" s="190"/>
      <c r="NFR47" s="190"/>
      <c r="NFS47" s="190"/>
      <c r="NFT47" s="190"/>
      <c r="NFU47" s="190"/>
      <c r="NFV47" s="190"/>
      <c r="NFW47" s="190"/>
      <c r="NFX47" s="190"/>
      <c r="NFY47" s="190"/>
      <c r="NFZ47" s="190"/>
      <c r="NGA47" s="190"/>
      <c r="NGB47" s="190"/>
      <c r="NGC47" s="190"/>
      <c r="NGD47" s="190"/>
      <c r="NGE47" s="190"/>
      <c r="NGF47" s="190"/>
      <c r="NGG47" s="190"/>
      <c r="NGH47" s="190"/>
      <c r="NGI47" s="190"/>
      <c r="NGJ47" s="190"/>
      <c r="NGK47" s="190"/>
      <c r="NGL47" s="190"/>
      <c r="NGM47" s="190"/>
      <c r="NGN47" s="190"/>
      <c r="NGO47" s="190"/>
      <c r="NGP47" s="190"/>
      <c r="NGQ47" s="190"/>
      <c r="NGR47" s="190"/>
      <c r="NGS47" s="190"/>
      <c r="NGT47" s="190"/>
      <c r="NGU47" s="190"/>
      <c r="NGV47" s="190"/>
      <c r="NGW47" s="190"/>
      <c r="NGX47" s="190"/>
      <c r="NGY47" s="190"/>
      <c r="NGZ47" s="190"/>
      <c r="NHA47" s="190"/>
      <c r="NHB47" s="190"/>
      <c r="NHC47" s="190"/>
      <c r="NHD47" s="190"/>
      <c r="NHE47" s="190"/>
      <c r="NHF47" s="190"/>
      <c r="NHG47" s="190"/>
      <c r="NHH47" s="190"/>
      <c r="NHI47" s="190"/>
      <c r="NHJ47" s="190"/>
      <c r="NHK47" s="190"/>
      <c r="NHL47" s="190"/>
      <c r="NHM47" s="190"/>
      <c r="NHN47" s="190"/>
      <c r="NHO47" s="190"/>
      <c r="NHP47" s="190"/>
      <c r="NHQ47" s="190"/>
      <c r="NHR47" s="190"/>
      <c r="NHS47" s="190"/>
      <c r="NHT47" s="190"/>
      <c r="NHU47" s="190"/>
      <c r="NHV47" s="190"/>
      <c r="NHW47" s="190"/>
      <c r="NHX47" s="190"/>
      <c r="NHY47" s="190"/>
      <c r="NHZ47" s="190"/>
      <c r="NIA47" s="190"/>
      <c r="NIB47" s="190"/>
      <c r="NIC47" s="190"/>
      <c r="NID47" s="190"/>
      <c r="NIE47" s="190"/>
      <c r="NIF47" s="190"/>
      <c r="NIG47" s="190"/>
      <c r="NIH47" s="190"/>
      <c r="NII47" s="190"/>
      <c r="NIJ47" s="190"/>
      <c r="NIK47" s="190"/>
      <c r="NIL47" s="190"/>
      <c r="NIM47" s="190"/>
      <c r="NIN47" s="190"/>
      <c r="NIO47" s="190"/>
      <c r="NIP47" s="190"/>
      <c r="NIQ47" s="190"/>
      <c r="NIR47" s="190"/>
      <c r="NIS47" s="190"/>
      <c r="NIT47" s="190"/>
      <c r="NIU47" s="190"/>
      <c r="NIV47" s="190"/>
      <c r="NIW47" s="190"/>
      <c r="NIX47" s="190"/>
      <c r="NIY47" s="190"/>
      <c r="NIZ47" s="190"/>
      <c r="NJA47" s="190"/>
      <c r="NJB47" s="190"/>
      <c r="NJC47" s="190"/>
      <c r="NJD47" s="190"/>
      <c r="NJE47" s="190"/>
      <c r="NJF47" s="190"/>
      <c r="NJG47" s="190"/>
      <c r="NJH47" s="190"/>
      <c r="NJI47" s="190"/>
      <c r="NJJ47" s="190"/>
      <c r="NJK47" s="190"/>
      <c r="NJL47" s="190"/>
      <c r="NJM47" s="190"/>
      <c r="NJN47" s="190"/>
      <c r="NJO47" s="190"/>
      <c r="NJP47" s="190"/>
      <c r="NJQ47" s="190"/>
      <c r="NJR47" s="190"/>
      <c r="NJS47" s="190"/>
      <c r="NJT47" s="190"/>
      <c r="NJU47" s="190"/>
      <c r="NJV47" s="190"/>
      <c r="NJW47" s="190"/>
      <c r="NJX47" s="190"/>
      <c r="NJY47" s="190"/>
      <c r="NJZ47" s="190"/>
      <c r="NKA47" s="190"/>
      <c r="NKB47" s="190"/>
      <c r="NKC47" s="190"/>
      <c r="NKD47" s="190"/>
      <c r="NKE47" s="190"/>
      <c r="NKF47" s="190"/>
      <c r="NKG47" s="190"/>
      <c r="NKH47" s="190"/>
      <c r="NKI47" s="190"/>
      <c r="NKJ47" s="190"/>
      <c r="NKK47" s="190"/>
      <c r="NKL47" s="190"/>
      <c r="NKM47" s="190"/>
      <c r="NKN47" s="190"/>
      <c r="NKO47" s="190"/>
      <c r="NKP47" s="190"/>
      <c r="NKQ47" s="190"/>
      <c r="NKR47" s="190"/>
      <c r="NKS47" s="190"/>
      <c r="NKT47" s="190"/>
      <c r="NKU47" s="190"/>
      <c r="NKV47" s="190"/>
      <c r="NKW47" s="190"/>
      <c r="NKX47" s="190"/>
      <c r="NKY47" s="190"/>
      <c r="NKZ47" s="190"/>
      <c r="NLA47" s="190"/>
      <c r="NLB47" s="190"/>
      <c r="NLC47" s="190"/>
      <c r="NLD47" s="190"/>
      <c r="NLE47" s="190"/>
      <c r="NLF47" s="190"/>
      <c r="NLG47" s="190"/>
      <c r="NLH47" s="190"/>
      <c r="NLI47" s="190"/>
      <c r="NLJ47" s="190"/>
      <c r="NLK47" s="190"/>
      <c r="NLL47" s="190"/>
      <c r="NLM47" s="190"/>
      <c r="NLN47" s="190"/>
      <c r="NLO47" s="190"/>
      <c r="NLP47" s="190"/>
      <c r="NLQ47" s="190"/>
      <c r="NLR47" s="190"/>
      <c r="NLS47" s="190"/>
      <c r="NLT47" s="190"/>
      <c r="NLU47" s="190"/>
      <c r="NLV47" s="190"/>
      <c r="NLW47" s="190"/>
      <c r="NLX47" s="190"/>
      <c r="NLY47" s="190"/>
      <c r="NLZ47" s="190"/>
      <c r="NMA47" s="190"/>
      <c r="NMB47" s="190"/>
      <c r="NMC47" s="190"/>
      <c r="NMD47" s="190"/>
      <c r="NME47" s="190"/>
      <c r="NMF47" s="190"/>
      <c r="NMG47" s="190"/>
      <c r="NMH47" s="190"/>
      <c r="NMI47" s="190"/>
      <c r="NMJ47" s="190"/>
      <c r="NMK47" s="190"/>
      <c r="NML47" s="190"/>
      <c r="NMM47" s="190"/>
      <c r="NMN47" s="190"/>
      <c r="NMO47" s="190"/>
      <c r="NMP47" s="190"/>
      <c r="NMQ47" s="190"/>
      <c r="NMR47" s="190"/>
      <c r="NMS47" s="190"/>
      <c r="NMT47" s="190"/>
      <c r="NMU47" s="190"/>
      <c r="NMV47" s="190"/>
      <c r="NMW47" s="190"/>
      <c r="NMX47" s="190"/>
      <c r="NMY47" s="190"/>
      <c r="NMZ47" s="190"/>
      <c r="NNA47" s="190"/>
      <c r="NNB47" s="190"/>
      <c r="NNC47" s="190"/>
      <c r="NND47" s="190"/>
      <c r="NNE47" s="190"/>
      <c r="NNF47" s="190"/>
      <c r="NNG47" s="190"/>
      <c r="NNH47" s="190"/>
      <c r="NNI47" s="190"/>
      <c r="NNJ47" s="190"/>
      <c r="NNK47" s="190"/>
      <c r="NNL47" s="190"/>
      <c r="NNM47" s="190"/>
      <c r="NNN47" s="190"/>
      <c r="NNO47" s="190"/>
      <c r="NNP47" s="190"/>
      <c r="NNQ47" s="190"/>
      <c r="NNR47" s="190"/>
      <c r="NNS47" s="190"/>
      <c r="NNT47" s="190"/>
      <c r="NNU47" s="190"/>
      <c r="NNV47" s="190"/>
      <c r="NNW47" s="190"/>
      <c r="NNX47" s="190"/>
      <c r="NNY47" s="190"/>
      <c r="NNZ47" s="190"/>
      <c r="NOA47" s="190"/>
      <c r="NOB47" s="190"/>
      <c r="NOC47" s="190"/>
      <c r="NOD47" s="190"/>
      <c r="NOE47" s="190"/>
      <c r="NOF47" s="190"/>
      <c r="NOG47" s="190"/>
      <c r="NOH47" s="190"/>
      <c r="NOI47" s="190"/>
      <c r="NOJ47" s="190"/>
      <c r="NOK47" s="190"/>
      <c r="NOL47" s="190"/>
      <c r="NOM47" s="190"/>
      <c r="NON47" s="190"/>
      <c r="NOO47" s="190"/>
      <c r="NOP47" s="190"/>
      <c r="NOQ47" s="190"/>
      <c r="NOR47" s="190"/>
      <c r="NOS47" s="190"/>
      <c r="NOT47" s="190"/>
      <c r="NOU47" s="190"/>
      <c r="NOV47" s="190"/>
      <c r="NOW47" s="190"/>
      <c r="NOX47" s="190"/>
      <c r="NOY47" s="190"/>
      <c r="NOZ47" s="190"/>
      <c r="NPA47" s="190"/>
      <c r="NPB47" s="190"/>
      <c r="NPC47" s="190"/>
      <c r="NPD47" s="190"/>
      <c r="NPE47" s="190"/>
      <c r="NPF47" s="190"/>
      <c r="NPG47" s="190"/>
      <c r="NPH47" s="190"/>
      <c r="NPI47" s="190"/>
      <c r="NPJ47" s="190"/>
      <c r="NPK47" s="190"/>
      <c r="NPL47" s="190"/>
      <c r="NPM47" s="190"/>
      <c r="NPN47" s="190"/>
      <c r="NPO47" s="190"/>
      <c r="NPP47" s="190"/>
      <c r="NPQ47" s="190"/>
      <c r="NPR47" s="190"/>
      <c r="NPS47" s="190"/>
      <c r="NPT47" s="190"/>
      <c r="NPU47" s="190"/>
      <c r="NPV47" s="190"/>
      <c r="NPW47" s="190"/>
      <c r="NPX47" s="190"/>
      <c r="NPY47" s="190"/>
      <c r="NPZ47" s="190"/>
      <c r="NQA47" s="190"/>
      <c r="NQB47" s="190"/>
      <c r="NQC47" s="190"/>
      <c r="NQD47" s="190"/>
      <c r="NQE47" s="190"/>
      <c r="NQF47" s="190"/>
      <c r="NQG47" s="190"/>
      <c r="NQH47" s="190"/>
      <c r="NQI47" s="190"/>
      <c r="NQJ47" s="190"/>
      <c r="NQK47" s="190"/>
      <c r="NQL47" s="190"/>
      <c r="NQM47" s="190"/>
      <c r="NQN47" s="190"/>
      <c r="NQO47" s="190"/>
      <c r="NQP47" s="190"/>
      <c r="NQQ47" s="190"/>
      <c r="NQR47" s="190"/>
      <c r="NQS47" s="190"/>
      <c r="NQT47" s="190"/>
      <c r="NQU47" s="190"/>
      <c r="NQV47" s="190"/>
      <c r="NQW47" s="190"/>
      <c r="NQX47" s="190"/>
      <c r="NQY47" s="190"/>
      <c r="NQZ47" s="190"/>
      <c r="NRA47" s="190"/>
      <c r="NRB47" s="190"/>
      <c r="NRC47" s="190"/>
      <c r="NRD47" s="190"/>
      <c r="NRE47" s="190"/>
      <c r="NRF47" s="190"/>
      <c r="NRG47" s="190"/>
      <c r="NRH47" s="190"/>
      <c r="NRI47" s="190"/>
      <c r="NRJ47" s="190"/>
      <c r="NRK47" s="190"/>
      <c r="NRL47" s="190"/>
      <c r="NRM47" s="190"/>
      <c r="NRN47" s="190"/>
      <c r="NRO47" s="190"/>
      <c r="NRP47" s="190"/>
      <c r="NRQ47" s="190"/>
      <c r="NRR47" s="190"/>
      <c r="NRS47" s="190"/>
      <c r="NRT47" s="190"/>
      <c r="NRU47" s="190"/>
      <c r="NRV47" s="190"/>
      <c r="NRW47" s="190"/>
      <c r="NRX47" s="190"/>
      <c r="NRY47" s="190"/>
      <c r="NRZ47" s="190"/>
      <c r="NSA47" s="190"/>
      <c r="NSB47" s="190"/>
      <c r="NSC47" s="190"/>
      <c r="NSD47" s="190"/>
      <c r="NSE47" s="190"/>
      <c r="NSF47" s="190"/>
      <c r="NSG47" s="190"/>
      <c r="NSH47" s="190"/>
      <c r="NSI47" s="190"/>
      <c r="NSJ47" s="190"/>
      <c r="NSK47" s="190"/>
      <c r="NSL47" s="190"/>
      <c r="NSM47" s="190"/>
      <c r="NSN47" s="190"/>
      <c r="NSO47" s="190"/>
      <c r="NSP47" s="190"/>
      <c r="NSQ47" s="190"/>
      <c r="NSR47" s="190"/>
      <c r="NSS47" s="190"/>
      <c r="NST47" s="190"/>
      <c r="NSU47" s="190"/>
      <c r="NSV47" s="190"/>
      <c r="NSW47" s="190"/>
      <c r="NSX47" s="190"/>
      <c r="NSY47" s="190"/>
      <c r="NSZ47" s="190"/>
      <c r="NTA47" s="190"/>
      <c r="NTB47" s="190"/>
      <c r="NTC47" s="190"/>
      <c r="NTD47" s="190"/>
      <c r="NTE47" s="190"/>
      <c r="NTF47" s="190"/>
      <c r="NTG47" s="190"/>
      <c r="NTH47" s="190"/>
      <c r="NTI47" s="190"/>
      <c r="NTJ47" s="190"/>
      <c r="NTK47" s="190"/>
      <c r="NTL47" s="190"/>
      <c r="NTM47" s="190"/>
      <c r="NTN47" s="190"/>
      <c r="NTO47" s="190"/>
      <c r="NTP47" s="190"/>
      <c r="NTQ47" s="190"/>
      <c r="NTR47" s="190"/>
      <c r="NTS47" s="190"/>
      <c r="NTT47" s="190"/>
      <c r="NTU47" s="190"/>
      <c r="NTV47" s="190"/>
      <c r="NTW47" s="190"/>
      <c r="NTX47" s="190"/>
      <c r="NTY47" s="190"/>
      <c r="NTZ47" s="190"/>
      <c r="NUA47" s="190"/>
      <c r="NUB47" s="190"/>
      <c r="NUC47" s="190"/>
      <c r="NUD47" s="190"/>
      <c r="NUE47" s="190"/>
      <c r="NUF47" s="190"/>
      <c r="NUG47" s="190"/>
      <c r="NUH47" s="190"/>
      <c r="NUI47" s="190"/>
      <c r="NUJ47" s="190"/>
      <c r="NUK47" s="190"/>
      <c r="NUL47" s="190"/>
      <c r="NUM47" s="190"/>
      <c r="NUN47" s="190"/>
      <c r="NUO47" s="190"/>
      <c r="NUP47" s="190"/>
      <c r="NUQ47" s="190"/>
      <c r="NUR47" s="190"/>
      <c r="NUS47" s="190"/>
      <c r="NUT47" s="190"/>
      <c r="NUU47" s="190"/>
      <c r="NUV47" s="190"/>
      <c r="NUW47" s="190"/>
      <c r="NUX47" s="190"/>
      <c r="NUY47" s="190"/>
      <c r="NUZ47" s="190"/>
      <c r="NVA47" s="190"/>
      <c r="NVB47" s="190"/>
      <c r="NVC47" s="190"/>
      <c r="NVD47" s="190"/>
      <c r="NVE47" s="190"/>
      <c r="NVF47" s="190"/>
      <c r="NVG47" s="190"/>
      <c r="NVH47" s="190"/>
      <c r="NVI47" s="190"/>
      <c r="NVJ47" s="190"/>
      <c r="NVK47" s="190"/>
      <c r="NVL47" s="190"/>
      <c r="NVM47" s="190"/>
      <c r="NVN47" s="190"/>
      <c r="NVO47" s="190"/>
      <c r="NVP47" s="190"/>
      <c r="NVQ47" s="190"/>
      <c r="NVR47" s="190"/>
      <c r="NVS47" s="190"/>
      <c r="NVT47" s="190"/>
      <c r="NVU47" s="190"/>
      <c r="NVV47" s="190"/>
      <c r="NVW47" s="190"/>
      <c r="NVX47" s="190"/>
      <c r="NVY47" s="190"/>
      <c r="NVZ47" s="190"/>
      <c r="NWA47" s="190"/>
      <c r="NWB47" s="190"/>
      <c r="NWC47" s="190"/>
      <c r="NWD47" s="190"/>
      <c r="NWE47" s="190"/>
      <c r="NWF47" s="190"/>
      <c r="NWG47" s="190"/>
      <c r="NWH47" s="190"/>
      <c r="NWI47" s="190"/>
      <c r="NWJ47" s="190"/>
      <c r="NWK47" s="190"/>
      <c r="NWL47" s="190"/>
      <c r="NWM47" s="190"/>
      <c r="NWN47" s="190"/>
      <c r="NWO47" s="190"/>
      <c r="NWP47" s="190"/>
      <c r="NWQ47" s="190"/>
      <c r="NWR47" s="190"/>
      <c r="NWS47" s="190"/>
      <c r="NWT47" s="190"/>
      <c r="NWU47" s="190"/>
      <c r="NWV47" s="190"/>
      <c r="NWW47" s="190"/>
      <c r="NWX47" s="190"/>
      <c r="NWY47" s="190"/>
      <c r="NWZ47" s="190"/>
      <c r="NXA47" s="190"/>
      <c r="NXB47" s="190"/>
      <c r="NXC47" s="190"/>
      <c r="NXD47" s="190"/>
      <c r="NXE47" s="190"/>
      <c r="NXF47" s="190"/>
      <c r="NXG47" s="190"/>
      <c r="NXH47" s="190"/>
      <c r="NXI47" s="190"/>
      <c r="NXJ47" s="190"/>
      <c r="NXK47" s="190"/>
      <c r="NXL47" s="190"/>
      <c r="NXM47" s="190"/>
      <c r="NXN47" s="190"/>
      <c r="NXO47" s="190"/>
      <c r="NXP47" s="190"/>
      <c r="NXQ47" s="190"/>
      <c r="NXR47" s="190"/>
      <c r="NXS47" s="190"/>
      <c r="NXT47" s="190"/>
      <c r="NXU47" s="190"/>
      <c r="NXV47" s="190"/>
      <c r="NXW47" s="190"/>
      <c r="NXX47" s="190"/>
      <c r="NXY47" s="190"/>
      <c r="NXZ47" s="190"/>
      <c r="NYA47" s="190"/>
      <c r="NYB47" s="190"/>
      <c r="NYC47" s="190"/>
      <c r="NYD47" s="190"/>
      <c r="NYE47" s="190"/>
      <c r="NYF47" s="190"/>
      <c r="NYG47" s="190"/>
      <c r="NYH47" s="190"/>
      <c r="NYI47" s="190"/>
      <c r="NYJ47" s="190"/>
      <c r="NYK47" s="190"/>
      <c r="NYL47" s="190"/>
      <c r="NYM47" s="190"/>
      <c r="NYN47" s="190"/>
      <c r="NYO47" s="190"/>
      <c r="NYP47" s="190"/>
      <c r="NYQ47" s="190"/>
      <c r="NYR47" s="190"/>
      <c r="NYS47" s="190"/>
      <c r="NYT47" s="190"/>
      <c r="NYU47" s="190"/>
      <c r="NYV47" s="190"/>
      <c r="NYW47" s="190"/>
      <c r="NYX47" s="190"/>
      <c r="NYY47" s="190"/>
      <c r="NYZ47" s="190"/>
      <c r="NZA47" s="190"/>
      <c r="NZB47" s="190"/>
      <c r="NZC47" s="190"/>
      <c r="NZD47" s="190"/>
      <c r="NZE47" s="190"/>
      <c r="NZF47" s="190"/>
      <c r="NZG47" s="190"/>
      <c r="NZH47" s="190"/>
      <c r="NZI47" s="190"/>
      <c r="NZJ47" s="190"/>
      <c r="NZK47" s="190"/>
      <c r="NZL47" s="190"/>
      <c r="NZM47" s="190"/>
      <c r="NZN47" s="190"/>
      <c r="NZO47" s="190"/>
      <c r="NZP47" s="190"/>
      <c r="NZQ47" s="190"/>
      <c r="NZR47" s="190"/>
      <c r="NZS47" s="190"/>
      <c r="NZT47" s="190"/>
      <c r="NZU47" s="190"/>
      <c r="NZV47" s="190"/>
      <c r="NZW47" s="190"/>
      <c r="NZX47" s="190"/>
      <c r="NZY47" s="190"/>
      <c r="NZZ47" s="190"/>
      <c r="OAA47" s="190"/>
      <c r="OAB47" s="190"/>
      <c r="OAC47" s="190"/>
      <c r="OAD47" s="190"/>
      <c r="OAE47" s="190"/>
      <c r="OAF47" s="190"/>
      <c r="OAG47" s="190"/>
      <c r="OAH47" s="190"/>
      <c r="OAI47" s="190"/>
      <c r="OAJ47" s="190"/>
      <c r="OAK47" s="190"/>
      <c r="OAL47" s="190"/>
      <c r="OAM47" s="190"/>
      <c r="OAN47" s="190"/>
      <c r="OAO47" s="190"/>
      <c r="OAP47" s="190"/>
      <c r="OAQ47" s="190"/>
      <c r="OAR47" s="190"/>
      <c r="OAS47" s="190"/>
      <c r="OAT47" s="190"/>
      <c r="OAU47" s="190"/>
      <c r="OAV47" s="190"/>
      <c r="OAW47" s="190"/>
      <c r="OAX47" s="190"/>
      <c r="OAY47" s="190"/>
      <c r="OAZ47" s="190"/>
      <c r="OBA47" s="190"/>
      <c r="OBB47" s="190"/>
      <c r="OBC47" s="190"/>
      <c r="OBD47" s="190"/>
      <c r="OBE47" s="190"/>
      <c r="OBF47" s="190"/>
      <c r="OBG47" s="190"/>
      <c r="OBH47" s="190"/>
      <c r="OBI47" s="190"/>
      <c r="OBJ47" s="190"/>
      <c r="OBK47" s="190"/>
      <c r="OBL47" s="190"/>
      <c r="OBM47" s="190"/>
      <c r="OBN47" s="190"/>
      <c r="OBO47" s="190"/>
      <c r="OBP47" s="190"/>
      <c r="OBQ47" s="190"/>
      <c r="OBR47" s="190"/>
      <c r="OBS47" s="190"/>
      <c r="OBT47" s="190"/>
      <c r="OBU47" s="190"/>
      <c r="OBV47" s="190"/>
      <c r="OBW47" s="190"/>
      <c r="OBX47" s="190"/>
      <c r="OBY47" s="190"/>
      <c r="OBZ47" s="190"/>
      <c r="OCA47" s="190"/>
      <c r="OCB47" s="190"/>
      <c r="OCC47" s="190"/>
      <c r="OCD47" s="190"/>
      <c r="OCE47" s="190"/>
      <c r="OCF47" s="190"/>
      <c r="OCG47" s="190"/>
      <c r="OCH47" s="190"/>
      <c r="OCI47" s="190"/>
      <c r="OCJ47" s="190"/>
      <c r="OCK47" s="190"/>
      <c r="OCL47" s="190"/>
      <c r="OCM47" s="190"/>
      <c r="OCN47" s="190"/>
      <c r="OCO47" s="190"/>
      <c r="OCP47" s="190"/>
      <c r="OCQ47" s="190"/>
      <c r="OCR47" s="190"/>
      <c r="OCS47" s="190"/>
      <c r="OCT47" s="190"/>
      <c r="OCU47" s="190"/>
      <c r="OCV47" s="190"/>
      <c r="OCW47" s="190"/>
      <c r="OCX47" s="190"/>
      <c r="OCY47" s="190"/>
      <c r="OCZ47" s="190"/>
      <c r="ODA47" s="190"/>
      <c r="ODB47" s="190"/>
      <c r="ODC47" s="190"/>
      <c r="ODD47" s="190"/>
      <c r="ODE47" s="190"/>
      <c r="ODF47" s="190"/>
      <c r="ODG47" s="190"/>
      <c r="ODH47" s="190"/>
      <c r="ODI47" s="190"/>
      <c r="ODJ47" s="190"/>
      <c r="ODK47" s="190"/>
      <c r="ODL47" s="190"/>
      <c r="ODM47" s="190"/>
      <c r="ODN47" s="190"/>
      <c r="ODO47" s="190"/>
      <c r="ODP47" s="190"/>
      <c r="ODQ47" s="190"/>
      <c r="ODR47" s="190"/>
      <c r="ODS47" s="190"/>
      <c r="ODT47" s="190"/>
      <c r="ODU47" s="190"/>
      <c r="ODV47" s="190"/>
      <c r="ODW47" s="190"/>
      <c r="ODX47" s="190"/>
      <c r="ODY47" s="190"/>
      <c r="ODZ47" s="190"/>
      <c r="OEA47" s="190"/>
      <c r="OEB47" s="190"/>
      <c r="OEC47" s="190"/>
      <c r="OED47" s="190"/>
      <c r="OEE47" s="190"/>
      <c r="OEF47" s="190"/>
      <c r="OEG47" s="190"/>
      <c r="OEH47" s="190"/>
      <c r="OEI47" s="190"/>
      <c r="OEJ47" s="190"/>
      <c r="OEK47" s="190"/>
      <c r="OEL47" s="190"/>
      <c r="OEM47" s="190"/>
      <c r="OEN47" s="190"/>
      <c r="OEO47" s="190"/>
      <c r="OEP47" s="190"/>
      <c r="OEQ47" s="190"/>
      <c r="OER47" s="190"/>
      <c r="OES47" s="190"/>
      <c r="OET47" s="190"/>
      <c r="OEU47" s="190"/>
      <c r="OEV47" s="190"/>
      <c r="OEW47" s="190"/>
      <c r="OEX47" s="190"/>
      <c r="OEY47" s="190"/>
      <c r="OEZ47" s="190"/>
      <c r="OFA47" s="190"/>
      <c r="OFB47" s="190"/>
      <c r="OFC47" s="190"/>
      <c r="OFD47" s="190"/>
      <c r="OFE47" s="190"/>
      <c r="OFF47" s="190"/>
      <c r="OFG47" s="190"/>
      <c r="OFH47" s="190"/>
      <c r="OFI47" s="190"/>
      <c r="OFJ47" s="190"/>
      <c r="OFK47" s="190"/>
      <c r="OFL47" s="190"/>
      <c r="OFM47" s="190"/>
      <c r="OFN47" s="190"/>
      <c r="OFO47" s="190"/>
      <c r="OFP47" s="190"/>
      <c r="OFQ47" s="190"/>
      <c r="OFR47" s="190"/>
      <c r="OFS47" s="190"/>
      <c r="OFT47" s="190"/>
      <c r="OFU47" s="190"/>
      <c r="OFV47" s="190"/>
      <c r="OFW47" s="190"/>
      <c r="OFX47" s="190"/>
      <c r="OFY47" s="190"/>
      <c r="OFZ47" s="190"/>
      <c r="OGA47" s="190"/>
      <c r="OGB47" s="190"/>
      <c r="OGC47" s="190"/>
      <c r="OGD47" s="190"/>
      <c r="OGE47" s="190"/>
      <c r="OGF47" s="190"/>
      <c r="OGG47" s="190"/>
      <c r="OGH47" s="190"/>
      <c r="OGI47" s="190"/>
      <c r="OGJ47" s="190"/>
      <c r="OGK47" s="190"/>
      <c r="OGL47" s="190"/>
      <c r="OGM47" s="190"/>
      <c r="OGN47" s="190"/>
      <c r="OGO47" s="190"/>
      <c r="OGP47" s="190"/>
      <c r="OGQ47" s="190"/>
      <c r="OGR47" s="190"/>
      <c r="OGS47" s="190"/>
      <c r="OGT47" s="190"/>
      <c r="OGU47" s="190"/>
      <c r="OGV47" s="190"/>
      <c r="OGW47" s="190"/>
      <c r="OGX47" s="190"/>
      <c r="OGY47" s="190"/>
      <c r="OGZ47" s="190"/>
      <c r="OHA47" s="190"/>
      <c r="OHB47" s="190"/>
      <c r="OHC47" s="190"/>
      <c r="OHD47" s="190"/>
      <c r="OHE47" s="190"/>
      <c r="OHF47" s="190"/>
      <c r="OHG47" s="190"/>
      <c r="OHH47" s="190"/>
      <c r="OHI47" s="190"/>
      <c r="OHJ47" s="190"/>
      <c r="OHK47" s="190"/>
      <c r="OHL47" s="190"/>
      <c r="OHM47" s="190"/>
      <c r="OHN47" s="190"/>
      <c r="OHO47" s="190"/>
      <c r="OHP47" s="190"/>
      <c r="OHQ47" s="190"/>
      <c r="OHR47" s="190"/>
      <c r="OHS47" s="190"/>
      <c r="OHT47" s="190"/>
      <c r="OHU47" s="190"/>
      <c r="OHV47" s="190"/>
      <c r="OHW47" s="190"/>
      <c r="OHX47" s="190"/>
      <c r="OHY47" s="190"/>
      <c r="OHZ47" s="190"/>
      <c r="OIA47" s="190"/>
      <c r="OIB47" s="190"/>
      <c r="OIC47" s="190"/>
      <c r="OID47" s="190"/>
      <c r="OIE47" s="190"/>
      <c r="OIF47" s="190"/>
      <c r="OIG47" s="190"/>
      <c r="OIH47" s="190"/>
      <c r="OII47" s="190"/>
      <c r="OIJ47" s="190"/>
      <c r="OIK47" s="190"/>
      <c r="OIL47" s="190"/>
      <c r="OIM47" s="190"/>
      <c r="OIN47" s="190"/>
      <c r="OIO47" s="190"/>
      <c r="OIP47" s="190"/>
      <c r="OIQ47" s="190"/>
      <c r="OIR47" s="190"/>
      <c r="OIS47" s="190"/>
      <c r="OIT47" s="190"/>
      <c r="OIU47" s="190"/>
      <c r="OIV47" s="190"/>
      <c r="OIW47" s="190"/>
      <c r="OIX47" s="190"/>
      <c r="OIY47" s="190"/>
      <c r="OIZ47" s="190"/>
      <c r="OJA47" s="190"/>
      <c r="OJB47" s="190"/>
      <c r="OJC47" s="190"/>
      <c r="OJD47" s="190"/>
      <c r="OJE47" s="190"/>
      <c r="OJF47" s="190"/>
      <c r="OJG47" s="190"/>
      <c r="OJH47" s="190"/>
      <c r="OJI47" s="190"/>
      <c r="OJJ47" s="190"/>
      <c r="OJK47" s="190"/>
      <c r="OJL47" s="190"/>
      <c r="OJM47" s="190"/>
      <c r="OJN47" s="190"/>
      <c r="OJO47" s="190"/>
      <c r="OJP47" s="190"/>
      <c r="OJQ47" s="190"/>
      <c r="OJR47" s="190"/>
      <c r="OJS47" s="190"/>
      <c r="OJT47" s="190"/>
      <c r="OJU47" s="190"/>
      <c r="OJV47" s="190"/>
      <c r="OJW47" s="190"/>
      <c r="OJX47" s="190"/>
      <c r="OJY47" s="190"/>
      <c r="OJZ47" s="190"/>
      <c r="OKA47" s="190"/>
      <c r="OKB47" s="190"/>
      <c r="OKC47" s="190"/>
      <c r="OKD47" s="190"/>
      <c r="OKE47" s="190"/>
      <c r="OKF47" s="190"/>
      <c r="OKG47" s="190"/>
      <c r="OKH47" s="190"/>
      <c r="OKI47" s="190"/>
      <c r="OKJ47" s="190"/>
      <c r="OKK47" s="190"/>
      <c r="OKL47" s="190"/>
      <c r="OKM47" s="190"/>
      <c r="OKN47" s="190"/>
      <c r="OKO47" s="190"/>
      <c r="OKP47" s="190"/>
      <c r="OKQ47" s="190"/>
      <c r="OKR47" s="190"/>
      <c r="OKS47" s="190"/>
      <c r="OKT47" s="190"/>
      <c r="OKU47" s="190"/>
      <c r="OKV47" s="190"/>
      <c r="OKW47" s="190"/>
      <c r="OKX47" s="190"/>
      <c r="OKY47" s="190"/>
      <c r="OKZ47" s="190"/>
      <c r="OLA47" s="190"/>
      <c r="OLB47" s="190"/>
      <c r="OLC47" s="190"/>
      <c r="OLD47" s="190"/>
      <c r="OLE47" s="190"/>
      <c r="OLF47" s="190"/>
      <c r="OLG47" s="190"/>
      <c r="OLH47" s="190"/>
      <c r="OLI47" s="190"/>
      <c r="OLJ47" s="190"/>
      <c r="OLK47" s="190"/>
      <c r="OLL47" s="190"/>
      <c r="OLM47" s="190"/>
      <c r="OLN47" s="190"/>
      <c r="OLO47" s="190"/>
      <c r="OLP47" s="190"/>
      <c r="OLQ47" s="190"/>
      <c r="OLR47" s="190"/>
      <c r="OLS47" s="190"/>
      <c r="OLT47" s="190"/>
      <c r="OLU47" s="190"/>
      <c r="OLV47" s="190"/>
      <c r="OLW47" s="190"/>
      <c r="OLX47" s="190"/>
      <c r="OLY47" s="190"/>
      <c r="OLZ47" s="190"/>
      <c r="OMA47" s="190"/>
      <c r="OMB47" s="190"/>
      <c r="OMC47" s="190"/>
      <c r="OMD47" s="190"/>
      <c r="OME47" s="190"/>
      <c r="OMF47" s="190"/>
      <c r="OMG47" s="190"/>
      <c r="OMH47" s="190"/>
      <c r="OMI47" s="190"/>
      <c r="OMJ47" s="190"/>
      <c r="OMK47" s="190"/>
      <c r="OML47" s="190"/>
      <c r="OMM47" s="190"/>
      <c r="OMN47" s="190"/>
      <c r="OMO47" s="190"/>
      <c r="OMP47" s="190"/>
      <c r="OMQ47" s="190"/>
      <c r="OMR47" s="190"/>
      <c r="OMS47" s="190"/>
      <c r="OMT47" s="190"/>
      <c r="OMU47" s="190"/>
      <c r="OMV47" s="190"/>
      <c r="OMW47" s="190"/>
      <c r="OMX47" s="190"/>
      <c r="OMY47" s="190"/>
      <c r="OMZ47" s="190"/>
      <c r="ONA47" s="190"/>
      <c r="ONB47" s="190"/>
      <c r="ONC47" s="190"/>
      <c r="OND47" s="190"/>
      <c r="ONE47" s="190"/>
      <c r="ONF47" s="190"/>
      <c r="ONG47" s="190"/>
      <c r="ONH47" s="190"/>
      <c r="ONI47" s="190"/>
      <c r="ONJ47" s="190"/>
      <c r="ONK47" s="190"/>
      <c r="ONL47" s="190"/>
      <c r="ONM47" s="190"/>
      <c r="ONN47" s="190"/>
      <c r="ONO47" s="190"/>
      <c r="ONP47" s="190"/>
      <c r="ONQ47" s="190"/>
      <c r="ONR47" s="190"/>
      <c r="ONS47" s="190"/>
      <c r="ONT47" s="190"/>
      <c r="ONU47" s="190"/>
      <c r="ONV47" s="190"/>
      <c r="ONW47" s="190"/>
      <c r="ONX47" s="190"/>
      <c r="ONY47" s="190"/>
      <c r="ONZ47" s="190"/>
      <c r="OOA47" s="190"/>
      <c r="OOB47" s="190"/>
      <c r="OOC47" s="190"/>
      <c r="OOD47" s="190"/>
      <c r="OOE47" s="190"/>
      <c r="OOF47" s="190"/>
      <c r="OOG47" s="190"/>
      <c r="OOH47" s="190"/>
      <c r="OOI47" s="190"/>
      <c r="OOJ47" s="190"/>
      <c r="OOK47" s="190"/>
      <c r="OOL47" s="190"/>
      <c r="OOM47" s="190"/>
      <c r="OON47" s="190"/>
      <c r="OOO47" s="190"/>
      <c r="OOP47" s="190"/>
      <c r="OOQ47" s="190"/>
      <c r="OOR47" s="190"/>
      <c r="OOS47" s="190"/>
      <c r="OOT47" s="190"/>
      <c r="OOU47" s="190"/>
      <c r="OOV47" s="190"/>
      <c r="OOW47" s="190"/>
      <c r="OOX47" s="190"/>
      <c r="OOY47" s="190"/>
      <c r="OOZ47" s="190"/>
      <c r="OPA47" s="190"/>
      <c r="OPB47" s="190"/>
      <c r="OPC47" s="190"/>
      <c r="OPD47" s="190"/>
      <c r="OPE47" s="190"/>
      <c r="OPF47" s="190"/>
      <c r="OPG47" s="190"/>
      <c r="OPH47" s="190"/>
      <c r="OPI47" s="190"/>
      <c r="OPJ47" s="190"/>
      <c r="OPK47" s="190"/>
      <c r="OPL47" s="190"/>
      <c r="OPM47" s="190"/>
      <c r="OPN47" s="190"/>
      <c r="OPO47" s="190"/>
      <c r="OPP47" s="190"/>
      <c r="OPQ47" s="190"/>
      <c r="OPR47" s="190"/>
      <c r="OPS47" s="190"/>
      <c r="OPT47" s="190"/>
      <c r="OPU47" s="190"/>
      <c r="OPV47" s="190"/>
      <c r="OPW47" s="190"/>
      <c r="OPX47" s="190"/>
      <c r="OPY47" s="190"/>
      <c r="OPZ47" s="190"/>
      <c r="OQA47" s="190"/>
      <c r="OQB47" s="190"/>
      <c r="OQC47" s="190"/>
      <c r="OQD47" s="190"/>
      <c r="OQE47" s="190"/>
      <c r="OQF47" s="190"/>
      <c r="OQG47" s="190"/>
      <c r="OQH47" s="190"/>
      <c r="OQI47" s="190"/>
      <c r="OQJ47" s="190"/>
      <c r="OQK47" s="190"/>
      <c r="OQL47" s="190"/>
      <c r="OQM47" s="190"/>
      <c r="OQN47" s="190"/>
      <c r="OQO47" s="190"/>
      <c r="OQP47" s="190"/>
      <c r="OQQ47" s="190"/>
      <c r="OQR47" s="190"/>
      <c r="OQS47" s="190"/>
      <c r="OQT47" s="190"/>
      <c r="OQU47" s="190"/>
      <c r="OQV47" s="190"/>
      <c r="OQW47" s="190"/>
      <c r="OQX47" s="190"/>
      <c r="OQY47" s="190"/>
      <c r="OQZ47" s="190"/>
      <c r="ORA47" s="190"/>
      <c r="ORB47" s="190"/>
      <c r="ORC47" s="190"/>
      <c r="ORD47" s="190"/>
      <c r="ORE47" s="190"/>
      <c r="ORF47" s="190"/>
      <c r="ORG47" s="190"/>
      <c r="ORH47" s="190"/>
      <c r="ORI47" s="190"/>
      <c r="ORJ47" s="190"/>
      <c r="ORK47" s="190"/>
      <c r="ORL47" s="190"/>
      <c r="ORM47" s="190"/>
      <c r="ORN47" s="190"/>
      <c r="ORO47" s="190"/>
      <c r="ORP47" s="190"/>
      <c r="ORQ47" s="190"/>
      <c r="ORR47" s="190"/>
      <c r="ORS47" s="190"/>
      <c r="ORT47" s="190"/>
      <c r="ORU47" s="190"/>
      <c r="ORV47" s="190"/>
      <c r="ORW47" s="190"/>
      <c r="ORX47" s="190"/>
      <c r="ORY47" s="190"/>
      <c r="ORZ47" s="190"/>
      <c r="OSA47" s="190"/>
      <c r="OSB47" s="190"/>
      <c r="OSC47" s="190"/>
      <c r="OSD47" s="190"/>
      <c r="OSE47" s="190"/>
      <c r="OSF47" s="190"/>
      <c r="OSG47" s="190"/>
      <c r="OSH47" s="190"/>
      <c r="OSI47" s="190"/>
      <c r="OSJ47" s="190"/>
      <c r="OSK47" s="190"/>
      <c r="OSL47" s="190"/>
      <c r="OSM47" s="190"/>
      <c r="OSN47" s="190"/>
      <c r="OSO47" s="190"/>
      <c r="OSP47" s="190"/>
      <c r="OSQ47" s="190"/>
      <c r="OSR47" s="190"/>
      <c r="OSS47" s="190"/>
      <c r="OST47" s="190"/>
      <c r="OSU47" s="190"/>
      <c r="OSV47" s="190"/>
      <c r="OSW47" s="190"/>
      <c r="OSX47" s="190"/>
      <c r="OSY47" s="190"/>
      <c r="OSZ47" s="190"/>
      <c r="OTA47" s="190"/>
      <c r="OTB47" s="190"/>
      <c r="OTC47" s="190"/>
      <c r="OTD47" s="190"/>
      <c r="OTE47" s="190"/>
      <c r="OTF47" s="190"/>
      <c r="OTG47" s="190"/>
      <c r="OTH47" s="190"/>
      <c r="OTI47" s="190"/>
      <c r="OTJ47" s="190"/>
      <c r="OTK47" s="190"/>
      <c r="OTL47" s="190"/>
      <c r="OTM47" s="190"/>
      <c r="OTN47" s="190"/>
      <c r="OTO47" s="190"/>
      <c r="OTP47" s="190"/>
      <c r="OTQ47" s="190"/>
      <c r="OTR47" s="190"/>
      <c r="OTS47" s="190"/>
      <c r="OTT47" s="190"/>
      <c r="OTU47" s="190"/>
      <c r="OTV47" s="190"/>
      <c r="OTW47" s="190"/>
      <c r="OTX47" s="190"/>
      <c r="OTY47" s="190"/>
      <c r="OTZ47" s="190"/>
      <c r="OUA47" s="190"/>
      <c r="OUB47" s="190"/>
      <c r="OUC47" s="190"/>
      <c r="OUD47" s="190"/>
      <c r="OUE47" s="190"/>
      <c r="OUF47" s="190"/>
      <c r="OUG47" s="190"/>
      <c r="OUH47" s="190"/>
      <c r="OUI47" s="190"/>
      <c r="OUJ47" s="190"/>
      <c r="OUK47" s="190"/>
      <c r="OUL47" s="190"/>
      <c r="OUM47" s="190"/>
      <c r="OUN47" s="190"/>
      <c r="OUO47" s="190"/>
      <c r="OUP47" s="190"/>
      <c r="OUQ47" s="190"/>
      <c r="OUR47" s="190"/>
      <c r="OUS47" s="190"/>
      <c r="OUT47" s="190"/>
      <c r="OUU47" s="190"/>
      <c r="OUV47" s="190"/>
      <c r="OUW47" s="190"/>
      <c r="OUX47" s="190"/>
      <c r="OUY47" s="190"/>
      <c r="OUZ47" s="190"/>
      <c r="OVA47" s="190"/>
      <c r="OVB47" s="190"/>
      <c r="OVC47" s="190"/>
      <c r="OVD47" s="190"/>
      <c r="OVE47" s="190"/>
      <c r="OVF47" s="190"/>
      <c r="OVG47" s="190"/>
      <c r="OVH47" s="190"/>
      <c r="OVI47" s="190"/>
      <c r="OVJ47" s="190"/>
      <c r="OVK47" s="190"/>
      <c r="OVL47" s="190"/>
      <c r="OVM47" s="190"/>
      <c r="OVN47" s="190"/>
      <c r="OVO47" s="190"/>
      <c r="OVP47" s="190"/>
      <c r="OVQ47" s="190"/>
      <c r="OVR47" s="190"/>
      <c r="OVS47" s="190"/>
      <c r="OVT47" s="190"/>
      <c r="OVU47" s="190"/>
      <c r="OVV47" s="190"/>
      <c r="OVW47" s="190"/>
      <c r="OVX47" s="190"/>
      <c r="OVY47" s="190"/>
      <c r="OVZ47" s="190"/>
      <c r="OWA47" s="190"/>
      <c r="OWB47" s="190"/>
      <c r="OWC47" s="190"/>
      <c r="OWD47" s="190"/>
      <c r="OWE47" s="190"/>
      <c r="OWF47" s="190"/>
      <c r="OWG47" s="190"/>
      <c r="OWH47" s="190"/>
      <c r="OWI47" s="190"/>
      <c r="OWJ47" s="190"/>
      <c r="OWK47" s="190"/>
      <c r="OWL47" s="190"/>
      <c r="OWM47" s="190"/>
      <c r="OWN47" s="190"/>
      <c r="OWO47" s="190"/>
      <c r="OWP47" s="190"/>
      <c r="OWQ47" s="190"/>
      <c r="OWR47" s="190"/>
      <c r="OWS47" s="190"/>
      <c r="OWT47" s="190"/>
      <c r="OWU47" s="190"/>
      <c r="OWV47" s="190"/>
      <c r="OWW47" s="190"/>
      <c r="OWX47" s="190"/>
      <c r="OWY47" s="190"/>
      <c r="OWZ47" s="190"/>
      <c r="OXA47" s="190"/>
      <c r="OXB47" s="190"/>
      <c r="OXC47" s="190"/>
      <c r="OXD47" s="190"/>
      <c r="OXE47" s="190"/>
      <c r="OXF47" s="190"/>
      <c r="OXG47" s="190"/>
      <c r="OXH47" s="190"/>
      <c r="OXI47" s="190"/>
      <c r="OXJ47" s="190"/>
      <c r="OXK47" s="190"/>
      <c r="OXL47" s="190"/>
      <c r="OXM47" s="190"/>
      <c r="OXN47" s="190"/>
      <c r="OXO47" s="190"/>
      <c r="OXP47" s="190"/>
      <c r="OXQ47" s="190"/>
      <c r="OXR47" s="190"/>
      <c r="OXS47" s="190"/>
      <c r="OXT47" s="190"/>
      <c r="OXU47" s="190"/>
      <c r="OXV47" s="190"/>
      <c r="OXW47" s="190"/>
      <c r="OXX47" s="190"/>
      <c r="OXY47" s="190"/>
      <c r="OXZ47" s="190"/>
      <c r="OYA47" s="190"/>
      <c r="OYB47" s="190"/>
      <c r="OYC47" s="190"/>
      <c r="OYD47" s="190"/>
      <c r="OYE47" s="190"/>
      <c r="OYF47" s="190"/>
      <c r="OYG47" s="190"/>
      <c r="OYH47" s="190"/>
      <c r="OYI47" s="190"/>
      <c r="OYJ47" s="190"/>
      <c r="OYK47" s="190"/>
      <c r="OYL47" s="190"/>
      <c r="OYM47" s="190"/>
      <c r="OYN47" s="190"/>
      <c r="OYO47" s="190"/>
      <c r="OYP47" s="190"/>
      <c r="OYQ47" s="190"/>
      <c r="OYR47" s="190"/>
      <c r="OYS47" s="190"/>
      <c r="OYT47" s="190"/>
      <c r="OYU47" s="190"/>
      <c r="OYV47" s="190"/>
      <c r="OYW47" s="190"/>
      <c r="OYX47" s="190"/>
      <c r="OYY47" s="190"/>
      <c r="OYZ47" s="190"/>
      <c r="OZA47" s="190"/>
      <c r="OZB47" s="190"/>
      <c r="OZC47" s="190"/>
      <c r="OZD47" s="190"/>
      <c r="OZE47" s="190"/>
      <c r="OZF47" s="190"/>
      <c r="OZG47" s="190"/>
      <c r="OZH47" s="190"/>
      <c r="OZI47" s="190"/>
      <c r="OZJ47" s="190"/>
      <c r="OZK47" s="190"/>
      <c r="OZL47" s="190"/>
      <c r="OZM47" s="190"/>
      <c r="OZN47" s="190"/>
      <c r="OZO47" s="190"/>
      <c r="OZP47" s="190"/>
      <c r="OZQ47" s="190"/>
      <c r="OZR47" s="190"/>
      <c r="OZS47" s="190"/>
      <c r="OZT47" s="190"/>
      <c r="OZU47" s="190"/>
      <c r="OZV47" s="190"/>
      <c r="OZW47" s="190"/>
      <c r="OZX47" s="190"/>
      <c r="OZY47" s="190"/>
      <c r="OZZ47" s="190"/>
      <c r="PAA47" s="190"/>
      <c r="PAB47" s="190"/>
      <c r="PAC47" s="190"/>
      <c r="PAD47" s="190"/>
      <c r="PAE47" s="190"/>
      <c r="PAF47" s="190"/>
      <c r="PAG47" s="190"/>
      <c r="PAH47" s="190"/>
      <c r="PAI47" s="190"/>
      <c r="PAJ47" s="190"/>
      <c r="PAK47" s="190"/>
      <c r="PAL47" s="190"/>
      <c r="PAM47" s="190"/>
      <c r="PAN47" s="190"/>
      <c r="PAO47" s="190"/>
      <c r="PAP47" s="190"/>
      <c r="PAQ47" s="190"/>
      <c r="PAR47" s="190"/>
      <c r="PAS47" s="190"/>
      <c r="PAT47" s="190"/>
      <c r="PAU47" s="190"/>
      <c r="PAV47" s="190"/>
      <c r="PAW47" s="190"/>
      <c r="PAX47" s="190"/>
      <c r="PAY47" s="190"/>
      <c r="PAZ47" s="190"/>
      <c r="PBA47" s="190"/>
      <c r="PBB47" s="190"/>
      <c r="PBC47" s="190"/>
      <c r="PBD47" s="190"/>
      <c r="PBE47" s="190"/>
      <c r="PBF47" s="190"/>
      <c r="PBG47" s="190"/>
      <c r="PBH47" s="190"/>
      <c r="PBI47" s="190"/>
      <c r="PBJ47" s="190"/>
      <c r="PBK47" s="190"/>
      <c r="PBL47" s="190"/>
      <c r="PBM47" s="190"/>
      <c r="PBN47" s="190"/>
      <c r="PBO47" s="190"/>
      <c r="PBP47" s="190"/>
      <c r="PBQ47" s="190"/>
      <c r="PBR47" s="190"/>
      <c r="PBS47" s="190"/>
      <c r="PBT47" s="190"/>
      <c r="PBU47" s="190"/>
      <c r="PBV47" s="190"/>
      <c r="PBW47" s="190"/>
      <c r="PBX47" s="190"/>
      <c r="PBY47" s="190"/>
      <c r="PBZ47" s="190"/>
      <c r="PCA47" s="190"/>
      <c r="PCB47" s="190"/>
      <c r="PCC47" s="190"/>
      <c r="PCD47" s="190"/>
      <c r="PCE47" s="190"/>
      <c r="PCF47" s="190"/>
      <c r="PCG47" s="190"/>
      <c r="PCH47" s="190"/>
      <c r="PCI47" s="190"/>
      <c r="PCJ47" s="190"/>
      <c r="PCK47" s="190"/>
      <c r="PCL47" s="190"/>
      <c r="PCM47" s="190"/>
      <c r="PCN47" s="190"/>
      <c r="PCO47" s="190"/>
      <c r="PCP47" s="190"/>
      <c r="PCQ47" s="190"/>
      <c r="PCR47" s="190"/>
      <c r="PCS47" s="190"/>
      <c r="PCT47" s="190"/>
      <c r="PCU47" s="190"/>
      <c r="PCV47" s="190"/>
      <c r="PCW47" s="190"/>
      <c r="PCX47" s="190"/>
      <c r="PCY47" s="190"/>
      <c r="PCZ47" s="190"/>
      <c r="PDA47" s="190"/>
      <c r="PDB47" s="190"/>
      <c r="PDC47" s="190"/>
      <c r="PDD47" s="190"/>
      <c r="PDE47" s="190"/>
      <c r="PDF47" s="190"/>
      <c r="PDG47" s="190"/>
      <c r="PDH47" s="190"/>
      <c r="PDI47" s="190"/>
      <c r="PDJ47" s="190"/>
      <c r="PDK47" s="190"/>
      <c r="PDL47" s="190"/>
      <c r="PDM47" s="190"/>
      <c r="PDN47" s="190"/>
      <c r="PDO47" s="190"/>
      <c r="PDP47" s="190"/>
      <c r="PDQ47" s="190"/>
      <c r="PDR47" s="190"/>
      <c r="PDS47" s="190"/>
      <c r="PDT47" s="190"/>
      <c r="PDU47" s="190"/>
      <c r="PDV47" s="190"/>
      <c r="PDW47" s="190"/>
      <c r="PDX47" s="190"/>
      <c r="PDY47" s="190"/>
      <c r="PDZ47" s="190"/>
      <c r="PEA47" s="190"/>
      <c r="PEB47" s="190"/>
      <c r="PEC47" s="190"/>
      <c r="PED47" s="190"/>
      <c r="PEE47" s="190"/>
      <c r="PEF47" s="190"/>
      <c r="PEG47" s="190"/>
      <c r="PEH47" s="190"/>
      <c r="PEI47" s="190"/>
      <c r="PEJ47" s="190"/>
      <c r="PEK47" s="190"/>
      <c r="PEL47" s="190"/>
      <c r="PEM47" s="190"/>
      <c r="PEN47" s="190"/>
      <c r="PEO47" s="190"/>
      <c r="PEP47" s="190"/>
      <c r="PEQ47" s="190"/>
      <c r="PER47" s="190"/>
      <c r="PES47" s="190"/>
      <c r="PET47" s="190"/>
      <c r="PEU47" s="190"/>
      <c r="PEV47" s="190"/>
      <c r="PEW47" s="190"/>
      <c r="PEX47" s="190"/>
      <c r="PEY47" s="190"/>
      <c r="PEZ47" s="190"/>
      <c r="PFA47" s="190"/>
      <c r="PFB47" s="190"/>
      <c r="PFC47" s="190"/>
      <c r="PFD47" s="190"/>
      <c r="PFE47" s="190"/>
      <c r="PFF47" s="190"/>
      <c r="PFG47" s="190"/>
      <c r="PFH47" s="190"/>
      <c r="PFI47" s="190"/>
      <c r="PFJ47" s="190"/>
      <c r="PFK47" s="190"/>
      <c r="PFL47" s="190"/>
      <c r="PFM47" s="190"/>
      <c r="PFN47" s="190"/>
      <c r="PFO47" s="190"/>
      <c r="PFP47" s="190"/>
      <c r="PFQ47" s="190"/>
      <c r="PFR47" s="190"/>
      <c r="PFS47" s="190"/>
      <c r="PFT47" s="190"/>
      <c r="PFU47" s="190"/>
      <c r="PFV47" s="190"/>
      <c r="PFW47" s="190"/>
      <c r="PFX47" s="190"/>
      <c r="PFY47" s="190"/>
      <c r="PFZ47" s="190"/>
      <c r="PGA47" s="190"/>
      <c r="PGB47" s="190"/>
      <c r="PGC47" s="190"/>
      <c r="PGD47" s="190"/>
      <c r="PGE47" s="190"/>
      <c r="PGF47" s="190"/>
      <c r="PGG47" s="190"/>
      <c r="PGH47" s="190"/>
      <c r="PGI47" s="190"/>
      <c r="PGJ47" s="190"/>
      <c r="PGK47" s="190"/>
      <c r="PGL47" s="190"/>
      <c r="PGM47" s="190"/>
      <c r="PGN47" s="190"/>
      <c r="PGO47" s="190"/>
      <c r="PGP47" s="190"/>
      <c r="PGQ47" s="190"/>
      <c r="PGR47" s="190"/>
      <c r="PGS47" s="190"/>
      <c r="PGT47" s="190"/>
      <c r="PGU47" s="190"/>
      <c r="PGV47" s="190"/>
      <c r="PGW47" s="190"/>
      <c r="PGX47" s="190"/>
      <c r="PGY47" s="190"/>
      <c r="PGZ47" s="190"/>
      <c r="PHA47" s="190"/>
      <c r="PHB47" s="190"/>
      <c r="PHC47" s="190"/>
      <c r="PHD47" s="190"/>
      <c r="PHE47" s="190"/>
      <c r="PHF47" s="190"/>
      <c r="PHG47" s="190"/>
      <c r="PHH47" s="190"/>
      <c r="PHI47" s="190"/>
      <c r="PHJ47" s="190"/>
      <c r="PHK47" s="190"/>
      <c r="PHL47" s="190"/>
      <c r="PHM47" s="190"/>
      <c r="PHN47" s="190"/>
      <c r="PHO47" s="190"/>
      <c r="PHP47" s="190"/>
      <c r="PHQ47" s="190"/>
      <c r="PHR47" s="190"/>
      <c r="PHS47" s="190"/>
      <c r="PHT47" s="190"/>
      <c r="PHU47" s="190"/>
      <c r="PHV47" s="190"/>
      <c r="PHW47" s="190"/>
      <c r="PHX47" s="190"/>
      <c r="PHY47" s="190"/>
      <c r="PHZ47" s="190"/>
      <c r="PIA47" s="190"/>
      <c r="PIB47" s="190"/>
      <c r="PIC47" s="190"/>
      <c r="PID47" s="190"/>
      <c r="PIE47" s="190"/>
      <c r="PIF47" s="190"/>
      <c r="PIG47" s="190"/>
      <c r="PIH47" s="190"/>
      <c r="PII47" s="190"/>
      <c r="PIJ47" s="190"/>
      <c r="PIK47" s="190"/>
      <c r="PIL47" s="190"/>
      <c r="PIM47" s="190"/>
      <c r="PIN47" s="190"/>
      <c r="PIO47" s="190"/>
      <c r="PIP47" s="190"/>
      <c r="PIQ47" s="190"/>
      <c r="PIR47" s="190"/>
      <c r="PIS47" s="190"/>
      <c r="PIT47" s="190"/>
      <c r="PIU47" s="190"/>
      <c r="PIV47" s="190"/>
      <c r="PIW47" s="190"/>
      <c r="PIX47" s="190"/>
      <c r="PIY47" s="190"/>
      <c r="PIZ47" s="190"/>
      <c r="PJA47" s="190"/>
      <c r="PJB47" s="190"/>
      <c r="PJC47" s="190"/>
      <c r="PJD47" s="190"/>
      <c r="PJE47" s="190"/>
      <c r="PJF47" s="190"/>
      <c r="PJG47" s="190"/>
      <c r="PJH47" s="190"/>
      <c r="PJI47" s="190"/>
      <c r="PJJ47" s="190"/>
      <c r="PJK47" s="190"/>
      <c r="PJL47" s="190"/>
      <c r="PJM47" s="190"/>
      <c r="PJN47" s="190"/>
      <c r="PJO47" s="190"/>
      <c r="PJP47" s="190"/>
      <c r="PJQ47" s="190"/>
      <c r="PJR47" s="190"/>
      <c r="PJS47" s="190"/>
      <c r="PJT47" s="190"/>
      <c r="PJU47" s="190"/>
      <c r="PJV47" s="190"/>
      <c r="PJW47" s="190"/>
      <c r="PJX47" s="190"/>
      <c r="PJY47" s="190"/>
      <c r="PJZ47" s="190"/>
      <c r="PKA47" s="190"/>
      <c r="PKB47" s="190"/>
      <c r="PKC47" s="190"/>
      <c r="PKD47" s="190"/>
      <c r="PKE47" s="190"/>
      <c r="PKF47" s="190"/>
      <c r="PKG47" s="190"/>
      <c r="PKH47" s="190"/>
      <c r="PKI47" s="190"/>
      <c r="PKJ47" s="190"/>
      <c r="PKK47" s="190"/>
      <c r="PKL47" s="190"/>
      <c r="PKM47" s="190"/>
      <c r="PKN47" s="190"/>
      <c r="PKO47" s="190"/>
      <c r="PKP47" s="190"/>
      <c r="PKQ47" s="190"/>
      <c r="PKR47" s="190"/>
      <c r="PKS47" s="190"/>
      <c r="PKT47" s="190"/>
      <c r="PKU47" s="190"/>
      <c r="PKV47" s="190"/>
      <c r="PKW47" s="190"/>
      <c r="PKX47" s="190"/>
      <c r="PKY47" s="190"/>
      <c r="PKZ47" s="190"/>
      <c r="PLA47" s="190"/>
      <c r="PLB47" s="190"/>
      <c r="PLC47" s="190"/>
      <c r="PLD47" s="190"/>
      <c r="PLE47" s="190"/>
      <c r="PLF47" s="190"/>
      <c r="PLG47" s="190"/>
      <c r="PLH47" s="190"/>
      <c r="PLI47" s="190"/>
      <c r="PLJ47" s="190"/>
      <c r="PLK47" s="190"/>
      <c r="PLL47" s="190"/>
      <c r="PLM47" s="190"/>
      <c r="PLN47" s="190"/>
      <c r="PLO47" s="190"/>
      <c r="PLP47" s="190"/>
      <c r="PLQ47" s="190"/>
      <c r="PLR47" s="190"/>
      <c r="PLS47" s="190"/>
      <c r="PLT47" s="190"/>
      <c r="PLU47" s="190"/>
      <c r="PLV47" s="190"/>
      <c r="PLW47" s="190"/>
      <c r="PLX47" s="190"/>
      <c r="PLY47" s="190"/>
      <c r="PLZ47" s="190"/>
      <c r="PMA47" s="190"/>
      <c r="PMB47" s="190"/>
      <c r="PMC47" s="190"/>
      <c r="PMD47" s="190"/>
      <c r="PME47" s="190"/>
      <c r="PMF47" s="190"/>
      <c r="PMG47" s="190"/>
      <c r="PMH47" s="190"/>
      <c r="PMI47" s="190"/>
      <c r="PMJ47" s="190"/>
      <c r="PMK47" s="190"/>
      <c r="PML47" s="190"/>
      <c r="PMM47" s="190"/>
      <c r="PMN47" s="190"/>
      <c r="PMO47" s="190"/>
      <c r="PMP47" s="190"/>
      <c r="PMQ47" s="190"/>
      <c r="PMR47" s="190"/>
      <c r="PMS47" s="190"/>
      <c r="PMT47" s="190"/>
      <c r="PMU47" s="190"/>
      <c r="PMV47" s="190"/>
      <c r="PMW47" s="190"/>
      <c r="PMX47" s="190"/>
      <c r="PMY47" s="190"/>
      <c r="PMZ47" s="190"/>
      <c r="PNA47" s="190"/>
      <c r="PNB47" s="190"/>
      <c r="PNC47" s="190"/>
      <c r="PND47" s="190"/>
      <c r="PNE47" s="190"/>
      <c r="PNF47" s="190"/>
      <c r="PNG47" s="190"/>
      <c r="PNH47" s="190"/>
      <c r="PNI47" s="190"/>
      <c r="PNJ47" s="190"/>
      <c r="PNK47" s="190"/>
      <c r="PNL47" s="190"/>
      <c r="PNM47" s="190"/>
      <c r="PNN47" s="190"/>
      <c r="PNO47" s="190"/>
      <c r="PNP47" s="190"/>
      <c r="PNQ47" s="190"/>
      <c r="PNR47" s="190"/>
      <c r="PNS47" s="190"/>
      <c r="PNT47" s="190"/>
      <c r="PNU47" s="190"/>
      <c r="PNV47" s="190"/>
      <c r="PNW47" s="190"/>
      <c r="PNX47" s="190"/>
      <c r="PNY47" s="190"/>
      <c r="PNZ47" s="190"/>
      <c r="POA47" s="190"/>
      <c r="POB47" s="190"/>
      <c r="POC47" s="190"/>
      <c r="POD47" s="190"/>
      <c r="POE47" s="190"/>
      <c r="POF47" s="190"/>
      <c r="POG47" s="190"/>
      <c r="POH47" s="190"/>
      <c r="POI47" s="190"/>
      <c r="POJ47" s="190"/>
      <c r="POK47" s="190"/>
      <c r="POL47" s="190"/>
      <c r="POM47" s="190"/>
      <c r="PON47" s="190"/>
      <c r="POO47" s="190"/>
      <c r="POP47" s="190"/>
      <c r="POQ47" s="190"/>
      <c r="POR47" s="190"/>
      <c r="POS47" s="190"/>
      <c r="POT47" s="190"/>
      <c r="POU47" s="190"/>
      <c r="POV47" s="190"/>
      <c r="POW47" s="190"/>
      <c r="POX47" s="190"/>
      <c r="POY47" s="190"/>
      <c r="POZ47" s="190"/>
      <c r="PPA47" s="190"/>
      <c r="PPB47" s="190"/>
      <c r="PPC47" s="190"/>
      <c r="PPD47" s="190"/>
      <c r="PPE47" s="190"/>
      <c r="PPF47" s="190"/>
      <c r="PPG47" s="190"/>
      <c r="PPH47" s="190"/>
      <c r="PPI47" s="190"/>
      <c r="PPJ47" s="190"/>
      <c r="PPK47" s="190"/>
      <c r="PPL47" s="190"/>
      <c r="PPM47" s="190"/>
      <c r="PPN47" s="190"/>
      <c r="PPO47" s="190"/>
      <c r="PPP47" s="190"/>
      <c r="PPQ47" s="190"/>
      <c r="PPR47" s="190"/>
      <c r="PPS47" s="190"/>
      <c r="PPT47" s="190"/>
      <c r="PPU47" s="190"/>
      <c r="PPV47" s="190"/>
      <c r="PPW47" s="190"/>
      <c r="PPX47" s="190"/>
      <c r="PPY47" s="190"/>
      <c r="PPZ47" s="190"/>
      <c r="PQA47" s="190"/>
      <c r="PQB47" s="190"/>
      <c r="PQC47" s="190"/>
      <c r="PQD47" s="190"/>
      <c r="PQE47" s="190"/>
      <c r="PQF47" s="190"/>
      <c r="PQG47" s="190"/>
      <c r="PQH47" s="190"/>
      <c r="PQI47" s="190"/>
      <c r="PQJ47" s="190"/>
      <c r="PQK47" s="190"/>
      <c r="PQL47" s="190"/>
      <c r="PQM47" s="190"/>
      <c r="PQN47" s="190"/>
      <c r="PQO47" s="190"/>
      <c r="PQP47" s="190"/>
      <c r="PQQ47" s="190"/>
      <c r="PQR47" s="190"/>
      <c r="PQS47" s="190"/>
      <c r="PQT47" s="190"/>
      <c r="PQU47" s="190"/>
      <c r="PQV47" s="190"/>
      <c r="PQW47" s="190"/>
      <c r="PQX47" s="190"/>
      <c r="PQY47" s="190"/>
      <c r="PQZ47" s="190"/>
      <c r="PRA47" s="190"/>
      <c r="PRB47" s="190"/>
      <c r="PRC47" s="190"/>
      <c r="PRD47" s="190"/>
      <c r="PRE47" s="190"/>
      <c r="PRF47" s="190"/>
      <c r="PRG47" s="190"/>
      <c r="PRH47" s="190"/>
      <c r="PRI47" s="190"/>
      <c r="PRJ47" s="190"/>
      <c r="PRK47" s="190"/>
      <c r="PRL47" s="190"/>
      <c r="PRM47" s="190"/>
      <c r="PRN47" s="190"/>
      <c r="PRO47" s="190"/>
      <c r="PRP47" s="190"/>
      <c r="PRQ47" s="190"/>
      <c r="PRR47" s="190"/>
      <c r="PRS47" s="190"/>
      <c r="PRT47" s="190"/>
      <c r="PRU47" s="190"/>
      <c r="PRV47" s="190"/>
      <c r="PRW47" s="190"/>
      <c r="PRX47" s="190"/>
      <c r="PRY47" s="190"/>
      <c r="PRZ47" s="190"/>
      <c r="PSA47" s="190"/>
      <c r="PSB47" s="190"/>
      <c r="PSC47" s="190"/>
      <c r="PSD47" s="190"/>
      <c r="PSE47" s="190"/>
      <c r="PSF47" s="190"/>
      <c r="PSG47" s="190"/>
      <c r="PSH47" s="190"/>
      <c r="PSI47" s="190"/>
      <c r="PSJ47" s="190"/>
      <c r="PSK47" s="190"/>
      <c r="PSL47" s="190"/>
      <c r="PSM47" s="190"/>
      <c r="PSN47" s="190"/>
      <c r="PSO47" s="190"/>
      <c r="PSP47" s="190"/>
      <c r="PSQ47" s="190"/>
      <c r="PSR47" s="190"/>
      <c r="PSS47" s="190"/>
      <c r="PST47" s="190"/>
      <c r="PSU47" s="190"/>
      <c r="PSV47" s="190"/>
      <c r="PSW47" s="190"/>
      <c r="PSX47" s="190"/>
      <c r="PSY47" s="190"/>
      <c r="PSZ47" s="190"/>
      <c r="PTA47" s="190"/>
      <c r="PTB47" s="190"/>
      <c r="PTC47" s="190"/>
      <c r="PTD47" s="190"/>
      <c r="PTE47" s="190"/>
      <c r="PTF47" s="190"/>
      <c r="PTG47" s="190"/>
      <c r="PTH47" s="190"/>
      <c r="PTI47" s="190"/>
      <c r="PTJ47" s="190"/>
      <c r="PTK47" s="190"/>
      <c r="PTL47" s="190"/>
      <c r="PTM47" s="190"/>
      <c r="PTN47" s="190"/>
      <c r="PTO47" s="190"/>
      <c r="PTP47" s="190"/>
      <c r="PTQ47" s="190"/>
      <c r="PTR47" s="190"/>
      <c r="PTS47" s="190"/>
      <c r="PTT47" s="190"/>
      <c r="PTU47" s="190"/>
      <c r="PTV47" s="190"/>
      <c r="PTW47" s="190"/>
      <c r="PTX47" s="190"/>
      <c r="PTY47" s="190"/>
      <c r="PTZ47" s="190"/>
      <c r="PUA47" s="190"/>
      <c r="PUB47" s="190"/>
      <c r="PUC47" s="190"/>
      <c r="PUD47" s="190"/>
      <c r="PUE47" s="190"/>
      <c r="PUF47" s="190"/>
      <c r="PUG47" s="190"/>
      <c r="PUH47" s="190"/>
      <c r="PUI47" s="190"/>
      <c r="PUJ47" s="190"/>
      <c r="PUK47" s="190"/>
      <c r="PUL47" s="190"/>
      <c r="PUM47" s="190"/>
      <c r="PUN47" s="190"/>
      <c r="PUO47" s="190"/>
      <c r="PUP47" s="190"/>
      <c r="PUQ47" s="190"/>
      <c r="PUR47" s="190"/>
      <c r="PUS47" s="190"/>
      <c r="PUT47" s="190"/>
      <c r="PUU47" s="190"/>
      <c r="PUV47" s="190"/>
      <c r="PUW47" s="190"/>
      <c r="PUX47" s="190"/>
      <c r="PUY47" s="190"/>
      <c r="PUZ47" s="190"/>
      <c r="PVA47" s="190"/>
      <c r="PVB47" s="190"/>
      <c r="PVC47" s="190"/>
      <c r="PVD47" s="190"/>
      <c r="PVE47" s="190"/>
      <c r="PVF47" s="190"/>
      <c r="PVG47" s="190"/>
      <c r="PVH47" s="190"/>
      <c r="PVI47" s="190"/>
      <c r="PVJ47" s="190"/>
      <c r="PVK47" s="190"/>
      <c r="PVL47" s="190"/>
      <c r="PVM47" s="190"/>
      <c r="PVN47" s="190"/>
      <c r="PVO47" s="190"/>
      <c r="PVP47" s="190"/>
      <c r="PVQ47" s="190"/>
      <c r="PVR47" s="190"/>
      <c r="PVS47" s="190"/>
      <c r="PVT47" s="190"/>
      <c r="PVU47" s="190"/>
      <c r="PVV47" s="190"/>
      <c r="PVW47" s="190"/>
      <c r="PVX47" s="190"/>
      <c r="PVY47" s="190"/>
      <c r="PVZ47" s="190"/>
      <c r="PWA47" s="190"/>
      <c r="PWB47" s="190"/>
      <c r="PWC47" s="190"/>
      <c r="PWD47" s="190"/>
      <c r="PWE47" s="190"/>
      <c r="PWF47" s="190"/>
      <c r="PWG47" s="190"/>
      <c r="PWH47" s="190"/>
      <c r="PWI47" s="190"/>
      <c r="PWJ47" s="190"/>
      <c r="PWK47" s="190"/>
      <c r="PWL47" s="190"/>
      <c r="PWM47" s="190"/>
      <c r="PWN47" s="190"/>
      <c r="PWO47" s="190"/>
      <c r="PWP47" s="190"/>
      <c r="PWQ47" s="190"/>
      <c r="PWR47" s="190"/>
      <c r="PWS47" s="190"/>
      <c r="PWT47" s="190"/>
      <c r="PWU47" s="190"/>
      <c r="PWV47" s="190"/>
      <c r="PWW47" s="190"/>
      <c r="PWX47" s="190"/>
      <c r="PWY47" s="190"/>
      <c r="PWZ47" s="190"/>
      <c r="PXA47" s="190"/>
      <c r="PXB47" s="190"/>
      <c r="PXC47" s="190"/>
      <c r="PXD47" s="190"/>
      <c r="PXE47" s="190"/>
      <c r="PXF47" s="190"/>
      <c r="PXG47" s="190"/>
      <c r="PXH47" s="190"/>
      <c r="PXI47" s="190"/>
      <c r="PXJ47" s="190"/>
      <c r="PXK47" s="190"/>
      <c r="PXL47" s="190"/>
      <c r="PXM47" s="190"/>
      <c r="PXN47" s="190"/>
      <c r="PXO47" s="190"/>
      <c r="PXP47" s="190"/>
      <c r="PXQ47" s="190"/>
      <c r="PXR47" s="190"/>
      <c r="PXS47" s="190"/>
      <c r="PXT47" s="190"/>
      <c r="PXU47" s="190"/>
      <c r="PXV47" s="190"/>
      <c r="PXW47" s="190"/>
      <c r="PXX47" s="190"/>
      <c r="PXY47" s="190"/>
      <c r="PXZ47" s="190"/>
      <c r="PYA47" s="190"/>
      <c r="PYB47" s="190"/>
      <c r="PYC47" s="190"/>
      <c r="PYD47" s="190"/>
      <c r="PYE47" s="190"/>
      <c r="PYF47" s="190"/>
      <c r="PYG47" s="190"/>
      <c r="PYH47" s="190"/>
      <c r="PYI47" s="190"/>
      <c r="PYJ47" s="190"/>
      <c r="PYK47" s="190"/>
      <c r="PYL47" s="190"/>
      <c r="PYM47" s="190"/>
      <c r="PYN47" s="190"/>
      <c r="PYO47" s="190"/>
      <c r="PYP47" s="190"/>
      <c r="PYQ47" s="190"/>
      <c r="PYR47" s="190"/>
      <c r="PYS47" s="190"/>
      <c r="PYT47" s="190"/>
      <c r="PYU47" s="190"/>
      <c r="PYV47" s="190"/>
      <c r="PYW47" s="190"/>
      <c r="PYX47" s="190"/>
      <c r="PYY47" s="190"/>
      <c r="PYZ47" s="190"/>
      <c r="PZA47" s="190"/>
      <c r="PZB47" s="190"/>
      <c r="PZC47" s="190"/>
      <c r="PZD47" s="190"/>
      <c r="PZE47" s="190"/>
      <c r="PZF47" s="190"/>
      <c r="PZG47" s="190"/>
      <c r="PZH47" s="190"/>
      <c r="PZI47" s="190"/>
      <c r="PZJ47" s="190"/>
      <c r="PZK47" s="190"/>
      <c r="PZL47" s="190"/>
      <c r="PZM47" s="190"/>
      <c r="PZN47" s="190"/>
      <c r="PZO47" s="190"/>
      <c r="PZP47" s="190"/>
      <c r="PZQ47" s="190"/>
      <c r="PZR47" s="190"/>
      <c r="PZS47" s="190"/>
      <c r="PZT47" s="190"/>
      <c r="PZU47" s="190"/>
      <c r="PZV47" s="190"/>
      <c r="PZW47" s="190"/>
      <c r="PZX47" s="190"/>
      <c r="PZY47" s="190"/>
      <c r="PZZ47" s="190"/>
      <c r="QAA47" s="190"/>
      <c r="QAB47" s="190"/>
      <c r="QAC47" s="190"/>
      <c r="QAD47" s="190"/>
      <c r="QAE47" s="190"/>
      <c r="QAF47" s="190"/>
      <c r="QAG47" s="190"/>
      <c r="QAH47" s="190"/>
      <c r="QAI47" s="190"/>
      <c r="QAJ47" s="190"/>
      <c r="QAK47" s="190"/>
      <c r="QAL47" s="190"/>
      <c r="QAM47" s="190"/>
      <c r="QAN47" s="190"/>
      <c r="QAO47" s="190"/>
      <c r="QAP47" s="190"/>
      <c r="QAQ47" s="190"/>
      <c r="QAR47" s="190"/>
      <c r="QAS47" s="190"/>
      <c r="QAT47" s="190"/>
      <c r="QAU47" s="190"/>
      <c r="QAV47" s="190"/>
      <c r="QAW47" s="190"/>
      <c r="QAX47" s="190"/>
      <c r="QAY47" s="190"/>
      <c r="QAZ47" s="190"/>
      <c r="QBA47" s="190"/>
      <c r="QBB47" s="190"/>
      <c r="QBC47" s="190"/>
      <c r="QBD47" s="190"/>
      <c r="QBE47" s="190"/>
      <c r="QBF47" s="190"/>
      <c r="QBG47" s="190"/>
      <c r="QBH47" s="190"/>
      <c r="QBI47" s="190"/>
      <c r="QBJ47" s="190"/>
      <c r="QBK47" s="190"/>
      <c r="QBL47" s="190"/>
      <c r="QBM47" s="190"/>
      <c r="QBN47" s="190"/>
      <c r="QBO47" s="190"/>
      <c r="QBP47" s="190"/>
      <c r="QBQ47" s="190"/>
      <c r="QBR47" s="190"/>
      <c r="QBS47" s="190"/>
      <c r="QBT47" s="190"/>
      <c r="QBU47" s="190"/>
      <c r="QBV47" s="190"/>
      <c r="QBW47" s="190"/>
      <c r="QBX47" s="190"/>
      <c r="QBY47" s="190"/>
      <c r="QBZ47" s="190"/>
      <c r="QCA47" s="190"/>
      <c r="QCB47" s="190"/>
      <c r="QCC47" s="190"/>
      <c r="QCD47" s="190"/>
      <c r="QCE47" s="190"/>
      <c r="QCF47" s="190"/>
      <c r="QCG47" s="190"/>
      <c r="QCH47" s="190"/>
      <c r="QCI47" s="190"/>
      <c r="QCJ47" s="190"/>
      <c r="QCK47" s="190"/>
      <c r="QCL47" s="190"/>
      <c r="QCM47" s="190"/>
      <c r="QCN47" s="190"/>
      <c r="QCO47" s="190"/>
      <c r="QCP47" s="190"/>
      <c r="QCQ47" s="190"/>
      <c r="QCR47" s="190"/>
      <c r="QCS47" s="190"/>
      <c r="QCT47" s="190"/>
      <c r="QCU47" s="190"/>
      <c r="QCV47" s="190"/>
      <c r="QCW47" s="190"/>
      <c r="QCX47" s="190"/>
      <c r="QCY47" s="190"/>
      <c r="QCZ47" s="190"/>
      <c r="QDA47" s="190"/>
      <c r="QDB47" s="190"/>
      <c r="QDC47" s="190"/>
      <c r="QDD47" s="190"/>
      <c r="QDE47" s="190"/>
      <c r="QDF47" s="190"/>
      <c r="QDG47" s="190"/>
      <c r="QDH47" s="190"/>
      <c r="QDI47" s="190"/>
      <c r="QDJ47" s="190"/>
      <c r="QDK47" s="190"/>
      <c r="QDL47" s="190"/>
      <c r="QDM47" s="190"/>
      <c r="QDN47" s="190"/>
      <c r="QDO47" s="190"/>
      <c r="QDP47" s="190"/>
      <c r="QDQ47" s="190"/>
      <c r="QDR47" s="190"/>
      <c r="QDS47" s="190"/>
      <c r="QDT47" s="190"/>
      <c r="QDU47" s="190"/>
      <c r="QDV47" s="190"/>
      <c r="QDW47" s="190"/>
      <c r="QDX47" s="190"/>
      <c r="QDY47" s="190"/>
      <c r="QDZ47" s="190"/>
      <c r="QEA47" s="190"/>
      <c r="QEB47" s="190"/>
      <c r="QEC47" s="190"/>
      <c r="QED47" s="190"/>
      <c r="QEE47" s="190"/>
      <c r="QEF47" s="190"/>
      <c r="QEG47" s="190"/>
      <c r="QEH47" s="190"/>
      <c r="QEI47" s="190"/>
      <c r="QEJ47" s="190"/>
      <c r="QEK47" s="190"/>
      <c r="QEL47" s="190"/>
      <c r="QEM47" s="190"/>
      <c r="QEN47" s="190"/>
      <c r="QEO47" s="190"/>
      <c r="QEP47" s="190"/>
      <c r="QEQ47" s="190"/>
      <c r="QER47" s="190"/>
      <c r="QES47" s="190"/>
      <c r="QET47" s="190"/>
      <c r="QEU47" s="190"/>
      <c r="QEV47" s="190"/>
      <c r="QEW47" s="190"/>
      <c r="QEX47" s="190"/>
      <c r="QEY47" s="190"/>
      <c r="QEZ47" s="190"/>
      <c r="QFA47" s="190"/>
      <c r="QFB47" s="190"/>
      <c r="QFC47" s="190"/>
      <c r="QFD47" s="190"/>
      <c r="QFE47" s="190"/>
      <c r="QFF47" s="190"/>
      <c r="QFG47" s="190"/>
      <c r="QFH47" s="190"/>
      <c r="QFI47" s="190"/>
      <c r="QFJ47" s="190"/>
      <c r="QFK47" s="190"/>
      <c r="QFL47" s="190"/>
      <c r="QFM47" s="190"/>
      <c r="QFN47" s="190"/>
      <c r="QFO47" s="190"/>
      <c r="QFP47" s="190"/>
      <c r="QFQ47" s="190"/>
      <c r="QFR47" s="190"/>
      <c r="QFS47" s="190"/>
      <c r="QFT47" s="190"/>
      <c r="QFU47" s="190"/>
      <c r="QFV47" s="190"/>
      <c r="QFW47" s="190"/>
      <c r="QFX47" s="190"/>
      <c r="QFY47" s="190"/>
      <c r="QFZ47" s="190"/>
      <c r="QGA47" s="190"/>
      <c r="QGB47" s="190"/>
      <c r="QGC47" s="190"/>
      <c r="QGD47" s="190"/>
      <c r="QGE47" s="190"/>
      <c r="QGF47" s="190"/>
      <c r="QGG47" s="190"/>
      <c r="QGH47" s="190"/>
      <c r="QGI47" s="190"/>
      <c r="QGJ47" s="190"/>
      <c r="QGK47" s="190"/>
      <c r="QGL47" s="190"/>
      <c r="QGM47" s="190"/>
      <c r="QGN47" s="190"/>
      <c r="QGO47" s="190"/>
      <c r="QGP47" s="190"/>
      <c r="QGQ47" s="190"/>
      <c r="QGR47" s="190"/>
      <c r="QGS47" s="190"/>
      <c r="QGT47" s="190"/>
      <c r="QGU47" s="190"/>
      <c r="QGV47" s="190"/>
      <c r="QGW47" s="190"/>
      <c r="QGX47" s="190"/>
      <c r="QGY47" s="190"/>
      <c r="QGZ47" s="190"/>
      <c r="QHA47" s="190"/>
      <c r="QHB47" s="190"/>
      <c r="QHC47" s="190"/>
      <c r="QHD47" s="190"/>
      <c r="QHE47" s="190"/>
      <c r="QHF47" s="190"/>
      <c r="QHG47" s="190"/>
      <c r="QHH47" s="190"/>
      <c r="QHI47" s="190"/>
      <c r="QHJ47" s="190"/>
      <c r="QHK47" s="190"/>
      <c r="QHL47" s="190"/>
      <c r="QHM47" s="190"/>
      <c r="QHN47" s="190"/>
      <c r="QHO47" s="190"/>
      <c r="QHP47" s="190"/>
      <c r="QHQ47" s="190"/>
      <c r="QHR47" s="190"/>
      <c r="QHS47" s="190"/>
      <c r="QHT47" s="190"/>
      <c r="QHU47" s="190"/>
      <c r="QHV47" s="190"/>
      <c r="QHW47" s="190"/>
      <c r="QHX47" s="190"/>
      <c r="QHY47" s="190"/>
      <c r="QHZ47" s="190"/>
      <c r="QIA47" s="190"/>
      <c r="QIB47" s="190"/>
      <c r="QIC47" s="190"/>
      <c r="QID47" s="190"/>
      <c r="QIE47" s="190"/>
      <c r="QIF47" s="190"/>
      <c r="QIG47" s="190"/>
      <c r="QIH47" s="190"/>
      <c r="QII47" s="190"/>
      <c r="QIJ47" s="190"/>
      <c r="QIK47" s="190"/>
      <c r="QIL47" s="190"/>
      <c r="QIM47" s="190"/>
      <c r="QIN47" s="190"/>
      <c r="QIO47" s="190"/>
      <c r="QIP47" s="190"/>
      <c r="QIQ47" s="190"/>
      <c r="QIR47" s="190"/>
      <c r="QIS47" s="190"/>
      <c r="QIT47" s="190"/>
      <c r="QIU47" s="190"/>
      <c r="QIV47" s="190"/>
      <c r="QIW47" s="190"/>
      <c r="QIX47" s="190"/>
      <c r="QIY47" s="190"/>
      <c r="QIZ47" s="190"/>
      <c r="QJA47" s="190"/>
      <c r="QJB47" s="190"/>
      <c r="QJC47" s="190"/>
      <c r="QJD47" s="190"/>
      <c r="QJE47" s="190"/>
      <c r="QJF47" s="190"/>
      <c r="QJG47" s="190"/>
      <c r="QJH47" s="190"/>
      <c r="QJI47" s="190"/>
      <c r="QJJ47" s="190"/>
      <c r="QJK47" s="190"/>
      <c r="QJL47" s="190"/>
      <c r="QJM47" s="190"/>
      <c r="QJN47" s="190"/>
      <c r="QJO47" s="190"/>
      <c r="QJP47" s="190"/>
      <c r="QJQ47" s="190"/>
      <c r="QJR47" s="190"/>
      <c r="QJS47" s="190"/>
      <c r="QJT47" s="190"/>
      <c r="QJU47" s="190"/>
      <c r="QJV47" s="190"/>
      <c r="QJW47" s="190"/>
      <c r="QJX47" s="190"/>
      <c r="QJY47" s="190"/>
      <c r="QJZ47" s="190"/>
      <c r="QKA47" s="190"/>
      <c r="QKB47" s="190"/>
      <c r="QKC47" s="190"/>
      <c r="QKD47" s="190"/>
      <c r="QKE47" s="190"/>
      <c r="QKF47" s="190"/>
      <c r="QKG47" s="190"/>
      <c r="QKH47" s="190"/>
      <c r="QKI47" s="190"/>
      <c r="QKJ47" s="190"/>
      <c r="QKK47" s="190"/>
      <c r="QKL47" s="190"/>
      <c r="QKM47" s="190"/>
      <c r="QKN47" s="190"/>
      <c r="QKO47" s="190"/>
      <c r="QKP47" s="190"/>
      <c r="QKQ47" s="190"/>
      <c r="QKR47" s="190"/>
      <c r="QKS47" s="190"/>
      <c r="QKT47" s="190"/>
      <c r="QKU47" s="190"/>
      <c r="QKV47" s="190"/>
      <c r="QKW47" s="190"/>
      <c r="QKX47" s="190"/>
      <c r="QKY47" s="190"/>
      <c r="QKZ47" s="190"/>
      <c r="QLA47" s="190"/>
      <c r="QLB47" s="190"/>
      <c r="QLC47" s="190"/>
      <c r="QLD47" s="190"/>
      <c r="QLE47" s="190"/>
      <c r="QLF47" s="190"/>
      <c r="QLG47" s="190"/>
      <c r="QLH47" s="190"/>
      <c r="QLI47" s="190"/>
      <c r="QLJ47" s="190"/>
      <c r="QLK47" s="190"/>
      <c r="QLL47" s="190"/>
      <c r="QLM47" s="190"/>
      <c r="QLN47" s="190"/>
      <c r="QLO47" s="190"/>
      <c r="QLP47" s="190"/>
      <c r="QLQ47" s="190"/>
      <c r="QLR47" s="190"/>
      <c r="QLS47" s="190"/>
      <c r="QLT47" s="190"/>
      <c r="QLU47" s="190"/>
      <c r="QLV47" s="190"/>
      <c r="QLW47" s="190"/>
      <c r="QLX47" s="190"/>
      <c r="QLY47" s="190"/>
      <c r="QLZ47" s="190"/>
      <c r="QMA47" s="190"/>
      <c r="QMB47" s="190"/>
      <c r="QMC47" s="190"/>
      <c r="QMD47" s="190"/>
      <c r="QME47" s="190"/>
      <c r="QMF47" s="190"/>
      <c r="QMG47" s="190"/>
      <c r="QMH47" s="190"/>
      <c r="QMI47" s="190"/>
      <c r="QMJ47" s="190"/>
      <c r="QMK47" s="190"/>
      <c r="QML47" s="190"/>
      <c r="QMM47" s="190"/>
      <c r="QMN47" s="190"/>
      <c r="QMO47" s="190"/>
      <c r="QMP47" s="190"/>
      <c r="QMQ47" s="190"/>
      <c r="QMR47" s="190"/>
      <c r="QMS47" s="190"/>
      <c r="QMT47" s="190"/>
      <c r="QMU47" s="190"/>
      <c r="QMV47" s="190"/>
      <c r="QMW47" s="190"/>
      <c r="QMX47" s="190"/>
      <c r="QMY47" s="190"/>
      <c r="QMZ47" s="190"/>
      <c r="QNA47" s="190"/>
      <c r="QNB47" s="190"/>
      <c r="QNC47" s="190"/>
      <c r="QND47" s="190"/>
      <c r="QNE47" s="190"/>
      <c r="QNF47" s="190"/>
      <c r="QNG47" s="190"/>
      <c r="QNH47" s="190"/>
      <c r="QNI47" s="190"/>
      <c r="QNJ47" s="190"/>
      <c r="QNK47" s="190"/>
      <c r="QNL47" s="190"/>
      <c r="QNM47" s="190"/>
      <c r="QNN47" s="190"/>
      <c r="QNO47" s="190"/>
      <c r="QNP47" s="190"/>
      <c r="QNQ47" s="190"/>
      <c r="QNR47" s="190"/>
      <c r="QNS47" s="190"/>
      <c r="QNT47" s="190"/>
      <c r="QNU47" s="190"/>
      <c r="QNV47" s="190"/>
      <c r="QNW47" s="190"/>
      <c r="QNX47" s="190"/>
      <c r="QNY47" s="190"/>
      <c r="QNZ47" s="190"/>
      <c r="QOA47" s="190"/>
      <c r="QOB47" s="190"/>
      <c r="QOC47" s="190"/>
      <c r="QOD47" s="190"/>
      <c r="QOE47" s="190"/>
      <c r="QOF47" s="190"/>
      <c r="QOG47" s="190"/>
      <c r="QOH47" s="190"/>
      <c r="QOI47" s="190"/>
      <c r="QOJ47" s="190"/>
      <c r="QOK47" s="190"/>
      <c r="QOL47" s="190"/>
      <c r="QOM47" s="190"/>
      <c r="QON47" s="190"/>
      <c r="QOO47" s="190"/>
      <c r="QOP47" s="190"/>
      <c r="QOQ47" s="190"/>
      <c r="QOR47" s="190"/>
      <c r="QOS47" s="190"/>
      <c r="QOT47" s="190"/>
      <c r="QOU47" s="190"/>
      <c r="QOV47" s="190"/>
      <c r="QOW47" s="190"/>
      <c r="QOX47" s="190"/>
      <c r="QOY47" s="190"/>
      <c r="QOZ47" s="190"/>
      <c r="QPA47" s="190"/>
      <c r="QPB47" s="190"/>
      <c r="QPC47" s="190"/>
      <c r="QPD47" s="190"/>
      <c r="QPE47" s="190"/>
      <c r="QPF47" s="190"/>
      <c r="QPG47" s="190"/>
      <c r="QPH47" s="190"/>
      <c r="QPI47" s="190"/>
      <c r="QPJ47" s="190"/>
      <c r="QPK47" s="190"/>
      <c r="QPL47" s="190"/>
      <c r="QPM47" s="190"/>
      <c r="QPN47" s="190"/>
      <c r="QPO47" s="190"/>
      <c r="QPP47" s="190"/>
      <c r="QPQ47" s="190"/>
      <c r="QPR47" s="190"/>
      <c r="QPS47" s="190"/>
      <c r="QPT47" s="190"/>
      <c r="QPU47" s="190"/>
      <c r="QPV47" s="190"/>
      <c r="QPW47" s="190"/>
      <c r="QPX47" s="190"/>
      <c r="QPY47" s="190"/>
      <c r="QPZ47" s="190"/>
      <c r="QQA47" s="190"/>
      <c r="QQB47" s="190"/>
      <c r="QQC47" s="190"/>
      <c r="QQD47" s="190"/>
      <c r="QQE47" s="190"/>
      <c r="QQF47" s="190"/>
      <c r="QQG47" s="190"/>
      <c r="QQH47" s="190"/>
      <c r="QQI47" s="190"/>
      <c r="QQJ47" s="190"/>
      <c r="QQK47" s="190"/>
      <c r="QQL47" s="190"/>
      <c r="QQM47" s="190"/>
      <c r="QQN47" s="190"/>
      <c r="QQO47" s="190"/>
      <c r="QQP47" s="190"/>
      <c r="QQQ47" s="190"/>
      <c r="QQR47" s="190"/>
      <c r="QQS47" s="190"/>
      <c r="QQT47" s="190"/>
      <c r="QQU47" s="190"/>
      <c r="QQV47" s="190"/>
      <c r="QQW47" s="190"/>
      <c r="QQX47" s="190"/>
      <c r="QQY47" s="190"/>
      <c r="QQZ47" s="190"/>
      <c r="QRA47" s="190"/>
      <c r="QRB47" s="190"/>
      <c r="QRC47" s="190"/>
      <c r="QRD47" s="190"/>
      <c r="QRE47" s="190"/>
      <c r="QRF47" s="190"/>
      <c r="QRG47" s="190"/>
      <c r="QRH47" s="190"/>
      <c r="QRI47" s="190"/>
      <c r="QRJ47" s="190"/>
      <c r="QRK47" s="190"/>
      <c r="QRL47" s="190"/>
      <c r="QRM47" s="190"/>
      <c r="QRN47" s="190"/>
      <c r="QRO47" s="190"/>
      <c r="QRP47" s="190"/>
      <c r="QRQ47" s="190"/>
      <c r="QRR47" s="190"/>
      <c r="QRS47" s="190"/>
      <c r="QRT47" s="190"/>
      <c r="QRU47" s="190"/>
      <c r="QRV47" s="190"/>
      <c r="QRW47" s="190"/>
      <c r="QRX47" s="190"/>
      <c r="QRY47" s="190"/>
      <c r="QRZ47" s="190"/>
      <c r="QSA47" s="190"/>
      <c r="QSB47" s="190"/>
      <c r="QSC47" s="190"/>
      <c r="QSD47" s="190"/>
      <c r="QSE47" s="190"/>
      <c r="QSF47" s="190"/>
      <c r="QSG47" s="190"/>
      <c r="QSH47" s="190"/>
      <c r="QSI47" s="190"/>
      <c r="QSJ47" s="190"/>
      <c r="QSK47" s="190"/>
      <c r="QSL47" s="190"/>
      <c r="QSM47" s="190"/>
      <c r="QSN47" s="190"/>
      <c r="QSO47" s="190"/>
      <c r="QSP47" s="190"/>
      <c r="QSQ47" s="190"/>
      <c r="QSR47" s="190"/>
      <c r="QSS47" s="190"/>
      <c r="QST47" s="190"/>
      <c r="QSU47" s="190"/>
      <c r="QSV47" s="190"/>
      <c r="QSW47" s="190"/>
      <c r="QSX47" s="190"/>
      <c r="QSY47" s="190"/>
      <c r="QSZ47" s="190"/>
      <c r="QTA47" s="190"/>
      <c r="QTB47" s="190"/>
      <c r="QTC47" s="190"/>
      <c r="QTD47" s="190"/>
      <c r="QTE47" s="190"/>
      <c r="QTF47" s="190"/>
      <c r="QTG47" s="190"/>
      <c r="QTH47" s="190"/>
      <c r="QTI47" s="190"/>
      <c r="QTJ47" s="190"/>
      <c r="QTK47" s="190"/>
      <c r="QTL47" s="190"/>
      <c r="QTM47" s="190"/>
      <c r="QTN47" s="190"/>
      <c r="QTO47" s="190"/>
      <c r="QTP47" s="190"/>
      <c r="QTQ47" s="190"/>
      <c r="QTR47" s="190"/>
      <c r="QTS47" s="190"/>
      <c r="QTT47" s="190"/>
      <c r="QTU47" s="190"/>
      <c r="QTV47" s="190"/>
      <c r="QTW47" s="190"/>
      <c r="QTX47" s="190"/>
      <c r="QTY47" s="190"/>
      <c r="QTZ47" s="190"/>
      <c r="QUA47" s="190"/>
      <c r="QUB47" s="190"/>
      <c r="QUC47" s="190"/>
      <c r="QUD47" s="190"/>
      <c r="QUE47" s="190"/>
      <c r="QUF47" s="190"/>
      <c r="QUG47" s="190"/>
      <c r="QUH47" s="190"/>
      <c r="QUI47" s="190"/>
      <c r="QUJ47" s="190"/>
      <c r="QUK47" s="190"/>
      <c r="QUL47" s="190"/>
      <c r="QUM47" s="190"/>
      <c r="QUN47" s="190"/>
      <c r="QUO47" s="190"/>
      <c r="QUP47" s="190"/>
      <c r="QUQ47" s="190"/>
      <c r="QUR47" s="190"/>
      <c r="QUS47" s="190"/>
      <c r="QUT47" s="190"/>
      <c r="QUU47" s="190"/>
      <c r="QUV47" s="190"/>
      <c r="QUW47" s="190"/>
      <c r="QUX47" s="190"/>
      <c r="QUY47" s="190"/>
      <c r="QUZ47" s="190"/>
      <c r="QVA47" s="190"/>
      <c r="QVB47" s="190"/>
      <c r="QVC47" s="190"/>
      <c r="QVD47" s="190"/>
      <c r="QVE47" s="190"/>
      <c r="QVF47" s="190"/>
      <c r="QVG47" s="190"/>
      <c r="QVH47" s="190"/>
      <c r="QVI47" s="190"/>
      <c r="QVJ47" s="190"/>
      <c r="QVK47" s="190"/>
      <c r="QVL47" s="190"/>
      <c r="QVM47" s="190"/>
      <c r="QVN47" s="190"/>
      <c r="QVO47" s="190"/>
      <c r="QVP47" s="190"/>
      <c r="QVQ47" s="190"/>
      <c r="QVR47" s="190"/>
      <c r="QVS47" s="190"/>
      <c r="QVT47" s="190"/>
      <c r="QVU47" s="190"/>
      <c r="QVV47" s="190"/>
      <c r="QVW47" s="190"/>
      <c r="QVX47" s="190"/>
      <c r="QVY47" s="190"/>
      <c r="QVZ47" s="190"/>
      <c r="QWA47" s="190"/>
      <c r="QWB47" s="190"/>
      <c r="QWC47" s="190"/>
      <c r="QWD47" s="190"/>
      <c r="QWE47" s="190"/>
      <c r="QWF47" s="190"/>
      <c r="QWG47" s="190"/>
      <c r="QWH47" s="190"/>
      <c r="QWI47" s="190"/>
      <c r="QWJ47" s="190"/>
      <c r="QWK47" s="190"/>
      <c r="QWL47" s="190"/>
      <c r="QWM47" s="190"/>
      <c r="QWN47" s="190"/>
      <c r="QWO47" s="190"/>
      <c r="QWP47" s="190"/>
      <c r="QWQ47" s="190"/>
      <c r="QWR47" s="190"/>
      <c r="QWS47" s="190"/>
      <c r="QWT47" s="190"/>
      <c r="QWU47" s="190"/>
      <c r="QWV47" s="190"/>
      <c r="QWW47" s="190"/>
      <c r="QWX47" s="190"/>
      <c r="QWY47" s="190"/>
      <c r="QWZ47" s="190"/>
      <c r="QXA47" s="190"/>
      <c r="QXB47" s="190"/>
      <c r="QXC47" s="190"/>
      <c r="QXD47" s="190"/>
      <c r="QXE47" s="190"/>
      <c r="QXF47" s="190"/>
      <c r="QXG47" s="190"/>
      <c r="QXH47" s="190"/>
      <c r="QXI47" s="190"/>
      <c r="QXJ47" s="190"/>
      <c r="QXK47" s="190"/>
      <c r="QXL47" s="190"/>
      <c r="QXM47" s="190"/>
      <c r="QXN47" s="190"/>
      <c r="QXO47" s="190"/>
      <c r="QXP47" s="190"/>
      <c r="QXQ47" s="190"/>
      <c r="QXR47" s="190"/>
      <c r="QXS47" s="190"/>
      <c r="QXT47" s="190"/>
      <c r="QXU47" s="190"/>
      <c r="QXV47" s="190"/>
      <c r="QXW47" s="190"/>
      <c r="QXX47" s="190"/>
      <c r="QXY47" s="190"/>
      <c r="QXZ47" s="190"/>
      <c r="QYA47" s="190"/>
      <c r="QYB47" s="190"/>
      <c r="QYC47" s="190"/>
      <c r="QYD47" s="190"/>
      <c r="QYE47" s="190"/>
      <c r="QYF47" s="190"/>
      <c r="QYG47" s="190"/>
      <c r="QYH47" s="190"/>
      <c r="QYI47" s="190"/>
      <c r="QYJ47" s="190"/>
      <c r="QYK47" s="190"/>
      <c r="QYL47" s="190"/>
      <c r="QYM47" s="190"/>
      <c r="QYN47" s="190"/>
      <c r="QYO47" s="190"/>
      <c r="QYP47" s="190"/>
      <c r="QYQ47" s="190"/>
      <c r="QYR47" s="190"/>
      <c r="QYS47" s="190"/>
      <c r="QYT47" s="190"/>
      <c r="QYU47" s="190"/>
      <c r="QYV47" s="190"/>
      <c r="QYW47" s="190"/>
      <c r="QYX47" s="190"/>
      <c r="QYY47" s="190"/>
      <c r="QYZ47" s="190"/>
      <c r="QZA47" s="190"/>
      <c r="QZB47" s="190"/>
      <c r="QZC47" s="190"/>
      <c r="QZD47" s="190"/>
      <c r="QZE47" s="190"/>
      <c r="QZF47" s="190"/>
      <c r="QZG47" s="190"/>
      <c r="QZH47" s="190"/>
      <c r="QZI47" s="190"/>
      <c r="QZJ47" s="190"/>
      <c r="QZK47" s="190"/>
      <c r="QZL47" s="190"/>
      <c r="QZM47" s="190"/>
      <c r="QZN47" s="190"/>
      <c r="QZO47" s="190"/>
      <c r="QZP47" s="190"/>
      <c r="QZQ47" s="190"/>
      <c r="QZR47" s="190"/>
      <c r="QZS47" s="190"/>
      <c r="QZT47" s="190"/>
      <c r="QZU47" s="190"/>
      <c r="QZV47" s="190"/>
      <c r="QZW47" s="190"/>
      <c r="QZX47" s="190"/>
      <c r="QZY47" s="190"/>
      <c r="QZZ47" s="190"/>
      <c r="RAA47" s="190"/>
      <c r="RAB47" s="190"/>
      <c r="RAC47" s="190"/>
      <c r="RAD47" s="190"/>
      <c r="RAE47" s="190"/>
      <c r="RAF47" s="190"/>
      <c r="RAG47" s="190"/>
      <c r="RAH47" s="190"/>
      <c r="RAI47" s="190"/>
      <c r="RAJ47" s="190"/>
      <c r="RAK47" s="190"/>
      <c r="RAL47" s="190"/>
      <c r="RAM47" s="190"/>
      <c r="RAN47" s="190"/>
      <c r="RAO47" s="190"/>
      <c r="RAP47" s="190"/>
      <c r="RAQ47" s="190"/>
      <c r="RAR47" s="190"/>
      <c r="RAS47" s="190"/>
      <c r="RAT47" s="190"/>
      <c r="RAU47" s="190"/>
      <c r="RAV47" s="190"/>
      <c r="RAW47" s="190"/>
      <c r="RAX47" s="190"/>
      <c r="RAY47" s="190"/>
      <c r="RAZ47" s="190"/>
      <c r="RBA47" s="190"/>
      <c r="RBB47" s="190"/>
      <c r="RBC47" s="190"/>
      <c r="RBD47" s="190"/>
      <c r="RBE47" s="190"/>
      <c r="RBF47" s="190"/>
      <c r="RBG47" s="190"/>
      <c r="RBH47" s="190"/>
      <c r="RBI47" s="190"/>
      <c r="RBJ47" s="190"/>
      <c r="RBK47" s="190"/>
      <c r="RBL47" s="190"/>
      <c r="RBM47" s="190"/>
      <c r="RBN47" s="190"/>
      <c r="RBO47" s="190"/>
      <c r="RBP47" s="190"/>
      <c r="RBQ47" s="190"/>
      <c r="RBR47" s="190"/>
      <c r="RBS47" s="190"/>
      <c r="RBT47" s="190"/>
      <c r="RBU47" s="190"/>
      <c r="RBV47" s="190"/>
      <c r="RBW47" s="190"/>
      <c r="RBX47" s="190"/>
      <c r="RBY47" s="190"/>
      <c r="RBZ47" s="190"/>
      <c r="RCA47" s="190"/>
      <c r="RCB47" s="190"/>
      <c r="RCC47" s="190"/>
      <c r="RCD47" s="190"/>
      <c r="RCE47" s="190"/>
      <c r="RCF47" s="190"/>
      <c r="RCG47" s="190"/>
      <c r="RCH47" s="190"/>
      <c r="RCI47" s="190"/>
      <c r="RCJ47" s="190"/>
      <c r="RCK47" s="190"/>
      <c r="RCL47" s="190"/>
      <c r="RCM47" s="190"/>
      <c r="RCN47" s="190"/>
      <c r="RCO47" s="190"/>
      <c r="RCP47" s="190"/>
      <c r="RCQ47" s="190"/>
      <c r="RCR47" s="190"/>
      <c r="RCS47" s="190"/>
      <c r="RCT47" s="190"/>
      <c r="RCU47" s="190"/>
      <c r="RCV47" s="190"/>
      <c r="RCW47" s="190"/>
      <c r="RCX47" s="190"/>
      <c r="RCY47" s="190"/>
      <c r="RCZ47" s="190"/>
      <c r="RDA47" s="190"/>
      <c r="RDB47" s="190"/>
      <c r="RDC47" s="190"/>
      <c r="RDD47" s="190"/>
      <c r="RDE47" s="190"/>
      <c r="RDF47" s="190"/>
      <c r="RDG47" s="190"/>
      <c r="RDH47" s="190"/>
      <c r="RDI47" s="190"/>
      <c r="RDJ47" s="190"/>
      <c r="RDK47" s="190"/>
      <c r="RDL47" s="190"/>
      <c r="RDM47" s="190"/>
      <c r="RDN47" s="190"/>
      <c r="RDO47" s="190"/>
      <c r="RDP47" s="190"/>
      <c r="RDQ47" s="190"/>
      <c r="RDR47" s="190"/>
      <c r="RDS47" s="190"/>
      <c r="RDT47" s="190"/>
      <c r="RDU47" s="190"/>
      <c r="RDV47" s="190"/>
      <c r="RDW47" s="190"/>
      <c r="RDX47" s="190"/>
      <c r="RDY47" s="190"/>
      <c r="RDZ47" s="190"/>
      <c r="REA47" s="190"/>
      <c r="REB47" s="190"/>
      <c r="REC47" s="190"/>
      <c r="RED47" s="190"/>
      <c r="REE47" s="190"/>
      <c r="REF47" s="190"/>
      <c r="REG47" s="190"/>
      <c r="REH47" s="190"/>
      <c r="REI47" s="190"/>
      <c r="REJ47" s="190"/>
      <c r="REK47" s="190"/>
      <c r="REL47" s="190"/>
      <c r="REM47" s="190"/>
      <c r="REN47" s="190"/>
      <c r="REO47" s="190"/>
      <c r="REP47" s="190"/>
      <c r="REQ47" s="190"/>
      <c r="RER47" s="190"/>
      <c r="RES47" s="190"/>
      <c r="RET47" s="190"/>
      <c r="REU47" s="190"/>
      <c r="REV47" s="190"/>
      <c r="REW47" s="190"/>
      <c r="REX47" s="190"/>
      <c r="REY47" s="190"/>
      <c r="REZ47" s="190"/>
      <c r="RFA47" s="190"/>
      <c r="RFB47" s="190"/>
      <c r="RFC47" s="190"/>
      <c r="RFD47" s="190"/>
      <c r="RFE47" s="190"/>
      <c r="RFF47" s="190"/>
      <c r="RFG47" s="190"/>
      <c r="RFH47" s="190"/>
      <c r="RFI47" s="190"/>
      <c r="RFJ47" s="190"/>
      <c r="RFK47" s="190"/>
      <c r="RFL47" s="190"/>
      <c r="RFM47" s="190"/>
      <c r="RFN47" s="190"/>
      <c r="RFO47" s="190"/>
      <c r="RFP47" s="190"/>
      <c r="RFQ47" s="190"/>
      <c r="RFR47" s="190"/>
      <c r="RFS47" s="190"/>
      <c r="RFT47" s="190"/>
      <c r="RFU47" s="190"/>
      <c r="RFV47" s="190"/>
      <c r="RFW47" s="190"/>
      <c r="RFX47" s="190"/>
      <c r="RFY47" s="190"/>
      <c r="RFZ47" s="190"/>
      <c r="RGA47" s="190"/>
      <c r="RGB47" s="190"/>
      <c r="RGC47" s="190"/>
      <c r="RGD47" s="190"/>
      <c r="RGE47" s="190"/>
      <c r="RGF47" s="190"/>
      <c r="RGG47" s="190"/>
      <c r="RGH47" s="190"/>
      <c r="RGI47" s="190"/>
      <c r="RGJ47" s="190"/>
      <c r="RGK47" s="190"/>
      <c r="RGL47" s="190"/>
      <c r="RGM47" s="190"/>
      <c r="RGN47" s="190"/>
      <c r="RGO47" s="190"/>
      <c r="RGP47" s="190"/>
      <c r="RGQ47" s="190"/>
      <c r="RGR47" s="190"/>
      <c r="RGS47" s="190"/>
      <c r="RGT47" s="190"/>
      <c r="RGU47" s="190"/>
      <c r="RGV47" s="190"/>
      <c r="RGW47" s="190"/>
      <c r="RGX47" s="190"/>
      <c r="RGY47" s="190"/>
      <c r="RGZ47" s="190"/>
      <c r="RHA47" s="190"/>
      <c r="RHB47" s="190"/>
      <c r="RHC47" s="190"/>
      <c r="RHD47" s="190"/>
      <c r="RHE47" s="190"/>
      <c r="RHF47" s="190"/>
      <c r="RHG47" s="190"/>
      <c r="RHH47" s="190"/>
      <c r="RHI47" s="190"/>
      <c r="RHJ47" s="190"/>
      <c r="RHK47" s="190"/>
      <c r="RHL47" s="190"/>
      <c r="RHM47" s="190"/>
      <c r="RHN47" s="190"/>
      <c r="RHO47" s="190"/>
      <c r="RHP47" s="190"/>
      <c r="RHQ47" s="190"/>
      <c r="RHR47" s="190"/>
      <c r="RHS47" s="190"/>
      <c r="RHT47" s="190"/>
      <c r="RHU47" s="190"/>
      <c r="RHV47" s="190"/>
      <c r="RHW47" s="190"/>
      <c r="RHX47" s="190"/>
      <c r="RHY47" s="190"/>
      <c r="RHZ47" s="190"/>
      <c r="RIA47" s="190"/>
      <c r="RIB47" s="190"/>
      <c r="RIC47" s="190"/>
      <c r="RID47" s="190"/>
      <c r="RIE47" s="190"/>
      <c r="RIF47" s="190"/>
      <c r="RIG47" s="190"/>
      <c r="RIH47" s="190"/>
      <c r="RII47" s="190"/>
      <c r="RIJ47" s="190"/>
      <c r="RIK47" s="190"/>
      <c r="RIL47" s="190"/>
      <c r="RIM47" s="190"/>
      <c r="RIN47" s="190"/>
      <c r="RIO47" s="190"/>
      <c r="RIP47" s="190"/>
      <c r="RIQ47" s="190"/>
      <c r="RIR47" s="190"/>
      <c r="RIS47" s="190"/>
      <c r="RIT47" s="190"/>
      <c r="RIU47" s="190"/>
      <c r="RIV47" s="190"/>
      <c r="RIW47" s="190"/>
      <c r="RIX47" s="190"/>
      <c r="RIY47" s="190"/>
      <c r="RIZ47" s="190"/>
      <c r="RJA47" s="190"/>
      <c r="RJB47" s="190"/>
      <c r="RJC47" s="190"/>
      <c r="RJD47" s="190"/>
      <c r="RJE47" s="190"/>
      <c r="RJF47" s="190"/>
      <c r="RJG47" s="190"/>
      <c r="RJH47" s="190"/>
      <c r="RJI47" s="190"/>
      <c r="RJJ47" s="190"/>
      <c r="RJK47" s="190"/>
      <c r="RJL47" s="190"/>
      <c r="RJM47" s="190"/>
      <c r="RJN47" s="190"/>
      <c r="RJO47" s="190"/>
      <c r="RJP47" s="190"/>
      <c r="RJQ47" s="190"/>
      <c r="RJR47" s="190"/>
      <c r="RJS47" s="190"/>
      <c r="RJT47" s="190"/>
      <c r="RJU47" s="190"/>
      <c r="RJV47" s="190"/>
      <c r="RJW47" s="190"/>
      <c r="RJX47" s="190"/>
      <c r="RJY47" s="190"/>
      <c r="RJZ47" s="190"/>
      <c r="RKA47" s="190"/>
      <c r="RKB47" s="190"/>
      <c r="RKC47" s="190"/>
      <c r="RKD47" s="190"/>
      <c r="RKE47" s="190"/>
      <c r="RKF47" s="190"/>
      <c r="RKG47" s="190"/>
      <c r="RKH47" s="190"/>
      <c r="RKI47" s="190"/>
      <c r="RKJ47" s="190"/>
      <c r="RKK47" s="190"/>
      <c r="RKL47" s="190"/>
      <c r="RKM47" s="190"/>
      <c r="RKN47" s="190"/>
      <c r="RKO47" s="190"/>
      <c r="RKP47" s="190"/>
      <c r="RKQ47" s="190"/>
      <c r="RKR47" s="190"/>
      <c r="RKS47" s="190"/>
      <c r="RKT47" s="190"/>
      <c r="RKU47" s="190"/>
      <c r="RKV47" s="190"/>
      <c r="RKW47" s="190"/>
      <c r="RKX47" s="190"/>
      <c r="RKY47" s="190"/>
      <c r="RKZ47" s="190"/>
      <c r="RLA47" s="190"/>
      <c r="RLB47" s="190"/>
      <c r="RLC47" s="190"/>
      <c r="RLD47" s="190"/>
      <c r="RLE47" s="190"/>
      <c r="RLF47" s="190"/>
      <c r="RLG47" s="190"/>
      <c r="RLH47" s="190"/>
      <c r="RLI47" s="190"/>
      <c r="RLJ47" s="190"/>
      <c r="RLK47" s="190"/>
      <c r="RLL47" s="190"/>
      <c r="RLM47" s="190"/>
      <c r="RLN47" s="190"/>
      <c r="RLO47" s="190"/>
      <c r="RLP47" s="190"/>
      <c r="RLQ47" s="190"/>
      <c r="RLR47" s="190"/>
      <c r="RLS47" s="190"/>
      <c r="RLT47" s="190"/>
      <c r="RLU47" s="190"/>
      <c r="RLV47" s="190"/>
      <c r="RLW47" s="190"/>
      <c r="RLX47" s="190"/>
      <c r="RLY47" s="190"/>
      <c r="RLZ47" s="190"/>
      <c r="RMA47" s="190"/>
      <c r="RMB47" s="190"/>
      <c r="RMC47" s="190"/>
      <c r="RMD47" s="190"/>
      <c r="RME47" s="190"/>
      <c r="RMF47" s="190"/>
      <c r="RMG47" s="190"/>
      <c r="RMH47" s="190"/>
      <c r="RMI47" s="190"/>
      <c r="RMJ47" s="190"/>
      <c r="RMK47" s="190"/>
      <c r="RML47" s="190"/>
      <c r="RMM47" s="190"/>
      <c r="RMN47" s="190"/>
      <c r="RMO47" s="190"/>
      <c r="RMP47" s="190"/>
      <c r="RMQ47" s="190"/>
      <c r="RMR47" s="190"/>
      <c r="RMS47" s="190"/>
      <c r="RMT47" s="190"/>
      <c r="RMU47" s="190"/>
      <c r="RMV47" s="190"/>
      <c r="RMW47" s="190"/>
      <c r="RMX47" s="190"/>
      <c r="RMY47" s="190"/>
      <c r="RMZ47" s="190"/>
      <c r="RNA47" s="190"/>
      <c r="RNB47" s="190"/>
      <c r="RNC47" s="190"/>
      <c r="RND47" s="190"/>
      <c r="RNE47" s="190"/>
      <c r="RNF47" s="190"/>
      <c r="RNG47" s="190"/>
      <c r="RNH47" s="190"/>
      <c r="RNI47" s="190"/>
      <c r="RNJ47" s="190"/>
      <c r="RNK47" s="190"/>
      <c r="RNL47" s="190"/>
      <c r="RNM47" s="190"/>
      <c r="RNN47" s="190"/>
      <c r="RNO47" s="190"/>
      <c r="RNP47" s="190"/>
      <c r="RNQ47" s="190"/>
      <c r="RNR47" s="190"/>
      <c r="RNS47" s="190"/>
      <c r="RNT47" s="190"/>
      <c r="RNU47" s="190"/>
      <c r="RNV47" s="190"/>
      <c r="RNW47" s="190"/>
      <c r="RNX47" s="190"/>
      <c r="RNY47" s="190"/>
      <c r="RNZ47" s="190"/>
      <c r="ROA47" s="190"/>
      <c r="ROB47" s="190"/>
      <c r="ROC47" s="190"/>
      <c r="ROD47" s="190"/>
      <c r="ROE47" s="190"/>
      <c r="ROF47" s="190"/>
      <c r="ROG47" s="190"/>
      <c r="ROH47" s="190"/>
      <c r="ROI47" s="190"/>
      <c r="ROJ47" s="190"/>
      <c r="ROK47" s="190"/>
      <c r="ROL47" s="190"/>
      <c r="ROM47" s="190"/>
      <c r="RON47" s="190"/>
      <c r="ROO47" s="190"/>
      <c r="ROP47" s="190"/>
      <c r="ROQ47" s="190"/>
      <c r="ROR47" s="190"/>
      <c r="ROS47" s="190"/>
      <c r="ROT47" s="190"/>
      <c r="ROU47" s="190"/>
      <c r="ROV47" s="190"/>
      <c r="ROW47" s="190"/>
      <c r="ROX47" s="190"/>
      <c r="ROY47" s="190"/>
      <c r="ROZ47" s="190"/>
      <c r="RPA47" s="190"/>
      <c r="RPB47" s="190"/>
      <c r="RPC47" s="190"/>
      <c r="RPD47" s="190"/>
      <c r="RPE47" s="190"/>
      <c r="RPF47" s="190"/>
      <c r="RPG47" s="190"/>
      <c r="RPH47" s="190"/>
      <c r="RPI47" s="190"/>
      <c r="RPJ47" s="190"/>
      <c r="RPK47" s="190"/>
      <c r="RPL47" s="190"/>
      <c r="RPM47" s="190"/>
      <c r="RPN47" s="190"/>
      <c r="RPO47" s="190"/>
      <c r="RPP47" s="190"/>
      <c r="RPQ47" s="190"/>
      <c r="RPR47" s="190"/>
      <c r="RPS47" s="190"/>
      <c r="RPT47" s="190"/>
      <c r="RPU47" s="190"/>
      <c r="RPV47" s="190"/>
      <c r="RPW47" s="190"/>
      <c r="RPX47" s="190"/>
      <c r="RPY47" s="190"/>
      <c r="RPZ47" s="190"/>
      <c r="RQA47" s="190"/>
      <c r="RQB47" s="190"/>
      <c r="RQC47" s="190"/>
      <c r="RQD47" s="190"/>
      <c r="RQE47" s="190"/>
      <c r="RQF47" s="190"/>
      <c r="RQG47" s="190"/>
      <c r="RQH47" s="190"/>
      <c r="RQI47" s="190"/>
      <c r="RQJ47" s="190"/>
      <c r="RQK47" s="190"/>
      <c r="RQL47" s="190"/>
      <c r="RQM47" s="190"/>
      <c r="RQN47" s="190"/>
      <c r="RQO47" s="190"/>
      <c r="RQP47" s="190"/>
      <c r="RQQ47" s="190"/>
      <c r="RQR47" s="190"/>
      <c r="RQS47" s="190"/>
      <c r="RQT47" s="190"/>
      <c r="RQU47" s="190"/>
      <c r="RQV47" s="190"/>
      <c r="RQW47" s="190"/>
      <c r="RQX47" s="190"/>
      <c r="RQY47" s="190"/>
      <c r="RQZ47" s="190"/>
      <c r="RRA47" s="190"/>
      <c r="RRB47" s="190"/>
      <c r="RRC47" s="190"/>
      <c r="RRD47" s="190"/>
      <c r="RRE47" s="190"/>
      <c r="RRF47" s="190"/>
      <c r="RRG47" s="190"/>
      <c r="RRH47" s="190"/>
      <c r="RRI47" s="190"/>
      <c r="RRJ47" s="190"/>
      <c r="RRK47" s="190"/>
      <c r="RRL47" s="190"/>
      <c r="RRM47" s="190"/>
      <c r="RRN47" s="190"/>
      <c r="RRO47" s="190"/>
      <c r="RRP47" s="190"/>
      <c r="RRQ47" s="190"/>
      <c r="RRR47" s="190"/>
      <c r="RRS47" s="190"/>
      <c r="RRT47" s="190"/>
      <c r="RRU47" s="190"/>
      <c r="RRV47" s="190"/>
      <c r="RRW47" s="190"/>
      <c r="RRX47" s="190"/>
      <c r="RRY47" s="190"/>
      <c r="RRZ47" s="190"/>
      <c r="RSA47" s="190"/>
      <c r="RSB47" s="190"/>
      <c r="RSC47" s="190"/>
      <c r="RSD47" s="190"/>
      <c r="RSE47" s="190"/>
      <c r="RSF47" s="190"/>
      <c r="RSG47" s="190"/>
      <c r="RSH47" s="190"/>
      <c r="RSI47" s="190"/>
      <c r="RSJ47" s="190"/>
      <c r="RSK47" s="190"/>
      <c r="RSL47" s="190"/>
      <c r="RSM47" s="190"/>
      <c r="RSN47" s="190"/>
      <c r="RSO47" s="190"/>
      <c r="RSP47" s="190"/>
      <c r="RSQ47" s="190"/>
      <c r="RSR47" s="190"/>
      <c r="RSS47" s="190"/>
      <c r="RST47" s="190"/>
      <c r="RSU47" s="190"/>
      <c r="RSV47" s="190"/>
      <c r="RSW47" s="190"/>
      <c r="RSX47" s="190"/>
      <c r="RSY47" s="190"/>
      <c r="RSZ47" s="190"/>
      <c r="RTA47" s="190"/>
      <c r="RTB47" s="190"/>
      <c r="RTC47" s="190"/>
      <c r="RTD47" s="190"/>
      <c r="RTE47" s="190"/>
      <c r="RTF47" s="190"/>
      <c r="RTG47" s="190"/>
      <c r="RTH47" s="190"/>
      <c r="RTI47" s="190"/>
      <c r="RTJ47" s="190"/>
      <c r="RTK47" s="190"/>
      <c r="RTL47" s="190"/>
      <c r="RTM47" s="190"/>
      <c r="RTN47" s="190"/>
      <c r="RTO47" s="190"/>
      <c r="RTP47" s="190"/>
      <c r="RTQ47" s="190"/>
      <c r="RTR47" s="190"/>
      <c r="RTS47" s="190"/>
      <c r="RTT47" s="190"/>
      <c r="RTU47" s="190"/>
      <c r="RTV47" s="190"/>
      <c r="RTW47" s="190"/>
      <c r="RTX47" s="190"/>
      <c r="RTY47" s="190"/>
      <c r="RTZ47" s="190"/>
      <c r="RUA47" s="190"/>
      <c r="RUB47" s="190"/>
      <c r="RUC47" s="190"/>
      <c r="RUD47" s="190"/>
      <c r="RUE47" s="190"/>
      <c r="RUF47" s="190"/>
      <c r="RUG47" s="190"/>
      <c r="RUH47" s="190"/>
      <c r="RUI47" s="190"/>
      <c r="RUJ47" s="190"/>
      <c r="RUK47" s="190"/>
      <c r="RUL47" s="190"/>
      <c r="RUM47" s="190"/>
      <c r="RUN47" s="190"/>
      <c r="RUO47" s="190"/>
      <c r="RUP47" s="190"/>
      <c r="RUQ47" s="190"/>
      <c r="RUR47" s="190"/>
      <c r="RUS47" s="190"/>
      <c r="RUT47" s="190"/>
      <c r="RUU47" s="190"/>
      <c r="RUV47" s="190"/>
      <c r="RUW47" s="190"/>
      <c r="RUX47" s="190"/>
      <c r="RUY47" s="190"/>
      <c r="RUZ47" s="190"/>
      <c r="RVA47" s="190"/>
      <c r="RVB47" s="190"/>
      <c r="RVC47" s="190"/>
      <c r="RVD47" s="190"/>
      <c r="RVE47" s="190"/>
      <c r="RVF47" s="190"/>
      <c r="RVG47" s="190"/>
      <c r="RVH47" s="190"/>
      <c r="RVI47" s="190"/>
      <c r="RVJ47" s="190"/>
      <c r="RVK47" s="190"/>
      <c r="RVL47" s="190"/>
      <c r="RVM47" s="190"/>
      <c r="RVN47" s="190"/>
      <c r="RVO47" s="190"/>
      <c r="RVP47" s="190"/>
      <c r="RVQ47" s="190"/>
      <c r="RVR47" s="190"/>
      <c r="RVS47" s="190"/>
      <c r="RVT47" s="190"/>
      <c r="RVU47" s="190"/>
      <c r="RVV47" s="190"/>
      <c r="RVW47" s="190"/>
      <c r="RVX47" s="190"/>
      <c r="RVY47" s="190"/>
      <c r="RVZ47" s="190"/>
      <c r="RWA47" s="190"/>
      <c r="RWB47" s="190"/>
      <c r="RWC47" s="190"/>
      <c r="RWD47" s="190"/>
      <c r="RWE47" s="190"/>
      <c r="RWF47" s="190"/>
      <c r="RWG47" s="190"/>
      <c r="RWH47" s="190"/>
      <c r="RWI47" s="190"/>
      <c r="RWJ47" s="190"/>
      <c r="RWK47" s="190"/>
      <c r="RWL47" s="190"/>
      <c r="RWM47" s="190"/>
      <c r="RWN47" s="190"/>
      <c r="RWO47" s="190"/>
      <c r="RWP47" s="190"/>
      <c r="RWQ47" s="190"/>
      <c r="RWR47" s="190"/>
      <c r="RWS47" s="190"/>
      <c r="RWT47" s="190"/>
      <c r="RWU47" s="190"/>
      <c r="RWV47" s="190"/>
      <c r="RWW47" s="190"/>
      <c r="RWX47" s="190"/>
      <c r="RWY47" s="190"/>
      <c r="RWZ47" s="190"/>
      <c r="RXA47" s="190"/>
      <c r="RXB47" s="190"/>
      <c r="RXC47" s="190"/>
      <c r="RXD47" s="190"/>
      <c r="RXE47" s="190"/>
      <c r="RXF47" s="190"/>
      <c r="RXG47" s="190"/>
      <c r="RXH47" s="190"/>
      <c r="RXI47" s="190"/>
      <c r="RXJ47" s="190"/>
      <c r="RXK47" s="190"/>
      <c r="RXL47" s="190"/>
      <c r="RXM47" s="190"/>
      <c r="RXN47" s="190"/>
      <c r="RXO47" s="190"/>
      <c r="RXP47" s="190"/>
      <c r="RXQ47" s="190"/>
      <c r="RXR47" s="190"/>
      <c r="RXS47" s="190"/>
      <c r="RXT47" s="190"/>
      <c r="RXU47" s="190"/>
      <c r="RXV47" s="190"/>
      <c r="RXW47" s="190"/>
      <c r="RXX47" s="190"/>
      <c r="RXY47" s="190"/>
      <c r="RXZ47" s="190"/>
      <c r="RYA47" s="190"/>
      <c r="RYB47" s="190"/>
      <c r="RYC47" s="190"/>
      <c r="RYD47" s="190"/>
      <c r="RYE47" s="190"/>
      <c r="RYF47" s="190"/>
      <c r="RYG47" s="190"/>
      <c r="RYH47" s="190"/>
      <c r="RYI47" s="190"/>
      <c r="RYJ47" s="190"/>
      <c r="RYK47" s="190"/>
      <c r="RYL47" s="190"/>
      <c r="RYM47" s="190"/>
      <c r="RYN47" s="190"/>
      <c r="RYO47" s="190"/>
      <c r="RYP47" s="190"/>
      <c r="RYQ47" s="190"/>
      <c r="RYR47" s="190"/>
      <c r="RYS47" s="190"/>
      <c r="RYT47" s="190"/>
      <c r="RYU47" s="190"/>
      <c r="RYV47" s="190"/>
      <c r="RYW47" s="190"/>
      <c r="RYX47" s="190"/>
      <c r="RYY47" s="190"/>
      <c r="RYZ47" s="190"/>
      <c r="RZA47" s="190"/>
      <c r="RZB47" s="190"/>
      <c r="RZC47" s="190"/>
      <c r="RZD47" s="190"/>
      <c r="RZE47" s="190"/>
      <c r="RZF47" s="190"/>
      <c r="RZG47" s="190"/>
      <c r="RZH47" s="190"/>
      <c r="RZI47" s="190"/>
      <c r="RZJ47" s="190"/>
      <c r="RZK47" s="190"/>
      <c r="RZL47" s="190"/>
      <c r="RZM47" s="190"/>
      <c r="RZN47" s="190"/>
      <c r="RZO47" s="190"/>
      <c r="RZP47" s="190"/>
      <c r="RZQ47" s="190"/>
      <c r="RZR47" s="190"/>
      <c r="RZS47" s="190"/>
      <c r="RZT47" s="190"/>
      <c r="RZU47" s="190"/>
      <c r="RZV47" s="190"/>
      <c r="RZW47" s="190"/>
      <c r="RZX47" s="190"/>
      <c r="RZY47" s="190"/>
      <c r="RZZ47" s="190"/>
      <c r="SAA47" s="190"/>
      <c r="SAB47" s="190"/>
      <c r="SAC47" s="190"/>
      <c r="SAD47" s="190"/>
      <c r="SAE47" s="190"/>
      <c r="SAF47" s="190"/>
      <c r="SAG47" s="190"/>
      <c r="SAH47" s="190"/>
      <c r="SAI47" s="190"/>
      <c r="SAJ47" s="190"/>
      <c r="SAK47" s="190"/>
      <c r="SAL47" s="190"/>
      <c r="SAM47" s="190"/>
      <c r="SAN47" s="190"/>
      <c r="SAO47" s="190"/>
      <c r="SAP47" s="190"/>
      <c r="SAQ47" s="190"/>
      <c r="SAR47" s="190"/>
      <c r="SAS47" s="190"/>
      <c r="SAT47" s="190"/>
      <c r="SAU47" s="190"/>
      <c r="SAV47" s="190"/>
      <c r="SAW47" s="190"/>
      <c r="SAX47" s="190"/>
      <c r="SAY47" s="190"/>
      <c r="SAZ47" s="190"/>
      <c r="SBA47" s="190"/>
      <c r="SBB47" s="190"/>
      <c r="SBC47" s="190"/>
      <c r="SBD47" s="190"/>
      <c r="SBE47" s="190"/>
      <c r="SBF47" s="190"/>
      <c r="SBG47" s="190"/>
      <c r="SBH47" s="190"/>
      <c r="SBI47" s="190"/>
      <c r="SBJ47" s="190"/>
      <c r="SBK47" s="190"/>
      <c r="SBL47" s="190"/>
      <c r="SBM47" s="190"/>
      <c r="SBN47" s="190"/>
      <c r="SBO47" s="190"/>
      <c r="SBP47" s="190"/>
      <c r="SBQ47" s="190"/>
      <c r="SBR47" s="190"/>
      <c r="SBS47" s="190"/>
      <c r="SBT47" s="190"/>
      <c r="SBU47" s="190"/>
      <c r="SBV47" s="190"/>
      <c r="SBW47" s="190"/>
      <c r="SBX47" s="190"/>
      <c r="SBY47" s="190"/>
      <c r="SBZ47" s="190"/>
      <c r="SCA47" s="190"/>
      <c r="SCB47" s="190"/>
      <c r="SCC47" s="190"/>
      <c r="SCD47" s="190"/>
      <c r="SCE47" s="190"/>
      <c r="SCF47" s="190"/>
      <c r="SCG47" s="190"/>
      <c r="SCH47" s="190"/>
      <c r="SCI47" s="190"/>
      <c r="SCJ47" s="190"/>
      <c r="SCK47" s="190"/>
      <c r="SCL47" s="190"/>
      <c r="SCM47" s="190"/>
      <c r="SCN47" s="190"/>
      <c r="SCO47" s="190"/>
      <c r="SCP47" s="190"/>
      <c r="SCQ47" s="190"/>
      <c r="SCR47" s="190"/>
      <c r="SCS47" s="190"/>
      <c r="SCT47" s="190"/>
      <c r="SCU47" s="190"/>
      <c r="SCV47" s="190"/>
      <c r="SCW47" s="190"/>
      <c r="SCX47" s="190"/>
      <c r="SCY47" s="190"/>
      <c r="SCZ47" s="190"/>
      <c r="SDA47" s="190"/>
      <c r="SDB47" s="190"/>
      <c r="SDC47" s="190"/>
      <c r="SDD47" s="190"/>
      <c r="SDE47" s="190"/>
      <c r="SDF47" s="190"/>
      <c r="SDG47" s="190"/>
      <c r="SDH47" s="190"/>
      <c r="SDI47" s="190"/>
      <c r="SDJ47" s="190"/>
      <c r="SDK47" s="190"/>
      <c r="SDL47" s="190"/>
      <c r="SDM47" s="190"/>
      <c r="SDN47" s="190"/>
      <c r="SDO47" s="190"/>
      <c r="SDP47" s="190"/>
      <c r="SDQ47" s="190"/>
      <c r="SDR47" s="190"/>
      <c r="SDS47" s="190"/>
      <c r="SDT47" s="190"/>
      <c r="SDU47" s="190"/>
      <c r="SDV47" s="190"/>
      <c r="SDW47" s="190"/>
      <c r="SDX47" s="190"/>
      <c r="SDY47" s="190"/>
      <c r="SDZ47" s="190"/>
      <c r="SEA47" s="190"/>
      <c r="SEB47" s="190"/>
      <c r="SEC47" s="190"/>
      <c r="SED47" s="190"/>
      <c r="SEE47" s="190"/>
      <c r="SEF47" s="190"/>
      <c r="SEG47" s="190"/>
      <c r="SEH47" s="190"/>
      <c r="SEI47" s="190"/>
      <c r="SEJ47" s="190"/>
      <c r="SEK47" s="190"/>
      <c r="SEL47" s="190"/>
      <c r="SEM47" s="190"/>
      <c r="SEN47" s="190"/>
      <c r="SEO47" s="190"/>
      <c r="SEP47" s="190"/>
      <c r="SEQ47" s="190"/>
      <c r="SER47" s="190"/>
      <c r="SES47" s="190"/>
      <c r="SET47" s="190"/>
      <c r="SEU47" s="190"/>
      <c r="SEV47" s="190"/>
      <c r="SEW47" s="190"/>
      <c r="SEX47" s="190"/>
      <c r="SEY47" s="190"/>
      <c r="SEZ47" s="190"/>
      <c r="SFA47" s="190"/>
      <c r="SFB47" s="190"/>
      <c r="SFC47" s="190"/>
      <c r="SFD47" s="190"/>
      <c r="SFE47" s="190"/>
      <c r="SFF47" s="190"/>
      <c r="SFG47" s="190"/>
      <c r="SFH47" s="190"/>
      <c r="SFI47" s="190"/>
      <c r="SFJ47" s="190"/>
      <c r="SFK47" s="190"/>
      <c r="SFL47" s="190"/>
      <c r="SFM47" s="190"/>
      <c r="SFN47" s="190"/>
      <c r="SFO47" s="190"/>
      <c r="SFP47" s="190"/>
      <c r="SFQ47" s="190"/>
      <c r="SFR47" s="190"/>
      <c r="SFS47" s="190"/>
      <c r="SFT47" s="190"/>
      <c r="SFU47" s="190"/>
      <c r="SFV47" s="190"/>
      <c r="SFW47" s="190"/>
      <c r="SFX47" s="190"/>
      <c r="SFY47" s="190"/>
      <c r="SFZ47" s="190"/>
      <c r="SGA47" s="190"/>
      <c r="SGB47" s="190"/>
      <c r="SGC47" s="190"/>
      <c r="SGD47" s="190"/>
      <c r="SGE47" s="190"/>
      <c r="SGF47" s="190"/>
      <c r="SGG47" s="190"/>
      <c r="SGH47" s="190"/>
      <c r="SGI47" s="190"/>
      <c r="SGJ47" s="190"/>
      <c r="SGK47" s="190"/>
      <c r="SGL47" s="190"/>
      <c r="SGM47" s="190"/>
      <c r="SGN47" s="190"/>
      <c r="SGO47" s="190"/>
      <c r="SGP47" s="190"/>
      <c r="SGQ47" s="190"/>
      <c r="SGR47" s="190"/>
      <c r="SGS47" s="190"/>
      <c r="SGT47" s="190"/>
      <c r="SGU47" s="190"/>
      <c r="SGV47" s="190"/>
      <c r="SGW47" s="190"/>
      <c r="SGX47" s="190"/>
      <c r="SGY47" s="190"/>
      <c r="SGZ47" s="190"/>
      <c r="SHA47" s="190"/>
      <c r="SHB47" s="190"/>
      <c r="SHC47" s="190"/>
      <c r="SHD47" s="190"/>
      <c r="SHE47" s="190"/>
      <c r="SHF47" s="190"/>
      <c r="SHG47" s="190"/>
      <c r="SHH47" s="190"/>
      <c r="SHI47" s="190"/>
      <c r="SHJ47" s="190"/>
      <c r="SHK47" s="190"/>
      <c r="SHL47" s="190"/>
      <c r="SHM47" s="190"/>
      <c r="SHN47" s="190"/>
      <c r="SHO47" s="190"/>
      <c r="SHP47" s="190"/>
      <c r="SHQ47" s="190"/>
      <c r="SHR47" s="190"/>
      <c r="SHS47" s="190"/>
      <c r="SHT47" s="190"/>
      <c r="SHU47" s="190"/>
      <c r="SHV47" s="190"/>
      <c r="SHW47" s="190"/>
      <c r="SHX47" s="190"/>
      <c r="SHY47" s="190"/>
      <c r="SHZ47" s="190"/>
      <c r="SIA47" s="190"/>
      <c r="SIB47" s="190"/>
      <c r="SIC47" s="190"/>
      <c r="SID47" s="190"/>
      <c r="SIE47" s="190"/>
      <c r="SIF47" s="190"/>
      <c r="SIG47" s="190"/>
      <c r="SIH47" s="190"/>
      <c r="SII47" s="190"/>
      <c r="SIJ47" s="190"/>
      <c r="SIK47" s="190"/>
      <c r="SIL47" s="190"/>
      <c r="SIM47" s="190"/>
      <c r="SIN47" s="190"/>
      <c r="SIO47" s="190"/>
      <c r="SIP47" s="190"/>
      <c r="SIQ47" s="190"/>
      <c r="SIR47" s="190"/>
      <c r="SIS47" s="190"/>
      <c r="SIT47" s="190"/>
      <c r="SIU47" s="190"/>
      <c r="SIV47" s="190"/>
      <c r="SIW47" s="190"/>
      <c r="SIX47" s="190"/>
      <c r="SIY47" s="190"/>
      <c r="SIZ47" s="190"/>
      <c r="SJA47" s="190"/>
      <c r="SJB47" s="190"/>
      <c r="SJC47" s="190"/>
      <c r="SJD47" s="190"/>
      <c r="SJE47" s="190"/>
      <c r="SJF47" s="190"/>
      <c r="SJG47" s="190"/>
      <c r="SJH47" s="190"/>
      <c r="SJI47" s="190"/>
      <c r="SJJ47" s="190"/>
      <c r="SJK47" s="190"/>
      <c r="SJL47" s="190"/>
      <c r="SJM47" s="190"/>
      <c r="SJN47" s="190"/>
      <c r="SJO47" s="190"/>
      <c r="SJP47" s="190"/>
      <c r="SJQ47" s="190"/>
      <c r="SJR47" s="190"/>
      <c r="SJS47" s="190"/>
      <c r="SJT47" s="190"/>
      <c r="SJU47" s="190"/>
      <c r="SJV47" s="190"/>
      <c r="SJW47" s="190"/>
      <c r="SJX47" s="190"/>
      <c r="SJY47" s="190"/>
      <c r="SJZ47" s="190"/>
      <c r="SKA47" s="190"/>
      <c r="SKB47" s="190"/>
      <c r="SKC47" s="190"/>
      <c r="SKD47" s="190"/>
      <c r="SKE47" s="190"/>
      <c r="SKF47" s="190"/>
      <c r="SKG47" s="190"/>
      <c r="SKH47" s="190"/>
      <c r="SKI47" s="190"/>
      <c r="SKJ47" s="190"/>
      <c r="SKK47" s="190"/>
      <c r="SKL47" s="190"/>
      <c r="SKM47" s="190"/>
      <c r="SKN47" s="190"/>
      <c r="SKO47" s="190"/>
      <c r="SKP47" s="190"/>
      <c r="SKQ47" s="190"/>
      <c r="SKR47" s="190"/>
      <c r="SKS47" s="190"/>
      <c r="SKT47" s="190"/>
      <c r="SKU47" s="190"/>
      <c r="SKV47" s="190"/>
      <c r="SKW47" s="190"/>
      <c r="SKX47" s="190"/>
      <c r="SKY47" s="190"/>
      <c r="SKZ47" s="190"/>
      <c r="SLA47" s="190"/>
      <c r="SLB47" s="190"/>
      <c r="SLC47" s="190"/>
      <c r="SLD47" s="190"/>
      <c r="SLE47" s="190"/>
      <c r="SLF47" s="190"/>
      <c r="SLG47" s="190"/>
      <c r="SLH47" s="190"/>
      <c r="SLI47" s="190"/>
      <c r="SLJ47" s="190"/>
      <c r="SLK47" s="190"/>
      <c r="SLL47" s="190"/>
      <c r="SLM47" s="190"/>
      <c r="SLN47" s="190"/>
      <c r="SLO47" s="190"/>
      <c r="SLP47" s="190"/>
      <c r="SLQ47" s="190"/>
      <c r="SLR47" s="190"/>
      <c r="SLS47" s="190"/>
      <c r="SLT47" s="190"/>
      <c r="SLU47" s="190"/>
      <c r="SLV47" s="190"/>
      <c r="SLW47" s="190"/>
      <c r="SLX47" s="190"/>
      <c r="SLY47" s="190"/>
      <c r="SLZ47" s="190"/>
      <c r="SMA47" s="190"/>
      <c r="SMB47" s="190"/>
      <c r="SMC47" s="190"/>
      <c r="SMD47" s="190"/>
      <c r="SME47" s="190"/>
      <c r="SMF47" s="190"/>
      <c r="SMG47" s="190"/>
      <c r="SMH47" s="190"/>
      <c r="SMI47" s="190"/>
      <c r="SMJ47" s="190"/>
      <c r="SMK47" s="190"/>
      <c r="SML47" s="190"/>
      <c r="SMM47" s="190"/>
      <c r="SMN47" s="190"/>
      <c r="SMO47" s="190"/>
      <c r="SMP47" s="190"/>
      <c r="SMQ47" s="190"/>
      <c r="SMR47" s="190"/>
      <c r="SMS47" s="190"/>
      <c r="SMT47" s="190"/>
      <c r="SMU47" s="190"/>
      <c r="SMV47" s="190"/>
      <c r="SMW47" s="190"/>
      <c r="SMX47" s="190"/>
      <c r="SMY47" s="190"/>
      <c r="SMZ47" s="190"/>
      <c r="SNA47" s="190"/>
      <c r="SNB47" s="190"/>
      <c r="SNC47" s="190"/>
      <c r="SND47" s="190"/>
      <c r="SNE47" s="190"/>
      <c r="SNF47" s="190"/>
      <c r="SNG47" s="190"/>
      <c r="SNH47" s="190"/>
      <c r="SNI47" s="190"/>
      <c r="SNJ47" s="190"/>
      <c r="SNK47" s="190"/>
      <c r="SNL47" s="190"/>
      <c r="SNM47" s="190"/>
      <c r="SNN47" s="190"/>
      <c r="SNO47" s="190"/>
      <c r="SNP47" s="190"/>
      <c r="SNQ47" s="190"/>
      <c r="SNR47" s="190"/>
      <c r="SNS47" s="190"/>
      <c r="SNT47" s="190"/>
      <c r="SNU47" s="190"/>
      <c r="SNV47" s="190"/>
      <c r="SNW47" s="190"/>
      <c r="SNX47" s="190"/>
      <c r="SNY47" s="190"/>
      <c r="SNZ47" s="190"/>
      <c r="SOA47" s="190"/>
      <c r="SOB47" s="190"/>
      <c r="SOC47" s="190"/>
      <c r="SOD47" s="190"/>
      <c r="SOE47" s="190"/>
      <c r="SOF47" s="190"/>
      <c r="SOG47" s="190"/>
      <c r="SOH47" s="190"/>
      <c r="SOI47" s="190"/>
      <c r="SOJ47" s="190"/>
      <c r="SOK47" s="190"/>
      <c r="SOL47" s="190"/>
      <c r="SOM47" s="190"/>
      <c r="SON47" s="190"/>
      <c r="SOO47" s="190"/>
      <c r="SOP47" s="190"/>
      <c r="SOQ47" s="190"/>
      <c r="SOR47" s="190"/>
      <c r="SOS47" s="190"/>
      <c r="SOT47" s="190"/>
      <c r="SOU47" s="190"/>
      <c r="SOV47" s="190"/>
      <c r="SOW47" s="190"/>
      <c r="SOX47" s="190"/>
      <c r="SOY47" s="190"/>
      <c r="SOZ47" s="190"/>
      <c r="SPA47" s="190"/>
      <c r="SPB47" s="190"/>
      <c r="SPC47" s="190"/>
      <c r="SPD47" s="190"/>
      <c r="SPE47" s="190"/>
      <c r="SPF47" s="190"/>
      <c r="SPG47" s="190"/>
      <c r="SPH47" s="190"/>
      <c r="SPI47" s="190"/>
      <c r="SPJ47" s="190"/>
      <c r="SPK47" s="190"/>
      <c r="SPL47" s="190"/>
      <c r="SPM47" s="190"/>
      <c r="SPN47" s="190"/>
      <c r="SPO47" s="190"/>
      <c r="SPP47" s="190"/>
      <c r="SPQ47" s="190"/>
      <c r="SPR47" s="190"/>
      <c r="SPS47" s="190"/>
      <c r="SPT47" s="190"/>
      <c r="SPU47" s="190"/>
      <c r="SPV47" s="190"/>
      <c r="SPW47" s="190"/>
      <c r="SPX47" s="190"/>
      <c r="SPY47" s="190"/>
      <c r="SPZ47" s="190"/>
      <c r="SQA47" s="190"/>
      <c r="SQB47" s="190"/>
      <c r="SQC47" s="190"/>
      <c r="SQD47" s="190"/>
      <c r="SQE47" s="190"/>
      <c r="SQF47" s="190"/>
      <c r="SQG47" s="190"/>
      <c r="SQH47" s="190"/>
      <c r="SQI47" s="190"/>
      <c r="SQJ47" s="190"/>
      <c r="SQK47" s="190"/>
      <c r="SQL47" s="190"/>
      <c r="SQM47" s="190"/>
      <c r="SQN47" s="190"/>
      <c r="SQO47" s="190"/>
      <c r="SQP47" s="190"/>
      <c r="SQQ47" s="190"/>
      <c r="SQR47" s="190"/>
      <c r="SQS47" s="190"/>
      <c r="SQT47" s="190"/>
      <c r="SQU47" s="190"/>
      <c r="SQV47" s="190"/>
      <c r="SQW47" s="190"/>
      <c r="SQX47" s="190"/>
      <c r="SQY47" s="190"/>
      <c r="SQZ47" s="190"/>
      <c r="SRA47" s="190"/>
      <c r="SRB47" s="190"/>
      <c r="SRC47" s="190"/>
      <c r="SRD47" s="190"/>
      <c r="SRE47" s="190"/>
      <c r="SRF47" s="190"/>
      <c r="SRG47" s="190"/>
      <c r="SRH47" s="190"/>
      <c r="SRI47" s="190"/>
      <c r="SRJ47" s="190"/>
      <c r="SRK47" s="190"/>
      <c r="SRL47" s="190"/>
      <c r="SRM47" s="190"/>
      <c r="SRN47" s="190"/>
      <c r="SRO47" s="190"/>
      <c r="SRP47" s="190"/>
      <c r="SRQ47" s="190"/>
      <c r="SRR47" s="190"/>
      <c r="SRS47" s="190"/>
      <c r="SRT47" s="190"/>
      <c r="SRU47" s="190"/>
      <c r="SRV47" s="190"/>
      <c r="SRW47" s="190"/>
      <c r="SRX47" s="190"/>
      <c r="SRY47" s="190"/>
      <c r="SRZ47" s="190"/>
      <c r="SSA47" s="190"/>
      <c r="SSB47" s="190"/>
      <c r="SSC47" s="190"/>
      <c r="SSD47" s="190"/>
      <c r="SSE47" s="190"/>
      <c r="SSF47" s="190"/>
      <c r="SSG47" s="190"/>
      <c r="SSH47" s="190"/>
      <c r="SSI47" s="190"/>
      <c r="SSJ47" s="190"/>
      <c r="SSK47" s="190"/>
      <c r="SSL47" s="190"/>
      <c r="SSM47" s="190"/>
      <c r="SSN47" s="190"/>
      <c r="SSO47" s="190"/>
      <c r="SSP47" s="190"/>
      <c r="SSQ47" s="190"/>
      <c r="SSR47" s="190"/>
      <c r="SSS47" s="190"/>
      <c r="SST47" s="190"/>
      <c r="SSU47" s="190"/>
      <c r="SSV47" s="190"/>
      <c r="SSW47" s="190"/>
      <c r="SSX47" s="190"/>
      <c r="SSY47" s="190"/>
      <c r="SSZ47" s="190"/>
      <c r="STA47" s="190"/>
      <c r="STB47" s="190"/>
      <c r="STC47" s="190"/>
      <c r="STD47" s="190"/>
      <c r="STE47" s="190"/>
      <c r="STF47" s="190"/>
      <c r="STG47" s="190"/>
      <c r="STH47" s="190"/>
      <c r="STI47" s="190"/>
      <c r="STJ47" s="190"/>
      <c r="STK47" s="190"/>
      <c r="STL47" s="190"/>
      <c r="STM47" s="190"/>
      <c r="STN47" s="190"/>
      <c r="STO47" s="190"/>
      <c r="STP47" s="190"/>
      <c r="STQ47" s="190"/>
      <c r="STR47" s="190"/>
      <c r="STS47" s="190"/>
      <c r="STT47" s="190"/>
      <c r="STU47" s="190"/>
      <c r="STV47" s="190"/>
      <c r="STW47" s="190"/>
      <c r="STX47" s="190"/>
      <c r="STY47" s="190"/>
      <c r="STZ47" s="190"/>
      <c r="SUA47" s="190"/>
      <c r="SUB47" s="190"/>
      <c r="SUC47" s="190"/>
      <c r="SUD47" s="190"/>
      <c r="SUE47" s="190"/>
      <c r="SUF47" s="190"/>
      <c r="SUG47" s="190"/>
      <c r="SUH47" s="190"/>
      <c r="SUI47" s="190"/>
      <c r="SUJ47" s="190"/>
      <c r="SUK47" s="190"/>
      <c r="SUL47" s="190"/>
      <c r="SUM47" s="190"/>
      <c r="SUN47" s="190"/>
      <c r="SUO47" s="190"/>
      <c r="SUP47" s="190"/>
      <c r="SUQ47" s="190"/>
      <c r="SUR47" s="190"/>
      <c r="SUS47" s="190"/>
      <c r="SUT47" s="190"/>
      <c r="SUU47" s="190"/>
      <c r="SUV47" s="190"/>
      <c r="SUW47" s="190"/>
      <c r="SUX47" s="190"/>
      <c r="SUY47" s="190"/>
      <c r="SUZ47" s="190"/>
      <c r="SVA47" s="190"/>
      <c r="SVB47" s="190"/>
      <c r="SVC47" s="190"/>
      <c r="SVD47" s="190"/>
      <c r="SVE47" s="190"/>
      <c r="SVF47" s="190"/>
      <c r="SVG47" s="190"/>
      <c r="SVH47" s="190"/>
      <c r="SVI47" s="190"/>
      <c r="SVJ47" s="190"/>
      <c r="SVK47" s="190"/>
      <c r="SVL47" s="190"/>
      <c r="SVM47" s="190"/>
      <c r="SVN47" s="190"/>
      <c r="SVO47" s="190"/>
      <c r="SVP47" s="190"/>
      <c r="SVQ47" s="190"/>
      <c r="SVR47" s="190"/>
      <c r="SVS47" s="190"/>
      <c r="SVT47" s="190"/>
      <c r="SVU47" s="190"/>
      <c r="SVV47" s="190"/>
      <c r="SVW47" s="190"/>
      <c r="SVX47" s="190"/>
      <c r="SVY47" s="190"/>
      <c r="SVZ47" s="190"/>
      <c r="SWA47" s="190"/>
      <c r="SWB47" s="190"/>
      <c r="SWC47" s="190"/>
      <c r="SWD47" s="190"/>
      <c r="SWE47" s="190"/>
      <c r="SWF47" s="190"/>
      <c r="SWG47" s="190"/>
      <c r="SWH47" s="190"/>
      <c r="SWI47" s="190"/>
      <c r="SWJ47" s="190"/>
      <c r="SWK47" s="190"/>
      <c r="SWL47" s="190"/>
      <c r="SWM47" s="190"/>
      <c r="SWN47" s="190"/>
      <c r="SWO47" s="190"/>
      <c r="SWP47" s="190"/>
      <c r="SWQ47" s="190"/>
      <c r="SWR47" s="190"/>
      <c r="SWS47" s="190"/>
      <c r="SWT47" s="190"/>
      <c r="SWU47" s="190"/>
      <c r="SWV47" s="190"/>
      <c r="SWW47" s="190"/>
      <c r="SWX47" s="190"/>
      <c r="SWY47" s="190"/>
      <c r="SWZ47" s="190"/>
      <c r="SXA47" s="190"/>
      <c r="SXB47" s="190"/>
      <c r="SXC47" s="190"/>
      <c r="SXD47" s="190"/>
      <c r="SXE47" s="190"/>
      <c r="SXF47" s="190"/>
      <c r="SXG47" s="190"/>
      <c r="SXH47" s="190"/>
      <c r="SXI47" s="190"/>
      <c r="SXJ47" s="190"/>
      <c r="SXK47" s="190"/>
      <c r="SXL47" s="190"/>
      <c r="SXM47" s="190"/>
      <c r="SXN47" s="190"/>
      <c r="SXO47" s="190"/>
      <c r="SXP47" s="190"/>
      <c r="SXQ47" s="190"/>
      <c r="SXR47" s="190"/>
      <c r="SXS47" s="190"/>
      <c r="SXT47" s="190"/>
      <c r="SXU47" s="190"/>
      <c r="SXV47" s="190"/>
      <c r="SXW47" s="190"/>
      <c r="SXX47" s="190"/>
      <c r="SXY47" s="190"/>
      <c r="SXZ47" s="190"/>
      <c r="SYA47" s="190"/>
      <c r="SYB47" s="190"/>
      <c r="SYC47" s="190"/>
      <c r="SYD47" s="190"/>
      <c r="SYE47" s="190"/>
      <c r="SYF47" s="190"/>
      <c r="SYG47" s="190"/>
      <c r="SYH47" s="190"/>
      <c r="SYI47" s="190"/>
      <c r="SYJ47" s="190"/>
      <c r="SYK47" s="190"/>
      <c r="SYL47" s="190"/>
      <c r="SYM47" s="190"/>
      <c r="SYN47" s="190"/>
      <c r="SYO47" s="190"/>
      <c r="SYP47" s="190"/>
      <c r="SYQ47" s="190"/>
      <c r="SYR47" s="190"/>
      <c r="SYS47" s="190"/>
      <c r="SYT47" s="190"/>
      <c r="SYU47" s="190"/>
      <c r="SYV47" s="190"/>
      <c r="SYW47" s="190"/>
      <c r="SYX47" s="190"/>
      <c r="SYY47" s="190"/>
      <c r="SYZ47" s="190"/>
      <c r="SZA47" s="190"/>
      <c r="SZB47" s="190"/>
      <c r="SZC47" s="190"/>
      <c r="SZD47" s="190"/>
      <c r="SZE47" s="190"/>
      <c r="SZF47" s="190"/>
      <c r="SZG47" s="190"/>
      <c r="SZH47" s="190"/>
      <c r="SZI47" s="190"/>
      <c r="SZJ47" s="190"/>
      <c r="SZK47" s="190"/>
      <c r="SZL47" s="190"/>
      <c r="SZM47" s="190"/>
      <c r="SZN47" s="190"/>
      <c r="SZO47" s="190"/>
      <c r="SZP47" s="190"/>
      <c r="SZQ47" s="190"/>
      <c r="SZR47" s="190"/>
      <c r="SZS47" s="190"/>
      <c r="SZT47" s="190"/>
      <c r="SZU47" s="190"/>
      <c r="SZV47" s="190"/>
      <c r="SZW47" s="190"/>
      <c r="SZX47" s="190"/>
      <c r="SZY47" s="190"/>
      <c r="SZZ47" s="190"/>
      <c r="TAA47" s="190"/>
      <c r="TAB47" s="190"/>
      <c r="TAC47" s="190"/>
      <c r="TAD47" s="190"/>
      <c r="TAE47" s="190"/>
      <c r="TAF47" s="190"/>
      <c r="TAG47" s="190"/>
      <c r="TAH47" s="190"/>
      <c r="TAI47" s="190"/>
      <c r="TAJ47" s="190"/>
      <c r="TAK47" s="190"/>
      <c r="TAL47" s="190"/>
      <c r="TAM47" s="190"/>
      <c r="TAN47" s="190"/>
      <c r="TAO47" s="190"/>
      <c r="TAP47" s="190"/>
      <c r="TAQ47" s="190"/>
      <c r="TAR47" s="190"/>
      <c r="TAS47" s="190"/>
      <c r="TAT47" s="190"/>
      <c r="TAU47" s="190"/>
      <c r="TAV47" s="190"/>
      <c r="TAW47" s="190"/>
      <c r="TAX47" s="190"/>
      <c r="TAY47" s="190"/>
      <c r="TAZ47" s="190"/>
      <c r="TBA47" s="190"/>
      <c r="TBB47" s="190"/>
      <c r="TBC47" s="190"/>
      <c r="TBD47" s="190"/>
      <c r="TBE47" s="190"/>
      <c r="TBF47" s="190"/>
      <c r="TBG47" s="190"/>
      <c r="TBH47" s="190"/>
      <c r="TBI47" s="190"/>
      <c r="TBJ47" s="190"/>
      <c r="TBK47" s="190"/>
      <c r="TBL47" s="190"/>
      <c r="TBM47" s="190"/>
      <c r="TBN47" s="190"/>
      <c r="TBO47" s="190"/>
      <c r="TBP47" s="190"/>
      <c r="TBQ47" s="190"/>
      <c r="TBR47" s="190"/>
      <c r="TBS47" s="190"/>
      <c r="TBT47" s="190"/>
      <c r="TBU47" s="190"/>
      <c r="TBV47" s="190"/>
      <c r="TBW47" s="190"/>
      <c r="TBX47" s="190"/>
      <c r="TBY47" s="190"/>
      <c r="TBZ47" s="190"/>
      <c r="TCA47" s="190"/>
      <c r="TCB47" s="190"/>
      <c r="TCC47" s="190"/>
      <c r="TCD47" s="190"/>
      <c r="TCE47" s="190"/>
      <c r="TCF47" s="190"/>
      <c r="TCG47" s="190"/>
      <c r="TCH47" s="190"/>
      <c r="TCI47" s="190"/>
      <c r="TCJ47" s="190"/>
      <c r="TCK47" s="190"/>
      <c r="TCL47" s="190"/>
      <c r="TCM47" s="190"/>
      <c r="TCN47" s="190"/>
      <c r="TCO47" s="190"/>
      <c r="TCP47" s="190"/>
      <c r="TCQ47" s="190"/>
      <c r="TCR47" s="190"/>
      <c r="TCS47" s="190"/>
      <c r="TCT47" s="190"/>
      <c r="TCU47" s="190"/>
      <c r="TCV47" s="190"/>
      <c r="TCW47" s="190"/>
      <c r="TCX47" s="190"/>
      <c r="TCY47" s="190"/>
      <c r="TCZ47" s="190"/>
      <c r="TDA47" s="190"/>
      <c r="TDB47" s="190"/>
      <c r="TDC47" s="190"/>
      <c r="TDD47" s="190"/>
      <c r="TDE47" s="190"/>
      <c r="TDF47" s="190"/>
      <c r="TDG47" s="190"/>
      <c r="TDH47" s="190"/>
      <c r="TDI47" s="190"/>
      <c r="TDJ47" s="190"/>
      <c r="TDK47" s="190"/>
      <c r="TDL47" s="190"/>
      <c r="TDM47" s="190"/>
      <c r="TDN47" s="190"/>
      <c r="TDO47" s="190"/>
      <c r="TDP47" s="190"/>
      <c r="TDQ47" s="190"/>
      <c r="TDR47" s="190"/>
      <c r="TDS47" s="190"/>
      <c r="TDT47" s="190"/>
      <c r="TDU47" s="190"/>
      <c r="TDV47" s="190"/>
      <c r="TDW47" s="190"/>
      <c r="TDX47" s="190"/>
      <c r="TDY47" s="190"/>
      <c r="TDZ47" s="190"/>
      <c r="TEA47" s="190"/>
      <c r="TEB47" s="190"/>
      <c r="TEC47" s="190"/>
      <c r="TED47" s="190"/>
      <c r="TEE47" s="190"/>
      <c r="TEF47" s="190"/>
      <c r="TEG47" s="190"/>
      <c r="TEH47" s="190"/>
      <c r="TEI47" s="190"/>
      <c r="TEJ47" s="190"/>
      <c r="TEK47" s="190"/>
      <c r="TEL47" s="190"/>
      <c r="TEM47" s="190"/>
      <c r="TEN47" s="190"/>
      <c r="TEO47" s="190"/>
      <c r="TEP47" s="190"/>
      <c r="TEQ47" s="190"/>
      <c r="TER47" s="190"/>
      <c r="TES47" s="190"/>
      <c r="TET47" s="190"/>
      <c r="TEU47" s="190"/>
      <c r="TEV47" s="190"/>
      <c r="TEW47" s="190"/>
      <c r="TEX47" s="190"/>
      <c r="TEY47" s="190"/>
      <c r="TEZ47" s="190"/>
      <c r="TFA47" s="190"/>
      <c r="TFB47" s="190"/>
      <c r="TFC47" s="190"/>
      <c r="TFD47" s="190"/>
      <c r="TFE47" s="190"/>
      <c r="TFF47" s="190"/>
      <c r="TFG47" s="190"/>
      <c r="TFH47" s="190"/>
      <c r="TFI47" s="190"/>
      <c r="TFJ47" s="190"/>
      <c r="TFK47" s="190"/>
      <c r="TFL47" s="190"/>
      <c r="TFM47" s="190"/>
      <c r="TFN47" s="190"/>
      <c r="TFO47" s="190"/>
      <c r="TFP47" s="190"/>
      <c r="TFQ47" s="190"/>
      <c r="TFR47" s="190"/>
      <c r="TFS47" s="190"/>
      <c r="TFT47" s="190"/>
      <c r="TFU47" s="190"/>
      <c r="TFV47" s="190"/>
      <c r="TFW47" s="190"/>
      <c r="TFX47" s="190"/>
      <c r="TFY47" s="190"/>
      <c r="TFZ47" s="190"/>
      <c r="TGA47" s="190"/>
      <c r="TGB47" s="190"/>
      <c r="TGC47" s="190"/>
      <c r="TGD47" s="190"/>
      <c r="TGE47" s="190"/>
      <c r="TGF47" s="190"/>
      <c r="TGG47" s="190"/>
      <c r="TGH47" s="190"/>
      <c r="TGI47" s="190"/>
      <c r="TGJ47" s="190"/>
      <c r="TGK47" s="190"/>
      <c r="TGL47" s="190"/>
      <c r="TGM47" s="190"/>
      <c r="TGN47" s="190"/>
      <c r="TGO47" s="190"/>
      <c r="TGP47" s="190"/>
      <c r="TGQ47" s="190"/>
      <c r="TGR47" s="190"/>
      <c r="TGS47" s="190"/>
      <c r="TGT47" s="190"/>
      <c r="TGU47" s="190"/>
      <c r="TGV47" s="190"/>
      <c r="TGW47" s="190"/>
      <c r="TGX47" s="190"/>
      <c r="TGY47" s="190"/>
      <c r="TGZ47" s="190"/>
      <c r="THA47" s="190"/>
      <c r="THB47" s="190"/>
      <c r="THC47" s="190"/>
      <c r="THD47" s="190"/>
      <c r="THE47" s="190"/>
      <c r="THF47" s="190"/>
      <c r="THG47" s="190"/>
      <c r="THH47" s="190"/>
      <c r="THI47" s="190"/>
      <c r="THJ47" s="190"/>
      <c r="THK47" s="190"/>
      <c r="THL47" s="190"/>
      <c r="THM47" s="190"/>
      <c r="THN47" s="190"/>
      <c r="THO47" s="190"/>
      <c r="THP47" s="190"/>
      <c r="THQ47" s="190"/>
      <c r="THR47" s="190"/>
      <c r="THS47" s="190"/>
      <c r="THT47" s="190"/>
      <c r="THU47" s="190"/>
      <c r="THV47" s="190"/>
      <c r="THW47" s="190"/>
      <c r="THX47" s="190"/>
      <c r="THY47" s="190"/>
      <c r="THZ47" s="190"/>
      <c r="TIA47" s="190"/>
      <c r="TIB47" s="190"/>
      <c r="TIC47" s="190"/>
      <c r="TID47" s="190"/>
      <c r="TIE47" s="190"/>
      <c r="TIF47" s="190"/>
      <c r="TIG47" s="190"/>
      <c r="TIH47" s="190"/>
      <c r="TII47" s="190"/>
      <c r="TIJ47" s="190"/>
      <c r="TIK47" s="190"/>
      <c r="TIL47" s="190"/>
      <c r="TIM47" s="190"/>
      <c r="TIN47" s="190"/>
      <c r="TIO47" s="190"/>
      <c r="TIP47" s="190"/>
      <c r="TIQ47" s="190"/>
      <c r="TIR47" s="190"/>
      <c r="TIS47" s="190"/>
      <c r="TIT47" s="190"/>
      <c r="TIU47" s="190"/>
      <c r="TIV47" s="190"/>
      <c r="TIW47" s="190"/>
      <c r="TIX47" s="190"/>
      <c r="TIY47" s="190"/>
      <c r="TIZ47" s="190"/>
      <c r="TJA47" s="190"/>
      <c r="TJB47" s="190"/>
      <c r="TJC47" s="190"/>
      <c r="TJD47" s="190"/>
      <c r="TJE47" s="190"/>
      <c r="TJF47" s="190"/>
      <c r="TJG47" s="190"/>
      <c r="TJH47" s="190"/>
      <c r="TJI47" s="190"/>
      <c r="TJJ47" s="190"/>
      <c r="TJK47" s="190"/>
      <c r="TJL47" s="190"/>
      <c r="TJM47" s="190"/>
      <c r="TJN47" s="190"/>
      <c r="TJO47" s="190"/>
      <c r="TJP47" s="190"/>
      <c r="TJQ47" s="190"/>
      <c r="TJR47" s="190"/>
      <c r="TJS47" s="190"/>
      <c r="TJT47" s="190"/>
      <c r="TJU47" s="190"/>
      <c r="TJV47" s="190"/>
      <c r="TJW47" s="190"/>
      <c r="TJX47" s="190"/>
      <c r="TJY47" s="190"/>
      <c r="TJZ47" s="190"/>
      <c r="TKA47" s="190"/>
      <c r="TKB47" s="190"/>
      <c r="TKC47" s="190"/>
      <c r="TKD47" s="190"/>
      <c r="TKE47" s="190"/>
      <c r="TKF47" s="190"/>
      <c r="TKG47" s="190"/>
      <c r="TKH47" s="190"/>
      <c r="TKI47" s="190"/>
      <c r="TKJ47" s="190"/>
      <c r="TKK47" s="190"/>
      <c r="TKL47" s="190"/>
      <c r="TKM47" s="190"/>
      <c r="TKN47" s="190"/>
      <c r="TKO47" s="190"/>
      <c r="TKP47" s="190"/>
      <c r="TKQ47" s="190"/>
      <c r="TKR47" s="190"/>
      <c r="TKS47" s="190"/>
      <c r="TKT47" s="190"/>
      <c r="TKU47" s="190"/>
      <c r="TKV47" s="190"/>
      <c r="TKW47" s="190"/>
      <c r="TKX47" s="190"/>
      <c r="TKY47" s="190"/>
      <c r="TKZ47" s="190"/>
      <c r="TLA47" s="190"/>
      <c r="TLB47" s="190"/>
      <c r="TLC47" s="190"/>
      <c r="TLD47" s="190"/>
      <c r="TLE47" s="190"/>
      <c r="TLF47" s="190"/>
      <c r="TLG47" s="190"/>
      <c r="TLH47" s="190"/>
      <c r="TLI47" s="190"/>
      <c r="TLJ47" s="190"/>
      <c r="TLK47" s="190"/>
      <c r="TLL47" s="190"/>
      <c r="TLM47" s="190"/>
      <c r="TLN47" s="190"/>
      <c r="TLO47" s="190"/>
      <c r="TLP47" s="190"/>
      <c r="TLQ47" s="190"/>
      <c r="TLR47" s="190"/>
      <c r="TLS47" s="190"/>
      <c r="TLT47" s="190"/>
      <c r="TLU47" s="190"/>
      <c r="TLV47" s="190"/>
      <c r="TLW47" s="190"/>
      <c r="TLX47" s="190"/>
      <c r="TLY47" s="190"/>
      <c r="TLZ47" s="190"/>
      <c r="TMA47" s="190"/>
      <c r="TMB47" s="190"/>
      <c r="TMC47" s="190"/>
      <c r="TMD47" s="190"/>
      <c r="TME47" s="190"/>
      <c r="TMF47" s="190"/>
      <c r="TMG47" s="190"/>
      <c r="TMH47" s="190"/>
      <c r="TMI47" s="190"/>
      <c r="TMJ47" s="190"/>
      <c r="TMK47" s="190"/>
      <c r="TML47" s="190"/>
      <c r="TMM47" s="190"/>
      <c r="TMN47" s="190"/>
      <c r="TMO47" s="190"/>
      <c r="TMP47" s="190"/>
      <c r="TMQ47" s="190"/>
      <c r="TMR47" s="190"/>
      <c r="TMS47" s="190"/>
      <c r="TMT47" s="190"/>
      <c r="TMU47" s="190"/>
      <c r="TMV47" s="190"/>
      <c r="TMW47" s="190"/>
      <c r="TMX47" s="190"/>
      <c r="TMY47" s="190"/>
      <c r="TMZ47" s="190"/>
      <c r="TNA47" s="190"/>
      <c r="TNB47" s="190"/>
      <c r="TNC47" s="190"/>
      <c r="TND47" s="190"/>
      <c r="TNE47" s="190"/>
      <c r="TNF47" s="190"/>
      <c r="TNG47" s="190"/>
      <c r="TNH47" s="190"/>
      <c r="TNI47" s="190"/>
      <c r="TNJ47" s="190"/>
      <c r="TNK47" s="190"/>
      <c r="TNL47" s="190"/>
      <c r="TNM47" s="190"/>
      <c r="TNN47" s="190"/>
      <c r="TNO47" s="190"/>
      <c r="TNP47" s="190"/>
      <c r="TNQ47" s="190"/>
      <c r="TNR47" s="190"/>
      <c r="TNS47" s="190"/>
      <c r="TNT47" s="190"/>
      <c r="TNU47" s="190"/>
      <c r="TNV47" s="190"/>
      <c r="TNW47" s="190"/>
      <c r="TNX47" s="190"/>
      <c r="TNY47" s="190"/>
      <c r="TNZ47" s="190"/>
      <c r="TOA47" s="190"/>
      <c r="TOB47" s="190"/>
      <c r="TOC47" s="190"/>
      <c r="TOD47" s="190"/>
      <c r="TOE47" s="190"/>
      <c r="TOF47" s="190"/>
      <c r="TOG47" s="190"/>
      <c r="TOH47" s="190"/>
      <c r="TOI47" s="190"/>
      <c r="TOJ47" s="190"/>
      <c r="TOK47" s="190"/>
      <c r="TOL47" s="190"/>
      <c r="TOM47" s="190"/>
      <c r="TON47" s="190"/>
      <c r="TOO47" s="190"/>
      <c r="TOP47" s="190"/>
      <c r="TOQ47" s="190"/>
      <c r="TOR47" s="190"/>
      <c r="TOS47" s="190"/>
      <c r="TOT47" s="190"/>
      <c r="TOU47" s="190"/>
      <c r="TOV47" s="190"/>
      <c r="TOW47" s="190"/>
      <c r="TOX47" s="190"/>
      <c r="TOY47" s="190"/>
      <c r="TOZ47" s="190"/>
      <c r="TPA47" s="190"/>
      <c r="TPB47" s="190"/>
      <c r="TPC47" s="190"/>
      <c r="TPD47" s="190"/>
      <c r="TPE47" s="190"/>
      <c r="TPF47" s="190"/>
      <c r="TPG47" s="190"/>
      <c r="TPH47" s="190"/>
      <c r="TPI47" s="190"/>
      <c r="TPJ47" s="190"/>
      <c r="TPK47" s="190"/>
      <c r="TPL47" s="190"/>
      <c r="TPM47" s="190"/>
      <c r="TPN47" s="190"/>
      <c r="TPO47" s="190"/>
      <c r="TPP47" s="190"/>
      <c r="TPQ47" s="190"/>
      <c r="TPR47" s="190"/>
      <c r="TPS47" s="190"/>
      <c r="TPT47" s="190"/>
      <c r="TPU47" s="190"/>
      <c r="TPV47" s="190"/>
      <c r="TPW47" s="190"/>
      <c r="TPX47" s="190"/>
      <c r="TPY47" s="190"/>
      <c r="TPZ47" s="190"/>
      <c r="TQA47" s="190"/>
      <c r="TQB47" s="190"/>
      <c r="TQC47" s="190"/>
      <c r="TQD47" s="190"/>
      <c r="TQE47" s="190"/>
      <c r="TQF47" s="190"/>
      <c r="TQG47" s="190"/>
      <c r="TQH47" s="190"/>
      <c r="TQI47" s="190"/>
      <c r="TQJ47" s="190"/>
      <c r="TQK47" s="190"/>
      <c r="TQL47" s="190"/>
      <c r="TQM47" s="190"/>
      <c r="TQN47" s="190"/>
      <c r="TQO47" s="190"/>
      <c r="TQP47" s="190"/>
      <c r="TQQ47" s="190"/>
      <c r="TQR47" s="190"/>
      <c r="TQS47" s="190"/>
      <c r="TQT47" s="190"/>
      <c r="TQU47" s="190"/>
      <c r="TQV47" s="190"/>
      <c r="TQW47" s="190"/>
      <c r="TQX47" s="190"/>
      <c r="TQY47" s="190"/>
      <c r="TQZ47" s="190"/>
      <c r="TRA47" s="190"/>
      <c r="TRB47" s="190"/>
      <c r="TRC47" s="190"/>
      <c r="TRD47" s="190"/>
      <c r="TRE47" s="190"/>
      <c r="TRF47" s="190"/>
      <c r="TRG47" s="190"/>
      <c r="TRH47" s="190"/>
      <c r="TRI47" s="190"/>
      <c r="TRJ47" s="190"/>
      <c r="TRK47" s="190"/>
      <c r="TRL47" s="190"/>
      <c r="TRM47" s="190"/>
      <c r="TRN47" s="190"/>
      <c r="TRO47" s="190"/>
      <c r="TRP47" s="190"/>
      <c r="TRQ47" s="190"/>
      <c r="TRR47" s="190"/>
      <c r="TRS47" s="190"/>
      <c r="TRT47" s="190"/>
      <c r="TRU47" s="190"/>
      <c r="TRV47" s="190"/>
      <c r="TRW47" s="190"/>
      <c r="TRX47" s="190"/>
      <c r="TRY47" s="190"/>
      <c r="TRZ47" s="190"/>
      <c r="TSA47" s="190"/>
      <c r="TSB47" s="190"/>
      <c r="TSC47" s="190"/>
      <c r="TSD47" s="190"/>
      <c r="TSE47" s="190"/>
      <c r="TSF47" s="190"/>
      <c r="TSG47" s="190"/>
      <c r="TSH47" s="190"/>
      <c r="TSI47" s="190"/>
      <c r="TSJ47" s="190"/>
      <c r="TSK47" s="190"/>
      <c r="TSL47" s="190"/>
      <c r="TSM47" s="190"/>
      <c r="TSN47" s="190"/>
      <c r="TSO47" s="190"/>
      <c r="TSP47" s="190"/>
      <c r="TSQ47" s="190"/>
      <c r="TSR47" s="190"/>
      <c r="TSS47" s="190"/>
      <c r="TST47" s="190"/>
      <c r="TSU47" s="190"/>
      <c r="TSV47" s="190"/>
      <c r="TSW47" s="190"/>
      <c r="TSX47" s="190"/>
      <c r="TSY47" s="190"/>
      <c r="TSZ47" s="190"/>
      <c r="TTA47" s="190"/>
      <c r="TTB47" s="190"/>
      <c r="TTC47" s="190"/>
      <c r="TTD47" s="190"/>
      <c r="TTE47" s="190"/>
      <c r="TTF47" s="190"/>
      <c r="TTG47" s="190"/>
      <c r="TTH47" s="190"/>
      <c r="TTI47" s="190"/>
      <c r="TTJ47" s="190"/>
      <c r="TTK47" s="190"/>
      <c r="TTL47" s="190"/>
      <c r="TTM47" s="190"/>
      <c r="TTN47" s="190"/>
      <c r="TTO47" s="190"/>
      <c r="TTP47" s="190"/>
      <c r="TTQ47" s="190"/>
      <c r="TTR47" s="190"/>
      <c r="TTS47" s="190"/>
      <c r="TTT47" s="190"/>
      <c r="TTU47" s="190"/>
      <c r="TTV47" s="190"/>
      <c r="TTW47" s="190"/>
      <c r="TTX47" s="190"/>
      <c r="TTY47" s="190"/>
      <c r="TTZ47" s="190"/>
      <c r="TUA47" s="190"/>
      <c r="TUB47" s="190"/>
      <c r="TUC47" s="190"/>
      <c r="TUD47" s="190"/>
      <c r="TUE47" s="190"/>
      <c r="TUF47" s="190"/>
      <c r="TUG47" s="190"/>
      <c r="TUH47" s="190"/>
      <c r="TUI47" s="190"/>
      <c r="TUJ47" s="190"/>
      <c r="TUK47" s="190"/>
      <c r="TUL47" s="190"/>
      <c r="TUM47" s="190"/>
      <c r="TUN47" s="190"/>
      <c r="TUO47" s="190"/>
      <c r="TUP47" s="190"/>
      <c r="TUQ47" s="190"/>
      <c r="TUR47" s="190"/>
      <c r="TUS47" s="190"/>
      <c r="TUT47" s="190"/>
      <c r="TUU47" s="190"/>
      <c r="TUV47" s="190"/>
      <c r="TUW47" s="190"/>
      <c r="TUX47" s="190"/>
      <c r="TUY47" s="190"/>
      <c r="TUZ47" s="190"/>
      <c r="TVA47" s="190"/>
      <c r="TVB47" s="190"/>
      <c r="TVC47" s="190"/>
      <c r="TVD47" s="190"/>
      <c r="TVE47" s="190"/>
      <c r="TVF47" s="190"/>
      <c r="TVG47" s="190"/>
      <c r="TVH47" s="190"/>
      <c r="TVI47" s="190"/>
      <c r="TVJ47" s="190"/>
      <c r="TVK47" s="190"/>
      <c r="TVL47" s="190"/>
      <c r="TVM47" s="190"/>
      <c r="TVN47" s="190"/>
      <c r="TVO47" s="190"/>
      <c r="TVP47" s="190"/>
      <c r="TVQ47" s="190"/>
      <c r="TVR47" s="190"/>
      <c r="TVS47" s="190"/>
      <c r="TVT47" s="190"/>
      <c r="TVU47" s="190"/>
      <c r="TVV47" s="190"/>
      <c r="TVW47" s="190"/>
      <c r="TVX47" s="190"/>
      <c r="TVY47" s="190"/>
      <c r="TVZ47" s="190"/>
      <c r="TWA47" s="190"/>
      <c r="TWB47" s="190"/>
      <c r="TWC47" s="190"/>
      <c r="TWD47" s="190"/>
      <c r="TWE47" s="190"/>
      <c r="TWF47" s="190"/>
      <c r="TWG47" s="190"/>
      <c r="TWH47" s="190"/>
      <c r="TWI47" s="190"/>
      <c r="TWJ47" s="190"/>
      <c r="TWK47" s="190"/>
      <c r="TWL47" s="190"/>
      <c r="TWM47" s="190"/>
      <c r="TWN47" s="190"/>
      <c r="TWO47" s="190"/>
      <c r="TWP47" s="190"/>
      <c r="TWQ47" s="190"/>
      <c r="TWR47" s="190"/>
      <c r="TWS47" s="190"/>
      <c r="TWT47" s="190"/>
      <c r="TWU47" s="190"/>
      <c r="TWV47" s="190"/>
      <c r="TWW47" s="190"/>
      <c r="TWX47" s="190"/>
      <c r="TWY47" s="190"/>
      <c r="TWZ47" s="190"/>
      <c r="TXA47" s="190"/>
      <c r="TXB47" s="190"/>
      <c r="TXC47" s="190"/>
      <c r="TXD47" s="190"/>
      <c r="TXE47" s="190"/>
      <c r="TXF47" s="190"/>
      <c r="TXG47" s="190"/>
      <c r="TXH47" s="190"/>
      <c r="TXI47" s="190"/>
      <c r="TXJ47" s="190"/>
      <c r="TXK47" s="190"/>
      <c r="TXL47" s="190"/>
      <c r="TXM47" s="190"/>
      <c r="TXN47" s="190"/>
      <c r="TXO47" s="190"/>
      <c r="TXP47" s="190"/>
      <c r="TXQ47" s="190"/>
      <c r="TXR47" s="190"/>
      <c r="TXS47" s="190"/>
      <c r="TXT47" s="190"/>
      <c r="TXU47" s="190"/>
      <c r="TXV47" s="190"/>
      <c r="TXW47" s="190"/>
      <c r="TXX47" s="190"/>
      <c r="TXY47" s="190"/>
      <c r="TXZ47" s="190"/>
      <c r="TYA47" s="190"/>
      <c r="TYB47" s="190"/>
      <c r="TYC47" s="190"/>
      <c r="TYD47" s="190"/>
      <c r="TYE47" s="190"/>
      <c r="TYF47" s="190"/>
      <c r="TYG47" s="190"/>
      <c r="TYH47" s="190"/>
      <c r="TYI47" s="190"/>
      <c r="TYJ47" s="190"/>
      <c r="TYK47" s="190"/>
      <c r="TYL47" s="190"/>
      <c r="TYM47" s="190"/>
      <c r="TYN47" s="190"/>
      <c r="TYO47" s="190"/>
      <c r="TYP47" s="190"/>
      <c r="TYQ47" s="190"/>
      <c r="TYR47" s="190"/>
      <c r="TYS47" s="190"/>
      <c r="TYT47" s="190"/>
      <c r="TYU47" s="190"/>
      <c r="TYV47" s="190"/>
      <c r="TYW47" s="190"/>
      <c r="TYX47" s="190"/>
      <c r="TYY47" s="190"/>
      <c r="TYZ47" s="190"/>
      <c r="TZA47" s="190"/>
      <c r="TZB47" s="190"/>
      <c r="TZC47" s="190"/>
      <c r="TZD47" s="190"/>
      <c r="TZE47" s="190"/>
      <c r="TZF47" s="190"/>
      <c r="TZG47" s="190"/>
      <c r="TZH47" s="190"/>
      <c r="TZI47" s="190"/>
      <c r="TZJ47" s="190"/>
      <c r="TZK47" s="190"/>
      <c r="TZL47" s="190"/>
      <c r="TZM47" s="190"/>
      <c r="TZN47" s="190"/>
      <c r="TZO47" s="190"/>
      <c r="TZP47" s="190"/>
      <c r="TZQ47" s="190"/>
      <c r="TZR47" s="190"/>
      <c r="TZS47" s="190"/>
      <c r="TZT47" s="190"/>
      <c r="TZU47" s="190"/>
      <c r="TZV47" s="190"/>
      <c r="TZW47" s="190"/>
      <c r="TZX47" s="190"/>
      <c r="TZY47" s="190"/>
      <c r="TZZ47" s="190"/>
      <c r="UAA47" s="190"/>
      <c r="UAB47" s="190"/>
      <c r="UAC47" s="190"/>
      <c r="UAD47" s="190"/>
      <c r="UAE47" s="190"/>
      <c r="UAF47" s="190"/>
      <c r="UAG47" s="190"/>
      <c r="UAH47" s="190"/>
      <c r="UAI47" s="190"/>
      <c r="UAJ47" s="190"/>
      <c r="UAK47" s="190"/>
      <c r="UAL47" s="190"/>
      <c r="UAM47" s="190"/>
      <c r="UAN47" s="190"/>
      <c r="UAO47" s="190"/>
      <c r="UAP47" s="190"/>
      <c r="UAQ47" s="190"/>
      <c r="UAR47" s="190"/>
      <c r="UAS47" s="190"/>
      <c r="UAT47" s="190"/>
      <c r="UAU47" s="190"/>
      <c r="UAV47" s="190"/>
      <c r="UAW47" s="190"/>
      <c r="UAX47" s="190"/>
      <c r="UAY47" s="190"/>
      <c r="UAZ47" s="190"/>
      <c r="UBA47" s="190"/>
      <c r="UBB47" s="190"/>
      <c r="UBC47" s="190"/>
      <c r="UBD47" s="190"/>
      <c r="UBE47" s="190"/>
      <c r="UBF47" s="190"/>
      <c r="UBG47" s="190"/>
      <c r="UBH47" s="190"/>
      <c r="UBI47" s="190"/>
      <c r="UBJ47" s="190"/>
      <c r="UBK47" s="190"/>
      <c r="UBL47" s="190"/>
      <c r="UBM47" s="190"/>
      <c r="UBN47" s="190"/>
      <c r="UBO47" s="190"/>
      <c r="UBP47" s="190"/>
      <c r="UBQ47" s="190"/>
      <c r="UBR47" s="190"/>
      <c r="UBS47" s="190"/>
      <c r="UBT47" s="190"/>
      <c r="UBU47" s="190"/>
      <c r="UBV47" s="190"/>
      <c r="UBW47" s="190"/>
      <c r="UBX47" s="190"/>
      <c r="UBY47" s="190"/>
      <c r="UBZ47" s="190"/>
      <c r="UCA47" s="190"/>
      <c r="UCB47" s="190"/>
      <c r="UCC47" s="190"/>
      <c r="UCD47" s="190"/>
      <c r="UCE47" s="190"/>
      <c r="UCF47" s="190"/>
      <c r="UCG47" s="190"/>
      <c r="UCH47" s="190"/>
      <c r="UCI47" s="190"/>
      <c r="UCJ47" s="190"/>
      <c r="UCK47" s="190"/>
      <c r="UCL47" s="190"/>
      <c r="UCM47" s="190"/>
      <c r="UCN47" s="190"/>
      <c r="UCO47" s="190"/>
      <c r="UCP47" s="190"/>
      <c r="UCQ47" s="190"/>
      <c r="UCR47" s="190"/>
      <c r="UCS47" s="190"/>
      <c r="UCT47" s="190"/>
      <c r="UCU47" s="190"/>
      <c r="UCV47" s="190"/>
      <c r="UCW47" s="190"/>
      <c r="UCX47" s="190"/>
      <c r="UCY47" s="190"/>
      <c r="UCZ47" s="190"/>
      <c r="UDA47" s="190"/>
      <c r="UDB47" s="190"/>
      <c r="UDC47" s="190"/>
      <c r="UDD47" s="190"/>
      <c r="UDE47" s="190"/>
      <c r="UDF47" s="190"/>
      <c r="UDG47" s="190"/>
      <c r="UDH47" s="190"/>
      <c r="UDI47" s="190"/>
      <c r="UDJ47" s="190"/>
      <c r="UDK47" s="190"/>
      <c r="UDL47" s="190"/>
      <c r="UDM47" s="190"/>
      <c r="UDN47" s="190"/>
      <c r="UDO47" s="190"/>
      <c r="UDP47" s="190"/>
      <c r="UDQ47" s="190"/>
      <c r="UDR47" s="190"/>
      <c r="UDS47" s="190"/>
      <c r="UDT47" s="190"/>
      <c r="UDU47" s="190"/>
      <c r="UDV47" s="190"/>
      <c r="UDW47" s="190"/>
      <c r="UDX47" s="190"/>
      <c r="UDY47" s="190"/>
      <c r="UDZ47" s="190"/>
      <c r="UEA47" s="190"/>
      <c r="UEB47" s="190"/>
      <c r="UEC47" s="190"/>
      <c r="UED47" s="190"/>
      <c r="UEE47" s="190"/>
      <c r="UEF47" s="190"/>
      <c r="UEG47" s="190"/>
      <c r="UEH47" s="190"/>
      <c r="UEI47" s="190"/>
      <c r="UEJ47" s="190"/>
      <c r="UEK47" s="190"/>
      <c r="UEL47" s="190"/>
      <c r="UEM47" s="190"/>
      <c r="UEN47" s="190"/>
      <c r="UEO47" s="190"/>
      <c r="UEP47" s="190"/>
      <c r="UEQ47" s="190"/>
      <c r="UER47" s="190"/>
      <c r="UES47" s="190"/>
      <c r="UET47" s="190"/>
      <c r="UEU47" s="190"/>
      <c r="UEV47" s="190"/>
      <c r="UEW47" s="190"/>
      <c r="UEX47" s="190"/>
      <c r="UEY47" s="190"/>
      <c r="UEZ47" s="190"/>
      <c r="UFA47" s="190"/>
      <c r="UFB47" s="190"/>
      <c r="UFC47" s="190"/>
      <c r="UFD47" s="190"/>
      <c r="UFE47" s="190"/>
      <c r="UFF47" s="190"/>
      <c r="UFG47" s="190"/>
      <c r="UFH47" s="190"/>
      <c r="UFI47" s="190"/>
      <c r="UFJ47" s="190"/>
      <c r="UFK47" s="190"/>
      <c r="UFL47" s="190"/>
      <c r="UFM47" s="190"/>
      <c r="UFN47" s="190"/>
      <c r="UFO47" s="190"/>
      <c r="UFP47" s="190"/>
      <c r="UFQ47" s="190"/>
      <c r="UFR47" s="190"/>
      <c r="UFS47" s="190"/>
      <c r="UFT47" s="190"/>
      <c r="UFU47" s="190"/>
      <c r="UFV47" s="190"/>
      <c r="UFW47" s="190"/>
      <c r="UFX47" s="190"/>
      <c r="UFY47" s="190"/>
      <c r="UFZ47" s="190"/>
      <c r="UGA47" s="190"/>
      <c r="UGB47" s="190"/>
      <c r="UGC47" s="190"/>
      <c r="UGD47" s="190"/>
      <c r="UGE47" s="190"/>
      <c r="UGF47" s="190"/>
      <c r="UGG47" s="190"/>
      <c r="UGH47" s="190"/>
      <c r="UGI47" s="190"/>
      <c r="UGJ47" s="190"/>
      <c r="UGK47" s="190"/>
      <c r="UGL47" s="190"/>
      <c r="UGM47" s="190"/>
      <c r="UGN47" s="190"/>
      <c r="UGO47" s="190"/>
      <c r="UGP47" s="190"/>
      <c r="UGQ47" s="190"/>
      <c r="UGR47" s="190"/>
      <c r="UGS47" s="190"/>
      <c r="UGT47" s="190"/>
      <c r="UGU47" s="190"/>
      <c r="UGV47" s="190"/>
      <c r="UGW47" s="190"/>
      <c r="UGX47" s="190"/>
      <c r="UGY47" s="190"/>
      <c r="UGZ47" s="190"/>
      <c r="UHA47" s="190"/>
      <c r="UHB47" s="190"/>
      <c r="UHC47" s="190"/>
      <c r="UHD47" s="190"/>
      <c r="UHE47" s="190"/>
      <c r="UHF47" s="190"/>
      <c r="UHG47" s="190"/>
      <c r="UHH47" s="190"/>
      <c r="UHI47" s="190"/>
      <c r="UHJ47" s="190"/>
      <c r="UHK47" s="190"/>
      <c r="UHL47" s="190"/>
      <c r="UHM47" s="190"/>
      <c r="UHN47" s="190"/>
      <c r="UHO47" s="190"/>
      <c r="UHP47" s="190"/>
      <c r="UHQ47" s="190"/>
      <c r="UHR47" s="190"/>
      <c r="UHS47" s="190"/>
      <c r="UHT47" s="190"/>
      <c r="UHU47" s="190"/>
      <c r="UHV47" s="190"/>
      <c r="UHW47" s="190"/>
      <c r="UHX47" s="190"/>
      <c r="UHY47" s="190"/>
      <c r="UHZ47" s="190"/>
      <c r="UIA47" s="190"/>
      <c r="UIB47" s="190"/>
      <c r="UIC47" s="190"/>
      <c r="UID47" s="190"/>
      <c r="UIE47" s="190"/>
      <c r="UIF47" s="190"/>
      <c r="UIG47" s="190"/>
      <c r="UIH47" s="190"/>
      <c r="UII47" s="190"/>
      <c r="UIJ47" s="190"/>
      <c r="UIK47" s="190"/>
      <c r="UIL47" s="190"/>
      <c r="UIM47" s="190"/>
      <c r="UIN47" s="190"/>
      <c r="UIO47" s="190"/>
      <c r="UIP47" s="190"/>
      <c r="UIQ47" s="190"/>
      <c r="UIR47" s="190"/>
      <c r="UIS47" s="190"/>
      <c r="UIT47" s="190"/>
      <c r="UIU47" s="190"/>
      <c r="UIV47" s="190"/>
      <c r="UIW47" s="190"/>
      <c r="UIX47" s="190"/>
      <c r="UIY47" s="190"/>
      <c r="UIZ47" s="190"/>
      <c r="UJA47" s="190"/>
      <c r="UJB47" s="190"/>
      <c r="UJC47" s="190"/>
      <c r="UJD47" s="190"/>
      <c r="UJE47" s="190"/>
      <c r="UJF47" s="190"/>
      <c r="UJG47" s="190"/>
      <c r="UJH47" s="190"/>
      <c r="UJI47" s="190"/>
      <c r="UJJ47" s="190"/>
      <c r="UJK47" s="190"/>
      <c r="UJL47" s="190"/>
      <c r="UJM47" s="190"/>
      <c r="UJN47" s="190"/>
      <c r="UJO47" s="190"/>
      <c r="UJP47" s="190"/>
      <c r="UJQ47" s="190"/>
      <c r="UJR47" s="190"/>
      <c r="UJS47" s="190"/>
      <c r="UJT47" s="190"/>
      <c r="UJU47" s="190"/>
      <c r="UJV47" s="190"/>
      <c r="UJW47" s="190"/>
      <c r="UJX47" s="190"/>
      <c r="UJY47" s="190"/>
      <c r="UJZ47" s="190"/>
      <c r="UKA47" s="190"/>
      <c r="UKB47" s="190"/>
      <c r="UKC47" s="190"/>
      <c r="UKD47" s="190"/>
      <c r="UKE47" s="190"/>
      <c r="UKF47" s="190"/>
      <c r="UKG47" s="190"/>
      <c r="UKH47" s="190"/>
      <c r="UKI47" s="190"/>
      <c r="UKJ47" s="190"/>
      <c r="UKK47" s="190"/>
      <c r="UKL47" s="190"/>
      <c r="UKM47" s="190"/>
      <c r="UKN47" s="190"/>
      <c r="UKO47" s="190"/>
      <c r="UKP47" s="190"/>
      <c r="UKQ47" s="190"/>
      <c r="UKR47" s="190"/>
      <c r="UKS47" s="190"/>
      <c r="UKT47" s="190"/>
      <c r="UKU47" s="190"/>
      <c r="UKV47" s="190"/>
      <c r="UKW47" s="190"/>
      <c r="UKX47" s="190"/>
      <c r="UKY47" s="190"/>
      <c r="UKZ47" s="190"/>
      <c r="ULA47" s="190"/>
      <c r="ULB47" s="190"/>
      <c r="ULC47" s="190"/>
      <c r="ULD47" s="190"/>
      <c r="ULE47" s="190"/>
      <c r="ULF47" s="190"/>
      <c r="ULG47" s="190"/>
      <c r="ULH47" s="190"/>
      <c r="ULI47" s="190"/>
      <c r="ULJ47" s="190"/>
      <c r="ULK47" s="190"/>
      <c r="ULL47" s="190"/>
      <c r="ULM47" s="190"/>
      <c r="ULN47" s="190"/>
      <c r="ULO47" s="190"/>
      <c r="ULP47" s="190"/>
      <c r="ULQ47" s="190"/>
      <c r="ULR47" s="190"/>
      <c r="ULS47" s="190"/>
      <c r="ULT47" s="190"/>
      <c r="ULU47" s="190"/>
      <c r="ULV47" s="190"/>
      <c r="ULW47" s="190"/>
      <c r="ULX47" s="190"/>
      <c r="ULY47" s="190"/>
      <c r="ULZ47" s="190"/>
      <c r="UMA47" s="190"/>
      <c r="UMB47" s="190"/>
      <c r="UMC47" s="190"/>
      <c r="UMD47" s="190"/>
      <c r="UME47" s="190"/>
      <c r="UMF47" s="190"/>
      <c r="UMG47" s="190"/>
      <c r="UMH47" s="190"/>
      <c r="UMI47" s="190"/>
      <c r="UMJ47" s="190"/>
      <c r="UMK47" s="190"/>
      <c r="UML47" s="190"/>
      <c r="UMM47" s="190"/>
      <c r="UMN47" s="190"/>
      <c r="UMO47" s="190"/>
      <c r="UMP47" s="190"/>
      <c r="UMQ47" s="190"/>
      <c r="UMR47" s="190"/>
      <c r="UMS47" s="190"/>
      <c r="UMT47" s="190"/>
      <c r="UMU47" s="190"/>
      <c r="UMV47" s="190"/>
      <c r="UMW47" s="190"/>
      <c r="UMX47" s="190"/>
      <c r="UMY47" s="190"/>
      <c r="UMZ47" s="190"/>
      <c r="UNA47" s="190"/>
      <c r="UNB47" s="190"/>
      <c r="UNC47" s="190"/>
      <c r="UND47" s="190"/>
      <c r="UNE47" s="190"/>
      <c r="UNF47" s="190"/>
      <c r="UNG47" s="190"/>
      <c r="UNH47" s="190"/>
      <c r="UNI47" s="190"/>
      <c r="UNJ47" s="190"/>
      <c r="UNK47" s="190"/>
      <c r="UNL47" s="190"/>
      <c r="UNM47" s="190"/>
      <c r="UNN47" s="190"/>
      <c r="UNO47" s="190"/>
      <c r="UNP47" s="190"/>
      <c r="UNQ47" s="190"/>
      <c r="UNR47" s="190"/>
      <c r="UNS47" s="190"/>
      <c r="UNT47" s="190"/>
      <c r="UNU47" s="190"/>
      <c r="UNV47" s="190"/>
      <c r="UNW47" s="190"/>
      <c r="UNX47" s="190"/>
      <c r="UNY47" s="190"/>
      <c r="UNZ47" s="190"/>
      <c r="UOA47" s="190"/>
      <c r="UOB47" s="190"/>
      <c r="UOC47" s="190"/>
      <c r="UOD47" s="190"/>
      <c r="UOE47" s="190"/>
      <c r="UOF47" s="190"/>
      <c r="UOG47" s="190"/>
      <c r="UOH47" s="190"/>
      <c r="UOI47" s="190"/>
      <c r="UOJ47" s="190"/>
      <c r="UOK47" s="190"/>
      <c r="UOL47" s="190"/>
      <c r="UOM47" s="190"/>
      <c r="UON47" s="190"/>
      <c r="UOO47" s="190"/>
      <c r="UOP47" s="190"/>
      <c r="UOQ47" s="190"/>
      <c r="UOR47" s="190"/>
      <c r="UOS47" s="190"/>
      <c r="UOT47" s="190"/>
      <c r="UOU47" s="190"/>
      <c r="UOV47" s="190"/>
      <c r="UOW47" s="190"/>
      <c r="UOX47" s="190"/>
      <c r="UOY47" s="190"/>
      <c r="UOZ47" s="190"/>
      <c r="UPA47" s="190"/>
      <c r="UPB47" s="190"/>
      <c r="UPC47" s="190"/>
      <c r="UPD47" s="190"/>
      <c r="UPE47" s="190"/>
      <c r="UPF47" s="190"/>
      <c r="UPG47" s="190"/>
      <c r="UPH47" s="190"/>
      <c r="UPI47" s="190"/>
      <c r="UPJ47" s="190"/>
      <c r="UPK47" s="190"/>
      <c r="UPL47" s="190"/>
      <c r="UPM47" s="190"/>
      <c r="UPN47" s="190"/>
      <c r="UPO47" s="190"/>
      <c r="UPP47" s="190"/>
      <c r="UPQ47" s="190"/>
      <c r="UPR47" s="190"/>
      <c r="UPS47" s="190"/>
      <c r="UPT47" s="190"/>
      <c r="UPU47" s="190"/>
      <c r="UPV47" s="190"/>
      <c r="UPW47" s="190"/>
      <c r="UPX47" s="190"/>
      <c r="UPY47" s="190"/>
      <c r="UPZ47" s="190"/>
      <c r="UQA47" s="190"/>
      <c r="UQB47" s="190"/>
      <c r="UQC47" s="190"/>
      <c r="UQD47" s="190"/>
      <c r="UQE47" s="190"/>
      <c r="UQF47" s="190"/>
      <c r="UQG47" s="190"/>
      <c r="UQH47" s="190"/>
      <c r="UQI47" s="190"/>
      <c r="UQJ47" s="190"/>
      <c r="UQK47" s="190"/>
      <c r="UQL47" s="190"/>
      <c r="UQM47" s="190"/>
      <c r="UQN47" s="190"/>
      <c r="UQO47" s="190"/>
      <c r="UQP47" s="190"/>
      <c r="UQQ47" s="190"/>
      <c r="UQR47" s="190"/>
      <c r="UQS47" s="190"/>
      <c r="UQT47" s="190"/>
      <c r="UQU47" s="190"/>
      <c r="UQV47" s="190"/>
      <c r="UQW47" s="190"/>
      <c r="UQX47" s="190"/>
      <c r="UQY47" s="190"/>
      <c r="UQZ47" s="190"/>
      <c r="URA47" s="190"/>
      <c r="URB47" s="190"/>
      <c r="URC47" s="190"/>
      <c r="URD47" s="190"/>
      <c r="URE47" s="190"/>
      <c r="URF47" s="190"/>
      <c r="URG47" s="190"/>
      <c r="URH47" s="190"/>
      <c r="URI47" s="190"/>
      <c r="URJ47" s="190"/>
      <c r="URK47" s="190"/>
      <c r="URL47" s="190"/>
      <c r="URM47" s="190"/>
      <c r="URN47" s="190"/>
      <c r="URO47" s="190"/>
      <c r="URP47" s="190"/>
      <c r="URQ47" s="190"/>
      <c r="URR47" s="190"/>
      <c r="URS47" s="190"/>
      <c r="URT47" s="190"/>
      <c r="URU47" s="190"/>
      <c r="URV47" s="190"/>
      <c r="URW47" s="190"/>
      <c r="URX47" s="190"/>
      <c r="URY47" s="190"/>
      <c r="URZ47" s="190"/>
      <c r="USA47" s="190"/>
      <c r="USB47" s="190"/>
      <c r="USC47" s="190"/>
      <c r="USD47" s="190"/>
      <c r="USE47" s="190"/>
      <c r="USF47" s="190"/>
      <c r="USG47" s="190"/>
      <c r="USH47" s="190"/>
      <c r="USI47" s="190"/>
      <c r="USJ47" s="190"/>
      <c r="USK47" s="190"/>
      <c r="USL47" s="190"/>
      <c r="USM47" s="190"/>
      <c r="USN47" s="190"/>
      <c r="USO47" s="190"/>
      <c r="USP47" s="190"/>
      <c r="USQ47" s="190"/>
      <c r="USR47" s="190"/>
      <c r="USS47" s="190"/>
      <c r="UST47" s="190"/>
      <c r="USU47" s="190"/>
      <c r="USV47" s="190"/>
      <c r="USW47" s="190"/>
      <c r="USX47" s="190"/>
      <c r="USY47" s="190"/>
      <c r="USZ47" s="190"/>
      <c r="UTA47" s="190"/>
      <c r="UTB47" s="190"/>
      <c r="UTC47" s="190"/>
      <c r="UTD47" s="190"/>
      <c r="UTE47" s="190"/>
      <c r="UTF47" s="190"/>
      <c r="UTG47" s="190"/>
      <c r="UTH47" s="190"/>
      <c r="UTI47" s="190"/>
      <c r="UTJ47" s="190"/>
      <c r="UTK47" s="190"/>
      <c r="UTL47" s="190"/>
      <c r="UTM47" s="190"/>
      <c r="UTN47" s="190"/>
      <c r="UTO47" s="190"/>
      <c r="UTP47" s="190"/>
      <c r="UTQ47" s="190"/>
      <c r="UTR47" s="190"/>
      <c r="UTS47" s="190"/>
      <c r="UTT47" s="190"/>
      <c r="UTU47" s="190"/>
      <c r="UTV47" s="190"/>
      <c r="UTW47" s="190"/>
      <c r="UTX47" s="190"/>
      <c r="UTY47" s="190"/>
      <c r="UTZ47" s="190"/>
      <c r="UUA47" s="190"/>
      <c r="UUB47" s="190"/>
      <c r="UUC47" s="190"/>
      <c r="UUD47" s="190"/>
      <c r="UUE47" s="190"/>
      <c r="UUF47" s="190"/>
      <c r="UUG47" s="190"/>
      <c r="UUH47" s="190"/>
      <c r="UUI47" s="190"/>
      <c r="UUJ47" s="190"/>
      <c r="UUK47" s="190"/>
      <c r="UUL47" s="190"/>
      <c r="UUM47" s="190"/>
      <c r="UUN47" s="190"/>
      <c r="UUO47" s="190"/>
      <c r="UUP47" s="190"/>
      <c r="UUQ47" s="190"/>
      <c r="UUR47" s="190"/>
      <c r="UUS47" s="190"/>
      <c r="UUT47" s="190"/>
      <c r="UUU47" s="190"/>
      <c r="UUV47" s="190"/>
      <c r="UUW47" s="190"/>
      <c r="UUX47" s="190"/>
      <c r="UUY47" s="190"/>
      <c r="UUZ47" s="190"/>
      <c r="UVA47" s="190"/>
      <c r="UVB47" s="190"/>
      <c r="UVC47" s="190"/>
      <c r="UVD47" s="190"/>
      <c r="UVE47" s="190"/>
      <c r="UVF47" s="190"/>
      <c r="UVG47" s="190"/>
      <c r="UVH47" s="190"/>
      <c r="UVI47" s="190"/>
      <c r="UVJ47" s="190"/>
      <c r="UVK47" s="190"/>
      <c r="UVL47" s="190"/>
      <c r="UVM47" s="190"/>
      <c r="UVN47" s="190"/>
      <c r="UVO47" s="190"/>
      <c r="UVP47" s="190"/>
      <c r="UVQ47" s="190"/>
      <c r="UVR47" s="190"/>
      <c r="UVS47" s="190"/>
      <c r="UVT47" s="190"/>
      <c r="UVU47" s="190"/>
      <c r="UVV47" s="190"/>
      <c r="UVW47" s="190"/>
      <c r="UVX47" s="190"/>
      <c r="UVY47" s="190"/>
      <c r="UVZ47" s="190"/>
      <c r="UWA47" s="190"/>
      <c r="UWB47" s="190"/>
      <c r="UWC47" s="190"/>
      <c r="UWD47" s="190"/>
      <c r="UWE47" s="190"/>
      <c r="UWF47" s="190"/>
      <c r="UWG47" s="190"/>
      <c r="UWH47" s="190"/>
      <c r="UWI47" s="190"/>
      <c r="UWJ47" s="190"/>
      <c r="UWK47" s="190"/>
      <c r="UWL47" s="190"/>
      <c r="UWM47" s="190"/>
      <c r="UWN47" s="190"/>
      <c r="UWO47" s="190"/>
      <c r="UWP47" s="190"/>
      <c r="UWQ47" s="190"/>
      <c r="UWR47" s="190"/>
      <c r="UWS47" s="190"/>
      <c r="UWT47" s="190"/>
      <c r="UWU47" s="190"/>
      <c r="UWV47" s="190"/>
      <c r="UWW47" s="190"/>
      <c r="UWX47" s="190"/>
      <c r="UWY47" s="190"/>
      <c r="UWZ47" s="190"/>
      <c r="UXA47" s="190"/>
      <c r="UXB47" s="190"/>
      <c r="UXC47" s="190"/>
      <c r="UXD47" s="190"/>
      <c r="UXE47" s="190"/>
      <c r="UXF47" s="190"/>
      <c r="UXG47" s="190"/>
      <c r="UXH47" s="190"/>
      <c r="UXI47" s="190"/>
      <c r="UXJ47" s="190"/>
      <c r="UXK47" s="190"/>
      <c r="UXL47" s="190"/>
      <c r="UXM47" s="190"/>
      <c r="UXN47" s="190"/>
      <c r="UXO47" s="190"/>
      <c r="UXP47" s="190"/>
      <c r="UXQ47" s="190"/>
      <c r="UXR47" s="190"/>
      <c r="UXS47" s="190"/>
      <c r="UXT47" s="190"/>
      <c r="UXU47" s="190"/>
      <c r="UXV47" s="190"/>
      <c r="UXW47" s="190"/>
      <c r="UXX47" s="190"/>
      <c r="UXY47" s="190"/>
      <c r="UXZ47" s="190"/>
      <c r="UYA47" s="190"/>
      <c r="UYB47" s="190"/>
      <c r="UYC47" s="190"/>
      <c r="UYD47" s="190"/>
      <c r="UYE47" s="190"/>
      <c r="UYF47" s="190"/>
      <c r="UYG47" s="190"/>
      <c r="UYH47" s="190"/>
      <c r="UYI47" s="190"/>
      <c r="UYJ47" s="190"/>
      <c r="UYK47" s="190"/>
      <c r="UYL47" s="190"/>
      <c r="UYM47" s="190"/>
      <c r="UYN47" s="190"/>
      <c r="UYO47" s="190"/>
      <c r="UYP47" s="190"/>
      <c r="UYQ47" s="190"/>
      <c r="UYR47" s="190"/>
      <c r="UYS47" s="190"/>
      <c r="UYT47" s="190"/>
      <c r="UYU47" s="190"/>
      <c r="UYV47" s="190"/>
      <c r="UYW47" s="190"/>
      <c r="UYX47" s="190"/>
      <c r="UYY47" s="190"/>
      <c r="UYZ47" s="190"/>
      <c r="UZA47" s="190"/>
      <c r="UZB47" s="190"/>
      <c r="UZC47" s="190"/>
      <c r="UZD47" s="190"/>
      <c r="UZE47" s="190"/>
      <c r="UZF47" s="190"/>
      <c r="UZG47" s="190"/>
      <c r="UZH47" s="190"/>
      <c r="UZI47" s="190"/>
      <c r="UZJ47" s="190"/>
      <c r="UZK47" s="190"/>
      <c r="UZL47" s="190"/>
      <c r="UZM47" s="190"/>
      <c r="UZN47" s="190"/>
      <c r="UZO47" s="190"/>
      <c r="UZP47" s="190"/>
      <c r="UZQ47" s="190"/>
      <c r="UZR47" s="190"/>
      <c r="UZS47" s="190"/>
      <c r="UZT47" s="190"/>
      <c r="UZU47" s="190"/>
      <c r="UZV47" s="190"/>
      <c r="UZW47" s="190"/>
      <c r="UZX47" s="190"/>
      <c r="UZY47" s="190"/>
      <c r="UZZ47" s="190"/>
      <c r="VAA47" s="190"/>
      <c r="VAB47" s="190"/>
      <c r="VAC47" s="190"/>
      <c r="VAD47" s="190"/>
      <c r="VAE47" s="190"/>
      <c r="VAF47" s="190"/>
      <c r="VAG47" s="190"/>
      <c r="VAH47" s="190"/>
      <c r="VAI47" s="190"/>
      <c r="VAJ47" s="190"/>
      <c r="VAK47" s="190"/>
      <c r="VAL47" s="190"/>
      <c r="VAM47" s="190"/>
      <c r="VAN47" s="190"/>
      <c r="VAO47" s="190"/>
      <c r="VAP47" s="190"/>
      <c r="VAQ47" s="190"/>
      <c r="VAR47" s="190"/>
      <c r="VAS47" s="190"/>
      <c r="VAT47" s="190"/>
      <c r="VAU47" s="190"/>
      <c r="VAV47" s="190"/>
      <c r="VAW47" s="190"/>
      <c r="VAX47" s="190"/>
      <c r="VAY47" s="190"/>
      <c r="VAZ47" s="190"/>
      <c r="VBA47" s="190"/>
      <c r="VBB47" s="190"/>
      <c r="VBC47" s="190"/>
      <c r="VBD47" s="190"/>
      <c r="VBE47" s="190"/>
      <c r="VBF47" s="190"/>
      <c r="VBG47" s="190"/>
      <c r="VBH47" s="190"/>
      <c r="VBI47" s="190"/>
      <c r="VBJ47" s="190"/>
      <c r="VBK47" s="190"/>
      <c r="VBL47" s="190"/>
      <c r="VBM47" s="190"/>
      <c r="VBN47" s="190"/>
      <c r="VBO47" s="190"/>
      <c r="VBP47" s="190"/>
      <c r="VBQ47" s="190"/>
      <c r="VBR47" s="190"/>
      <c r="VBS47" s="190"/>
      <c r="VBT47" s="190"/>
      <c r="VBU47" s="190"/>
      <c r="VBV47" s="190"/>
      <c r="VBW47" s="190"/>
      <c r="VBX47" s="190"/>
      <c r="VBY47" s="190"/>
      <c r="VBZ47" s="190"/>
      <c r="VCA47" s="190"/>
      <c r="VCB47" s="190"/>
      <c r="VCC47" s="190"/>
      <c r="VCD47" s="190"/>
      <c r="VCE47" s="190"/>
      <c r="VCF47" s="190"/>
      <c r="VCG47" s="190"/>
      <c r="VCH47" s="190"/>
      <c r="VCI47" s="190"/>
      <c r="VCJ47" s="190"/>
      <c r="VCK47" s="190"/>
      <c r="VCL47" s="190"/>
      <c r="VCM47" s="190"/>
      <c r="VCN47" s="190"/>
      <c r="VCO47" s="190"/>
      <c r="VCP47" s="190"/>
      <c r="VCQ47" s="190"/>
      <c r="VCR47" s="190"/>
      <c r="VCS47" s="190"/>
      <c r="VCT47" s="190"/>
      <c r="VCU47" s="190"/>
      <c r="VCV47" s="190"/>
      <c r="VCW47" s="190"/>
      <c r="VCX47" s="190"/>
      <c r="VCY47" s="190"/>
      <c r="VCZ47" s="190"/>
      <c r="VDA47" s="190"/>
      <c r="VDB47" s="190"/>
      <c r="VDC47" s="190"/>
      <c r="VDD47" s="190"/>
      <c r="VDE47" s="190"/>
      <c r="VDF47" s="190"/>
      <c r="VDG47" s="190"/>
      <c r="VDH47" s="190"/>
      <c r="VDI47" s="190"/>
      <c r="VDJ47" s="190"/>
      <c r="VDK47" s="190"/>
      <c r="VDL47" s="190"/>
      <c r="VDM47" s="190"/>
      <c r="VDN47" s="190"/>
      <c r="VDO47" s="190"/>
      <c r="VDP47" s="190"/>
      <c r="VDQ47" s="190"/>
      <c r="VDR47" s="190"/>
      <c r="VDS47" s="190"/>
      <c r="VDT47" s="190"/>
      <c r="VDU47" s="190"/>
      <c r="VDV47" s="190"/>
      <c r="VDW47" s="190"/>
      <c r="VDX47" s="190"/>
      <c r="VDY47" s="190"/>
      <c r="VDZ47" s="190"/>
      <c r="VEA47" s="190"/>
      <c r="VEB47" s="190"/>
      <c r="VEC47" s="190"/>
      <c r="VED47" s="190"/>
      <c r="VEE47" s="190"/>
      <c r="VEF47" s="190"/>
      <c r="VEG47" s="190"/>
      <c r="VEH47" s="190"/>
      <c r="VEI47" s="190"/>
      <c r="VEJ47" s="190"/>
      <c r="VEK47" s="190"/>
      <c r="VEL47" s="190"/>
      <c r="VEM47" s="190"/>
      <c r="VEN47" s="190"/>
      <c r="VEO47" s="190"/>
      <c r="VEP47" s="190"/>
      <c r="VEQ47" s="190"/>
      <c r="VER47" s="190"/>
      <c r="VES47" s="190"/>
      <c r="VET47" s="190"/>
      <c r="VEU47" s="190"/>
      <c r="VEV47" s="190"/>
      <c r="VEW47" s="190"/>
      <c r="VEX47" s="190"/>
      <c r="VEY47" s="190"/>
      <c r="VEZ47" s="190"/>
      <c r="VFA47" s="190"/>
      <c r="VFB47" s="190"/>
      <c r="VFC47" s="190"/>
      <c r="VFD47" s="190"/>
      <c r="VFE47" s="190"/>
      <c r="VFF47" s="190"/>
      <c r="VFG47" s="190"/>
      <c r="VFH47" s="190"/>
      <c r="VFI47" s="190"/>
      <c r="VFJ47" s="190"/>
      <c r="VFK47" s="190"/>
      <c r="VFL47" s="190"/>
      <c r="VFM47" s="190"/>
      <c r="VFN47" s="190"/>
      <c r="VFO47" s="190"/>
      <c r="VFP47" s="190"/>
      <c r="VFQ47" s="190"/>
      <c r="VFR47" s="190"/>
      <c r="VFS47" s="190"/>
      <c r="VFT47" s="190"/>
      <c r="VFU47" s="190"/>
      <c r="VFV47" s="190"/>
      <c r="VFW47" s="190"/>
      <c r="VFX47" s="190"/>
      <c r="VFY47" s="190"/>
      <c r="VFZ47" s="190"/>
      <c r="VGA47" s="190"/>
      <c r="VGB47" s="190"/>
      <c r="VGC47" s="190"/>
      <c r="VGD47" s="190"/>
      <c r="VGE47" s="190"/>
      <c r="VGF47" s="190"/>
      <c r="VGG47" s="190"/>
      <c r="VGH47" s="190"/>
      <c r="VGI47" s="190"/>
      <c r="VGJ47" s="190"/>
      <c r="VGK47" s="190"/>
      <c r="VGL47" s="190"/>
      <c r="VGM47" s="190"/>
      <c r="VGN47" s="190"/>
      <c r="VGO47" s="190"/>
      <c r="VGP47" s="190"/>
      <c r="VGQ47" s="190"/>
      <c r="VGR47" s="190"/>
      <c r="VGS47" s="190"/>
      <c r="VGT47" s="190"/>
      <c r="VGU47" s="190"/>
      <c r="VGV47" s="190"/>
      <c r="VGW47" s="190"/>
      <c r="VGX47" s="190"/>
      <c r="VGY47" s="190"/>
      <c r="VGZ47" s="190"/>
      <c r="VHA47" s="190"/>
      <c r="VHB47" s="190"/>
      <c r="VHC47" s="190"/>
      <c r="VHD47" s="190"/>
      <c r="VHE47" s="190"/>
      <c r="VHF47" s="190"/>
      <c r="VHG47" s="190"/>
      <c r="VHH47" s="190"/>
      <c r="VHI47" s="190"/>
      <c r="VHJ47" s="190"/>
      <c r="VHK47" s="190"/>
      <c r="VHL47" s="190"/>
      <c r="VHM47" s="190"/>
      <c r="VHN47" s="190"/>
      <c r="VHO47" s="190"/>
      <c r="VHP47" s="190"/>
      <c r="VHQ47" s="190"/>
      <c r="VHR47" s="190"/>
      <c r="VHS47" s="190"/>
      <c r="VHT47" s="190"/>
      <c r="VHU47" s="190"/>
      <c r="VHV47" s="190"/>
      <c r="VHW47" s="190"/>
      <c r="VHX47" s="190"/>
      <c r="VHY47" s="190"/>
      <c r="VHZ47" s="190"/>
      <c r="VIA47" s="190"/>
      <c r="VIB47" s="190"/>
      <c r="VIC47" s="190"/>
      <c r="VID47" s="190"/>
      <c r="VIE47" s="190"/>
      <c r="VIF47" s="190"/>
      <c r="VIG47" s="190"/>
      <c r="VIH47" s="190"/>
      <c r="VII47" s="190"/>
      <c r="VIJ47" s="190"/>
      <c r="VIK47" s="190"/>
      <c r="VIL47" s="190"/>
      <c r="VIM47" s="190"/>
      <c r="VIN47" s="190"/>
      <c r="VIO47" s="190"/>
      <c r="VIP47" s="190"/>
      <c r="VIQ47" s="190"/>
      <c r="VIR47" s="190"/>
      <c r="VIS47" s="190"/>
      <c r="VIT47" s="190"/>
      <c r="VIU47" s="190"/>
      <c r="VIV47" s="190"/>
      <c r="VIW47" s="190"/>
      <c r="VIX47" s="190"/>
      <c r="VIY47" s="190"/>
      <c r="VIZ47" s="190"/>
      <c r="VJA47" s="190"/>
      <c r="VJB47" s="190"/>
      <c r="VJC47" s="190"/>
      <c r="VJD47" s="190"/>
      <c r="VJE47" s="190"/>
      <c r="VJF47" s="190"/>
      <c r="VJG47" s="190"/>
      <c r="VJH47" s="190"/>
      <c r="VJI47" s="190"/>
      <c r="VJJ47" s="190"/>
      <c r="VJK47" s="190"/>
      <c r="VJL47" s="190"/>
      <c r="VJM47" s="190"/>
      <c r="VJN47" s="190"/>
      <c r="VJO47" s="190"/>
      <c r="VJP47" s="190"/>
      <c r="VJQ47" s="190"/>
      <c r="VJR47" s="190"/>
      <c r="VJS47" s="190"/>
      <c r="VJT47" s="190"/>
      <c r="VJU47" s="190"/>
      <c r="VJV47" s="190"/>
      <c r="VJW47" s="190"/>
      <c r="VJX47" s="190"/>
      <c r="VJY47" s="190"/>
      <c r="VJZ47" s="190"/>
      <c r="VKA47" s="190"/>
      <c r="VKB47" s="190"/>
      <c r="VKC47" s="190"/>
      <c r="VKD47" s="190"/>
      <c r="VKE47" s="190"/>
      <c r="VKF47" s="190"/>
      <c r="VKG47" s="190"/>
      <c r="VKH47" s="190"/>
      <c r="VKI47" s="190"/>
      <c r="VKJ47" s="190"/>
      <c r="VKK47" s="190"/>
      <c r="VKL47" s="190"/>
      <c r="VKM47" s="190"/>
      <c r="VKN47" s="190"/>
      <c r="VKO47" s="190"/>
      <c r="VKP47" s="190"/>
      <c r="VKQ47" s="190"/>
      <c r="VKR47" s="190"/>
      <c r="VKS47" s="190"/>
      <c r="VKT47" s="190"/>
      <c r="VKU47" s="190"/>
      <c r="VKV47" s="190"/>
      <c r="VKW47" s="190"/>
      <c r="VKX47" s="190"/>
      <c r="VKY47" s="190"/>
      <c r="VKZ47" s="190"/>
      <c r="VLA47" s="190"/>
      <c r="VLB47" s="190"/>
      <c r="VLC47" s="190"/>
      <c r="VLD47" s="190"/>
      <c r="VLE47" s="190"/>
      <c r="VLF47" s="190"/>
      <c r="VLG47" s="190"/>
      <c r="VLH47" s="190"/>
      <c r="VLI47" s="190"/>
      <c r="VLJ47" s="190"/>
      <c r="VLK47" s="190"/>
      <c r="VLL47" s="190"/>
      <c r="VLM47" s="190"/>
      <c r="VLN47" s="190"/>
      <c r="VLO47" s="190"/>
      <c r="VLP47" s="190"/>
      <c r="VLQ47" s="190"/>
      <c r="VLR47" s="190"/>
      <c r="VLS47" s="190"/>
      <c r="VLT47" s="190"/>
      <c r="VLU47" s="190"/>
      <c r="VLV47" s="190"/>
      <c r="VLW47" s="190"/>
      <c r="VLX47" s="190"/>
      <c r="VLY47" s="190"/>
      <c r="VLZ47" s="190"/>
      <c r="VMA47" s="190"/>
      <c r="VMB47" s="190"/>
      <c r="VMC47" s="190"/>
      <c r="VMD47" s="190"/>
      <c r="VME47" s="190"/>
      <c r="VMF47" s="190"/>
      <c r="VMG47" s="190"/>
      <c r="VMH47" s="190"/>
      <c r="VMI47" s="190"/>
      <c r="VMJ47" s="190"/>
      <c r="VMK47" s="190"/>
      <c r="VML47" s="190"/>
      <c r="VMM47" s="190"/>
      <c r="VMN47" s="190"/>
      <c r="VMO47" s="190"/>
      <c r="VMP47" s="190"/>
      <c r="VMQ47" s="190"/>
      <c r="VMR47" s="190"/>
      <c r="VMS47" s="190"/>
      <c r="VMT47" s="190"/>
      <c r="VMU47" s="190"/>
      <c r="VMV47" s="190"/>
      <c r="VMW47" s="190"/>
      <c r="VMX47" s="190"/>
      <c r="VMY47" s="190"/>
      <c r="VMZ47" s="190"/>
      <c r="VNA47" s="190"/>
      <c r="VNB47" s="190"/>
      <c r="VNC47" s="190"/>
      <c r="VND47" s="190"/>
      <c r="VNE47" s="190"/>
      <c r="VNF47" s="190"/>
      <c r="VNG47" s="190"/>
      <c r="VNH47" s="190"/>
      <c r="VNI47" s="190"/>
      <c r="VNJ47" s="190"/>
      <c r="VNK47" s="190"/>
      <c r="VNL47" s="190"/>
      <c r="VNM47" s="190"/>
      <c r="VNN47" s="190"/>
      <c r="VNO47" s="190"/>
      <c r="VNP47" s="190"/>
      <c r="VNQ47" s="190"/>
      <c r="VNR47" s="190"/>
      <c r="VNS47" s="190"/>
      <c r="VNT47" s="190"/>
      <c r="VNU47" s="190"/>
      <c r="VNV47" s="190"/>
      <c r="VNW47" s="190"/>
      <c r="VNX47" s="190"/>
      <c r="VNY47" s="190"/>
      <c r="VNZ47" s="190"/>
      <c r="VOA47" s="190"/>
      <c r="VOB47" s="190"/>
      <c r="VOC47" s="190"/>
      <c r="VOD47" s="190"/>
      <c r="VOE47" s="190"/>
      <c r="VOF47" s="190"/>
      <c r="VOG47" s="190"/>
      <c r="VOH47" s="190"/>
      <c r="VOI47" s="190"/>
      <c r="VOJ47" s="190"/>
      <c r="VOK47" s="190"/>
      <c r="VOL47" s="190"/>
      <c r="VOM47" s="190"/>
      <c r="VON47" s="190"/>
      <c r="VOO47" s="190"/>
      <c r="VOP47" s="190"/>
      <c r="VOQ47" s="190"/>
      <c r="VOR47" s="190"/>
      <c r="VOS47" s="190"/>
      <c r="VOT47" s="190"/>
      <c r="VOU47" s="190"/>
      <c r="VOV47" s="190"/>
      <c r="VOW47" s="190"/>
      <c r="VOX47" s="190"/>
      <c r="VOY47" s="190"/>
      <c r="VOZ47" s="190"/>
      <c r="VPA47" s="190"/>
      <c r="VPB47" s="190"/>
      <c r="VPC47" s="190"/>
      <c r="VPD47" s="190"/>
      <c r="VPE47" s="190"/>
      <c r="VPF47" s="190"/>
      <c r="VPG47" s="190"/>
      <c r="VPH47" s="190"/>
      <c r="VPI47" s="190"/>
      <c r="VPJ47" s="190"/>
      <c r="VPK47" s="190"/>
      <c r="VPL47" s="190"/>
      <c r="VPM47" s="190"/>
      <c r="VPN47" s="190"/>
      <c r="VPO47" s="190"/>
      <c r="VPP47" s="190"/>
      <c r="VPQ47" s="190"/>
      <c r="VPR47" s="190"/>
      <c r="VPS47" s="190"/>
      <c r="VPT47" s="190"/>
      <c r="VPU47" s="190"/>
      <c r="VPV47" s="190"/>
      <c r="VPW47" s="190"/>
      <c r="VPX47" s="190"/>
      <c r="VPY47" s="190"/>
      <c r="VPZ47" s="190"/>
      <c r="VQA47" s="190"/>
      <c r="VQB47" s="190"/>
      <c r="VQC47" s="190"/>
      <c r="VQD47" s="190"/>
      <c r="VQE47" s="190"/>
      <c r="VQF47" s="190"/>
      <c r="VQG47" s="190"/>
      <c r="VQH47" s="190"/>
      <c r="VQI47" s="190"/>
      <c r="VQJ47" s="190"/>
      <c r="VQK47" s="190"/>
      <c r="VQL47" s="190"/>
      <c r="VQM47" s="190"/>
      <c r="VQN47" s="190"/>
      <c r="VQO47" s="190"/>
      <c r="VQP47" s="190"/>
      <c r="VQQ47" s="190"/>
      <c r="VQR47" s="190"/>
      <c r="VQS47" s="190"/>
      <c r="VQT47" s="190"/>
      <c r="VQU47" s="190"/>
      <c r="VQV47" s="190"/>
      <c r="VQW47" s="190"/>
      <c r="VQX47" s="190"/>
      <c r="VQY47" s="190"/>
      <c r="VQZ47" s="190"/>
      <c r="VRA47" s="190"/>
      <c r="VRB47" s="190"/>
      <c r="VRC47" s="190"/>
      <c r="VRD47" s="190"/>
      <c r="VRE47" s="190"/>
      <c r="VRF47" s="190"/>
      <c r="VRG47" s="190"/>
      <c r="VRH47" s="190"/>
      <c r="VRI47" s="190"/>
      <c r="VRJ47" s="190"/>
      <c r="VRK47" s="190"/>
      <c r="VRL47" s="190"/>
      <c r="VRM47" s="190"/>
      <c r="VRN47" s="190"/>
      <c r="VRO47" s="190"/>
      <c r="VRP47" s="190"/>
      <c r="VRQ47" s="190"/>
      <c r="VRR47" s="190"/>
      <c r="VRS47" s="190"/>
      <c r="VRT47" s="190"/>
      <c r="VRU47" s="190"/>
      <c r="VRV47" s="190"/>
      <c r="VRW47" s="190"/>
      <c r="VRX47" s="190"/>
      <c r="VRY47" s="190"/>
      <c r="VRZ47" s="190"/>
      <c r="VSA47" s="190"/>
      <c r="VSB47" s="190"/>
      <c r="VSC47" s="190"/>
      <c r="VSD47" s="190"/>
      <c r="VSE47" s="190"/>
      <c r="VSF47" s="190"/>
      <c r="VSG47" s="190"/>
      <c r="VSH47" s="190"/>
      <c r="VSI47" s="190"/>
      <c r="VSJ47" s="190"/>
      <c r="VSK47" s="190"/>
      <c r="VSL47" s="190"/>
      <c r="VSM47" s="190"/>
      <c r="VSN47" s="190"/>
      <c r="VSO47" s="190"/>
      <c r="VSP47" s="190"/>
      <c r="VSQ47" s="190"/>
      <c r="VSR47" s="190"/>
      <c r="VSS47" s="190"/>
      <c r="VST47" s="190"/>
      <c r="VSU47" s="190"/>
      <c r="VSV47" s="190"/>
      <c r="VSW47" s="190"/>
      <c r="VSX47" s="190"/>
      <c r="VSY47" s="190"/>
      <c r="VSZ47" s="190"/>
      <c r="VTA47" s="190"/>
      <c r="VTB47" s="190"/>
      <c r="VTC47" s="190"/>
      <c r="VTD47" s="190"/>
      <c r="VTE47" s="190"/>
      <c r="VTF47" s="190"/>
      <c r="VTG47" s="190"/>
      <c r="VTH47" s="190"/>
      <c r="VTI47" s="190"/>
      <c r="VTJ47" s="190"/>
      <c r="VTK47" s="190"/>
      <c r="VTL47" s="190"/>
      <c r="VTM47" s="190"/>
      <c r="VTN47" s="190"/>
      <c r="VTO47" s="190"/>
      <c r="VTP47" s="190"/>
      <c r="VTQ47" s="190"/>
      <c r="VTR47" s="190"/>
      <c r="VTS47" s="190"/>
      <c r="VTT47" s="190"/>
      <c r="VTU47" s="190"/>
      <c r="VTV47" s="190"/>
      <c r="VTW47" s="190"/>
      <c r="VTX47" s="190"/>
      <c r="VTY47" s="190"/>
      <c r="VTZ47" s="190"/>
      <c r="VUA47" s="190"/>
      <c r="VUB47" s="190"/>
      <c r="VUC47" s="190"/>
      <c r="VUD47" s="190"/>
      <c r="VUE47" s="190"/>
      <c r="VUF47" s="190"/>
      <c r="VUG47" s="190"/>
      <c r="VUH47" s="190"/>
      <c r="VUI47" s="190"/>
      <c r="VUJ47" s="190"/>
      <c r="VUK47" s="190"/>
      <c r="VUL47" s="190"/>
      <c r="VUM47" s="190"/>
      <c r="VUN47" s="190"/>
      <c r="VUO47" s="190"/>
      <c r="VUP47" s="190"/>
      <c r="VUQ47" s="190"/>
      <c r="VUR47" s="190"/>
      <c r="VUS47" s="190"/>
      <c r="VUT47" s="190"/>
      <c r="VUU47" s="190"/>
      <c r="VUV47" s="190"/>
      <c r="VUW47" s="190"/>
      <c r="VUX47" s="190"/>
      <c r="VUY47" s="190"/>
      <c r="VUZ47" s="190"/>
      <c r="VVA47" s="190"/>
      <c r="VVB47" s="190"/>
      <c r="VVC47" s="190"/>
      <c r="VVD47" s="190"/>
      <c r="VVE47" s="190"/>
      <c r="VVF47" s="190"/>
      <c r="VVG47" s="190"/>
      <c r="VVH47" s="190"/>
      <c r="VVI47" s="190"/>
      <c r="VVJ47" s="190"/>
      <c r="VVK47" s="190"/>
      <c r="VVL47" s="190"/>
      <c r="VVM47" s="190"/>
      <c r="VVN47" s="190"/>
      <c r="VVO47" s="190"/>
      <c r="VVP47" s="190"/>
      <c r="VVQ47" s="190"/>
      <c r="VVR47" s="190"/>
      <c r="VVS47" s="190"/>
      <c r="VVT47" s="190"/>
      <c r="VVU47" s="190"/>
      <c r="VVV47" s="190"/>
      <c r="VVW47" s="190"/>
      <c r="VVX47" s="190"/>
      <c r="VVY47" s="190"/>
      <c r="VVZ47" s="190"/>
      <c r="VWA47" s="190"/>
      <c r="VWB47" s="190"/>
      <c r="VWC47" s="190"/>
      <c r="VWD47" s="190"/>
      <c r="VWE47" s="190"/>
      <c r="VWF47" s="190"/>
      <c r="VWG47" s="190"/>
      <c r="VWH47" s="190"/>
      <c r="VWI47" s="190"/>
      <c r="VWJ47" s="190"/>
      <c r="VWK47" s="190"/>
      <c r="VWL47" s="190"/>
      <c r="VWM47" s="190"/>
      <c r="VWN47" s="190"/>
      <c r="VWO47" s="190"/>
      <c r="VWP47" s="190"/>
      <c r="VWQ47" s="190"/>
      <c r="VWR47" s="190"/>
      <c r="VWS47" s="190"/>
      <c r="VWT47" s="190"/>
      <c r="VWU47" s="190"/>
      <c r="VWV47" s="190"/>
      <c r="VWW47" s="190"/>
      <c r="VWX47" s="190"/>
      <c r="VWY47" s="190"/>
      <c r="VWZ47" s="190"/>
      <c r="VXA47" s="190"/>
      <c r="VXB47" s="190"/>
      <c r="VXC47" s="190"/>
      <c r="VXD47" s="190"/>
      <c r="VXE47" s="190"/>
      <c r="VXF47" s="190"/>
      <c r="VXG47" s="190"/>
      <c r="VXH47" s="190"/>
      <c r="VXI47" s="190"/>
      <c r="VXJ47" s="190"/>
      <c r="VXK47" s="190"/>
      <c r="VXL47" s="190"/>
      <c r="VXM47" s="190"/>
      <c r="VXN47" s="190"/>
      <c r="VXO47" s="190"/>
      <c r="VXP47" s="190"/>
      <c r="VXQ47" s="190"/>
      <c r="VXR47" s="190"/>
      <c r="VXS47" s="190"/>
      <c r="VXT47" s="190"/>
      <c r="VXU47" s="190"/>
      <c r="VXV47" s="190"/>
      <c r="VXW47" s="190"/>
      <c r="VXX47" s="190"/>
      <c r="VXY47" s="190"/>
      <c r="VXZ47" s="190"/>
      <c r="VYA47" s="190"/>
      <c r="VYB47" s="190"/>
      <c r="VYC47" s="190"/>
      <c r="VYD47" s="190"/>
      <c r="VYE47" s="190"/>
      <c r="VYF47" s="190"/>
      <c r="VYG47" s="190"/>
      <c r="VYH47" s="190"/>
      <c r="VYI47" s="190"/>
      <c r="VYJ47" s="190"/>
      <c r="VYK47" s="190"/>
      <c r="VYL47" s="190"/>
      <c r="VYM47" s="190"/>
      <c r="VYN47" s="190"/>
      <c r="VYO47" s="190"/>
      <c r="VYP47" s="190"/>
      <c r="VYQ47" s="190"/>
      <c r="VYR47" s="190"/>
      <c r="VYS47" s="190"/>
      <c r="VYT47" s="190"/>
      <c r="VYU47" s="190"/>
      <c r="VYV47" s="190"/>
      <c r="VYW47" s="190"/>
      <c r="VYX47" s="190"/>
      <c r="VYY47" s="190"/>
      <c r="VYZ47" s="190"/>
      <c r="VZA47" s="190"/>
      <c r="VZB47" s="190"/>
      <c r="VZC47" s="190"/>
      <c r="VZD47" s="190"/>
      <c r="VZE47" s="190"/>
      <c r="VZF47" s="190"/>
      <c r="VZG47" s="190"/>
      <c r="VZH47" s="190"/>
      <c r="VZI47" s="190"/>
      <c r="VZJ47" s="190"/>
      <c r="VZK47" s="190"/>
      <c r="VZL47" s="190"/>
      <c r="VZM47" s="190"/>
      <c r="VZN47" s="190"/>
      <c r="VZO47" s="190"/>
      <c r="VZP47" s="190"/>
      <c r="VZQ47" s="190"/>
      <c r="VZR47" s="190"/>
      <c r="VZS47" s="190"/>
      <c r="VZT47" s="190"/>
      <c r="VZU47" s="190"/>
      <c r="VZV47" s="190"/>
      <c r="VZW47" s="190"/>
      <c r="VZX47" s="190"/>
      <c r="VZY47" s="190"/>
      <c r="VZZ47" s="190"/>
      <c r="WAA47" s="190"/>
      <c r="WAB47" s="190"/>
      <c r="WAC47" s="190"/>
      <c r="WAD47" s="190"/>
      <c r="WAE47" s="190"/>
      <c r="WAF47" s="190"/>
      <c r="WAG47" s="190"/>
      <c r="WAH47" s="190"/>
      <c r="WAI47" s="190"/>
      <c r="WAJ47" s="190"/>
      <c r="WAK47" s="190"/>
      <c r="WAL47" s="190"/>
      <c r="WAM47" s="190"/>
      <c r="WAN47" s="190"/>
      <c r="WAO47" s="190"/>
      <c r="WAP47" s="190"/>
      <c r="WAQ47" s="190"/>
      <c r="WAR47" s="190"/>
      <c r="WAS47" s="190"/>
      <c r="WAT47" s="190"/>
      <c r="WAU47" s="190"/>
      <c r="WAV47" s="190"/>
      <c r="WAW47" s="190"/>
      <c r="WAX47" s="190"/>
      <c r="WAY47" s="190"/>
      <c r="WAZ47" s="190"/>
      <c r="WBA47" s="190"/>
      <c r="WBB47" s="190"/>
      <c r="WBC47" s="190"/>
      <c r="WBD47" s="190"/>
      <c r="WBE47" s="190"/>
      <c r="WBF47" s="190"/>
      <c r="WBG47" s="190"/>
      <c r="WBH47" s="190"/>
      <c r="WBI47" s="190"/>
      <c r="WBJ47" s="190"/>
      <c r="WBK47" s="190"/>
      <c r="WBL47" s="190"/>
      <c r="WBM47" s="190"/>
      <c r="WBN47" s="190"/>
      <c r="WBO47" s="190"/>
      <c r="WBP47" s="190"/>
      <c r="WBQ47" s="190"/>
      <c r="WBR47" s="190"/>
      <c r="WBS47" s="190"/>
      <c r="WBT47" s="190"/>
      <c r="WBU47" s="190"/>
      <c r="WBV47" s="190"/>
      <c r="WBW47" s="190"/>
      <c r="WBX47" s="190"/>
      <c r="WBY47" s="190"/>
      <c r="WBZ47" s="190"/>
      <c r="WCA47" s="190"/>
      <c r="WCB47" s="190"/>
      <c r="WCC47" s="190"/>
      <c r="WCD47" s="190"/>
      <c r="WCE47" s="190"/>
      <c r="WCF47" s="190"/>
      <c r="WCG47" s="190"/>
      <c r="WCH47" s="190"/>
      <c r="WCI47" s="190"/>
      <c r="WCJ47" s="190"/>
      <c r="WCK47" s="190"/>
      <c r="WCL47" s="190"/>
      <c r="WCM47" s="190"/>
      <c r="WCN47" s="190"/>
      <c r="WCO47" s="190"/>
      <c r="WCP47" s="190"/>
      <c r="WCQ47" s="190"/>
      <c r="WCR47" s="190"/>
      <c r="WCS47" s="190"/>
      <c r="WCT47" s="190"/>
      <c r="WCU47" s="190"/>
      <c r="WCV47" s="190"/>
      <c r="WCW47" s="190"/>
      <c r="WCX47" s="190"/>
      <c r="WCY47" s="190"/>
      <c r="WCZ47" s="190"/>
      <c r="WDA47" s="190"/>
      <c r="WDB47" s="190"/>
      <c r="WDC47" s="190"/>
      <c r="WDD47" s="190"/>
      <c r="WDE47" s="190"/>
      <c r="WDF47" s="190"/>
      <c r="WDG47" s="190"/>
      <c r="WDH47" s="190"/>
      <c r="WDI47" s="190"/>
      <c r="WDJ47" s="190"/>
      <c r="WDK47" s="190"/>
      <c r="WDL47" s="190"/>
      <c r="WDM47" s="190"/>
      <c r="WDN47" s="190"/>
      <c r="WDO47" s="190"/>
      <c r="WDP47" s="190"/>
      <c r="WDQ47" s="190"/>
      <c r="WDR47" s="190"/>
      <c r="WDS47" s="190"/>
      <c r="WDT47" s="190"/>
      <c r="WDU47" s="190"/>
      <c r="WDV47" s="190"/>
      <c r="WDW47" s="190"/>
      <c r="WDX47" s="190"/>
      <c r="WDY47" s="190"/>
      <c r="WDZ47" s="190"/>
      <c r="WEA47" s="190"/>
      <c r="WEB47" s="190"/>
      <c r="WEC47" s="190"/>
      <c r="WED47" s="190"/>
      <c r="WEE47" s="190"/>
      <c r="WEF47" s="190"/>
      <c r="WEG47" s="190"/>
      <c r="WEH47" s="190"/>
      <c r="WEI47" s="190"/>
      <c r="WEJ47" s="190"/>
      <c r="WEK47" s="190"/>
      <c r="WEL47" s="190"/>
      <c r="WEM47" s="190"/>
      <c r="WEN47" s="190"/>
      <c r="WEO47" s="190"/>
      <c r="WEP47" s="190"/>
      <c r="WEQ47" s="190"/>
      <c r="WER47" s="190"/>
      <c r="WES47" s="190"/>
      <c r="WET47" s="190"/>
      <c r="WEU47" s="190"/>
      <c r="WEV47" s="190"/>
      <c r="WEW47" s="190"/>
      <c r="WEX47" s="190"/>
      <c r="WEY47" s="190"/>
      <c r="WEZ47" s="190"/>
      <c r="WFA47" s="190"/>
      <c r="WFB47" s="190"/>
      <c r="WFC47" s="190"/>
      <c r="WFD47" s="190"/>
      <c r="WFE47" s="190"/>
      <c r="WFF47" s="190"/>
      <c r="WFG47" s="190"/>
      <c r="WFH47" s="190"/>
      <c r="WFI47" s="190"/>
      <c r="WFJ47" s="190"/>
      <c r="WFK47" s="190"/>
      <c r="WFL47" s="190"/>
      <c r="WFM47" s="190"/>
      <c r="WFN47" s="190"/>
      <c r="WFO47" s="190"/>
      <c r="WFP47" s="190"/>
      <c r="WFQ47" s="190"/>
      <c r="WFR47" s="190"/>
      <c r="WFS47" s="190"/>
      <c r="WFT47" s="190"/>
      <c r="WFU47" s="190"/>
      <c r="WFV47" s="190"/>
      <c r="WFW47" s="190"/>
      <c r="WFX47" s="190"/>
      <c r="WFY47" s="190"/>
      <c r="WFZ47" s="190"/>
      <c r="WGA47" s="190"/>
      <c r="WGB47" s="190"/>
      <c r="WGC47" s="190"/>
      <c r="WGD47" s="190"/>
      <c r="WGE47" s="190"/>
      <c r="WGF47" s="190"/>
      <c r="WGG47" s="190"/>
      <c r="WGH47" s="190"/>
      <c r="WGI47" s="190"/>
      <c r="WGJ47" s="190"/>
      <c r="WGK47" s="190"/>
      <c r="WGL47" s="190"/>
      <c r="WGM47" s="190"/>
      <c r="WGN47" s="190"/>
      <c r="WGO47" s="190"/>
      <c r="WGP47" s="190"/>
      <c r="WGQ47" s="190"/>
      <c r="WGR47" s="190"/>
      <c r="WGS47" s="190"/>
      <c r="WGT47" s="190"/>
      <c r="WGU47" s="190"/>
      <c r="WGV47" s="190"/>
      <c r="WGW47" s="190"/>
      <c r="WGX47" s="190"/>
      <c r="WGY47" s="190"/>
      <c r="WGZ47" s="190"/>
      <c r="WHA47" s="190"/>
      <c r="WHB47" s="190"/>
      <c r="WHC47" s="190"/>
      <c r="WHD47" s="190"/>
      <c r="WHE47" s="190"/>
      <c r="WHF47" s="190"/>
      <c r="WHG47" s="190"/>
      <c r="WHH47" s="190"/>
      <c r="WHI47" s="190"/>
      <c r="WHJ47" s="190"/>
      <c r="WHK47" s="190"/>
      <c r="WHL47" s="190"/>
      <c r="WHM47" s="190"/>
      <c r="WHN47" s="190"/>
      <c r="WHO47" s="190"/>
      <c r="WHP47" s="190"/>
      <c r="WHQ47" s="190"/>
      <c r="WHR47" s="190"/>
      <c r="WHS47" s="190"/>
      <c r="WHT47" s="190"/>
      <c r="WHU47" s="190"/>
      <c r="WHV47" s="190"/>
      <c r="WHW47" s="190"/>
      <c r="WHX47" s="190"/>
      <c r="WHY47" s="190"/>
      <c r="WHZ47" s="190"/>
      <c r="WIA47" s="190"/>
      <c r="WIB47" s="190"/>
      <c r="WIC47" s="190"/>
      <c r="WID47" s="190"/>
      <c r="WIE47" s="190"/>
      <c r="WIF47" s="190"/>
      <c r="WIG47" s="190"/>
      <c r="WIH47" s="190"/>
      <c r="WII47" s="190"/>
      <c r="WIJ47" s="190"/>
      <c r="WIK47" s="190"/>
      <c r="WIL47" s="190"/>
      <c r="WIM47" s="190"/>
      <c r="WIN47" s="190"/>
      <c r="WIO47" s="190"/>
      <c r="WIP47" s="190"/>
      <c r="WIQ47" s="190"/>
      <c r="WIR47" s="190"/>
      <c r="WIS47" s="190"/>
      <c r="WIT47" s="190"/>
      <c r="WIU47" s="190"/>
      <c r="WIV47" s="190"/>
      <c r="WIW47" s="190"/>
      <c r="WIX47" s="190"/>
      <c r="WIY47" s="190"/>
      <c r="WIZ47" s="190"/>
      <c r="WJA47" s="190"/>
      <c r="WJB47" s="190"/>
      <c r="WJC47" s="190"/>
      <c r="WJD47" s="190"/>
      <c r="WJE47" s="190"/>
      <c r="WJF47" s="190"/>
      <c r="WJG47" s="190"/>
      <c r="WJH47" s="190"/>
      <c r="WJI47" s="190"/>
      <c r="WJJ47" s="190"/>
      <c r="WJK47" s="190"/>
      <c r="WJL47" s="190"/>
      <c r="WJM47" s="190"/>
      <c r="WJN47" s="190"/>
      <c r="WJO47" s="190"/>
      <c r="WJP47" s="190"/>
      <c r="WJQ47" s="190"/>
      <c r="WJR47" s="190"/>
      <c r="WJS47" s="190"/>
      <c r="WJT47" s="190"/>
      <c r="WJU47" s="190"/>
      <c r="WJV47" s="190"/>
      <c r="WJW47" s="190"/>
      <c r="WJX47" s="190"/>
      <c r="WJY47" s="190"/>
      <c r="WJZ47" s="190"/>
      <c r="WKA47" s="190"/>
      <c r="WKB47" s="190"/>
      <c r="WKC47" s="190"/>
      <c r="WKD47" s="190"/>
      <c r="WKE47" s="190"/>
      <c r="WKF47" s="190"/>
      <c r="WKG47" s="190"/>
      <c r="WKH47" s="190"/>
      <c r="WKI47" s="190"/>
      <c r="WKJ47" s="190"/>
      <c r="WKK47" s="190"/>
      <c r="WKL47" s="190"/>
      <c r="WKM47" s="190"/>
      <c r="WKN47" s="190"/>
      <c r="WKO47" s="190"/>
      <c r="WKP47" s="190"/>
      <c r="WKQ47" s="190"/>
      <c r="WKR47" s="190"/>
      <c r="WKS47" s="190"/>
      <c r="WKT47" s="190"/>
      <c r="WKU47" s="190"/>
      <c r="WKV47" s="190"/>
      <c r="WKW47" s="190"/>
      <c r="WKX47" s="190"/>
      <c r="WKY47" s="190"/>
      <c r="WKZ47" s="190"/>
      <c r="WLA47" s="190"/>
      <c r="WLB47" s="190"/>
      <c r="WLC47" s="190"/>
      <c r="WLD47" s="190"/>
      <c r="WLE47" s="190"/>
      <c r="WLF47" s="190"/>
      <c r="WLG47" s="190"/>
      <c r="WLH47" s="190"/>
      <c r="WLI47" s="190"/>
      <c r="WLJ47" s="190"/>
      <c r="WLK47" s="190"/>
      <c r="WLL47" s="190"/>
      <c r="WLM47" s="190"/>
      <c r="WLN47" s="190"/>
      <c r="WLO47" s="190"/>
      <c r="WLP47" s="190"/>
      <c r="WLQ47" s="190"/>
      <c r="WLR47" s="190"/>
      <c r="WLS47" s="190"/>
      <c r="WLT47" s="190"/>
      <c r="WLU47" s="190"/>
      <c r="WLV47" s="190"/>
      <c r="WLW47" s="190"/>
      <c r="WLX47" s="190"/>
      <c r="WLY47" s="190"/>
      <c r="WLZ47" s="190"/>
      <c r="WMA47" s="190"/>
      <c r="WMB47" s="190"/>
      <c r="WMC47" s="190"/>
      <c r="WMD47" s="190"/>
      <c r="WME47" s="190"/>
      <c r="WMF47" s="190"/>
      <c r="WMG47" s="190"/>
      <c r="WMH47" s="190"/>
      <c r="WMI47" s="190"/>
      <c r="WMJ47" s="190"/>
      <c r="WMK47" s="190"/>
      <c r="WML47" s="190"/>
      <c r="WMM47" s="190"/>
      <c r="WMN47" s="190"/>
      <c r="WMO47" s="190"/>
      <c r="WMP47" s="190"/>
      <c r="WMQ47" s="190"/>
      <c r="WMR47" s="190"/>
      <c r="WMS47" s="190"/>
      <c r="WMT47" s="190"/>
      <c r="WMU47" s="190"/>
      <c r="WMV47" s="190"/>
      <c r="WMW47" s="190"/>
      <c r="WMX47" s="190"/>
      <c r="WMY47" s="190"/>
      <c r="WMZ47" s="190"/>
      <c r="WNA47" s="190"/>
      <c r="WNB47" s="190"/>
      <c r="WNC47" s="190"/>
      <c r="WND47" s="190"/>
      <c r="WNE47" s="190"/>
      <c r="WNF47" s="190"/>
      <c r="WNG47" s="190"/>
      <c r="WNH47" s="190"/>
      <c r="WNI47" s="190"/>
      <c r="WNJ47" s="190"/>
      <c r="WNK47" s="190"/>
      <c r="WNL47" s="190"/>
      <c r="WNM47" s="190"/>
      <c r="WNN47" s="190"/>
      <c r="WNO47" s="190"/>
      <c r="WNP47" s="190"/>
      <c r="WNQ47" s="190"/>
      <c r="WNR47" s="190"/>
      <c r="WNS47" s="190"/>
      <c r="WNT47" s="190"/>
      <c r="WNU47" s="190"/>
      <c r="WNV47" s="190"/>
      <c r="WNW47" s="190"/>
      <c r="WNX47" s="190"/>
      <c r="WNY47" s="190"/>
      <c r="WNZ47" s="190"/>
      <c r="WOA47" s="190"/>
      <c r="WOB47" s="190"/>
      <c r="WOC47" s="190"/>
      <c r="WOD47" s="190"/>
      <c r="WOE47" s="190"/>
      <c r="WOF47" s="190"/>
      <c r="WOG47" s="190"/>
      <c r="WOH47" s="190"/>
      <c r="WOI47" s="190"/>
      <c r="WOJ47" s="190"/>
      <c r="WOK47" s="190"/>
      <c r="WOL47" s="190"/>
      <c r="WOM47" s="190"/>
      <c r="WON47" s="190"/>
      <c r="WOO47" s="190"/>
      <c r="WOP47" s="190"/>
      <c r="WOQ47" s="190"/>
      <c r="WOR47" s="190"/>
      <c r="WOS47" s="190"/>
      <c r="WOT47" s="190"/>
      <c r="WOU47" s="190"/>
      <c r="WOV47" s="190"/>
      <c r="WOW47" s="190"/>
      <c r="WOX47" s="190"/>
      <c r="WOY47" s="190"/>
      <c r="WOZ47" s="190"/>
      <c r="WPA47" s="190"/>
      <c r="WPB47" s="190"/>
      <c r="WPC47" s="190"/>
      <c r="WPD47" s="190"/>
      <c r="WPE47" s="190"/>
      <c r="WPF47" s="190"/>
      <c r="WPG47" s="190"/>
      <c r="WPH47" s="190"/>
      <c r="WPI47" s="190"/>
      <c r="WPJ47" s="190"/>
      <c r="WPK47" s="190"/>
      <c r="WPL47" s="190"/>
      <c r="WPM47" s="190"/>
      <c r="WPN47" s="190"/>
      <c r="WPO47" s="190"/>
      <c r="WPP47" s="190"/>
      <c r="WPQ47" s="190"/>
      <c r="WPR47" s="190"/>
      <c r="WPS47" s="190"/>
      <c r="WPT47" s="190"/>
      <c r="WPU47" s="190"/>
      <c r="WPV47" s="190"/>
      <c r="WPW47" s="190"/>
      <c r="WPX47" s="190"/>
      <c r="WPY47" s="190"/>
      <c r="WPZ47" s="190"/>
      <c r="WQA47" s="190"/>
      <c r="WQB47" s="190"/>
      <c r="WQC47" s="190"/>
      <c r="WQD47" s="190"/>
      <c r="WQE47" s="190"/>
      <c r="WQF47" s="190"/>
      <c r="WQG47" s="190"/>
      <c r="WQH47" s="190"/>
      <c r="WQI47" s="190"/>
      <c r="WQJ47" s="190"/>
      <c r="WQK47" s="190"/>
      <c r="WQL47" s="190"/>
      <c r="WQM47" s="190"/>
      <c r="WQN47" s="190"/>
      <c r="WQO47" s="190"/>
      <c r="WQP47" s="190"/>
      <c r="WQQ47" s="190"/>
      <c r="WQR47" s="190"/>
      <c r="WQS47" s="190"/>
      <c r="WQT47" s="190"/>
      <c r="WQU47" s="190"/>
      <c r="WQV47" s="190"/>
      <c r="WQW47" s="190"/>
      <c r="WQX47" s="190"/>
      <c r="WQY47" s="190"/>
      <c r="WQZ47" s="190"/>
      <c r="WRA47" s="190"/>
      <c r="WRB47" s="190"/>
      <c r="WRC47" s="190"/>
      <c r="WRD47" s="190"/>
      <c r="WRE47" s="190"/>
      <c r="WRF47" s="190"/>
      <c r="WRG47" s="190"/>
      <c r="WRH47" s="190"/>
      <c r="WRI47" s="190"/>
      <c r="WRJ47" s="190"/>
      <c r="WRK47" s="190"/>
      <c r="WRL47" s="190"/>
      <c r="WRM47" s="190"/>
      <c r="WRN47" s="190"/>
      <c r="WRO47" s="190"/>
      <c r="WRP47" s="190"/>
      <c r="WRQ47" s="190"/>
      <c r="WRR47" s="190"/>
      <c r="WRS47" s="190"/>
      <c r="WRT47" s="190"/>
      <c r="WRU47" s="190"/>
      <c r="WRV47" s="190"/>
      <c r="WRW47" s="190"/>
      <c r="WRX47" s="190"/>
      <c r="WRY47" s="190"/>
      <c r="WRZ47" s="190"/>
      <c r="WSA47" s="190"/>
      <c r="WSB47" s="190"/>
      <c r="WSC47" s="190"/>
      <c r="WSD47" s="190"/>
      <c r="WSE47" s="190"/>
      <c r="WSF47" s="190"/>
      <c r="WSG47" s="190"/>
      <c r="WSH47" s="190"/>
      <c r="WSI47" s="190"/>
      <c r="WSJ47" s="190"/>
      <c r="WSK47" s="190"/>
      <c r="WSL47" s="190"/>
      <c r="WSM47" s="190"/>
      <c r="WSN47" s="190"/>
      <c r="WSO47" s="190"/>
      <c r="WSP47" s="190"/>
      <c r="WSQ47" s="190"/>
      <c r="WSR47" s="190"/>
      <c r="WSS47" s="190"/>
      <c r="WST47" s="190"/>
      <c r="WSU47" s="190"/>
      <c r="WSV47" s="190"/>
      <c r="WSW47" s="190"/>
      <c r="WSX47" s="190"/>
      <c r="WSY47" s="190"/>
      <c r="WSZ47" s="190"/>
      <c r="WTA47" s="190"/>
      <c r="WTB47" s="190"/>
      <c r="WTC47" s="190"/>
      <c r="WTD47" s="190"/>
      <c r="WTE47" s="190"/>
      <c r="WTF47" s="190"/>
      <c r="WTG47" s="190"/>
      <c r="WTH47" s="190"/>
      <c r="WTI47" s="190"/>
      <c r="WTJ47" s="190"/>
      <c r="WTK47" s="190"/>
      <c r="WTL47" s="190"/>
      <c r="WTM47" s="190"/>
      <c r="WTN47" s="190"/>
      <c r="WTO47" s="190"/>
      <c r="WTP47" s="190"/>
      <c r="WTQ47" s="190"/>
      <c r="WTR47" s="190"/>
      <c r="WTS47" s="190"/>
      <c r="WTT47" s="190"/>
      <c r="WTU47" s="190"/>
      <c r="WTV47" s="190"/>
      <c r="WTW47" s="190"/>
      <c r="WTX47" s="190"/>
      <c r="WTY47" s="190"/>
      <c r="WTZ47" s="190"/>
      <c r="WUA47" s="190"/>
      <c r="WUB47" s="190"/>
      <c r="WUC47" s="190"/>
      <c r="WUD47" s="190"/>
      <c r="WUE47" s="190"/>
      <c r="WUF47" s="190"/>
      <c r="WUG47" s="190"/>
      <c r="WUH47" s="190"/>
      <c r="WUI47" s="190"/>
      <c r="WUJ47" s="190"/>
      <c r="WUK47" s="190"/>
      <c r="WUL47" s="190"/>
      <c r="WUM47" s="190"/>
      <c r="WUN47" s="190"/>
      <c r="WUO47" s="190"/>
      <c r="WUP47" s="190"/>
      <c r="WUQ47" s="190"/>
      <c r="WUR47" s="190"/>
      <c r="WUS47" s="190"/>
      <c r="WUT47" s="190"/>
      <c r="WUU47" s="190"/>
      <c r="WUV47" s="190"/>
      <c r="WUW47" s="190"/>
      <c r="WUX47" s="190"/>
      <c r="WUY47" s="190"/>
      <c r="WUZ47" s="190"/>
      <c r="WVA47" s="190"/>
      <c r="WVB47" s="190"/>
      <c r="WVC47" s="190"/>
      <c r="WVD47" s="190"/>
      <c r="WVE47" s="190"/>
      <c r="WVF47" s="190"/>
      <c r="WVG47" s="190"/>
      <c r="WVH47" s="190"/>
      <c r="WVI47" s="190"/>
      <c r="WVJ47" s="190"/>
      <c r="WVK47" s="190"/>
      <c r="WVL47" s="190"/>
      <c r="WVM47" s="190"/>
      <c r="WVN47" s="190"/>
      <c r="WVO47" s="190"/>
      <c r="WVP47" s="190"/>
      <c r="WVQ47" s="190"/>
      <c r="WVR47" s="190"/>
      <c r="WVS47" s="190"/>
      <c r="WVT47" s="190"/>
      <c r="WVU47" s="190"/>
      <c r="WVV47" s="190"/>
      <c r="WVW47" s="190"/>
      <c r="WVX47" s="190"/>
      <c r="WVY47" s="190"/>
      <c r="WVZ47" s="190"/>
      <c r="WWA47" s="190"/>
      <c r="WWB47" s="190"/>
      <c r="WWC47" s="190"/>
      <c r="WWD47" s="190"/>
      <c r="WWE47" s="190"/>
      <c r="WWF47" s="190"/>
      <c r="WWG47" s="190"/>
      <c r="WWH47" s="190"/>
      <c r="WWI47" s="190"/>
      <c r="WWJ47" s="190"/>
      <c r="WWK47" s="190"/>
      <c r="WWL47" s="190"/>
      <c r="WWM47" s="190"/>
      <c r="WWN47" s="190"/>
      <c r="WWO47" s="190"/>
      <c r="WWP47" s="190"/>
      <c r="WWQ47" s="190"/>
      <c r="WWR47" s="190"/>
      <c r="WWS47" s="190"/>
      <c r="WWT47" s="190"/>
      <c r="WWU47" s="190"/>
      <c r="WWV47" s="190"/>
      <c r="WWW47" s="190"/>
      <c r="WWX47" s="190"/>
      <c r="WWY47" s="190"/>
      <c r="WWZ47" s="190"/>
      <c r="WXA47" s="190"/>
      <c r="WXB47" s="190"/>
      <c r="WXC47" s="190"/>
      <c r="WXD47" s="190"/>
      <c r="WXE47" s="190"/>
      <c r="WXF47" s="190"/>
      <c r="WXG47" s="190"/>
      <c r="WXH47" s="190"/>
      <c r="WXI47" s="190"/>
      <c r="WXJ47" s="190"/>
      <c r="WXK47" s="190"/>
      <c r="WXL47" s="190"/>
      <c r="WXM47" s="190"/>
      <c r="WXN47" s="190"/>
      <c r="WXO47" s="190"/>
      <c r="WXP47" s="190"/>
      <c r="WXQ47" s="190"/>
      <c r="WXR47" s="190"/>
      <c r="WXS47" s="190"/>
      <c r="WXT47" s="190"/>
      <c r="WXU47" s="190"/>
      <c r="WXV47" s="190"/>
      <c r="WXW47" s="190"/>
      <c r="WXX47" s="190"/>
      <c r="WXY47" s="190"/>
      <c r="WXZ47" s="190"/>
      <c r="WYA47" s="190"/>
      <c r="WYB47" s="190"/>
      <c r="WYC47" s="190"/>
      <c r="WYD47" s="190"/>
      <c r="WYE47" s="190"/>
      <c r="WYF47" s="190"/>
      <c r="WYG47" s="190"/>
      <c r="WYH47" s="190"/>
      <c r="WYI47" s="190"/>
      <c r="WYJ47" s="190"/>
      <c r="WYK47" s="190"/>
      <c r="WYL47" s="190"/>
      <c r="WYM47" s="190"/>
      <c r="WYN47" s="190"/>
      <c r="WYO47" s="190"/>
      <c r="WYP47" s="190"/>
      <c r="WYQ47" s="190"/>
      <c r="WYR47" s="190"/>
      <c r="WYS47" s="190"/>
      <c r="WYT47" s="190"/>
      <c r="WYU47" s="190"/>
      <c r="WYV47" s="190"/>
      <c r="WYW47" s="190"/>
      <c r="WYX47" s="190"/>
      <c r="WYY47" s="190"/>
      <c r="WYZ47" s="190"/>
      <c r="WZA47" s="190"/>
      <c r="WZB47" s="190"/>
      <c r="WZC47" s="190"/>
      <c r="WZD47" s="190"/>
      <c r="WZE47" s="190"/>
      <c r="WZF47" s="190"/>
      <c r="WZG47" s="190"/>
      <c r="WZH47" s="190"/>
      <c r="WZI47" s="190"/>
      <c r="WZJ47" s="190"/>
      <c r="WZK47" s="190"/>
      <c r="WZL47" s="190"/>
      <c r="WZM47" s="190"/>
      <c r="WZN47" s="190"/>
      <c r="WZO47" s="190"/>
      <c r="WZP47" s="190"/>
      <c r="WZQ47" s="190"/>
      <c r="WZR47" s="190"/>
      <c r="WZS47" s="190"/>
      <c r="WZT47" s="190"/>
      <c r="WZU47" s="190"/>
      <c r="WZV47" s="190"/>
      <c r="WZW47" s="190"/>
      <c r="WZX47" s="190"/>
      <c r="WZY47" s="190"/>
      <c r="WZZ47" s="190"/>
      <c r="XAA47" s="190"/>
      <c r="XAB47" s="190"/>
      <c r="XAC47" s="190"/>
      <c r="XAD47" s="190"/>
      <c r="XAE47" s="190"/>
      <c r="XAF47" s="190"/>
      <c r="XAG47" s="190"/>
      <c r="XAH47" s="190"/>
      <c r="XAI47" s="190"/>
      <c r="XAJ47" s="190"/>
      <c r="XAK47" s="190"/>
      <c r="XAL47" s="190"/>
      <c r="XAM47" s="190"/>
      <c r="XAN47" s="190"/>
      <c r="XAO47" s="190"/>
      <c r="XAP47" s="190"/>
      <c r="XAQ47" s="190"/>
      <c r="XAR47" s="190"/>
      <c r="XAS47" s="190"/>
      <c r="XAT47" s="190"/>
      <c r="XAU47" s="190"/>
      <c r="XAV47" s="190"/>
      <c r="XAW47" s="190"/>
      <c r="XAX47" s="190"/>
      <c r="XAY47" s="190"/>
      <c r="XAZ47" s="190"/>
      <c r="XBA47" s="190"/>
      <c r="XBB47" s="190"/>
      <c r="XBC47" s="190"/>
      <c r="XBD47" s="190"/>
      <c r="XBE47" s="190"/>
      <c r="XBF47" s="190"/>
      <c r="XBG47" s="190"/>
      <c r="XBH47" s="190"/>
      <c r="XBI47" s="190"/>
      <c r="XBJ47" s="190"/>
      <c r="XBK47" s="190"/>
      <c r="XBL47" s="190"/>
      <c r="XBM47" s="190"/>
      <c r="XBN47" s="190"/>
      <c r="XBO47" s="190"/>
      <c r="XBP47" s="190"/>
      <c r="XBQ47" s="190"/>
      <c r="XBR47" s="190"/>
      <c r="XBS47" s="190"/>
      <c r="XBT47" s="190"/>
      <c r="XBU47" s="190"/>
      <c r="XBV47" s="190"/>
      <c r="XBW47" s="190"/>
      <c r="XBX47" s="190"/>
      <c r="XBY47" s="190"/>
      <c r="XBZ47" s="190"/>
      <c r="XCA47" s="190"/>
      <c r="XCB47" s="190"/>
      <c r="XCC47" s="190"/>
      <c r="XCD47" s="190"/>
      <c r="XCE47" s="190"/>
      <c r="XCF47" s="190"/>
      <c r="XCG47" s="190"/>
      <c r="XCH47" s="190"/>
      <c r="XCI47" s="190"/>
      <c r="XCJ47" s="190"/>
      <c r="XCK47" s="190"/>
      <c r="XCL47" s="190"/>
      <c r="XCM47" s="190"/>
      <c r="XCN47" s="190"/>
      <c r="XCO47" s="190"/>
      <c r="XCP47" s="190"/>
      <c r="XCQ47" s="190"/>
      <c r="XCR47" s="190"/>
      <c r="XCS47" s="190"/>
      <c r="XCT47" s="190"/>
      <c r="XCU47" s="190"/>
      <c r="XCV47" s="190"/>
      <c r="XCW47" s="190"/>
      <c r="XCX47" s="190"/>
      <c r="XCY47" s="190"/>
      <c r="XCZ47" s="190"/>
      <c r="XDA47" s="190"/>
      <c r="XDB47" s="190"/>
      <c r="XDC47" s="190"/>
      <c r="XDD47" s="190"/>
      <c r="XDE47" s="190"/>
      <c r="XDF47" s="190"/>
      <c r="XDG47" s="190"/>
      <c r="XDH47" s="190"/>
      <c r="XDI47" s="190"/>
      <c r="XDJ47" s="190"/>
      <c r="XDK47" s="190"/>
      <c r="XDL47" s="190"/>
      <c r="XDM47" s="190"/>
      <c r="XDN47" s="190"/>
      <c r="XDO47" s="190"/>
      <c r="XDP47" s="190"/>
      <c r="XDQ47" s="190"/>
      <c r="XDR47" s="190"/>
      <c r="XDS47" s="190"/>
      <c r="XDT47" s="190"/>
      <c r="XDU47" s="190"/>
      <c r="XDV47" s="190"/>
      <c r="XDW47" s="190"/>
      <c r="XDX47" s="190"/>
      <c r="XDY47" s="190"/>
      <c r="XDZ47" s="190"/>
      <c r="XEA47" s="190"/>
      <c r="XEB47" s="190"/>
      <c r="XEC47" s="190"/>
      <c r="XED47" s="190"/>
      <c r="XEE47" s="190"/>
      <c r="XEF47" s="190"/>
      <c r="XEG47" s="190"/>
      <c r="XEH47" s="190"/>
      <c r="XEI47" s="190"/>
      <c r="XEJ47" s="190"/>
      <c r="XEK47" s="190"/>
      <c r="XEL47" s="190"/>
      <c r="XEM47" s="190"/>
      <c r="XEN47" s="190"/>
      <c r="XEO47" s="190"/>
      <c r="XEP47" s="190"/>
    </row>
    <row r="48" spans="5:16370" ht="15" customHeight="1"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  <c r="BX48" s="192"/>
      <c r="BY48" s="192"/>
      <c r="BZ48" s="192"/>
      <c r="CA48" s="192"/>
      <c r="CB48" s="192"/>
      <c r="CC48" s="192"/>
      <c r="CD48" s="192"/>
      <c r="CE48" s="192"/>
      <c r="CF48" s="192"/>
      <c r="CG48" s="192"/>
      <c r="CH48" s="192"/>
      <c r="CI48" s="192"/>
      <c r="CJ48" s="192"/>
      <c r="CK48" s="192"/>
      <c r="CL48" s="192"/>
      <c r="CM48" s="192"/>
      <c r="CN48" s="192"/>
      <c r="CO48" s="192"/>
      <c r="CP48" s="192"/>
      <c r="CQ48" s="192"/>
      <c r="CR48" s="192"/>
      <c r="CS48" s="192"/>
      <c r="CT48" s="192"/>
      <c r="CU48" s="192"/>
      <c r="CV48" s="192"/>
      <c r="CW48" s="192"/>
      <c r="CX48" s="192"/>
      <c r="CY48" s="192"/>
      <c r="CZ48" s="192"/>
      <c r="DA48" s="192"/>
      <c r="DB48" s="192"/>
      <c r="DC48" s="192"/>
      <c r="DD48" s="192"/>
      <c r="DE48" s="192"/>
      <c r="DF48" s="192"/>
      <c r="DG48" s="192"/>
      <c r="DH48" s="192"/>
      <c r="DI48" s="192"/>
      <c r="DJ48" s="192"/>
      <c r="DK48" s="192"/>
      <c r="DL48" s="192"/>
      <c r="DM48" s="192"/>
      <c r="DN48" s="192"/>
      <c r="DO48" s="192"/>
      <c r="DP48" s="192"/>
      <c r="DQ48" s="192"/>
      <c r="DR48" s="192"/>
      <c r="DS48" s="192"/>
      <c r="DT48" s="192"/>
      <c r="DU48" s="192"/>
      <c r="DV48" s="192"/>
      <c r="DW48" s="192"/>
      <c r="DX48" s="192"/>
      <c r="DY48" s="192"/>
      <c r="DZ48" s="192"/>
      <c r="EA48" s="192"/>
      <c r="EB48" s="192"/>
      <c r="EC48" s="192"/>
      <c r="ED48" s="192"/>
      <c r="EE48" s="192"/>
      <c r="EF48" s="192"/>
      <c r="EG48" s="192"/>
      <c r="EH48" s="192"/>
      <c r="EI48" s="192"/>
      <c r="EJ48" s="192"/>
      <c r="EK48" s="192"/>
      <c r="EL48" s="192"/>
      <c r="EM48" s="192"/>
      <c r="EN48" s="192"/>
      <c r="EO48" s="192"/>
      <c r="EP48" s="192"/>
      <c r="EQ48" s="192"/>
      <c r="ER48" s="192"/>
      <c r="ES48" s="192"/>
      <c r="ET48" s="192"/>
      <c r="EU48" s="192"/>
      <c r="EV48" s="192"/>
      <c r="EW48" s="192"/>
      <c r="EX48" s="192"/>
      <c r="EY48" s="192"/>
      <c r="EZ48" s="192"/>
      <c r="FA48" s="192"/>
      <c r="FB48" s="192"/>
      <c r="FC48" s="192"/>
      <c r="FD48" s="192"/>
      <c r="FE48" s="192"/>
      <c r="FF48" s="192"/>
      <c r="FG48" s="192"/>
      <c r="FH48" s="192"/>
      <c r="FI48" s="192"/>
      <c r="FJ48" s="192"/>
      <c r="FK48" s="192"/>
      <c r="FL48" s="192"/>
      <c r="FM48" s="192"/>
      <c r="FN48" s="192"/>
      <c r="FO48" s="192"/>
      <c r="FP48" s="192"/>
      <c r="FQ48" s="192"/>
      <c r="FR48" s="192"/>
      <c r="FS48" s="192"/>
      <c r="FT48" s="192"/>
      <c r="FU48" s="192"/>
      <c r="FV48" s="192"/>
      <c r="FW48" s="192"/>
      <c r="FX48" s="192"/>
      <c r="FY48" s="192"/>
      <c r="FZ48" s="192"/>
      <c r="GA48" s="192"/>
      <c r="GB48" s="192"/>
      <c r="GC48" s="192"/>
      <c r="GD48" s="192"/>
      <c r="GE48" s="192"/>
      <c r="GF48" s="192"/>
      <c r="GG48" s="192"/>
      <c r="GH48" s="192"/>
      <c r="GI48" s="192"/>
      <c r="GJ48" s="192"/>
      <c r="GK48" s="192"/>
      <c r="GL48" s="192"/>
      <c r="GM48" s="192"/>
      <c r="GN48" s="192"/>
      <c r="GO48" s="192"/>
      <c r="GP48" s="192"/>
      <c r="GQ48" s="192"/>
      <c r="GR48" s="192"/>
      <c r="GS48" s="192"/>
      <c r="GT48" s="192"/>
      <c r="GU48" s="192"/>
      <c r="GV48" s="192"/>
      <c r="GW48" s="192"/>
      <c r="GX48" s="192"/>
      <c r="GY48" s="192"/>
      <c r="GZ48" s="192"/>
      <c r="HA48" s="192"/>
      <c r="HB48" s="192"/>
      <c r="HC48" s="192"/>
      <c r="HD48" s="192"/>
      <c r="HE48" s="192"/>
      <c r="HF48" s="192"/>
      <c r="HG48" s="192"/>
      <c r="HH48" s="192"/>
      <c r="HI48" s="192"/>
      <c r="HJ48" s="192"/>
      <c r="HK48" s="192"/>
      <c r="HL48" s="192"/>
      <c r="HM48" s="192"/>
      <c r="HN48" s="192"/>
      <c r="HO48" s="192"/>
      <c r="HP48" s="192"/>
      <c r="HQ48" s="192"/>
      <c r="HR48" s="192"/>
      <c r="HS48" s="192"/>
      <c r="HT48" s="192"/>
      <c r="HU48" s="192"/>
      <c r="HV48" s="192"/>
      <c r="HW48" s="192"/>
      <c r="HX48" s="192"/>
      <c r="HY48" s="192"/>
      <c r="HZ48" s="192"/>
      <c r="IA48" s="192"/>
      <c r="IB48" s="192"/>
      <c r="IC48" s="192"/>
      <c r="ID48" s="192"/>
      <c r="IE48" s="192"/>
      <c r="IF48" s="192"/>
      <c r="IG48" s="192"/>
      <c r="IH48" s="192"/>
      <c r="II48" s="192"/>
      <c r="IJ48" s="192"/>
      <c r="IK48" s="192"/>
      <c r="IL48" s="192"/>
      <c r="IM48" s="192"/>
      <c r="IN48" s="192"/>
      <c r="IO48" s="192"/>
      <c r="IP48" s="192"/>
      <c r="IQ48" s="192"/>
      <c r="IR48" s="192"/>
      <c r="IS48" s="192"/>
      <c r="IT48" s="192"/>
      <c r="IU48" s="192"/>
      <c r="IV48" s="192"/>
      <c r="IW48" s="192"/>
      <c r="IX48" s="192"/>
      <c r="IY48" s="192"/>
      <c r="IZ48" s="192"/>
      <c r="JA48" s="192"/>
      <c r="JB48" s="192"/>
      <c r="JC48" s="192"/>
      <c r="JD48" s="192"/>
      <c r="JE48" s="192"/>
      <c r="JF48" s="192"/>
      <c r="JG48" s="192"/>
      <c r="JH48" s="192"/>
      <c r="JI48" s="192"/>
      <c r="JJ48" s="192"/>
      <c r="JK48" s="192"/>
      <c r="JL48" s="192"/>
      <c r="JM48" s="192"/>
      <c r="JN48" s="192"/>
      <c r="JO48" s="192"/>
      <c r="JP48" s="192"/>
      <c r="JQ48" s="192"/>
      <c r="JR48" s="192"/>
      <c r="JS48" s="192"/>
      <c r="JT48" s="192"/>
      <c r="JU48" s="192"/>
      <c r="JV48" s="192"/>
      <c r="JW48" s="192"/>
      <c r="JX48" s="192"/>
      <c r="JY48" s="192"/>
      <c r="JZ48" s="192"/>
      <c r="KA48" s="192"/>
      <c r="KB48" s="192"/>
      <c r="KC48" s="192"/>
      <c r="KD48" s="192"/>
      <c r="KE48" s="192"/>
      <c r="KF48" s="192"/>
      <c r="KG48" s="192"/>
      <c r="KH48" s="192"/>
      <c r="KI48" s="192"/>
      <c r="KJ48" s="192"/>
      <c r="KK48" s="192"/>
      <c r="KL48" s="192"/>
      <c r="KM48" s="192"/>
      <c r="KN48" s="192"/>
      <c r="KO48" s="192"/>
      <c r="KP48" s="192"/>
      <c r="KQ48" s="192"/>
      <c r="KR48" s="192"/>
      <c r="KS48" s="192"/>
      <c r="KT48" s="192"/>
      <c r="KU48" s="192"/>
      <c r="KV48" s="192"/>
      <c r="KW48" s="192"/>
      <c r="KX48" s="192"/>
      <c r="KY48" s="192"/>
      <c r="KZ48" s="192"/>
      <c r="LA48" s="192"/>
      <c r="LB48" s="192"/>
      <c r="LC48" s="192"/>
      <c r="LD48" s="192"/>
      <c r="LE48" s="192"/>
      <c r="LF48" s="192"/>
      <c r="LG48" s="192"/>
      <c r="LH48" s="192"/>
      <c r="LI48" s="192"/>
      <c r="LJ48" s="192"/>
      <c r="LK48" s="192"/>
      <c r="LL48" s="192"/>
      <c r="LM48" s="192"/>
      <c r="LN48" s="192"/>
      <c r="LO48" s="192"/>
      <c r="LP48" s="192"/>
      <c r="LQ48" s="192"/>
      <c r="LR48" s="192"/>
      <c r="LS48" s="192"/>
      <c r="LT48" s="192"/>
      <c r="LU48" s="192"/>
      <c r="LV48" s="192"/>
      <c r="LW48" s="192"/>
      <c r="LX48" s="192"/>
      <c r="LY48" s="192"/>
      <c r="LZ48" s="192"/>
      <c r="MA48" s="192"/>
      <c r="MB48" s="192"/>
      <c r="MC48" s="192"/>
      <c r="MD48" s="192"/>
      <c r="ME48" s="192"/>
      <c r="MF48" s="192"/>
      <c r="MG48" s="192"/>
      <c r="MH48" s="192"/>
      <c r="MI48" s="192"/>
      <c r="MJ48" s="192"/>
      <c r="MK48" s="192"/>
      <c r="ML48" s="192"/>
      <c r="MM48" s="192"/>
      <c r="MN48" s="192"/>
      <c r="MO48" s="192"/>
      <c r="MP48" s="192"/>
      <c r="MQ48" s="192"/>
      <c r="MR48" s="192"/>
      <c r="MS48" s="192"/>
      <c r="MT48" s="192"/>
      <c r="MU48" s="192"/>
      <c r="MV48" s="192"/>
      <c r="MW48" s="192"/>
      <c r="MX48" s="192"/>
      <c r="MY48" s="192"/>
      <c r="MZ48" s="192"/>
      <c r="NA48" s="192"/>
      <c r="NB48" s="192"/>
      <c r="NC48" s="192"/>
      <c r="ND48" s="192"/>
      <c r="NE48" s="192"/>
      <c r="NF48" s="192"/>
      <c r="NG48" s="192"/>
      <c r="NH48" s="192"/>
      <c r="NI48" s="192"/>
      <c r="NJ48" s="192"/>
      <c r="NK48" s="192"/>
      <c r="NL48" s="192"/>
      <c r="NM48" s="192"/>
      <c r="NN48" s="192"/>
      <c r="NO48" s="192"/>
      <c r="NP48" s="192"/>
      <c r="NQ48" s="192"/>
      <c r="NR48" s="192"/>
      <c r="NS48" s="192"/>
      <c r="NT48" s="192"/>
      <c r="NU48" s="192"/>
      <c r="NV48" s="192"/>
      <c r="NW48" s="192"/>
      <c r="NX48" s="192"/>
      <c r="NY48" s="192"/>
      <c r="NZ48" s="192"/>
      <c r="OA48" s="192"/>
      <c r="OB48" s="192"/>
      <c r="OC48" s="192"/>
      <c r="OD48" s="192"/>
      <c r="OE48" s="192"/>
      <c r="OF48" s="192"/>
      <c r="OG48" s="192"/>
      <c r="OH48" s="192"/>
      <c r="OI48" s="192"/>
      <c r="OJ48" s="192"/>
      <c r="OK48" s="192"/>
      <c r="OL48" s="192"/>
      <c r="OM48" s="192"/>
      <c r="ON48" s="192"/>
      <c r="OO48" s="192"/>
      <c r="OP48" s="192"/>
      <c r="OQ48" s="192"/>
      <c r="OR48" s="192"/>
      <c r="OS48" s="192"/>
      <c r="OT48" s="192"/>
      <c r="OU48" s="192"/>
      <c r="OV48" s="192"/>
      <c r="OW48" s="192"/>
      <c r="OX48" s="192"/>
      <c r="OY48" s="192"/>
      <c r="OZ48" s="192"/>
      <c r="PA48" s="192"/>
      <c r="PB48" s="192"/>
      <c r="PC48" s="192"/>
      <c r="PD48" s="192"/>
      <c r="PE48" s="192"/>
      <c r="PF48" s="192"/>
      <c r="PG48" s="192"/>
      <c r="PH48" s="192"/>
      <c r="PI48" s="192"/>
      <c r="PJ48" s="192"/>
      <c r="PK48" s="192"/>
      <c r="PL48" s="192"/>
      <c r="PM48" s="192"/>
      <c r="PN48" s="192"/>
      <c r="PO48" s="192"/>
      <c r="PP48" s="192"/>
      <c r="PQ48" s="192"/>
      <c r="PR48" s="192"/>
      <c r="PS48" s="192"/>
      <c r="PT48" s="192"/>
      <c r="PU48" s="192"/>
      <c r="PV48" s="192"/>
      <c r="PW48" s="192"/>
      <c r="PX48" s="192"/>
      <c r="PY48" s="192"/>
      <c r="PZ48" s="192"/>
      <c r="QA48" s="192"/>
      <c r="QB48" s="192"/>
      <c r="QC48" s="192"/>
      <c r="QD48" s="192"/>
      <c r="QE48" s="192"/>
      <c r="QF48" s="192"/>
      <c r="QG48" s="192"/>
      <c r="QH48" s="192"/>
      <c r="QI48" s="192"/>
      <c r="QJ48" s="192"/>
      <c r="QK48" s="192"/>
      <c r="QL48" s="192"/>
      <c r="QM48" s="192"/>
      <c r="QN48" s="192"/>
      <c r="QO48" s="192"/>
      <c r="QP48" s="192"/>
      <c r="QQ48" s="192"/>
      <c r="QR48" s="192"/>
      <c r="QS48" s="192"/>
      <c r="QT48" s="192"/>
      <c r="QU48" s="192"/>
      <c r="QV48" s="192"/>
      <c r="QW48" s="192"/>
      <c r="QX48" s="192"/>
      <c r="QY48" s="192"/>
      <c r="QZ48" s="192"/>
      <c r="RA48" s="192"/>
      <c r="RB48" s="192"/>
      <c r="RC48" s="192"/>
      <c r="RD48" s="192"/>
      <c r="RE48" s="192"/>
      <c r="RF48" s="192"/>
      <c r="RG48" s="192"/>
      <c r="RH48" s="192"/>
      <c r="RI48" s="192"/>
      <c r="RJ48" s="192"/>
      <c r="RK48" s="192"/>
      <c r="RL48" s="192"/>
      <c r="RM48" s="192"/>
      <c r="RN48" s="192"/>
      <c r="RO48" s="192"/>
      <c r="RP48" s="192"/>
      <c r="RQ48" s="192"/>
      <c r="RR48" s="192"/>
      <c r="RS48" s="192"/>
      <c r="RT48" s="192"/>
      <c r="RU48" s="192"/>
      <c r="RV48" s="192"/>
      <c r="RW48" s="192"/>
      <c r="RX48" s="192"/>
      <c r="RY48" s="192"/>
      <c r="RZ48" s="192"/>
      <c r="SA48" s="192"/>
      <c r="SB48" s="192"/>
      <c r="SC48" s="192"/>
      <c r="SD48" s="192"/>
      <c r="SE48" s="192"/>
      <c r="SF48" s="192"/>
      <c r="SG48" s="192"/>
      <c r="SH48" s="192"/>
      <c r="SI48" s="192"/>
      <c r="SJ48" s="192"/>
      <c r="SK48" s="192"/>
      <c r="SL48" s="192"/>
      <c r="SM48" s="192"/>
      <c r="SN48" s="192"/>
      <c r="SO48" s="192"/>
      <c r="SP48" s="192"/>
      <c r="SQ48" s="192"/>
      <c r="SR48" s="192"/>
      <c r="SS48" s="192"/>
      <c r="ST48" s="192"/>
      <c r="SU48" s="192"/>
      <c r="SV48" s="192"/>
      <c r="SW48" s="192"/>
      <c r="SX48" s="192"/>
      <c r="SY48" s="192"/>
      <c r="SZ48" s="192"/>
      <c r="TA48" s="192"/>
      <c r="TB48" s="192"/>
      <c r="TC48" s="192"/>
      <c r="TD48" s="192"/>
      <c r="TE48" s="192"/>
      <c r="TF48" s="192"/>
      <c r="TG48" s="192"/>
      <c r="TH48" s="192"/>
      <c r="TI48" s="192"/>
      <c r="TJ48" s="192"/>
      <c r="TK48" s="192"/>
      <c r="TL48" s="192"/>
      <c r="TM48" s="192"/>
      <c r="TN48" s="192"/>
      <c r="TO48" s="192"/>
      <c r="TP48" s="192"/>
      <c r="TQ48" s="192"/>
      <c r="TR48" s="192"/>
      <c r="TS48" s="192"/>
      <c r="TT48" s="192"/>
      <c r="TU48" s="192"/>
      <c r="TV48" s="192"/>
      <c r="TW48" s="192"/>
      <c r="TX48" s="192"/>
      <c r="TY48" s="192"/>
      <c r="TZ48" s="192"/>
      <c r="UA48" s="192"/>
      <c r="UB48" s="192"/>
      <c r="UC48" s="192"/>
      <c r="UD48" s="192"/>
      <c r="UE48" s="192"/>
      <c r="UF48" s="192"/>
      <c r="UG48" s="192"/>
      <c r="UH48" s="192"/>
      <c r="UI48" s="192"/>
      <c r="UJ48" s="192"/>
      <c r="UK48" s="192"/>
      <c r="UL48" s="192"/>
      <c r="UM48" s="192"/>
      <c r="UN48" s="192"/>
      <c r="UO48" s="192"/>
      <c r="UP48" s="192"/>
      <c r="UQ48" s="192"/>
      <c r="UR48" s="192"/>
      <c r="US48" s="192"/>
      <c r="UT48" s="192"/>
      <c r="UU48" s="192"/>
      <c r="UV48" s="192"/>
      <c r="UW48" s="192"/>
      <c r="UX48" s="192"/>
      <c r="UY48" s="192"/>
      <c r="UZ48" s="192"/>
      <c r="VA48" s="192"/>
      <c r="VB48" s="192"/>
      <c r="VC48" s="192"/>
      <c r="VD48" s="192"/>
      <c r="VE48" s="192"/>
      <c r="VF48" s="192"/>
      <c r="VG48" s="192"/>
      <c r="VH48" s="192"/>
      <c r="VI48" s="192"/>
      <c r="VJ48" s="192"/>
      <c r="VK48" s="192"/>
      <c r="VL48" s="192"/>
      <c r="VM48" s="192"/>
      <c r="VN48" s="192"/>
      <c r="VO48" s="192"/>
      <c r="VP48" s="192"/>
      <c r="VQ48" s="192"/>
      <c r="VR48" s="192"/>
      <c r="VS48" s="192"/>
      <c r="VT48" s="192"/>
      <c r="VU48" s="192"/>
      <c r="VV48" s="192"/>
      <c r="VW48" s="192"/>
      <c r="VX48" s="192"/>
      <c r="VY48" s="192"/>
      <c r="VZ48" s="192"/>
      <c r="WA48" s="192"/>
      <c r="WB48" s="192"/>
      <c r="WC48" s="192"/>
      <c r="WD48" s="192"/>
      <c r="WE48" s="192"/>
      <c r="WF48" s="192"/>
      <c r="WG48" s="192"/>
      <c r="WH48" s="192"/>
      <c r="WI48" s="192"/>
      <c r="WJ48" s="192"/>
      <c r="WK48" s="192"/>
      <c r="WL48" s="192"/>
      <c r="WM48" s="192"/>
      <c r="WN48" s="192"/>
      <c r="WO48" s="192"/>
      <c r="WP48" s="192"/>
      <c r="WQ48" s="192"/>
      <c r="WR48" s="192"/>
      <c r="WS48" s="192"/>
      <c r="WT48" s="192"/>
      <c r="WU48" s="192"/>
      <c r="WV48" s="192"/>
      <c r="WW48" s="192"/>
      <c r="WX48" s="192"/>
      <c r="WY48" s="192"/>
      <c r="WZ48" s="192"/>
      <c r="XA48" s="192"/>
      <c r="XB48" s="192"/>
      <c r="XC48" s="192"/>
      <c r="XD48" s="192"/>
      <c r="XE48" s="192"/>
      <c r="XF48" s="192"/>
      <c r="XG48" s="192"/>
      <c r="XH48" s="192"/>
      <c r="XI48" s="192"/>
      <c r="XJ48" s="192"/>
      <c r="XK48" s="192"/>
      <c r="XL48" s="192"/>
      <c r="XM48" s="192"/>
      <c r="XN48" s="192"/>
      <c r="XO48" s="192"/>
      <c r="XP48" s="192"/>
      <c r="XQ48" s="192"/>
      <c r="XR48" s="192"/>
      <c r="XS48" s="192"/>
      <c r="XT48" s="192"/>
      <c r="XU48" s="192"/>
      <c r="XV48" s="192"/>
      <c r="XW48" s="192"/>
      <c r="XX48" s="192"/>
      <c r="XY48" s="192"/>
      <c r="XZ48" s="192"/>
      <c r="YA48" s="192"/>
      <c r="YB48" s="192"/>
      <c r="YC48" s="192"/>
      <c r="YD48" s="192"/>
      <c r="YE48" s="192"/>
      <c r="YF48" s="192"/>
      <c r="YG48" s="192"/>
      <c r="YH48" s="192"/>
      <c r="YI48" s="192"/>
      <c r="YJ48" s="192"/>
      <c r="YK48" s="192"/>
      <c r="YL48" s="192"/>
      <c r="YM48" s="192"/>
      <c r="YN48" s="192"/>
      <c r="YO48" s="192"/>
      <c r="YP48" s="192"/>
      <c r="YQ48" s="192"/>
      <c r="YR48" s="192"/>
      <c r="YS48" s="192"/>
      <c r="YT48" s="192"/>
      <c r="YU48" s="192"/>
      <c r="YV48" s="192"/>
      <c r="YW48" s="192"/>
      <c r="YX48" s="192"/>
      <c r="YY48" s="192"/>
      <c r="YZ48" s="192"/>
      <c r="ZA48" s="192"/>
      <c r="ZB48" s="192"/>
      <c r="ZC48" s="192"/>
      <c r="ZD48" s="192"/>
      <c r="ZE48" s="192"/>
      <c r="ZF48" s="192"/>
      <c r="ZG48" s="192"/>
      <c r="ZH48" s="192"/>
      <c r="ZI48" s="192"/>
      <c r="ZJ48" s="192"/>
      <c r="ZK48" s="192"/>
      <c r="ZL48" s="192"/>
      <c r="ZM48" s="192"/>
      <c r="ZN48" s="192"/>
      <c r="ZO48" s="192"/>
      <c r="ZP48" s="192"/>
      <c r="ZQ48" s="192"/>
      <c r="ZR48" s="192"/>
      <c r="ZS48" s="192"/>
      <c r="ZT48" s="192"/>
      <c r="ZU48" s="192"/>
      <c r="ZV48" s="192"/>
      <c r="ZW48" s="192"/>
      <c r="ZX48" s="192"/>
      <c r="ZY48" s="192"/>
      <c r="ZZ48" s="192"/>
      <c r="AAA48" s="192"/>
      <c r="AAB48" s="192"/>
      <c r="AAC48" s="192"/>
      <c r="AAD48" s="192"/>
      <c r="AAE48" s="192"/>
      <c r="AAF48" s="192"/>
      <c r="AAG48" s="192"/>
      <c r="AAH48" s="192"/>
      <c r="AAI48" s="192"/>
      <c r="AAJ48" s="192"/>
      <c r="AAK48" s="192"/>
      <c r="AAL48" s="192"/>
      <c r="AAM48" s="192"/>
      <c r="AAN48" s="192"/>
      <c r="AAO48" s="192"/>
      <c r="AAP48" s="192"/>
      <c r="AAQ48" s="192"/>
      <c r="AAR48" s="192"/>
      <c r="AAS48" s="192"/>
      <c r="AAT48" s="192"/>
      <c r="AAU48" s="192"/>
      <c r="AAV48" s="192"/>
      <c r="AAW48" s="192"/>
      <c r="AAX48" s="192"/>
      <c r="AAY48" s="192"/>
      <c r="AAZ48" s="192"/>
      <c r="ABA48" s="192"/>
      <c r="ABB48" s="192"/>
      <c r="ABC48" s="192"/>
      <c r="ABD48" s="192"/>
      <c r="ABE48" s="192"/>
      <c r="ABF48" s="192"/>
      <c r="ABG48" s="192"/>
      <c r="ABH48" s="192"/>
      <c r="ABI48" s="192"/>
      <c r="ABJ48" s="192"/>
      <c r="ABK48" s="192"/>
      <c r="ABL48" s="192"/>
      <c r="ABM48" s="192"/>
      <c r="ABN48" s="192"/>
      <c r="ABO48" s="192"/>
      <c r="ABP48" s="192"/>
      <c r="ABQ48" s="192"/>
      <c r="ABR48" s="192"/>
      <c r="ABS48" s="192"/>
      <c r="ABT48" s="192"/>
      <c r="ABU48" s="192"/>
      <c r="ABV48" s="192"/>
      <c r="ABW48" s="192"/>
      <c r="ABX48" s="192"/>
      <c r="ABY48" s="192"/>
      <c r="ABZ48" s="192"/>
      <c r="ACA48" s="192"/>
      <c r="ACB48" s="192"/>
      <c r="ACC48" s="192"/>
      <c r="ACD48" s="192"/>
      <c r="ACE48" s="192"/>
      <c r="ACF48" s="192"/>
      <c r="ACG48" s="192"/>
      <c r="ACH48" s="192"/>
      <c r="ACI48" s="192"/>
      <c r="ACJ48" s="192"/>
      <c r="ACK48" s="192"/>
      <c r="ACL48" s="192"/>
      <c r="ACM48" s="192"/>
      <c r="ACN48" s="192"/>
      <c r="ACO48" s="192"/>
      <c r="ACP48" s="192"/>
      <c r="ACQ48" s="192"/>
      <c r="ACR48" s="192"/>
      <c r="ACS48" s="192"/>
      <c r="ACT48" s="192"/>
      <c r="ACU48" s="192"/>
      <c r="ACV48" s="192"/>
      <c r="ACW48" s="192"/>
      <c r="ACX48" s="192"/>
      <c r="ACY48" s="192"/>
      <c r="ACZ48" s="192"/>
      <c r="ADA48" s="192"/>
      <c r="ADB48" s="192"/>
      <c r="ADC48" s="192"/>
      <c r="ADD48" s="192"/>
      <c r="ADE48" s="192"/>
      <c r="ADF48" s="192"/>
      <c r="ADG48" s="192"/>
      <c r="ADH48" s="192"/>
      <c r="ADI48" s="192"/>
      <c r="ADJ48" s="192"/>
      <c r="ADK48" s="192"/>
      <c r="ADL48" s="192"/>
      <c r="ADM48" s="192"/>
      <c r="ADN48" s="192"/>
      <c r="ADO48" s="192"/>
      <c r="ADP48" s="192"/>
      <c r="ADQ48" s="192"/>
      <c r="ADR48" s="192"/>
      <c r="ADS48" s="192"/>
      <c r="ADT48" s="192"/>
      <c r="ADU48" s="192"/>
      <c r="ADV48" s="192"/>
      <c r="ADW48" s="192"/>
      <c r="ADX48" s="192"/>
      <c r="ADY48" s="192"/>
      <c r="ADZ48" s="192"/>
      <c r="AEA48" s="192"/>
      <c r="AEB48" s="192"/>
      <c r="AEC48" s="192"/>
      <c r="AED48" s="192"/>
      <c r="AEE48" s="192"/>
      <c r="AEF48" s="192"/>
      <c r="AEG48" s="192"/>
      <c r="AEH48" s="192"/>
      <c r="AEI48" s="192"/>
      <c r="AEJ48" s="192"/>
      <c r="AEK48" s="192"/>
      <c r="AEL48" s="192"/>
      <c r="AEM48" s="192"/>
      <c r="AEN48" s="192"/>
      <c r="AEO48" s="192"/>
      <c r="AEP48" s="192"/>
      <c r="AEQ48" s="192"/>
      <c r="AER48" s="192"/>
      <c r="AES48" s="192"/>
      <c r="AET48" s="192"/>
      <c r="AEU48" s="192"/>
      <c r="AEV48" s="192"/>
      <c r="AEW48" s="192"/>
      <c r="AEX48" s="192"/>
      <c r="AEY48" s="192"/>
      <c r="AEZ48" s="192"/>
      <c r="AFA48" s="192"/>
      <c r="AFB48" s="192"/>
      <c r="AFC48" s="192"/>
      <c r="AFD48" s="192"/>
      <c r="AFE48" s="192"/>
      <c r="AFF48" s="192"/>
      <c r="AFG48" s="192"/>
      <c r="AFH48" s="192"/>
      <c r="AFI48" s="192"/>
      <c r="AFJ48" s="192"/>
      <c r="AFK48" s="192"/>
      <c r="AFL48" s="192"/>
      <c r="AFM48" s="192"/>
      <c r="AFN48" s="192"/>
      <c r="AFO48" s="192"/>
      <c r="AFP48" s="192"/>
      <c r="AFQ48" s="192"/>
      <c r="AFR48" s="192"/>
      <c r="AFS48" s="192"/>
      <c r="AFT48" s="192"/>
      <c r="AFU48" s="192"/>
      <c r="AFV48" s="192"/>
      <c r="AFW48" s="192"/>
      <c r="AFX48" s="192"/>
      <c r="AFY48" s="192"/>
      <c r="AFZ48" s="192"/>
      <c r="AGA48" s="192"/>
      <c r="AGB48" s="192"/>
      <c r="AGC48" s="192"/>
      <c r="AGD48" s="192"/>
      <c r="AGE48" s="192"/>
      <c r="AGF48" s="192"/>
      <c r="AGG48" s="192"/>
      <c r="AGH48" s="192"/>
      <c r="AGI48" s="192"/>
      <c r="AGJ48" s="192"/>
      <c r="AGK48" s="192"/>
      <c r="AGL48" s="192"/>
      <c r="AGM48" s="192"/>
      <c r="AGN48" s="192"/>
      <c r="AGO48" s="192"/>
      <c r="AGP48" s="192"/>
      <c r="AGQ48" s="192"/>
      <c r="AGR48" s="192"/>
      <c r="AGS48" s="192"/>
      <c r="AGT48" s="192"/>
      <c r="AGU48" s="192"/>
      <c r="AGV48" s="192"/>
      <c r="AGW48" s="192"/>
      <c r="AGX48" s="192"/>
      <c r="AGY48" s="192"/>
      <c r="AGZ48" s="192"/>
      <c r="AHA48" s="192"/>
      <c r="AHB48" s="192"/>
      <c r="AHC48" s="192"/>
      <c r="AHD48" s="192"/>
      <c r="AHE48" s="192"/>
      <c r="AHF48" s="192"/>
      <c r="AHG48" s="192"/>
      <c r="AHH48" s="192"/>
      <c r="AHI48" s="192"/>
      <c r="AHJ48" s="192"/>
      <c r="AHK48" s="192"/>
      <c r="AHL48" s="192"/>
      <c r="AHM48" s="192"/>
      <c r="AHN48" s="192"/>
      <c r="AHO48" s="192"/>
      <c r="AHP48" s="192"/>
      <c r="AHQ48" s="192"/>
      <c r="AHR48" s="192"/>
      <c r="AHS48" s="192"/>
      <c r="AHT48" s="192"/>
      <c r="AHU48" s="192"/>
      <c r="AHV48" s="192"/>
      <c r="AHW48" s="192"/>
      <c r="AHX48" s="192"/>
      <c r="AHY48" s="192"/>
      <c r="AHZ48" s="192"/>
      <c r="AIA48" s="192"/>
      <c r="AIB48" s="192"/>
      <c r="AIC48" s="192"/>
      <c r="AID48" s="192"/>
      <c r="AIE48" s="192"/>
      <c r="AIF48" s="192"/>
      <c r="AIG48" s="192"/>
      <c r="AIH48" s="192"/>
      <c r="AII48" s="192"/>
      <c r="AIJ48" s="192"/>
      <c r="AIK48" s="192"/>
      <c r="AIL48" s="192"/>
      <c r="AIM48" s="192"/>
      <c r="AIN48" s="192"/>
      <c r="AIO48" s="192"/>
      <c r="AIP48" s="192"/>
      <c r="AIQ48" s="192"/>
      <c r="AIR48" s="192"/>
      <c r="AIS48" s="192"/>
      <c r="AIT48" s="192"/>
      <c r="AIU48" s="192"/>
      <c r="AIV48" s="192"/>
      <c r="AIW48" s="192"/>
      <c r="AIX48" s="192"/>
      <c r="AIY48" s="192"/>
      <c r="AIZ48" s="192"/>
      <c r="AJA48" s="192"/>
      <c r="AJB48" s="192"/>
      <c r="AJC48" s="192"/>
      <c r="AJD48" s="192"/>
      <c r="AJE48" s="192"/>
      <c r="AJF48" s="192"/>
      <c r="AJG48" s="192"/>
      <c r="AJH48" s="192"/>
      <c r="AJI48" s="192"/>
      <c r="AJJ48" s="192"/>
      <c r="AJK48" s="192"/>
      <c r="AJL48" s="192"/>
      <c r="AJM48" s="192"/>
      <c r="AJN48" s="192"/>
      <c r="AJO48" s="192"/>
      <c r="AJP48" s="192"/>
      <c r="AJQ48" s="192"/>
      <c r="AJR48" s="192"/>
      <c r="AJS48" s="192"/>
      <c r="AJT48" s="192"/>
      <c r="AJU48" s="192"/>
      <c r="AJV48" s="192"/>
      <c r="AJW48" s="192"/>
      <c r="AJX48" s="192"/>
      <c r="AJY48" s="192"/>
      <c r="AJZ48" s="192"/>
      <c r="AKA48" s="192"/>
      <c r="AKB48" s="192"/>
      <c r="AKC48" s="192"/>
      <c r="AKD48" s="192"/>
      <c r="AKE48" s="192"/>
      <c r="AKF48" s="192"/>
      <c r="AKG48" s="192"/>
      <c r="AKH48" s="192"/>
      <c r="AKI48" s="192"/>
      <c r="AKJ48" s="192"/>
      <c r="AKK48" s="192"/>
      <c r="AKL48" s="192"/>
      <c r="AKM48" s="192"/>
      <c r="AKN48" s="192"/>
      <c r="AKO48" s="192"/>
      <c r="AKP48" s="192"/>
      <c r="AKQ48" s="192"/>
      <c r="AKR48" s="192"/>
      <c r="AKS48" s="192"/>
      <c r="AKT48" s="192"/>
      <c r="AKU48" s="192"/>
      <c r="AKV48" s="192"/>
      <c r="AKW48" s="192"/>
      <c r="AKX48" s="192"/>
      <c r="AKY48" s="192"/>
      <c r="AKZ48" s="192"/>
      <c r="ALA48" s="192"/>
      <c r="ALB48" s="192"/>
      <c r="ALC48" s="192"/>
      <c r="ALD48" s="192"/>
      <c r="ALE48" s="192"/>
      <c r="ALF48" s="192"/>
      <c r="ALG48" s="192"/>
      <c r="ALH48" s="192"/>
      <c r="ALI48" s="192"/>
      <c r="ALJ48" s="192"/>
      <c r="ALK48" s="192"/>
      <c r="ALL48" s="192"/>
      <c r="ALM48" s="192"/>
      <c r="ALN48" s="192"/>
      <c r="ALO48" s="192"/>
      <c r="ALP48" s="192"/>
      <c r="ALQ48" s="192"/>
      <c r="ALR48" s="192"/>
      <c r="ALS48" s="192"/>
      <c r="ALT48" s="192"/>
      <c r="ALU48" s="192"/>
      <c r="ALV48" s="192"/>
      <c r="ALW48" s="192"/>
      <c r="ALX48" s="192"/>
      <c r="ALY48" s="192"/>
      <c r="ALZ48" s="192"/>
      <c r="AMA48" s="192"/>
      <c r="AMB48" s="192"/>
      <c r="AMC48" s="192"/>
      <c r="AMD48" s="192"/>
      <c r="AME48" s="192"/>
      <c r="AMF48" s="192"/>
      <c r="AMG48" s="192"/>
      <c r="AMH48" s="192"/>
      <c r="AMI48" s="192"/>
      <c r="AMJ48" s="192"/>
      <c r="AMK48" s="192"/>
      <c r="AML48" s="192"/>
      <c r="AMM48" s="192"/>
      <c r="AMN48" s="192"/>
      <c r="AMO48" s="192"/>
      <c r="AMP48" s="192"/>
      <c r="AMQ48" s="192"/>
      <c r="AMR48" s="192"/>
      <c r="AMS48" s="192"/>
      <c r="AMT48" s="192"/>
      <c r="AMU48" s="192"/>
      <c r="AMV48" s="192"/>
      <c r="AMW48" s="192"/>
      <c r="AMX48" s="192"/>
      <c r="AMY48" s="192"/>
      <c r="AMZ48" s="192"/>
      <c r="ANA48" s="192"/>
      <c r="ANB48" s="192"/>
      <c r="ANC48" s="192"/>
      <c r="AND48" s="192"/>
      <c r="ANE48" s="192"/>
      <c r="ANF48" s="192"/>
      <c r="ANG48" s="192"/>
      <c r="ANH48" s="192"/>
      <c r="ANI48" s="192"/>
      <c r="ANJ48" s="192"/>
      <c r="ANK48" s="192"/>
      <c r="ANL48" s="192"/>
      <c r="ANM48" s="192"/>
      <c r="ANN48" s="192"/>
      <c r="ANO48" s="192"/>
      <c r="ANP48" s="192"/>
      <c r="ANQ48" s="192"/>
      <c r="ANR48" s="192"/>
      <c r="ANS48" s="192"/>
      <c r="ANT48" s="192"/>
      <c r="ANU48" s="192"/>
      <c r="ANV48" s="192"/>
      <c r="ANW48" s="192"/>
      <c r="ANX48" s="192"/>
      <c r="ANY48" s="192"/>
      <c r="ANZ48" s="192"/>
      <c r="AOA48" s="192"/>
      <c r="AOB48" s="192"/>
      <c r="AOC48" s="192"/>
      <c r="AOD48" s="192"/>
      <c r="AOE48" s="192"/>
      <c r="AOF48" s="192"/>
      <c r="AOG48" s="192"/>
      <c r="AOH48" s="192"/>
      <c r="AOI48" s="192"/>
      <c r="AOJ48" s="192"/>
      <c r="AOK48" s="192"/>
      <c r="AOL48" s="192"/>
      <c r="AOM48" s="192"/>
      <c r="AON48" s="192"/>
      <c r="AOO48" s="192"/>
      <c r="AOP48" s="192"/>
      <c r="AOQ48" s="192"/>
      <c r="AOR48" s="192"/>
      <c r="AOS48" s="192"/>
      <c r="AOT48" s="192"/>
      <c r="AOU48" s="192"/>
      <c r="AOV48" s="192"/>
      <c r="AOW48" s="192"/>
      <c r="AOX48" s="192"/>
      <c r="AOY48" s="192"/>
      <c r="AOZ48" s="192"/>
      <c r="APA48" s="192"/>
      <c r="APB48" s="192"/>
      <c r="APC48" s="192"/>
      <c r="APD48" s="192"/>
      <c r="APE48" s="192"/>
      <c r="APF48" s="192"/>
      <c r="APG48" s="192"/>
      <c r="APH48" s="192"/>
      <c r="API48" s="192"/>
      <c r="APJ48" s="192"/>
      <c r="APK48" s="192"/>
      <c r="APL48" s="192"/>
      <c r="APM48" s="192"/>
      <c r="APN48" s="192"/>
      <c r="APO48" s="192"/>
      <c r="APP48" s="192"/>
      <c r="APQ48" s="192"/>
      <c r="APR48" s="192"/>
      <c r="APS48" s="192"/>
      <c r="APT48" s="192"/>
      <c r="APU48" s="192"/>
      <c r="APV48" s="192"/>
      <c r="APW48" s="192"/>
      <c r="APX48" s="192"/>
      <c r="APY48" s="192"/>
      <c r="APZ48" s="192"/>
      <c r="AQA48" s="192"/>
      <c r="AQB48" s="192"/>
      <c r="AQC48" s="192"/>
      <c r="AQD48" s="192"/>
      <c r="AQE48" s="192"/>
      <c r="AQF48" s="192"/>
      <c r="AQG48" s="192"/>
      <c r="AQH48" s="192"/>
      <c r="AQI48" s="192"/>
      <c r="AQJ48" s="192"/>
      <c r="AQK48" s="192"/>
      <c r="AQL48" s="192"/>
      <c r="AQM48" s="192"/>
      <c r="AQN48" s="192"/>
      <c r="AQO48" s="192"/>
      <c r="AQP48" s="192"/>
      <c r="AQQ48" s="192"/>
      <c r="AQR48" s="192"/>
      <c r="AQS48" s="192"/>
      <c r="AQT48" s="192"/>
      <c r="AQU48" s="192"/>
      <c r="AQV48" s="192"/>
      <c r="AQW48" s="192"/>
      <c r="AQX48" s="192"/>
      <c r="AQY48" s="192"/>
      <c r="AQZ48" s="192"/>
      <c r="ARA48" s="192"/>
      <c r="ARB48" s="192"/>
      <c r="ARC48" s="192"/>
      <c r="ARD48" s="192"/>
      <c r="ARE48" s="192"/>
      <c r="ARF48" s="192"/>
      <c r="ARG48" s="192"/>
      <c r="ARH48" s="192"/>
      <c r="ARI48" s="192"/>
      <c r="ARJ48" s="192"/>
      <c r="ARK48" s="192"/>
      <c r="ARL48" s="192"/>
      <c r="ARM48" s="192"/>
      <c r="ARN48" s="192"/>
      <c r="ARO48" s="192"/>
      <c r="ARP48" s="192"/>
      <c r="ARQ48" s="192"/>
      <c r="ARR48" s="192"/>
      <c r="ARS48" s="192"/>
      <c r="ART48" s="192"/>
      <c r="ARU48" s="192"/>
      <c r="ARV48" s="192"/>
      <c r="ARW48" s="192"/>
      <c r="ARX48" s="192"/>
      <c r="ARY48" s="192"/>
      <c r="ARZ48" s="192"/>
      <c r="ASA48" s="192"/>
      <c r="ASB48" s="192"/>
      <c r="ASC48" s="192"/>
      <c r="ASD48" s="192"/>
      <c r="ASE48" s="192"/>
      <c r="ASF48" s="192"/>
      <c r="ASG48" s="192"/>
      <c r="ASH48" s="192"/>
      <c r="ASI48" s="192"/>
      <c r="ASJ48" s="192"/>
      <c r="ASK48" s="192"/>
      <c r="ASL48" s="192"/>
      <c r="ASM48" s="192"/>
      <c r="ASN48" s="192"/>
      <c r="ASO48" s="192"/>
      <c r="ASP48" s="192"/>
      <c r="ASQ48" s="192"/>
      <c r="ASR48" s="192"/>
      <c r="ASS48" s="192"/>
      <c r="AST48" s="192"/>
      <c r="ASU48" s="192"/>
      <c r="ASV48" s="192"/>
      <c r="ASW48" s="192"/>
      <c r="ASX48" s="192"/>
      <c r="ASY48" s="192"/>
      <c r="ASZ48" s="192"/>
      <c r="ATA48" s="192"/>
      <c r="ATB48" s="192"/>
      <c r="ATC48" s="192"/>
      <c r="ATD48" s="192"/>
      <c r="ATE48" s="192"/>
      <c r="ATF48" s="192"/>
      <c r="ATG48" s="192"/>
      <c r="ATH48" s="192"/>
      <c r="ATI48" s="192"/>
      <c r="ATJ48" s="192"/>
      <c r="ATK48" s="192"/>
      <c r="ATL48" s="192"/>
      <c r="ATM48" s="192"/>
      <c r="ATN48" s="192"/>
      <c r="ATO48" s="192"/>
      <c r="ATP48" s="192"/>
      <c r="ATQ48" s="192"/>
      <c r="ATR48" s="192"/>
      <c r="ATS48" s="192"/>
      <c r="ATT48" s="192"/>
      <c r="ATU48" s="192"/>
      <c r="ATV48" s="192"/>
      <c r="ATW48" s="192"/>
      <c r="ATX48" s="192"/>
      <c r="ATY48" s="192"/>
      <c r="ATZ48" s="192"/>
      <c r="AUA48" s="192"/>
      <c r="AUB48" s="192"/>
      <c r="AUC48" s="192"/>
      <c r="AUD48" s="192"/>
      <c r="AUE48" s="192"/>
      <c r="AUF48" s="192"/>
      <c r="AUG48" s="192"/>
      <c r="AUH48" s="192"/>
      <c r="AUI48" s="192"/>
      <c r="AUJ48" s="192"/>
      <c r="AUK48" s="192"/>
      <c r="AUL48" s="192"/>
      <c r="AUM48" s="192"/>
      <c r="AUN48" s="192"/>
      <c r="AUO48" s="192"/>
      <c r="AUP48" s="192"/>
      <c r="AUQ48" s="192"/>
      <c r="AUR48" s="192"/>
      <c r="AUS48" s="192"/>
      <c r="AUT48" s="192"/>
      <c r="AUU48" s="192"/>
      <c r="AUV48" s="192"/>
      <c r="AUW48" s="192"/>
      <c r="AUX48" s="192"/>
      <c r="AUY48" s="192"/>
      <c r="AUZ48" s="192"/>
      <c r="AVA48" s="192"/>
      <c r="AVB48" s="192"/>
      <c r="AVC48" s="192"/>
      <c r="AVD48" s="192"/>
      <c r="AVE48" s="192"/>
      <c r="AVF48" s="192"/>
      <c r="AVG48" s="192"/>
      <c r="AVH48" s="192"/>
      <c r="AVI48" s="192"/>
      <c r="AVJ48" s="192"/>
      <c r="AVK48" s="192"/>
      <c r="AVL48" s="192"/>
      <c r="AVM48" s="192"/>
      <c r="AVN48" s="192"/>
      <c r="AVO48" s="192"/>
      <c r="AVP48" s="192"/>
      <c r="AVQ48" s="192"/>
      <c r="AVR48" s="192"/>
      <c r="AVS48" s="192"/>
      <c r="AVT48" s="192"/>
      <c r="AVU48" s="192"/>
      <c r="AVV48" s="192"/>
      <c r="AVW48" s="192"/>
      <c r="AVX48" s="192"/>
      <c r="AVY48" s="192"/>
      <c r="AVZ48" s="192"/>
      <c r="AWA48" s="192"/>
      <c r="AWB48" s="192"/>
      <c r="AWC48" s="192"/>
      <c r="AWD48" s="192"/>
      <c r="AWE48" s="192"/>
      <c r="AWF48" s="192"/>
      <c r="AWG48" s="192"/>
      <c r="AWH48" s="192"/>
      <c r="AWI48" s="192"/>
      <c r="AWJ48" s="192"/>
      <c r="AWK48" s="192"/>
      <c r="AWL48" s="192"/>
      <c r="AWM48" s="192"/>
      <c r="AWN48" s="192"/>
      <c r="AWO48" s="192"/>
      <c r="AWP48" s="192"/>
      <c r="AWQ48" s="192"/>
      <c r="AWR48" s="192"/>
      <c r="AWS48" s="192"/>
      <c r="AWT48" s="192"/>
      <c r="AWU48" s="192"/>
      <c r="AWV48" s="192"/>
      <c r="AWW48" s="192"/>
      <c r="AWX48" s="192"/>
      <c r="AWY48" s="192"/>
      <c r="AWZ48" s="192"/>
      <c r="AXA48" s="192"/>
      <c r="AXB48" s="192"/>
      <c r="AXC48" s="192"/>
      <c r="AXD48" s="192"/>
      <c r="AXE48" s="192"/>
      <c r="AXF48" s="192"/>
      <c r="AXG48" s="192"/>
      <c r="AXH48" s="192"/>
      <c r="AXI48" s="192"/>
      <c r="AXJ48" s="192"/>
      <c r="AXK48" s="192"/>
      <c r="AXL48" s="192"/>
      <c r="AXM48" s="192"/>
      <c r="AXN48" s="192"/>
      <c r="AXO48" s="192"/>
      <c r="AXP48" s="192"/>
      <c r="AXQ48" s="192"/>
      <c r="AXR48" s="192"/>
      <c r="AXS48" s="192"/>
      <c r="AXT48" s="192"/>
      <c r="AXU48" s="192"/>
      <c r="AXV48" s="192"/>
      <c r="AXW48" s="192"/>
      <c r="AXX48" s="192"/>
      <c r="AXY48" s="192"/>
      <c r="AXZ48" s="192"/>
      <c r="AYA48" s="192"/>
      <c r="AYB48" s="192"/>
      <c r="AYC48" s="192"/>
      <c r="AYD48" s="192"/>
      <c r="AYE48" s="192"/>
      <c r="AYF48" s="192"/>
      <c r="AYG48" s="192"/>
      <c r="AYH48" s="192"/>
      <c r="AYI48" s="192"/>
      <c r="AYJ48" s="192"/>
      <c r="AYK48" s="192"/>
      <c r="AYL48" s="192"/>
      <c r="AYM48" s="192"/>
      <c r="AYN48" s="192"/>
      <c r="AYO48" s="192"/>
      <c r="AYP48" s="192"/>
      <c r="AYQ48" s="192"/>
      <c r="AYR48" s="192"/>
      <c r="AYS48" s="192"/>
      <c r="AYT48" s="192"/>
      <c r="AYU48" s="192"/>
      <c r="AYV48" s="192"/>
      <c r="AYW48" s="192"/>
      <c r="AYX48" s="192"/>
      <c r="AYY48" s="192"/>
      <c r="AYZ48" s="192"/>
      <c r="AZA48" s="192"/>
      <c r="AZB48" s="192"/>
      <c r="AZC48" s="192"/>
      <c r="AZD48" s="192"/>
      <c r="AZE48" s="192"/>
      <c r="AZF48" s="192"/>
      <c r="AZG48" s="192"/>
      <c r="AZH48" s="192"/>
      <c r="AZI48" s="192"/>
      <c r="AZJ48" s="192"/>
      <c r="AZK48" s="192"/>
      <c r="AZL48" s="192"/>
      <c r="AZM48" s="192"/>
      <c r="AZN48" s="192"/>
      <c r="AZO48" s="192"/>
      <c r="AZP48" s="192"/>
      <c r="AZQ48" s="192"/>
      <c r="AZR48" s="192"/>
      <c r="AZS48" s="192"/>
      <c r="AZT48" s="192"/>
      <c r="AZU48" s="192"/>
      <c r="AZV48" s="192"/>
      <c r="AZW48" s="192"/>
      <c r="AZX48" s="192"/>
      <c r="AZY48" s="192"/>
      <c r="AZZ48" s="192"/>
      <c r="BAA48" s="192"/>
      <c r="BAB48" s="192"/>
      <c r="BAC48" s="192"/>
      <c r="BAD48" s="192"/>
      <c r="BAE48" s="192"/>
      <c r="BAF48" s="192"/>
      <c r="BAG48" s="192"/>
      <c r="BAH48" s="192"/>
      <c r="BAI48" s="192"/>
      <c r="BAJ48" s="192"/>
      <c r="BAK48" s="192"/>
      <c r="BAL48" s="192"/>
      <c r="BAM48" s="192"/>
      <c r="BAN48" s="192"/>
      <c r="BAO48" s="192"/>
      <c r="BAP48" s="192"/>
      <c r="BAQ48" s="192"/>
      <c r="BAR48" s="192"/>
      <c r="BAS48" s="192"/>
      <c r="BAT48" s="192"/>
      <c r="BAU48" s="192"/>
      <c r="BAV48" s="192"/>
      <c r="BAW48" s="192"/>
      <c r="BAX48" s="192"/>
      <c r="BAY48" s="192"/>
      <c r="BAZ48" s="192"/>
      <c r="BBA48" s="192"/>
      <c r="BBB48" s="192"/>
      <c r="BBC48" s="192"/>
      <c r="BBD48" s="192"/>
      <c r="BBE48" s="192"/>
      <c r="BBF48" s="192"/>
      <c r="BBG48" s="192"/>
      <c r="BBH48" s="192"/>
      <c r="BBI48" s="192"/>
      <c r="BBJ48" s="192"/>
      <c r="BBK48" s="192"/>
      <c r="BBL48" s="192"/>
      <c r="BBM48" s="192"/>
      <c r="BBN48" s="192"/>
      <c r="BBO48" s="192"/>
      <c r="BBP48" s="192"/>
      <c r="BBQ48" s="192"/>
      <c r="BBR48" s="192"/>
      <c r="BBS48" s="192"/>
      <c r="BBT48" s="192"/>
      <c r="BBU48" s="192"/>
      <c r="BBV48" s="192"/>
      <c r="BBW48" s="192"/>
      <c r="BBX48" s="192"/>
      <c r="BBY48" s="192"/>
      <c r="BBZ48" s="192"/>
      <c r="BCA48" s="192"/>
      <c r="BCB48" s="192"/>
      <c r="BCC48" s="192"/>
      <c r="BCD48" s="192"/>
      <c r="BCE48" s="192"/>
      <c r="BCF48" s="192"/>
      <c r="BCG48" s="192"/>
      <c r="BCH48" s="192"/>
      <c r="BCI48" s="192"/>
      <c r="BCJ48" s="192"/>
      <c r="BCK48" s="192"/>
      <c r="BCL48" s="192"/>
      <c r="BCM48" s="192"/>
      <c r="BCN48" s="192"/>
      <c r="BCO48" s="192"/>
      <c r="BCP48" s="192"/>
      <c r="BCQ48" s="192"/>
      <c r="BCR48" s="192"/>
      <c r="BCS48" s="192"/>
      <c r="BCT48" s="192"/>
      <c r="BCU48" s="192"/>
      <c r="BCV48" s="192"/>
      <c r="BCW48" s="192"/>
      <c r="BCX48" s="192"/>
      <c r="BCY48" s="192"/>
      <c r="BCZ48" s="192"/>
      <c r="BDA48" s="192"/>
      <c r="BDB48" s="192"/>
      <c r="BDC48" s="192"/>
      <c r="BDD48" s="192"/>
      <c r="BDE48" s="192"/>
      <c r="BDF48" s="192"/>
      <c r="BDG48" s="192"/>
      <c r="BDH48" s="192"/>
      <c r="BDI48" s="192"/>
      <c r="BDJ48" s="192"/>
      <c r="BDK48" s="192"/>
      <c r="BDL48" s="192"/>
      <c r="BDM48" s="192"/>
      <c r="BDN48" s="192"/>
      <c r="BDO48" s="192"/>
      <c r="BDP48" s="192"/>
      <c r="BDQ48" s="192"/>
      <c r="BDR48" s="192"/>
      <c r="BDS48" s="192"/>
      <c r="BDT48" s="192"/>
      <c r="BDU48" s="192"/>
      <c r="BDV48" s="192"/>
      <c r="BDW48" s="192"/>
      <c r="BDX48" s="192"/>
      <c r="BDY48" s="192"/>
      <c r="BDZ48" s="192"/>
      <c r="BEA48" s="192"/>
      <c r="BEB48" s="192"/>
      <c r="BEC48" s="192"/>
      <c r="BED48" s="192"/>
      <c r="BEE48" s="192"/>
      <c r="BEF48" s="192"/>
      <c r="BEG48" s="192"/>
      <c r="BEH48" s="192"/>
      <c r="BEI48" s="192"/>
      <c r="BEJ48" s="192"/>
      <c r="BEK48" s="192"/>
      <c r="BEL48" s="192"/>
      <c r="BEM48" s="192"/>
      <c r="BEN48" s="192"/>
      <c r="BEO48" s="192"/>
      <c r="BEP48" s="192"/>
      <c r="BEQ48" s="192"/>
      <c r="BER48" s="192"/>
      <c r="BES48" s="192"/>
      <c r="BET48" s="192"/>
      <c r="BEU48" s="192"/>
      <c r="BEV48" s="192"/>
      <c r="BEW48" s="192"/>
      <c r="BEX48" s="192"/>
      <c r="BEY48" s="192"/>
      <c r="BEZ48" s="192"/>
      <c r="BFA48" s="192"/>
      <c r="BFB48" s="192"/>
      <c r="BFC48" s="192"/>
      <c r="BFD48" s="192"/>
      <c r="BFE48" s="192"/>
      <c r="BFF48" s="192"/>
      <c r="BFG48" s="192"/>
      <c r="BFH48" s="192"/>
      <c r="BFI48" s="192"/>
      <c r="BFJ48" s="192"/>
      <c r="BFK48" s="192"/>
      <c r="BFL48" s="192"/>
      <c r="BFM48" s="192"/>
      <c r="BFN48" s="192"/>
      <c r="BFO48" s="192"/>
      <c r="BFP48" s="192"/>
      <c r="BFQ48" s="192"/>
      <c r="BFR48" s="192"/>
      <c r="BFS48" s="192"/>
      <c r="BFT48" s="192"/>
      <c r="BFU48" s="192"/>
      <c r="BFV48" s="192"/>
      <c r="BFW48" s="192"/>
      <c r="BFX48" s="192"/>
      <c r="BFY48" s="192"/>
      <c r="BFZ48" s="192"/>
      <c r="BGA48" s="192"/>
      <c r="BGB48" s="192"/>
      <c r="BGC48" s="192"/>
      <c r="BGD48" s="192"/>
      <c r="BGE48" s="192"/>
      <c r="BGF48" s="192"/>
      <c r="BGG48" s="192"/>
      <c r="BGH48" s="192"/>
      <c r="BGI48" s="192"/>
      <c r="BGJ48" s="192"/>
      <c r="BGK48" s="192"/>
      <c r="BGL48" s="192"/>
      <c r="BGM48" s="192"/>
      <c r="BGN48" s="192"/>
      <c r="BGO48" s="192"/>
      <c r="BGP48" s="192"/>
      <c r="BGQ48" s="192"/>
      <c r="BGR48" s="192"/>
      <c r="BGS48" s="192"/>
      <c r="BGT48" s="192"/>
      <c r="BGU48" s="192"/>
      <c r="BGV48" s="192"/>
      <c r="BGW48" s="192"/>
      <c r="BGX48" s="192"/>
      <c r="BGY48" s="192"/>
      <c r="BGZ48" s="192"/>
      <c r="BHA48" s="192"/>
      <c r="BHB48" s="192"/>
      <c r="BHC48" s="192"/>
      <c r="BHD48" s="192"/>
      <c r="BHE48" s="192"/>
      <c r="BHF48" s="192"/>
      <c r="BHG48" s="192"/>
      <c r="BHH48" s="192"/>
      <c r="BHI48" s="192"/>
      <c r="BHJ48" s="192"/>
      <c r="BHK48" s="192"/>
      <c r="BHL48" s="192"/>
      <c r="BHM48" s="192"/>
      <c r="BHN48" s="192"/>
      <c r="BHO48" s="192"/>
      <c r="BHP48" s="192"/>
      <c r="BHQ48" s="192"/>
      <c r="BHR48" s="192"/>
      <c r="BHS48" s="192"/>
      <c r="BHT48" s="192"/>
      <c r="BHU48" s="192"/>
      <c r="BHV48" s="192"/>
      <c r="BHW48" s="192"/>
      <c r="BHX48" s="192"/>
      <c r="BHY48" s="192"/>
      <c r="BHZ48" s="192"/>
      <c r="BIA48" s="192"/>
      <c r="BIB48" s="192"/>
      <c r="BIC48" s="192"/>
      <c r="BID48" s="192"/>
      <c r="BIE48" s="192"/>
      <c r="BIF48" s="192"/>
      <c r="BIG48" s="192"/>
      <c r="BIH48" s="192"/>
      <c r="BII48" s="192"/>
      <c r="BIJ48" s="192"/>
      <c r="BIK48" s="192"/>
      <c r="BIL48" s="192"/>
      <c r="BIM48" s="192"/>
      <c r="BIN48" s="192"/>
      <c r="BIO48" s="192"/>
      <c r="BIP48" s="192"/>
      <c r="BIQ48" s="192"/>
      <c r="BIR48" s="192"/>
      <c r="BIS48" s="192"/>
      <c r="BIT48" s="192"/>
      <c r="BIU48" s="192"/>
      <c r="BIV48" s="192"/>
      <c r="BIW48" s="192"/>
      <c r="BIX48" s="192"/>
      <c r="BIY48" s="192"/>
      <c r="BIZ48" s="192"/>
      <c r="BJA48" s="192"/>
      <c r="BJB48" s="192"/>
      <c r="BJC48" s="192"/>
      <c r="BJD48" s="192"/>
      <c r="BJE48" s="192"/>
      <c r="BJF48" s="192"/>
      <c r="BJG48" s="192"/>
      <c r="BJH48" s="192"/>
      <c r="BJI48" s="192"/>
      <c r="BJJ48" s="192"/>
      <c r="BJK48" s="192"/>
      <c r="BJL48" s="192"/>
      <c r="BJM48" s="192"/>
      <c r="BJN48" s="192"/>
      <c r="BJO48" s="192"/>
      <c r="BJP48" s="192"/>
      <c r="BJQ48" s="192"/>
      <c r="BJR48" s="192"/>
      <c r="BJS48" s="192"/>
      <c r="BJT48" s="192"/>
      <c r="BJU48" s="192"/>
      <c r="BJV48" s="192"/>
      <c r="BJW48" s="192"/>
      <c r="BJX48" s="192"/>
      <c r="BJY48" s="192"/>
      <c r="BJZ48" s="192"/>
      <c r="BKA48" s="192"/>
      <c r="BKB48" s="192"/>
      <c r="BKC48" s="192"/>
      <c r="BKD48" s="192"/>
      <c r="BKE48" s="192"/>
      <c r="BKF48" s="192"/>
      <c r="BKG48" s="192"/>
      <c r="BKH48" s="192"/>
      <c r="BKI48" s="192"/>
      <c r="BKJ48" s="192"/>
      <c r="BKK48" s="192"/>
      <c r="BKL48" s="192"/>
      <c r="BKM48" s="192"/>
      <c r="BKN48" s="192"/>
      <c r="BKO48" s="192"/>
      <c r="BKP48" s="192"/>
      <c r="BKQ48" s="192"/>
      <c r="BKR48" s="192"/>
      <c r="BKS48" s="192"/>
      <c r="BKT48" s="192"/>
      <c r="BKU48" s="192"/>
      <c r="BKV48" s="192"/>
      <c r="BKW48" s="192"/>
      <c r="BKX48" s="192"/>
      <c r="BKY48" s="192"/>
      <c r="BKZ48" s="192"/>
      <c r="BLA48" s="192"/>
      <c r="BLB48" s="192"/>
      <c r="BLC48" s="192"/>
      <c r="BLD48" s="192"/>
      <c r="BLE48" s="192"/>
      <c r="BLF48" s="192"/>
      <c r="BLG48" s="192"/>
      <c r="BLH48" s="192"/>
      <c r="BLI48" s="192"/>
      <c r="BLJ48" s="192"/>
      <c r="BLK48" s="192"/>
      <c r="BLL48" s="192"/>
      <c r="BLM48" s="192"/>
      <c r="BLN48" s="192"/>
      <c r="BLO48" s="192"/>
      <c r="BLP48" s="192"/>
      <c r="BLQ48" s="192"/>
      <c r="BLR48" s="192"/>
      <c r="BLS48" s="192"/>
      <c r="BLT48" s="192"/>
      <c r="BLU48" s="192"/>
      <c r="BLV48" s="192"/>
      <c r="BLW48" s="192"/>
      <c r="BLX48" s="192"/>
      <c r="BLY48" s="192"/>
      <c r="BLZ48" s="192"/>
      <c r="BMA48" s="192"/>
      <c r="BMB48" s="192"/>
      <c r="BMC48" s="192"/>
      <c r="BMD48" s="192"/>
      <c r="BME48" s="192"/>
      <c r="BMF48" s="192"/>
      <c r="BMG48" s="192"/>
      <c r="BMH48" s="192"/>
      <c r="BMI48" s="192"/>
      <c r="BMJ48" s="192"/>
      <c r="BMK48" s="192"/>
      <c r="BML48" s="192"/>
      <c r="BMM48" s="192"/>
      <c r="BMN48" s="192"/>
      <c r="BMO48" s="192"/>
      <c r="BMP48" s="192"/>
      <c r="BMQ48" s="192"/>
      <c r="BMR48" s="192"/>
      <c r="BMS48" s="192"/>
      <c r="BMT48" s="192"/>
      <c r="BMU48" s="192"/>
      <c r="BMV48" s="192"/>
      <c r="BMW48" s="192"/>
      <c r="BMX48" s="192"/>
      <c r="BMY48" s="192"/>
      <c r="BMZ48" s="192"/>
      <c r="BNA48" s="192"/>
      <c r="BNB48" s="192"/>
      <c r="BNC48" s="192"/>
      <c r="BND48" s="192"/>
      <c r="BNE48" s="192"/>
      <c r="BNF48" s="192"/>
      <c r="BNG48" s="192"/>
      <c r="BNH48" s="192"/>
      <c r="BNI48" s="192"/>
      <c r="BNJ48" s="192"/>
      <c r="BNK48" s="192"/>
      <c r="BNL48" s="192"/>
      <c r="BNM48" s="192"/>
      <c r="BNN48" s="192"/>
      <c r="BNO48" s="192"/>
      <c r="BNP48" s="192"/>
      <c r="BNQ48" s="192"/>
      <c r="BNR48" s="192"/>
      <c r="BNS48" s="192"/>
      <c r="BNT48" s="192"/>
      <c r="BNU48" s="192"/>
      <c r="BNV48" s="192"/>
      <c r="BNW48" s="192"/>
      <c r="BNX48" s="192"/>
      <c r="BNY48" s="192"/>
      <c r="BNZ48" s="192"/>
      <c r="BOA48" s="192"/>
      <c r="BOB48" s="192"/>
      <c r="BOC48" s="192"/>
      <c r="BOD48" s="192"/>
      <c r="BOE48" s="192"/>
      <c r="BOF48" s="192"/>
      <c r="BOG48" s="192"/>
      <c r="BOH48" s="192"/>
      <c r="BOI48" s="192"/>
      <c r="BOJ48" s="192"/>
      <c r="BOK48" s="192"/>
      <c r="BOL48" s="192"/>
      <c r="BOM48" s="192"/>
      <c r="BON48" s="192"/>
      <c r="BOO48" s="192"/>
      <c r="BOP48" s="192"/>
      <c r="BOQ48" s="192"/>
      <c r="BOR48" s="192"/>
      <c r="BOS48" s="192"/>
      <c r="BOT48" s="192"/>
      <c r="BOU48" s="192"/>
      <c r="BOV48" s="192"/>
      <c r="BOW48" s="192"/>
      <c r="BOX48" s="192"/>
      <c r="BOY48" s="192"/>
      <c r="BOZ48" s="192"/>
      <c r="BPA48" s="192"/>
      <c r="BPB48" s="192"/>
      <c r="BPC48" s="192"/>
      <c r="BPD48" s="192"/>
      <c r="BPE48" s="192"/>
      <c r="BPF48" s="192"/>
      <c r="BPG48" s="192"/>
      <c r="BPH48" s="192"/>
      <c r="BPI48" s="192"/>
      <c r="BPJ48" s="192"/>
      <c r="BPK48" s="192"/>
      <c r="BPL48" s="192"/>
      <c r="BPM48" s="192"/>
      <c r="BPN48" s="192"/>
      <c r="BPO48" s="192"/>
      <c r="BPP48" s="192"/>
      <c r="BPQ48" s="192"/>
      <c r="BPR48" s="192"/>
      <c r="BPS48" s="192"/>
      <c r="BPT48" s="192"/>
      <c r="BPU48" s="192"/>
      <c r="BPV48" s="192"/>
      <c r="BPW48" s="192"/>
      <c r="BPX48" s="192"/>
      <c r="BPY48" s="192"/>
      <c r="BPZ48" s="192"/>
      <c r="BQA48" s="192"/>
      <c r="BQB48" s="192"/>
      <c r="BQC48" s="192"/>
      <c r="BQD48" s="192"/>
      <c r="BQE48" s="192"/>
      <c r="BQF48" s="192"/>
      <c r="BQG48" s="192"/>
      <c r="BQH48" s="192"/>
      <c r="BQI48" s="192"/>
      <c r="BQJ48" s="192"/>
      <c r="BQK48" s="192"/>
      <c r="BQL48" s="192"/>
      <c r="BQM48" s="192"/>
      <c r="BQN48" s="192"/>
      <c r="BQO48" s="192"/>
      <c r="BQP48" s="192"/>
      <c r="BQQ48" s="192"/>
      <c r="BQR48" s="192"/>
      <c r="BQS48" s="192"/>
      <c r="BQT48" s="192"/>
      <c r="BQU48" s="192"/>
      <c r="BQV48" s="192"/>
      <c r="BQW48" s="192"/>
      <c r="BQX48" s="192"/>
      <c r="BQY48" s="192"/>
      <c r="BQZ48" s="192"/>
      <c r="BRA48" s="192"/>
      <c r="BRB48" s="192"/>
      <c r="BRC48" s="192"/>
      <c r="BRD48" s="192"/>
      <c r="BRE48" s="192"/>
      <c r="BRF48" s="192"/>
      <c r="BRG48" s="192"/>
      <c r="BRH48" s="192"/>
      <c r="BRI48" s="192"/>
      <c r="BRJ48" s="192"/>
      <c r="BRK48" s="192"/>
      <c r="BRL48" s="192"/>
      <c r="BRM48" s="192"/>
      <c r="BRN48" s="192"/>
      <c r="BRO48" s="192"/>
      <c r="BRP48" s="192"/>
      <c r="BRQ48" s="192"/>
      <c r="BRR48" s="192"/>
      <c r="BRS48" s="192"/>
      <c r="BRT48" s="192"/>
      <c r="BRU48" s="192"/>
      <c r="BRV48" s="192"/>
      <c r="BRW48" s="192"/>
      <c r="BRX48" s="192"/>
      <c r="BRY48" s="192"/>
      <c r="BRZ48" s="192"/>
      <c r="BSA48" s="192"/>
      <c r="BSB48" s="192"/>
      <c r="BSC48" s="192"/>
      <c r="BSD48" s="192"/>
      <c r="BSE48" s="192"/>
      <c r="BSF48" s="192"/>
      <c r="BSG48" s="192"/>
      <c r="BSH48" s="192"/>
      <c r="BSI48" s="192"/>
      <c r="BSJ48" s="192"/>
      <c r="BSK48" s="192"/>
      <c r="BSL48" s="192"/>
      <c r="BSM48" s="192"/>
      <c r="BSN48" s="192"/>
      <c r="BSO48" s="192"/>
      <c r="BSP48" s="192"/>
      <c r="BSQ48" s="192"/>
      <c r="BSR48" s="192"/>
      <c r="BSS48" s="192"/>
      <c r="BST48" s="192"/>
      <c r="BSU48" s="192"/>
      <c r="BSV48" s="192"/>
      <c r="BSW48" s="192"/>
      <c r="BSX48" s="192"/>
      <c r="BSY48" s="192"/>
      <c r="BSZ48" s="192"/>
      <c r="BTA48" s="192"/>
      <c r="BTB48" s="192"/>
      <c r="BTC48" s="192"/>
      <c r="BTD48" s="192"/>
      <c r="BTE48" s="192"/>
      <c r="BTF48" s="192"/>
      <c r="BTG48" s="192"/>
      <c r="BTH48" s="192"/>
      <c r="BTI48" s="192"/>
      <c r="BTJ48" s="192"/>
      <c r="BTK48" s="192"/>
      <c r="BTL48" s="192"/>
      <c r="BTM48" s="192"/>
      <c r="BTN48" s="192"/>
      <c r="BTO48" s="192"/>
      <c r="BTP48" s="192"/>
      <c r="BTQ48" s="192"/>
      <c r="BTR48" s="192"/>
      <c r="BTS48" s="192"/>
      <c r="BTT48" s="192"/>
      <c r="BTU48" s="192"/>
      <c r="BTV48" s="192"/>
      <c r="BTW48" s="192"/>
      <c r="BTX48" s="192"/>
      <c r="BTY48" s="192"/>
      <c r="BTZ48" s="192"/>
      <c r="BUA48" s="192"/>
      <c r="BUB48" s="192"/>
      <c r="BUC48" s="192"/>
      <c r="BUD48" s="192"/>
      <c r="BUE48" s="192"/>
      <c r="BUF48" s="192"/>
      <c r="BUG48" s="192"/>
      <c r="BUH48" s="192"/>
      <c r="BUI48" s="192"/>
      <c r="BUJ48" s="192"/>
      <c r="BUK48" s="192"/>
      <c r="BUL48" s="192"/>
      <c r="BUM48" s="192"/>
      <c r="BUN48" s="192"/>
      <c r="BUO48" s="192"/>
      <c r="BUP48" s="192"/>
      <c r="BUQ48" s="192"/>
      <c r="BUR48" s="192"/>
      <c r="BUS48" s="192"/>
      <c r="BUT48" s="192"/>
      <c r="BUU48" s="192"/>
      <c r="BUV48" s="192"/>
      <c r="BUW48" s="192"/>
      <c r="BUX48" s="192"/>
      <c r="BUY48" s="192"/>
      <c r="BUZ48" s="192"/>
      <c r="BVA48" s="192"/>
      <c r="BVB48" s="192"/>
      <c r="BVC48" s="192"/>
      <c r="BVD48" s="192"/>
      <c r="BVE48" s="192"/>
      <c r="BVF48" s="192"/>
      <c r="BVG48" s="192"/>
      <c r="BVH48" s="192"/>
      <c r="BVI48" s="192"/>
      <c r="BVJ48" s="192"/>
      <c r="BVK48" s="192"/>
      <c r="BVL48" s="192"/>
      <c r="BVM48" s="192"/>
      <c r="BVN48" s="192"/>
      <c r="BVO48" s="192"/>
      <c r="BVP48" s="192"/>
      <c r="BVQ48" s="192"/>
      <c r="BVR48" s="192"/>
      <c r="BVS48" s="192"/>
      <c r="BVT48" s="192"/>
      <c r="BVU48" s="192"/>
      <c r="BVV48" s="192"/>
      <c r="BVW48" s="192"/>
      <c r="BVX48" s="192"/>
      <c r="BVY48" s="192"/>
      <c r="BVZ48" s="192"/>
      <c r="BWA48" s="192"/>
      <c r="BWB48" s="192"/>
      <c r="BWC48" s="192"/>
      <c r="BWD48" s="192"/>
      <c r="BWE48" s="192"/>
      <c r="BWF48" s="192"/>
      <c r="BWG48" s="192"/>
      <c r="BWH48" s="192"/>
      <c r="BWI48" s="192"/>
      <c r="BWJ48" s="192"/>
      <c r="BWK48" s="192"/>
      <c r="BWL48" s="192"/>
      <c r="BWM48" s="192"/>
      <c r="BWN48" s="192"/>
      <c r="BWO48" s="192"/>
      <c r="BWP48" s="192"/>
      <c r="BWQ48" s="192"/>
      <c r="BWR48" s="192"/>
      <c r="BWS48" s="192"/>
      <c r="BWT48" s="192"/>
      <c r="BWU48" s="192"/>
      <c r="BWV48" s="192"/>
      <c r="BWW48" s="192"/>
      <c r="BWX48" s="192"/>
      <c r="BWY48" s="192"/>
      <c r="BWZ48" s="192"/>
      <c r="BXA48" s="192"/>
      <c r="BXB48" s="192"/>
      <c r="BXC48" s="192"/>
      <c r="BXD48" s="192"/>
      <c r="BXE48" s="192"/>
      <c r="BXF48" s="192"/>
      <c r="BXG48" s="192"/>
      <c r="BXH48" s="192"/>
      <c r="BXI48" s="192"/>
      <c r="BXJ48" s="192"/>
      <c r="BXK48" s="192"/>
      <c r="BXL48" s="192"/>
      <c r="BXM48" s="192"/>
      <c r="BXN48" s="192"/>
      <c r="BXO48" s="192"/>
      <c r="BXP48" s="192"/>
      <c r="BXQ48" s="192"/>
      <c r="BXR48" s="192"/>
      <c r="BXS48" s="192"/>
      <c r="BXT48" s="192"/>
      <c r="BXU48" s="192"/>
      <c r="BXV48" s="192"/>
      <c r="BXW48" s="192"/>
      <c r="BXX48" s="192"/>
      <c r="BXY48" s="192"/>
      <c r="BXZ48" s="192"/>
      <c r="BYA48" s="192"/>
      <c r="BYB48" s="192"/>
      <c r="BYC48" s="192"/>
      <c r="BYD48" s="192"/>
      <c r="BYE48" s="192"/>
      <c r="BYF48" s="192"/>
      <c r="BYG48" s="192"/>
      <c r="BYH48" s="192"/>
      <c r="BYI48" s="192"/>
      <c r="BYJ48" s="192"/>
      <c r="BYK48" s="192"/>
      <c r="BYL48" s="192"/>
      <c r="BYM48" s="192"/>
      <c r="BYN48" s="192"/>
      <c r="BYO48" s="192"/>
      <c r="BYP48" s="192"/>
      <c r="BYQ48" s="192"/>
      <c r="BYR48" s="192"/>
      <c r="BYS48" s="192"/>
      <c r="BYT48" s="192"/>
      <c r="BYU48" s="192"/>
      <c r="BYV48" s="192"/>
      <c r="BYW48" s="192"/>
      <c r="BYX48" s="192"/>
      <c r="BYY48" s="192"/>
      <c r="BYZ48" s="192"/>
      <c r="BZA48" s="192"/>
      <c r="BZB48" s="192"/>
      <c r="BZC48" s="192"/>
      <c r="BZD48" s="192"/>
      <c r="BZE48" s="192"/>
      <c r="BZF48" s="192"/>
      <c r="BZG48" s="192"/>
      <c r="BZH48" s="192"/>
      <c r="BZI48" s="192"/>
      <c r="BZJ48" s="192"/>
      <c r="BZK48" s="192"/>
      <c r="BZL48" s="192"/>
      <c r="BZM48" s="192"/>
      <c r="BZN48" s="192"/>
      <c r="BZO48" s="192"/>
      <c r="BZP48" s="192"/>
      <c r="BZQ48" s="192"/>
      <c r="BZR48" s="192"/>
      <c r="BZS48" s="192"/>
      <c r="BZT48" s="192"/>
      <c r="BZU48" s="192"/>
      <c r="BZV48" s="192"/>
      <c r="BZW48" s="192"/>
      <c r="BZX48" s="192"/>
      <c r="BZY48" s="192"/>
      <c r="BZZ48" s="192"/>
      <c r="CAA48" s="192"/>
      <c r="CAB48" s="192"/>
      <c r="CAC48" s="192"/>
      <c r="CAD48" s="192"/>
      <c r="CAE48" s="192"/>
      <c r="CAF48" s="192"/>
      <c r="CAG48" s="192"/>
      <c r="CAH48" s="192"/>
      <c r="CAI48" s="192"/>
      <c r="CAJ48" s="192"/>
      <c r="CAK48" s="192"/>
      <c r="CAL48" s="192"/>
      <c r="CAM48" s="192"/>
      <c r="CAN48" s="192"/>
      <c r="CAO48" s="192"/>
      <c r="CAP48" s="192"/>
      <c r="CAQ48" s="192"/>
      <c r="CAR48" s="192"/>
      <c r="CAS48" s="192"/>
      <c r="CAT48" s="192"/>
      <c r="CAU48" s="192"/>
      <c r="CAV48" s="192"/>
      <c r="CAW48" s="192"/>
      <c r="CAX48" s="192"/>
      <c r="CAY48" s="192"/>
      <c r="CAZ48" s="192"/>
      <c r="CBA48" s="192"/>
      <c r="CBB48" s="192"/>
      <c r="CBC48" s="192"/>
      <c r="CBD48" s="192"/>
      <c r="CBE48" s="192"/>
      <c r="CBF48" s="192"/>
      <c r="CBG48" s="192"/>
      <c r="CBH48" s="192"/>
      <c r="CBI48" s="192"/>
      <c r="CBJ48" s="192"/>
      <c r="CBK48" s="192"/>
      <c r="CBL48" s="192"/>
      <c r="CBM48" s="192"/>
      <c r="CBN48" s="192"/>
      <c r="CBO48" s="192"/>
      <c r="CBP48" s="192"/>
      <c r="CBQ48" s="192"/>
      <c r="CBR48" s="192"/>
      <c r="CBS48" s="192"/>
      <c r="CBT48" s="192"/>
      <c r="CBU48" s="192"/>
      <c r="CBV48" s="192"/>
      <c r="CBW48" s="192"/>
      <c r="CBX48" s="192"/>
      <c r="CBY48" s="192"/>
      <c r="CBZ48" s="192"/>
      <c r="CCA48" s="192"/>
      <c r="CCB48" s="192"/>
      <c r="CCC48" s="192"/>
      <c r="CCD48" s="192"/>
      <c r="CCE48" s="192"/>
      <c r="CCF48" s="192"/>
      <c r="CCG48" s="192"/>
      <c r="CCH48" s="192"/>
      <c r="CCI48" s="192"/>
      <c r="CCJ48" s="192"/>
      <c r="CCK48" s="192"/>
      <c r="CCL48" s="192"/>
      <c r="CCM48" s="192"/>
      <c r="CCN48" s="192"/>
      <c r="CCO48" s="192"/>
      <c r="CCP48" s="192"/>
      <c r="CCQ48" s="192"/>
      <c r="CCR48" s="192"/>
      <c r="CCS48" s="192"/>
      <c r="CCT48" s="192"/>
      <c r="CCU48" s="192"/>
      <c r="CCV48" s="192"/>
      <c r="CCW48" s="192"/>
      <c r="CCX48" s="192"/>
      <c r="CCY48" s="192"/>
      <c r="CCZ48" s="192"/>
      <c r="CDA48" s="192"/>
      <c r="CDB48" s="192"/>
      <c r="CDC48" s="192"/>
      <c r="CDD48" s="192"/>
      <c r="CDE48" s="192"/>
      <c r="CDF48" s="192"/>
      <c r="CDG48" s="192"/>
      <c r="CDH48" s="192"/>
      <c r="CDI48" s="192"/>
      <c r="CDJ48" s="192"/>
      <c r="CDK48" s="192"/>
      <c r="CDL48" s="192"/>
      <c r="CDM48" s="192"/>
      <c r="CDN48" s="192"/>
      <c r="CDO48" s="192"/>
      <c r="CDP48" s="192"/>
      <c r="CDQ48" s="192"/>
      <c r="CDR48" s="192"/>
      <c r="CDS48" s="192"/>
      <c r="CDT48" s="192"/>
      <c r="CDU48" s="192"/>
      <c r="CDV48" s="192"/>
      <c r="CDW48" s="192"/>
      <c r="CDX48" s="192"/>
      <c r="CDY48" s="192"/>
      <c r="CDZ48" s="192"/>
      <c r="CEA48" s="192"/>
      <c r="CEB48" s="192"/>
      <c r="CEC48" s="192"/>
      <c r="CED48" s="192"/>
      <c r="CEE48" s="192"/>
      <c r="CEF48" s="192"/>
      <c r="CEG48" s="192"/>
      <c r="CEH48" s="192"/>
      <c r="CEI48" s="192"/>
      <c r="CEJ48" s="192"/>
      <c r="CEK48" s="192"/>
      <c r="CEL48" s="192"/>
      <c r="CEM48" s="192"/>
      <c r="CEN48" s="192"/>
      <c r="CEO48" s="192"/>
      <c r="CEP48" s="192"/>
      <c r="CEQ48" s="192"/>
      <c r="CER48" s="192"/>
      <c r="CES48" s="192"/>
      <c r="CET48" s="192"/>
      <c r="CEU48" s="192"/>
      <c r="CEV48" s="192"/>
      <c r="CEW48" s="192"/>
      <c r="CEX48" s="192"/>
      <c r="CEY48" s="192"/>
      <c r="CEZ48" s="192"/>
      <c r="CFA48" s="192"/>
      <c r="CFB48" s="192"/>
      <c r="CFC48" s="192"/>
      <c r="CFD48" s="192"/>
      <c r="CFE48" s="192"/>
      <c r="CFF48" s="192"/>
      <c r="CFG48" s="192"/>
      <c r="CFH48" s="192"/>
      <c r="CFI48" s="192"/>
      <c r="CFJ48" s="192"/>
      <c r="CFK48" s="192"/>
      <c r="CFL48" s="192"/>
      <c r="CFM48" s="192"/>
      <c r="CFN48" s="192"/>
      <c r="CFO48" s="192"/>
      <c r="CFP48" s="192"/>
      <c r="CFQ48" s="192"/>
      <c r="CFR48" s="192"/>
      <c r="CFS48" s="192"/>
      <c r="CFT48" s="192"/>
      <c r="CFU48" s="192"/>
      <c r="CFV48" s="192"/>
      <c r="CFW48" s="192"/>
      <c r="CFX48" s="192"/>
      <c r="CFY48" s="192"/>
      <c r="CFZ48" s="192"/>
      <c r="CGA48" s="192"/>
      <c r="CGB48" s="192"/>
      <c r="CGC48" s="192"/>
      <c r="CGD48" s="192"/>
      <c r="CGE48" s="192"/>
      <c r="CGF48" s="192"/>
      <c r="CGG48" s="192"/>
      <c r="CGH48" s="192"/>
      <c r="CGI48" s="192"/>
      <c r="CGJ48" s="192"/>
      <c r="CGK48" s="192"/>
      <c r="CGL48" s="192"/>
      <c r="CGM48" s="192"/>
      <c r="CGN48" s="192"/>
      <c r="CGO48" s="192"/>
      <c r="CGP48" s="192"/>
      <c r="CGQ48" s="192"/>
      <c r="CGR48" s="192"/>
      <c r="CGS48" s="192"/>
      <c r="CGT48" s="192"/>
      <c r="CGU48" s="192"/>
      <c r="CGV48" s="192"/>
      <c r="CGW48" s="192"/>
      <c r="CGX48" s="192"/>
      <c r="CGY48" s="192"/>
      <c r="CGZ48" s="192"/>
      <c r="CHA48" s="192"/>
      <c r="CHB48" s="192"/>
      <c r="CHC48" s="192"/>
      <c r="CHD48" s="192"/>
      <c r="CHE48" s="192"/>
      <c r="CHF48" s="192"/>
      <c r="CHG48" s="192"/>
      <c r="CHH48" s="192"/>
      <c r="CHI48" s="192"/>
      <c r="CHJ48" s="192"/>
      <c r="CHK48" s="192"/>
      <c r="CHL48" s="192"/>
      <c r="CHM48" s="192"/>
      <c r="CHN48" s="192"/>
      <c r="CHO48" s="192"/>
      <c r="CHP48" s="192"/>
      <c r="CHQ48" s="192"/>
      <c r="CHR48" s="192"/>
      <c r="CHS48" s="192"/>
      <c r="CHT48" s="192"/>
      <c r="CHU48" s="192"/>
      <c r="CHV48" s="192"/>
      <c r="CHW48" s="192"/>
      <c r="CHX48" s="192"/>
      <c r="CHY48" s="192"/>
      <c r="CHZ48" s="192"/>
      <c r="CIA48" s="192"/>
      <c r="CIB48" s="192"/>
      <c r="CIC48" s="192"/>
      <c r="CID48" s="192"/>
      <c r="CIE48" s="192"/>
      <c r="CIF48" s="192"/>
      <c r="CIG48" s="192"/>
      <c r="CIH48" s="192"/>
      <c r="CII48" s="192"/>
      <c r="CIJ48" s="192"/>
      <c r="CIK48" s="192"/>
      <c r="CIL48" s="192"/>
      <c r="CIM48" s="192"/>
      <c r="CIN48" s="192"/>
      <c r="CIO48" s="192"/>
      <c r="CIP48" s="192"/>
      <c r="CIQ48" s="192"/>
      <c r="CIR48" s="192"/>
      <c r="CIS48" s="192"/>
      <c r="CIT48" s="192"/>
      <c r="CIU48" s="192"/>
      <c r="CIV48" s="192"/>
      <c r="CIW48" s="192"/>
      <c r="CIX48" s="192"/>
      <c r="CIY48" s="192"/>
      <c r="CIZ48" s="192"/>
      <c r="CJA48" s="192"/>
      <c r="CJB48" s="192"/>
      <c r="CJC48" s="192"/>
      <c r="CJD48" s="192"/>
      <c r="CJE48" s="192"/>
      <c r="CJF48" s="192"/>
      <c r="CJG48" s="192"/>
      <c r="CJH48" s="192"/>
      <c r="CJI48" s="192"/>
      <c r="CJJ48" s="192"/>
      <c r="CJK48" s="192"/>
      <c r="CJL48" s="192"/>
      <c r="CJM48" s="192"/>
      <c r="CJN48" s="192"/>
      <c r="CJO48" s="192"/>
      <c r="CJP48" s="192"/>
      <c r="CJQ48" s="192"/>
      <c r="CJR48" s="192"/>
      <c r="CJS48" s="192"/>
      <c r="CJT48" s="192"/>
      <c r="CJU48" s="192"/>
      <c r="CJV48" s="192"/>
      <c r="CJW48" s="192"/>
      <c r="CJX48" s="192"/>
      <c r="CJY48" s="192"/>
      <c r="CJZ48" s="192"/>
      <c r="CKA48" s="192"/>
      <c r="CKB48" s="192"/>
      <c r="CKC48" s="192"/>
      <c r="CKD48" s="192"/>
      <c r="CKE48" s="192"/>
      <c r="CKF48" s="192"/>
      <c r="CKG48" s="192"/>
      <c r="CKH48" s="192"/>
      <c r="CKI48" s="192"/>
      <c r="CKJ48" s="192"/>
      <c r="CKK48" s="192"/>
      <c r="CKL48" s="192"/>
      <c r="CKM48" s="192"/>
      <c r="CKN48" s="192"/>
      <c r="CKO48" s="192"/>
      <c r="CKP48" s="192"/>
      <c r="CKQ48" s="192"/>
      <c r="CKR48" s="192"/>
      <c r="CKS48" s="192"/>
      <c r="CKT48" s="192"/>
      <c r="CKU48" s="192"/>
      <c r="CKV48" s="192"/>
      <c r="CKW48" s="192"/>
      <c r="CKX48" s="192"/>
      <c r="CKY48" s="192"/>
      <c r="CKZ48" s="192"/>
      <c r="CLA48" s="192"/>
      <c r="CLB48" s="192"/>
      <c r="CLC48" s="192"/>
      <c r="CLD48" s="192"/>
      <c r="CLE48" s="192"/>
      <c r="CLF48" s="192"/>
      <c r="CLG48" s="192"/>
      <c r="CLH48" s="192"/>
      <c r="CLI48" s="192"/>
      <c r="CLJ48" s="192"/>
      <c r="CLK48" s="192"/>
      <c r="CLL48" s="192"/>
      <c r="CLM48" s="192"/>
      <c r="CLN48" s="192"/>
      <c r="CLO48" s="192"/>
      <c r="CLP48" s="192"/>
      <c r="CLQ48" s="192"/>
      <c r="CLR48" s="192"/>
      <c r="CLS48" s="192"/>
      <c r="CLT48" s="192"/>
      <c r="CLU48" s="192"/>
      <c r="CLV48" s="192"/>
      <c r="CLW48" s="192"/>
      <c r="CLX48" s="192"/>
      <c r="CLY48" s="192"/>
      <c r="CLZ48" s="192"/>
      <c r="CMA48" s="192"/>
      <c r="CMB48" s="192"/>
      <c r="CMC48" s="192"/>
      <c r="CMD48" s="192"/>
      <c r="CME48" s="192"/>
      <c r="CMF48" s="192"/>
      <c r="CMG48" s="192"/>
      <c r="CMH48" s="192"/>
      <c r="CMI48" s="192"/>
      <c r="CMJ48" s="192"/>
      <c r="CMK48" s="192"/>
      <c r="CML48" s="192"/>
      <c r="CMM48" s="192"/>
      <c r="CMN48" s="192"/>
      <c r="CMO48" s="192"/>
      <c r="CMP48" s="192"/>
      <c r="CMQ48" s="192"/>
      <c r="CMR48" s="192"/>
      <c r="CMS48" s="192"/>
      <c r="CMT48" s="192"/>
      <c r="CMU48" s="192"/>
      <c r="CMV48" s="192"/>
      <c r="CMW48" s="192"/>
      <c r="CMX48" s="192"/>
      <c r="CMY48" s="192"/>
      <c r="CMZ48" s="192"/>
      <c r="CNA48" s="192"/>
      <c r="CNB48" s="192"/>
      <c r="CNC48" s="192"/>
      <c r="CND48" s="192"/>
      <c r="CNE48" s="192"/>
      <c r="CNF48" s="192"/>
      <c r="CNG48" s="192"/>
      <c r="CNH48" s="192"/>
      <c r="CNI48" s="192"/>
      <c r="CNJ48" s="192"/>
      <c r="CNK48" s="192"/>
      <c r="CNL48" s="192"/>
      <c r="CNM48" s="192"/>
      <c r="CNN48" s="192"/>
      <c r="CNO48" s="192"/>
      <c r="CNP48" s="192"/>
      <c r="CNQ48" s="192"/>
      <c r="CNR48" s="192"/>
      <c r="CNS48" s="192"/>
      <c r="CNT48" s="192"/>
      <c r="CNU48" s="192"/>
      <c r="CNV48" s="192"/>
      <c r="CNW48" s="192"/>
      <c r="CNX48" s="192"/>
      <c r="CNY48" s="192"/>
      <c r="CNZ48" s="192"/>
      <c r="COA48" s="192"/>
      <c r="COB48" s="192"/>
      <c r="COC48" s="192"/>
      <c r="COD48" s="192"/>
      <c r="COE48" s="192"/>
      <c r="COF48" s="192"/>
      <c r="COG48" s="192"/>
      <c r="COH48" s="192"/>
      <c r="COI48" s="192"/>
      <c r="COJ48" s="192"/>
      <c r="COK48" s="192"/>
      <c r="COL48" s="192"/>
      <c r="COM48" s="192"/>
      <c r="CON48" s="192"/>
      <c r="COO48" s="192"/>
      <c r="COP48" s="192"/>
      <c r="COQ48" s="192"/>
      <c r="COR48" s="192"/>
      <c r="COS48" s="192"/>
      <c r="COT48" s="192"/>
      <c r="COU48" s="192"/>
      <c r="COV48" s="192"/>
      <c r="COW48" s="192"/>
      <c r="COX48" s="192"/>
      <c r="COY48" s="192"/>
      <c r="COZ48" s="192"/>
      <c r="CPA48" s="192"/>
      <c r="CPB48" s="192"/>
      <c r="CPC48" s="192"/>
      <c r="CPD48" s="192"/>
      <c r="CPE48" s="192"/>
      <c r="CPF48" s="192"/>
      <c r="CPG48" s="192"/>
      <c r="CPH48" s="192"/>
      <c r="CPI48" s="192"/>
      <c r="CPJ48" s="192"/>
      <c r="CPK48" s="192"/>
      <c r="CPL48" s="192"/>
      <c r="CPM48" s="192"/>
      <c r="CPN48" s="192"/>
      <c r="CPO48" s="192"/>
      <c r="CPP48" s="192"/>
      <c r="CPQ48" s="192"/>
      <c r="CPR48" s="192"/>
      <c r="CPS48" s="192"/>
      <c r="CPT48" s="192"/>
      <c r="CPU48" s="192"/>
      <c r="CPV48" s="192"/>
      <c r="CPW48" s="192"/>
      <c r="CPX48" s="192"/>
      <c r="CPY48" s="192"/>
      <c r="CPZ48" s="192"/>
      <c r="CQA48" s="192"/>
      <c r="CQB48" s="192"/>
      <c r="CQC48" s="192"/>
      <c r="CQD48" s="192"/>
      <c r="CQE48" s="192"/>
      <c r="CQF48" s="192"/>
      <c r="CQG48" s="192"/>
      <c r="CQH48" s="192"/>
      <c r="CQI48" s="192"/>
      <c r="CQJ48" s="192"/>
      <c r="CQK48" s="192"/>
      <c r="CQL48" s="192"/>
      <c r="CQM48" s="192"/>
      <c r="CQN48" s="192"/>
      <c r="CQO48" s="192"/>
      <c r="CQP48" s="192"/>
      <c r="CQQ48" s="192"/>
      <c r="CQR48" s="192"/>
      <c r="CQS48" s="192"/>
      <c r="CQT48" s="192"/>
      <c r="CQU48" s="192"/>
      <c r="CQV48" s="192"/>
      <c r="CQW48" s="192"/>
      <c r="CQX48" s="192"/>
      <c r="CQY48" s="192"/>
      <c r="CQZ48" s="192"/>
      <c r="CRA48" s="192"/>
      <c r="CRB48" s="192"/>
      <c r="CRC48" s="192"/>
      <c r="CRD48" s="192"/>
      <c r="CRE48" s="192"/>
      <c r="CRF48" s="192"/>
      <c r="CRG48" s="192"/>
      <c r="CRH48" s="192"/>
      <c r="CRI48" s="192"/>
      <c r="CRJ48" s="192"/>
      <c r="CRK48" s="192"/>
      <c r="CRL48" s="192"/>
      <c r="CRM48" s="192"/>
      <c r="CRN48" s="192"/>
      <c r="CRO48" s="192"/>
      <c r="CRP48" s="192"/>
      <c r="CRQ48" s="192"/>
      <c r="CRR48" s="192"/>
      <c r="CRS48" s="192"/>
      <c r="CRT48" s="192"/>
      <c r="CRU48" s="192"/>
      <c r="CRV48" s="192"/>
      <c r="CRW48" s="192"/>
      <c r="CRX48" s="192"/>
      <c r="CRY48" s="192"/>
      <c r="CRZ48" s="192"/>
      <c r="CSA48" s="192"/>
      <c r="CSB48" s="192"/>
      <c r="CSC48" s="192"/>
      <c r="CSD48" s="192"/>
      <c r="CSE48" s="192"/>
      <c r="CSF48" s="192"/>
      <c r="CSG48" s="192"/>
      <c r="CSH48" s="192"/>
      <c r="CSI48" s="192"/>
      <c r="CSJ48" s="192"/>
      <c r="CSK48" s="192"/>
      <c r="CSL48" s="192"/>
      <c r="CSM48" s="192"/>
      <c r="CSN48" s="192"/>
      <c r="CSO48" s="192"/>
      <c r="CSP48" s="192"/>
      <c r="CSQ48" s="192"/>
      <c r="CSR48" s="192"/>
      <c r="CSS48" s="192"/>
      <c r="CST48" s="192"/>
      <c r="CSU48" s="192"/>
      <c r="CSV48" s="192"/>
      <c r="CSW48" s="192"/>
      <c r="CSX48" s="192"/>
      <c r="CSY48" s="192"/>
      <c r="CSZ48" s="192"/>
      <c r="CTA48" s="192"/>
      <c r="CTB48" s="192"/>
      <c r="CTC48" s="192"/>
      <c r="CTD48" s="192"/>
      <c r="CTE48" s="192"/>
      <c r="CTF48" s="192"/>
      <c r="CTG48" s="192"/>
      <c r="CTH48" s="192"/>
      <c r="CTI48" s="192"/>
      <c r="CTJ48" s="192"/>
      <c r="CTK48" s="192"/>
      <c r="CTL48" s="192"/>
      <c r="CTM48" s="192"/>
      <c r="CTN48" s="192"/>
      <c r="CTO48" s="192"/>
      <c r="CTP48" s="192"/>
      <c r="CTQ48" s="192"/>
      <c r="CTR48" s="192"/>
      <c r="CTS48" s="192"/>
      <c r="CTT48" s="192"/>
      <c r="CTU48" s="192"/>
      <c r="CTV48" s="192"/>
      <c r="CTW48" s="192"/>
      <c r="CTX48" s="192"/>
      <c r="CTY48" s="192"/>
      <c r="CTZ48" s="192"/>
      <c r="CUA48" s="192"/>
      <c r="CUB48" s="192"/>
      <c r="CUC48" s="192"/>
      <c r="CUD48" s="192"/>
      <c r="CUE48" s="192"/>
      <c r="CUF48" s="192"/>
      <c r="CUG48" s="192"/>
      <c r="CUH48" s="192"/>
      <c r="CUI48" s="192"/>
      <c r="CUJ48" s="192"/>
      <c r="CUK48" s="192"/>
      <c r="CUL48" s="192"/>
      <c r="CUM48" s="192"/>
      <c r="CUN48" s="192"/>
      <c r="CUO48" s="192"/>
      <c r="CUP48" s="192"/>
      <c r="CUQ48" s="192"/>
      <c r="CUR48" s="192"/>
      <c r="CUS48" s="192"/>
      <c r="CUT48" s="192"/>
      <c r="CUU48" s="192"/>
      <c r="CUV48" s="192"/>
      <c r="CUW48" s="192"/>
      <c r="CUX48" s="192"/>
      <c r="CUY48" s="192"/>
      <c r="CUZ48" s="192"/>
      <c r="CVA48" s="192"/>
      <c r="CVB48" s="192"/>
      <c r="CVC48" s="192"/>
      <c r="CVD48" s="192"/>
      <c r="CVE48" s="192"/>
      <c r="CVF48" s="192"/>
      <c r="CVG48" s="192"/>
      <c r="CVH48" s="192"/>
      <c r="CVI48" s="192"/>
      <c r="CVJ48" s="192"/>
      <c r="CVK48" s="192"/>
      <c r="CVL48" s="192"/>
      <c r="CVM48" s="192"/>
      <c r="CVN48" s="192"/>
      <c r="CVO48" s="192"/>
      <c r="CVP48" s="192"/>
      <c r="CVQ48" s="192"/>
      <c r="CVR48" s="192"/>
      <c r="CVS48" s="192"/>
      <c r="CVT48" s="192"/>
      <c r="CVU48" s="192"/>
      <c r="CVV48" s="192"/>
      <c r="CVW48" s="192"/>
      <c r="CVX48" s="192"/>
      <c r="CVY48" s="192"/>
      <c r="CVZ48" s="192"/>
      <c r="CWA48" s="192"/>
      <c r="CWB48" s="192"/>
      <c r="CWC48" s="192"/>
      <c r="CWD48" s="192"/>
      <c r="CWE48" s="192"/>
      <c r="CWF48" s="192"/>
      <c r="CWG48" s="192"/>
      <c r="CWH48" s="192"/>
      <c r="CWI48" s="192"/>
      <c r="CWJ48" s="192"/>
      <c r="CWK48" s="192"/>
      <c r="CWL48" s="192"/>
      <c r="CWM48" s="192"/>
      <c r="CWN48" s="192"/>
      <c r="CWO48" s="192"/>
      <c r="CWP48" s="192"/>
      <c r="CWQ48" s="192"/>
      <c r="CWR48" s="192"/>
      <c r="CWS48" s="192"/>
      <c r="CWT48" s="192"/>
      <c r="CWU48" s="192"/>
      <c r="CWV48" s="192"/>
      <c r="CWW48" s="192"/>
      <c r="CWX48" s="192"/>
      <c r="CWY48" s="192"/>
      <c r="CWZ48" s="192"/>
      <c r="CXA48" s="192"/>
      <c r="CXB48" s="192"/>
      <c r="CXC48" s="192"/>
      <c r="CXD48" s="192"/>
      <c r="CXE48" s="192"/>
      <c r="CXF48" s="192"/>
      <c r="CXG48" s="192"/>
      <c r="CXH48" s="192"/>
      <c r="CXI48" s="192"/>
      <c r="CXJ48" s="192"/>
      <c r="CXK48" s="192"/>
      <c r="CXL48" s="192"/>
      <c r="CXM48" s="192"/>
      <c r="CXN48" s="192"/>
      <c r="CXO48" s="192"/>
      <c r="CXP48" s="192"/>
      <c r="CXQ48" s="192"/>
      <c r="CXR48" s="192"/>
      <c r="CXS48" s="192"/>
      <c r="CXT48" s="192"/>
      <c r="CXU48" s="192"/>
      <c r="CXV48" s="192"/>
      <c r="CXW48" s="192"/>
      <c r="CXX48" s="192"/>
      <c r="CXY48" s="192"/>
      <c r="CXZ48" s="192"/>
      <c r="CYA48" s="192"/>
      <c r="CYB48" s="192"/>
      <c r="CYC48" s="192"/>
      <c r="CYD48" s="192"/>
      <c r="CYE48" s="192"/>
      <c r="CYF48" s="192"/>
      <c r="CYG48" s="192"/>
      <c r="CYH48" s="192"/>
      <c r="CYI48" s="192"/>
      <c r="CYJ48" s="192"/>
      <c r="CYK48" s="192"/>
      <c r="CYL48" s="192"/>
      <c r="CYM48" s="192"/>
      <c r="CYN48" s="192"/>
      <c r="CYO48" s="192"/>
      <c r="CYP48" s="192"/>
      <c r="CYQ48" s="192"/>
      <c r="CYR48" s="192"/>
      <c r="CYS48" s="192"/>
      <c r="CYT48" s="192"/>
      <c r="CYU48" s="192"/>
      <c r="CYV48" s="192"/>
      <c r="CYW48" s="192"/>
      <c r="CYX48" s="192"/>
      <c r="CYY48" s="192"/>
      <c r="CYZ48" s="192"/>
      <c r="CZA48" s="192"/>
      <c r="CZB48" s="192"/>
      <c r="CZC48" s="192"/>
      <c r="CZD48" s="192"/>
      <c r="CZE48" s="192"/>
      <c r="CZF48" s="192"/>
      <c r="CZG48" s="192"/>
      <c r="CZH48" s="192"/>
      <c r="CZI48" s="192"/>
      <c r="CZJ48" s="192"/>
      <c r="CZK48" s="192"/>
      <c r="CZL48" s="192"/>
      <c r="CZM48" s="192"/>
      <c r="CZN48" s="192"/>
      <c r="CZO48" s="192"/>
      <c r="CZP48" s="192"/>
      <c r="CZQ48" s="192"/>
      <c r="CZR48" s="192"/>
      <c r="CZS48" s="192"/>
      <c r="CZT48" s="192"/>
      <c r="CZU48" s="192"/>
      <c r="CZV48" s="192"/>
      <c r="CZW48" s="192"/>
      <c r="CZX48" s="192"/>
      <c r="CZY48" s="192"/>
      <c r="CZZ48" s="192"/>
      <c r="DAA48" s="192"/>
      <c r="DAB48" s="192"/>
      <c r="DAC48" s="192"/>
      <c r="DAD48" s="192"/>
      <c r="DAE48" s="192"/>
      <c r="DAF48" s="192"/>
      <c r="DAG48" s="192"/>
      <c r="DAH48" s="192"/>
      <c r="DAI48" s="192"/>
      <c r="DAJ48" s="192"/>
      <c r="DAK48" s="192"/>
      <c r="DAL48" s="192"/>
      <c r="DAM48" s="192"/>
      <c r="DAN48" s="192"/>
      <c r="DAO48" s="192"/>
      <c r="DAP48" s="192"/>
      <c r="DAQ48" s="192"/>
      <c r="DAR48" s="192"/>
      <c r="DAS48" s="192"/>
      <c r="DAT48" s="192"/>
      <c r="DAU48" s="192"/>
      <c r="DAV48" s="192"/>
      <c r="DAW48" s="192"/>
      <c r="DAX48" s="192"/>
      <c r="DAY48" s="192"/>
      <c r="DAZ48" s="192"/>
      <c r="DBA48" s="192"/>
      <c r="DBB48" s="192"/>
      <c r="DBC48" s="192"/>
      <c r="DBD48" s="192"/>
      <c r="DBE48" s="192"/>
      <c r="DBF48" s="192"/>
      <c r="DBG48" s="192"/>
      <c r="DBH48" s="192"/>
      <c r="DBI48" s="192"/>
      <c r="DBJ48" s="192"/>
      <c r="DBK48" s="192"/>
      <c r="DBL48" s="192"/>
      <c r="DBM48" s="192"/>
      <c r="DBN48" s="192"/>
      <c r="DBO48" s="192"/>
      <c r="DBP48" s="192"/>
      <c r="DBQ48" s="192"/>
      <c r="DBR48" s="192"/>
      <c r="DBS48" s="192"/>
      <c r="DBT48" s="192"/>
      <c r="DBU48" s="192"/>
      <c r="DBV48" s="192"/>
      <c r="DBW48" s="192"/>
      <c r="DBX48" s="192"/>
      <c r="DBY48" s="192"/>
      <c r="DBZ48" s="192"/>
      <c r="DCA48" s="192"/>
      <c r="DCB48" s="192"/>
      <c r="DCC48" s="192"/>
      <c r="DCD48" s="192"/>
      <c r="DCE48" s="192"/>
      <c r="DCF48" s="192"/>
      <c r="DCG48" s="192"/>
      <c r="DCH48" s="192"/>
      <c r="DCI48" s="192"/>
      <c r="DCJ48" s="192"/>
      <c r="DCK48" s="192"/>
      <c r="DCL48" s="192"/>
      <c r="DCM48" s="192"/>
      <c r="DCN48" s="192"/>
      <c r="DCO48" s="192"/>
      <c r="DCP48" s="192"/>
      <c r="DCQ48" s="192"/>
      <c r="DCR48" s="192"/>
      <c r="DCS48" s="192"/>
      <c r="DCT48" s="192"/>
      <c r="DCU48" s="192"/>
      <c r="DCV48" s="192"/>
      <c r="DCW48" s="192"/>
      <c r="DCX48" s="192"/>
      <c r="DCY48" s="192"/>
      <c r="DCZ48" s="192"/>
      <c r="DDA48" s="192"/>
      <c r="DDB48" s="192"/>
      <c r="DDC48" s="192"/>
      <c r="DDD48" s="192"/>
      <c r="DDE48" s="192"/>
      <c r="DDF48" s="192"/>
      <c r="DDG48" s="192"/>
      <c r="DDH48" s="192"/>
      <c r="DDI48" s="192"/>
      <c r="DDJ48" s="192"/>
      <c r="DDK48" s="192"/>
      <c r="DDL48" s="192"/>
      <c r="DDM48" s="192"/>
      <c r="DDN48" s="192"/>
      <c r="DDO48" s="192"/>
      <c r="DDP48" s="192"/>
      <c r="DDQ48" s="192"/>
      <c r="DDR48" s="192"/>
      <c r="DDS48" s="192"/>
      <c r="DDT48" s="192"/>
      <c r="DDU48" s="192"/>
      <c r="DDV48" s="192"/>
      <c r="DDW48" s="192"/>
      <c r="DDX48" s="192"/>
      <c r="DDY48" s="192"/>
      <c r="DDZ48" s="192"/>
      <c r="DEA48" s="192"/>
      <c r="DEB48" s="192"/>
      <c r="DEC48" s="192"/>
      <c r="DED48" s="192"/>
      <c r="DEE48" s="192"/>
      <c r="DEF48" s="192"/>
      <c r="DEG48" s="192"/>
      <c r="DEH48" s="192"/>
      <c r="DEI48" s="192"/>
      <c r="DEJ48" s="192"/>
      <c r="DEK48" s="192"/>
      <c r="DEL48" s="192"/>
      <c r="DEM48" s="192"/>
      <c r="DEN48" s="192"/>
      <c r="DEO48" s="192"/>
      <c r="DEP48" s="192"/>
      <c r="DEQ48" s="192"/>
      <c r="DER48" s="192"/>
      <c r="DES48" s="192"/>
      <c r="DET48" s="192"/>
      <c r="DEU48" s="192"/>
      <c r="DEV48" s="192"/>
      <c r="DEW48" s="192"/>
      <c r="DEX48" s="192"/>
      <c r="DEY48" s="192"/>
      <c r="DEZ48" s="192"/>
      <c r="DFA48" s="192"/>
      <c r="DFB48" s="192"/>
      <c r="DFC48" s="192"/>
      <c r="DFD48" s="192"/>
      <c r="DFE48" s="192"/>
      <c r="DFF48" s="192"/>
      <c r="DFG48" s="192"/>
      <c r="DFH48" s="192"/>
      <c r="DFI48" s="192"/>
      <c r="DFJ48" s="192"/>
      <c r="DFK48" s="192"/>
      <c r="DFL48" s="192"/>
      <c r="DFM48" s="192"/>
      <c r="DFN48" s="192"/>
      <c r="DFO48" s="192"/>
      <c r="DFP48" s="192"/>
      <c r="DFQ48" s="192"/>
      <c r="DFR48" s="192"/>
      <c r="DFS48" s="192"/>
      <c r="DFT48" s="192"/>
      <c r="DFU48" s="192"/>
      <c r="DFV48" s="192"/>
      <c r="DFW48" s="192"/>
      <c r="DFX48" s="192"/>
      <c r="DFY48" s="192"/>
      <c r="DFZ48" s="192"/>
      <c r="DGA48" s="192"/>
      <c r="DGB48" s="192"/>
      <c r="DGC48" s="192"/>
      <c r="DGD48" s="192"/>
      <c r="DGE48" s="192"/>
      <c r="DGF48" s="192"/>
      <c r="DGG48" s="192"/>
      <c r="DGH48" s="192"/>
      <c r="DGI48" s="192"/>
      <c r="DGJ48" s="192"/>
      <c r="DGK48" s="192"/>
      <c r="DGL48" s="192"/>
      <c r="DGM48" s="192"/>
      <c r="DGN48" s="192"/>
      <c r="DGO48" s="192"/>
      <c r="DGP48" s="192"/>
      <c r="DGQ48" s="192"/>
      <c r="DGR48" s="192"/>
      <c r="DGS48" s="192"/>
      <c r="DGT48" s="192"/>
      <c r="DGU48" s="192"/>
      <c r="DGV48" s="192"/>
      <c r="DGW48" s="192"/>
      <c r="DGX48" s="192"/>
      <c r="DGY48" s="192"/>
      <c r="DGZ48" s="192"/>
      <c r="DHA48" s="192"/>
      <c r="DHB48" s="192"/>
      <c r="DHC48" s="192"/>
      <c r="DHD48" s="192"/>
      <c r="DHE48" s="192"/>
      <c r="DHF48" s="192"/>
      <c r="DHG48" s="192"/>
      <c r="DHH48" s="192"/>
      <c r="DHI48" s="192"/>
      <c r="DHJ48" s="192"/>
      <c r="DHK48" s="192"/>
      <c r="DHL48" s="192"/>
      <c r="DHM48" s="192"/>
      <c r="DHN48" s="192"/>
      <c r="DHO48" s="192"/>
      <c r="DHP48" s="192"/>
      <c r="DHQ48" s="192"/>
      <c r="DHR48" s="192"/>
      <c r="DHS48" s="192"/>
      <c r="DHT48" s="192"/>
      <c r="DHU48" s="192"/>
      <c r="DHV48" s="192"/>
      <c r="DHW48" s="192"/>
      <c r="DHX48" s="192"/>
      <c r="DHY48" s="192"/>
      <c r="DHZ48" s="192"/>
      <c r="DIA48" s="192"/>
      <c r="DIB48" s="192"/>
      <c r="DIC48" s="192"/>
      <c r="DID48" s="192"/>
      <c r="DIE48" s="192"/>
      <c r="DIF48" s="192"/>
      <c r="DIG48" s="192"/>
      <c r="DIH48" s="192"/>
      <c r="DII48" s="192"/>
      <c r="DIJ48" s="192"/>
      <c r="DIK48" s="192"/>
      <c r="DIL48" s="192"/>
      <c r="DIM48" s="192"/>
      <c r="DIN48" s="192"/>
      <c r="DIO48" s="192"/>
      <c r="DIP48" s="192"/>
      <c r="DIQ48" s="192"/>
      <c r="DIR48" s="192"/>
      <c r="DIS48" s="192"/>
      <c r="DIT48" s="192"/>
      <c r="DIU48" s="192"/>
      <c r="DIV48" s="192"/>
      <c r="DIW48" s="192"/>
      <c r="DIX48" s="192"/>
      <c r="DIY48" s="192"/>
      <c r="DIZ48" s="192"/>
      <c r="DJA48" s="192"/>
      <c r="DJB48" s="192"/>
      <c r="DJC48" s="192"/>
      <c r="DJD48" s="192"/>
      <c r="DJE48" s="192"/>
      <c r="DJF48" s="192"/>
      <c r="DJG48" s="192"/>
      <c r="DJH48" s="192"/>
      <c r="DJI48" s="192"/>
      <c r="DJJ48" s="192"/>
      <c r="DJK48" s="192"/>
      <c r="DJL48" s="192"/>
      <c r="DJM48" s="192"/>
      <c r="DJN48" s="192"/>
      <c r="DJO48" s="192"/>
      <c r="DJP48" s="192"/>
      <c r="DJQ48" s="192"/>
      <c r="DJR48" s="192"/>
      <c r="DJS48" s="192"/>
      <c r="DJT48" s="192"/>
      <c r="DJU48" s="192"/>
      <c r="DJV48" s="192"/>
      <c r="DJW48" s="192"/>
      <c r="DJX48" s="192"/>
      <c r="DJY48" s="192"/>
      <c r="DJZ48" s="192"/>
      <c r="DKA48" s="192"/>
      <c r="DKB48" s="192"/>
      <c r="DKC48" s="192"/>
      <c r="DKD48" s="192"/>
      <c r="DKE48" s="192"/>
      <c r="DKF48" s="192"/>
      <c r="DKG48" s="192"/>
      <c r="DKH48" s="192"/>
      <c r="DKI48" s="192"/>
      <c r="DKJ48" s="192"/>
      <c r="DKK48" s="192"/>
      <c r="DKL48" s="192"/>
      <c r="DKM48" s="192"/>
      <c r="DKN48" s="192"/>
      <c r="DKO48" s="192"/>
      <c r="DKP48" s="192"/>
      <c r="DKQ48" s="192"/>
      <c r="DKR48" s="192"/>
      <c r="DKS48" s="192"/>
      <c r="DKT48" s="192"/>
      <c r="DKU48" s="192"/>
      <c r="DKV48" s="192"/>
      <c r="DKW48" s="192"/>
      <c r="DKX48" s="192"/>
      <c r="DKY48" s="192"/>
      <c r="DKZ48" s="192"/>
      <c r="DLA48" s="192"/>
      <c r="DLB48" s="192"/>
      <c r="DLC48" s="192"/>
      <c r="DLD48" s="192"/>
      <c r="DLE48" s="192"/>
      <c r="DLF48" s="192"/>
      <c r="DLG48" s="192"/>
      <c r="DLH48" s="192"/>
      <c r="DLI48" s="192"/>
      <c r="DLJ48" s="192"/>
      <c r="DLK48" s="192"/>
      <c r="DLL48" s="192"/>
      <c r="DLM48" s="192"/>
      <c r="DLN48" s="192"/>
      <c r="DLO48" s="192"/>
      <c r="DLP48" s="192"/>
      <c r="DLQ48" s="192"/>
      <c r="DLR48" s="192"/>
      <c r="DLS48" s="192"/>
      <c r="DLT48" s="192"/>
      <c r="DLU48" s="192"/>
      <c r="DLV48" s="192"/>
      <c r="DLW48" s="192"/>
      <c r="DLX48" s="192"/>
      <c r="DLY48" s="192"/>
      <c r="DLZ48" s="192"/>
      <c r="DMA48" s="192"/>
      <c r="DMB48" s="192"/>
      <c r="DMC48" s="192"/>
      <c r="DMD48" s="192"/>
      <c r="DME48" s="192"/>
      <c r="DMF48" s="192"/>
      <c r="DMG48" s="192"/>
      <c r="DMH48" s="192"/>
      <c r="DMI48" s="192"/>
      <c r="DMJ48" s="192"/>
      <c r="DMK48" s="192"/>
      <c r="DML48" s="192"/>
      <c r="DMM48" s="192"/>
      <c r="DMN48" s="192"/>
      <c r="DMO48" s="192"/>
      <c r="DMP48" s="192"/>
      <c r="DMQ48" s="192"/>
      <c r="DMR48" s="192"/>
      <c r="DMS48" s="192"/>
      <c r="DMT48" s="192"/>
      <c r="DMU48" s="192"/>
      <c r="DMV48" s="192"/>
      <c r="DMW48" s="192"/>
      <c r="DMX48" s="192"/>
      <c r="DMY48" s="192"/>
      <c r="DMZ48" s="192"/>
      <c r="DNA48" s="192"/>
      <c r="DNB48" s="192"/>
      <c r="DNC48" s="192"/>
      <c r="DND48" s="192"/>
      <c r="DNE48" s="192"/>
      <c r="DNF48" s="192"/>
      <c r="DNG48" s="192"/>
      <c r="DNH48" s="192"/>
      <c r="DNI48" s="192"/>
      <c r="DNJ48" s="192"/>
      <c r="DNK48" s="192"/>
      <c r="DNL48" s="192"/>
      <c r="DNM48" s="192"/>
      <c r="DNN48" s="192"/>
      <c r="DNO48" s="192"/>
      <c r="DNP48" s="192"/>
      <c r="DNQ48" s="192"/>
      <c r="DNR48" s="192"/>
      <c r="DNS48" s="192"/>
      <c r="DNT48" s="192"/>
      <c r="DNU48" s="192"/>
      <c r="DNV48" s="192"/>
      <c r="DNW48" s="192"/>
      <c r="DNX48" s="192"/>
      <c r="DNY48" s="192"/>
      <c r="DNZ48" s="192"/>
      <c r="DOA48" s="192"/>
      <c r="DOB48" s="192"/>
      <c r="DOC48" s="192"/>
      <c r="DOD48" s="192"/>
      <c r="DOE48" s="192"/>
      <c r="DOF48" s="192"/>
      <c r="DOG48" s="192"/>
      <c r="DOH48" s="192"/>
      <c r="DOI48" s="192"/>
      <c r="DOJ48" s="192"/>
      <c r="DOK48" s="192"/>
      <c r="DOL48" s="192"/>
      <c r="DOM48" s="192"/>
      <c r="DON48" s="192"/>
      <c r="DOO48" s="192"/>
      <c r="DOP48" s="192"/>
      <c r="DOQ48" s="192"/>
      <c r="DOR48" s="192"/>
      <c r="DOS48" s="192"/>
      <c r="DOT48" s="192"/>
      <c r="DOU48" s="192"/>
      <c r="DOV48" s="192"/>
      <c r="DOW48" s="192"/>
      <c r="DOX48" s="192"/>
      <c r="DOY48" s="192"/>
      <c r="DOZ48" s="192"/>
      <c r="DPA48" s="192"/>
      <c r="DPB48" s="192"/>
      <c r="DPC48" s="192"/>
      <c r="DPD48" s="192"/>
      <c r="DPE48" s="192"/>
      <c r="DPF48" s="192"/>
      <c r="DPG48" s="192"/>
      <c r="DPH48" s="192"/>
      <c r="DPI48" s="192"/>
      <c r="DPJ48" s="192"/>
      <c r="DPK48" s="192"/>
      <c r="DPL48" s="192"/>
      <c r="DPM48" s="192"/>
      <c r="DPN48" s="192"/>
      <c r="DPO48" s="192"/>
      <c r="DPP48" s="192"/>
      <c r="DPQ48" s="192"/>
      <c r="DPR48" s="192"/>
      <c r="DPS48" s="192"/>
      <c r="DPT48" s="192"/>
      <c r="DPU48" s="192"/>
      <c r="DPV48" s="192"/>
      <c r="DPW48" s="192"/>
      <c r="DPX48" s="192"/>
      <c r="DPY48" s="192"/>
      <c r="DPZ48" s="192"/>
      <c r="DQA48" s="192"/>
      <c r="DQB48" s="192"/>
      <c r="DQC48" s="192"/>
      <c r="DQD48" s="192"/>
      <c r="DQE48" s="192"/>
      <c r="DQF48" s="192"/>
      <c r="DQG48" s="192"/>
      <c r="DQH48" s="192"/>
      <c r="DQI48" s="192"/>
      <c r="DQJ48" s="192"/>
      <c r="DQK48" s="192"/>
      <c r="DQL48" s="192"/>
      <c r="DQM48" s="192"/>
      <c r="DQN48" s="192"/>
      <c r="DQO48" s="192"/>
      <c r="DQP48" s="192"/>
      <c r="DQQ48" s="192"/>
      <c r="DQR48" s="192"/>
      <c r="DQS48" s="192"/>
      <c r="DQT48" s="192"/>
      <c r="DQU48" s="192"/>
      <c r="DQV48" s="192"/>
      <c r="DQW48" s="192"/>
      <c r="DQX48" s="192"/>
      <c r="DQY48" s="192"/>
      <c r="DQZ48" s="192"/>
      <c r="DRA48" s="192"/>
      <c r="DRB48" s="192"/>
      <c r="DRC48" s="192"/>
      <c r="DRD48" s="192"/>
      <c r="DRE48" s="192"/>
      <c r="DRF48" s="192"/>
      <c r="DRG48" s="192"/>
      <c r="DRH48" s="192"/>
      <c r="DRI48" s="192"/>
      <c r="DRJ48" s="192"/>
      <c r="DRK48" s="192"/>
      <c r="DRL48" s="192"/>
      <c r="DRM48" s="192"/>
      <c r="DRN48" s="192"/>
      <c r="DRO48" s="192"/>
      <c r="DRP48" s="192"/>
      <c r="DRQ48" s="192"/>
      <c r="DRR48" s="192"/>
      <c r="DRS48" s="192"/>
      <c r="DRT48" s="192"/>
      <c r="DRU48" s="192"/>
      <c r="DRV48" s="192"/>
      <c r="DRW48" s="192"/>
      <c r="DRX48" s="192"/>
      <c r="DRY48" s="192"/>
      <c r="DRZ48" s="192"/>
      <c r="DSA48" s="192"/>
      <c r="DSB48" s="192"/>
      <c r="DSC48" s="192"/>
      <c r="DSD48" s="192"/>
      <c r="DSE48" s="192"/>
      <c r="DSF48" s="192"/>
      <c r="DSG48" s="192"/>
      <c r="DSH48" s="192"/>
      <c r="DSI48" s="192"/>
      <c r="DSJ48" s="192"/>
      <c r="DSK48" s="192"/>
      <c r="DSL48" s="192"/>
      <c r="DSM48" s="192"/>
      <c r="DSN48" s="192"/>
      <c r="DSO48" s="192"/>
      <c r="DSP48" s="192"/>
      <c r="DSQ48" s="192"/>
      <c r="DSR48" s="192"/>
      <c r="DSS48" s="192"/>
      <c r="DST48" s="192"/>
      <c r="DSU48" s="192"/>
      <c r="DSV48" s="192"/>
      <c r="DSW48" s="192"/>
      <c r="DSX48" s="192"/>
      <c r="DSY48" s="192"/>
      <c r="DSZ48" s="192"/>
      <c r="DTA48" s="192"/>
      <c r="DTB48" s="192"/>
      <c r="DTC48" s="192"/>
      <c r="DTD48" s="192"/>
      <c r="DTE48" s="192"/>
      <c r="DTF48" s="192"/>
      <c r="DTG48" s="192"/>
      <c r="DTH48" s="192"/>
      <c r="DTI48" s="192"/>
      <c r="DTJ48" s="192"/>
      <c r="DTK48" s="192"/>
      <c r="DTL48" s="192"/>
      <c r="DTM48" s="192"/>
      <c r="DTN48" s="192"/>
      <c r="DTO48" s="192"/>
      <c r="DTP48" s="192"/>
      <c r="DTQ48" s="192"/>
      <c r="DTR48" s="192"/>
      <c r="DTS48" s="192"/>
      <c r="DTT48" s="192"/>
      <c r="DTU48" s="192"/>
      <c r="DTV48" s="192"/>
      <c r="DTW48" s="192"/>
      <c r="DTX48" s="192"/>
      <c r="DTY48" s="192"/>
      <c r="DTZ48" s="192"/>
      <c r="DUA48" s="192"/>
      <c r="DUB48" s="192"/>
      <c r="DUC48" s="192"/>
      <c r="DUD48" s="192"/>
      <c r="DUE48" s="192"/>
      <c r="DUF48" s="192"/>
      <c r="DUG48" s="192"/>
      <c r="DUH48" s="192"/>
      <c r="DUI48" s="192"/>
      <c r="DUJ48" s="192"/>
      <c r="DUK48" s="192"/>
      <c r="DUL48" s="192"/>
      <c r="DUM48" s="192"/>
      <c r="DUN48" s="192"/>
      <c r="DUO48" s="192"/>
      <c r="DUP48" s="192"/>
      <c r="DUQ48" s="192"/>
      <c r="DUR48" s="192"/>
      <c r="DUS48" s="192"/>
      <c r="DUT48" s="192"/>
      <c r="DUU48" s="192"/>
      <c r="DUV48" s="192"/>
      <c r="DUW48" s="192"/>
      <c r="DUX48" s="192"/>
      <c r="DUY48" s="192"/>
      <c r="DUZ48" s="192"/>
      <c r="DVA48" s="192"/>
      <c r="DVB48" s="192"/>
      <c r="DVC48" s="192"/>
      <c r="DVD48" s="192"/>
      <c r="DVE48" s="192"/>
      <c r="DVF48" s="192"/>
      <c r="DVG48" s="192"/>
      <c r="DVH48" s="192"/>
      <c r="DVI48" s="192"/>
      <c r="DVJ48" s="192"/>
      <c r="DVK48" s="192"/>
      <c r="DVL48" s="192"/>
      <c r="DVM48" s="192"/>
      <c r="DVN48" s="192"/>
      <c r="DVO48" s="192"/>
      <c r="DVP48" s="192"/>
      <c r="DVQ48" s="192"/>
      <c r="DVR48" s="192"/>
      <c r="DVS48" s="192"/>
      <c r="DVT48" s="192"/>
      <c r="DVU48" s="192"/>
      <c r="DVV48" s="192"/>
      <c r="DVW48" s="192"/>
      <c r="DVX48" s="192"/>
      <c r="DVY48" s="192"/>
      <c r="DVZ48" s="192"/>
      <c r="DWA48" s="192"/>
      <c r="DWB48" s="192"/>
      <c r="DWC48" s="192"/>
      <c r="DWD48" s="192"/>
      <c r="DWE48" s="192"/>
      <c r="DWF48" s="192"/>
      <c r="DWG48" s="192"/>
      <c r="DWH48" s="192"/>
      <c r="DWI48" s="192"/>
      <c r="DWJ48" s="192"/>
      <c r="DWK48" s="192"/>
      <c r="DWL48" s="192"/>
      <c r="DWM48" s="192"/>
      <c r="DWN48" s="192"/>
      <c r="DWO48" s="192"/>
      <c r="DWP48" s="192"/>
      <c r="DWQ48" s="192"/>
      <c r="DWR48" s="192"/>
      <c r="DWS48" s="192"/>
      <c r="DWT48" s="192"/>
      <c r="DWU48" s="192"/>
      <c r="DWV48" s="192"/>
      <c r="DWW48" s="192"/>
      <c r="DWX48" s="192"/>
      <c r="DWY48" s="192"/>
      <c r="DWZ48" s="192"/>
      <c r="DXA48" s="192"/>
      <c r="DXB48" s="192"/>
      <c r="DXC48" s="192"/>
      <c r="DXD48" s="192"/>
      <c r="DXE48" s="192"/>
      <c r="DXF48" s="192"/>
      <c r="DXG48" s="192"/>
      <c r="DXH48" s="192"/>
      <c r="DXI48" s="192"/>
      <c r="DXJ48" s="192"/>
      <c r="DXK48" s="192"/>
      <c r="DXL48" s="192"/>
      <c r="DXM48" s="192"/>
      <c r="DXN48" s="192"/>
      <c r="DXO48" s="192"/>
      <c r="DXP48" s="192"/>
      <c r="DXQ48" s="192"/>
      <c r="DXR48" s="192"/>
      <c r="DXS48" s="192"/>
      <c r="DXT48" s="192"/>
      <c r="DXU48" s="192"/>
      <c r="DXV48" s="192"/>
      <c r="DXW48" s="192"/>
      <c r="DXX48" s="192"/>
      <c r="DXY48" s="192"/>
      <c r="DXZ48" s="192"/>
      <c r="DYA48" s="192"/>
      <c r="DYB48" s="192"/>
      <c r="DYC48" s="192"/>
      <c r="DYD48" s="192"/>
      <c r="DYE48" s="192"/>
      <c r="DYF48" s="192"/>
      <c r="DYG48" s="192"/>
      <c r="DYH48" s="192"/>
      <c r="DYI48" s="192"/>
      <c r="DYJ48" s="192"/>
      <c r="DYK48" s="192"/>
      <c r="DYL48" s="192"/>
      <c r="DYM48" s="192"/>
      <c r="DYN48" s="192"/>
      <c r="DYO48" s="192"/>
      <c r="DYP48" s="192"/>
      <c r="DYQ48" s="192"/>
      <c r="DYR48" s="192"/>
      <c r="DYS48" s="192"/>
      <c r="DYT48" s="192"/>
      <c r="DYU48" s="192"/>
      <c r="DYV48" s="192"/>
      <c r="DYW48" s="192"/>
      <c r="DYX48" s="192"/>
      <c r="DYY48" s="192"/>
      <c r="DYZ48" s="192"/>
      <c r="DZA48" s="192"/>
      <c r="DZB48" s="192"/>
      <c r="DZC48" s="192"/>
      <c r="DZD48" s="192"/>
      <c r="DZE48" s="192"/>
      <c r="DZF48" s="192"/>
      <c r="DZG48" s="192"/>
      <c r="DZH48" s="192"/>
      <c r="DZI48" s="192"/>
      <c r="DZJ48" s="192"/>
      <c r="DZK48" s="192"/>
      <c r="DZL48" s="192"/>
      <c r="DZM48" s="192"/>
      <c r="DZN48" s="192"/>
      <c r="DZO48" s="192"/>
      <c r="DZP48" s="192"/>
      <c r="DZQ48" s="192"/>
      <c r="DZR48" s="192"/>
      <c r="DZS48" s="192"/>
      <c r="DZT48" s="192"/>
      <c r="DZU48" s="192"/>
      <c r="DZV48" s="192"/>
      <c r="DZW48" s="192"/>
      <c r="DZX48" s="192"/>
      <c r="DZY48" s="192"/>
      <c r="DZZ48" s="192"/>
      <c r="EAA48" s="192"/>
      <c r="EAB48" s="192"/>
      <c r="EAC48" s="192"/>
      <c r="EAD48" s="192"/>
      <c r="EAE48" s="192"/>
      <c r="EAF48" s="192"/>
      <c r="EAG48" s="192"/>
      <c r="EAH48" s="192"/>
      <c r="EAI48" s="192"/>
      <c r="EAJ48" s="192"/>
      <c r="EAK48" s="192"/>
      <c r="EAL48" s="192"/>
      <c r="EAM48" s="192"/>
      <c r="EAN48" s="192"/>
      <c r="EAO48" s="192"/>
      <c r="EAP48" s="192"/>
      <c r="EAQ48" s="192"/>
      <c r="EAR48" s="192"/>
      <c r="EAS48" s="192"/>
      <c r="EAT48" s="192"/>
      <c r="EAU48" s="192"/>
      <c r="EAV48" s="192"/>
      <c r="EAW48" s="192"/>
      <c r="EAX48" s="192"/>
      <c r="EAY48" s="192"/>
      <c r="EAZ48" s="192"/>
      <c r="EBA48" s="192"/>
      <c r="EBB48" s="192"/>
      <c r="EBC48" s="192"/>
      <c r="EBD48" s="192"/>
      <c r="EBE48" s="192"/>
      <c r="EBF48" s="192"/>
      <c r="EBG48" s="192"/>
      <c r="EBH48" s="192"/>
      <c r="EBI48" s="192"/>
      <c r="EBJ48" s="192"/>
      <c r="EBK48" s="192"/>
      <c r="EBL48" s="192"/>
      <c r="EBM48" s="192"/>
      <c r="EBN48" s="192"/>
      <c r="EBO48" s="192"/>
      <c r="EBP48" s="192"/>
      <c r="EBQ48" s="192"/>
      <c r="EBR48" s="192"/>
      <c r="EBS48" s="192"/>
      <c r="EBT48" s="192"/>
      <c r="EBU48" s="192"/>
      <c r="EBV48" s="192"/>
      <c r="EBW48" s="192"/>
      <c r="EBX48" s="192"/>
      <c r="EBY48" s="192"/>
      <c r="EBZ48" s="192"/>
      <c r="ECA48" s="192"/>
      <c r="ECB48" s="192"/>
      <c r="ECC48" s="192"/>
      <c r="ECD48" s="192"/>
      <c r="ECE48" s="192"/>
      <c r="ECF48" s="192"/>
      <c r="ECG48" s="192"/>
      <c r="ECH48" s="192"/>
      <c r="ECI48" s="192"/>
      <c r="ECJ48" s="192"/>
      <c r="ECK48" s="192"/>
      <c r="ECL48" s="192"/>
      <c r="ECM48" s="192"/>
      <c r="ECN48" s="192"/>
      <c r="ECO48" s="192"/>
      <c r="ECP48" s="192"/>
      <c r="ECQ48" s="192"/>
      <c r="ECR48" s="192"/>
      <c r="ECS48" s="192"/>
      <c r="ECT48" s="192"/>
      <c r="ECU48" s="192"/>
      <c r="ECV48" s="192"/>
      <c r="ECW48" s="192"/>
      <c r="ECX48" s="192"/>
      <c r="ECY48" s="192"/>
      <c r="ECZ48" s="192"/>
      <c r="EDA48" s="192"/>
      <c r="EDB48" s="192"/>
      <c r="EDC48" s="192"/>
      <c r="EDD48" s="192"/>
      <c r="EDE48" s="192"/>
      <c r="EDF48" s="192"/>
      <c r="EDG48" s="192"/>
      <c r="EDH48" s="192"/>
      <c r="EDI48" s="192"/>
      <c r="EDJ48" s="192"/>
      <c r="EDK48" s="192"/>
      <c r="EDL48" s="192"/>
      <c r="EDM48" s="192"/>
      <c r="EDN48" s="192"/>
      <c r="EDO48" s="192"/>
      <c r="EDP48" s="192"/>
      <c r="EDQ48" s="192"/>
      <c r="EDR48" s="192"/>
      <c r="EDS48" s="192"/>
      <c r="EDT48" s="192"/>
      <c r="EDU48" s="192"/>
      <c r="EDV48" s="192"/>
      <c r="EDW48" s="192"/>
      <c r="EDX48" s="192"/>
      <c r="EDY48" s="192"/>
      <c r="EDZ48" s="192"/>
      <c r="EEA48" s="192"/>
      <c r="EEB48" s="192"/>
      <c r="EEC48" s="192"/>
      <c r="EED48" s="192"/>
      <c r="EEE48" s="192"/>
      <c r="EEF48" s="192"/>
      <c r="EEG48" s="192"/>
      <c r="EEH48" s="192"/>
      <c r="EEI48" s="192"/>
      <c r="EEJ48" s="192"/>
      <c r="EEK48" s="192"/>
      <c r="EEL48" s="192"/>
      <c r="EEM48" s="192"/>
      <c r="EEN48" s="192"/>
      <c r="EEO48" s="192"/>
      <c r="EEP48" s="192"/>
      <c r="EEQ48" s="192"/>
      <c r="EER48" s="192"/>
      <c r="EES48" s="192"/>
      <c r="EET48" s="192"/>
      <c r="EEU48" s="192"/>
      <c r="EEV48" s="192"/>
      <c r="EEW48" s="192"/>
      <c r="EEX48" s="192"/>
      <c r="EEY48" s="192"/>
      <c r="EEZ48" s="192"/>
      <c r="EFA48" s="192"/>
      <c r="EFB48" s="192"/>
      <c r="EFC48" s="192"/>
      <c r="EFD48" s="192"/>
      <c r="EFE48" s="192"/>
      <c r="EFF48" s="192"/>
      <c r="EFG48" s="192"/>
      <c r="EFH48" s="192"/>
      <c r="EFI48" s="192"/>
      <c r="EFJ48" s="192"/>
      <c r="EFK48" s="192"/>
      <c r="EFL48" s="192"/>
      <c r="EFM48" s="192"/>
      <c r="EFN48" s="192"/>
      <c r="EFO48" s="192"/>
      <c r="EFP48" s="192"/>
      <c r="EFQ48" s="192"/>
      <c r="EFR48" s="192"/>
      <c r="EFS48" s="192"/>
      <c r="EFT48" s="192"/>
      <c r="EFU48" s="192"/>
      <c r="EFV48" s="192"/>
      <c r="EFW48" s="192"/>
      <c r="EFX48" s="192"/>
      <c r="EFY48" s="192"/>
      <c r="EFZ48" s="192"/>
      <c r="EGA48" s="192"/>
      <c r="EGB48" s="192"/>
      <c r="EGC48" s="192"/>
      <c r="EGD48" s="192"/>
      <c r="EGE48" s="192"/>
      <c r="EGF48" s="192"/>
      <c r="EGG48" s="192"/>
      <c r="EGH48" s="192"/>
      <c r="EGI48" s="192"/>
      <c r="EGJ48" s="192"/>
      <c r="EGK48" s="192"/>
      <c r="EGL48" s="192"/>
      <c r="EGM48" s="192"/>
      <c r="EGN48" s="192"/>
      <c r="EGO48" s="192"/>
      <c r="EGP48" s="192"/>
      <c r="EGQ48" s="192"/>
      <c r="EGR48" s="192"/>
      <c r="EGS48" s="192"/>
      <c r="EGT48" s="192"/>
      <c r="EGU48" s="192"/>
      <c r="EGV48" s="192"/>
      <c r="EGW48" s="192"/>
      <c r="EGX48" s="192"/>
      <c r="EGY48" s="192"/>
      <c r="EGZ48" s="192"/>
      <c r="EHA48" s="192"/>
      <c r="EHB48" s="192"/>
      <c r="EHC48" s="192"/>
      <c r="EHD48" s="192"/>
      <c r="EHE48" s="192"/>
      <c r="EHF48" s="192"/>
      <c r="EHG48" s="192"/>
      <c r="EHH48" s="192"/>
      <c r="EHI48" s="192"/>
      <c r="EHJ48" s="192"/>
      <c r="EHK48" s="192"/>
      <c r="EHL48" s="192"/>
      <c r="EHM48" s="192"/>
      <c r="EHN48" s="192"/>
      <c r="EHO48" s="192"/>
      <c r="EHP48" s="192"/>
      <c r="EHQ48" s="192"/>
      <c r="EHR48" s="192"/>
      <c r="EHS48" s="192"/>
      <c r="EHT48" s="192"/>
      <c r="EHU48" s="192"/>
      <c r="EHV48" s="192"/>
      <c r="EHW48" s="192"/>
      <c r="EHX48" s="192"/>
      <c r="EHY48" s="192"/>
      <c r="EHZ48" s="192"/>
      <c r="EIA48" s="192"/>
      <c r="EIB48" s="192"/>
      <c r="EIC48" s="192"/>
      <c r="EID48" s="192"/>
      <c r="EIE48" s="192"/>
      <c r="EIF48" s="192"/>
      <c r="EIG48" s="192"/>
      <c r="EIH48" s="192"/>
      <c r="EII48" s="192"/>
      <c r="EIJ48" s="192"/>
      <c r="EIK48" s="192"/>
      <c r="EIL48" s="192"/>
      <c r="EIM48" s="192"/>
      <c r="EIN48" s="192"/>
      <c r="EIO48" s="192"/>
      <c r="EIP48" s="192"/>
      <c r="EIQ48" s="192"/>
      <c r="EIR48" s="192"/>
      <c r="EIS48" s="192"/>
      <c r="EIT48" s="192"/>
      <c r="EIU48" s="192"/>
      <c r="EIV48" s="192"/>
      <c r="EIW48" s="192"/>
      <c r="EIX48" s="192"/>
      <c r="EIY48" s="192"/>
      <c r="EIZ48" s="192"/>
      <c r="EJA48" s="192"/>
      <c r="EJB48" s="192"/>
      <c r="EJC48" s="192"/>
      <c r="EJD48" s="192"/>
      <c r="EJE48" s="192"/>
      <c r="EJF48" s="192"/>
      <c r="EJG48" s="192"/>
      <c r="EJH48" s="192"/>
      <c r="EJI48" s="192"/>
      <c r="EJJ48" s="192"/>
      <c r="EJK48" s="192"/>
      <c r="EJL48" s="192"/>
      <c r="EJM48" s="192"/>
      <c r="EJN48" s="192"/>
      <c r="EJO48" s="192"/>
      <c r="EJP48" s="192"/>
      <c r="EJQ48" s="192"/>
      <c r="EJR48" s="192"/>
      <c r="EJS48" s="192"/>
      <c r="EJT48" s="192"/>
      <c r="EJU48" s="192"/>
      <c r="EJV48" s="192"/>
      <c r="EJW48" s="192"/>
      <c r="EJX48" s="192"/>
      <c r="EJY48" s="192"/>
      <c r="EJZ48" s="192"/>
      <c r="EKA48" s="192"/>
      <c r="EKB48" s="192"/>
      <c r="EKC48" s="192"/>
      <c r="EKD48" s="192"/>
      <c r="EKE48" s="192"/>
      <c r="EKF48" s="192"/>
      <c r="EKG48" s="192"/>
      <c r="EKH48" s="192"/>
      <c r="EKI48" s="192"/>
      <c r="EKJ48" s="192"/>
      <c r="EKK48" s="192"/>
      <c r="EKL48" s="192"/>
      <c r="EKM48" s="192"/>
      <c r="EKN48" s="192"/>
      <c r="EKO48" s="192"/>
      <c r="EKP48" s="192"/>
      <c r="EKQ48" s="192"/>
      <c r="EKR48" s="192"/>
      <c r="EKS48" s="192"/>
      <c r="EKT48" s="192"/>
      <c r="EKU48" s="192"/>
      <c r="EKV48" s="192"/>
      <c r="EKW48" s="192"/>
      <c r="EKX48" s="192"/>
      <c r="EKY48" s="192"/>
      <c r="EKZ48" s="192"/>
      <c r="ELA48" s="192"/>
      <c r="ELB48" s="192"/>
      <c r="ELC48" s="192"/>
      <c r="ELD48" s="192"/>
      <c r="ELE48" s="192"/>
      <c r="ELF48" s="192"/>
      <c r="ELG48" s="192"/>
      <c r="ELH48" s="192"/>
      <c r="ELI48" s="192"/>
      <c r="ELJ48" s="192"/>
      <c r="ELK48" s="192"/>
      <c r="ELL48" s="192"/>
      <c r="ELM48" s="192"/>
      <c r="ELN48" s="192"/>
      <c r="ELO48" s="192"/>
      <c r="ELP48" s="192"/>
      <c r="ELQ48" s="192"/>
      <c r="ELR48" s="192"/>
      <c r="ELS48" s="192"/>
      <c r="ELT48" s="192"/>
      <c r="ELU48" s="192"/>
      <c r="ELV48" s="192"/>
      <c r="ELW48" s="192"/>
      <c r="ELX48" s="192"/>
      <c r="ELY48" s="192"/>
      <c r="ELZ48" s="192"/>
      <c r="EMA48" s="192"/>
      <c r="EMB48" s="192"/>
      <c r="EMC48" s="192"/>
      <c r="EMD48" s="192"/>
      <c r="EME48" s="192"/>
      <c r="EMF48" s="192"/>
      <c r="EMG48" s="192"/>
      <c r="EMH48" s="192"/>
      <c r="EMI48" s="192"/>
      <c r="EMJ48" s="192"/>
      <c r="EMK48" s="192"/>
      <c r="EML48" s="192"/>
      <c r="EMM48" s="192"/>
      <c r="EMN48" s="192"/>
      <c r="EMO48" s="192"/>
      <c r="EMP48" s="192"/>
      <c r="EMQ48" s="192"/>
      <c r="EMR48" s="192"/>
      <c r="EMS48" s="192"/>
      <c r="EMT48" s="192"/>
      <c r="EMU48" s="192"/>
      <c r="EMV48" s="192"/>
      <c r="EMW48" s="192"/>
      <c r="EMX48" s="192"/>
      <c r="EMY48" s="192"/>
      <c r="EMZ48" s="192"/>
      <c r="ENA48" s="192"/>
      <c r="ENB48" s="192"/>
      <c r="ENC48" s="192"/>
      <c r="END48" s="192"/>
      <c r="ENE48" s="192"/>
      <c r="ENF48" s="192"/>
      <c r="ENG48" s="192"/>
      <c r="ENH48" s="192"/>
      <c r="ENI48" s="192"/>
      <c r="ENJ48" s="192"/>
      <c r="ENK48" s="192"/>
      <c r="ENL48" s="192"/>
      <c r="ENM48" s="192"/>
      <c r="ENN48" s="192"/>
      <c r="ENO48" s="192"/>
      <c r="ENP48" s="192"/>
      <c r="ENQ48" s="192"/>
      <c r="ENR48" s="192"/>
      <c r="ENS48" s="192"/>
      <c r="ENT48" s="192"/>
      <c r="ENU48" s="192"/>
      <c r="ENV48" s="192"/>
      <c r="ENW48" s="192"/>
      <c r="ENX48" s="192"/>
      <c r="ENY48" s="192"/>
      <c r="ENZ48" s="192"/>
      <c r="EOA48" s="192"/>
      <c r="EOB48" s="192"/>
      <c r="EOC48" s="192"/>
      <c r="EOD48" s="192"/>
      <c r="EOE48" s="192"/>
      <c r="EOF48" s="192"/>
      <c r="EOG48" s="192"/>
      <c r="EOH48" s="192"/>
      <c r="EOI48" s="192"/>
      <c r="EOJ48" s="192"/>
      <c r="EOK48" s="192"/>
      <c r="EOL48" s="192"/>
      <c r="EOM48" s="192"/>
      <c r="EON48" s="192"/>
      <c r="EOO48" s="192"/>
      <c r="EOP48" s="192"/>
      <c r="EOQ48" s="192"/>
      <c r="EOR48" s="192"/>
      <c r="EOS48" s="192"/>
      <c r="EOT48" s="192"/>
      <c r="EOU48" s="192"/>
      <c r="EOV48" s="192"/>
      <c r="EOW48" s="192"/>
      <c r="EOX48" s="192"/>
      <c r="EOY48" s="192"/>
      <c r="EOZ48" s="192"/>
      <c r="EPA48" s="192"/>
      <c r="EPB48" s="192"/>
      <c r="EPC48" s="192"/>
      <c r="EPD48" s="192"/>
      <c r="EPE48" s="192"/>
      <c r="EPF48" s="192"/>
      <c r="EPG48" s="192"/>
      <c r="EPH48" s="192"/>
      <c r="EPI48" s="192"/>
      <c r="EPJ48" s="192"/>
      <c r="EPK48" s="192"/>
      <c r="EPL48" s="192"/>
      <c r="EPM48" s="192"/>
      <c r="EPN48" s="192"/>
      <c r="EPO48" s="192"/>
      <c r="EPP48" s="192"/>
      <c r="EPQ48" s="192"/>
      <c r="EPR48" s="192"/>
      <c r="EPS48" s="192"/>
      <c r="EPT48" s="192"/>
      <c r="EPU48" s="192"/>
      <c r="EPV48" s="192"/>
      <c r="EPW48" s="192"/>
      <c r="EPX48" s="192"/>
      <c r="EPY48" s="192"/>
      <c r="EPZ48" s="192"/>
      <c r="EQA48" s="192"/>
      <c r="EQB48" s="192"/>
      <c r="EQC48" s="192"/>
      <c r="EQD48" s="192"/>
      <c r="EQE48" s="192"/>
      <c r="EQF48" s="192"/>
      <c r="EQG48" s="192"/>
      <c r="EQH48" s="192"/>
      <c r="EQI48" s="192"/>
      <c r="EQJ48" s="192"/>
      <c r="EQK48" s="192"/>
      <c r="EQL48" s="192"/>
      <c r="EQM48" s="192"/>
      <c r="EQN48" s="192"/>
      <c r="EQO48" s="192"/>
      <c r="EQP48" s="192"/>
      <c r="EQQ48" s="192"/>
      <c r="EQR48" s="192"/>
      <c r="EQS48" s="192"/>
      <c r="EQT48" s="192"/>
      <c r="EQU48" s="192"/>
      <c r="EQV48" s="192"/>
      <c r="EQW48" s="192"/>
      <c r="EQX48" s="192"/>
      <c r="EQY48" s="192"/>
      <c r="EQZ48" s="192"/>
      <c r="ERA48" s="192"/>
      <c r="ERB48" s="192"/>
      <c r="ERC48" s="192"/>
      <c r="ERD48" s="192"/>
      <c r="ERE48" s="192"/>
      <c r="ERF48" s="192"/>
      <c r="ERG48" s="192"/>
      <c r="ERH48" s="192"/>
      <c r="ERI48" s="192"/>
      <c r="ERJ48" s="192"/>
      <c r="ERK48" s="192"/>
      <c r="ERL48" s="192"/>
      <c r="ERM48" s="192"/>
      <c r="ERN48" s="192"/>
      <c r="ERO48" s="192"/>
      <c r="ERP48" s="192"/>
      <c r="ERQ48" s="192"/>
      <c r="ERR48" s="192"/>
      <c r="ERS48" s="192"/>
      <c r="ERT48" s="192"/>
      <c r="ERU48" s="192"/>
      <c r="ERV48" s="192"/>
      <c r="ERW48" s="192"/>
      <c r="ERX48" s="192"/>
      <c r="ERY48" s="192"/>
      <c r="ERZ48" s="192"/>
      <c r="ESA48" s="192"/>
      <c r="ESB48" s="192"/>
      <c r="ESC48" s="192"/>
      <c r="ESD48" s="192"/>
      <c r="ESE48" s="192"/>
      <c r="ESF48" s="192"/>
      <c r="ESG48" s="192"/>
      <c r="ESH48" s="192"/>
      <c r="ESI48" s="192"/>
      <c r="ESJ48" s="192"/>
      <c r="ESK48" s="192"/>
      <c r="ESL48" s="192"/>
      <c r="ESM48" s="192"/>
      <c r="ESN48" s="192"/>
      <c r="ESO48" s="192"/>
      <c r="ESP48" s="192"/>
      <c r="ESQ48" s="192"/>
      <c r="ESR48" s="192"/>
      <c r="ESS48" s="192"/>
      <c r="EST48" s="192"/>
      <c r="ESU48" s="192"/>
      <c r="ESV48" s="192"/>
      <c r="ESW48" s="192"/>
      <c r="ESX48" s="192"/>
      <c r="ESY48" s="192"/>
      <c r="ESZ48" s="192"/>
      <c r="ETA48" s="192"/>
      <c r="ETB48" s="192"/>
      <c r="ETC48" s="192"/>
      <c r="ETD48" s="192"/>
      <c r="ETE48" s="192"/>
      <c r="ETF48" s="192"/>
      <c r="ETG48" s="192"/>
      <c r="ETH48" s="192"/>
      <c r="ETI48" s="192"/>
      <c r="ETJ48" s="192"/>
      <c r="ETK48" s="192"/>
      <c r="ETL48" s="192"/>
      <c r="ETM48" s="192"/>
      <c r="ETN48" s="192"/>
      <c r="ETO48" s="192"/>
      <c r="ETP48" s="192"/>
      <c r="ETQ48" s="192"/>
      <c r="ETR48" s="192"/>
      <c r="ETS48" s="192"/>
      <c r="ETT48" s="192"/>
      <c r="ETU48" s="192"/>
      <c r="ETV48" s="192"/>
      <c r="ETW48" s="192"/>
      <c r="ETX48" s="192"/>
      <c r="ETY48" s="192"/>
      <c r="ETZ48" s="192"/>
      <c r="EUA48" s="192"/>
      <c r="EUB48" s="192"/>
      <c r="EUC48" s="192"/>
      <c r="EUD48" s="192"/>
      <c r="EUE48" s="192"/>
      <c r="EUF48" s="192"/>
      <c r="EUG48" s="192"/>
      <c r="EUH48" s="192"/>
      <c r="EUI48" s="192"/>
      <c r="EUJ48" s="192"/>
      <c r="EUK48" s="192"/>
      <c r="EUL48" s="192"/>
      <c r="EUM48" s="192"/>
      <c r="EUN48" s="192"/>
      <c r="EUO48" s="192"/>
      <c r="EUP48" s="192"/>
      <c r="EUQ48" s="192"/>
      <c r="EUR48" s="192"/>
      <c r="EUS48" s="192"/>
      <c r="EUT48" s="192"/>
      <c r="EUU48" s="192"/>
      <c r="EUV48" s="192"/>
      <c r="EUW48" s="192"/>
      <c r="EUX48" s="192"/>
      <c r="EUY48" s="192"/>
      <c r="EUZ48" s="192"/>
      <c r="EVA48" s="192"/>
      <c r="EVB48" s="192"/>
      <c r="EVC48" s="192"/>
      <c r="EVD48" s="192"/>
      <c r="EVE48" s="192"/>
      <c r="EVF48" s="192"/>
      <c r="EVG48" s="192"/>
      <c r="EVH48" s="192"/>
      <c r="EVI48" s="192"/>
      <c r="EVJ48" s="192"/>
      <c r="EVK48" s="192"/>
      <c r="EVL48" s="192"/>
      <c r="EVM48" s="192"/>
      <c r="EVN48" s="192"/>
      <c r="EVO48" s="192"/>
      <c r="EVP48" s="192"/>
      <c r="EVQ48" s="192"/>
      <c r="EVR48" s="192"/>
      <c r="EVS48" s="192"/>
      <c r="EVT48" s="192"/>
      <c r="EVU48" s="192"/>
      <c r="EVV48" s="192"/>
      <c r="EVW48" s="192"/>
      <c r="EVX48" s="192"/>
      <c r="EVY48" s="192"/>
      <c r="EVZ48" s="192"/>
      <c r="EWA48" s="192"/>
      <c r="EWB48" s="192"/>
      <c r="EWC48" s="192"/>
      <c r="EWD48" s="192"/>
      <c r="EWE48" s="192"/>
      <c r="EWF48" s="192"/>
      <c r="EWG48" s="192"/>
      <c r="EWH48" s="192"/>
      <c r="EWI48" s="192"/>
      <c r="EWJ48" s="192"/>
      <c r="EWK48" s="192"/>
      <c r="EWL48" s="192"/>
      <c r="EWM48" s="192"/>
      <c r="EWN48" s="192"/>
      <c r="EWO48" s="192"/>
      <c r="EWP48" s="192"/>
      <c r="EWQ48" s="192"/>
      <c r="EWR48" s="192"/>
      <c r="EWS48" s="192"/>
      <c r="EWT48" s="192"/>
      <c r="EWU48" s="192"/>
      <c r="EWV48" s="192"/>
      <c r="EWW48" s="192"/>
      <c r="EWX48" s="192"/>
      <c r="EWY48" s="192"/>
      <c r="EWZ48" s="192"/>
      <c r="EXA48" s="192"/>
      <c r="EXB48" s="192"/>
      <c r="EXC48" s="192"/>
      <c r="EXD48" s="192"/>
      <c r="EXE48" s="192"/>
      <c r="EXF48" s="192"/>
      <c r="EXG48" s="192"/>
      <c r="EXH48" s="192"/>
      <c r="EXI48" s="192"/>
      <c r="EXJ48" s="192"/>
      <c r="EXK48" s="192"/>
      <c r="EXL48" s="192"/>
      <c r="EXM48" s="192"/>
      <c r="EXN48" s="192"/>
      <c r="EXO48" s="192"/>
      <c r="EXP48" s="192"/>
      <c r="EXQ48" s="192"/>
      <c r="EXR48" s="192"/>
      <c r="EXS48" s="192"/>
      <c r="EXT48" s="192"/>
      <c r="EXU48" s="192"/>
      <c r="EXV48" s="192"/>
      <c r="EXW48" s="192"/>
      <c r="EXX48" s="192"/>
      <c r="EXY48" s="192"/>
      <c r="EXZ48" s="192"/>
      <c r="EYA48" s="192"/>
      <c r="EYB48" s="192"/>
      <c r="EYC48" s="192"/>
      <c r="EYD48" s="192"/>
      <c r="EYE48" s="192"/>
      <c r="EYF48" s="192"/>
      <c r="EYG48" s="192"/>
      <c r="EYH48" s="192"/>
      <c r="EYI48" s="192"/>
      <c r="EYJ48" s="192"/>
      <c r="EYK48" s="192"/>
      <c r="EYL48" s="192"/>
      <c r="EYM48" s="192"/>
      <c r="EYN48" s="192"/>
      <c r="EYO48" s="192"/>
      <c r="EYP48" s="192"/>
      <c r="EYQ48" s="192"/>
      <c r="EYR48" s="192"/>
      <c r="EYS48" s="192"/>
      <c r="EYT48" s="192"/>
      <c r="EYU48" s="192"/>
      <c r="EYV48" s="192"/>
      <c r="EYW48" s="192"/>
      <c r="EYX48" s="192"/>
      <c r="EYY48" s="192"/>
      <c r="EYZ48" s="192"/>
      <c r="EZA48" s="192"/>
      <c r="EZB48" s="192"/>
      <c r="EZC48" s="192"/>
      <c r="EZD48" s="192"/>
      <c r="EZE48" s="192"/>
      <c r="EZF48" s="192"/>
      <c r="EZG48" s="192"/>
      <c r="EZH48" s="192"/>
      <c r="EZI48" s="192"/>
      <c r="EZJ48" s="192"/>
      <c r="EZK48" s="192"/>
      <c r="EZL48" s="192"/>
      <c r="EZM48" s="192"/>
      <c r="EZN48" s="192"/>
      <c r="EZO48" s="192"/>
      <c r="EZP48" s="192"/>
      <c r="EZQ48" s="192"/>
      <c r="EZR48" s="192"/>
      <c r="EZS48" s="192"/>
      <c r="EZT48" s="192"/>
      <c r="EZU48" s="192"/>
      <c r="EZV48" s="192"/>
      <c r="EZW48" s="192"/>
      <c r="EZX48" s="192"/>
      <c r="EZY48" s="192"/>
      <c r="EZZ48" s="192"/>
      <c r="FAA48" s="192"/>
      <c r="FAB48" s="192"/>
      <c r="FAC48" s="192"/>
      <c r="FAD48" s="192"/>
      <c r="FAE48" s="192"/>
      <c r="FAF48" s="192"/>
      <c r="FAG48" s="192"/>
      <c r="FAH48" s="192"/>
      <c r="FAI48" s="192"/>
      <c r="FAJ48" s="192"/>
      <c r="FAK48" s="192"/>
      <c r="FAL48" s="192"/>
      <c r="FAM48" s="192"/>
      <c r="FAN48" s="192"/>
      <c r="FAO48" s="192"/>
      <c r="FAP48" s="192"/>
      <c r="FAQ48" s="192"/>
      <c r="FAR48" s="192"/>
      <c r="FAS48" s="192"/>
      <c r="FAT48" s="192"/>
      <c r="FAU48" s="192"/>
      <c r="FAV48" s="192"/>
      <c r="FAW48" s="192"/>
      <c r="FAX48" s="192"/>
      <c r="FAY48" s="192"/>
      <c r="FAZ48" s="192"/>
      <c r="FBA48" s="192"/>
      <c r="FBB48" s="192"/>
      <c r="FBC48" s="192"/>
      <c r="FBD48" s="192"/>
      <c r="FBE48" s="192"/>
      <c r="FBF48" s="192"/>
      <c r="FBG48" s="192"/>
      <c r="FBH48" s="192"/>
      <c r="FBI48" s="192"/>
      <c r="FBJ48" s="192"/>
      <c r="FBK48" s="192"/>
      <c r="FBL48" s="192"/>
      <c r="FBM48" s="192"/>
      <c r="FBN48" s="192"/>
      <c r="FBO48" s="192"/>
      <c r="FBP48" s="192"/>
      <c r="FBQ48" s="192"/>
      <c r="FBR48" s="192"/>
      <c r="FBS48" s="192"/>
      <c r="FBT48" s="192"/>
      <c r="FBU48" s="192"/>
      <c r="FBV48" s="192"/>
      <c r="FBW48" s="192"/>
      <c r="FBX48" s="192"/>
      <c r="FBY48" s="192"/>
      <c r="FBZ48" s="192"/>
      <c r="FCA48" s="192"/>
      <c r="FCB48" s="192"/>
      <c r="FCC48" s="192"/>
      <c r="FCD48" s="192"/>
      <c r="FCE48" s="192"/>
      <c r="FCF48" s="192"/>
      <c r="FCG48" s="192"/>
      <c r="FCH48" s="192"/>
      <c r="FCI48" s="192"/>
      <c r="FCJ48" s="192"/>
      <c r="FCK48" s="192"/>
      <c r="FCL48" s="192"/>
      <c r="FCM48" s="192"/>
      <c r="FCN48" s="192"/>
      <c r="FCO48" s="192"/>
      <c r="FCP48" s="192"/>
      <c r="FCQ48" s="192"/>
      <c r="FCR48" s="192"/>
      <c r="FCS48" s="192"/>
      <c r="FCT48" s="192"/>
      <c r="FCU48" s="192"/>
      <c r="FCV48" s="192"/>
      <c r="FCW48" s="192"/>
      <c r="FCX48" s="192"/>
      <c r="FCY48" s="192"/>
      <c r="FCZ48" s="192"/>
      <c r="FDA48" s="192"/>
      <c r="FDB48" s="192"/>
      <c r="FDC48" s="192"/>
      <c r="FDD48" s="192"/>
      <c r="FDE48" s="192"/>
      <c r="FDF48" s="192"/>
      <c r="FDG48" s="192"/>
      <c r="FDH48" s="192"/>
      <c r="FDI48" s="192"/>
      <c r="FDJ48" s="192"/>
      <c r="FDK48" s="192"/>
      <c r="FDL48" s="192"/>
      <c r="FDM48" s="192"/>
      <c r="FDN48" s="192"/>
      <c r="FDO48" s="192"/>
      <c r="FDP48" s="192"/>
      <c r="FDQ48" s="192"/>
      <c r="FDR48" s="192"/>
      <c r="FDS48" s="192"/>
      <c r="FDT48" s="192"/>
      <c r="FDU48" s="192"/>
      <c r="FDV48" s="192"/>
      <c r="FDW48" s="192"/>
      <c r="FDX48" s="192"/>
      <c r="FDY48" s="192"/>
      <c r="FDZ48" s="192"/>
      <c r="FEA48" s="192"/>
      <c r="FEB48" s="192"/>
      <c r="FEC48" s="192"/>
      <c r="FED48" s="192"/>
      <c r="FEE48" s="192"/>
      <c r="FEF48" s="192"/>
      <c r="FEG48" s="192"/>
      <c r="FEH48" s="192"/>
      <c r="FEI48" s="192"/>
      <c r="FEJ48" s="192"/>
      <c r="FEK48" s="192"/>
      <c r="FEL48" s="192"/>
      <c r="FEM48" s="192"/>
      <c r="FEN48" s="192"/>
      <c r="FEO48" s="192"/>
      <c r="FEP48" s="192"/>
      <c r="FEQ48" s="192"/>
      <c r="FER48" s="192"/>
      <c r="FES48" s="192"/>
      <c r="FET48" s="192"/>
      <c r="FEU48" s="192"/>
      <c r="FEV48" s="192"/>
      <c r="FEW48" s="192"/>
      <c r="FEX48" s="192"/>
      <c r="FEY48" s="192"/>
      <c r="FEZ48" s="192"/>
      <c r="FFA48" s="192"/>
      <c r="FFB48" s="192"/>
      <c r="FFC48" s="192"/>
      <c r="FFD48" s="192"/>
      <c r="FFE48" s="192"/>
      <c r="FFF48" s="192"/>
      <c r="FFG48" s="192"/>
      <c r="FFH48" s="192"/>
      <c r="FFI48" s="192"/>
      <c r="FFJ48" s="192"/>
      <c r="FFK48" s="192"/>
      <c r="FFL48" s="192"/>
      <c r="FFM48" s="192"/>
      <c r="FFN48" s="192"/>
      <c r="FFO48" s="192"/>
      <c r="FFP48" s="192"/>
      <c r="FFQ48" s="192"/>
      <c r="FFR48" s="192"/>
      <c r="FFS48" s="192"/>
      <c r="FFT48" s="192"/>
      <c r="FFU48" s="192"/>
      <c r="FFV48" s="192"/>
      <c r="FFW48" s="192"/>
      <c r="FFX48" s="192"/>
      <c r="FFY48" s="192"/>
      <c r="FFZ48" s="192"/>
      <c r="FGA48" s="192"/>
      <c r="FGB48" s="192"/>
      <c r="FGC48" s="192"/>
      <c r="FGD48" s="192"/>
      <c r="FGE48" s="192"/>
      <c r="FGF48" s="192"/>
      <c r="FGG48" s="192"/>
      <c r="FGH48" s="192"/>
      <c r="FGI48" s="192"/>
      <c r="FGJ48" s="192"/>
      <c r="FGK48" s="192"/>
      <c r="FGL48" s="192"/>
      <c r="FGM48" s="192"/>
      <c r="FGN48" s="192"/>
      <c r="FGO48" s="192"/>
      <c r="FGP48" s="192"/>
      <c r="FGQ48" s="192"/>
      <c r="FGR48" s="192"/>
      <c r="FGS48" s="192"/>
      <c r="FGT48" s="192"/>
      <c r="FGU48" s="192"/>
      <c r="FGV48" s="192"/>
      <c r="FGW48" s="192"/>
      <c r="FGX48" s="192"/>
      <c r="FGY48" s="192"/>
      <c r="FGZ48" s="192"/>
      <c r="FHA48" s="192"/>
      <c r="FHB48" s="192"/>
      <c r="FHC48" s="192"/>
      <c r="FHD48" s="192"/>
      <c r="FHE48" s="192"/>
      <c r="FHF48" s="192"/>
      <c r="FHG48" s="192"/>
      <c r="FHH48" s="192"/>
      <c r="FHI48" s="192"/>
      <c r="FHJ48" s="192"/>
      <c r="FHK48" s="192"/>
      <c r="FHL48" s="192"/>
      <c r="FHM48" s="192"/>
      <c r="FHN48" s="192"/>
      <c r="FHO48" s="192"/>
      <c r="FHP48" s="192"/>
      <c r="FHQ48" s="192"/>
      <c r="FHR48" s="192"/>
      <c r="FHS48" s="192"/>
      <c r="FHT48" s="192"/>
      <c r="FHU48" s="192"/>
      <c r="FHV48" s="192"/>
      <c r="FHW48" s="192"/>
      <c r="FHX48" s="192"/>
      <c r="FHY48" s="192"/>
      <c r="FHZ48" s="192"/>
      <c r="FIA48" s="192"/>
      <c r="FIB48" s="192"/>
      <c r="FIC48" s="192"/>
      <c r="FID48" s="192"/>
      <c r="FIE48" s="192"/>
      <c r="FIF48" s="192"/>
      <c r="FIG48" s="192"/>
      <c r="FIH48" s="192"/>
      <c r="FII48" s="192"/>
      <c r="FIJ48" s="192"/>
      <c r="FIK48" s="192"/>
      <c r="FIL48" s="192"/>
      <c r="FIM48" s="192"/>
      <c r="FIN48" s="192"/>
      <c r="FIO48" s="192"/>
      <c r="FIP48" s="192"/>
      <c r="FIQ48" s="192"/>
      <c r="FIR48" s="192"/>
      <c r="FIS48" s="192"/>
      <c r="FIT48" s="192"/>
      <c r="FIU48" s="192"/>
      <c r="FIV48" s="192"/>
      <c r="FIW48" s="192"/>
      <c r="FIX48" s="192"/>
      <c r="FIY48" s="192"/>
      <c r="FIZ48" s="192"/>
      <c r="FJA48" s="192"/>
      <c r="FJB48" s="192"/>
      <c r="FJC48" s="192"/>
      <c r="FJD48" s="192"/>
      <c r="FJE48" s="192"/>
      <c r="FJF48" s="192"/>
      <c r="FJG48" s="192"/>
      <c r="FJH48" s="192"/>
      <c r="FJI48" s="192"/>
      <c r="FJJ48" s="192"/>
      <c r="FJK48" s="192"/>
      <c r="FJL48" s="192"/>
      <c r="FJM48" s="192"/>
      <c r="FJN48" s="192"/>
      <c r="FJO48" s="192"/>
      <c r="FJP48" s="192"/>
      <c r="FJQ48" s="192"/>
      <c r="FJR48" s="192"/>
      <c r="FJS48" s="192"/>
      <c r="FJT48" s="192"/>
      <c r="FJU48" s="192"/>
      <c r="FJV48" s="192"/>
      <c r="FJW48" s="192"/>
      <c r="FJX48" s="192"/>
      <c r="FJY48" s="192"/>
      <c r="FJZ48" s="192"/>
      <c r="FKA48" s="192"/>
      <c r="FKB48" s="192"/>
      <c r="FKC48" s="192"/>
      <c r="FKD48" s="192"/>
      <c r="FKE48" s="192"/>
      <c r="FKF48" s="192"/>
      <c r="FKG48" s="192"/>
      <c r="FKH48" s="192"/>
      <c r="FKI48" s="192"/>
      <c r="FKJ48" s="192"/>
      <c r="FKK48" s="192"/>
      <c r="FKL48" s="192"/>
      <c r="FKM48" s="192"/>
      <c r="FKN48" s="192"/>
      <c r="FKO48" s="192"/>
      <c r="FKP48" s="192"/>
      <c r="FKQ48" s="192"/>
      <c r="FKR48" s="192"/>
      <c r="FKS48" s="192"/>
      <c r="FKT48" s="192"/>
      <c r="FKU48" s="192"/>
      <c r="FKV48" s="192"/>
      <c r="FKW48" s="192"/>
      <c r="FKX48" s="192"/>
      <c r="FKY48" s="192"/>
      <c r="FKZ48" s="192"/>
      <c r="FLA48" s="192"/>
      <c r="FLB48" s="192"/>
      <c r="FLC48" s="192"/>
      <c r="FLD48" s="192"/>
      <c r="FLE48" s="192"/>
      <c r="FLF48" s="192"/>
      <c r="FLG48" s="192"/>
      <c r="FLH48" s="192"/>
      <c r="FLI48" s="192"/>
      <c r="FLJ48" s="192"/>
      <c r="FLK48" s="192"/>
      <c r="FLL48" s="192"/>
      <c r="FLM48" s="192"/>
      <c r="FLN48" s="192"/>
      <c r="FLO48" s="192"/>
      <c r="FLP48" s="192"/>
      <c r="FLQ48" s="192"/>
      <c r="FLR48" s="192"/>
      <c r="FLS48" s="192"/>
      <c r="FLT48" s="192"/>
      <c r="FLU48" s="192"/>
      <c r="FLV48" s="192"/>
      <c r="FLW48" s="192"/>
      <c r="FLX48" s="192"/>
      <c r="FLY48" s="192"/>
      <c r="FLZ48" s="192"/>
      <c r="FMA48" s="192"/>
      <c r="FMB48" s="192"/>
      <c r="FMC48" s="192"/>
      <c r="FMD48" s="192"/>
      <c r="FME48" s="192"/>
      <c r="FMF48" s="192"/>
      <c r="FMG48" s="192"/>
      <c r="FMH48" s="192"/>
      <c r="FMI48" s="192"/>
      <c r="FMJ48" s="192"/>
      <c r="FMK48" s="192"/>
      <c r="FML48" s="192"/>
      <c r="FMM48" s="192"/>
      <c r="FMN48" s="192"/>
      <c r="FMO48" s="192"/>
      <c r="FMP48" s="192"/>
      <c r="FMQ48" s="192"/>
      <c r="FMR48" s="192"/>
      <c r="FMS48" s="192"/>
      <c r="FMT48" s="192"/>
      <c r="FMU48" s="192"/>
      <c r="FMV48" s="192"/>
      <c r="FMW48" s="192"/>
      <c r="FMX48" s="192"/>
      <c r="FMY48" s="192"/>
      <c r="FMZ48" s="192"/>
      <c r="FNA48" s="192"/>
      <c r="FNB48" s="192"/>
      <c r="FNC48" s="192"/>
      <c r="FND48" s="192"/>
      <c r="FNE48" s="192"/>
      <c r="FNF48" s="192"/>
      <c r="FNG48" s="192"/>
      <c r="FNH48" s="192"/>
      <c r="FNI48" s="192"/>
      <c r="FNJ48" s="192"/>
      <c r="FNK48" s="192"/>
      <c r="FNL48" s="192"/>
      <c r="FNM48" s="192"/>
      <c r="FNN48" s="192"/>
      <c r="FNO48" s="192"/>
      <c r="FNP48" s="192"/>
      <c r="FNQ48" s="192"/>
      <c r="FNR48" s="192"/>
      <c r="FNS48" s="192"/>
      <c r="FNT48" s="192"/>
      <c r="FNU48" s="192"/>
      <c r="FNV48" s="192"/>
      <c r="FNW48" s="192"/>
      <c r="FNX48" s="192"/>
      <c r="FNY48" s="192"/>
      <c r="FNZ48" s="192"/>
      <c r="FOA48" s="192"/>
      <c r="FOB48" s="192"/>
      <c r="FOC48" s="192"/>
      <c r="FOD48" s="192"/>
      <c r="FOE48" s="192"/>
      <c r="FOF48" s="192"/>
      <c r="FOG48" s="192"/>
      <c r="FOH48" s="192"/>
      <c r="FOI48" s="192"/>
      <c r="FOJ48" s="192"/>
      <c r="FOK48" s="192"/>
      <c r="FOL48" s="192"/>
      <c r="FOM48" s="192"/>
      <c r="FON48" s="192"/>
      <c r="FOO48" s="192"/>
      <c r="FOP48" s="192"/>
      <c r="FOQ48" s="192"/>
      <c r="FOR48" s="192"/>
      <c r="FOS48" s="192"/>
      <c r="FOT48" s="192"/>
      <c r="FOU48" s="192"/>
      <c r="FOV48" s="192"/>
      <c r="FOW48" s="192"/>
      <c r="FOX48" s="192"/>
      <c r="FOY48" s="192"/>
      <c r="FOZ48" s="192"/>
      <c r="FPA48" s="192"/>
      <c r="FPB48" s="192"/>
      <c r="FPC48" s="192"/>
      <c r="FPD48" s="192"/>
      <c r="FPE48" s="192"/>
      <c r="FPF48" s="192"/>
      <c r="FPG48" s="192"/>
      <c r="FPH48" s="192"/>
      <c r="FPI48" s="192"/>
      <c r="FPJ48" s="192"/>
      <c r="FPK48" s="192"/>
      <c r="FPL48" s="192"/>
      <c r="FPM48" s="192"/>
      <c r="FPN48" s="192"/>
      <c r="FPO48" s="192"/>
      <c r="FPP48" s="192"/>
      <c r="FPQ48" s="192"/>
      <c r="FPR48" s="192"/>
      <c r="FPS48" s="192"/>
      <c r="FPT48" s="192"/>
      <c r="FPU48" s="192"/>
      <c r="FPV48" s="192"/>
      <c r="FPW48" s="192"/>
      <c r="FPX48" s="192"/>
      <c r="FPY48" s="192"/>
      <c r="FPZ48" s="192"/>
      <c r="FQA48" s="192"/>
      <c r="FQB48" s="192"/>
      <c r="FQC48" s="192"/>
      <c r="FQD48" s="192"/>
      <c r="FQE48" s="192"/>
      <c r="FQF48" s="192"/>
      <c r="FQG48" s="192"/>
      <c r="FQH48" s="192"/>
      <c r="FQI48" s="192"/>
      <c r="FQJ48" s="192"/>
      <c r="FQK48" s="192"/>
      <c r="FQL48" s="192"/>
      <c r="FQM48" s="192"/>
      <c r="FQN48" s="192"/>
      <c r="FQO48" s="192"/>
      <c r="FQP48" s="192"/>
      <c r="FQQ48" s="192"/>
      <c r="FQR48" s="192"/>
      <c r="FQS48" s="192"/>
      <c r="FQT48" s="192"/>
      <c r="FQU48" s="192"/>
      <c r="FQV48" s="192"/>
      <c r="FQW48" s="192"/>
      <c r="FQX48" s="192"/>
      <c r="FQY48" s="192"/>
      <c r="FQZ48" s="192"/>
      <c r="FRA48" s="192"/>
      <c r="FRB48" s="192"/>
      <c r="FRC48" s="192"/>
      <c r="FRD48" s="192"/>
      <c r="FRE48" s="192"/>
      <c r="FRF48" s="192"/>
      <c r="FRG48" s="192"/>
      <c r="FRH48" s="192"/>
      <c r="FRI48" s="192"/>
      <c r="FRJ48" s="192"/>
      <c r="FRK48" s="192"/>
      <c r="FRL48" s="192"/>
      <c r="FRM48" s="192"/>
      <c r="FRN48" s="192"/>
      <c r="FRO48" s="192"/>
      <c r="FRP48" s="192"/>
      <c r="FRQ48" s="192"/>
      <c r="FRR48" s="192"/>
      <c r="FRS48" s="192"/>
      <c r="FRT48" s="192"/>
      <c r="FRU48" s="192"/>
      <c r="FRV48" s="192"/>
      <c r="FRW48" s="192"/>
      <c r="FRX48" s="192"/>
      <c r="FRY48" s="192"/>
      <c r="FRZ48" s="192"/>
      <c r="FSA48" s="192"/>
      <c r="FSB48" s="192"/>
      <c r="FSC48" s="192"/>
      <c r="FSD48" s="192"/>
      <c r="FSE48" s="192"/>
      <c r="FSF48" s="192"/>
      <c r="FSG48" s="192"/>
      <c r="FSH48" s="192"/>
      <c r="FSI48" s="192"/>
      <c r="FSJ48" s="192"/>
      <c r="FSK48" s="192"/>
      <c r="FSL48" s="192"/>
      <c r="FSM48" s="192"/>
      <c r="FSN48" s="192"/>
      <c r="FSO48" s="192"/>
      <c r="FSP48" s="192"/>
      <c r="FSQ48" s="192"/>
      <c r="FSR48" s="192"/>
      <c r="FSS48" s="192"/>
      <c r="FST48" s="192"/>
      <c r="FSU48" s="192"/>
      <c r="FSV48" s="192"/>
      <c r="FSW48" s="192"/>
      <c r="FSX48" s="192"/>
      <c r="FSY48" s="192"/>
      <c r="FSZ48" s="192"/>
      <c r="FTA48" s="192"/>
      <c r="FTB48" s="192"/>
      <c r="FTC48" s="192"/>
      <c r="FTD48" s="192"/>
      <c r="FTE48" s="192"/>
      <c r="FTF48" s="192"/>
      <c r="FTG48" s="192"/>
      <c r="FTH48" s="192"/>
      <c r="FTI48" s="192"/>
      <c r="FTJ48" s="192"/>
      <c r="FTK48" s="192"/>
      <c r="FTL48" s="192"/>
      <c r="FTM48" s="192"/>
      <c r="FTN48" s="192"/>
      <c r="FTO48" s="192"/>
      <c r="FTP48" s="192"/>
      <c r="FTQ48" s="192"/>
      <c r="FTR48" s="192"/>
      <c r="FTS48" s="192"/>
      <c r="FTT48" s="192"/>
      <c r="FTU48" s="192"/>
      <c r="FTV48" s="192"/>
      <c r="FTW48" s="192"/>
      <c r="FTX48" s="192"/>
      <c r="FTY48" s="192"/>
      <c r="FTZ48" s="192"/>
      <c r="FUA48" s="192"/>
      <c r="FUB48" s="192"/>
      <c r="FUC48" s="192"/>
      <c r="FUD48" s="192"/>
      <c r="FUE48" s="192"/>
      <c r="FUF48" s="192"/>
      <c r="FUG48" s="192"/>
      <c r="FUH48" s="192"/>
      <c r="FUI48" s="192"/>
      <c r="FUJ48" s="192"/>
      <c r="FUK48" s="192"/>
      <c r="FUL48" s="192"/>
      <c r="FUM48" s="192"/>
      <c r="FUN48" s="192"/>
      <c r="FUO48" s="192"/>
      <c r="FUP48" s="192"/>
      <c r="FUQ48" s="192"/>
      <c r="FUR48" s="192"/>
      <c r="FUS48" s="192"/>
      <c r="FUT48" s="192"/>
      <c r="FUU48" s="192"/>
      <c r="FUV48" s="192"/>
      <c r="FUW48" s="192"/>
      <c r="FUX48" s="192"/>
      <c r="FUY48" s="192"/>
      <c r="FUZ48" s="192"/>
      <c r="FVA48" s="192"/>
      <c r="FVB48" s="192"/>
      <c r="FVC48" s="192"/>
      <c r="FVD48" s="192"/>
      <c r="FVE48" s="192"/>
      <c r="FVF48" s="192"/>
      <c r="FVG48" s="192"/>
      <c r="FVH48" s="192"/>
      <c r="FVI48" s="192"/>
      <c r="FVJ48" s="192"/>
      <c r="FVK48" s="192"/>
      <c r="FVL48" s="192"/>
      <c r="FVM48" s="192"/>
      <c r="FVN48" s="192"/>
      <c r="FVO48" s="192"/>
      <c r="FVP48" s="192"/>
      <c r="FVQ48" s="192"/>
      <c r="FVR48" s="192"/>
      <c r="FVS48" s="192"/>
      <c r="FVT48" s="192"/>
      <c r="FVU48" s="192"/>
      <c r="FVV48" s="192"/>
      <c r="FVW48" s="192"/>
      <c r="FVX48" s="192"/>
      <c r="FVY48" s="192"/>
      <c r="FVZ48" s="192"/>
      <c r="FWA48" s="192"/>
      <c r="FWB48" s="192"/>
      <c r="FWC48" s="192"/>
      <c r="FWD48" s="192"/>
      <c r="FWE48" s="192"/>
      <c r="FWF48" s="192"/>
      <c r="FWG48" s="192"/>
      <c r="FWH48" s="192"/>
      <c r="FWI48" s="192"/>
      <c r="FWJ48" s="192"/>
      <c r="FWK48" s="192"/>
      <c r="FWL48" s="192"/>
      <c r="FWM48" s="192"/>
      <c r="FWN48" s="192"/>
      <c r="FWO48" s="192"/>
      <c r="FWP48" s="192"/>
      <c r="FWQ48" s="192"/>
      <c r="FWR48" s="192"/>
      <c r="FWS48" s="192"/>
      <c r="FWT48" s="192"/>
      <c r="FWU48" s="192"/>
      <c r="FWV48" s="192"/>
      <c r="FWW48" s="192"/>
      <c r="FWX48" s="192"/>
      <c r="FWY48" s="192"/>
      <c r="FWZ48" s="192"/>
      <c r="FXA48" s="192"/>
      <c r="FXB48" s="192"/>
      <c r="FXC48" s="192"/>
      <c r="FXD48" s="192"/>
      <c r="FXE48" s="192"/>
      <c r="FXF48" s="192"/>
      <c r="FXG48" s="192"/>
      <c r="FXH48" s="192"/>
      <c r="FXI48" s="192"/>
      <c r="FXJ48" s="192"/>
      <c r="FXK48" s="192"/>
      <c r="FXL48" s="192"/>
      <c r="FXM48" s="192"/>
      <c r="FXN48" s="192"/>
      <c r="FXO48" s="192"/>
      <c r="FXP48" s="192"/>
      <c r="FXQ48" s="192"/>
      <c r="FXR48" s="192"/>
      <c r="FXS48" s="192"/>
      <c r="FXT48" s="192"/>
      <c r="FXU48" s="192"/>
      <c r="FXV48" s="192"/>
      <c r="FXW48" s="192"/>
      <c r="FXX48" s="192"/>
      <c r="FXY48" s="192"/>
      <c r="FXZ48" s="192"/>
      <c r="FYA48" s="192"/>
      <c r="FYB48" s="192"/>
      <c r="FYC48" s="192"/>
      <c r="FYD48" s="192"/>
      <c r="FYE48" s="192"/>
      <c r="FYF48" s="192"/>
      <c r="FYG48" s="192"/>
      <c r="FYH48" s="192"/>
      <c r="FYI48" s="192"/>
      <c r="FYJ48" s="192"/>
      <c r="FYK48" s="192"/>
      <c r="FYL48" s="192"/>
      <c r="FYM48" s="192"/>
      <c r="FYN48" s="192"/>
      <c r="FYO48" s="192"/>
      <c r="FYP48" s="192"/>
      <c r="FYQ48" s="192"/>
      <c r="FYR48" s="192"/>
      <c r="FYS48" s="192"/>
      <c r="FYT48" s="192"/>
      <c r="FYU48" s="192"/>
      <c r="FYV48" s="192"/>
      <c r="FYW48" s="192"/>
      <c r="FYX48" s="192"/>
      <c r="FYY48" s="192"/>
      <c r="FYZ48" s="192"/>
      <c r="FZA48" s="192"/>
      <c r="FZB48" s="192"/>
      <c r="FZC48" s="192"/>
      <c r="FZD48" s="192"/>
      <c r="FZE48" s="192"/>
      <c r="FZF48" s="192"/>
      <c r="FZG48" s="192"/>
      <c r="FZH48" s="192"/>
      <c r="FZI48" s="192"/>
      <c r="FZJ48" s="192"/>
      <c r="FZK48" s="192"/>
      <c r="FZL48" s="192"/>
      <c r="FZM48" s="192"/>
      <c r="FZN48" s="192"/>
      <c r="FZO48" s="192"/>
      <c r="FZP48" s="192"/>
      <c r="FZQ48" s="192"/>
      <c r="FZR48" s="192"/>
      <c r="FZS48" s="192"/>
      <c r="FZT48" s="192"/>
      <c r="FZU48" s="192"/>
      <c r="FZV48" s="192"/>
      <c r="FZW48" s="192"/>
      <c r="FZX48" s="192"/>
      <c r="FZY48" s="192"/>
      <c r="FZZ48" s="192"/>
      <c r="GAA48" s="192"/>
      <c r="GAB48" s="192"/>
      <c r="GAC48" s="192"/>
      <c r="GAD48" s="192"/>
      <c r="GAE48" s="192"/>
      <c r="GAF48" s="192"/>
      <c r="GAG48" s="192"/>
      <c r="GAH48" s="192"/>
      <c r="GAI48" s="192"/>
      <c r="GAJ48" s="192"/>
      <c r="GAK48" s="192"/>
      <c r="GAL48" s="192"/>
      <c r="GAM48" s="192"/>
      <c r="GAN48" s="192"/>
      <c r="GAO48" s="192"/>
      <c r="GAP48" s="192"/>
      <c r="GAQ48" s="192"/>
      <c r="GAR48" s="192"/>
      <c r="GAS48" s="192"/>
      <c r="GAT48" s="192"/>
      <c r="GAU48" s="192"/>
      <c r="GAV48" s="192"/>
      <c r="GAW48" s="192"/>
      <c r="GAX48" s="192"/>
      <c r="GAY48" s="192"/>
      <c r="GAZ48" s="192"/>
      <c r="GBA48" s="192"/>
      <c r="GBB48" s="192"/>
      <c r="GBC48" s="192"/>
      <c r="GBD48" s="192"/>
      <c r="GBE48" s="192"/>
      <c r="GBF48" s="192"/>
      <c r="GBG48" s="192"/>
      <c r="GBH48" s="192"/>
      <c r="GBI48" s="192"/>
      <c r="GBJ48" s="192"/>
      <c r="GBK48" s="192"/>
      <c r="GBL48" s="192"/>
      <c r="GBM48" s="192"/>
      <c r="GBN48" s="192"/>
      <c r="GBO48" s="192"/>
      <c r="GBP48" s="192"/>
      <c r="GBQ48" s="192"/>
      <c r="GBR48" s="192"/>
      <c r="GBS48" s="192"/>
      <c r="GBT48" s="192"/>
      <c r="GBU48" s="192"/>
      <c r="GBV48" s="192"/>
      <c r="GBW48" s="192"/>
      <c r="GBX48" s="192"/>
      <c r="GBY48" s="192"/>
      <c r="GBZ48" s="192"/>
      <c r="GCA48" s="192"/>
      <c r="GCB48" s="192"/>
      <c r="GCC48" s="192"/>
      <c r="GCD48" s="192"/>
      <c r="GCE48" s="192"/>
      <c r="GCF48" s="192"/>
      <c r="GCG48" s="192"/>
      <c r="GCH48" s="192"/>
      <c r="GCI48" s="192"/>
      <c r="GCJ48" s="192"/>
      <c r="GCK48" s="192"/>
      <c r="GCL48" s="192"/>
      <c r="GCM48" s="192"/>
      <c r="GCN48" s="192"/>
      <c r="GCO48" s="192"/>
      <c r="GCP48" s="192"/>
      <c r="GCQ48" s="192"/>
      <c r="GCR48" s="192"/>
      <c r="GCS48" s="192"/>
      <c r="GCT48" s="192"/>
      <c r="GCU48" s="192"/>
      <c r="GCV48" s="192"/>
      <c r="GCW48" s="192"/>
      <c r="GCX48" s="192"/>
      <c r="GCY48" s="192"/>
      <c r="GCZ48" s="192"/>
      <c r="GDA48" s="192"/>
      <c r="GDB48" s="192"/>
      <c r="GDC48" s="192"/>
      <c r="GDD48" s="192"/>
      <c r="GDE48" s="192"/>
      <c r="GDF48" s="192"/>
      <c r="GDG48" s="192"/>
      <c r="GDH48" s="192"/>
      <c r="GDI48" s="192"/>
      <c r="GDJ48" s="192"/>
      <c r="GDK48" s="192"/>
      <c r="GDL48" s="192"/>
      <c r="GDM48" s="192"/>
      <c r="GDN48" s="192"/>
      <c r="GDO48" s="192"/>
      <c r="GDP48" s="192"/>
      <c r="GDQ48" s="192"/>
      <c r="GDR48" s="192"/>
      <c r="GDS48" s="192"/>
      <c r="GDT48" s="192"/>
      <c r="GDU48" s="192"/>
      <c r="GDV48" s="192"/>
      <c r="GDW48" s="192"/>
      <c r="GDX48" s="192"/>
      <c r="GDY48" s="192"/>
      <c r="GDZ48" s="192"/>
      <c r="GEA48" s="192"/>
      <c r="GEB48" s="192"/>
      <c r="GEC48" s="192"/>
      <c r="GED48" s="192"/>
      <c r="GEE48" s="192"/>
      <c r="GEF48" s="192"/>
      <c r="GEG48" s="192"/>
      <c r="GEH48" s="192"/>
      <c r="GEI48" s="192"/>
      <c r="GEJ48" s="192"/>
      <c r="GEK48" s="192"/>
      <c r="GEL48" s="192"/>
      <c r="GEM48" s="192"/>
      <c r="GEN48" s="192"/>
      <c r="GEO48" s="192"/>
      <c r="GEP48" s="192"/>
      <c r="GEQ48" s="192"/>
      <c r="GER48" s="192"/>
      <c r="GES48" s="192"/>
      <c r="GET48" s="192"/>
      <c r="GEU48" s="192"/>
      <c r="GEV48" s="192"/>
      <c r="GEW48" s="192"/>
      <c r="GEX48" s="192"/>
      <c r="GEY48" s="192"/>
      <c r="GEZ48" s="192"/>
      <c r="GFA48" s="192"/>
      <c r="GFB48" s="192"/>
      <c r="GFC48" s="192"/>
      <c r="GFD48" s="192"/>
      <c r="GFE48" s="192"/>
      <c r="GFF48" s="192"/>
      <c r="GFG48" s="192"/>
      <c r="GFH48" s="192"/>
      <c r="GFI48" s="192"/>
      <c r="GFJ48" s="192"/>
      <c r="GFK48" s="192"/>
      <c r="GFL48" s="192"/>
      <c r="GFM48" s="192"/>
      <c r="GFN48" s="192"/>
      <c r="GFO48" s="192"/>
      <c r="GFP48" s="192"/>
      <c r="GFQ48" s="192"/>
      <c r="GFR48" s="192"/>
      <c r="GFS48" s="192"/>
      <c r="GFT48" s="192"/>
      <c r="GFU48" s="192"/>
      <c r="GFV48" s="192"/>
      <c r="GFW48" s="192"/>
      <c r="GFX48" s="192"/>
      <c r="GFY48" s="192"/>
      <c r="GFZ48" s="192"/>
      <c r="GGA48" s="192"/>
      <c r="GGB48" s="192"/>
      <c r="GGC48" s="192"/>
      <c r="GGD48" s="192"/>
      <c r="GGE48" s="192"/>
      <c r="GGF48" s="192"/>
      <c r="GGG48" s="192"/>
      <c r="GGH48" s="192"/>
      <c r="GGI48" s="192"/>
      <c r="GGJ48" s="192"/>
      <c r="GGK48" s="192"/>
      <c r="GGL48" s="192"/>
      <c r="GGM48" s="192"/>
      <c r="GGN48" s="192"/>
      <c r="GGO48" s="192"/>
      <c r="GGP48" s="192"/>
      <c r="GGQ48" s="192"/>
      <c r="GGR48" s="192"/>
      <c r="GGS48" s="192"/>
      <c r="GGT48" s="192"/>
      <c r="GGU48" s="192"/>
      <c r="GGV48" s="192"/>
      <c r="GGW48" s="192"/>
      <c r="GGX48" s="192"/>
      <c r="GGY48" s="192"/>
      <c r="GGZ48" s="192"/>
      <c r="GHA48" s="192"/>
      <c r="GHB48" s="192"/>
      <c r="GHC48" s="192"/>
      <c r="GHD48" s="192"/>
      <c r="GHE48" s="192"/>
      <c r="GHF48" s="192"/>
      <c r="GHG48" s="192"/>
      <c r="GHH48" s="192"/>
      <c r="GHI48" s="192"/>
      <c r="GHJ48" s="192"/>
      <c r="GHK48" s="192"/>
      <c r="GHL48" s="192"/>
      <c r="GHM48" s="192"/>
      <c r="GHN48" s="192"/>
      <c r="GHO48" s="192"/>
      <c r="GHP48" s="192"/>
      <c r="GHQ48" s="192"/>
      <c r="GHR48" s="192"/>
      <c r="GHS48" s="192"/>
      <c r="GHT48" s="192"/>
      <c r="GHU48" s="192"/>
      <c r="GHV48" s="192"/>
      <c r="GHW48" s="192"/>
      <c r="GHX48" s="192"/>
      <c r="GHY48" s="192"/>
      <c r="GHZ48" s="192"/>
      <c r="GIA48" s="192"/>
      <c r="GIB48" s="192"/>
      <c r="GIC48" s="192"/>
      <c r="GID48" s="192"/>
      <c r="GIE48" s="192"/>
      <c r="GIF48" s="192"/>
      <c r="GIG48" s="192"/>
      <c r="GIH48" s="192"/>
      <c r="GII48" s="192"/>
      <c r="GIJ48" s="192"/>
      <c r="GIK48" s="192"/>
      <c r="GIL48" s="192"/>
      <c r="GIM48" s="192"/>
      <c r="GIN48" s="192"/>
      <c r="GIO48" s="192"/>
      <c r="GIP48" s="192"/>
      <c r="GIQ48" s="192"/>
      <c r="GIR48" s="192"/>
      <c r="GIS48" s="192"/>
      <c r="GIT48" s="192"/>
      <c r="GIU48" s="192"/>
      <c r="GIV48" s="192"/>
      <c r="GIW48" s="192"/>
      <c r="GIX48" s="192"/>
      <c r="GIY48" s="192"/>
      <c r="GIZ48" s="192"/>
      <c r="GJA48" s="192"/>
      <c r="GJB48" s="192"/>
      <c r="GJC48" s="192"/>
      <c r="GJD48" s="192"/>
      <c r="GJE48" s="192"/>
      <c r="GJF48" s="192"/>
      <c r="GJG48" s="192"/>
      <c r="GJH48" s="192"/>
      <c r="GJI48" s="192"/>
      <c r="GJJ48" s="192"/>
      <c r="GJK48" s="192"/>
      <c r="GJL48" s="192"/>
      <c r="GJM48" s="192"/>
      <c r="GJN48" s="192"/>
      <c r="GJO48" s="192"/>
      <c r="GJP48" s="192"/>
      <c r="GJQ48" s="192"/>
      <c r="GJR48" s="192"/>
      <c r="GJS48" s="192"/>
      <c r="GJT48" s="192"/>
      <c r="GJU48" s="192"/>
      <c r="GJV48" s="192"/>
      <c r="GJW48" s="192"/>
      <c r="GJX48" s="192"/>
      <c r="GJY48" s="192"/>
      <c r="GJZ48" s="192"/>
      <c r="GKA48" s="192"/>
      <c r="GKB48" s="192"/>
      <c r="GKC48" s="192"/>
      <c r="GKD48" s="192"/>
      <c r="GKE48" s="192"/>
      <c r="GKF48" s="192"/>
      <c r="GKG48" s="192"/>
      <c r="GKH48" s="192"/>
      <c r="GKI48" s="192"/>
      <c r="GKJ48" s="192"/>
      <c r="GKK48" s="192"/>
      <c r="GKL48" s="192"/>
      <c r="GKM48" s="192"/>
      <c r="GKN48" s="192"/>
      <c r="GKO48" s="192"/>
      <c r="GKP48" s="192"/>
      <c r="GKQ48" s="192"/>
      <c r="GKR48" s="192"/>
      <c r="GKS48" s="192"/>
      <c r="GKT48" s="192"/>
      <c r="GKU48" s="192"/>
      <c r="GKV48" s="192"/>
      <c r="GKW48" s="192"/>
      <c r="GKX48" s="192"/>
      <c r="GKY48" s="192"/>
      <c r="GKZ48" s="192"/>
      <c r="GLA48" s="192"/>
      <c r="GLB48" s="192"/>
      <c r="GLC48" s="192"/>
      <c r="GLD48" s="192"/>
      <c r="GLE48" s="192"/>
      <c r="GLF48" s="192"/>
      <c r="GLG48" s="192"/>
      <c r="GLH48" s="192"/>
      <c r="GLI48" s="192"/>
      <c r="GLJ48" s="192"/>
      <c r="GLK48" s="192"/>
      <c r="GLL48" s="192"/>
      <c r="GLM48" s="192"/>
      <c r="GLN48" s="192"/>
      <c r="GLO48" s="192"/>
      <c r="GLP48" s="192"/>
      <c r="GLQ48" s="192"/>
      <c r="GLR48" s="192"/>
      <c r="GLS48" s="192"/>
      <c r="GLT48" s="192"/>
      <c r="GLU48" s="192"/>
      <c r="GLV48" s="192"/>
      <c r="GLW48" s="192"/>
      <c r="GLX48" s="192"/>
      <c r="GLY48" s="192"/>
      <c r="GLZ48" s="192"/>
      <c r="GMA48" s="192"/>
      <c r="GMB48" s="192"/>
      <c r="GMC48" s="192"/>
      <c r="GMD48" s="192"/>
      <c r="GME48" s="192"/>
      <c r="GMF48" s="192"/>
      <c r="GMG48" s="192"/>
      <c r="GMH48" s="192"/>
      <c r="GMI48" s="192"/>
      <c r="GMJ48" s="192"/>
      <c r="GMK48" s="192"/>
      <c r="GML48" s="192"/>
      <c r="GMM48" s="192"/>
      <c r="GMN48" s="192"/>
      <c r="GMO48" s="192"/>
      <c r="GMP48" s="192"/>
      <c r="GMQ48" s="192"/>
      <c r="GMR48" s="192"/>
      <c r="GMS48" s="192"/>
      <c r="GMT48" s="192"/>
      <c r="GMU48" s="192"/>
      <c r="GMV48" s="192"/>
      <c r="GMW48" s="192"/>
      <c r="GMX48" s="192"/>
      <c r="GMY48" s="192"/>
      <c r="GMZ48" s="192"/>
      <c r="GNA48" s="192"/>
      <c r="GNB48" s="192"/>
      <c r="GNC48" s="192"/>
      <c r="GND48" s="192"/>
      <c r="GNE48" s="192"/>
      <c r="GNF48" s="192"/>
      <c r="GNG48" s="192"/>
      <c r="GNH48" s="192"/>
      <c r="GNI48" s="192"/>
      <c r="GNJ48" s="192"/>
      <c r="GNK48" s="192"/>
      <c r="GNL48" s="192"/>
      <c r="GNM48" s="192"/>
      <c r="GNN48" s="192"/>
      <c r="GNO48" s="192"/>
      <c r="GNP48" s="192"/>
      <c r="GNQ48" s="192"/>
      <c r="GNR48" s="192"/>
      <c r="GNS48" s="192"/>
      <c r="GNT48" s="192"/>
      <c r="GNU48" s="192"/>
      <c r="GNV48" s="192"/>
      <c r="GNW48" s="192"/>
      <c r="GNX48" s="192"/>
      <c r="GNY48" s="192"/>
      <c r="GNZ48" s="192"/>
      <c r="GOA48" s="192"/>
      <c r="GOB48" s="192"/>
      <c r="GOC48" s="192"/>
      <c r="GOD48" s="192"/>
      <c r="GOE48" s="192"/>
      <c r="GOF48" s="192"/>
      <c r="GOG48" s="192"/>
      <c r="GOH48" s="192"/>
      <c r="GOI48" s="192"/>
      <c r="GOJ48" s="192"/>
      <c r="GOK48" s="192"/>
      <c r="GOL48" s="192"/>
      <c r="GOM48" s="192"/>
      <c r="GON48" s="192"/>
      <c r="GOO48" s="192"/>
      <c r="GOP48" s="192"/>
      <c r="GOQ48" s="192"/>
      <c r="GOR48" s="192"/>
      <c r="GOS48" s="192"/>
      <c r="GOT48" s="192"/>
      <c r="GOU48" s="192"/>
      <c r="GOV48" s="192"/>
      <c r="GOW48" s="192"/>
      <c r="GOX48" s="192"/>
      <c r="GOY48" s="192"/>
      <c r="GOZ48" s="192"/>
      <c r="GPA48" s="192"/>
      <c r="GPB48" s="192"/>
      <c r="GPC48" s="192"/>
      <c r="GPD48" s="192"/>
      <c r="GPE48" s="192"/>
      <c r="GPF48" s="192"/>
      <c r="GPG48" s="192"/>
      <c r="GPH48" s="192"/>
      <c r="GPI48" s="192"/>
      <c r="GPJ48" s="192"/>
      <c r="GPK48" s="192"/>
      <c r="GPL48" s="192"/>
      <c r="GPM48" s="192"/>
      <c r="GPN48" s="192"/>
      <c r="GPO48" s="192"/>
      <c r="GPP48" s="192"/>
      <c r="GPQ48" s="192"/>
      <c r="GPR48" s="192"/>
      <c r="GPS48" s="192"/>
      <c r="GPT48" s="192"/>
      <c r="GPU48" s="192"/>
      <c r="GPV48" s="192"/>
      <c r="GPW48" s="192"/>
      <c r="GPX48" s="192"/>
      <c r="GPY48" s="192"/>
      <c r="GPZ48" s="192"/>
      <c r="GQA48" s="192"/>
      <c r="GQB48" s="192"/>
      <c r="GQC48" s="192"/>
      <c r="GQD48" s="192"/>
      <c r="GQE48" s="192"/>
      <c r="GQF48" s="192"/>
      <c r="GQG48" s="192"/>
      <c r="GQH48" s="192"/>
      <c r="GQI48" s="192"/>
      <c r="GQJ48" s="192"/>
      <c r="GQK48" s="192"/>
      <c r="GQL48" s="192"/>
      <c r="GQM48" s="192"/>
      <c r="GQN48" s="192"/>
      <c r="GQO48" s="192"/>
      <c r="GQP48" s="192"/>
      <c r="GQQ48" s="192"/>
      <c r="GQR48" s="192"/>
      <c r="GQS48" s="192"/>
      <c r="GQT48" s="192"/>
      <c r="GQU48" s="192"/>
      <c r="GQV48" s="192"/>
      <c r="GQW48" s="192"/>
      <c r="GQX48" s="192"/>
      <c r="GQY48" s="192"/>
      <c r="GQZ48" s="192"/>
      <c r="GRA48" s="192"/>
      <c r="GRB48" s="192"/>
      <c r="GRC48" s="192"/>
      <c r="GRD48" s="192"/>
      <c r="GRE48" s="192"/>
      <c r="GRF48" s="192"/>
      <c r="GRG48" s="192"/>
      <c r="GRH48" s="192"/>
      <c r="GRI48" s="192"/>
      <c r="GRJ48" s="192"/>
      <c r="GRK48" s="192"/>
      <c r="GRL48" s="192"/>
      <c r="GRM48" s="192"/>
      <c r="GRN48" s="192"/>
      <c r="GRO48" s="192"/>
      <c r="GRP48" s="192"/>
      <c r="GRQ48" s="192"/>
      <c r="GRR48" s="192"/>
      <c r="GRS48" s="192"/>
      <c r="GRT48" s="192"/>
      <c r="GRU48" s="192"/>
      <c r="GRV48" s="192"/>
      <c r="GRW48" s="192"/>
      <c r="GRX48" s="192"/>
      <c r="GRY48" s="192"/>
      <c r="GRZ48" s="192"/>
      <c r="GSA48" s="192"/>
      <c r="GSB48" s="192"/>
      <c r="GSC48" s="192"/>
      <c r="GSD48" s="192"/>
      <c r="GSE48" s="192"/>
      <c r="GSF48" s="192"/>
      <c r="GSG48" s="192"/>
      <c r="GSH48" s="192"/>
      <c r="GSI48" s="192"/>
      <c r="GSJ48" s="192"/>
      <c r="GSK48" s="192"/>
      <c r="GSL48" s="192"/>
      <c r="GSM48" s="192"/>
      <c r="GSN48" s="192"/>
      <c r="GSO48" s="192"/>
      <c r="GSP48" s="192"/>
      <c r="GSQ48" s="192"/>
      <c r="GSR48" s="192"/>
      <c r="GSS48" s="192"/>
      <c r="GST48" s="192"/>
      <c r="GSU48" s="192"/>
      <c r="GSV48" s="192"/>
      <c r="GSW48" s="192"/>
      <c r="GSX48" s="192"/>
      <c r="GSY48" s="192"/>
      <c r="GSZ48" s="192"/>
      <c r="GTA48" s="192"/>
      <c r="GTB48" s="192"/>
      <c r="GTC48" s="192"/>
      <c r="GTD48" s="192"/>
      <c r="GTE48" s="192"/>
      <c r="GTF48" s="192"/>
      <c r="GTG48" s="192"/>
      <c r="GTH48" s="192"/>
      <c r="GTI48" s="192"/>
      <c r="GTJ48" s="192"/>
      <c r="GTK48" s="192"/>
      <c r="GTL48" s="192"/>
      <c r="GTM48" s="192"/>
      <c r="GTN48" s="192"/>
      <c r="GTO48" s="192"/>
      <c r="GTP48" s="192"/>
      <c r="GTQ48" s="192"/>
      <c r="GTR48" s="192"/>
      <c r="GTS48" s="192"/>
      <c r="GTT48" s="192"/>
      <c r="GTU48" s="192"/>
      <c r="GTV48" s="192"/>
      <c r="GTW48" s="192"/>
      <c r="GTX48" s="192"/>
      <c r="GTY48" s="192"/>
      <c r="GTZ48" s="192"/>
      <c r="GUA48" s="192"/>
      <c r="GUB48" s="192"/>
      <c r="GUC48" s="192"/>
      <c r="GUD48" s="192"/>
      <c r="GUE48" s="192"/>
      <c r="GUF48" s="192"/>
      <c r="GUG48" s="192"/>
      <c r="GUH48" s="192"/>
      <c r="GUI48" s="192"/>
      <c r="GUJ48" s="192"/>
      <c r="GUK48" s="192"/>
      <c r="GUL48" s="192"/>
      <c r="GUM48" s="192"/>
      <c r="GUN48" s="192"/>
      <c r="GUO48" s="192"/>
      <c r="GUP48" s="192"/>
      <c r="GUQ48" s="192"/>
      <c r="GUR48" s="192"/>
      <c r="GUS48" s="192"/>
      <c r="GUT48" s="192"/>
      <c r="GUU48" s="192"/>
      <c r="GUV48" s="192"/>
      <c r="GUW48" s="192"/>
      <c r="GUX48" s="192"/>
      <c r="GUY48" s="192"/>
      <c r="GUZ48" s="192"/>
      <c r="GVA48" s="192"/>
      <c r="GVB48" s="192"/>
      <c r="GVC48" s="192"/>
      <c r="GVD48" s="192"/>
      <c r="GVE48" s="192"/>
      <c r="GVF48" s="192"/>
      <c r="GVG48" s="192"/>
      <c r="GVH48" s="192"/>
      <c r="GVI48" s="192"/>
      <c r="GVJ48" s="192"/>
      <c r="GVK48" s="192"/>
      <c r="GVL48" s="192"/>
      <c r="GVM48" s="192"/>
      <c r="GVN48" s="192"/>
      <c r="GVO48" s="192"/>
      <c r="GVP48" s="192"/>
      <c r="GVQ48" s="192"/>
      <c r="GVR48" s="192"/>
      <c r="GVS48" s="192"/>
      <c r="GVT48" s="192"/>
      <c r="GVU48" s="192"/>
      <c r="GVV48" s="192"/>
      <c r="GVW48" s="192"/>
      <c r="GVX48" s="192"/>
      <c r="GVY48" s="192"/>
      <c r="GVZ48" s="192"/>
      <c r="GWA48" s="192"/>
      <c r="GWB48" s="192"/>
      <c r="GWC48" s="192"/>
      <c r="GWD48" s="192"/>
      <c r="GWE48" s="192"/>
      <c r="GWF48" s="192"/>
      <c r="GWG48" s="192"/>
      <c r="GWH48" s="192"/>
      <c r="GWI48" s="192"/>
      <c r="GWJ48" s="192"/>
      <c r="GWK48" s="192"/>
      <c r="GWL48" s="192"/>
      <c r="GWM48" s="192"/>
      <c r="GWN48" s="192"/>
      <c r="GWO48" s="192"/>
      <c r="GWP48" s="192"/>
      <c r="GWQ48" s="192"/>
      <c r="GWR48" s="192"/>
      <c r="GWS48" s="192"/>
      <c r="GWT48" s="192"/>
      <c r="GWU48" s="192"/>
      <c r="GWV48" s="192"/>
      <c r="GWW48" s="192"/>
      <c r="GWX48" s="192"/>
      <c r="GWY48" s="192"/>
      <c r="GWZ48" s="192"/>
      <c r="GXA48" s="192"/>
      <c r="GXB48" s="192"/>
      <c r="GXC48" s="192"/>
      <c r="GXD48" s="192"/>
      <c r="GXE48" s="192"/>
      <c r="GXF48" s="192"/>
      <c r="GXG48" s="192"/>
      <c r="GXH48" s="192"/>
      <c r="GXI48" s="192"/>
      <c r="GXJ48" s="192"/>
      <c r="GXK48" s="192"/>
      <c r="GXL48" s="192"/>
      <c r="GXM48" s="192"/>
      <c r="GXN48" s="192"/>
      <c r="GXO48" s="192"/>
      <c r="GXP48" s="192"/>
      <c r="GXQ48" s="192"/>
      <c r="GXR48" s="192"/>
      <c r="GXS48" s="192"/>
      <c r="GXT48" s="192"/>
      <c r="GXU48" s="192"/>
      <c r="GXV48" s="192"/>
      <c r="GXW48" s="192"/>
      <c r="GXX48" s="192"/>
      <c r="GXY48" s="192"/>
      <c r="GXZ48" s="192"/>
      <c r="GYA48" s="192"/>
      <c r="GYB48" s="192"/>
      <c r="GYC48" s="192"/>
      <c r="GYD48" s="192"/>
      <c r="GYE48" s="192"/>
      <c r="GYF48" s="192"/>
      <c r="GYG48" s="192"/>
      <c r="GYH48" s="192"/>
      <c r="GYI48" s="192"/>
      <c r="GYJ48" s="192"/>
      <c r="GYK48" s="192"/>
      <c r="GYL48" s="192"/>
      <c r="GYM48" s="192"/>
      <c r="GYN48" s="192"/>
      <c r="GYO48" s="192"/>
      <c r="GYP48" s="192"/>
      <c r="GYQ48" s="192"/>
      <c r="GYR48" s="192"/>
      <c r="GYS48" s="192"/>
      <c r="GYT48" s="192"/>
      <c r="GYU48" s="192"/>
      <c r="GYV48" s="192"/>
      <c r="GYW48" s="192"/>
      <c r="GYX48" s="192"/>
      <c r="GYY48" s="192"/>
      <c r="GYZ48" s="192"/>
      <c r="GZA48" s="192"/>
      <c r="GZB48" s="192"/>
      <c r="GZC48" s="192"/>
      <c r="GZD48" s="192"/>
      <c r="GZE48" s="192"/>
      <c r="GZF48" s="192"/>
      <c r="GZG48" s="192"/>
      <c r="GZH48" s="192"/>
      <c r="GZI48" s="192"/>
      <c r="GZJ48" s="192"/>
      <c r="GZK48" s="192"/>
      <c r="GZL48" s="192"/>
      <c r="GZM48" s="192"/>
      <c r="GZN48" s="192"/>
      <c r="GZO48" s="192"/>
      <c r="GZP48" s="192"/>
      <c r="GZQ48" s="192"/>
      <c r="GZR48" s="192"/>
      <c r="GZS48" s="192"/>
      <c r="GZT48" s="192"/>
      <c r="GZU48" s="192"/>
      <c r="GZV48" s="192"/>
      <c r="GZW48" s="192"/>
      <c r="GZX48" s="192"/>
      <c r="GZY48" s="192"/>
      <c r="GZZ48" s="192"/>
      <c r="HAA48" s="192"/>
      <c r="HAB48" s="192"/>
      <c r="HAC48" s="192"/>
      <c r="HAD48" s="192"/>
      <c r="HAE48" s="192"/>
      <c r="HAF48" s="192"/>
      <c r="HAG48" s="192"/>
      <c r="HAH48" s="192"/>
      <c r="HAI48" s="192"/>
      <c r="HAJ48" s="192"/>
      <c r="HAK48" s="192"/>
      <c r="HAL48" s="192"/>
      <c r="HAM48" s="192"/>
      <c r="HAN48" s="192"/>
      <c r="HAO48" s="192"/>
      <c r="HAP48" s="192"/>
      <c r="HAQ48" s="192"/>
      <c r="HAR48" s="192"/>
      <c r="HAS48" s="192"/>
      <c r="HAT48" s="192"/>
      <c r="HAU48" s="192"/>
      <c r="HAV48" s="192"/>
      <c r="HAW48" s="192"/>
      <c r="HAX48" s="192"/>
      <c r="HAY48" s="192"/>
      <c r="HAZ48" s="192"/>
      <c r="HBA48" s="192"/>
      <c r="HBB48" s="192"/>
      <c r="HBC48" s="192"/>
      <c r="HBD48" s="192"/>
      <c r="HBE48" s="192"/>
      <c r="HBF48" s="192"/>
      <c r="HBG48" s="192"/>
      <c r="HBH48" s="192"/>
      <c r="HBI48" s="192"/>
      <c r="HBJ48" s="192"/>
      <c r="HBK48" s="192"/>
      <c r="HBL48" s="192"/>
      <c r="HBM48" s="192"/>
      <c r="HBN48" s="192"/>
      <c r="HBO48" s="192"/>
      <c r="HBP48" s="192"/>
      <c r="HBQ48" s="192"/>
      <c r="HBR48" s="192"/>
      <c r="HBS48" s="192"/>
      <c r="HBT48" s="192"/>
      <c r="HBU48" s="192"/>
      <c r="HBV48" s="192"/>
      <c r="HBW48" s="192"/>
      <c r="HBX48" s="192"/>
      <c r="HBY48" s="192"/>
      <c r="HBZ48" s="192"/>
      <c r="HCA48" s="192"/>
      <c r="HCB48" s="192"/>
      <c r="HCC48" s="192"/>
      <c r="HCD48" s="192"/>
      <c r="HCE48" s="192"/>
      <c r="HCF48" s="192"/>
      <c r="HCG48" s="192"/>
      <c r="HCH48" s="192"/>
      <c r="HCI48" s="192"/>
      <c r="HCJ48" s="192"/>
      <c r="HCK48" s="192"/>
      <c r="HCL48" s="192"/>
      <c r="HCM48" s="192"/>
      <c r="HCN48" s="192"/>
      <c r="HCO48" s="192"/>
      <c r="HCP48" s="192"/>
      <c r="HCQ48" s="192"/>
      <c r="HCR48" s="192"/>
      <c r="HCS48" s="192"/>
      <c r="HCT48" s="192"/>
      <c r="HCU48" s="192"/>
      <c r="HCV48" s="192"/>
      <c r="HCW48" s="192"/>
      <c r="HCX48" s="192"/>
      <c r="HCY48" s="192"/>
      <c r="HCZ48" s="192"/>
      <c r="HDA48" s="192"/>
      <c r="HDB48" s="192"/>
      <c r="HDC48" s="192"/>
      <c r="HDD48" s="192"/>
      <c r="HDE48" s="192"/>
      <c r="HDF48" s="192"/>
      <c r="HDG48" s="192"/>
      <c r="HDH48" s="192"/>
      <c r="HDI48" s="192"/>
      <c r="HDJ48" s="192"/>
      <c r="HDK48" s="192"/>
      <c r="HDL48" s="192"/>
      <c r="HDM48" s="192"/>
      <c r="HDN48" s="192"/>
      <c r="HDO48" s="192"/>
      <c r="HDP48" s="192"/>
      <c r="HDQ48" s="192"/>
      <c r="HDR48" s="192"/>
      <c r="HDS48" s="192"/>
      <c r="HDT48" s="192"/>
      <c r="HDU48" s="192"/>
      <c r="HDV48" s="192"/>
      <c r="HDW48" s="192"/>
      <c r="HDX48" s="192"/>
      <c r="HDY48" s="192"/>
      <c r="HDZ48" s="192"/>
      <c r="HEA48" s="192"/>
      <c r="HEB48" s="192"/>
      <c r="HEC48" s="192"/>
      <c r="HED48" s="192"/>
      <c r="HEE48" s="192"/>
      <c r="HEF48" s="192"/>
      <c r="HEG48" s="192"/>
      <c r="HEH48" s="192"/>
      <c r="HEI48" s="192"/>
      <c r="HEJ48" s="192"/>
      <c r="HEK48" s="192"/>
      <c r="HEL48" s="192"/>
      <c r="HEM48" s="192"/>
      <c r="HEN48" s="192"/>
      <c r="HEO48" s="192"/>
      <c r="HEP48" s="192"/>
      <c r="HEQ48" s="192"/>
      <c r="HER48" s="192"/>
      <c r="HES48" s="192"/>
      <c r="HET48" s="192"/>
      <c r="HEU48" s="192"/>
      <c r="HEV48" s="192"/>
      <c r="HEW48" s="192"/>
      <c r="HEX48" s="192"/>
      <c r="HEY48" s="192"/>
      <c r="HEZ48" s="192"/>
      <c r="HFA48" s="192"/>
      <c r="HFB48" s="192"/>
      <c r="HFC48" s="192"/>
      <c r="HFD48" s="192"/>
      <c r="HFE48" s="192"/>
      <c r="HFF48" s="192"/>
      <c r="HFG48" s="192"/>
      <c r="HFH48" s="192"/>
      <c r="HFI48" s="192"/>
      <c r="HFJ48" s="192"/>
      <c r="HFK48" s="192"/>
      <c r="HFL48" s="192"/>
      <c r="HFM48" s="192"/>
      <c r="HFN48" s="192"/>
      <c r="HFO48" s="192"/>
      <c r="HFP48" s="192"/>
      <c r="HFQ48" s="192"/>
      <c r="HFR48" s="192"/>
      <c r="HFS48" s="192"/>
      <c r="HFT48" s="192"/>
      <c r="HFU48" s="192"/>
      <c r="HFV48" s="192"/>
      <c r="HFW48" s="192"/>
      <c r="HFX48" s="192"/>
      <c r="HFY48" s="192"/>
      <c r="HFZ48" s="192"/>
      <c r="HGA48" s="192"/>
      <c r="HGB48" s="192"/>
      <c r="HGC48" s="192"/>
      <c r="HGD48" s="192"/>
      <c r="HGE48" s="192"/>
      <c r="HGF48" s="192"/>
      <c r="HGG48" s="192"/>
      <c r="HGH48" s="192"/>
      <c r="HGI48" s="192"/>
      <c r="HGJ48" s="192"/>
      <c r="HGK48" s="192"/>
      <c r="HGL48" s="192"/>
      <c r="HGM48" s="192"/>
      <c r="HGN48" s="192"/>
      <c r="HGO48" s="192"/>
      <c r="HGP48" s="192"/>
      <c r="HGQ48" s="192"/>
      <c r="HGR48" s="192"/>
      <c r="HGS48" s="192"/>
      <c r="HGT48" s="192"/>
      <c r="HGU48" s="192"/>
      <c r="HGV48" s="192"/>
      <c r="HGW48" s="192"/>
      <c r="HGX48" s="192"/>
      <c r="HGY48" s="192"/>
      <c r="HGZ48" s="192"/>
      <c r="HHA48" s="192"/>
      <c r="HHB48" s="192"/>
      <c r="HHC48" s="192"/>
      <c r="HHD48" s="192"/>
      <c r="HHE48" s="192"/>
      <c r="HHF48" s="192"/>
      <c r="HHG48" s="192"/>
      <c r="HHH48" s="192"/>
      <c r="HHI48" s="192"/>
      <c r="HHJ48" s="192"/>
      <c r="HHK48" s="192"/>
      <c r="HHL48" s="192"/>
      <c r="HHM48" s="192"/>
      <c r="HHN48" s="192"/>
      <c r="HHO48" s="192"/>
      <c r="HHP48" s="192"/>
      <c r="HHQ48" s="192"/>
      <c r="HHR48" s="192"/>
      <c r="HHS48" s="192"/>
      <c r="HHT48" s="192"/>
      <c r="HHU48" s="192"/>
      <c r="HHV48" s="192"/>
      <c r="HHW48" s="192"/>
      <c r="HHX48" s="192"/>
      <c r="HHY48" s="192"/>
      <c r="HHZ48" s="192"/>
      <c r="HIA48" s="192"/>
      <c r="HIB48" s="192"/>
      <c r="HIC48" s="192"/>
      <c r="HID48" s="192"/>
      <c r="HIE48" s="192"/>
      <c r="HIF48" s="192"/>
      <c r="HIG48" s="192"/>
      <c r="HIH48" s="192"/>
      <c r="HII48" s="192"/>
      <c r="HIJ48" s="192"/>
      <c r="HIK48" s="192"/>
      <c r="HIL48" s="192"/>
      <c r="HIM48" s="192"/>
      <c r="HIN48" s="192"/>
      <c r="HIO48" s="192"/>
      <c r="HIP48" s="192"/>
      <c r="HIQ48" s="192"/>
      <c r="HIR48" s="192"/>
      <c r="HIS48" s="192"/>
      <c r="HIT48" s="192"/>
      <c r="HIU48" s="192"/>
      <c r="HIV48" s="192"/>
      <c r="HIW48" s="192"/>
      <c r="HIX48" s="192"/>
      <c r="HIY48" s="192"/>
      <c r="HIZ48" s="192"/>
      <c r="HJA48" s="192"/>
      <c r="HJB48" s="192"/>
      <c r="HJC48" s="192"/>
      <c r="HJD48" s="192"/>
      <c r="HJE48" s="192"/>
      <c r="HJF48" s="192"/>
      <c r="HJG48" s="192"/>
      <c r="HJH48" s="192"/>
      <c r="HJI48" s="192"/>
      <c r="HJJ48" s="192"/>
      <c r="HJK48" s="192"/>
      <c r="HJL48" s="192"/>
      <c r="HJM48" s="192"/>
      <c r="HJN48" s="192"/>
      <c r="HJO48" s="192"/>
      <c r="HJP48" s="192"/>
      <c r="HJQ48" s="192"/>
      <c r="HJR48" s="192"/>
      <c r="HJS48" s="192"/>
      <c r="HJT48" s="192"/>
      <c r="HJU48" s="192"/>
      <c r="HJV48" s="192"/>
      <c r="HJW48" s="192"/>
      <c r="HJX48" s="192"/>
      <c r="HJY48" s="192"/>
      <c r="HJZ48" s="192"/>
      <c r="HKA48" s="192"/>
      <c r="HKB48" s="192"/>
      <c r="HKC48" s="192"/>
      <c r="HKD48" s="192"/>
      <c r="HKE48" s="192"/>
      <c r="HKF48" s="192"/>
      <c r="HKG48" s="192"/>
      <c r="HKH48" s="192"/>
      <c r="HKI48" s="192"/>
      <c r="HKJ48" s="192"/>
      <c r="HKK48" s="192"/>
      <c r="HKL48" s="192"/>
      <c r="HKM48" s="192"/>
      <c r="HKN48" s="192"/>
      <c r="HKO48" s="192"/>
      <c r="HKP48" s="192"/>
      <c r="HKQ48" s="192"/>
      <c r="HKR48" s="192"/>
      <c r="HKS48" s="192"/>
      <c r="HKT48" s="192"/>
      <c r="HKU48" s="192"/>
      <c r="HKV48" s="192"/>
      <c r="HKW48" s="192"/>
      <c r="HKX48" s="192"/>
      <c r="HKY48" s="192"/>
      <c r="HKZ48" s="192"/>
      <c r="HLA48" s="192"/>
      <c r="HLB48" s="192"/>
      <c r="HLC48" s="192"/>
      <c r="HLD48" s="192"/>
      <c r="HLE48" s="192"/>
      <c r="HLF48" s="192"/>
      <c r="HLG48" s="192"/>
      <c r="HLH48" s="192"/>
      <c r="HLI48" s="192"/>
      <c r="HLJ48" s="192"/>
      <c r="HLK48" s="192"/>
      <c r="HLL48" s="192"/>
      <c r="HLM48" s="192"/>
      <c r="HLN48" s="192"/>
      <c r="HLO48" s="192"/>
      <c r="HLP48" s="192"/>
      <c r="HLQ48" s="192"/>
      <c r="HLR48" s="192"/>
      <c r="HLS48" s="192"/>
      <c r="HLT48" s="192"/>
      <c r="HLU48" s="192"/>
      <c r="HLV48" s="192"/>
      <c r="HLW48" s="192"/>
      <c r="HLX48" s="192"/>
      <c r="HLY48" s="192"/>
      <c r="HLZ48" s="192"/>
      <c r="HMA48" s="192"/>
      <c r="HMB48" s="192"/>
      <c r="HMC48" s="192"/>
      <c r="HMD48" s="192"/>
      <c r="HME48" s="192"/>
      <c r="HMF48" s="192"/>
      <c r="HMG48" s="192"/>
      <c r="HMH48" s="192"/>
      <c r="HMI48" s="192"/>
      <c r="HMJ48" s="192"/>
      <c r="HMK48" s="192"/>
      <c r="HML48" s="192"/>
      <c r="HMM48" s="192"/>
      <c r="HMN48" s="192"/>
      <c r="HMO48" s="192"/>
      <c r="HMP48" s="192"/>
      <c r="HMQ48" s="192"/>
      <c r="HMR48" s="192"/>
      <c r="HMS48" s="192"/>
      <c r="HMT48" s="192"/>
      <c r="HMU48" s="192"/>
      <c r="HMV48" s="192"/>
      <c r="HMW48" s="192"/>
      <c r="HMX48" s="192"/>
      <c r="HMY48" s="192"/>
      <c r="HMZ48" s="192"/>
      <c r="HNA48" s="192"/>
      <c r="HNB48" s="192"/>
      <c r="HNC48" s="192"/>
      <c r="HND48" s="192"/>
      <c r="HNE48" s="192"/>
      <c r="HNF48" s="192"/>
      <c r="HNG48" s="192"/>
      <c r="HNH48" s="192"/>
      <c r="HNI48" s="192"/>
      <c r="HNJ48" s="192"/>
      <c r="HNK48" s="192"/>
      <c r="HNL48" s="192"/>
      <c r="HNM48" s="192"/>
      <c r="HNN48" s="192"/>
      <c r="HNO48" s="192"/>
      <c r="HNP48" s="192"/>
      <c r="HNQ48" s="192"/>
      <c r="HNR48" s="192"/>
      <c r="HNS48" s="192"/>
      <c r="HNT48" s="192"/>
      <c r="HNU48" s="192"/>
      <c r="HNV48" s="192"/>
      <c r="HNW48" s="192"/>
      <c r="HNX48" s="192"/>
      <c r="HNY48" s="192"/>
      <c r="HNZ48" s="192"/>
      <c r="HOA48" s="192"/>
      <c r="HOB48" s="192"/>
      <c r="HOC48" s="192"/>
      <c r="HOD48" s="192"/>
      <c r="HOE48" s="192"/>
      <c r="HOF48" s="192"/>
      <c r="HOG48" s="192"/>
      <c r="HOH48" s="192"/>
      <c r="HOI48" s="192"/>
      <c r="HOJ48" s="192"/>
      <c r="HOK48" s="192"/>
      <c r="HOL48" s="192"/>
      <c r="HOM48" s="192"/>
      <c r="HON48" s="192"/>
      <c r="HOO48" s="192"/>
      <c r="HOP48" s="192"/>
      <c r="HOQ48" s="192"/>
      <c r="HOR48" s="192"/>
      <c r="HOS48" s="192"/>
      <c r="HOT48" s="192"/>
      <c r="HOU48" s="192"/>
      <c r="HOV48" s="192"/>
      <c r="HOW48" s="192"/>
      <c r="HOX48" s="192"/>
      <c r="HOY48" s="192"/>
      <c r="HOZ48" s="192"/>
      <c r="HPA48" s="192"/>
      <c r="HPB48" s="192"/>
      <c r="HPC48" s="192"/>
      <c r="HPD48" s="192"/>
      <c r="HPE48" s="192"/>
      <c r="HPF48" s="192"/>
      <c r="HPG48" s="192"/>
      <c r="HPH48" s="192"/>
      <c r="HPI48" s="192"/>
      <c r="HPJ48" s="192"/>
      <c r="HPK48" s="192"/>
      <c r="HPL48" s="192"/>
      <c r="HPM48" s="192"/>
      <c r="HPN48" s="192"/>
      <c r="HPO48" s="192"/>
      <c r="HPP48" s="192"/>
      <c r="HPQ48" s="192"/>
      <c r="HPR48" s="192"/>
      <c r="HPS48" s="192"/>
      <c r="HPT48" s="192"/>
      <c r="HPU48" s="192"/>
      <c r="HPV48" s="192"/>
      <c r="HPW48" s="192"/>
      <c r="HPX48" s="192"/>
      <c r="HPY48" s="192"/>
      <c r="HPZ48" s="192"/>
      <c r="HQA48" s="192"/>
      <c r="HQB48" s="192"/>
      <c r="HQC48" s="192"/>
      <c r="HQD48" s="192"/>
      <c r="HQE48" s="192"/>
      <c r="HQF48" s="192"/>
      <c r="HQG48" s="192"/>
      <c r="HQH48" s="192"/>
      <c r="HQI48" s="192"/>
      <c r="HQJ48" s="192"/>
      <c r="HQK48" s="192"/>
      <c r="HQL48" s="192"/>
      <c r="HQM48" s="192"/>
      <c r="HQN48" s="192"/>
      <c r="HQO48" s="192"/>
      <c r="HQP48" s="192"/>
      <c r="HQQ48" s="192"/>
      <c r="HQR48" s="192"/>
      <c r="HQS48" s="192"/>
      <c r="HQT48" s="192"/>
      <c r="HQU48" s="192"/>
      <c r="HQV48" s="192"/>
      <c r="HQW48" s="192"/>
      <c r="HQX48" s="192"/>
      <c r="HQY48" s="192"/>
      <c r="HQZ48" s="192"/>
      <c r="HRA48" s="192"/>
      <c r="HRB48" s="192"/>
      <c r="HRC48" s="192"/>
      <c r="HRD48" s="192"/>
      <c r="HRE48" s="192"/>
      <c r="HRF48" s="192"/>
      <c r="HRG48" s="192"/>
      <c r="HRH48" s="192"/>
      <c r="HRI48" s="192"/>
      <c r="HRJ48" s="192"/>
      <c r="HRK48" s="192"/>
      <c r="HRL48" s="192"/>
      <c r="HRM48" s="192"/>
      <c r="HRN48" s="192"/>
      <c r="HRO48" s="192"/>
      <c r="HRP48" s="192"/>
      <c r="HRQ48" s="192"/>
      <c r="HRR48" s="192"/>
      <c r="HRS48" s="192"/>
      <c r="HRT48" s="192"/>
      <c r="HRU48" s="192"/>
      <c r="HRV48" s="192"/>
      <c r="HRW48" s="192"/>
      <c r="HRX48" s="192"/>
      <c r="HRY48" s="192"/>
      <c r="HRZ48" s="192"/>
      <c r="HSA48" s="192"/>
      <c r="HSB48" s="192"/>
      <c r="HSC48" s="192"/>
      <c r="HSD48" s="192"/>
      <c r="HSE48" s="192"/>
      <c r="HSF48" s="192"/>
      <c r="HSG48" s="192"/>
      <c r="HSH48" s="192"/>
      <c r="HSI48" s="192"/>
      <c r="HSJ48" s="192"/>
      <c r="HSK48" s="192"/>
      <c r="HSL48" s="192"/>
      <c r="HSM48" s="192"/>
      <c r="HSN48" s="192"/>
      <c r="HSO48" s="192"/>
      <c r="HSP48" s="192"/>
      <c r="HSQ48" s="192"/>
      <c r="HSR48" s="192"/>
      <c r="HSS48" s="192"/>
      <c r="HST48" s="192"/>
      <c r="HSU48" s="192"/>
      <c r="HSV48" s="192"/>
      <c r="HSW48" s="192"/>
      <c r="HSX48" s="192"/>
      <c r="HSY48" s="192"/>
      <c r="HSZ48" s="192"/>
      <c r="HTA48" s="192"/>
      <c r="HTB48" s="192"/>
      <c r="HTC48" s="192"/>
      <c r="HTD48" s="192"/>
      <c r="HTE48" s="192"/>
      <c r="HTF48" s="192"/>
      <c r="HTG48" s="192"/>
      <c r="HTH48" s="192"/>
      <c r="HTI48" s="192"/>
      <c r="HTJ48" s="192"/>
      <c r="HTK48" s="192"/>
      <c r="HTL48" s="192"/>
      <c r="HTM48" s="192"/>
      <c r="HTN48" s="192"/>
      <c r="HTO48" s="192"/>
      <c r="HTP48" s="192"/>
      <c r="HTQ48" s="192"/>
      <c r="HTR48" s="192"/>
      <c r="HTS48" s="192"/>
      <c r="HTT48" s="192"/>
      <c r="HTU48" s="192"/>
      <c r="HTV48" s="192"/>
      <c r="HTW48" s="192"/>
      <c r="HTX48" s="192"/>
      <c r="HTY48" s="192"/>
      <c r="HTZ48" s="192"/>
      <c r="HUA48" s="192"/>
      <c r="HUB48" s="192"/>
      <c r="HUC48" s="192"/>
      <c r="HUD48" s="192"/>
      <c r="HUE48" s="192"/>
      <c r="HUF48" s="192"/>
      <c r="HUG48" s="192"/>
      <c r="HUH48" s="192"/>
      <c r="HUI48" s="192"/>
      <c r="HUJ48" s="192"/>
      <c r="HUK48" s="192"/>
      <c r="HUL48" s="192"/>
      <c r="HUM48" s="192"/>
      <c r="HUN48" s="192"/>
      <c r="HUO48" s="192"/>
      <c r="HUP48" s="192"/>
      <c r="HUQ48" s="192"/>
      <c r="HUR48" s="192"/>
      <c r="HUS48" s="192"/>
      <c r="HUT48" s="192"/>
      <c r="HUU48" s="192"/>
      <c r="HUV48" s="192"/>
      <c r="HUW48" s="192"/>
      <c r="HUX48" s="192"/>
      <c r="HUY48" s="192"/>
      <c r="HUZ48" s="192"/>
      <c r="HVA48" s="192"/>
      <c r="HVB48" s="192"/>
      <c r="HVC48" s="192"/>
      <c r="HVD48" s="192"/>
      <c r="HVE48" s="192"/>
      <c r="HVF48" s="192"/>
      <c r="HVG48" s="192"/>
      <c r="HVH48" s="192"/>
      <c r="HVI48" s="192"/>
      <c r="HVJ48" s="192"/>
      <c r="HVK48" s="192"/>
      <c r="HVL48" s="192"/>
      <c r="HVM48" s="192"/>
      <c r="HVN48" s="192"/>
      <c r="HVO48" s="192"/>
      <c r="HVP48" s="192"/>
      <c r="HVQ48" s="192"/>
      <c r="HVR48" s="192"/>
      <c r="HVS48" s="192"/>
      <c r="HVT48" s="192"/>
      <c r="HVU48" s="192"/>
      <c r="HVV48" s="192"/>
      <c r="HVW48" s="192"/>
      <c r="HVX48" s="192"/>
      <c r="HVY48" s="192"/>
      <c r="HVZ48" s="192"/>
      <c r="HWA48" s="192"/>
      <c r="HWB48" s="192"/>
      <c r="HWC48" s="192"/>
      <c r="HWD48" s="192"/>
      <c r="HWE48" s="192"/>
      <c r="HWF48" s="192"/>
      <c r="HWG48" s="192"/>
      <c r="HWH48" s="192"/>
      <c r="HWI48" s="192"/>
      <c r="HWJ48" s="192"/>
      <c r="HWK48" s="192"/>
      <c r="HWL48" s="192"/>
      <c r="HWM48" s="192"/>
      <c r="HWN48" s="192"/>
      <c r="HWO48" s="192"/>
      <c r="HWP48" s="192"/>
      <c r="HWQ48" s="192"/>
      <c r="HWR48" s="192"/>
      <c r="HWS48" s="192"/>
      <c r="HWT48" s="192"/>
      <c r="HWU48" s="192"/>
      <c r="HWV48" s="192"/>
      <c r="HWW48" s="192"/>
      <c r="HWX48" s="192"/>
      <c r="HWY48" s="192"/>
      <c r="HWZ48" s="192"/>
      <c r="HXA48" s="192"/>
      <c r="HXB48" s="192"/>
      <c r="HXC48" s="192"/>
      <c r="HXD48" s="192"/>
      <c r="HXE48" s="192"/>
      <c r="HXF48" s="192"/>
      <c r="HXG48" s="192"/>
      <c r="HXH48" s="192"/>
      <c r="HXI48" s="192"/>
      <c r="HXJ48" s="192"/>
      <c r="HXK48" s="192"/>
      <c r="HXL48" s="192"/>
      <c r="HXM48" s="192"/>
      <c r="HXN48" s="192"/>
      <c r="HXO48" s="192"/>
      <c r="HXP48" s="192"/>
      <c r="HXQ48" s="192"/>
      <c r="HXR48" s="192"/>
      <c r="HXS48" s="192"/>
      <c r="HXT48" s="192"/>
      <c r="HXU48" s="192"/>
      <c r="HXV48" s="192"/>
      <c r="HXW48" s="192"/>
      <c r="HXX48" s="192"/>
      <c r="HXY48" s="192"/>
      <c r="HXZ48" s="192"/>
      <c r="HYA48" s="192"/>
      <c r="HYB48" s="192"/>
      <c r="HYC48" s="192"/>
      <c r="HYD48" s="192"/>
      <c r="HYE48" s="192"/>
      <c r="HYF48" s="192"/>
      <c r="HYG48" s="192"/>
      <c r="HYH48" s="192"/>
      <c r="HYI48" s="192"/>
      <c r="HYJ48" s="192"/>
      <c r="HYK48" s="192"/>
      <c r="HYL48" s="192"/>
      <c r="HYM48" s="192"/>
      <c r="HYN48" s="192"/>
      <c r="HYO48" s="192"/>
      <c r="HYP48" s="192"/>
      <c r="HYQ48" s="192"/>
      <c r="HYR48" s="192"/>
      <c r="HYS48" s="192"/>
      <c r="HYT48" s="192"/>
      <c r="HYU48" s="192"/>
      <c r="HYV48" s="192"/>
      <c r="HYW48" s="192"/>
      <c r="HYX48" s="192"/>
      <c r="HYY48" s="192"/>
      <c r="HYZ48" s="192"/>
      <c r="HZA48" s="192"/>
      <c r="HZB48" s="192"/>
      <c r="HZC48" s="192"/>
      <c r="HZD48" s="192"/>
      <c r="HZE48" s="192"/>
      <c r="HZF48" s="192"/>
      <c r="HZG48" s="192"/>
      <c r="HZH48" s="192"/>
      <c r="HZI48" s="192"/>
      <c r="HZJ48" s="192"/>
      <c r="HZK48" s="192"/>
      <c r="HZL48" s="192"/>
      <c r="HZM48" s="192"/>
      <c r="HZN48" s="192"/>
      <c r="HZO48" s="192"/>
      <c r="HZP48" s="192"/>
      <c r="HZQ48" s="192"/>
      <c r="HZR48" s="192"/>
      <c r="HZS48" s="192"/>
      <c r="HZT48" s="192"/>
      <c r="HZU48" s="192"/>
      <c r="HZV48" s="192"/>
      <c r="HZW48" s="192"/>
      <c r="HZX48" s="192"/>
      <c r="HZY48" s="192"/>
      <c r="HZZ48" s="192"/>
      <c r="IAA48" s="192"/>
      <c r="IAB48" s="192"/>
      <c r="IAC48" s="192"/>
      <c r="IAD48" s="192"/>
      <c r="IAE48" s="192"/>
      <c r="IAF48" s="192"/>
      <c r="IAG48" s="192"/>
      <c r="IAH48" s="192"/>
      <c r="IAI48" s="192"/>
      <c r="IAJ48" s="192"/>
      <c r="IAK48" s="192"/>
      <c r="IAL48" s="192"/>
      <c r="IAM48" s="192"/>
      <c r="IAN48" s="192"/>
      <c r="IAO48" s="192"/>
      <c r="IAP48" s="192"/>
      <c r="IAQ48" s="192"/>
      <c r="IAR48" s="192"/>
      <c r="IAS48" s="192"/>
      <c r="IAT48" s="192"/>
      <c r="IAU48" s="192"/>
      <c r="IAV48" s="192"/>
      <c r="IAW48" s="192"/>
      <c r="IAX48" s="192"/>
      <c r="IAY48" s="192"/>
      <c r="IAZ48" s="192"/>
      <c r="IBA48" s="192"/>
      <c r="IBB48" s="192"/>
      <c r="IBC48" s="192"/>
      <c r="IBD48" s="192"/>
      <c r="IBE48" s="192"/>
      <c r="IBF48" s="192"/>
      <c r="IBG48" s="192"/>
      <c r="IBH48" s="192"/>
      <c r="IBI48" s="192"/>
      <c r="IBJ48" s="192"/>
      <c r="IBK48" s="192"/>
      <c r="IBL48" s="192"/>
      <c r="IBM48" s="192"/>
      <c r="IBN48" s="192"/>
      <c r="IBO48" s="192"/>
      <c r="IBP48" s="192"/>
      <c r="IBQ48" s="192"/>
      <c r="IBR48" s="192"/>
      <c r="IBS48" s="192"/>
      <c r="IBT48" s="192"/>
      <c r="IBU48" s="192"/>
      <c r="IBV48" s="192"/>
      <c r="IBW48" s="192"/>
      <c r="IBX48" s="192"/>
      <c r="IBY48" s="192"/>
      <c r="IBZ48" s="192"/>
      <c r="ICA48" s="192"/>
      <c r="ICB48" s="192"/>
      <c r="ICC48" s="192"/>
      <c r="ICD48" s="192"/>
      <c r="ICE48" s="192"/>
      <c r="ICF48" s="192"/>
      <c r="ICG48" s="192"/>
      <c r="ICH48" s="192"/>
      <c r="ICI48" s="192"/>
      <c r="ICJ48" s="192"/>
      <c r="ICK48" s="192"/>
      <c r="ICL48" s="192"/>
      <c r="ICM48" s="192"/>
      <c r="ICN48" s="192"/>
      <c r="ICO48" s="192"/>
      <c r="ICP48" s="192"/>
      <c r="ICQ48" s="192"/>
      <c r="ICR48" s="192"/>
      <c r="ICS48" s="192"/>
      <c r="ICT48" s="192"/>
      <c r="ICU48" s="192"/>
      <c r="ICV48" s="192"/>
      <c r="ICW48" s="192"/>
      <c r="ICX48" s="192"/>
      <c r="ICY48" s="192"/>
      <c r="ICZ48" s="192"/>
      <c r="IDA48" s="192"/>
      <c r="IDB48" s="192"/>
      <c r="IDC48" s="192"/>
      <c r="IDD48" s="192"/>
      <c r="IDE48" s="192"/>
      <c r="IDF48" s="192"/>
      <c r="IDG48" s="192"/>
      <c r="IDH48" s="192"/>
      <c r="IDI48" s="192"/>
      <c r="IDJ48" s="192"/>
      <c r="IDK48" s="192"/>
      <c r="IDL48" s="192"/>
      <c r="IDM48" s="192"/>
      <c r="IDN48" s="192"/>
      <c r="IDO48" s="192"/>
      <c r="IDP48" s="192"/>
      <c r="IDQ48" s="192"/>
      <c r="IDR48" s="192"/>
      <c r="IDS48" s="192"/>
      <c r="IDT48" s="192"/>
      <c r="IDU48" s="192"/>
      <c r="IDV48" s="192"/>
      <c r="IDW48" s="192"/>
      <c r="IDX48" s="192"/>
      <c r="IDY48" s="192"/>
      <c r="IDZ48" s="192"/>
      <c r="IEA48" s="192"/>
      <c r="IEB48" s="192"/>
      <c r="IEC48" s="192"/>
      <c r="IED48" s="192"/>
      <c r="IEE48" s="192"/>
      <c r="IEF48" s="192"/>
      <c r="IEG48" s="192"/>
      <c r="IEH48" s="192"/>
      <c r="IEI48" s="192"/>
      <c r="IEJ48" s="192"/>
      <c r="IEK48" s="192"/>
      <c r="IEL48" s="192"/>
      <c r="IEM48" s="192"/>
      <c r="IEN48" s="192"/>
      <c r="IEO48" s="192"/>
      <c r="IEP48" s="192"/>
      <c r="IEQ48" s="192"/>
      <c r="IER48" s="192"/>
      <c r="IES48" s="192"/>
      <c r="IET48" s="192"/>
      <c r="IEU48" s="192"/>
      <c r="IEV48" s="192"/>
      <c r="IEW48" s="192"/>
      <c r="IEX48" s="192"/>
      <c r="IEY48" s="192"/>
      <c r="IEZ48" s="192"/>
      <c r="IFA48" s="192"/>
      <c r="IFB48" s="192"/>
      <c r="IFC48" s="192"/>
      <c r="IFD48" s="192"/>
      <c r="IFE48" s="192"/>
      <c r="IFF48" s="192"/>
      <c r="IFG48" s="192"/>
      <c r="IFH48" s="192"/>
      <c r="IFI48" s="192"/>
      <c r="IFJ48" s="192"/>
      <c r="IFK48" s="192"/>
      <c r="IFL48" s="192"/>
      <c r="IFM48" s="192"/>
      <c r="IFN48" s="192"/>
      <c r="IFO48" s="192"/>
      <c r="IFP48" s="192"/>
      <c r="IFQ48" s="192"/>
      <c r="IFR48" s="192"/>
      <c r="IFS48" s="192"/>
      <c r="IFT48" s="192"/>
      <c r="IFU48" s="192"/>
      <c r="IFV48" s="192"/>
      <c r="IFW48" s="192"/>
      <c r="IFX48" s="192"/>
      <c r="IFY48" s="192"/>
      <c r="IFZ48" s="192"/>
      <c r="IGA48" s="192"/>
      <c r="IGB48" s="192"/>
      <c r="IGC48" s="192"/>
      <c r="IGD48" s="192"/>
      <c r="IGE48" s="192"/>
      <c r="IGF48" s="192"/>
      <c r="IGG48" s="192"/>
      <c r="IGH48" s="192"/>
      <c r="IGI48" s="192"/>
      <c r="IGJ48" s="192"/>
      <c r="IGK48" s="192"/>
      <c r="IGL48" s="192"/>
      <c r="IGM48" s="192"/>
      <c r="IGN48" s="192"/>
      <c r="IGO48" s="192"/>
      <c r="IGP48" s="192"/>
      <c r="IGQ48" s="192"/>
      <c r="IGR48" s="192"/>
      <c r="IGS48" s="192"/>
      <c r="IGT48" s="192"/>
      <c r="IGU48" s="192"/>
      <c r="IGV48" s="192"/>
      <c r="IGW48" s="192"/>
      <c r="IGX48" s="192"/>
      <c r="IGY48" s="192"/>
      <c r="IGZ48" s="192"/>
      <c r="IHA48" s="192"/>
      <c r="IHB48" s="192"/>
      <c r="IHC48" s="192"/>
      <c r="IHD48" s="192"/>
      <c r="IHE48" s="192"/>
      <c r="IHF48" s="192"/>
      <c r="IHG48" s="192"/>
      <c r="IHH48" s="192"/>
      <c r="IHI48" s="192"/>
      <c r="IHJ48" s="192"/>
      <c r="IHK48" s="192"/>
      <c r="IHL48" s="192"/>
      <c r="IHM48" s="192"/>
      <c r="IHN48" s="192"/>
      <c r="IHO48" s="192"/>
      <c r="IHP48" s="192"/>
      <c r="IHQ48" s="192"/>
      <c r="IHR48" s="192"/>
      <c r="IHS48" s="192"/>
      <c r="IHT48" s="192"/>
      <c r="IHU48" s="192"/>
      <c r="IHV48" s="192"/>
      <c r="IHW48" s="192"/>
      <c r="IHX48" s="192"/>
      <c r="IHY48" s="192"/>
      <c r="IHZ48" s="192"/>
      <c r="IIA48" s="192"/>
      <c r="IIB48" s="192"/>
      <c r="IIC48" s="192"/>
      <c r="IID48" s="192"/>
      <c r="IIE48" s="192"/>
      <c r="IIF48" s="192"/>
      <c r="IIG48" s="192"/>
      <c r="IIH48" s="192"/>
      <c r="III48" s="192"/>
      <c r="IIJ48" s="192"/>
      <c r="IIK48" s="192"/>
      <c r="IIL48" s="192"/>
      <c r="IIM48" s="192"/>
      <c r="IIN48" s="192"/>
      <c r="IIO48" s="192"/>
      <c r="IIP48" s="192"/>
      <c r="IIQ48" s="192"/>
      <c r="IIR48" s="192"/>
      <c r="IIS48" s="192"/>
      <c r="IIT48" s="192"/>
      <c r="IIU48" s="192"/>
      <c r="IIV48" s="192"/>
      <c r="IIW48" s="192"/>
      <c r="IIX48" s="192"/>
      <c r="IIY48" s="192"/>
      <c r="IIZ48" s="192"/>
      <c r="IJA48" s="192"/>
      <c r="IJB48" s="192"/>
      <c r="IJC48" s="192"/>
      <c r="IJD48" s="192"/>
      <c r="IJE48" s="192"/>
      <c r="IJF48" s="192"/>
      <c r="IJG48" s="192"/>
      <c r="IJH48" s="192"/>
      <c r="IJI48" s="192"/>
      <c r="IJJ48" s="192"/>
      <c r="IJK48" s="192"/>
      <c r="IJL48" s="192"/>
      <c r="IJM48" s="192"/>
      <c r="IJN48" s="192"/>
      <c r="IJO48" s="192"/>
      <c r="IJP48" s="192"/>
      <c r="IJQ48" s="192"/>
      <c r="IJR48" s="192"/>
      <c r="IJS48" s="192"/>
      <c r="IJT48" s="192"/>
      <c r="IJU48" s="192"/>
      <c r="IJV48" s="192"/>
      <c r="IJW48" s="192"/>
      <c r="IJX48" s="192"/>
      <c r="IJY48" s="192"/>
      <c r="IJZ48" s="192"/>
      <c r="IKA48" s="192"/>
      <c r="IKB48" s="192"/>
      <c r="IKC48" s="192"/>
      <c r="IKD48" s="192"/>
      <c r="IKE48" s="192"/>
      <c r="IKF48" s="192"/>
      <c r="IKG48" s="192"/>
      <c r="IKH48" s="192"/>
      <c r="IKI48" s="192"/>
      <c r="IKJ48" s="192"/>
      <c r="IKK48" s="192"/>
      <c r="IKL48" s="192"/>
      <c r="IKM48" s="192"/>
      <c r="IKN48" s="192"/>
      <c r="IKO48" s="192"/>
      <c r="IKP48" s="192"/>
      <c r="IKQ48" s="192"/>
      <c r="IKR48" s="192"/>
      <c r="IKS48" s="192"/>
      <c r="IKT48" s="192"/>
      <c r="IKU48" s="192"/>
      <c r="IKV48" s="192"/>
      <c r="IKW48" s="192"/>
      <c r="IKX48" s="192"/>
      <c r="IKY48" s="192"/>
      <c r="IKZ48" s="192"/>
      <c r="ILA48" s="192"/>
      <c r="ILB48" s="192"/>
      <c r="ILC48" s="192"/>
      <c r="ILD48" s="192"/>
      <c r="ILE48" s="192"/>
      <c r="ILF48" s="192"/>
      <c r="ILG48" s="192"/>
      <c r="ILH48" s="192"/>
      <c r="ILI48" s="192"/>
      <c r="ILJ48" s="192"/>
      <c r="ILK48" s="192"/>
      <c r="ILL48" s="192"/>
      <c r="ILM48" s="192"/>
      <c r="ILN48" s="192"/>
      <c r="ILO48" s="192"/>
      <c r="ILP48" s="192"/>
      <c r="ILQ48" s="192"/>
      <c r="ILR48" s="192"/>
      <c r="ILS48" s="192"/>
      <c r="ILT48" s="192"/>
      <c r="ILU48" s="192"/>
      <c r="ILV48" s="192"/>
      <c r="ILW48" s="192"/>
      <c r="ILX48" s="192"/>
      <c r="ILY48" s="192"/>
      <c r="ILZ48" s="192"/>
      <c r="IMA48" s="192"/>
      <c r="IMB48" s="192"/>
      <c r="IMC48" s="192"/>
      <c r="IMD48" s="192"/>
      <c r="IME48" s="192"/>
      <c r="IMF48" s="192"/>
      <c r="IMG48" s="192"/>
      <c r="IMH48" s="192"/>
      <c r="IMI48" s="192"/>
      <c r="IMJ48" s="192"/>
      <c r="IMK48" s="192"/>
      <c r="IML48" s="192"/>
      <c r="IMM48" s="192"/>
      <c r="IMN48" s="192"/>
      <c r="IMO48" s="192"/>
      <c r="IMP48" s="192"/>
      <c r="IMQ48" s="192"/>
      <c r="IMR48" s="192"/>
      <c r="IMS48" s="192"/>
      <c r="IMT48" s="192"/>
      <c r="IMU48" s="192"/>
      <c r="IMV48" s="192"/>
      <c r="IMW48" s="192"/>
      <c r="IMX48" s="192"/>
      <c r="IMY48" s="192"/>
      <c r="IMZ48" s="192"/>
      <c r="INA48" s="192"/>
      <c r="INB48" s="192"/>
      <c r="INC48" s="192"/>
      <c r="IND48" s="192"/>
      <c r="INE48" s="192"/>
      <c r="INF48" s="192"/>
      <c r="ING48" s="192"/>
      <c r="INH48" s="192"/>
      <c r="INI48" s="192"/>
      <c r="INJ48" s="192"/>
      <c r="INK48" s="192"/>
      <c r="INL48" s="192"/>
      <c r="INM48" s="192"/>
      <c r="INN48" s="192"/>
      <c r="INO48" s="192"/>
      <c r="INP48" s="192"/>
      <c r="INQ48" s="192"/>
      <c r="INR48" s="192"/>
      <c r="INS48" s="192"/>
      <c r="INT48" s="192"/>
      <c r="INU48" s="192"/>
      <c r="INV48" s="192"/>
      <c r="INW48" s="192"/>
      <c r="INX48" s="192"/>
      <c r="INY48" s="192"/>
      <c r="INZ48" s="192"/>
      <c r="IOA48" s="192"/>
      <c r="IOB48" s="192"/>
      <c r="IOC48" s="192"/>
      <c r="IOD48" s="192"/>
      <c r="IOE48" s="192"/>
      <c r="IOF48" s="192"/>
      <c r="IOG48" s="192"/>
      <c r="IOH48" s="192"/>
      <c r="IOI48" s="192"/>
      <c r="IOJ48" s="192"/>
      <c r="IOK48" s="192"/>
      <c r="IOL48" s="192"/>
      <c r="IOM48" s="192"/>
      <c r="ION48" s="192"/>
      <c r="IOO48" s="192"/>
      <c r="IOP48" s="192"/>
      <c r="IOQ48" s="192"/>
      <c r="IOR48" s="192"/>
      <c r="IOS48" s="192"/>
      <c r="IOT48" s="192"/>
      <c r="IOU48" s="192"/>
      <c r="IOV48" s="192"/>
      <c r="IOW48" s="192"/>
      <c r="IOX48" s="192"/>
      <c r="IOY48" s="192"/>
      <c r="IOZ48" s="192"/>
      <c r="IPA48" s="192"/>
      <c r="IPB48" s="192"/>
      <c r="IPC48" s="192"/>
      <c r="IPD48" s="192"/>
      <c r="IPE48" s="192"/>
      <c r="IPF48" s="192"/>
      <c r="IPG48" s="192"/>
      <c r="IPH48" s="192"/>
      <c r="IPI48" s="192"/>
      <c r="IPJ48" s="192"/>
      <c r="IPK48" s="192"/>
      <c r="IPL48" s="192"/>
      <c r="IPM48" s="192"/>
      <c r="IPN48" s="192"/>
      <c r="IPO48" s="192"/>
      <c r="IPP48" s="192"/>
      <c r="IPQ48" s="192"/>
      <c r="IPR48" s="192"/>
      <c r="IPS48" s="192"/>
      <c r="IPT48" s="192"/>
      <c r="IPU48" s="192"/>
      <c r="IPV48" s="192"/>
      <c r="IPW48" s="192"/>
      <c r="IPX48" s="192"/>
      <c r="IPY48" s="192"/>
      <c r="IPZ48" s="192"/>
      <c r="IQA48" s="192"/>
      <c r="IQB48" s="192"/>
      <c r="IQC48" s="192"/>
      <c r="IQD48" s="192"/>
      <c r="IQE48" s="192"/>
      <c r="IQF48" s="192"/>
      <c r="IQG48" s="192"/>
      <c r="IQH48" s="192"/>
      <c r="IQI48" s="192"/>
      <c r="IQJ48" s="192"/>
      <c r="IQK48" s="192"/>
      <c r="IQL48" s="192"/>
      <c r="IQM48" s="192"/>
      <c r="IQN48" s="192"/>
      <c r="IQO48" s="192"/>
      <c r="IQP48" s="192"/>
      <c r="IQQ48" s="192"/>
      <c r="IQR48" s="192"/>
      <c r="IQS48" s="192"/>
      <c r="IQT48" s="192"/>
      <c r="IQU48" s="192"/>
      <c r="IQV48" s="192"/>
      <c r="IQW48" s="192"/>
      <c r="IQX48" s="192"/>
      <c r="IQY48" s="192"/>
      <c r="IQZ48" s="192"/>
      <c r="IRA48" s="192"/>
      <c r="IRB48" s="192"/>
      <c r="IRC48" s="192"/>
      <c r="IRD48" s="192"/>
      <c r="IRE48" s="192"/>
      <c r="IRF48" s="192"/>
      <c r="IRG48" s="192"/>
      <c r="IRH48" s="192"/>
      <c r="IRI48" s="192"/>
      <c r="IRJ48" s="192"/>
      <c r="IRK48" s="192"/>
      <c r="IRL48" s="192"/>
      <c r="IRM48" s="192"/>
      <c r="IRN48" s="192"/>
      <c r="IRO48" s="192"/>
      <c r="IRP48" s="192"/>
      <c r="IRQ48" s="192"/>
      <c r="IRR48" s="192"/>
      <c r="IRS48" s="192"/>
      <c r="IRT48" s="192"/>
      <c r="IRU48" s="192"/>
      <c r="IRV48" s="192"/>
      <c r="IRW48" s="192"/>
      <c r="IRX48" s="192"/>
      <c r="IRY48" s="192"/>
      <c r="IRZ48" s="192"/>
      <c r="ISA48" s="192"/>
      <c r="ISB48" s="192"/>
      <c r="ISC48" s="192"/>
      <c r="ISD48" s="192"/>
      <c r="ISE48" s="192"/>
      <c r="ISF48" s="192"/>
      <c r="ISG48" s="192"/>
      <c r="ISH48" s="192"/>
      <c r="ISI48" s="192"/>
      <c r="ISJ48" s="192"/>
      <c r="ISK48" s="192"/>
      <c r="ISL48" s="192"/>
      <c r="ISM48" s="192"/>
      <c r="ISN48" s="192"/>
      <c r="ISO48" s="192"/>
      <c r="ISP48" s="192"/>
      <c r="ISQ48" s="192"/>
      <c r="ISR48" s="192"/>
      <c r="ISS48" s="192"/>
      <c r="IST48" s="192"/>
      <c r="ISU48" s="192"/>
      <c r="ISV48" s="192"/>
      <c r="ISW48" s="192"/>
      <c r="ISX48" s="192"/>
      <c r="ISY48" s="192"/>
      <c r="ISZ48" s="192"/>
      <c r="ITA48" s="192"/>
      <c r="ITB48" s="192"/>
      <c r="ITC48" s="192"/>
      <c r="ITD48" s="192"/>
      <c r="ITE48" s="192"/>
      <c r="ITF48" s="192"/>
      <c r="ITG48" s="192"/>
      <c r="ITH48" s="192"/>
      <c r="ITI48" s="192"/>
      <c r="ITJ48" s="192"/>
      <c r="ITK48" s="192"/>
      <c r="ITL48" s="192"/>
      <c r="ITM48" s="192"/>
      <c r="ITN48" s="192"/>
      <c r="ITO48" s="192"/>
      <c r="ITP48" s="192"/>
      <c r="ITQ48" s="192"/>
      <c r="ITR48" s="192"/>
      <c r="ITS48" s="192"/>
      <c r="ITT48" s="192"/>
      <c r="ITU48" s="192"/>
      <c r="ITV48" s="192"/>
      <c r="ITW48" s="192"/>
      <c r="ITX48" s="192"/>
      <c r="ITY48" s="192"/>
      <c r="ITZ48" s="192"/>
      <c r="IUA48" s="192"/>
      <c r="IUB48" s="192"/>
      <c r="IUC48" s="192"/>
      <c r="IUD48" s="192"/>
      <c r="IUE48" s="192"/>
      <c r="IUF48" s="192"/>
      <c r="IUG48" s="192"/>
      <c r="IUH48" s="192"/>
      <c r="IUI48" s="192"/>
      <c r="IUJ48" s="192"/>
      <c r="IUK48" s="192"/>
      <c r="IUL48" s="192"/>
      <c r="IUM48" s="192"/>
      <c r="IUN48" s="192"/>
      <c r="IUO48" s="192"/>
      <c r="IUP48" s="192"/>
      <c r="IUQ48" s="192"/>
      <c r="IUR48" s="192"/>
      <c r="IUS48" s="192"/>
      <c r="IUT48" s="192"/>
      <c r="IUU48" s="192"/>
      <c r="IUV48" s="192"/>
      <c r="IUW48" s="192"/>
      <c r="IUX48" s="192"/>
      <c r="IUY48" s="192"/>
      <c r="IUZ48" s="192"/>
      <c r="IVA48" s="192"/>
      <c r="IVB48" s="192"/>
      <c r="IVC48" s="192"/>
      <c r="IVD48" s="192"/>
      <c r="IVE48" s="192"/>
      <c r="IVF48" s="192"/>
      <c r="IVG48" s="192"/>
      <c r="IVH48" s="192"/>
      <c r="IVI48" s="192"/>
      <c r="IVJ48" s="192"/>
      <c r="IVK48" s="192"/>
      <c r="IVL48" s="192"/>
      <c r="IVM48" s="192"/>
      <c r="IVN48" s="192"/>
      <c r="IVO48" s="192"/>
      <c r="IVP48" s="192"/>
      <c r="IVQ48" s="192"/>
      <c r="IVR48" s="192"/>
      <c r="IVS48" s="192"/>
      <c r="IVT48" s="192"/>
      <c r="IVU48" s="192"/>
      <c r="IVV48" s="192"/>
      <c r="IVW48" s="192"/>
      <c r="IVX48" s="192"/>
      <c r="IVY48" s="192"/>
      <c r="IVZ48" s="192"/>
      <c r="IWA48" s="192"/>
      <c r="IWB48" s="192"/>
      <c r="IWC48" s="192"/>
      <c r="IWD48" s="192"/>
      <c r="IWE48" s="192"/>
      <c r="IWF48" s="192"/>
      <c r="IWG48" s="192"/>
      <c r="IWH48" s="192"/>
      <c r="IWI48" s="192"/>
      <c r="IWJ48" s="192"/>
      <c r="IWK48" s="192"/>
      <c r="IWL48" s="192"/>
      <c r="IWM48" s="192"/>
      <c r="IWN48" s="192"/>
      <c r="IWO48" s="192"/>
      <c r="IWP48" s="192"/>
      <c r="IWQ48" s="192"/>
      <c r="IWR48" s="192"/>
      <c r="IWS48" s="192"/>
      <c r="IWT48" s="192"/>
      <c r="IWU48" s="192"/>
      <c r="IWV48" s="192"/>
      <c r="IWW48" s="192"/>
      <c r="IWX48" s="192"/>
      <c r="IWY48" s="192"/>
      <c r="IWZ48" s="192"/>
      <c r="IXA48" s="192"/>
      <c r="IXB48" s="192"/>
      <c r="IXC48" s="192"/>
      <c r="IXD48" s="192"/>
      <c r="IXE48" s="192"/>
      <c r="IXF48" s="192"/>
      <c r="IXG48" s="192"/>
      <c r="IXH48" s="192"/>
      <c r="IXI48" s="192"/>
      <c r="IXJ48" s="192"/>
      <c r="IXK48" s="192"/>
      <c r="IXL48" s="192"/>
      <c r="IXM48" s="192"/>
      <c r="IXN48" s="192"/>
      <c r="IXO48" s="192"/>
      <c r="IXP48" s="192"/>
      <c r="IXQ48" s="192"/>
      <c r="IXR48" s="192"/>
      <c r="IXS48" s="192"/>
      <c r="IXT48" s="192"/>
      <c r="IXU48" s="192"/>
      <c r="IXV48" s="192"/>
      <c r="IXW48" s="192"/>
      <c r="IXX48" s="192"/>
      <c r="IXY48" s="192"/>
      <c r="IXZ48" s="192"/>
      <c r="IYA48" s="192"/>
      <c r="IYB48" s="192"/>
      <c r="IYC48" s="192"/>
      <c r="IYD48" s="192"/>
      <c r="IYE48" s="192"/>
      <c r="IYF48" s="192"/>
      <c r="IYG48" s="192"/>
      <c r="IYH48" s="192"/>
      <c r="IYI48" s="192"/>
      <c r="IYJ48" s="192"/>
      <c r="IYK48" s="192"/>
      <c r="IYL48" s="192"/>
      <c r="IYM48" s="192"/>
      <c r="IYN48" s="192"/>
      <c r="IYO48" s="192"/>
      <c r="IYP48" s="192"/>
      <c r="IYQ48" s="192"/>
      <c r="IYR48" s="192"/>
      <c r="IYS48" s="192"/>
      <c r="IYT48" s="192"/>
      <c r="IYU48" s="192"/>
      <c r="IYV48" s="192"/>
      <c r="IYW48" s="192"/>
      <c r="IYX48" s="192"/>
      <c r="IYY48" s="192"/>
      <c r="IYZ48" s="192"/>
      <c r="IZA48" s="192"/>
      <c r="IZB48" s="192"/>
      <c r="IZC48" s="192"/>
      <c r="IZD48" s="192"/>
      <c r="IZE48" s="192"/>
      <c r="IZF48" s="192"/>
      <c r="IZG48" s="192"/>
      <c r="IZH48" s="192"/>
      <c r="IZI48" s="192"/>
      <c r="IZJ48" s="192"/>
      <c r="IZK48" s="192"/>
      <c r="IZL48" s="192"/>
      <c r="IZM48" s="192"/>
      <c r="IZN48" s="192"/>
      <c r="IZO48" s="192"/>
      <c r="IZP48" s="192"/>
      <c r="IZQ48" s="192"/>
      <c r="IZR48" s="192"/>
      <c r="IZS48" s="192"/>
      <c r="IZT48" s="192"/>
      <c r="IZU48" s="192"/>
      <c r="IZV48" s="192"/>
      <c r="IZW48" s="192"/>
      <c r="IZX48" s="192"/>
      <c r="IZY48" s="192"/>
      <c r="IZZ48" s="192"/>
      <c r="JAA48" s="192"/>
      <c r="JAB48" s="192"/>
      <c r="JAC48" s="192"/>
      <c r="JAD48" s="192"/>
      <c r="JAE48" s="192"/>
      <c r="JAF48" s="192"/>
      <c r="JAG48" s="192"/>
      <c r="JAH48" s="192"/>
      <c r="JAI48" s="192"/>
      <c r="JAJ48" s="192"/>
      <c r="JAK48" s="192"/>
      <c r="JAL48" s="192"/>
      <c r="JAM48" s="192"/>
      <c r="JAN48" s="192"/>
      <c r="JAO48" s="192"/>
      <c r="JAP48" s="192"/>
      <c r="JAQ48" s="192"/>
      <c r="JAR48" s="192"/>
      <c r="JAS48" s="192"/>
      <c r="JAT48" s="192"/>
      <c r="JAU48" s="192"/>
      <c r="JAV48" s="192"/>
      <c r="JAW48" s="192"/>
      <c r="JAX48" s="192"/>
      <c r="JAY48" s="192"/>
      <c r="JAZ48" s="192"/>
      <c r="JBA48" s="192"/>
      <c r="JBB48" s="192"/>
      <c r="JBC48" s="192"/>
      <c r="JBD48" s="192"/>
      <c r="JBE48" s="192"/>
      <c r="JBF48" s="192"/>
      <c r="JBG48" s="192"/>
      <c r="JBH48" s="192"/>
      <c r="JBI48" s="192"/>
      <c r="JBJ48" s="192"/>
      <c r="JBK48" s="192"/>
      <c r="JBL48" s="192"/>
      <c r="JBM48" s="192"/>
      <c r="JBN48" s="192"/>
      <c r="JBO48" s="192"/>
      <c r="JBP48" s="192"/>
      <c r="JBQ48" s="192"/>
      <c r="JBR48" s="192"/>
      <c r="JBS48" s="192"/>
      <c r="JBT48" s="192"/>
      <c r="JBU48" s="192"/>
      <c r="JBV48" s="192"/>
      <c r="JBW48" s="192"/>
      <c r="JBX48" s="192"/>
      <c r="JBY48" s="192"/>
      <c r="JBZ48" s="192"/>
      <c r="JCA48" s="192"/>
      <c r="JCB48" s="192"/>
      <c r="JCC48" s="192"/>
      <c r="JCD48" s="192"/>
      <c r="JCE48" s="192"/>
      <c r="JCF48" s="192"/>
      <c r="JCG48" s="192"/>
      <c r="JCH48" s="192"/>
      <c r="JCI48" s="192"/>
      <c r="JCJ48" s="192"/>
      <c r="JCK48" s="192"/>
      <c r="JCL48" s="192"/>
      <c r="JCM48" s="192"/>
      <c r="JCN48" s="192"/>
      <c r="JCO48" s="192"/>
      <c r="JCP48" s="192"/>
      <c r="JCQ48" s="192"/>
      <c r="JCR48" s="192"/>
      <c r="JCS48" s="192"/>
      <c r="JCT48" s="192"/>
      <c r="JCU48" s="192"/>
      <c r="JCV48" s="192"/>
      <c r="JCW48" s="192"/>
      <c r="JCX48" s="192"/>
      <c r="JCY48" s="192"/>
      <c r="JCZ48" s="192"/>
      <c r="JDA48" s="192"/>
      <c r="JDB48" s="192"/>
      <c r="JDC48" s="192"/>
      <c r="JDD48" s="192"/>
      <c r="JDE48" s="192"/>
      <c r="JDF48" s="192"/>
      <c r="JDG48" s="192"/>
      <c r="JDH48" s="192"/>
      <c r="JDI48" s="192"/>
      <c r="JDJ48" s="192"/>
      <c r="JDK48" s="192"/>
      <c r="JDL48" s="192"/>
      <c r="JDM48" s="192"/>
      <c r="JDN48" s="192"/>
      <c r="JDO48" s="192"/>
      <c r="JDP48" s="192"/>
      <c r="JDQ48" s="192"/>
      <c r="JDR48" s="192"/>
      <c r="JDS48" s="192"/>
      <c r="JDT48" s="192"/>
      <c r="JDU48" s="192"/>
      <c r="JDV48" s="192"/>
      <c r="JDW48" s="192"/>
      <c r="JDX48" s="192"/>
      <c r="JDY48" s="192"/>
      <c r="JDZ48" s="192"/>
      <c r="JEA48" s="192"/>
      <c r="JEB48" s="192"/>
      <c r="JEC48" s="192"/>
      <c r="JED48" s="192"/>
      <c r="JEE48" s="192"/>
      <c r="JEF48" s="192"/>
      <c r="JEG48" s="192"/>
      <c r="JEH48" s="192"/>
      <c r="JEI48" s="192"/>
      <c r="JEJ48" s="192"/>
      <c r="JEK48" s="192"/>
      <c r="JEL48" s="192"/>
      <c r="JEM48" s="192"/>
      <c r="JEN48" s="192"/>
      <c r="JEO48" s="192"/>
      <c r="JEP48" s="192"/>
      <c r="JEQ48" s="192"/>
      <c r="JER48" s="192"/>
      <c r="JES48" s="192"/>
      <c r="JET48" s="192"/>
      <c r="JEU48" s="192"/>
      <c r="JEV48" s="192"/>
      <c r="JEW48" s="192"/>
      <c r="JEX48" s="192"/>
      <c r="JEY48" s="192"/>
      <c r="JEZ48" s="192"/>
      <c r="JFA48" s="192"/>
      <c r="JFB48" s="192"/>
      <c r="JFC48" s="192"/>
      <c r="JFD48" s="192"/>
      <c r="JFE48" s="192"/>
      <c r="JFF48" s="192"/>
      <c r="JFG48" s="192"/>
      <c r="JFH48" s="192"/>
      <c r="JFI48" s="192"/>
      <c r="JFJ48" s="192"/>
      <c r="JFK48" s="192"/>
      <c r="JFL48" s="192"/>
      <c r="JFM48" s="192"/>
      <c r="JFN48" s="192"/>
      <c r="JFO48" s="192"/>
      <c r="JFP48" s="192"/>
      <c r="JFQ48" s="192"/>
      <c r="JFR48" s="192"/>
      <c r="JFS48" s="192"/>
      <c r="JFT48" s="192"/>
      <c r="JFU48" s="192"/>
      <c r="JFV48" s="192"/>
      <c r="JFW48" s="192"/>
      <c r="JFX48" s="192"/>
      <c r="JFY48" s="192"/>
      <c r="JFZ48" s="192"/>
      <c r="JGA48" s="192"/>
      <c r="JGB48" s="192"/>
      <c r="JGC48" s="192"/>
      <c r="JGD48" s="192"/>
      <c r="JGE48" s="192"/>
      <c r="JGF48" s="192"/>
      <c r="JGG48" s="192"/>
      <c r="JGH48" s="192"/>
      <c r="JGI48" s="192"/>
      <c r="JGJ48" s="192"/>
      <c r="JGK48" s="192"/>
      <c r="JGL48" s="192"/>
      <c r="JGM48" s="192"/>
      <c r="JGN48" s="192"/>
      <c r="JGO48" s="192"/>
      <c r="JGP48" s="192"/>
      <c r="JGQ48" s="192"/>
      <c r="JGR48" s="192"/>
      <c r="JGS48" s="192"/>
      <c r="JGT48" s="192"/>
      <c r="JGU48" s="192"/>
      <c r="JGV48" s="192"/>
      <c r="JGW48" s="192"/>
      <c r="JGX48" s="192"/>
      <c r="JGY48" s="192"/>
      <c r="JGZ48" s="192"/>
      <c r="JHA48" s="192"/>
      <c r="JHB48" s="192"/>
      <c r="JHC48" s="192"/>
      <c r="JHD48" s="192"/>
      <c r="JHE48" s="192"/>
      <c r="JHF48" s="192"/>
      <c r="JHG48" s="192"/>
      <c r="JHH48" s="192"/>
      <c r="JHI48" s="192"/>
      <c r="JHJ48" s="192"/>
      <c r="JHK48" s="192"/>
      <c r="JHL48" s="192"/>
      <c r="JHM48" s="192"/>
      <c r="JHN48" s="192"/>
      <c r="JHO48" s="192"/>
      <c r="JHP48" s="192"/>
      <c r="JHQ48" s="192"/>
      <c r="JHR48" s="192"/>
      <c r="JHS48" s="192"/>
      <c r="JHT48" s="192"/>
      <c r="JHU48" s="192"/>
      <c r="JHV48" s="192"/>
      <c r="JHW48" s="192"/>
      <c r="JHX48" s="192"/>
      <c r="JHY48" s="192"/>
      <c r="JHZ48" s="192"/>
      <c r="JIA48" s="192"/>
      <c r="JIB48" s="192"/>
      <c r="JIC48" s="192"/>
      <c r="JID48" s="192"/>
      <c r="JIE48" s="192"/>
      <c r="JIF48" s="192"/>
      <c r="JIG48" s="192"/>
      <c r="JIH48" s="192"/>
      <c r="JII48" s="192"/>
      <c r="JIJ48" s="192"/>
      <c r="JIK48" s="192"/>
      <c r="JIL48" s="192"/>
      <c r="JIM48" s="192"/>
      <c r="JIN48" s="192"/>
      <c r="JIO48" s="192"/>
      <c r="JIP48" s="192"/>
      <c r="JIQ48" s="192"/>
      <c r="JIR48" s="192"/>
      <c r="JIS48" s="192"/>
      <c r="JIT48" s="192"/>
      <c r="JIU48" s="192"/>
      <c r="JIV48" s="192"/>
      <c r="JIW48" s="192"/>
      <c r="JIX48" s="192"/>
      <c r="JIY48" s="192"/>
      <c r="JIZ48" s="192"/>
      <c r="JJA48" s="192"/>
      <c r="JJB48" s="192"/>
      <c r="JJC48" s="192"/>
      <c r="JJD48" s="192"/>
      <c r="JJE48" s="192"/>
      <c r="JJF48" s="192"/>
      <c r="JJG48" s="192"/>
      <c r="JJH48" s="192"/>
      <c r="JJI48" s="192"/>
      <c r="JJJ48" s="192"/>
      <c r="JJK48" s="192"/>
      <c r="JJL48" s="192"/>
      <c r="JJM48" s="192"/>
      <c r="JJN48" s="192"/>
      <c r="JJO48" s="192"/>
      <c r="JJP48" s="192"/>
      <c r="JJQ48" s="192"/>
      <c r="JJR48" s="192"/>
      <c r="JJS48" s="192"/>
      <c r="JJT48" s="192"/>
      <c r="JJU48" s="192"/>
      <c r="JJV48" s="192"/>
      <c r="JJW48" s="192"/>
      <c r="JJX48" s="192"/>
      <c r="JJY48" s="192"/>
      <c r="JJZ48" s="192"/>
      <c r="JKA48" s="192"/>
      <c r="JKB48" s="192"/>
      <c r="JKC48" s="192"/>
      <c r="JKD48" s="192"/>
      <c r="JKE48" s="192"/>
      <c r="JKF48" s="192"/>
      <c r="JKG48" s="192"/>
      <c r="JKH48" s="192"/>
      <c r="JKI48" s="192"/>
      <c r="JKJ48" s="192"/>
      <c r="JKK48" s="192"/>
      <c r="JKL48" s="192"/>
      <c r="JKM48" s="192"/>
      <c r="JKN48" s="192"/>
      <c r="JKO48" s="192"/>
      <c r="JKP48" s="192"/>
      <c r="JKQ48" s="192"/>
      <c r="JKR48" s="192"/>
      <c r="JKS48" s="192"/>
      <c r="JKT48" s="192"/>
      <c r="JKU48" s="192"/>
      <c r="JKV48" s="192"/>
      <c r="JKW48" s="192"/>
      <c r="JKX48" s="192"/>
      <c r="JKY48" s="192"/>
      <c r="JKZ48" s="192"/>
      <c r="JLA48" s="192"/>
      <c r="JLB48" s="192"/>
      <c r="JLC48" s="192"/>
      <c r="JLD48" s="192"/>
      <c r="JLE48" s="192"/>
      <c r="JLF48" s="192"/>
      <c r="JLG48" s="192"/>
      <c r="JLH48" s="192"/>
      <c r="JLI48" s="192"/>
      <c r="JLJ48" s="192"/>
      <c r="JLK48" s="192"/>
      <c r="JLL48" s="192"/>
      <c r="JLM48" s="192"/>
      <c r="JLN48" s="192"/>
      <c r="JLO48" s="192"/>
      <c r="JLP48" s="192"/>
      <c r="JLQ48" s="192"/>
      <c r="JLR48" s="192"/>
      <c r="JLS48" s="192"/>
      <c r="JLT48" s="192"/>
      <c r="JLU48" s="192"/>
      <c r="JLV48" s="192"/>
      <c r="JLW48" s="192"/>
      <c r="JLX48" s="192"/>
      <c r="JLY48" s="192"/>
      <c r="JLZ48" s="192"/>
      <c r="JMA48" s="192"/>
      <c r="JMB48" s="192"/>
      <c r="JMC48" s="192"/>
      <c r="JMD48" s="192"/>
      <c r="JME48" s="192"/>
      <c r="JMF48" s="192"/>
      <c r="JMG48" s="192"/>
      <c r="JMH48" s="192"/>
      <c r="JMI48" s="192"/>
      <c r="JMJ48" s="192"/>
      <c r="JMK48" s="192"/>
      <c r="JML48" s="192"/>
      <c r="JMM48" s="192"/>
      <c r="JMN48" s="192"/>
      <c r="JMO48" s="192"/>
      <c r="JMP48" s="192"/>
      <c r="JMQ48" s="192"/>
      <c r="JMR48" s="192"/>
      <c r="JMS48" s="192"/>
      <c r="JMT48" s="192"/>
      <c r="JMU48" s="192"/>
      <c r="JMV48" s="192"/>
      <c r="JMW48" s="192"/>
      <c r="JMX48" s="192"/>
      <c r="JMY48" s="192"/>
      <c r="JMZ48" s="192"/>
      <c r="JNA48" s="192"/>
      <c r="JNB48" s="192"/>
      <c r="JNC48" s="192"/>
      <c r="JND48" s="192"/>
      <c r="JNE48" s="192"/>
      <c r="JNF48" s="192"/>
      <c r="JNG48" s="192"/>
      <c r="JNH48" s="192"/>
      <c r="JNI48" s="192"/>
      <c r="JNJ48" s="192"/>
      <c r="JNK48" s="192"/>
      <c r="JNL48" s="192"/>
      <c r="JNM48" s="192"/>
      <c r="JNN48" s="192"/>
      <c r="JNO48" s="192"/>
      <c r="JNP48" s="192"/>
      <c r="JNQ48" s="192"/>
      <c r="JNR48" s="192"/>
      <c r="JNS48" s="192"/>
      <c r="JNT48" s="192"/>
      <c r="JNU48" s="192"/>
      <c r="JNV48" s="192"/>
      <c r="JNW48" s="192"/>
      <c r="JNX48" s="192"/>
      <c r="JNY48" s="192"/>
      <c r="JNZ48" s="192"/>
      <c r="JOA48" s="192"/>
      <c r="JOB48" s="192"/>
      <c r="JOC48" s="192"/>
      <c r="JOD48" s="192"/>
      <c r="JOE48" s="192"/>
      <c r="JOF48" s="192"/>
      <c r="JOG48" s="192"/>
      <c r="JOH48" s="192"/>
      <c r="JOI48" s="192"/>
      <c r="JOJ48" s="192"/>
      <c r="JOK48" s="192"/>
      <c r="JOL48" s="192"/>
      <c r="JOM48" s="192"/>
      <c r="JON48" s="192"/>
      <c r="JOO48" s="192"/>
      <c r="JOP48" s="192"/>
      <c r="JOQ48" s="192"/>
      <c r="JOR48" s="192"/>
      <c r="JOS48" s="192"/>
      <c r="JOT48" s="192"/>
      <c r="JOU48" s="192"/>
      <c r="JOV48" s="192"/>
      <c r="JOW48" s="192"/>
      <c r="JOX48" s="192"/>
      <c r="JOY48" s="192"/>
      <c r="JOZ48" s="192"/>
      <c r="JPA48" s="192"/>
      <c r="JPB48" s="192"/>
      <c r="JPC48" s="192"/>
      <c r="JPD48" s="192"/>
      <c r="JPE48" s="192"/>
      <c r="JPF48" s="192"/>
      <c r="JPG48" s="192"/>
      <c r="JPH48" s="192"/>
      <c r="JPI48" s="192"/>
      <c r="JPJ48" s="192"/>
      <c r="JPK48" s="192"/>
      <c r="JPL48" s="192"/>
      <c r="JPM48" s="192"/>
      <c r="JPN48" s="192"/>
      <c r="JPO48" s="192"/>
      <c r="JPP48" s="192"/>
      <c r="JPQ48" s="192"/>
      <c r="JPR48" s="192"/>
      <c r="JPS48" s="192"/>
      <c r="JPT48" s="192"/>
      <c r="JPU48" s="192"/>
      <c r="JPV48" s="192"/>
      <c r="JPW48" s="192"/>
      <c r="JPX48" s="192"/>
      <c r="JPY48" s="192"/>
      <c r="JPZ48" s="192"/>
      <c r="JQA48" s="192"/>
      <c r="JQB48" s="192"/>
      <c r="JQC48" s="192"/>
      <c r="JQD48" s="192"/>
      <c r="JQE48" s="192"/>
      <c r="JQF48" s="192"/>
      <c r="JQG48" s="192"/>
      <c r="JQH48" s="192"/>
      <c r="JQI48" s="192"/>
      <c r="JQJ48" s="192"/>
      <c r="JQK48" s="192"/>
      <c r="JQL48" s="192"/>
      <c r="JQM48" s="192"/>
      <c r="JQN48" s="192"/>
      <c r="JQO48" s="192"/>
      <c r="JQP48" s="192"/>
      <c r="JQQ48" s="192"/>
      <c r="JQR48" s="192"/>
      <c r="JQS48" s="192"/>
      <c r="JQT48" s="192"/>
      <c r="JQU48" s="192"/>
      <c r="JQV48" s="192"/>
      <c r="JQW48" s="192"/>
      <c r="JQX48" s="192"/>
      <c r="JQY48" s="192"/>
      <c r="JQZ48" s="192"/>
      <c r="JRA48" s="192"/>
      <c r="JRB48" s="192"/>
      <c r="JRC48" s="192"/>
      <c r="JRD48" s="192"/>
      <c r="JRE48" s="192"/>
      <c r="JRF48" s="192"/>
      <c r="JRG48" s="192"/>
      <c r="JRH48" s="192"/>
      <c r="JRI48" s="192"/>
      <c r="JRJ48" s="192"/>
      <c r="JRK48" s="192"/>
      <c r="JRL48" s="192"/>
      <c r="JRM48" s="192"/>
      <c r="JRN48" s="192"/>
      <c r="JRO48" s="192"/>
      <c r="JRP48" s="192"/>
      <c r="JRQ48" s="192"/>
      <c r="JRR48" s="192"/>
      <c r="JRS48" s="192"/>
      <c r="JRT48" s="192"/>
      <c r="JRU48" s="192"/>
      <c r="JRV48" s="192"/>
      <c r="JRW48" s="192"/>
      <c r="JRX48" s="192"/>
      <c r="JRY48" s="192"/>
      <c r="JRZ48" s="192"/>
      <c r="JSA48" s="192"/>
      <c r="JSB48" s="192"/>
      <c r="JSC48" s="192"/>
      <c r="JSD48" s="192"/>
      <c r="JSE48" s="192"/>
      <c r="JSF48" s="192"/>
      <c r="JSG48" s="192"/>
      <c r="JSH48" s="192"/>
      <c r="JSI48" s="192"/>
      <c r="JSJ48" s="192"/>
      <c r="JSK48" s="192"/>
      <c r="JSL48" s="192"/>
      <c r="JSM48" s="192"/>
      <c r="JSN48" s="192"/>
      <c r="JSO48" s="192"/>
      <c r="JSP48" s="192"/>
      <c r="JSQ48" s="192"/>
      <c r="JSR48" s="192"/>
      <c r="JSS48" s="192"/>
      <c r="JST48" s="192"/>
      <c r="JSU48" s="192"/>
      <c r="JSV48" s="192"/>
      <c r="JSW48" s="192"/>
      <c r="JSX48" s="192"/>
      <c r="JSY48" s="192"/>
      <c r="JSZ48" s="192"/>
      <c r="JTA48" s="192"/>
      <c r="JTB48" s="192"/>
      <c r="JTC48" s="192"/>
      <c r="JTD48" s="192"/>
      <c r="JTE48" s="192"/>
      <c r="JTF48" s="192"/>
      <c r="JTG48" s="192"/>
      <c r="JTH48" s="192"/>
      <c r="JTI48" s="192"/>
      <c r="JTJ48" s="192"/>
      <c r="JTK48" s="192"/>
      <c r="JTL48" s="192"/>
      <c r="JTM48" s="192"/>
      <c r="JTN48" s="192"/>
      <c r="JTO48" s="192"/>
      <c r="JTP48" s="192"/>
      <c r="JTQ48" s="192"/>
      <c r="JTR48" s="192"/>
      <c r="JTS48" s="192"/>
      <c r="JTT48" s="192"/>
      <c r="JTU48" s="192"/>
      <c r="JTV48" s="192"/>
      <c r="JTW48" s="192"/>
      <c r="JTX48" s="192"/>
      <c r="JTY48" s="192"/>
      <c r="JTZ48" s="192"/>
      <c r="JUA48" s="192"/>
      <c r="JUB48" s="192"/>
      <c r="JUC48" s="192"/>
      <c r="JUD48" s="192"/>
      <c r="JUE48" s="192"/>
      <c r="JUF48" s="192"/>
      <c r="JUG48" s="192"/>
      <c r="JUH48" s="192"/>
      <c r="JUI48" s="192"/>
      <c r="JUJ48" s="192"/>
      <c r="JUK48" s="192"/>
      <c r="JUL48" s="192"/>
      <c r="JUM48" s="192"/>
      <c r="JUN48" s="192"/>
      <c r="JUO48" s="192"/>
      <c r="JUP48" s="192"/>
      <c r="JUQ48" s="192"/>
      <c r="JUR48" s="192"/>
      <c r="JUS48" s="192"/>
      <c r="JUT48" s="192"/>
      <c r="JUU48" s="192"/>
      <c r="JUV48" s="192"/>
      <c r="JUW48" s="192"/>
      <c r="JUX48" s="192"/>
      <c r="JUY48" s="192"/>
      <c r="JUZ48" s="192"/>
      <c r="JVA48" s="192"/>
      <c r="JVB48" s="192"/>
      <c r="JVC48" s="192"/>
      <c r="JVD48" s="192"/>
      <c r="JVE48" s="192"/>
      <c r="JVF48" s="192"/>
      <c r="JVG48" s="192"/>
      <c r="JVH48" s="192"/>
      <c r="JVI48" s="192"/>
      <c r="JVJ48" s="192"/>
      <c r="JVK48" s="192"/>
      <c r="JVL48" s="192"/>
      <c r="JVM48" s="192"/>
      <c r="JVN48" s="192"/>
      <c r="JVO48" s="192"/>
      <c r="JVP48" s="192"/>
      <c r="JVQ48" s="192"/>
      <c r="JVR48" s="192"/>
      <c r="JVS48" s="192"/>
      <c r="JVT48" s="192"/>
      <c r="JVU48" s="192"/>
      <c r="JVV48" s="192"/>
      <c r="JVW48" s="192"/>
      <c r="JVX48" s="192"/>
      <c r="JVY48" s="192"/>
      <c r="JVZ48" s="192"/>
      <c r="JWA48" s="192"/>
      <c r="JWB48" s="192"/>
      <c r="JWC48" s="192"/>
      <c r="JWD48" s="192"/>
      <c r="JWE48" s="192"/>
      <c r="JWF48" s="192"/>
      <c r="JWG48" s="192"/>
      <c r="JWH48" s="192"/>
      <c r="JWI48" s="192"/>
      <c r="JWJ48" s="192"/>
      <c r="JWK48" s="192"/>
      <c r="JWL48" s="192"/>
      <c r="JWM48" s="192"/>
      <c r="JWN48" s="192"/>
      <c r="JWO48" s="192"/>
      <c r="JWP48" s="192"/>
      <c r="JWQ48" s="192"/>
      <c r="JWR48" s="192"/>
      <c r="JWS48" s="192"/>
      <c r="JWT48" s="192"/>
      <c r="JWU48" s="192"/>
      <c r="JWV48" s="192"/>
      <c r="JWW48" s="192"/>
      <c r="JWX48" s="192"/>
      <c r="JWY48" s="192"/>
      <c r="JWZ48" s="192"/>
      <c r="JXA48" s="192"/>
      <c r="JXB48" s="192"/>
      <c r="JXC48" s="192"/>
      <c r="JXD48" s="192"/>
      <c r="JXE48" s="192"/>
      <c r="JXF48" s="192"/>
      <c r="JXG48" s="192"/>
      <c r="JXH48" s="192"/>
      <c r="JXI48" s="192"/>
      <c r="JXJ48" s="192"/>
      <c r="JXK48" s="192"/>
      <c r="JXL48" s="192"/>
      <c r="JXM48" s="192"/>
      <c r="JXN48" s="192"/>
      <c r="JXO48" s="192"/>
      <c r="JXP48" s="192"/>
      <c r="JXQ48" s="192"/>
      <c r="JXR48" s="192"/>
      <c r="JXS48" s="192"/>
      <c r="JXT48" s="192"/>
      <c r="JXU48" s="192"/>
      <c r="JXV48" s="192"/>
      <c r="JXW48" s="192"/>
      <c r="JXX48" s="192"/>
      <c r="JXY48" s="192"/>
      <c r="JXZ48" s="192"/>
      <c r="JYA48" s="192"/>
      <c r="JYB48" s="192"/>
      <c r="JYC48" s="192"/>
      <c r="JYD48" s="192"/>
      <c r="JYE48" s="192"/>
      <c r="JYF48" s="192"/>
      <c r="JYG48" s="192"/>
      <c r="JYH48" s="192"/>
      <c r="JYI48" s="192"/>
      <c r="JYJ48" s="192"/>
      <c r="JYK48" s="192"/>
      <c r="JYL48" s="192"/>
      <c r="JYM48" s="192"/>
      <c r="JYN48" s="192"/>
      <c r="JYO48" s="192"/>
      <c r="JYP48" s="192"/>
      <c r="JYQ48" s="192"/>
      <c r="JYR48" s="192"/>
      <c r="JYS48" s="192"/>
      <c r="JYT48" s="192"/>
      <c r="JYU48" s="192"/>
      <c r="JYV48" s="192"/>
      <c r="JYW48" s="192"/>
      <c r="JYX48" s="192"/>
      <c r="JYY48" s="192"/>
      <c r="JYZ48" s="192"/>
      <c r="JZA48" s="192"/>
      <c r="JZB48" s="192"/>
      <c r="JZC48" s="192"/>
      <c r="JZD48" s="192"/>
      <c r="JZE48" s="192"/>
      <c r="JZF48" s="192"/>
      <c r="JZG48" s="192"/>
      <c r="JZH48" s="192"/>
      <c r="JZI48" s="192"/>
      <c r="JZJ48" s="192"/>
      <c r="JZK48" s="192"/>
      <c r="JZL48" s="192"/>
      <c r="JZM48" s="192"/>
      <c r="JZN48" s="192"/>
      <c r="JZO48" s="192"/>
      <c r="JZP48" s="192"/>
      <c r="JZQ48" s="192"/>
      <c r="JZR48" s="192"/>
      <c r="JZS48" s="192"/>
      <c r="JZT48" s="192"/>
      <c r="JZU48" s="192"/>
      <c r="JZV48" s="192"/>
      <c r="JZW48" s="192"/>
      <c r="JZX48" s="192"/>
      <c r="JZY48" s="192"/>
      <c r="JZZ48" s="192"/>
      <c r="KAA48" s="192"/>
      <c r="KAB48" s="192"/>
      <c r="KAC48" s="192"/>
      <c r="KAD48" s="192"/>
      <c r="KAE48" s="192"/>
      <c r="KAF48" s="192"/>
      <c r="KAG48" s="192"/>
      <c r="KAH48" s="192"/>
      <c r="KAI48" s="192"/>
      <c r="KAJ48" s="192"/>
      <c r="KAK48" s="192"/>
      <c r="KAL48" s="192"/>
      <c r="KAM48" s="192"/>
      <c r="KAN48" s="192"/>
      <c r="KAO48" s="192"/>
      <c r="KAP48" s="192"/>
      <c r="KAQ48" s="192"/>
      <c r="KAR48" s="192"/>
      <c r="KAS48" s="192"/>
      <c r="KAT48" s="192"/>
      <c r="KAU48" s="192"/>
      <c r="KAV48" s="192"/>
      <c r="KAW48" s="192"/>
      <c r="KAX48" s="192"/>
      <c r="KAY48" s="192"/>
      <c r="KAZ48" s="192"/>
      <c r="KBA48" s="192"/>
      <c r="KBB48" s="192"/>
      <c r="KBC48" s="192"/>
      <c r="KBD48" s="192"/>
      <c r="KBE48" s="192"/>
      <c r="KBF48" s="192"/>
      <c r="KBG48" s="192"/>
      <c r="KBH48" s="192"/>
      <c r="KBI48" s="192"/>
      <c r="KBJ48" s="192"/>
      <c r="KBK48" s="192"/>
      <c r="KBL48" s="192"/>
      <c r="KBM48" s="192"/>
      <c r="KBN48" s="192"/>
      <c r="KBO48" s="192"/>
      <c r="KBP48" s="192"/>
      <c r="KBQ48" s="192"/>
      <c r="KBR48" s="192"/>
      <c r="KBS48" s="192"/>
      <c r="KBT48" s="192"/>
      <c r="KBU48" s="192"/>
      <c r="KBV48" s="192"/>
      <c r="KBW48" s="192"/>
      <c r="KBX48" s="192"/>
      <c r="KBY48" s="192"/>
      <c r="KBZ48" s="192"/>
      <c r="KCA48" s="192"/>
      <c r="KCB48" s="192"/>
      <c r="KCC48" s="192"/>
      <c r="KCD48" s="192"/>
      <c r="KCE48" s="192"/>
      <c r="KCF48" s="192"/>
      <c r="KCG48" s="192"/>
      <c r="KCH48" s="192"/>
      <c r="KCI48" s="192"/>
      <c r="KCJ48" s="192"/>
      <c r="KCK48" s="192"/>
      <c r="KCL48" s="192"/>
      <c r="KCM48" s="192"/>
      <c r="KCN48" s="192"/>
      <c r="KCO48" s="192"/>
      <c r="KCP48" s="192"/>
      <c r="KCQ48" s="192"/>
      <c r="KCR48" s="192"/>
      <c r="KCS48" s="192"/>
      <c r="KCT48" s="192"/>
      <c r="KCU48" s="192"/>
      <c r="KCV48" s="192"/>
      <c r="KCW48" s="192"/>
      <c r="KCX48" s="192"/>
      <c r="KCY48" s="192"/>
      <c r="KCZ48" s="192"/>
      <c r="KDA48" s="192"/>
      <c r="KDB48" s="192"/>
      <c r="KDC48" s="192"/>
      <c r="KDD48" s="192"/>
      <c r="KDE48" s="192"/>
      <c r="KDF48" s="192"/>
      <c r="KDG48" s="192"/>
      <c r="KDH48" s="192"/>
      <c r="KDI48" s="192"/>
      <c r="KDJ48" s="192"/>
      <c r="KDK48" s="192"/>
      <c r="KDL48" s="192"/>
      <c r="KDM48" s="192"/>
      <c r="KDN48" s="192"/>
      <c r="KDO48" s="192"/>
      <c r="KDP48" s="192"/>
      <c r="KDQ48" s="192"/>
      <c r="KDR48" s="192"/>
      <c r="KDS48" s="192"/>
      <c r="KDT48" s="192"/>
      <c r="KDU48" s="192"/>
      <c r="KDV48" s="192"/>
      <c r="KDW48" s="192"/>
      <c r="KDX48" s="192"/>
      <c r="KDY48" s="192"/>
      <c r="KDZ48" s="192"/>
      <c r="KEA48" s="192"/>
      <c r="KEB48" s="192"/>
      <c r="KEC48" s="192"/>
      <c r="KED48" s="192"/>
      <c r="KEE48" s="192"/>
      <c r="KEF48" s="192"/>
      <c r="KEG48" s="192"/>
      <c r="KEH48" s="192"/>
      <c r="KEI48" s="192"/>
      <c r="KEJ48" s="192"/>
      <c r="KEK48" s="192"/>
      <c r="KEL48" s="192"/>
      <c r="KEM48" s="192"/>
      <c r="KEN48" s="192"/>
      <c r="KEO48" s="192"/>
      <c r="KEP48" s="192"/>
      <c r="KEQ48" s="192"/>
      <c r="KER48" s="192"/>
      <c r="KES48" s="192"/>
      <c r="KET48" s="192"/>
      <c r="KEU48" s="192"/>
      <c r="KEV48" s="192"/>
      <c r="KEW48" s="192"/>
      <c r="KEX48" s="192"/>
      <c r="KEY48" s="192"/>
      <c r="KEZ48" s="192"/>
      <c r="KFA48" s="192"/>
      <c r="KFB48" s="192"/>
      <c r="KFC48" s="192"/>
      <c r="KFD48" s="192"/>
      <c r="KFE48" s="192"/>
      <c r="KFF48" s="192"/>
      <c r="KFG48" s="192"/>
      <c r="KFH48" s="192"/>
      <c r="KFI48" s="192"/>
      <c r="KFJ48" s="192"/>
      <c r="KFK48" s="192"/>
      <c r="KFL48" s="192"/>
      <c r="KFM48" s="192"/>
      <c r="KFN48" s="192"/>
      <c r="KFO48" s="192"/>
      <c r="KFP48" s="192"/>
      <c r="KFQ48" s="192"/>
      <c r="KFR48" s="192"/>
      <c r="KFS48" s="192"/>
      <c r="KFT48" s="192"/>
      <c r="KFU48" s="192"/>
      <c r="KFV48" s="192"/>
      <c r="KFW48" s="192"/>
      <c r="KFX48" s="192"/>
      <c r="KFY48" s="192"/>
      <c r="KFZ48" s="192"/>
      <c r="KGA48" s="192"/>
      <c r="KGB48" s="192"/>
      <c r="KGC48" s="192"/>
      <c r="KGD48" s="192"/>
      <c r="KGE48" s="192"/>
      <c r="KGF48" s="192"/>
      <c r="KGG48" s="192"/>
      <c r="KGH48" s="192"/>
      <c r="KGI48" s="192"/>
      <c r="KGJ48" s="192"/>
      <c r="KGK48" s="192"/>
      <c r="KGL48" s="192"/>
      <c r="KGM48" s="192"/>
      <c r="KGN48" s="192"/>
      <c r="KGO48" s="192"/>
      <c r="KGP48" s="192"/>
      <c r="KGQ48" s="192"/>
      <c r="KGR48" s="192"/>
      <c r="KGS48" s="192"/>
      <c r="KGT48" s="192"/>
      <c r="KGU48" s="192"/>
      <c r="KGV48" s="192"/>
      <c r="KGW48" s="192"/>
      <c r="KGX48" s="192"/>
      <c r="KGY48" s="192"/>
      <c r="KGZ48" s="192"/>
      <c r="KHA48" s="192"/>
      <c r="KHB48" s="192"/>
      <c r="KHC48" s="192"/>
      <c r="KHD48" s="192"/>
      <c r="KHE48" s="192"/>
      <c r="KHF48" s="192"/>
      <c r="KHG48" s="192"/>
      <c r="KHH48" s="192"/>
      <c r="KHI48" s="192"/>
      <c r="KHJ48" s="192"/>
      <c r="KHK48" s="192"/>
      <c r="KHL48" s="192"/>
      <c r="KHM48" s="192"/>
      <c r="KHN48" s="192"/>
      <c r="KHO48" s="192"/>
      <c r="KHP48" s="192"/>
      <c r="KHQ48" s="192"/>
      <c r="KHR48" s="192"/>
      <c r="KHS48" s="192"/>
      <c r="KHT48" s="192"/>
      <c r="KHU48" s="192"/>
      <c r="KHV48" s="192"/>
      <c r="KHW48" s="192"/>
      <c r="KHX48" s="192"/>
      <c r="KHY48" s="192"/>
      <c r="KHZ48" s="192"/>
      <c r="KIA48" s="192"/>
      <c r="KIB48" s="192"/>
      <c r="KIC48" s="192"/>
      <c r="KID48" s="192"/>
      <c r="KIE48" s="192"/>
      <c r="KIF48" s="192"/>
      <c r="KIG48" s="192"/>
      <c r="KIH48" s="192"/>
      <c r="KII48" s="192"/>
      <c r="KIJ48" s="192"/>
      <c r="KIK48" s="192"/>
      <c r="KIL48" s="192"/>
      <c r="KIM48" s="192"/>
      <c r="KIN48" s="192"/>
      <c r="KIO48" s="192"/>
      <c r="KIP48" s="192"/>
      <c r="KIQ48" s="192"/>
      <c r="KIR48" s="192"/>
      <c r="KIS48" s="192"/>
      <c r="KIT48" s="192"/>
      <c r="KIU48" s="192"/>
      <c r="KIV48" s="192"/>
      <c r="KIW48" s="192"/>
      <c r="KIX48" s="192"/>
      <c r="KIY48" s="192"/>
      <c r="KIZ48" s="192"/>
      <c r="KJA48" s="192"/>
      <c r="KJB48" s="192"/>
      <c r="KJC48" s="192"/>
      <c r="KJD48" s="192"/>
      <c r="KJE48" s="192"/>
      <c r="KJF48" s="192"/>
      <c r="KJG48" s="192"/>
      <c r="KJH48" s="192"/>
      <c r="KJI48" s="192"/>
      <c r="KJJ48" s="192"/>
      <c r="KJK48" s="192"/>
      <c r="KJL48" s="192"/>
      <c r="KJM48" s="192"/>
      <c r="KJN48" s="192"/>
      <c r="KJO48" s="192"/>
      <c r="KJP48" s="192"/>
      <c r="KJQ48" s="192"/>
      <c r="KJR48" s="192"/>
      <c r="KJS48" s="192"/>
      <c r="KJT48" s="192"/>
      <c r="KJU48" s="192"/>
      <c r="KJV48" s="192"/>
      <c r="KJW48" s="192"/>
      <c r="KJX48" s="192"/>
      <c r="KJY48" s="192"/>
      <c r="KJZ48" s="192"/>
      <c r="KKA48" s="192"/>
      <c r="KKB48" s="192"/>
      <c r="KKC48" s="192"/>
      <c r="KKD48" s="192"/>
      <c r="KKE48" s="192"/>
      <c r="KKF48" s="192"/>
      <c r="KKG48" s="192"/>
      <c r="KKH48" s="192"/>
      <c r="KKI48" s="192"/>
      <c r="KKJ48" s="192"/>
      <c r="KKK48" s="192"/>
      <c r="KKL48" s="192"/>
      <c r="KKM48" s="192"/>
      <c r="KKN48" s="192"/>
      <c r="KKO48" s="192"/>
      <c r="KKP48" s="192"/>
      <c r="KKQ48" s="192"/>
      <c r="KKR48" s="192"/>
      <c r="KKS48" s="192"/>
      <c r="KKT48" s="192"/>
      <c r="KKU48" s="192"/>
      <c r="KKV48" s="192"/>
      <c r="KKW48" s="192"/>
      <c r="KKX48" s="192"/>
      <c r="KKY48" s="192"/>
      <c r="KKZ48" s="192"/>
      <c r="KLA48" s="192"/>
      <c r="KLB48" s="192"/>
      <c r="KLC48" s="192"/>
      <c r="KLD48" s="192"/>
      <c r="KLE48" s="192"/>
      <c r="KLF48" s="192"/>
      <c r="KLG48" s="192"/>
      <c r="KLH48" s="192"/>
      <c r="KLI48" s="192"/>
      <c r="KLJ48" s="192"/>
      <c r="KLK48" s="192"/>
      <c r="KLL48" s="192"/>
      <c r="KLM48" s="192"/>
      <c r="KLN48" s="192"/>
      <c r="KLO48" s="192"/>
      <c r="KLP48" s="192"/>
      <c r="KLQ48" s="192"/>
      <c r="KLR48" s="192"/>
      <c r="KLS48" s="192"/>
      <c r="KLT48" s="192"/>
      <c r="KLU48" s="192"/>
      <c r="KLV48" s="192"/>
      <c r="KLW48" s="192"/>
      <c r="KLX48" s="192"/>
      <c r="KLY48" s="192"/>
      <c r="KLZ48" s="192"/>
      <c r="KMA48" s="192"/>
      <c r="KMB48" s="192"/>
      <c r="KMC48" s="192"/>
      <c r="KMD48" s="192"/>
      <c r="KME48" s="192"/>
      <c r="KMF48" s="192"/>
      <c r="KMG48" s="192"/>
      <c r="KMH48" s="192"/>
      <c r="KMI48" s="192"/>
      <c r="KMJ48" s="192"/>
      <c r="KMK48" s="192"/>
      <c r="KML48" s="192"/>
      <c r="KMM48" s="192"/>
      <c r="KMN48" s="192"/>
      <c r="KMO48" s="192"/>
      <c r="KMP48" s="192"/>
      <c r="KMQ48" s="192"/>
      <c r="KMR48" s="192"/>
      <c r="KMS48" s="192"/>
      <c r="KMT48" s="192"/>
      <c r="KMU48" s="192"/>
      <c r="KMV48" s="192"/>
      <c r="KMW48" s="192"/>
      <c r="KMX48" s="192"/>
      <c r="KMY48" s="192"/>
      <c r="KMZ48" s="192"/>
      <c r="KNA48" s="192"/>
      <c r="KNB48" s="192"/>
      <c r="KNC48" s="192"/>
      <c r="KND48" s="192"/>
      <c r="KNE48" s="192"/>
      <c r="KNF48" s="192"/>
      <c r="KNG48" s="192"/>
      <c r="KNH48" s="192"/>
      <c r="KNI48" s="192"/>
      <c r="KNJ48" s="192"/>
      <c r="KNK48" s="192"/>
      <c r="KNL48" s="192"/>
      <c r="KNM48" s="192"/>
      <c r="KNN48" s="192"/>
      <c r="KNO48" s="192"/>
      <c r="KNP48" s="192"/>
      <c r="KNQ48" s="192"/>
      <c r="KNR48" s="192"/>
      <c r="KNS48" s="192"/>
      <c r="KNT48" s="192"/>
      <c r="KNU48" s="192"/>
      <c r="KNV48" s="192"/>
      <c r="KNW48" s="192"/>
      <c r="KNX48" s="192"/>
      <c r="KNY48" s="192"/>
      <c r="KNZ48" s="192"/>
      <c r="KOA48" s="192"/>
      <c r="KOB48" s="192"/>
      <c r="KOC48" s="192"/>
      <c r="KOD48" s="192"/>
      <c r="KOE48" s="192"/>
      <c r="KOF48" s="192"/>
      <c r="KOG48" s="192"/>
      <c r="KOH48" s="192"/>
      <c r="KOI48" s="192"/>
      <c r="KOJ48" s="192"/>
      <c r="KOK48" s="192"/>
      <c r="KOL48" s="192"/>
      <c r="KOM48" s="192"/>
      <c r="KON48" s="192"/>
      <c r="KOO48" s="192"/>
      <c r="KOP48" s="192"/>
      <c r="KOQ48" s="192"/>
      <c r="KOR48" s="192"/>
      <c r="KOS48" s="192"/>
      <c r="KOT48" s="192"/>
      <c r="KOU48" s="192"/>
      <c r="KOV48" s="192"/>
      <c r="KOW48" s="192"/>
      <c r="KOX48" s="192"/>
      <c r="KOY48" s="192"/>
      <c r="KOZ48" s="192"/>
      <c r="KPA48" s="192"/>
      <c r="KPB48" s="192"/>
      <c r="KPC48" s="192"/>
      <c r="KPD48" s="192"/>
      <c r="KPE48" s="192"/>
      <c r="KPF48" s="192"/>
      <c r="KPG48" s="192"/>
      <c r="KPH48" s="192"/>
      <c r="KPI48" s="192"/>
      <c r="KPJ48" s="192"/>
      <c r="KPK48" s="192"/>
      <c r="KPL48" s="192"/>
      <c r="KPM48" s="192"/>
      <c r="KPN48" s="192"/>
      <c r="KPO48" s="192"/>
      <c r="KPP48" s="192"/>
      <c r="KPQ48" s="192"/>
      <c r="KPR48" s="192"/>
      <c r="KPS48" s="192"/>
      <c r="KPT48" s="192"/>
      <c r="KPU48" s="192"/>
      <c r="KPV48" s="192"/>
      <c r="KPW48" s="192"/>
      <c r="KPX48" s="192"/>
      <c r="KPY48" s="192"/>
      <c r="KPZ48" s="192"/>
      <c r="KQA48" s="192"/>
      <c r="KQB48" s="192"/>
      <c r="KQC48" s="192"/>
      <c r="KQD48" s="192"/>
      <c r="KQE48" s="192"/>
      <c r="KQF48" s="192"/>
      <c r="KQG48" s="192"/>
      <c r="KQH48" s="192"/>
      <c r="KQI48" s="192"/>
      <c r="KQJ48" s="192"/>
      <c r="KQK48" s="192"/>
      <c r="KQL48" s="192"/>
      <c r="KQM48" s="192"/>
      <c r="KQN48" s="192"/>
      <c r="KQO48" s="192"/>
      <c r="KQP48" s="192"/>
      <c r="KQQ48" s="192"/>
      <c r="KQR48" s="192"/>
      <c r="KQS48" s="192"/>
      <c r="KQT48" s="192"/>
      <c r="KQU48" s="192"/>
      <c r="KQV48" s="192"/>
      <c r="KQW48" s="192"/>
      <c r="KQX48" s="192"/>
      <c r="KQY48" s="192"/>
      <c r="KQZ48" s="192"/>
      <c r="KRA48" s="192"/>
      <c r="KRB48" s="192"/>
      <c r="KRC48" s="192"/>
      <c r="KRD48" s="192"/>
      <c r="KRE48" s="192"/>
      <c r="KRF48" s="192"/>
      <c r="KRG48" s="192"/>
      <c r="KRH48" s="192"/>
      <c r="KRI48" s="192"/>
      <c r="KRJ48" s="192"/>
      <c r="KRK48" s="192"/>
      <c r="KRL48" s="192"/>
      <c r="KRM48" s="192"/>
      <c r="KRN48" s="192"/>
      <c r="KRO48" s="192"/>
      <c r="KRP48" s="192"/>
      <c r="KRQ48" s="192"/>
      <c r="KRR48" s="192"/>
      <c r="KRS48" s="192"/>
      <c r="KRT48" s="192"/>
      <c r="KRU48" s="192"/>
      <c r="KRV48" s="192"/>
      <c r="KRW48" s="192"/>
      <c r="KRX48" s="192"/>
      <c r="KRY48" s="192"/>
      <c r="KRZ48" s="192"/>
      <c r="KSA48" s="192"/>
      <c r="KSB48" s="192"/>
      <c r="KSC48" s="192"/>
      <c r="KSD48" s="192"/>
      <c r="KSE48" s="192"/>
      <c r="KSF48" s="192"/>
      <c r="KSG48" s="192"/>
      <c r="KSH48" s="192"/>
      <c r="KSI48" s="192"/>
      <c r="KSJ48" s="192"/>
      <c r="KSK48" s="192"/>
      <c r="KSL48" s="192"/>
      <c r="KSM48" s="192"/>
      <c r="KSN48" s="192"/>
      <c r="KSO48" s="192"/>
      <c r="KSP48" s="192"/>
      <c r="KSQ48" s="192"/>
      <c r="KSR48" s="192"/>
      <c r="KSS48" s="192"/>
      <c r="KST48" s="192"/>
      <c r="KSU48" s="192"/>
      <c r="KSV48" s="192"/>
      <c r="KSW48" s="192"/>
      <c r="KSX48" s="192"/>
      <c r="KSY48" s="192"/>
      <c r="KSZ48" s="192"/>
      <c r="KTA48" s="192"/>
      <c r="KTB48" s="192"/>
      <c r="KTC48" s="192"/>
      <c r="KTD48" s="192"/>
      <c r="KTE48" s="192"/>
      <c r="KTF48" s="192"/>
      <c r="KTG48" s="192"/>
      <c r="KTH48" s="192"/>
      <c r="KTI48" s="192"/>
      <c r="KTJ48" s="192"/>
      <c r="KTK48" s="192"/>
      <c r="KTL48" s="192"/>
      <c r="KTM48" s="192"/>
      <c r="KTN48" s="192"/>
      <c r="KTO48" s="192"/>
      <c r="KTP48" s="192"/>
      <c r="KTQ48" s="192"/>
      <c r="KTR48" s="192"/>
      <c r="KTS48" s="192"/>
      <c r="KTT48" s="192"/>
      <c r="KTU48" s="192"/>
      <c r="KTV48" s="192"/>
      <c r="KTW48" s="192"/>
      <c r="KTX48" s="192"/>
      <c r="KTY48" s="192"/>
      <c r="KTZ48" s="192"/>
      <c r="KUA48" s="192"/>
      <c r="KUB48" s="192"/>
      <c r="KUC48" s="192"/>
      <c r="KUD48" s="192"/>
      <c r="KUE48" s="192"/>
      <c r="KUF48" s="192"/>
      <c r="KUG48" s="192"/>
      <c r="KUH48" s="192"/>
      <c r="KUI48" s="192"/>
      <c r="KUJ48" s="192"/>
      <c r="KUK48" s="192"/>
      <c r="KUL48" s="192"/>
      <c r="KUM48" s="192"/>
      <c r="KUN48" s="192"/>
      <c r="KUO48" s="192"/>
      <c r="KUP48" s="192"/>
      <c r="KUQ48" s="192"/>
      <c r="KUR48" s="192"/>
      <c r="KUS48" s="192"/>
      <c r="KUT48" s="192"/>
      <c r="KUU48" s="192"/>
      <c r="KUV48" s="192"/>
      <c r="KUW48" s="192"/>
      <c r="KUX48" s="192"/>
      <c r="KUY48" s="192"/>
      <c r="KUZ48" s="192"/>
      <c r="KVA48" s="192"/>
      <c r="KVB48" s="192"/>
      <c r="KVC48" s="192"/>
      <c r="KVD48" s="192"/>
      <c r="KVE48" s="192"/>
      <c r="KVF48" s="192"/>
      <c r="KVG48" s="192"/>
      <c r="KVH48" s="192"/>
      <c r="KVI48" s="192"/>
      <c r="KVJ48" s="192"/>
      <c r="KVK48" s="192"/>
      <c r="KVL48" s="192"/>
      <c r="KVM48" s="192"/>
      <c r="KVN48" s="192"/>
      <c r="KVO48" s="192"/>
      <c r="KVP48" s="192"/>
      <c r="KVQ48" s="192"/>
      <c r="KVR48" s="192"/>
      <c r="KVS48" s="192"/>
      <c r="KVT48" s="192"/>
      <c r="KVU48" s="192"/>
      <c r="KVV48" s="192"/>
      <c r="KVW48" s="192"/>
      <c r="KVX48" s="192"/>
      <c r="KVY48" s="192"/>
      <c r="KVZ48" s="192"/>
      <c r="KWA48" s="192"/>
      <c r="KWB48" s="192"/>
      <c r="KWC48" s="192"/>
      <c r="KWD48" s="192"/>
      <c r="KWE48" s="192"/>
      <c r="KWF48" s="192"/>
      <c r="KWG48" s="192"/>
      <c r="KWH48" s="192"/>
      <c r="KWI48" s="192"/>
      <c r="KWJ48" s="192"/>
      <c r="KWK48" s="192"/>
      <c r="KWL48" s="192"/>
      <c r="KWM48" s="192"/>
      <c r="KWN48" s="192"/>
      <c r="KWO48" s="192"/>
      <c r="KWP48" s="192"/>
      <c r="KWQ48" s="192"/>
      <c r="KWR48" s="192"/>
      <c r="KWS48" s="192"/>
      <c r="KWT48" s="192"/>
      <c r="KWU48" s="192"/>
      <c r="KWV48" s="192"/>
      <c r="KWW48" s="192"/>
      <c r="KWX48" s="192"/>
      <c r="KWY48" s="192"/>
      <c r="KWZ48" s="192"/>
      <c r="KXA48" s="192"/>
      <c r="KXB48" s="192"/>
      <c r="KXC48" s="192"/>
      <c r="KXD48" s="192"/>
      <c r="KXE48" s="192"/>
      <c r="KXF48" s="192"/>
      <c r="KXG48" s="192"/>
      <c r="KXH48" s="192"/>
      <c r="KXI48" s="192"/>
      <c r="KXJ48" s="192"/>
      <c r="KXK48" s="192"/>
      <c r="KXL48" s="192"/>
      <c r="KXM48" s="192"/>
      <c r="KXN48" s="192"/>
      <c r="KXO48" s="192"/>
      <c r="KXP48" s="192"/>
      <c r="KXQ48" s="192"/>
      <c r="KXR48" s="192"/>
      <c r="KXS48" s="192"/>
      <c r="KXT48" s="192"/>
      <c r="KXU48" s="192"/>
      <c r="KXV48" s="192"/>
      <c r="KXW48" s="192"/>
      <c r="KXX48" s="192"/>
      <c r="KXY48" s="192"/>
      <c r="KXZ48" s="192"/>
      <c r="KYA48" s="192"/>
      <c r="KYB48" s="192"/>
      <c r="KYC48" s="192"/>
      <c r="KYD48" s="192"/>
      <c r="KYE48" s="192"/>
      <c r="KYF48" s="192"/>
      <c r="KYG48" s="192"/>
      <c r="KYH48" s="192"/>
      <c r="KYI48" s="192"/>
      <c r="KYJ48" s="192"/>
      <c r="KYK48" s="192"/>
      <c r="KYL48" s="192"/>
      <c r="KYM48" s="192"/>
      <c r="KYN48" s="192"/>
      <c r="KYO48" s="192"/>
      <c r="KYP48" s="192"/>
      <c r="KYQ48" s="192"/>
      <c r="KYR48" s="192"/>
      <c r="KYS48" s="192"/>
      <c r="KYT48" s="192"/>
      <c r="KYU48" s="192"/>
      <c r="KYV48" s="192"/>
      <c r="KYW48" s="192"/>
      <c r="KYX48" s="192"/>
      <c r="KYY48" s="192"/>
      <c r="KYZ48" s="192"/>
      <c r="KZA48" s="192"/>
      <c r="KZB48" s="192"/>
      <c r="KZC48" s="192"/>
      <c r="KZD48" s="192"/>
      <c r="KZE48" s="192"/>
      <c r="KZF48" s="192"/>
      <c r="KZG48" s="192"/>
      <c r="KZH48" s="192"/>
      <c r="KZI48" s="192"/>
      <c r="KZJ48" s="192"/>
      <c r="KZK48" s="192"/>
      <c r="KZL48" s="192"/>
      <c r="KZM48" s="192"/>
      <c r="KZN48" s="192"/>
      <c r="KZO48" s="192"/>
      <c r="KZP48" s="192"/>
      <c r="KZQ48" s="192"/>
      <c r="KZR48" s="192"/>
      <c r="KZS48" s="192"/>
      <c r="KZT48" s="192"/>
      <c r="KZU48" s="192"/>
      <c r="KZV48" s="192"/>
      <c r="KZW48" s="192"/>
      <c r="KZX48" s="192"/>
      <c r="KZY48" s="192"/>
      <c r="KZZ48" s="192"/>
      <c r="LAA48" s="192"/>
      <c r="LAB48" s="192"/>
      <c r="LAC48" s="192"/>
      <c r="LAD48" s="192"/>
      <c r="LAE48" s="192"/>
      <c r="LAF48" s="192"/>
      <c r="LAG48" s="192"/>
      <c r="LAH48" s="192"/>
      <c r="LAI48" s="192"/>
      <c r="LAJ48" s="192"/>
      <c r="LAK48" s="192"/>
      <c r="LAL48" s="192"/>
      <c r="LAM48" s="192"/>
      <c r="LAN48" s="192"/>
      <c r="LAO48" s="192"/>
      <c r="LAP48" s="192"/>
      <c r="LAQ48" s="192"/>
      <c r="LAR48" s="192"/>
      <c r="LAS48" s="192"/>
      <c r="LAT48" s="192"/>
      <c r="LAU48" s="192"/>
      <c r="LAV48" s="192"/>
      <c r="LAW48" s="192"/>
      <c r="LAX48" s="192"/>
      <c r="LAY48" s="192"/>
      <c r="LAZ48" s="192"/>
      <c r="LBA48" s="192"/>
      <c r="LBB48" s="192"/>
      <c r="LBC48" s="192"/>
      <c r="LBD48" s="192"/>
      <c r="LBE48" s="192"/>
      <c r="LBF48" s="192"/>
      <c r="LBG48" s="192"/>
      <c r="LBH48" s="192"/>
      <c r="LBI48" s="192"/>
      <c r="LBJ48" s="192"/>
      <c r="LBK48" s="192"/>
      <c r="LBL48" s="192"/>
      <c r="LBM48" s="192"/>
      <c r="LBN48" s="192"/>
      <c r="LBO48" s="192"/>
      <c r="LBP48" s="192"/>
      <c r="LBQ48" s="192"/>
      <c r="LBR48" s="192"/>
      <c r="LBS48" s="192"/>
      <c r="LBT48" s="192"/>
      <c r="LBU48" s="192"/>
      <c r="LBV48" s="192"/>
      <c r="LBW48" s="192"/>
      <c r="LBX48" s="192"/>
      <c r="LBY48" s="192"/>
      <c r="LBZ48" s="192"/>
      <c r="LCA48" s="192"/>
      <c r="LCB48" s="192"/>
      <c r="LCC48" s="192"/>
      <c r="LCD48" s="192"/>
      <c r="LCE48" s="192"/>
      <c r="LCF48" s="192"/>
      <c r="LCG48" s="192"/>
      <c r="LCH48" s="192"/>
      <c r="LCI48" s="192"/>
      <c r="LCJ48" s="192"/>
      <c r="LCK48" s="192"/>
      <c r="LCL48" s="192"/>
      <c r="LCM48" s="192"/>
      <c r="LCN48" s="192"/>
      <c r="LCO48" s="192"/>
      <c r="LCP48" s="192"/>
      <c r="LCQ48" s="192"/>
      <c r="LCR48" s="192"/>
      <c r="LCS48" s="192"/>
      <c r="LCT48" s="192"/>
      <c r="LCU48" s="192"/>
      <c r="LCV48" s="192"/>
      <c r="LCW48" s="192"/>
      <c r="LCX48" s="192"/>
      <c r="LCY48" s="192"/>
      <c r="LCZ48" s="192"/>
      <c r="LDA48" s="192"/>
      <c r="LDB48" s="192"/>
      <c r="LDC48" s="192"/>
      <c r="LDD48" s="192"/>
      <c r="LDE48" s="192"/>
      <c r="LDF48" s="192"/>
      <c r="LDG48" s="192"/>
      <c r="LDH48" s="192"/>
      <c r="LDI48" s="192"/>
      <c r="LDJ48" s="192"/>
      <c r="LDK48" s="192"/>
      <c r="LDL48" s="192"/>
      <c r="LDM48" s="192"/>
      <c r="LDN48" s="192"/>
      <c r="LDO48" s="192"/>
      <c r="LDP48" s="192"/>
      <c r="LDQ48" s="192"/>
      <c r="LDR48" s="192"/>
      <c r="LDS48" s="192"/>
      <c r="LDT48" s="192"/>
      <c r="LDU48" s="192"/>
      <c r="LDV48" s="192"/>
      <c r="LDW48" s="192"/>
      <c r="LDX48" s="192"/>
      <c r="LDY48" s="192"/>
      <c r="LDZ48" s="192"/>
      <c r="LEA48" s="192"/>
      <c r="LEB48" s="192"/>
      <c r="LEC48" s="192"/>
      <c r="LED48" s="192"/>
      <c r="LEE48" s="192"/>
      <c r="LEF48" s="192"/>
      <c r="LEG48" s="192"/>
      <c r="LEH48" s="192"/>
      <c r="LEI48" s="192"/>
      <c r="LEJ48" s="192"/>
      <c r="LEK48" s="192"/>
      <c r="LEL48" s="192"/>
      <c r="LEM48" s="192"/>
      <c r="LEN48" s="192"/>
      <c r="LEO48" s="192"/>
      <c r="LEP48" s="192"/>
      <c r="LEQ48" s="192"/>
      <c r="LER48" s="192"/>
      <c r="LES48" s="192"/>
      <c r="LET48" s="192"/>
      <c r="LEU48" s="192"/>
      <c r="LEV48" s="192"/>
      <c r="LEW48" s="192"/>
      <c r="LEX48" s="192"/>
      <c r="LEY48" s="192"/>
      <c r="LEZ48" s="192"/>
      <c r="LFA48" s="192"/>
      <c r="LFB48" s="192"/>
      <c r="LFC48" s="192"/>
      <c r="LFD48" s="192"/>
      <c r="LFE48" s="192"/>
      <c r="LFF48" s="192"/>
      <c r="LFG48" s="192"/>
      <c r="LFH48" s="192"/>
      <c r="LFI48" s="192"/>
      <c r="LFJ48" s="192"/>
      <c r="LFK48" s="192"/>
      <c r="LFL48" s="192"/>
      <c r="LFM48" s="192"/>
      <c r="LFN48" s="192"/>
      <c r="LFO48" s="192"/>
      <c r="LFP48" s="192"/>
      <c r="LFQ48" s="192"/>
      <c r="LFR48" s="192"/>
      <c r="LFS48" s="192"/>
      <c r="LFT48" s="192"/>
      <c r="LFU48" s="192"/>
      <c r="LFV48" s="192"/>
      <c r="LFW48" s="192"/>
      <c r="LFX48" s="192"/>
      <c r="LFY48" s="192"/>
      <c r="LFZ48" s="192"/>
      <c r="LGA48" s="192"/>
      <c r="LGB48" s="192"/>
      <c r="LGC48" s="192"/>
      <c r="LGD48" s="192"/>
      <c r="LGE48" s="192"/>
      <c r="LGF48" s="192"/>
      <c r="LGG48" s="192"/>
      <c r="LGH48" s="192"/>
      <c r="LGI48" s="192"/>
      <c r="LGJ48" s="192"/>
      <c r="LGK48" s="192"/>
      <c r="LGL48" s="192"/>
      <c r="LGM48" s="192"/>
      <c r="LGN48" s="192"/>
      <c r="LGO48" s="192"/>
      <c r="LGP48" s="192"/>
      <c r="LGQ48" s="192"/>
      <c r="LGR48" s="192"/>
      <c r="LGS48" s="192"/>
      <c r="LGT48" s="192"/>
      <c r="LGU48" s="192"/>
      <c r="LGV48" s="192"/>
      <c r="LGW48" s="192"/>
      <c r="LGX48" s="192"/>
      <c r="LGY48" s="192"/>
      <c r="LGZ48" s="192"/>
      <c r="LHA48" s="192"/>
      <c r="LHB48" s="192"/>
      <c r="LHC48" s="192"/>
      <c r="LHD48" s="192"/>
      <c r="LHE48" s="192"/>
      <c r="LHF48" s="192"/>
      <c r="LHG48" s="192"/>
      <c r="LHH48" s="192"/>
      <c r="LHI48" s="192"/>
      <c r="LHJ48" s="192"/>
      <c r="LHK48" s="192"/>
      <c r="LHL48" s="192"/>
      <c r="LHM48" s="192"/>
      <c r="LHN48" s="192"/>
      <c r="LHO48" s="192"/>
      <c r="LHP48" s="192"/>
      <c r="LHQ48" s="192"/>
      <c r="LHR48" s="192"/>
      <c r="LHS48" s="192"/>
      <c r="LHT48" s="192"/>
      <c r="LHU48" s="192"/>
      <c r="LHV48" s="192"/>
      <c r="LHW48" s="192"/>
      <c r="LHX48" s="192"/>
      <c r="LHY48" s="192"/>
      <c r="LHZ48" s="192"/>
      <c r="LIA48" s="192"/>
      <c r="LIB48" s="192"/>
      <c r="LIC48" s="192"/>
      <c r="LID48" s="192"/>
      <c r="LIE48" s="192"/>
      <c r="LIF48" s="192"/>
      <c r="LIG48" s="192"/>
      <c r="LIH48" s="192"/>
      <c r="LII48" s="192"/>
      <c r="LIJ48" s="192"/>
      <c r="LIK48" s="192"/>
      <c r="LIL48" s="192"/>
      <c r="LIM48" s="192"/>
      <c r="LIN48" s="192"/>
      <c r="LIO48" s="192"/>
      <c r="LIP48" s="192"/>
      <c r="LIQ48" s="192"/>
      <c r="LIR48" s="192"/>
      <c r="LIS48" s="192"/>
      <c r="LIT48" s="192"/>
      <c r="LIU48" s="192"/>
      <c r="LIV48" s="192"/>
      <c r="LIW48" s="192"/>
      <c r="LIX48" s="192"/>
      <c r="LIY48" s="192"/>
      <c r="LIZ48" s="192"/>
      <c r="LJA48" s="192"/>
      <c r="LJB48" s="192"/>
      <c r="LJC48" s="192"/>
      <c r="LJD48" s="192"/>
      <c r="LJE48" s="192"/>
      <c r="LJF48" s="192"/>
      <c r="LJG48" s="192"/>
      <c r="LJH48" s="192"/>
      <c r="LJI48" s="192"/>
      <c r="LJJ48" s="192"/>
      <c r="LJK48" s="192"/>
      <c r="LJL48" s="192"/>
      <c r="LJM48" s="192"/>
      <c r="LJN48" s="192"/>
      <c r="LJO48" s="192"/>
      <c r="LJP48" s="192"/>
      <c r="LJQ48" s="192"/>
      <c r="LJR48" s="192"/>
      <c r="LJS48" s="192"/>
      <c r="LJT48" s="192"/>
      <c r="LJU48" s="192"/>
      <c r="LJV48" s="192"/>
      <c r="LJW48" s="192"/>
      <c r="LJX48" s="192"/>
      <c r="LJY48" s="192"/>
      <c r="LJZ48" s="192"/>
      <c r="LKA48" s="192"/>
      <c r="LKB48" s="192"/>
      <c r="LKC48" s="192"/>
      <c r="LKD48" s="192"/>
      <c r="LKE48" s="192"/>
      <c r="LKF48" s="192"/>
      <c r="LKG48" s="192"/>
      <c r="LKH48" s="192"/>
      <c r="LKI48" s="192"/>
      <c r="LKJ48" s="192"/>
      <c r="LKK48" s="192"/>
      <c r="LKL48" s="192"/>
      <c r="LKM48" s="192"/>
      <c r="LKN48" s="192"/>
      <c r="LKO48" s="192"/>
      <c r="LKP48" s="192"/>
      <c r="LKQ48" s="192"/>
      <c r="LKR48" s="192"/>
      <c r="LKS48" s="192"/>
      <c r="LKT48" s="192"/>
      <c r="LKU48" s="192"/>
      <c r="LKV48" s="192"/>
      <c r="LKW48" s="192"/>
      <c r="LKX48" s="192"/>
      <c r="LKY48" s="192"/>
      <c r="LKZ48" s="192"/>
      <c r="LLA48" s="192"/>
      <c r="LLB48" s="192"/>
      <c r="LLC48" s="192"/>
      <c r="LLD48" s="192"/>
      <c r="LLE48" s="192"/>
      <c r="LLF48" s="192"/>
      <c r="LLG48" s="192"/>
      <c r="LLH48" s="192"/>
      <c r="LLI48" s="192"/>
      <c r="LLJ48" s="192"/>
      <c r="LLK48" s="192"/>
      <c r="LLL48" s="192"/>
      <c r="LLM48" s="192"/>
      <c r="LLN48" s="192"/>
      <c r="LLO48" s="192"/>
      <c r="LLP48" s="192"/>
      <c r="LLQ48" s="192"/>
      <c r="LLR48" s="192"/>
      <c r="LLS48" s="192"/>
      <c r="LLT48" s="192"/>
      <c r="LLU48" s="192"/>
      <c r="LLV48" s="192"/>
      <c r="LLW48" s="192"/>
      <c r="LLX48" s="192"/>
      <c r="LLY48" s="192"/>
      <c r="LLZ48" s="192"/>
      <c r="LMA48" s="192"/>
      <c r="LMB48" s="192"/>
      <c r="LMC48" s="192"/>
      <c r="LMD48" s="192"/>
      <c r="LME48" s="192"/>
      <c r="LMF48" s="192"/>
      <c r="LMG48" s="192"/>
      <c r="LMH48" s="192"/>
      <c r="LMI48" s="192"/>
      <c r="LMJ48" s="192"/>
      <c r="LMK48" s="192"/>
      <c r="LML48" s="192"/>
      <c r="LMM48" s="192"/>
      <c r="LMN48" s="192"/>
      <c r="LMO48" s="192"/>
      <c r="LMP48" s="192"/>
      <c r="LMQ48" s="192"/>
      <c r="LMR48" s="192"/>
      <c r="LMS48" s="192"/>
      <c r="LMT48" s="192"/>
      <c r="LMU48" s="192"/>
      <c r="LMV48" s="192"/>
      <c r="LMW48" s="192"/>
      <c r="LMX48" s="192"/>
      <c r="LMY48" s="192"/>
      <c r="LMZ48" s="192"/>
      <c r="LNA48" s="192"/>
      <c r="LNB48" s="192"/>
      <c r="LNC48" s="192"/>
      <c r="LND48" s="192"/>
      <c r="LNE48" s="192"/>
      <c r="LNF48" s="192"/>
      <c r="LNG48" s="192"/>
      <c r="LNH48" s="192"/>
      <c r="LNI48" s="192"/>
      <c r="LNJ48" s="192"/>
      <c r="LNK48" s="192"/>
      <c r="LNL48" s="192"/>
      <c r="LNM48" s="192"/>
      <c r="LNN48" s="192"/>
      <c r="LNO48" s="192"/>
      <c r="LNP48" s="192"/>
      <c r="LNQ48" s="192"/>
      <c r="LNR48" s="192"/>
      <c r="LNS48" s="192"/>
      <c r="LNT48" s="192"/>
      <c r="LNU48" s="192"/>
      <c r="LNV48" s="192"/>
      <c r="LNW48" s="192"/>
      <c r="LNX48" s="192"/>
      <c r="LNY48" s="192"/>
      <c r="LNZ48" s="192"/>
      <c r="LOA48" s="192"/>
      <c r="LOB48" s="192"/>
      <c r="LOC48" s="192"/>
      <c r="LOD48" s="192"/>
      <c r="LOE48" s="192"/>
      <c r="LOF48" s="192"/>
      <c r="LOG48" s="192"/>
      <c r="LOH48" s="192"/>
      <c r="LOI48" s="192"/>
      <c r="LOJ48" s="192"/>
      <c r="LOK48" s="192"/>
      <c r="LOL48" s="192"/>
      <c r="LOM48" s="192"/>
      <c r="LON48" s="192"/>
      <c r="LOO48" s="192"/>
      <c r="LOP48" s="192"/>
      <c r="LOQ48" s="192"/>
      <c r="LOR48" s="192"/>
      <c r="LOS48" s="192"/>
      <c r="LOT48" s="192"/>
      <c r="LOU48" s="192"/>
      <c r="LOV48" s="192"/>
      <c r="LOW48" s="192"/>
      <c r="LOX48" s="192"/>
      <c r="LOY48" s="192"/>
      <c r="LOZ48" s="192"/>
      <c r="LPA48" s="192"/>
      <c r="LPB48" s="192"/>
      <c r="LPC48" s="192"/>
      <c r="LPD48" s="192"/>
      <c r="LPE48" s="192"/>
      <c r="LPF48" s="192"/>
      <c r="LPG48" s="192"/>
      <c r="LPH48" s="192"/>
      <c r="LPI48" s="192"/>
      <c r="LPJ48" s="192"/>
      <c r="LPK48" s="192"/>
      <c r="LPL48" s="192"/>
      <c r="LPM48" s="192"/>
      <c r="LPN48" s="192"/>
      <c r="LPO48" s="192"/>
      <c r="LPP48" s="192"/>
      <c r="LPQ48" s="192"/>
      <c r="LPR48" s="192"/>
      <c r="LPS48" s="192"/>
      <c r="LPT48" s="192"/>
      <c r="LPU48" s="192"/>
      <c r="LPV48" s="192"/>
      <c r="LPW48" s="192"/>
      <c r="LPX48" s="192"/>
      <c r="LPY48" s="192"/>
      <c r="LPZ48" s="192"/>
      <c r="LQA48" s="192"/>
      <c r="LQB48" s="192"/>
      <c r="LQC48" s="192"/>
      <c r="LQD48" s="192"/>
      <c r="LQE48" s="192"/>
      <c r="LQF48" s="192"/>
      <c r="LQG48" s="192"/>
      <c r="LQH48" s="192"/>
      <c r="LQI48" s="192"/>
      <c r="LQJ48" s="192"/>
      <c r="LQK48" s="192"/>
      <c r="LQL48" s="192"/>
      <c r="LQM48" s="192"/>
      <c r="LQN48" s="192"/>
      <c r="LQO48" s="192"/>
      <c r="LQP48" s="192"/>
      <c r="LQQ48" s="192"/>
      <c r="LQR48" s="192"/>
      <c r="LQS48" s="192"/>
      <c r="LQT48" s="192"/>
      <c r="LQU48" s="192"/>
      <c r="LQV48" s="192"/>
      <c r="LQW48" s="192"/>
      <c r="LQX48" s="192"/>
      <c r="LQY48" s="192"/>
      <c r="LQZ48" s="192"/>
      <c r="LRA48" s="192"/>
      <c r="LRB48" s="192"/>
      <c r="LRC48" s="192"/>
      <c r="LRD48" s="192"/>
      <c r="LRE48" s="192"/>
      <c r="LRF48" s="192"/>
      <c r="LRG48" s="192"/>
      <c r="LRH48" s="192"/>
      <c r="LRI48" s="192"/>
      <c r="LRJ48" s="192"/>
      <c r="LRK48" s="192"/>
      <c r="LRL48" s="192"/>
      <c r="LRM48" s="192"/>
      <c r="LRN48" s="192"/>
      <c r="LRO48" s="192"/>
      <c r="LRP48" s="192"/>
      <c r="LRQ48" s="192"/>
      <c r="LRR48" s="192"/>
      <c r="LRS48" s="192"/>
      <c r="LRT48" s="192"/>
      <c r="LRU48" s="192"/>
      <c r="LRV48" s="192"/>
      <c r="LRW48" s="192"/>
      <c r="LRX48" s="192"/>
      <c r="LRY48" s="192"/>
      <c r="LRZ48" s="192"/>
      <c r="LSA48" s="192"/>
      <c r="LSB48" s="192"/>
      <c r="LSC48" s="192"/>
      <c r="LSD48" s="192"/>
      <c r="LSE48" s="192"/>
      <c r="LSF48" s="192"/>
      <c r="LSG48" s="192"/>
      <c r="LSH48" s="192"/>
      <c r="LSI48" s="192"/>
      <c r="LSJ48" s="192"/>
      <c r="LSK48" s="192"/>
      <c r="LSL48" s="192"/>
      <c r="LSM48" s="192"/>
      <c r="LSN48" s="192"/>
      <c r="LSO48" s="192"/>
      <c r="LSP48" s="192"/>
      <c r="LSQ48" s="192"/>
      <c r="LSR48" s="192"/>
      <c r="LSS48" s="192"/>
      <c r="LST48" s="192"/>
      <c r="LSU48" s="192"/>
      <c r="LSV48" s="192"/>
      <c r="LSW48" s="192"/>
      <c r="LSX48" s="192"/>
      <c r="LSY48" s="192"/>
      <c r="LSZ48" s="192"/>
      <c r="LTA48" s="192"/>
      <c r="LTB48" s="192"/>
      <c r="LTC48" s="192"/>
      <c r="LTD48" s="192"/>
      <c r="LTE48" s="192"/>
      <c r="LTF48" s="192"/>
      <c r="LTG48" s="192"/>
      <c r="LTH48" s="192"/>
      <c r="LTI48" s="192"/>
      <c r="LTJ48" s="192"/>
      <c r="LTK48" s="192"/>
      <c r="LTL48" s="192"/>
      <c r="LTM48" s="192"/>
      <c r="LTN48" s="192"/>
      <c r="LTO48" s="192"/>
      <c r="LTP48" s="192"/>
      <c r="LTQ48" s="192"/>
      <c r="LTR48" s="192"/>
      <c r="LTS48" s="192"/>
      <c r="LTT48" s="192"/>
      <c r="LTU48" s="192"/>
      <c r="LTV48" s="192"/>
      <c r="LTW48" s="192"/>
      <c r="LTX48" s="192"/>
      <c r="LTY48" s="192"/>
      <c r="LTZ48" s="192"/>
      <c r="LUA48" s="192"/>
      <c r="LUB48" s="192"/>
      <c r="LUC48" s="192"/>
      <c r="LUD48" s="192"/>
      <c r="LUE48" s="192"/>
      <c r="LUF48" s="192"/>
      <c r="LUG48" s="192"/>
      <c r="LUH48" s="192"/>
      <c r="LUI48" s="192"/>
      <c r="LUJ48" s="192"/>
      <c r="LUK48" s="192"/>
      <c r="LUL48" s="192"/>
      <c r="LUM48" s="192"/>
      <c r="LUN48" s="192"/>
      <c r="LUO48" s="192"/>
      <c r="LUP48" s="192"/>
      <c r="LUQ48" s="192"/>
      <c r="LUR48" s="192"/>
      <c r="LUS48" s="192"/>
      <c r="LUT48" s="192"/>
      <c r="LUU48" s="192"/>
      <c r="LUV48" s="192"/>
      <c r="LUW48" s="192"/>
      <c r="LUX48" s="192"/>
      <c r="LUY48" s="192"/>
      <c r="LUZ48" s="192"/>
      <c r="LVA48" s="192"/>
      <c r="LVB48" s="192"/>
      <c r="LVC48" s="192"/>
      <c r="LVD48" s="192"/>
      <c r="LVE48" s="192"/>
      <c r="LVF48" s="192"/>
      <c r="LVG48" s="192"/>
      <c r="LVH48" s="192"/>
      <c r="LVI48" s="192"/>
      <c r="LVJ48" s="192"/>
      <c r="LVK48" s="192"/>
      <c r="LVL48" s="192"/>
      <c r="LVM48" s="192"/>
      <c r="LVN48" s="192"/>
      <c r="LVO48" s="192"/>
      <c r="LVP48" s="192"/>
      <c r="LVQ48" s="192"/>
      <c r="LVR48" s="192"/>
      <c r="LVS48" s="192"/>
      <c r="LVT48" s="192"/>
      <c r="LVU48" s="192"/>
      <c r="LVV48" s="192"/>
      <c r="LVW48" s="192"/>
      <c r="LVX48" s="192"/>
      <c r="LVY48" s="192"/>
      <c r="LVZ48" s="192"/>
      <c r="LWA48" s="192"/>
      <c r="LWB48" s="192"/>
      <c r="LWC48" s="192"/>
      <c r="LWD48" s="192"/>
      <c r="LWE48" s="192"/>
      <c r="LWF48" s="192"/>
      <c r="LWG48" s="192"/>
      <c r="LWH48" s="192"/>
      <c r="LWI48" s="192"/>
      <c r="LWJ48" s="192"/>
      <c r="LWK48" s="192"/>
      <c r="LWL48" s="192"/>
      <c r="LWM48" s="192"/>
      <c r="LWN48" s="192"/>
      <c r="LWO48" s="192"/>
      <c r="LWP48" s="192"/>
      <c r="LWQ48" s="192"/>
      <c r="LWR48" s="192"/>
      <c r="LWS48" s="192"/>
      <c r="LWT48" s="192"/>
      <c r="LWU48" s="192"/>
      <c r="LWV48" s="192"/>
      <c r="LWW48" s="192"/>
      <c r="LWX48" s="192"/>
      <c r="LWY48" s="192"/>
      <c r="LWZ48" s="192"/>
      <c r="LXA48" s="192"/>
      <c r="LXB48" s="192"/>
      <c r="LXC48" s="192"/>
      <c r="LXD48" s="192"/>
      <c r="LXE48" s="192"/>
      <c r="LXF48" s="192"/>
      <c r="LXG48" s="192"/>
      <c r="LXH48" s="192"/>
      <c r="LXI48" s="192"/>
      <c r="LXJ48" s="192"/>
      <c r="LXK48" s="192"/>
      <c r="LXL48" s="192"/>
      <c r="LXM48" s="192"/>
      <c r="LXN48" s="192"/>
      <c r="LXO48" s="192"/>
      <c r="LXP48" s="192"/>
      <c r="LXQ48" s="192"/>
      <c r="LXR48" s="192"/>
      <c r="LXS48" s="192"/>
      <c r="LXT48" s="192"/>
      <c r="LXU48" s="192"/>
      <c r="LXV48" s="192"/>
      <c r="LXW48" s="192"/>
      <c r="LXX48" s="192"/>
      <c r="LXY48" s="192"/>
      <c r="LXZ48" s="192"/>
      <c r="LYA48" s="192"/>
      <c r="LYB48" s="192"/>
      <c r="LYC48" s="192"/>
      <c r="LYD48" s="192"/>
      <c r="LYE48" s="192"/>
      <c r="LYF48" s="192"/>
      <c r="LYG48" s="192"/>
      <c r="LYH48" s="192"/>
      <c r="LYI48" s="192"/>
      <c r="LYJ48" s="192"/>
      <c r="LYK48" s="192"/>
      <c r="LYL48" s="192"/>
      <c r="LYM48" s="192"/>
      <c r="LYN48" s="192"/>
      <c r="LYO48" s="192"/>
      <c r="LYP48" s="192"/>
      <c r="LYQ48" s="192"/>
      <c r="LYR48" s="192"/>
      <c r="LYS48" s="192"/>
      <c r="LYT48" s="192"/>
      <c r="LYU48" s="192"/>
      <c r="LYV48" s="192"/>
      <c r="LYW48" s="192"/>
      <c r="LYX48" s="192"/>
      <c r="LYY48" s="192"/>
      <c r="LYZ48" s="192"/>
      <c r="LZA48" s="192"/>
      <c r="LZB48" s="192"/>
      <c r="LZC48" s="192"/>
      <c r="LZD48" s="192"/>
      <c r="LZE48" s="192"/>
      <c r="LZF48" s="192"/>
      <c r="LZG48" s="192"/>
      <c r="LZH48" s="192"/>
      <c r="LZI48" s="192"/>
      <c r="LZJ48" s="192"/>
      <c r="LZK48" s="192"/>
      <c r="LZL48" s="192"/>
      <c r="LZM48" s="192"/>
      <c r="LZN48" s="192"/>
      <c r="LZO48" s="192"/>
      <c r="LZP48" s="192"/>
      <c r="LZQ48" s="192"/>
      <c r="LZR48" s="192"/>
      <c r="LZS48" s="192"/>
      <c r="LZT48" s="192"/>
      <c r="LZU48" s="192"/>
      <c r="LZV48" s="192"/>
      <c r="LZW48" s="192"/>
      <c r="LZX48" s="192"/>
      <c r="LZY48" s="192"/>
      <c r="LZZ48" s="192"/>
      <c r="MAA48" s="192"/>
      <c r="MAB48" s="192"/>
      <c r="MAC48" s="192"/>
      <c r="MAD48" s="192"/>
      <c r="MAE48" s="192"/>
      <c r="MAF48" s="192"/>
      <c r="MAG48" s="192"/>
      <c r="MAH48" s="192"/>
      <c r="MAI48" s="192"/>
      <c r="MAJ48" s="192"/>
      <c r="MAK48" s="192"/>
      <c r="MAL48" s="192"/>
      <c r="MAM48" s="192"/>
      <c r="MAN48" s="192"/>
      <c r="MAO48" s="192"/>
      <c r="MAP48" s="192"/>
      <c r="MAQ48" s="192"/>
      <c r="MAR48" s="192"/>
      <c r="MAS48" s="192"/>
      <c r="MAT48" s="192"/>
      <c r="MAU48" s="192"/>
      <c r="MAV48" s="192"/>
      <c r="MAW48" s="192"/>
      <c r="MAX48" s="192"/>
      <c r="MAY48" s="192"/>
      <c r="MAZ48" s="192"/>
      <c r="MBA48" s="192"/>
      <c r="MBB48" s="192"/>
      <c r="MBC48" s="192"/>
      <c r="MBD48" s="192"/>
      <c r="MBE48" s="192"/>
      <c r="MBF48" s="192"/>
      <c r="MBG48" s="192"/>
      <c r="MBH48" s="192"/>
      <c r="MBI48" s="192"/>
      <c r="MBJ48" s="192"/>
      <c r="MBK48" s="192"/>
      <c r="MBL48" s="192"/>
      <c r="MBM48" s="192"/>
      <c r="MBN48" s="192"/>
      <c r="MBO48" s="192"/>
      <c r="MBP48" s="192"/>
      <c r="MBQ48" s="192"/>
      <c r="MBR48" s="192"/>
      <c r="MBS48" s="192"/>
      <c r="MBT48" s="192"/>
      <c r="MBU48" s="192"/>
      <c r="MBV48" s="192"/>
      <c r="MBW48" s="192"/>
      <c r="MBX48" s="192"/>
      <c r="MBY48" s="192"/>
      <c r="MBZ48" s="192"/>
      <c r="MCA48" s="192"/>
      <c r="MCB48" s="192"/>
      <c r="MCC48" s="192"/>
      <c r="MCD48" s="192"/>
      <c r="MCE48" s="192"/>
      <c r="MCF48" s="192"/>
      <c r="MCG48" s="192"/>
      <c r="MCH48" s="192"/>
      <c r="MCI48" s="192"/>
      <c r="MCJ48" s="192"/>
      <c r="MCK48" s="192"/>
      <c r="MCL48" s="192"/>
      <c r="MCM48" s="192"/>
      <c r="MCN48" s="192"/>
      <c r="MCO48" s="192"/>
      <c r="MCP48" s="192"/>
      <c r="MCQ48" s="192"/>
      <c r="MCR48" s="192"/>
      <c r="MCS48" s="192"/>
      <c r="MCT48" s="192"/>
      <c r="MCU48" s="192"/>
      <c r="MCV48" s="192"/>
      <c r="MCW48" s="192"/>
      <c r="MCX48" s="192"/>
      <c r="MCY48" s="192"/>
      <c r="MCZ48" s="192"/>
      <c r="MDA48" s="192"/>
      <c r="MDB48" s="192"/>
      <c r="MDC48" s="192"/>
      <c r="MDD48" s="192"/>
      <c r="MDE48" s="192"/>
      <c r="MDF48" s="192"/>
      <c r="MDG48" s="192"/>
      <c r="MDH48" s="192"/>
      <c r="MDI48" s="192"/>
      <c r="MDJ48" s="192"/>
      <c r="MDK48" s="192"/>
      <c r="MDL48" s="192"/>
      <c r="MDM48" s="192"/>
      <c r="MDN48" s="192"/>
      <c r="MDO48" s="192"/>
      <c r="MDP48" s="192"/>
      <c r="MDQ48" s="192"/>
      <c r="MDR48" s="192"/>
      <c r="MDS48" s="192"/>
      <c r="MDT48" s="192"/>
      <c r="MDU48" s="192"/>
      <c r="MDV48" s="192"/>
      <c r="MDW48" s="192"/>
      <c r="MDX48" s="192"/>
      <c r="MDY48" s="192"/>
      <c r="MDZ48" s="192"/>
      <c r="MEA48" s="192"/>
      <c r="MEB48" s="192"/>
      <c r="MEC48" s="192"/>
      <c r="MED48" s="192"/>
      <c r="MEE48" s="192"/>
      <c r="MEF48" s="192"/>
      <c r="MEG48" s="192"/>
      <c r="MEH48" s="192"/>
      <c r="MEI48" s="192"/>
      <c r="MEJ48" s="192"/>
      <c r="MEK48" s="192"/>
      <c r="MEL48" s="192"/>
      <c r="MEM48" s="192"/>
      <c r="MEN48" s="192"/>
      <c r="MEO48" s="192"/>
      <c r="MEP48" s="192"/>
      <c r="MEQ48" s="192"/>
      <c r="MER48" s="192"/>
      <c r="MES48" s="192"/>
      <c r="MET48" s="192"/>
      <c r="MEU48" s="192"/>
      <c r="MEV48" s="192"/>
      <c r="MEW48" s="192"/>
      <c r="MEX48" s="192"/>
      <c r="MEY48" s="192"/>
      <c r="MEZ48" s="192"/>
      <c r="MFA48" s="192"/>
      <c r="MFB48" s="192"/>
      <c r="MFC48" s="192"/>
      <c r="MFD48" s="192"/>
      <c r="MFE48" s="192"/>
      <c r="MFF48" s="192"/>
      <c r="MFG48" s="192"/>
      <c r="MFH48" s="192"/>
      <c r="MFI48" s="192"/>
      <c r="MFJ48" s="192"/>
      <c r="MFK48" s="192"/>
      <c r="MFL48" s="192"/>
      <c r="MFM48" s="192"/>
      <c r="MFN48" s="192"/>
      <c r="MFO48" s="192"/>
      <c r="MFP48" s="192"/>
      <c r="MFQ48" s="192"/>
      <c r="MFR48" s="192"/>
      <c r="MFS48" s="192"/>
      <c r="MFT48" s="192"/>
      <c r="MFU48" s="192"/>
      <c r="MFV48" s="192"/>
      <c r="MFW48" s="192"/>
      <c r="MFX48" s="192"/>
      <c r="MFY48" s="192"/>
      <c r="MFZ48" s="192"/>
      <c r="MGA48" s="192"/>
      <c r="MGB48" s="192"/>
      <c r="MGC48" s="192"/>
      <c r="MGD48" s="192"/>
      <c r="MGE48" s="192"/>
      <c r="MGF48" s="192"/>
      <c r="MGG48" s="192"/>
      <c r="MGH48" s="192"/>
      <c r="MGI48" s="192"/>
      <c r="MGJ48" s="192"/>
      <c r="MGK48" s="192"/>
      <c r="MGL48" s="192"/>
      <c r="MGM48" s="192"/>
      <c r="MGN48" s="192"/>
      <c r="MGO48" s="192"/>
      <c r="MGP48" s="192"/>
      <c r="MGQ48" s="192"/>
      <c r="MGR48" s="192"/>
      <c r="MGS48" s="192"/>
      <c r="MGT48" s="192"/>
      <c r="MGU48" s="192"/>
      <c r="MGV48" s="192"/>
      <c r="MGW48" s="192"/>
      <c r="MGX48" s="192"/>
      <c r="MGY48" s="192"/>
      <c r="MGZ48" s="192"/>
      <c r="MHA48" s="192"/>
      <c r="MHB48" s="192"/>
      <c r="MHC48" s="192"/>
      <c r="MHD48" s="192"/>
      <c r="MHE48" s="192"/>
      <c r="MHF48" s="192"/>
      <c r="MHG48" s="192"/>
      <c r="MHH48" s="192"/>
      <c r="MHI48" s="192"/>
      <c r="MHJ48" s="192"/>
      <c r="MHK48" s="192"/>
      <c r="MHL48" s="192"/>
      <c r="MHM48" s="192"/>
      <c r="MHN48" s="192"/>
      <c r="MHO48" s="192"/>
      <c r="MHP48" s="192"/>
      <c r="MHQ48" s="192"/>
      <c r="MHR48" s="192"/>
      <c r="MHS48" s="192"/>
      <c r="MHT48" s="192"/>
      <c r="MHU48" s="192"/>
      <c r="MHV48" s="192"/>
      <c r="MHW48" s="192"/>
      <c r="MHX48" s="192"/>
      <c r="MHY48" s="192"/>
      <c r="MHZ48" s="192"/>
      <c r="MIA48" s="192"/>
      <c r="MIB48" s="192"/>
      <c r="MIC48" s="192"/>
      <c r="MID48" s="192"/>
      <c r="MIE48" s="192"/>
      <c r="MIF48" s="192"/>
      <c r="MIG48" s="192"/>
      <c r="MIH48" s="192"/>
      <c r="MII48" s="192"/>
      <c r="MIJ48" s="192"/>
      <c r="MIK48" s="192"/>
      <c r="MIL48" s="192"/>
      <c r="MIM48" s="192"/>
      <c r="MIN48" s="192"/>
      <c r="MIO48" s="192"/>
      <c r="MIP48" s="192"/>
      <c r="MIQ48" s="192"/>
      <c r="MIR48" s="192"/>
      <c r="MIS48" s="192"/>
      <c r="MIT48" s="192"/>
      <c r="MIU48" s="192"/>
      <c r="MIV48" s="192"/>
      <c r="MIW48" s="192"/>
      <c r="MIX48" s="192"/>
      <c r="MIY48" s="192"/>
      <c r="MIZ48" s="192"/>
      <c r="MJA48" s="192"/>
      <c r="MJB48" s="192"/>
      <c r="MJC48" s="192"/>
      <c r="MJD48" s="192"/>
      <c r="MJE48" s="192"/>
      <c r="MJF48" s="192"/>
      <c r="MJG48" s="192"/>
      <c r="MJH48" s="192"/>
      <c r="MJI48" s="192"/>
      <c r="MJJ48" s="192"/>
      <c r="MJK48" s="192"/>
      <c r="MJL48" s="192"/>
      <c r="MJM48" s="192"/>
      <c r="MJN48" s="192"/>
      <c r="MJO48" s="192"/>
      <c r="MJP48" s="192"/>
      <c r="MJQ48" s="192"/>
      <c r="MJR48" s="192"/>
      <c r="MJS48" s="192"/>
      <c r="MJT48" s="192"/>
      <c r="MJU48" s="192"/>
      <c r="MJV48" s="192"/>
      <c r="MJW48" s="192"/>
      <c r="MJX48" s="192"/>
      <c r="MJY48" s="192"/>
      <c r="MJZ48" s="192"/>
      <c r="MKA48" s="192"/>
      <c r="MKB48" s="192"/>
      <c r="MKC48" s="192"/>
      <c r="MKD48" s="192"/>
      <c r="MKE48" s="192"/>
      <c r="MKF48" s="192"/>
      <c r="MKG48" s="192"/>
      <c r="MKH48" s="192"/>
      <c r="MKI48" s="192"/>
      <c r="MKJ48" s="192"/>
      <c r="MKK48" s="192"/>
      <c r="MKL48" s="192"/>
      <c r="MKM48" s="192"/>
      <c r="MKN48" s="192"/>
      <c r="MKO48" s="192"/>
      <c r="MKP48" s="192"/>
      <c r="MKQ48" s="192"/>
      <c r="MKR48" s="192"/>
      <c r="MKS48" s="192"/>
      <c r="MKT48" s="192"/>
      <c r="MKU48" s="192"/>
      <c r="MKV48" s="192"/>
      <c r="MKW48" s="192"/>
      <c r="MKX48" s="192"/>
      <c r="MKY48" s="192"/>
      <c r="MKZ48" s="192"/>
      <c r="MLA48" s="192"/>
      <c r="MLB48" s="192"/>
      <c r="MLC48" s="192"/>
      <c r="MLD48" s="192"/>
      <c r="MLE48" s="192"/>
      <c r="MLF48" s="192"/>
      <c r="MLG48" s="192"/>
      <c r="MLH48" s="192"/>
      <c r="MLI48" s="192"/>
      <c r="MLJ48" s="192"/>
      <c r="MLK48" s="192"/>
      <c r="MLL48" s="192"/>
      <c r="MLM48" s="192"/>
      <c r="MLN48" s="192"/>
      <c r="MLO48" s="192"/>
      <c r="MLP48" s="192"/>
      <c r="MLQ48" s="192"/>
      <c r="MLR48" s="192"/>
      <c r="MLS48" s="192"/>
      <c r="MLT48" s="192"/>
      <c r="MLU48" s="192"/>
      <c r="MLV48" s="192"/>
      <c r="MLW48" s="192"/>
      <c r="MLX48" s="192"/>
      <c r="MLY48" s="192"/>
      <c r="MLZ48" s="192"/>
      <c r="MMA48" s="192"/>
      <c r="MMB48" s="192"/>
      <c r="MMC48" s="192"/>
      <c r="MMD48" s="192"/>
      <c r="MME48" s="192"/>
      <c r="MMF48" s="192"/>
      <c r="MMG48" s="192"/>
      <c r="MMH48" s="192"/>
      <c r="MMI48" s="192"/>
      <c r="MMJ48" s="192"/>
      <c r="MMK48" s="192"/>
      <c r="MML48" s="192"/>
      <c r="MMM48" s="192"/>
      <c r="MMN48" s="192"/>
      <c r="MMO48" s="192"/>
      <c r="MMP48" s="192"/>
      <c r="MMQ48" s="192"/>
      <c r="MMR48" s="192"/>
      <c r="MMS48" s="192"/>
      <c r="MMT48" s="192"/>
      <c r="MMU48" s="192"/>
      <c r="MMV48" s="192"/>
      <c r="MMW48" s="192"/>
      <c r="MMX48" s="192"/>
      <c r="MMY48" s="192"/>
      <c r="MMZ48" s="192"/>
      <c r="MNA48" s="192"/>
      <c r="MNB48" s="192"/>
      <c r="MNC48" s="192"/>
      <c r="MND48" s="192"/>
      <c r="MNE48" s="192"/>
      <c r="MNF48" s="192"/>
      <c r="MNG48" s="192"/>
      <c r="MNH48" s="192"/>
      <c r="MNI48" s="192"/>
      <c r="MNJ48" s="192"/>
      <c r="MNK48" s="192"/>
      <c r="MNL48" s="192"/>
      <c r="MNM48" s="192"/>
      <c r="MNN48" s="192"/>
      <c r="MNO48" s="192"/>
      <c r="MNP48" s="192"/>
      <c r="MNQ48" s="192"/>
      <c r="MNR48" s="192"/>
      <c r="MNS48" s="192"/>
      <c r="MNT48" s="192"/>
      <c r="MNU48" s="192"/>
      <c r="MNV48" s="192"/>
      <c r="MNW48" s="192"/>
      <c r="MNX48" s="192"/>
      <c r="MNY48" s="192"/>
      <c r="MNZ48" s="192"/>
      <c r="MOA48" s="192"/>
      <c r="MOB48" s="192"/>
      <c r="MOC48" s="192"/>
      <c r="MOD48" s="192"/>
      <c r="MOE48" s="192"/>
      <c r="MOF48" s="192"/>
      <c r="MOG48" s="192"/>
      <c r="MOH48" s="192"/>
      <c r="MOI48" s="192"/>
      <c r="MOJ48" s="192"/>
      <c r="MOK48" s="192"/>
      <c r="MOL48" s="192"/>
      <c r="MOM48" s="192"/>
      <c r="MON48" s="192"/>
      <c r="MOO48" s="192"/>
      <c r="MOP48" s="192"/>
      <c r="MOQ48" s="192"/>
      <c r="MOR48" s="192"/>
      <c r="MOS48" s="192"/>
      <c r="MOT48" s="192"/>
      <c r="MOU48" s="192"/>
      <c r="MOV48" s="192"/>
      <c r="MOW48" s="192"/>
      <c r="MOX48" s="192"/>
      <c r="MOY48" s="192"/>
      <c r="MOZ48" s="192"/>
      <c r="MPA48" s="192"/>
      <c r="MPB48" s="192"/>
      <c r="MPC48" s="192"/>
      <c r="MPD48" s="192"/>
      <c r="MPE48" s="192"/>
      <c r="MPF48" s="192"/>
      <c r="MPG48" s="192"/>
      <c r="MPH48" s="192"/>
      <c r="MPI48" s="192"/>
      <c r="MPJ48" s="192"/>
      <c r="MPK48" s="192"/>
      <c r="MPL48" s="192"/>
      <c r="MPM48" s="192"/>
      <c r="MPN48" s="192"/>
      <c r="MPO48" s="192"/>
      <c r="MPP48" s="192"/>
      <c r="MPQ48" s="192"/>
      <c r="MPR48" s="192"/>
      <c r="MPS48" s="192"/>
      <c r="MPT48" s="192"/>
      <c r="MPU48" s="192"/>
      <c r="MPV48" s="192"/>
      <c r="MPW48" s="192"/>
      <c r="MPX48" s="192"/>
      <c r="MPY48" s="192"/>
      <c r="MPZ48" s="192"/>
      <c r="MQA48" s="192"/>
      <c r="MQB48" s="192"/>
      <c r="MQC48" s="192"/>
      <c r="MQD48" s="192"/>
      <c r="MQE48" s="192"/>
      <c r="MQF48" s="192"/>
      <c r="MQG48" s="192"/>
      <c r="MQH48" s="192"/>
      <c r="MQI48" s="192"/>
      <c r="MQJ48" s="192"/>
      <c r="MQK48" s="192"/>
      <c r="MQL48" s="192"/>
      <c r="MQM48" s="192"/>
      <c r="MQN48" s="192"/>
      <c r="MQO48" s="192"/>
      <c r="MQP48" s="192"/>
      <c r="MQQ48" s="192"/>
      <c r="MQR48" s="192"/>
      <c r="MQS48" s="192"/>
      <c r="MQT48" s="192"/>
      <c r="MQU48" s="192"/>
      <c r="MQV48" s="192"/>
      <c r="MQW48" s="192"/>
      <c r="MQX48" s="192"/>
      <c r="MQY48" s="192"/>
      <c r="MQZ48" s="192"/>
      <c r="MRA48" s="192"/>
      <c r="MRB48" s="192"/>
      <c r="MRC48" s="192"/>
      <c r="MRD48" s="192"/>
      <c r="MRE48" s="192"/>
      <c r="MRF48" s="192"/>
      <c r="MRG48" s="192"/>
      <c r="MRH48" s="192"/>
      <c r="MRI48" s="192"/>
      <c r="MRJ48" s="192"/>
      <c r="MRK48" s="192"/>
      <c r="MRL48" s="192"/>
      <c r="MRM48" s="192"/>
      <c r="MRN48" s="192"/>
      <c r="MRO48" s="192"/>
      <c r="MRP48" s="192"/>
      <c r="MRQ48" s="192"/>
      <c r="MRR48" s="192"/>
      <c r="MRS48" s="192"/>
      <c r="MRT48" s="192"/>
      <c r="MRU48" s="192"/>
      <c r="MRV48" s="192"/>
      <c r="MRW48" s="192"/>
      <c r="MRX48" s="192"/>
      <c r="MRY48" s="192"/>
      <c r="MRZ48" s="192"/>
      <c r="MSA48" s="192"/>
      <c r="MSB48" s="192"/>
      <c r="MSC48" s="192"/>
      <c r="MSD48" s="192"/>
      <c r="MSE48" s="192"/>
      <c r="MSF48" s="192"/>
      <c r="MSG48" s="192"/>
      <c r="MSH48" s="192"/>
      <c r="MSI48" s="192"/>
      <c r="MSJ48" s="192"/>
      <c r="MSK48" s="192"/>
      <c r="MSL48" s="192"/>
      <c r="MSM48" s="192"/>
      <c r="MSN48" s="192"/>
      <c r="MSO48" s="192"/>
      <c r="MSP48" s="192"/>
      <c r="MSQ48" s="192"/>
      <c r="MSR48" s="192"/>
      <c r="MSS48" s="192"/>
      <c r="MST48" s="192"/>
      <c r="MSU48" s="192"/>
      <c r="MSV48" s="192"/>
      <c r="MSW48" s="192"/>
      <c r="MSX48" s="192"/>
      <c r="MSY48" s="192"/>
      <c r="MSZ48" s="192"/>
      <c r="MTA48" s="192"/>
      <c r="MTB48" s="192"/>
      <c r="MTC48" s="192"/>
      <c r="MTD48" s="192"/>
      <c r="MTE48" s="192"/>
      <c r="MTF48" s="192"/>
      <c r="MTG48" s="192"/>
      <c r="MTH48" s="192"/>
      <c r="MTI48" s="192"/>
      <c r="MTJ48" s="192"/>
      <c r="MTK48" s="192"/>
      <c r="MTL48" s="192"/>
      <c r="MTM48" s="192"/>
      <c r="MTN48" s="192"/>
      <c r="MTO48" s="192"/>
      <c r="MTP48" s="192"/>
      <c r="MTQ48" s="192"/>
      <c r="MTR48" s="192"/>
      <c r="MTS48" s="192"/>
      <c r="MTT48" s="192"/>
      <c r="MTU48" s="192"/>
      <c r="MTV48" s="192"/>
      <c r="MTW48" s="192"/>
      <c r="MTX48" s="192"/>
      <c r="MTY48" s="192"/>
      <c r="MTZ48" s="192"/>
      <c r="MUA48" s="192"/>
      <c r="MUB48" s="192"/>
      <c r="MUC48" s="192"/>
      <c r="MUD48" s="192"/>
      <c r="MUE48" s="192"/>
      <c r="MUF48" s="192"/>
      <c r="MUG48" s="192"/>
      <c r="MUH48" s="192"/>
      <c r="MUI48" s="192"/>
      <c r="MUJ48" s="192"/>
      <c r="MUK48" s="192"/>
      <c r="MUL48" s="192"/>
      <c r="MUM48" s="192"/>
      <c r="MUN48" s="192"/>
      <c r="MUO48" s="192"/>
      <c r="MUP48" s="192"/>
      <c r="MUQ48" s="192"/>
      <c r="MUR48" s="192"/>
      <c r="MUS48" s="192"/>
      <c r="MUT48" s="192"/>
      <c r="MUU48" s="192"/>
      <c r="MUV48" s="192"/>
      <c r="MUW48" s="192"/>
      <c r="MUX48" s="192"/>
      <c r="MUY48" s="192"/>
      <c r="MUZ48" s="192"/>
      <c r="MVA48" s="192"/>
      <c r="MVB48" s="192"/>
      <c r="MVC48" s="192"/>
      <c r="MVD48" s="192"/>
      <c r="MVE48" s="192"/>
      <c r="MVF48" s="192"/>
      <c r="MVG48" s="192"/>
      <c r="MVH48" s="192"/>
      <c r="MVI48" s="192"/>
      <c r="MVJ48" s="192"/>
      <c r="MVK48" s="192"/>
      <c r="MVL48" s="192"/>
      <c r="MVM48" s="192"/>
      <c r="MVN48" s="192"/>
      <c r="MVO48" s="192"/>
      <c r="MVP48" s="192"/>
      <c r="MVQ48" s="192"/>
      <c r="MVR48" s="192"/>
      <c r="MVS48" s="192"/>
      <c r="MVT48" s="192"/>
      <c r="MVU48" s="192"/>
      <c r="MVV48" s="192"/>
      <c r="MVW48" s="192"/>
      <c r="MVX48" s="192"/>
      <c r="MVY48" s="192"/>
      <c r="MVZ48" s="192"/>
      <c r="MWA48" s="192"/>
      <c r="MWB48" s="192"/>
      <c r="MWC48" s="192"/>
      <c r="MWD48" s="192"/>
      <c r="MWE48" s="192"/>
      <c r="MWF48" s="192"/>
      <c r="MWG48" s="192"/>
      <c r="MWH48" s="192"/>
      <c r="MWI48" s="192"/>
      <c r="MWJ48" s="192"/>
      <c r="MWK48" s="192"/>
      <c r="MWL48" s="192"/>
      <c r="MWM48" s="192"/>
      <c r="MWN48" s="192"/>
      <c r="MWO48" s="192"/>
      <c r="MWP48" s="192"/>
      <c r="MWQ48" s="192"/>
      <c r="MWR48" s="192"/>
      <c r="MWS48" s="192"/>
      <c r="MWT48" s="192"/>
      <c r="MWU48" s="192"/>
      <c r="MWV48" s="192"/>
      <c r="MWW48" s="192"/>
      <c r="MWX48" s="192"/>
      <c r="MWY48" s="192"/>
      <c r="MWZ48" s="192"/>
      <c r="MXA48" s="192"/>
      <c r="MXB48" s="192"/>
      <c r="MXC48" s="192"/>
      <c r="MXD48" s="192"/>
      <c r="MXE48" s="192"/>
      <c r="MXF48" s="192"/>
      <c r="MXG48" s="192"/>
      <c r="MXH48" s="192"/>
      <c r="MXI48" s="192"/>
      <c r="MXJ48" s="192"/>
      <c r="MXK48" s="192"/>
      <c r="MXL48" s="192"/>
      <c r="MXM48" s="192"/>
      <c r="MXN48" s="192"/>
      <c r="MXO48" s="192"/>
      <c r="MXP48" s="192"/>
      <c r="MXQ48" s="192"/>
      <c r="MXR48" s="192"/>
      <c r="MXS48" s="192"/>
      <c r="MXT48" s="192"/>
      <c r="MXU48" s="192"/>
      <c r="MXV48" s="192"/>
      <c r="MXW48" s="192"/>
      <c r="MXX48" s="192"/>
      <c r="MXY48" s="192"/>
      <c r="MXZ48" s="192"/>
      <c r="MYA48" s="192"/>
      <c r="MYB48" s="192"/>
      <c r="MYC48" s="192"/>
      <c r="MYD48" s="192"/>
      <c r="MYE48" s="192"/>
      <c r="MYF48" s="192"/>
      <c r="MYG48" s="192"/>
      <c r="MYH48" s="192"/>
      <c r="MYI48" s="192"/>
      <c r="MYJ48" s="192"/>
      <c r="MYK48" s="192"/>
      <c r="MYL48" s="192"/>
      <c r="MYM48" s="192"/>
      <c r="MYN48" s="192"/>
      <c r="MYO48" s="192"/>
      <c r="MYP48" s="192"/>
      <c r="MYQ48" s="192"/>
      <c r="MYR48" s="192"/>
      <c r="MYS48" s="192"/>
      <c r="MYT48" s="192"/>
      <c r="MYU48" s="192"/>
      <c r="MYV48" s="192"/>
      <c r="MYW48" s="192"/>
      <c r="MYX48" s="192"/>
      <c r="MYY48" s="192"/>
      <c r="MYZ48" s="192"/>
      <c r="MZA48" s="192"/>
      <c r="MZB48" s="192"/>
      <c r="MZC48" s="192"/>
      <c r="MZD48" s="192"/>
      <c r="MZE48" s="192"/>
      <c r="MZF48" s="192"/>
      <c r="MZG48" s="192"/>
      <c r="MZH48" s="192"/>
      <c r="MZI48" s="192"/>
      <c r="MZJ48" s="192"/>
      <c r="MZK48" s="192"/>
      <c r="MZL48" s="192"/>
      <c r="MZM48" s="192"/>
      <c r="MZN48" s="192"/>
      <c r="MZO48" s="192"/>
      <c r="MZP48" s="192"/>
      <c r="MZQ48" s="192"/>
      <c r="MZR48" s="192"/>
      <c r="MZS48" s="192"/>
      <c r="MZT48" s="192"/>
      <c r="MZU48" s="192"/>
      <c r="MZV48" s="192"/>
      <c r="MZW48" s="192"/>
      <c r="MZX48" s="192"/>
      <c r="MZY48" s="192"/>
      <c r="MZZ48" s="192"/>
      <c r="NAA48" s="192"/>
      <c r="NAB48" s="192"/>
      <c r="NAC48" s="192"/>
      <c r="NAD48" s="192"/>
      <c r="NAE48" s="192"/>
      <c r="NAF48" s="192"/>
      <c r="NAG48" s="192"/>
      <c r="NAH48" s="192"/>
      <c r="NAI48" s="192"/>
      <c r="NAJ48" s="192"/>
      <c r="NAK48" s="192"/>
      <c r="NAL48" s="192"/>
      <c r="NAM48" s="192"/>
      <c r="NAN48" s="192"/>
      <c r="NAO48" s="192"/>
      <c r="NAP48" s="192"/>
      <c r="NAQ48" s="192"/>
      <c r="NAR48" s="192"/>
      <c r="NAS48" s="192"/>
      <c r="NAT48" s="192"/>
      <c r="NAU48" s="192"/>
      <c r="NAV48" s="192"/>
      <c r="NAW48" s="192"/>
      <c r="NAX48" s="192"/>
      <c r="NAY48" s="192"/>
      <c r="NAZ48" s="192"/>
      <c r="NBA48" s="192"/>
      <c r="NBB48" s="192"/>
      <c r="NBC48" s="192"/>
      <c r="NBD48" s="192"/>
      <c r="NBE48" s="192"/>
      <c r="NBF48" s="192"/>
      <c r="NBG48" s="192"/>
      <c r="NBH48" s="192"/>
      <c r="NBI48" s="192"/>
      <c r="NBJ48" s="192"/>
      <c r="NBK48" s="192"/>
      <c r="NBL48" s="192"/>
      <c r="NBM48" s="192"/>
      <c r="NBN48" s="192"/>
      <c r="NBO48" s="192"/>
      <c r="NBP48" s="192"/>
      <c r="NBQ48" s="192"/>
      <c r="NBR48" s="192"/>
      <c r="NBS48" s="192"/>
      <c r="NBT48" s="192"/>
      <c r="NBU48" s="192"/>
      <c r="NBV48" s="192"/>
      <c r="NBW48" s="192"/>
      <c r="NBX48" s="192"/>
      <c r="NBY48" s="192"/>
      <c r="NBZ48" s="192"/>
      <c r="NCA48" s="192"/>
      <c r="NCB48" s="192"/>
      <c r="NCC48" s="192"/>
      <c r="NCD48" s="192"/>
      <c r="NCE48" s="192"/>
      <c r="NCF48" s="192"/>
      <c r="NCG48" s="192"/>
      <c r="NCH48" s="192"/>
      <c r="NCI48" s="192"/>
      <c r="NCJ48" s="192"/>
      <c r="NCK48" s="192"/>
      <c r="NCL48" s="192"/>
      <c r="NCM48" s="192"/>
      <c r="NCN48" s="192"/>
      <c r="NCO48" s="192"/>
      <c r="NCP48" s="192"/>
      <c r="NCQ48" s="192"/>
      <c r="NCR48" s="192"/>
      <c r="NCS48" s="192"/>
      <c r="NCT48" s="192"/>
      <c r="NCU48" s="192"/>
      <c r="NCV48" s="192"/>
      <c r="NCW48" s="192"/>
      <c r="NCX48" s="192"/>
      <c r="NCY48" s="192"/>
      <c r="NCZ48" s="192"/>
      <c r="NDA48" s="192"/>
      <c r="NDB48" s="192"/>
      <c r="NDC48" s="192"/>
      <c r="NDD48" s="192"/>
      <c r="NDE48" s="192"/>
      <c r="NDF48" s="192"/>
      <c r="NDG48" s="192"/>
      <c r="NDH48" s="192"/>
      <c r="NDI48" s="192"/>
      <c r="NDJ48" s="192"/>
      <c r="NDK48" s="192"/>
      <c r="NDL48" s="192"/>
      <c r="NDM48" s="192"/>
      <c r="NDN48" s="192"/>
      <c r="NDO48" s="192"/>
      <c r="NDP48" s="192"/>
      <c r="NDQ48" s="192"/>
      <c r="NDR48" s="192"/>
      <c r="NDS48" s="192"/>
      <c r="NDT48" s="192"/>
      <c r="NDU48" s="192"/>
      <c r="NDV48" s="192"/>
      <c r="NDW48" s="192"/>
      <c r="NDX48" s="192"/>
      <c r="NDY48" s="192"/>
      <c r="NDZ48" s="192"/>
      <c r="NEA48" s="192"/>
      <c r="NEB48" s="192"/>
      <c r="NEC48" s="192"/>
      <c r="NED48" s="192"/>
      <c r="NEE48" s="192"/>
      <c r="NEF48" s="192"/>
      <c r="NEG48" s="192"/>
      <c r="NEH48" s="192"/>
      <c r="NEI48" s="192"/>
      <c r="NEJ48" s="192"/>
      <c r="NEK48" s="192"/>
      <c r="NEL48" s="192"/>
      <c r="NEM48" s="192"/>
      <c r="NEN48" s="192"/>
      <c r="NEO48" s="192"/>
      <c r="NEP48" s="192"/>
      <c r="NEQ48" s="192"/>
      <c r="NER48" s="192"/>
      <c r="NES48" s="192"/>
      <c r="NET48" s="192"/>
      <c r="NEU48" s="192"/>
      <c r="NEV48" s="192"/>
      <c r="NEW48" s="192"/>
      <c r="NEX48" s="192"/>
      <c r="NEY48" s="192"/>
      <c r="NEZ48" s="192"/>
      <c r="NFA48" s="192"/>
      <c r="NFB48" s="192"/>
      <c r="NFC48" s="192"/>
      <c r="NFD48" s="192"/>
      <c r="NFE48" s="192"/>
      <c r="NFF48" s="192"/>
      <c r="NFG48" s="192"/>
      <c r="NFH48" s="192"/>
      <c r="NFI48" s="192"/>
      <c r="NFJ48" s="192"/>
      <c r="NFK48" s="192"/>
      <c r="NFL48" s="192"/>
      <c r="NFM48" s="192"/>
      <c r="NFN48" s="192"/>
      <c r="NFO48" s="192"/>
      <c r="NFP48" s="192"/>
      <c r="NFQ48" s="192"/>
      <c r="NFR48" s="192"/>
      <c r="NFS48" s="192"/>
      <c r="NFT48" s="192"/>
      <c r="NFU48" s="192"/>
      <c r="NFV48" s="192"/>
      <c r="NFW48" s="192"/>
      <c r="NFX48" s="192"/>
      <c r="NFY48" s="192"/>
      <c r="NFZ48" s="192"/>
      <c r="NGA48" s="192"/>
      <c r="NGB48" s="192"/>
      <c r="NGC48" s="192"/>
      <c r="NGD48" s="192"/>
      <c r="NGE48" s="192"/>
      <c r="NGF48" s="192"/>
      <c r="NGG48" s="192"/>
      <c r="NGH48" s="192"/>
      <c r="NGI48" s="192"/>
      <c r="NGJ48" s="192"/>
      <c r="NGK48" s="192"/>
      <c r="NGL48" s="192"/>
      <c r="NGM48" s="192"/>
      <c r="NGN48" s="192"/>
      <c r="NGO48" s="192"/>
      <c r="NGP48" s="192"/>
      <c r="NGQ48" s="192"/>
      <c r="NGR48" s="192"/>
      <c r="NGS48" s="192"/>
      <c r="NGT48" s="192"/>
      <c r="NGU48" s="192"/>
      <c r="NGV48" s="192"/>
      <c r="NGW48" s="192"/>
      <c r="NGX48" s="192"/>
      <c r="NGY48" s="192"/>
      <c r="NGZ48" s="192"/>
      <c r="NHA48" s="192"/>
      <c r="NHB48" s="192"/>
      <c r="NHC48" s="192"/>
      <c r="NHD48" s="192"/>
      <c r="NHE48" s="192"/>
      <c r="NHF48" s="192"/>
      <c r="NHG48" s="192"/>
      <c r="NHH48" s="192"/>
      <c r="NHI48" s="192"/>
      <c r="NHJ48" s="192"/>
      <c r="NHK48" s="192"/>
      <c r="NHL48" s="192"/>
      <c r="NHM48" s="192"/>
      <c r="NHN48" s="192"/>
      <c r="NHO48" s="192"/>
      <c r="NHP48" s="192"/>
      <c r="NHQ48" s="192"/>
      <c r="NHR48" s="192"/>
      <c r="NHS48" s="192"/>
      <c r="NHT48" s="192"/>
      <c r="NHU48" s="192"/>
      <c r="NHV48" s="192"/>
      <c r="NHW48" s="192"/>
      <c r="NHX48" s="192"/>
      <c r="NHY48" s="192"/>
      <c r="NHZ48" s="192"/>
      <c r="NIA48" s="192"/>
      <c r="NIB48" s="192"/>
      <c r="NIC48" s="192"/>
      <c r="NID48" s="192"/>
      <c r="NIE48" s="192"/>
      <c r="NIF48" s="192"/>
      <c r="NIG48" s="192"/>
      <c r="NIH48" s="192"/>
      <c r="NII48" s="192"/>
      <c r="NIJ48" s="192"/>
      <c r="NIK48" s="192"/>
      <c r="NIL48" s="192"/>
      <c r="NIM48" s="192"/>
      <c r="NIN48" s="192"/>
      <c r="NIO48" s="192"/>
      <c r="NIP48" s="192"/>
      <c r="NIQ48" s="192"/>
      <c r="NIR48" s="192"/>
      <c r="NIS48" s="192"/>
      <c r="NIT48" s="192"/>
      <c r="NIU48" s="192"/>
      <c r="NIV48" s="192"/>
      <c r="NIW48" s="192"/>
      <c r="NIX48" s="192"/>
      <c r="NIY48" s="192"/>
      <c r="NIZ48" s="192"/>
      <c r="NJA48" s="192"/>
      <c r="NJB48" s="192"/>
      <c r="NJC48" s="192"/>
      <c r="NJD48" s="192"/>
      <c r="NJE48" s="192"/>
      <c r="NJF48" s="192"/>
      <c r="NJG48" s="192"/>
      <c r="NJH48" s="192"/>
      <c r="NJI48" s="192"/>
      <c r="NJJ48" s="192"/>
      <c r="NJK48" s="192"/>
      <c r="NJL48" s="192"/>
      <c r="NJM48" s="192"/>
      <c r="NJN48" s="192"/>
      <c r="NJO48" s="192"/>
      <c r="NJP48" s="192"/>
      <c r="NJQ48" s="192"/>
      <c r="NJR48" s="192"/>
      <c r="NJS48" s="192"/>
      <c r="NJT48" s="192"/>
      <c r="NJU48" s="192"/>
      <c r="NJV48" s="192"/>
      <c r="NJW48" s="192"/>
      <c r="NJX48" s="192"/>
      <c r="NJY48" s="192"/>
      <c r="NJZ48" s="192"/>
      <c r="NKA48" s="192"/>
      <c r="NKB48" s="192"/>
      <c r="NKC48" s="192"/>
      <c r="NKD48" s="192"/>
      <c r="NKE48" s="192"/>
      <c r="NKF48" s="192"/>
      <c r="NKG48" s="192"/>
      <c r="NKH48" s="192"/>
      <c r="NKI48" s="192"/>
      <c r="NKJ48" s="192"/>
      <c r="NKK48" s="192"/>
      <c r="NKL48" s="192"/>
      <c r="NKM48" s="192"/>
      <c r="NKN48" s="192"/>
      <c r="NKO48" s="192"/>
      <c r="NKP48" s="192"/>
      <c r="NKQ48" s="192"/>
      <c r="NKR48" s="192"/>
      <c r="NKS48" s="192"/>
      <c r="NKT48" s="192"/>
      <c r="NKU48" s="192"/>
      <c r="NKV48" s="192"/>
      <c r="NKW48" s="192"/>
      <c r="NKX48" s="192"/>
      <c r="NKY48" s="192"/>
      <c r="NKZ48" s="192"/>
      <c r="NLA48" s="192"/>
      <c r="NLB48" s="192"/>
      <c r="NLC48" s="192"/>
      <c r="NLD48" s="192"/>
      <c r="NLE48" s="192"/>
      <c r="NLF48" s="192"/>
      <c r="NLG48" s="192"/>
      <c r="NLH48" s="192"/>
      <c r="NLI48" s="192"/>
      <c r="NLJ48" s="192"/>
      <c r="NLK48" s="192"/>
      <c r="NLL48" s="192"/>
      <c r="NLM48" s="192"/>
      <c r="NLN48" s="192"/>
      <c r="NLO48" s="192"/>
      <c r="NLP48" s="192"/>
      <c r="NLQ48" s="192"/>
      <c r="NLR48" s="192"/>
      <c r="NLS48" s="192"/>
      <c r="NLT48" s="192"/>
      <c r="NLU48" s="192"/>
      <c r="NLV48" s="192"/>
      <c r="NLW48" s="192"/>
      <c r="NLX48" s="192"/>
      <c r="NLY48" s="192"/>
      <c r="NLZ48" s="192"/>
      <c r="NMA48" s="192"/>
      <c r="NMB48" s="192"/>
      <c r="NMC48" s="192"/>
      <c r="NMD48" s="192"/>
      <c r="NME48" s="192"/>
      <c r="NMF48" s="192"/>
      <c r="NMG48" s="192"/>
      <c r="NMH48" s="192"/>
      <c r="NMI48" s="192"/>
      <c r="NMJ48" s="192"/>
      <c r="NMK48" s="192"/>
      <c r="NML48" s="192"/>
      <c r="NMM48" s="192"/>
      <c r="NMN48" s="192"/>
      <c r="NMO48" s="192"/>
      <c r="NMP48" s="192"/>
      <c r="NMQ48" s="192"/>
      <c r="NMR48" s="192"/>
      <c r="NMS48" s="192"/>
      <c r="NMT48" s="192"/>
      <c r="NMU48" s="192"/>
      <c r="NMV48" s="192"/>
      <c r="NMW48" s="192"/>
      <c r="NMX48" s="192"/>
      <c r="NMY48" s="192"/>
      <c r="NMZ48" s="192"/>
      <c r="NNA48" s="192"/>
      <c r="NNB48" s="192"/>
      <c r="NNC48" s="192"/>
      <c r="NND48" s="192"/>
      <c r="NNE48" s="192"/>
      <c r="NNF48" s="192"/>
      <c r="NNG48" s="192"/>
      <c r="NNH48" s="192"/>
      <c r="NNI48" s="192"/>
      <c r="NNJ48" s="192"/>
      <c r="NNK48" s="192"/>
      <c r="NNL48" s="192"/>
      <c r="NNM48" s="192"/>
      <c r="NNN48" s="192"/>
      <c r="NNO48" s="192"/>
      <c r="NNP48" s="192"/>
      <c r="NNQ48" s="192"/>
      <c r="NNR48" s="192"/>
      <c r="NNS48" s="192"/>
      <c r="NNT48" s="192"/>
      <c r="NNU48" s="192"/>
      <c r="NNV48" s="192"/>
      <c r="NNW48" s="192"/>
      <c r="NNX48" s="192"/>
      <c r="NNY48" s="192"/>
      <c r="NNZ48" s="192"/>
      <c r="NOA48" s="192"/>
      <c r="NOB48" s="192"/>
      <c r="NOC48" s="192"/>
      <c r="NOD48" s="192"/>
      <c r="NOE48" s="192"/>
      <c r="NOF48" s="192"/>
      <c r="NOG48" s="192"/>
      <c r="NOH48" s="192"/>
      <c r="NOI48" s="192"/>
      <c r="NOJ48" s="192"/>
      <c r="NOK48" s="192"/>
      <c r="NOL48" s="192"/>
      <c r="NOM48" s="192"/>
      <c r="NON48" s="192"/>
      <c r="NOO48" s="192"/>
      <c r="NOP48" s="192"/>
      <c r="NOQ48" s="192"/>
      <c r="NOR48" s="192"/>
      <c r="NOS48" s="192"/>
      <c r="NOT48" s="192"/>
      <c r="NOU48" s="192"/>
      <c r="NOV48" s="192"/>
      <c r="NOW48" s="192"/>
      <c r="NOX48" s="192"/>
      <c r="NOY48" s="192"/>
      <c r="NOZ48" s="192"/>
      <c r="NPA48" s="192"/>
      <c r="NPB48" s="192"/>
      <c r="NPC48" s="192"/>
      <c r="NPD48" s="192"/>
      <c r="NPE48" s="192"/>
      <c r="NPF48" s="192"/>
      <c r="NPG48" s="192"/>
      <c r="NPH48" s="192"/>
      <c r="NPI48" s="192"/>
      <c r="NPJ48" s="192"/>
      <c r="NPK48" s="192"/>
      <c r="NPL48" s="192"/>
      <c r="NPM48" s="192"/>
      <c r="NPN48" s="192"/>
      <c r="NPO48" s="192"/>
      <c r="NPP48" s="192"/>
      <c r="NPQ48" s="192"/>
      <c r="NPR48" s="192"/>
      <c r="NPS48" s="192"/>
      <c r="NPT48" s="192"/>
      <c r="NPU48" s="192"/>
      <c r="NPV48" s="192"/>
      <c r="NPW48" s="192"/>
      <c r="NPX48" s="192"/>
      <c r="NPY48" s="192"/>
      <c r="NPZ48" s="192"/>
      <c r="NQA48" s="192"/>
      <c r="NQB48" s="192"/>
      <c r="NQC48" s="192"/>
      <c r="NQD48" s="192"/>
      <c r="NQE48" s="192"/>
      <c r="NQF48" s="192"/>
      <c r="NQG48" s="192"/>
      <c r="NQH48" s="192"/>
      <c r="NQI48" s="192"/>
      <c r="NQJ48" s="192"/>
      <c r="NQK48" s="192"/>
      <c r="NQL48" s="192"/>
      <c r="NQM48" s="192"/>
      <c r="NQN48" s="192"/>
      <c r="NQO48" s="192"/>
      <c r="NQP48" s="192"/>
      <c r="NQQ48" s="192"/>
      <c r="NQR48" s="192"/>
      <c r="NQS48" s="192"/>
      <c r="NQT48" s="192"/>
      <c r="NQU48" s="192"/>
      <c r="NQV48" s="192"/>
      <c r="NQW48" s="192"/>
      <c r="NQX48" s="192"/>
      <c r="NQY48" s="192"/>
      <c r="NQZ48" s="192"/>
      <c r="NRA48" s="192"/>
      <c r="NRB48" s="192"/>
      <c r="NRC48" s="192"/>
      <c r="NRD48" s="192"/>
      <c r="NRE48" s="192"/>
      <c r="NRF48" s="192"/>
      <c r="NRG48" s="192"/>
      <c r="NRH48" s="192"/>
      <c r="NRI48" s="192"/>
      <c r="NRJ48" s="192"/>
      <c r="NRK48" s="192"/>
      <c r="NRL48" s="192"/>
      <c r="NRM48" s="192"/>
      <c r="NRN48" s="192"/>
      <c r="NRO48" s="192"/>
      <c r="NRP48" s="192"/>
      <c r="NRQ48" s="192"/>
      <c r="NRR48" s="192"/>
      <c r="NRS48" s="192"/>
      <c r="NRT48" s="192"/>
      <c r="NRU48" s="192"/>
      <c r="NRV48" s="192"/>
      <c r="NRW48" s="192"/>
      <c r="NRX48" s="192"/>
      <c r="NRY48" s="192"/>
      <c r="NRZ48" s="192"/>
      <c r="NSA48" s="192"/>
      <c r="NSB48" s="192"/>
      <c r="NSC48" s="192"/>
      <c r="NSD48" s="192"/>
      <c r="NSE48" s="192"/>
      <c r="NSF48" s="192"/>
      <c r="NSG48" s="192"/>
      <c r="NSH48" s="192"/>
      <c r="NSI48" s="192"/>
      <c r="NSJ48" s="192"/>
      <c r="NSK48" s="192"/>
      <c r="NSL48" s="192"/>
      <c r="NSM48" s="192"/>
      <c r="NSN48" s="192"/>
      <c r="NSO48" s="192"/>
      <c r="NSP48" s="192"/>
      <c r="NSQ48" s="192"/>
      <c r="NSR48" s="192"/>
      <c r="NSS48" s="192"/>
      <c r="NST48" s="192"/>
      <c r="NSU48" s="192"/>
      <c r="NSV48" s="192"/>
      <c r="NSW48" s="192"/>
      <c r="NSX48" s="192"/>
      <c r="NSY48" s="192"/>
      <c r="NSZ48" s="192"/>
      <c r="NTA48" s="192"/>
      <c r="NTB48" s="192"/>
      <c r="NTC48" s="192"/>
      <c r="NTD48" s="192"/>
      <c r="NTE48" s="192"/>
      <c r="NTF48" s="192"/>
      <c r="NTG48" s="192"/>
      <c r="NTH48" s="192"/>
      <c r="NTI48" s="192"/>
      <c r="NTJ48" s="192"/>
      <c r="NTK48" s="192"/>
      <c r="NTL48" s="192"/>
      <c r="NTM48" s="192"/>
      <c r="NTN48" s="192"/>
      <c r="NTO48" s="192"/>
      <c r="NTP48" s="192"/>
      <c r="NTQ48" s="192"/>
      <c r="NTR48" s="192"/>
      <c r="NTS48" s="192"/>
      <c r="NTT48" s="192"/>
      <c r="NTU48" s="192"/>
      <c r="NTV48" s="192"/>
      <c r="NTW48" s="192"/>
      <c r="NTX48" s="192"/>
      <c r="NTY48" s="192"/>
      <c r="NTZ48" s="192"/>
      <c r="NUA48" s="192"/>
      <c r="NUB48" s="192"/>
      <c r="NUC48" s="192"/>
      <c r="NUD48" s="192"/>
      <c r="NUE48" s="192"/>
      <c r="NUF48" s="192"/>
      <c r="NUG48" s="192"/>
      <c r="NUH48" s="192"/>
      <c r="NUI48" s="192"/>
      <c r="NUJ48" s="192"/>
      <c r="NUK48" s="192"/>
      <c r="NUL48" s="192"/>
      <c r="NUM48" s="192"/>
      <c r="NUN48" s="192"/>
      <c r="NUO48" s="192"/>
      <c r="NUP48" s="192"/>
      <c r="NUQ48" s="192"/>
      <c r="NUR48" s="192"/>
      <c r="NUS48" s="192"/>
      <c r="NUT48" s="192"/>
      <c r="NUU48" s="192"/>
      <c r="NUV48" s="192"/>
      <c r="NUW48" s="192"/>
      <c r="NUX48" s="192"/>
      <c r="NUY48" s="192"/>
      <c r="NUZ48" s="192"/>
      <c r="NVA48" s="192"/>
      <c r="NVB48" s="192"/>
      <c r="NVC48" s="192"/>
      <c r="NVD48" s="192"/>
      <c r="NVE48" s="192"/>
      <c r="NVF48" s="192"/>
      <c r="NVG48" s="192"/>
      <c r="NVH48" s="192"/>
      <c r="NVI48" s="192"/>
      <c r="NVJ48" s="192"/>
      <c r="NVK48" s="192"/>
      <c r="NVL48" s="192"/>
      <c r="NVM48" s="192"/>
      <c r="NVN48" s="192"/>
      <c r="NVO48" s="192"/>
      <c r="NVP48" s="192"/>
      <c r="NVQ48" s="192"/>
      <c r="NVR48" s="192"/>
      <c r="NVS48" s="192"/>
      <c r="NVT48" s="192"/>
      <c r="NVU48" s="192"/>
      <c r="NVV48" s="192"/>
      <c r="NVW48" s="192"/>
      <c r="NVX48" s="192"/>
      <c r="NVY48" s="192"/>
      <c r="NVZ48" s="192"/>
      <c r="NWA48" s="192"/>
      <c r="NWB48" s="192"/>
      <c r="NWC48" s="192"/>
      <c r="NWD48" s="192"/>
      <c r="NWE48" s="192"/>
      <c r="NWF48" s="192"/>
      <c r="NWG48" s="192"/>
      <c r="NWH48" s="192"/>
      <c r="NWI48" s="192"/>
      <c r="NWJ48" s="192"/>
      <c r="NWK48" s="192"/>
      <c r="NWL48" s="192"/>
      <c r="NWM48" s="192"/>
      <c r="NWN48" s="192"/>
      <c r="NWO48" s="192"/>
      <c r="NWP48" s="192"/>
      <c r="NWQ48" s="192"/>
      <c r="NWR48" s="192"/>
      <c r="NWS48" s="192"/>
      <c r="NWT48" s="192"/>
      <c r="NWU48" s="192"/>
      <c r="NWV48" s="192"/>
      <c r="NWW48" s="192"/>
      <c r="NWX48" s="192"/>
      <c r="NWY48" s="192"/>
      <c r="NWZ48" s="192"/>
      <c r="NXA48" s="192"/>
      <c r="NXB48" s="192"/>
      <c r="NXC48" s="192"/>
      <c r="NXD48" s="192"/>
      <c r="NXE48" s="192"/>
      <c r="NXF48" s="192"/>
      <c r="NXG48" s="192"/>
      <c r="NXH48" s="192"/>
      <c r="NXI48" s="192"/>
      <c r="NXJ48" s="192"/>
      <c r="NXK48" s="192"/>
      <c r="NXL48" s="192"/>
      <c r="NXM48" s="192"/>
      <c r="NXN48" s="192"/>
      <c r="NXO48" s="192"/>
      <c r="NXP48" s="192"/>
      <c r="NXQ48" s="192"/>
      <c r="NXR48" s="192"/>
      <c r="NXS48" s="192"/>
      <c r="NXT48" s="192"/>
      <c r="NXU48" s="192"/>
      <c r="NXV48" s="192"/>
      <c r="NXW48" s="192"/>
      <c r="NXX48" s="192"/>
      <c r="NXY48" s="192"/>
      <c r="NXZ48" s="192"/>
      <c r="NYA48" s="192"/>
      <c r="NYB48" s="192"/>
      <c r="NYC48" s="192"/>
      <c r="NYD48" s="192"/>
      <c r="NYE48" s="192"/>
      <c r="NYF48" s="192"/>
      <c r="NYG48" s="192"/>
      <c r="NYH48" s="192"/>
      <c r="NYI48" s="192"/>
      <c r="NYJ48" s="192"/>
      <c r="NYK48" s="192"/>
      <c r="NYL48" s="192"/>
      <c r="NYM48" s="192"/>
      <c r="NYN48" s="192"/>
      <c r="NYO48" s="192"/>
      <c r="NYP48" s="192"/>
      <c r="NYQ48" s="192"/>
      <c r="NYR48" s="192"/>
      <c r="NYS48" s="192"/>
      <c r="NYT48" s="192"/>
      <c r="NYU48" s="192"/>
      <c r="NYV48" s="192"/>
      <c r="NYW48" s="192"/>
      <c r="NYX48" s="192"/>
      <c r="NYY48" s="192"/>
      <c r="NYZ48" s="192"/>
      <c r="NZA48" s="192"/>
      <c r="NZB48" s="192"/>
      <c r="NZC48" s="192"/>
      <c r="NZD48" s="192"/>
      <c r="NZE48" s="192"/>
      <c r="NZF48" s="192"/>
      <c r="NZG48" s="192"/>
      <c r="NZH48" s="192"/>
      <c r="NZI48" s="192"/>
      <c r="NZJ48" s="192"/>
      <c r="NZK48" s="192"/>
      <c r="NZL48" s="192"/>
      <c r="NZM48" s="192"/>
      <c r="NZN48" s="192"/>
      <c r="NZO48" s="192"/>
      <c r="NZP48" s="192"/>
      <c r="NZQ48" s="192"/>
      <c r="NZR48" s="192"/>
      <c r="NZS48" s="192"/>
      <c r="NZT48" s="192"/>
      <c r="NZU48" s="192"/>
      <c r="NZV48" s="192"/>
      <c r="NZW48" s="192"/>
      <c r="NZX48" s="192"/>
      <c r="NZY48" s="192"/>
      <c r="NZZ48" s="192"/>
      <c r="OAA48" s="192"/>
      <c r="OAB48" s="192"/>
      <c r="OAC48" s="192"/>
      <c r="OAD48" s="192"/>
      <c r="OAE48" s="192"/>
      <c r="OAF48" s="192"/>
      <c r="OAG48" s="192"/>
      <c r="OAH48" s="192"/>
      <c r="OAI48" s="192"/>
      <c r="OAJ48" s="192"/>
      <c r="OAK48" s="192"/>
      <c r="OAL48" s="192"/>
      <c r="OAM48" s="192"/>
      <c r="OAN48" s="192"/>
      <c r="OAO48" s="192"/>
      <c r="OAP48" s="192"/>
      <c r="OAQ48" s="192"/>
      <c r="OAR48" s="192"/>
      <c r="OAS48" s="192"/>
      <c r="OAT48" s="192"/>
      <c r="OAU48" s="192"/>
      <c r="OAV48" s="192"/>
      <c r="OAW48" s="192"/>
      <c r="OAX48" s="192"/>
      <c r="OAY48" s="192"/>
      <c r="OAZ48" s="192"/>
      <c r="OBA48" s="192"/>
      <c r="OBB48" s="192"/>
      <c r="OBC48" s="192"/>
      <c r="OBD48" s="192"/>
      <c r="OBE48" s="192"/>
      <c r="OBF48" s="192"/>
      <c r="OBG48" s="192"/>
      <c r="OBH48" s="192"/>
      <c r="OBI48" s="192"/>
      <c r="OBJ48" s="192"/>
      <c r="OBK48" s="192"/>
      <c r="OBL48" s="192"/>
      <c r="OBM48" s="192"/>
      <c r="OBN48" s="192"/>
      <c r="OBO48" s="192"/>
      <c r="OBP48" s="192"/>
      <c r="OBQ48" s="192"/>
      <c r="OBR48" s="192"/>
      <c r="OBS48" s="192"/>
      <c r="OBT48" s="192"/>
      <c r="OBU48" s="192"/>
      <c r="OBV48" s="192"/>
      <c r="OBW48" s="192"/>
      <c r="OBX48" s="192"/>
      <c r="OBY48" s="192"/>
      <c r="OBZ48" s="192"/>
      <c r="OCA48" s="192"/>
      <c r="OCB48" s="192"/>
      <c r="OCC48" s="192"/>
      <c r="OCD48" s="192"/>
      <c r="OCE48" s="192"/>
      <c r="OCF48" s="192"/>
      <c r="OCG48" s="192"/>
      <c r="OCH48" s="192"/>
      <c r="OCI48" s="192"/>
      <c r="OCJ48" s="192"/>
      <c r="OCK48" s="192"/>
      <c r="OCL48" s="192"/>
      <c r="OCM48" s="192"/>
      <c r="OCN48" s="192"/>
      <c r="OCO48" s="192"/>
      <c r="OCP48" s="192"/>
      <c r="OCQ48" s="192"/>
      <c r="OCR48" s="192"/>
      <c r="OCS48" s="192"/>
      <c r="OCT48" s="192"/>
      <c r="OCU48" s="192"/>
      <c r="OCV48" s="192"/>
      <c r="OCW48" s="192"/>
      <c r="OCX48" s="192"/>
      <c r="OCY48" s="192"/>
      <c r="OCZ48" s="192"/>
      <c r="ODA48" s="192"/>
      <c r="ODB48" s="192"/>
      <c r="ODC48" s="192"/>
      <c r="ODD48" s="192"/>
      <c r="ODE48" s="192"/>
      <c r="ODF48" s="192"/>
      <c r="ODG48" s="192"/>
      <c r="ODH48" s="192"/>
      <c r="ODI48" s="192"/>
      <c r="ODJ48" s="192"/>
      <c r="ODK48" s="192"/>
      <c r="ODL48" s="192"/>
      <c r="ODM48" s="192"/>
      <c r="ODN48" s="192"/>
      <c r="ODO48" s="192"/>
      <c r="ODP48" s="192"/>
      <c r="ODQ48" s="192"/>
      <c r="ODR48" s="192"/>
      <c r="ODS48" s="192"/>
      <c r="ODT48" s="192"/>
      <c r="ODU48" s="192"/>
      <c r="ODV48" s="192"/>
      <c r="ODW48" s="192"/>
      <c r="ODX48" s="192"/>
      <c r="ODY48" s="192"/>
      <c r="ODZ48" s="192"/>
      <c r="OEA48" s="192"/>
      <c r="OEB48" s="192"/>
      <c r="OEC48" s="192"/>
      <c r="OED48" s="192"/>
      <c r="OEE48" s="192"/>
      <c r="OEF48" s="192"/>
      <c r="OEG48" s="192"/>
      <c r="OEH48" s="192"/>
      <c r="OEI48" s="192"/>
      <c r="OEJ48" s="192"/>
      <c r="OEK48" s="192"/>
      <c r="OEL48" s="192"/>
      <c r="OEM48" s="192"/>
      <c r="OEN48" s="192"/>
      <c r="OEO48" s="192"/>
      <c r="OEP48" s="192"/>
      <c r="OEQ48" s="192"/>
      <c r="OER48" s="192"/>
      <c r="OES48" s="192"/>
      <c r="OET48" s="192"/>
      <c r="OEU48" s="192"/>
      <c r="OEV48" s="192"/>
      <c r="OEW48" s="192"/>
      <c r="OEX48" s="192"/>
      <c r="OEY48" s="192"/>
      <c r="OEZ48" s="192"/>
      <c r="OFA48" s="192"/>
      <c r="OFB48" s="192"/>
      <c r="OFC48" s="192"/>
      <c r="OFD48" s="192"/>
      <c r="OFE48" s="192"/>
      <c r="OFF48" s="192"/>
      <c r="OFG48" s="192"/>
      <c r="OFH48" s="192"/>
      <c r="OFI48" s="192"/>
      <c r="OFJ48" s="192"/>
      <c r="OFK48" s="192"/>
      <c r="OFL48" s="192"/>
      <c r="OFM48" s="192"/>
      <c r="OFN48" s="192"/>
      <c r="OFO48" s="192"/>
      <c r="OFP48" s="192"/>
      <c r="OFQ48" s="192"/>
      <c r="OFR48" s="192"/>
      <c r="OFS48" s="192"/>
      <c r="OFT48" s="192"/>
      <c r="OFU48" s="192"/>
      <c r="OFV48" s="192"/>
      <c r="OFW48" s="192"/>
      <c r="OFX48" s="192"/>
      <c r="OFY48" s="192"/>
      <c r="OFZ48" s="192"/>
      <c r="OGA48" s="192"/>
      <c r="OGB48" s="192"/>
      <c r="OGC48" s="192"/>
      <c r="OGD48" s="192"/>
      <c r="OGE48" s="192"/>
      <c r="OGF48" s="192"/>
      <c r="OGG48" s="192"/>
      <c r="OGH48" s="192"/>
      <c r="OGI48" s="192"/>
      <c r="OGJ48" s="192"/>
      <c r="OGK48" s="192"/>
      <c r="OGL48" s="192"/>
      <c r="OGM48" s="192"/>
      <c r="OGN48" s="192"/>
      <c r="OGO48" s="192"/>
      <c r="OGP48" s="192"/>
      <c r="OGQ48" s="192"/>
      <c r="OGR48" s="192"/>
      <c r="OGS48" s="192"/>
      <c r="OGT48" s="192"/>
      <c r="OGU48" s="192"/>
      <c r="OGV48" s="192"/>
      <c r="OGW48" s="192"/>
      <c r="OGX48" s="192"/>
      <c r="OGY48" s="192"/>
      <c r="OGZ48" s="192"/>
      <c r="OHA48" s="192"/>
      <c r="OHB48" s="192"/>
      <c r="OHC48" s="192"/>
      <c r="OHD48" s="192"/>
      <c r="OHE48" s="192"/>
      <c r="OHF48" s="192"/>
      <c r="OHG48" s="192"/>
      <c r="OHH48" s="192"/>
      <c r="OHI48" s="192"/>
      <c r="OHJ48" s="192"/>
      <c r="OHK48" s="192"/>
      <c r="OHL48" s="192"/>
      <c r="OHM48" s="192"/>
      <c r="OHN48" s="192"/>
      <c r="OHO48" s="192"/>
      <c r="OHP48" s="192"/>
      <c r="OHQ48" s="192"/>
      <c r="OHR48" s="192"/>
      <c r="OHS48" s="192"/>
      <c r="OHT48" s="192"/>
      <c r="OHU48" s="192"/>
      <c r="OHV48" s="192"/>
      <c r="OHW48" s="192"/>
      <c r="OHX48" s="192"/>
      <c r="OHY48" s="192"/>
      <c r="OHZ48" s="192"/>
      <c r="OIA48" s="192"/>
      <c r="OIB48" s="192"/>
      <c r="OIC48" s="192"/>
      <c r="OID48" s="192"/>
      <c r="OIE48" s="192"/>
      <c r="OIF48" s="192"/>
      <c r="OIG48" s="192"/>
      <c r="OIH48" s="192"/>
      <c r="OII48" s="192"/>
      <c r="OIJ48" s="192"/>
      <c r="OIK48" s="192"/>
      <c r="OIL48" s="192"/>
      <c r="OIM48" s="192"/>
      <c r="OIN48" s="192"/>
      <c r="OIO48" s="192"/>
      <c r="OIP48" s="192"/>
      <c r="OIQ48" s="192"/>
      <c r="OIR48" s="192"/>
      <c r="OIS48" s="192"/>
      <c r="OIT48" s="192"/>
      <c r="OIU48" s="192"/>
      <c r="OIV48" s="192"/>
      <c r="OIW48" s="192"/>
      <c r="OIX48" s="192"/>
      <c r="OIY48" s="192"/>
      <c r="OIZ48" s="192"/>
      <c r="OJA48" s="192"/>
      <c r="OJB48" s="192"/>
      <c r="OJC48" s="192"/>
      <c r="OJD48" s="192"/>
      <c r="OJE48" s="192"/>
      <c r="OJF48" s="192"/>
      <c r="OJG48" s="192"/>
      <c r="OJH48" s="192"/>
      <c r="OJI48" s="192"/>
      <c r="OJJ48" s="192"/>
      <c r="OJK48" s="192"/>
      <c r="OJL48" s="192"/>
      <c r="OJM48" s="192"/>
      <c r="OJN48" s="192"/>
      <c r="OJO48" s="192"/>
      <c r="OJP48" s="192"/>
      <c r="OJQ48" s="192"/>
      <c r="OJR48" s="192"/>
      <c r="OJS48" s="192"/>
      <c r="OJT48" s="192"/>
      <c r="OJU48" s="192"/>
      <c r="OJV48" s="192"/>
      <c r="OJW48" s="192"/>
      <c r="OJX48" s="192"/>
      <c r="OJY48" s="192"/>
      <c r="OJZ48" s="192"/>
      <c r="OKA48" s="192"/>
      <c r="OKB48" s="192"/>
      <c r="OKC48" s="192"/>
      <c r="OKD48" s="192"/>
      <c r="OKE48" s="192"/>
      <c r="OKF48" s="192"/>
      <c r="OKG48" s="192"/>
      <c r="OKH48" s="192"/>
      <c r="OKI48" s="192"/>
      <c r="OKJ48" s="192"/>
      <c r="OKK48" s="192"/>
      <c r="OKL48" s="192"/>
      <c r="OKM48" s="192"/>
      <c r="OKN48" s="192"/>
      <c r="OKO48" s="192"/>
      <c r="OKP48" s="192"/>
      <c r="OKQ48" s="192"/>
      <c r="OKR48" s="192"/>
      <c r="OKS48" s="192"/>
      <c r="OKT48" s="192"/>
      <c r="OKU48" s="192"/>
      <c r="OKV48" s="192"/>
      <c r="OKW48" s="192"/>
      <c r="OKX48" s="192"/>
      <c r="OKY48" s="192"/>
      <c r="OKZ48" s="192"/>
      <c r="OLA48" s="192"/>
      <c r="OLB48" s="192"/>
      <c r="OLC48" s="192"/>
      <c r="OLD48" s="192"/>
      <c r="OLE48" s="192"/>
      <c r="OLF48" s="192"/>
      <c r="OLG48" s="192"/>
      <c r="OLH48" s="192"/>
      <c r="OLI48" s="192"/>
      <c r="OLJ48" s="192"/>
      <c r="OLK48" s="192"/>
      <c r="OLL48" s="192"/>
      <c r="OLM48" s="192"/>
      <c r="OLN48" s="192"/>
      <c r="OLO48" s="192"/>
      <c r="OLP48" s="192"/>
      <c r="OLQ48" s="192"/>
      <c r="OLR48" s="192"/>
      <c r="OLS48" s="192"/>
      <c r="OLT48" s="192"/>
      <c r="OLU48" s="192"/>
      <c r="OLV48" s="192"/>
      <c r="OLW48" s="192"/>
      <c r="OLX48" s="192"/>
      <c r="OLY48" s="192"/>
      <c r="OLZ48" s="192"/>
      <c r="OMA48" s="192"/>
      <c r="OMB48" s="192"/>
      <c r="OMC48" s="192"/>
      <c r="OMD48" s="192"/>
      <c r="OME48" s="192"/>
      <c r="OMF48" s="192"/>
      <c r="OMG48" s="192"/>
      <c r="OMH48" s="192"/>
      <c r="OMI48" s="192"/>
      <c r="OMJ48" s="192"/>
      <c r="OMK48" s="192"/>
      <c r="OML48" s="192"/>
      <c r="OMM48" s="192"/>
      <c r="OMN48" s="192"/>
      <c r="OMO48" s="192"/>
      <c r="OMP48" s="192"/>
      <c r="OMQ48" s="192"/>
      <c r="OMR48" s="192"/>
      <c r="OMS48" s="192"/>
      <c r="OMT48" s="192"/>
      <c r="OMU48" s="192"/>
      <c r="OMV48" s="192"/>
      <c r="OMW48" s="192"/>
      <c r="OMX48" s="192"/>
      <c r="OMY48" s="192"/>
      <c r="OMZ48" s="192"/>
      <c r="ONA48" s="192"/>
      <c r="ONB48" s="192"/>
      <c r="ONC48" s="192"/>
      <c r="OND48" s="192"/>
      <c r="ONE48" s="192"/>
      <c r="ONF48" s="192"/>
      <c r="ONG48" s="192"/>
      <c r="ONH48" s="192"/>
      <c r="ONI48" s="192"/>
      <c r="ONJ48" s="192"/>
      <c r="ONK48" s="192"/>
      <c r="ONL48" s="192"/>
      <c r="ONM48" s="192"/>
      <c r="ONN48" s="192"/>
      <c r="ONO48" s="192"/>
      <c r="ONP48" s="192"/>
      <c r="ONQ48" s="192"/>
      <c r="ONR48" s="192"/>
      <c r="ONS48" s="192"/>
      <c r="ONT48" s="192"/>
      <c r="ONU48" s="192"/>
      <c r="ONV48" s="192"/>
      <c r="ONW48" s="192"/>
      <c r="ONX48" s="192"/>
      <c r="ONY48" s="192"/>
      <c r="ONZ48" s="192"/>
      <c r="OOA48" s="192"/>
      <c r="OOB48" s="192"/>
      <c r="OOC48" s="192"/>
      <c r="OOD48" s="192"/>
      <c r="OOE48" s="192"/>
      <c r="OOF48" s="192"/>
      <c r="OOG48" s="192"/>
      <c r="OOH48" s="192"/>
      <c r="OOI48" s="192"/>
      <c r="OOJ48" s="192"/>
      <c r="OOK48" s="192"/>
      <c r="OOL48" s="192"/>
      <c r="OOM48" s="192"/>
      <c r="OON48" s="192"/>
      <c r="OOO48" s="192"/>
      <c r="OOP48" s="192"/>
      <c r="OOQ48" s="192"/>
      <c r="OOR48" s="192"/>
      <c r="OOS48" s="192"/>
      <c r="OOT48" s="192"/>
      <c r="OOU48" s="192"/>
      <c r="OOV48" s="192"/>
      <c r="OOW48" s="192"/>
      <c r="OOX48" s="192"/>
      <c r="OOY48" s="192"/>
      <c r="OOZ48" s="192"/>
      <c r="OPA48" s="192"/>
      <c r="OPB48" s="192"/>
      <c r="OPC48" s="192"/>
      <c r="OPD48" s="192"/>
      <c r="OPE48" s="192"/>
      <c r="OPF48" s="192"/>
      <c r="OPG48" s="192"/>
      <c r="OPH48" s="192"/>
      <c r="OPI48" s="192"/>
      <c r="OPJ48" s="192"/>
      <c r="OPK48" s="192"/>
      <c r="OPL48" s="192"/>
      <c r="OPM48" s="192"/>
      <c r="OPN48" s="192"/>
      <c r="OPO48" s="192"/>
      <c r="OPP48" s="192"/>
      <c r="OPQ48" s="192"/>
      <c r="OPR48" s="192"/>
      <c r="OPS48" s="192"/>
      <c r="OPT48" s="192"/>
      <c r="OPU48" s="192"/>
      <c r="OPV48" s="192"/>
      <c r="OPW48" s="192"/>
      <c r="OPX48" s="192"/>
      <c r="OPY48" s="192"/>
      <c r="OPZ48" s="192"/>
      <c r="OQA48" s="192"/>
      <c r="OQB48" s="192"/>
      <c r="OQC48" s="192"/>
      <c r="OQD48" s="192"/>
      <c r="OQE48" s="192"/>
      <c r="OQF48" s="192"/>
      <c r="OQG48" s="192"/>
      <c r="OQH48" s="192"/>
      <c r="OQI48" s="192"/>
      <c r="OQJ48" s="192"/>
      <c r="OQK48" s="192"/>
      <c r="OQL48" s="192"/>
      <c r="OQM48" s="192"/>
      <c r="OQN48" s="192"/>
      <c r="OQO48" s="192"/>
      <c r="OQP48" s="192"/>
      <c r="OQQ48" s="192"/>
      <c r="OQR48" s="192"/>
      <c r="OQS48" s="192"/>
      <c r="OQT48" s="192"/>
      <c r="OQU48" s="192"/>
      <c r="OQV48" s="192"/>
      <c r="OQW48" s="192"/>
      <c r="OQX48" s="192"/>
      <c r="OQY48" s="192"/>
      <c r="OQZ48" s="192"/>
      <c r="ORA48" s="192"/>
      <c r="ORB48" s="192"/>
      <c r="ORC48" s="192"/>
      <c r="ORD48" s="192"/>
      <c r="ORE48" s="192"/>
      <c r="ORF48" s="192"/>
      <c r="ORG48" s="192"/>
      <c r="ORH48" s="192"/>
      <c r="ORI48" s="192"/>
      <c r="ORJ48" s="192"/>
      <c r="ORK48" s="192"/>
      <c r="ORL48" s="192"/>
      <c r="ORM48" s="192"/>
      <c r="ORN48" s="192"/>
      <c r="ORO48" s="192"/>
      <c r="ORP48" s="192"/>
      <c r="ORQ48" s="192"/>
      <c r="ORR48" s="192"/>
      <c r="ORS48" s="192"/>
      <c r="ORT48" s="192"/>
      <c r="ORU48" s="192"/>
      <c r="ORV48" s="192"/>
      <c r="ORW48" s="192"/>
      <c r="ORX48" s="192"/>
      <c r="ORY48" s="192"/>
      <c r="ORZ48" s="192"/>
      <c r="OSA48" s="192"/>
      <c r="OSB48" s="192"/>
      <c r="OSC48" s="192"/>
      <c r="OSD48" s="192"/>
      <c r="OSE48" s="192"/>
      <c r="OSF48" s="192"/>
      <c r="OSG48" s="192"/>
      <c r="OSH48" s="192"/>
      <c r="OSI48" s="192"/>
      <c r="OSJ48" s="192"/>
      <c r="OSK48" s="192"/>
      <c r="OSL48" s="192"/>
      <c r="OSM48" s="192"/>
      <c r="OSN48" s="192"/>
      <c r="OSO48" s="192"/>
      <c r="OSP48" s="192"/>
      <c r="OSQ48" s="192"/>
      <c r="OSR48" s="192"/>
      <c r="OSS48" s="192"/>
      <c r="OST48" s="192"/>
      <c r="OSU48" s="192"/>
      <c r="OSV48" s="192"/>
      <c r="OSW48" s="192"/>
      <c r="OSX48" s="192"/>
      <c r="OSY48" s="192"/>
      <c r="OSZ48" s="192"/>
      <c r="OTA48" s="192"/>
      <c r="OTB48" s="192"/>
      <c r="OTC48" s="192"/>
      <c r="OTD48" s="192"/>
      <c r="OTE48" s="192"/>
      <c r="OTF48" s="192"/>
      <c r="OTG48" s="192"/>
      <c r="OTH48" s="192"/>
      <c r="OTI48" s="192"/>
      <c r="OTJ48" s="192"/>
      <c r="OTK48" s="192"/>
      <c r="OTL48" s="192"/>
      <c r="OTM48" s="192"/>
      <c r="OTN48" s="192"/>
      <c r="OTO48" s="192"/>
      <c r="OTP48" s="192"/>
      <c r="OTQ48" s="192"/>
      <c r="OTR48" s="192"/>
      <c r="OTS48" s="192"/>
      <c r="OTT48" s="192"/>
      <c r="OTU48" s="192"/>
      <c r="OTV48" s="192"/>
      <c r="OTW48" s="192"/>
      <c r="OTX48" s="192"/>
      <c r="OTY48" s="192"/>
      <c r="OTZ48" s="192"/>
      <c r="OUA48" s="192"/>
      <c r="OUB48" s="192"/>
      <c r="OUC48" s="192"/>
      <c r="OUD48" s="192"/>
      <c r="OUE48" s="192"/>
      <c r="OUF48" s="192"/>
      <c r="OUG48" s="192"/>
      <c r="OUH48" s="192"/>
      <c r="OUI48" s="192"/>
      <c r="OUJ48" s="192"/>
      <c r="OUK48" s="192"/>
      <c r="OUL48" s="192"/>
      <c r="OUM48" s="192"/>
      <c r="OUN48" s="192"/>
      <c r="OUO48" s="192"/>
      <c r="OUP48" s="192"/>
      <c r="OUQ48" s="192"/>
      <c r="OUR48" s="192"/>
      <c r="OUS48" s="192"/>
      <c r="OUT48" s="192"/>
      <c r="OUU48" s="192"/>
      <c r="OUV48" s="192"/>
      <c r="OUW48" s="192"/>
      <c r="OUX48" s="192"/>
      <c r="OUY48" s="192"/>
      <c r="OUZ48" s="192"/>
      <c r="OVA48" s="192"/>
      <c r="OVB48" s="192"/>
      <c r="OVC48" s="192"/>
      <c r="OVD48" s="192"/>
      <c r="OVE48" s="192"/>
      <c r="OVF48" s="192"/>
      <c r="OVG48" s="192"/>
      <c r="OVH48" s="192"/>
      <c r="OVI48" s="192"/>
      <c r="OVJ48" s="192"/>
      <c r="OVK48" s="192"/>
      <c r="OVL48" s="192"/>
      <c r="OVM48" s="192"/>
      <c r="OVN48" s="192"/>
      <c r="OVO48" s="192"/>
      <c r="OVP48" s="192"/>
      <c r="OVQ48" s="192"/>
      <c r="OVR48" s="192"/>
      <c r="OVS48" s="192"/>
      <c r="OVT48" s="192"/>
      <c r="OVU48" s="192"/>
      <c r="OVV48" s="192"/>
      <c r="OVW48" s="192"/>
      <c r="OVX48" s="192"/>
      <c r="OVY48" s="192"/>
      <c r="OVZ48" s="192"/>
      <c r="OWA48" s="192"/>
      <c r="OWB48" s="192"/>
      <c r="OWC48" s="192"/>
      <c r="OWD48" s="192"/>
      <c r="OWE48" s="192"/>
      <c r="OWF48" s="192"/>
      <c r="OWG48" s="192"/>
      <c r="OWH48" s="192"/>
      <c r="OWI48" s="192"/>
      <c r="OWJ48" s="192"/>
      <c r="OWK48" s="192"/>
      <c r="OWL48" s="192"/>
      <c r="OWM48" s="192"/>
      <c r="OWN48" s="192"/>
      <c r="OWO48" s="192"/>
      <c r="OWP48" s="192"/>
      <c r="OWQ48" s="192"/>
      <c r="OWR48" s="192"/>
      <c r="OWS48" s="192"/>
      <c r="OWT48" s="192"/>
      <c r="OWU48" s="192"/>
      <c r="OWV48" s="192"/>
      <c r="OWW48" s="192"/>
      <c r="OWX48" s="192"/>
      <c r="OWY48" s="192"/>
      <c r="OWZ48" s="192"/>
      <c r="OXA48" s="192"/>
      <c r="OXB48" s="192"/>
      <c r="OXC48" s="192"/>
      <c r="OXD48" s="192"/>
      <c r="OXE48" s="192"/>
      <c r="OXF48" s="192"/>
      <c r="OXG48" s="192"/>
      <c r="OXH48" s="192"/>
      <c r="OXI48" s="192"/>
      <c r="OXJ48" s="192"/>
      <c r="OXK48" s="192"/>
      <c r="OXL48" s="192"/>
      <c r="OXM48" s="192"/>
      <c r="OXN48" s="192"/>
      <c r="OXO48" s="192"/>
      <c r="OXP48" s="192"/>
      <c r="OXQ48" s="192"/>
      <c r="OXR48" s="192"/>
      <c r="OXS48" s="192"/>
      <c r="OXT48" s="192"/>
      <c r="OXU48" s="192"/>
      <c r="OXV48" s="192"/>
      <c r="OXW48" s="192"/>
      <c r="OXX48" s="192"/>
      <c r="OXY48" s="192"/>
      <c r="OXZ48" s="192"/>
      <c r="OYA48" s="192"/>
      <c r="OYB48" s="192"/>
      <c r="OYC48" s="192"/>
      <c r="OYD48" s="192"/>
      <c r="OYE48" s="192"/>
      <c r="OYF48" s="192"/>
      <c r="OYG48" s="192"/>
      <c r="OYH48" s="192"/>
      <c r="OYI48" s="192"/>
      <c r="OYJ48" s="192"/>
      <c r="OYK48" s="192"/>
      <c r="OYL48" s="192"/>
      <c r="OYM48" s="192"/>
      <c r="OYN48" s="192"/>
      <c r="OYO48" s="192"/>
      <c r="OYP48" s="192"/>
      <c r="OYQ48" s="192"/>
      <c r="OYR48" s="192"/>
      <c r="OYS48" s="192"/>
      <c r="OYT48" s="192"/>
      <c r="OYU48" s="192"/>
      <c r="OYV48" s="192"/>
      <c r="OYW48" s="192"/>
      <c r="OYX48" s="192"/>
      <c r="OYY48" s="192"/>
      <c r="OYZ48" s="192"/>
      <c r="OZA48" s="192"/>
      <c r="OZB48" s="192"/>
      <c r="OZC48" s="192"/>
      <c r="OZD48" s="192"/>
      <c r="OZE48" s="192"/>
      <c r="OZF48" s="192"/>
      <c r="OZG48" s="192"/>
      <c r="OZH48" s="192"/>
      <c r="OZI48" s="192"/>
      <c r="OZJ48" s="192"/>
      <c r="OZK48" s="192"/>
      <c r="OZL48" s="192"/>
      <c r="OZM48" s="192"/>
      <c r="OZN48" s="192"/>
      <c r="OZO48" s="192"/>
      <c r="OZP48" s="192"/>
      <c r="OZQ48" s="192"/>
      <c r="OZR48" s="192"/>
      <c r="OZS48" s="192"/>
      <c r="OZT48" s="192"/>
      <c r="OZU48" s="192"/>
      <c r="OZV48" s="192"/>
      <c r="OZW48" s="192"/>
      <c r="OZX48" s="192"/>
      <c r="OZY48" s="192"/>
      <c r="OZZ48" s="192"/>
      <c r="PAA48" s="192"/>
      <c r="PAB48" s="192"/>
      <c r="PAC48" s="192"/>
      <c r="PAD48" s="192"/>
      <c r="PAE48" s="192"/>
      <c r="PAF48" s="192"/>
      <c r="PAG48" s="192"/>
      <c r="PAH48" s="192"/>
      <c r="PAI48" s="192"/>
      <c r="PAJ48" s="192"/>
      <c r="PAK48" s="192"/>
      <c r="PAL48" s="192"/>
      <c r="PAM48" s="192"/>
      <c r="PAN48" s="192"/>
      <c r="PAO48" s="192"/>
      <c r="PAP48" s="192"/>
      <c r="PAQ48" s="192"/>
      <c r="PAR48" s="192"/>
      <c r="PAS48" s="192"/>
      <c r="PAT48" s="192"/>
      <c r="PAU48" s="192"/>
      <c r="PAV48" s="192"/>
      <c r="PAW48" s="192"/>
      <c r="PAX48" s="192"/>
      <c r="PAY48" s="192"/>
      <c r="PAZ48" s="192"/>
      <c r="PBA48" s="192"/>
      <c r="PBB48" s="192"/>
      <c r="PBC48" s="192"/>
      <c r="PBD48" s="192"/>
      <c r="PBE48" s="192"/>
      <c r="PBF48" s="192"/>
      <c r="PBG48" s="192"/>
      <c r="PBH48" s="192"/>
      <c r="PBI48" s="192"/>
      <c r="PBJ48" s="192"/>
      <c r="PBK48" s="192"/>
      <c r="PBL48" s="192"/>
      <c r="PBM48" s="192"/>
      <c r="PBN48" s="192"/>
      <c r="PBO48" s="192"/>
      <c r="PBP48" s="192"/>
      <c r="PBQ48" s="192"/>
      <c r="PBR48" s="192"/>
      <c r="PBS48" s="192"/>
      <c r="PBT48" s="192"/>
      <c r="PBU48" s="192"/>
      <c r="PBV48" s="192"/>
      <c r="PBW48" s="192"/>
      <c r="PBX48" s="192"/>
      <c r="PBY48" s="192"/>
      <c r="PBZ48" s="192"/>
      <c r="PCA48" s="192"/>
      <c r="PCB48" s="192"/>
      <c r="PCC48" s="192"/>
      <c r="PCD48" s="192"/>
      <c r="PCE48" s="192"/>
      <c r="PCF48" s="192"/>
      <c r="PCG48" s="192"/>
      <c r="PCH48" s="192"/>
      <c r="PCI48" s="192"/>
      <c r="PCJ48" s="192"/>
      <c r="PCK48" s="192"/>
      <c r="PCL48" s="192"/>
      <c r="PCM48" s="192"/>
      <c r="PCN48" s="192"/>
      <c r="PCO48" s="192"/>
      <c r="PCP48" s="192"/>
      <c r="PCQ48" s="192"/>
      <c r="PCR48" s="192"/>
      <c r="PCS48" s="192"/>
      <c r="PCT48" s="192"/>
      <c r="PCU48" s="192"/>
      <c r="PCV48" s="192"/>
      <c r="PCW48" s="192"/>
      <c r="PCX48" s="192"/>
      <c r="PCY48" s="192"/>
      <c r="PCZ48" s="192"/>
      <c r="PDA48" s="192"/>
      <c r="PDB48" s="192"/>
      <c r="PDC48" s="192"/>
      <c r="PDD48" s="192"/>
      <c r="PDE48" s="192"/>
      <c r="PDF48" s="192"/>
      <c r="PDG48" s="192"/>
      <c r="PDH48" s="192"/>
      <c r="PDI48" s="192"/>
      <c r="PDJ48" s="192"/>
      <c r="PDK48" s="192"/>
      <c r="PDL48" s="192"/>
      <c r="PDM48" s="192"/>
      <c r="PDN48" s="192"/>
      <c r="PDO48" s="192"/>
      <c r="PDP48" s="192"/>
      <c r="PDQ48" s="192"/>
      <c r="PDR48" s="192"/>
      <c r="PDS48" s="192"/>
      <c r="PDT48" s="192"/>
      <c r="PDU48" s="192"/>
      <c r="PDV48" s="192"/>
      <c r="PDW48" s="192"/>
      <c r="PDX48" s="192"/>
      <c r="PDY48" s="192"/>
      <c r="PDZ48" s="192"/>
      <c r="PEA48" s="192"/>
      <c r="PEB48" s="192"/>
      <c r="PEC48" s="192"/>
      <c r="PED48" s="192"/>
      <c r="PEE48" s="192"/>
      <c r="PEF48" s="192"/>
      <c r="PEG48" s="192"/>
      <c r="PEH48" s="192"/>
      <c r="PEI48" s="192"/>
      <c r="PEJ48" s="192"/>
      <c r="PEK48" s="192"/>
      <c r="PEL48" s="192"/>
      <c r="PEM48" s="192"/>
      <c r="PEN48" s="192"/>
      <c r="PEO48" s="192"/>
      <c r="PEP48" s="192"/>
      <c r="PEQ48" s="192"/>
      <c r="PER48" s="192"/>
      <c r="PES48" s="192"/>
      <c r="PET48" s="192"/>
      <c r="PEU48" s="192"/>
      <c r="PEV48" s="192"/>
      <c r="PEW48" s="192"/>
      <c r="PEX48" s="192"/>
      <c r="PEY48" s="192"/>
      <c r="PEZ48" s="192"/>
      <c r="PFA48" s="192"/>
      <c r="PFB48" s="192"/>
      <c r="PFC48" s="192"/>
      <c r="PFD48" s="192"/>
      <c r="PFE48" s="192"/>
      <c r="PFF48" s="192"/>
      <c r="PFG48" s="192"/>
      <c r="PFH48" s="192"/>
      <c r="PFI48" s="192"/>
      <c r="PFJ48" s="192"/>
      <c r="PFK48" s="192"/>
      <c r="PFL48" s="192"/>
      <c r="PFM48" s="192"/>
      <c r="PFN48" s="192"/>
      <c r="PFO48" s="192"/>
      <c r="PFP48" s="192"/>
      <c r="PFQ48" s="192"/>
      <c r="PFR48" s="192"/>
      <c r="PFS48" s="192"/>
      <c r="PFT48" s="192"/>
      <c r="PFU48" s="192"/>
      <c r="PFV48" s="192"/>
      <c r="PFW48" s="192"/>
      <c r="PFX48" s="192"/>
      <c r="PFY48" s="192"/>
      <c r="PFZ48" s="192"/>
      <c r="PGA48" s="192"/>
      <c r="PGB48" s="192"/>
      <c r="PGC48" s="192"/>
      <c r="PGD48" s="192"/>
      <c r="PGE48" s="192"/>
      <c r="PGF48" s="192"/>
      <c r="PGG48" s="192"/>
      <c r="PGH48" s="192"/>
      <c r="PGI48" s="192"/>
      <c r="PGJ48" s="192"/>
      <c r="PGK48" s="192"/>
      <c r="PGL48" s="192"/>
      <c r="PGM48" s="192"/>
      <c r="PGN48" s="192"/>
      <c r="PGO48" s="192"/>
      <c r="PGP48" s="192"/>
      <c r="PGQ48" s="192"/>
      <c r="PGR48" s="192"/>
      <c r="PGS48" s="192"/>
      <c r="PGT48" s="192"/>
      <c r="PGU48" s="192"/>
      <c r="PGV48" s="192"/>
      <c r="PGW48" s="192"/>
      <c r="PGX48" s="192"/>
      <c r="PGY48" s="192"/>
      <c r="PGZ48" s="192"/>
      <c r="PHA48" s="192"/>
      <c r="PHB48" s="192"/>
      <c r="PHC48" s="192"/>
      <c r="PHD48" s="192"/>
      <c r="PHE48" s="192"/>
      <c r="PHF48" s="192"/>
      <c r="PHG48" s="192"/>
      <c r="PHH48" s="192"/>
      <c r="PHI48" s="192"/>
      <c r="PHJ48" s="192"/>
      <c r="PHK48" s="192"/>
      <c r="PHL48" s="192"/>
      <c r="PHM48" s="192"/>
      <c r="PHN48" s="192"/>
      <c r="PHO48" s="192"/>
      <c r="PHP48" s="192"/>
      <c r="PHQ48" s="192"/>
      <c r="PHR48" s="192"/>
      <c r="PHS48" s="192"/>
      <c r="PHT48" s="192"/>
      <c r="PHU48" s="192"/>
      <c r="PHV48" s="192"/>
      <c r="PHW48" s="192"/>
      <c r="PHX48" s="192"/>
      <c r="PHY48" s="192"/>
      <c r="PHZ48" s="192"/>
      <c r="PIA48" s="192"/>
      <c r="PIB48" s="192"/>
      <c r="PIC48" s="192"/>
      <c r="PID48" s="192"/>
      <c r="PIE48" s="192"/>
      <c r="PIF48" s="192"/>
      <c r="PIG48" s="192"/>
      <c r="PIH48" s="192"/>
      <c r="PII48" s="192"/>
      <c r="PIJ48" s="192"/>
      <c r="PIK48" s="192"/>
      <c r="PIL48" s="192"/>
      <c r="PIM48" s="192"/>
      <c r="PIN48" s="192"/>
      <c r="PIO48" s="192"/>
      <c r="PIP48" s="192"/>
      <c r="PIQ48" s="192"/>
      <c r="PIR48" s="192"/>
      <c r="PIS48" s="192"/>
      <c r="PIT48" s="192"/>
      <c r="PIU48" s="192"/>
      <c r="PIV48" s="192"/>
      <c r="PIW48" s="192"/>
      <c r="PIX48" s="192"/>
      <c r="PIY48" s="192"/>
      <c r="PIZ48" s="192"/>
      <c r="PJA48" s="192"/>
      <c r="PJB48" s="192"/>
      <c r="PJC48" s="192"/>
      <c r="PJD48" s="192"/>
      <c r="PJE48" s="192"/>
      <c r="PJF48" s="192"/>
      <c r="PJG48" s="192"/>
      <c r="PJH48" s="192"/>
      <c r="PJI48" s="192"/>
      <c r="PJJ48" s="192"/>
      <c r="PJK48" s="192"/>
      <c r="PJL48" s="192"/>
      <c r="PJM48" s="192"/>
      <c r="PJN48" s="192"/>
      <c r="PJO48" s="192"/>
      <c r="PJP48" s="192"/>
      <c r="PJQ48" s="192"/>
      <c r="PJR48" s="192"/>
      <c r="PJS48" s="192"/>
      <c r="PJT48" s="192"/>
      <c r="PJU48" s="192"/>
      <c r="PJV48" s="192"/>
      <c r="PJW48" s="192"/>
      <c r="PJX48" s="192"/>
      <c r="PJY48" s="192"/>
      <c r="PJZ48" s="192"/>
      <c r="PKA48" s="192"/>
      <c r="PKB48" s="192"/>
      <c r="PKC48" s="192"/>
      <c r="PKD48" s="192"/>
      <c r="PKE48" s="192"/>
      <c r="PKF48" s="192"/>
      <c r="PKG48" s="192"/>
      <c r="PKH48" s="192"/>
      <c r="PKI48" s="192"/>
      <c r="PKJ48" s="192"/>
      <c r="PKK48" s="192"/>
      <c r="PKL48" s="192"/>
      <c r="PKM48" s="192"/>
      <c r="PKN48" s="192"/>
      <c r="PKO48" s="192"/>
      <c r="PKP48" s="192"/>
      <c r="PKQ48" s="192"/>
      <c r="PKR48" s="192"/>
      <c r="PKS48" s="192"/>
      <c r="PKT48" s="192"/>
      <c r="PKU48" s="192"/>
      <c r="PKV48" s="192"/>
      <c r="PKW48" s="192"/>
      <c r="PKX48" s="192"/>
      <c r="PKY48" s="192"/>
      <c r="PKZ48" s="192"/>
      <c r="PLA48" s="192"/>
      <c r="PLB48" s="192"/>
      <c r="PLC48" s="192"/>
      <c r="PLD48" s="192"/>
      <c r="PLE48" s="192"/>
      <c r="PLF48" s="192"/>
      <c r="PLG48" s="192"/>
      <c r="PLH48" s="192"/>
      <c r="PLI48" s="192"/>
      <c r="PLJ48" s="192"/>
      <c r="PLK48" s="192"/>
      <c r="PLL48" s="192"/>
      <c r="PLM48" s="192"/>
      <c r="PLN48" s="192"/>
      <c r="PLO48" s="192"/>
      <c r="PLP48" s="192"/>
      <c r="PLQ48" s="192"/>
      <c r="PLR48" s="192"/>
      <c r="PLS48" s="192"/>
      <c r="PLT48" s="192"/>
      <c r="PLU48" s="192"/>
      <c r="PLV48" s="192"/>
      <c r="PLW48" s="192"/>
      <c r="PLX48" s="192"/>
      <c r="PLY48" s="192"/>
      <c r="PLZ48" s="192"/>
      <c r="PMA48" s="192"/>
      <c r="PMB48" s="192"/>
      <c r="PMC48" s="192"/>
      <c r="PMD48" s="192"/>
      <c r="PME48" s="192"/>
      <c r="PMF48" s="192"/>
      <c r="PMG48" s="192"/>
      <c r="PMH48" s="192"/>
      <c r="PMI48" s="192"/>
      <c r="PMJ48" s="192"/>
      <c r="PMK48" s="192"/>
      <c r="PML48" s="192"/>
      <c r="PMM48" s="192"/>
      <c r="PMN48" s="192"/>
      <c r="PMO48" s="192"/>
      <c r="PMP48" s="192"/>
      <c r="PMQ48" s="192"/>
      <c r="PMR48" s="192"/>
      <c r="PMS48" s="192"/>
      <c r="PMT48" s="192"/>
      <c r="PMU48" s="192"/>
      <c r="PMV48" s="192"/>
      <c r="PMW48" s="192"/>
      <c r="PMX48" s="192"/>
      <c r="PMY48" s="192"/>
      <c r="PMZ48" s="192"/>
      <c r="PNA48" s="192"/>
      <c r="PNB48" s="192"/>
      <c r="PNC48" s="192"/>
      <c r="PND48" s="192"/>
      <c r="PNE48" s="192"/>
      <c r="PNF48" s="192"/>
      <c r="PNG48" s="192"/>
      <c r="PNH48" s="192"/>
      <c r="PNI48" s="192"/>
      <c r="PNJ48" s="192"/>
      <c r="PNK48" s="192"/>
      <c r="PNL48" s="192"/>
      <c r="PNM48" s="192"/>
      <c r="PNN48" s="192"/>
      <c r="PNO48" s="192"/>
      <c r="PNP48" s="192"/>
      <c r="PNQ48" s="192"/>
      <c r="PNR48" s="192"/>
      <c r="PNS48" s="192"/>
      <c r="PNT48" s="192"/>
      <c r="PNU48" s="192"/>
      <c r="PNV48" s="192"/>
      <c r="PNW48" s="192"/>
      <c r="PNX48" s="192"/>
      <c r="PNY48" s="192"/>
      <c r="PNZ48" s="192"/>
      <c r="POA48" s="192"/>
      <c r="POB48" s="192"/>
      <c r="POC48" s="192"/>
      <c r="POD48" s="192"/>
      <c r="POE48" s="192"/>
      <c r="POF48" s="192"/>
      <c r="POG48" s="192"/>
      <c r="POH48" s="192"/>
      <c r="POI48" s="192"/>
      <c r="POJ48" s="192"/>
      <c r="POK48" s="192"/>
      <c r="POL48" s="192"/>
      <c r="POM48" s="192"/>
      <c r="PON48" s="192"/>
      <c r="POO48" s="192"/>
      <c r="POP48" s="192"/>
      <c r="POQ48" s="192"/>
      <c r="POR48" s="192"/>
      <c r="POS48" s="192"/>
      <c r="POT48" s="192"/>
      <c r="POU48" s="192"/>
      <c r="POV48" s="192"/>
      <c r="POW48" s="192"/>
      <c r="POX48" s="192"/>
      <c r="POY48" s="192"/>
      <c r="POZ48" s="192"/>
      <c r="PPA48" s="192"/>
      <c r="PPB48" s="192"/>
      <c r="PPC48" s="192"/>
      <c r="PPD48" s="192"/>
      <c r="PPE48" s="192"/>
      <c r="PPF48" s="192"/>
      <c r="PPG48" s="192"/>
      <c r="PPH48" s="192"/>
      <c r="PPI48" s="192"/>
      <c r="PPJ48" s="192"/>
      <c r="PPK48" s="192"/>
      <c r="PPL48" s="192"/>
      <c r="PPM48" s="192"/>
      <c r="PPN48" s="192"/>
      <c r="PPO48" s="192"/>
      <c r="PPP48" s="192"/>
      <c r="PPQ48" s="192"/>
      <c r="PPR48" s="192"/>
      <c r="PPS48" s="192"/>
      <c r="PPT48" s="192"/>
      <c r="PPU48" s="192"/>
      <c r="PPV48" s="192"/>
      <c r="PPW48" s="192"/>
      <c r="PPX48" s="192"/>
      <c r="PPY48" s="192"/>
      <c r="PPZ48" s="192"/>
      <c r="PQA48" s="192"/>
      <c r="PQB48" s="192"/>
      <c r="PQC48" s="192"/>
      <c r="PQD48" s="192"/>
      <c r="PQE48" s="192"/>
      <c r="PQF48" s="192"/>
      <c r="PQG48" s="192"/>
      <c r="PQH48" s="192"/>
      <c r="PQI48" s="192"/>
      <c r="PQJ48" s="192"/>
      <c r="PQK48" s="192"/>
      <c r="PQL48" s="192"/>
      <c r="PQM48" s="192"/>
      <c r="PQN48" s="192"/>
      <c r="PQO48" s="192"/>
      <c r="PQP48" s="192"/>
      <c r="PQQ48" s="192"/>
      <c r="PQR48" s="192"/>
      <c r="PQS48" s="192"/>
      <c r="PQT48" s="192"/>
      <c r="PQU48" s="192"/>
      <c r="PQV48" s="192"/>
      <c r="PQW48" s="192"/>
      <c r="PQX48" s="192"/>
      <c r="PQY48" s="192"/>
      <c r="PQZ48" s="192"/>
      <c r="PRA48" s="192"/>
      <c r="PRB48" s="192"/>
      <c r="PRC48" s="192"/>
      <c r="PRD48" s="192"/>
      <c r="PRE48" s="192"/>
      <c r="PRF48" s="192"/>
      <c r="PRG48" s="192"/>
      <c r="PRH48" s="192"/>
      <c r="PRI48" s="192"/>
      <c r="PRJ48" s="192"/>
      <c r="PRK48" s="192"/>
      <c r="PRL48" s="192"/>
      <c r="PRM48" s="192"/>
      <c r="PRN48" s="192"/>
      <c r="PRO48" s="192"/>
      <c r="PRP48" s="192"/>
      <c r="PRQ48" s="192"/>
      <c r="PRR48" s="192"/>
      <c r="PRS48" s="192"/>
      <c r="PRT48" s="192"/>
      <c r="PRU48" s="192"/>
      <c r="PRV48" s="192"/>
      <c r="PRW48" s="192"/>
      <c r="PRX48" s="192"/>
      <c r="PRY48" s="192"/>
      <c r="PRZ48" s="192"/>
      <c r="PSA48" s="192"/>
      <c r="PSB48" s="192"/>
      <c r="PSC48" s="192"/>
      <c r="PSD48" s="192"/>
      <c r="PSE48" s="192"/>
      <c r="PSF48" s="192"/>
      <c r="PSG48" s="192"/>
      <c r="PSH48" s="192"/>
      <c r="PSI48" s="192"/>
      <c r="PSJ48" s="192"/>
      <c r="PSK48" s="192"/>
      <c r="PSL48" s="192"/>
      <c r="PSM48" s="192"/>
      <c r="PSN48" s="192"/>
      <c r="PSO48" s="192"/>
      <c r="PSP48" s="192"/>
      <c r="PSQ48" s="192"/>
      <c r="PSR48" s="192"/>
      <c r="PSS48" s="192"/>
      <c r="PST48" s="192"/>
      <c r="PSU48" s="192"/>
      <c r="PSV48" s="192"/>
      <c r="PSW48" s="192"/>
      <c r="PSX48" s="192"/>
      <c r="PSY48" s="192"/>
      <c r="PSZ48" s="192"/>
      <c r="PTA48" s="192"/>
      <c r="PTB48" s="192"/>
      <c r="PTC48" s="192"/>
      <c r="PTD48" s="192"/>
      <c r="PTE48" s="192"/>
      <c r="PTF48" s="192"/>
      <c r="PTG48" s="192"/>
      <c r="PTH48" s="192"/>
      <c r="PTI48" s="192"/>
      <c r="PTJ48" s="192"/>
      <c r="PTK48" s="192"/>
      <c r="PTL48" s="192"/>
      <c r="PTM48" s="192"/>
      <c r="PTN48" s="192"/>
      <c r="PTO48" s="192"/>
      <c r="PTP48" s="192"/>
      <c r="PTQ48" s="192"/>
      <c r="PTR48" s="192"/>
      <c r="PTS48" s="192"/>
      <c r="PTT48" s="192"/>
      <c r="PTU48" s="192"/>
      <c r="PTV48" s="192"/>
      <c r="PTW48" s="192"/>
      <c r="PTX48" s="192"/>
      <c r="PTY48" s="192"/>
      <c r="PTZ48" s="192"/>
      <c r="PUA48" s="192"/>
      <c r="PUB48" s="192"/>
      <c r="PUC48" s="192"/>
      <c r="PUD48" s="192"/>
      <c r="PUE48" s="192"/>
      <c r="PUF48" s="192"/>
      <c r="PUG48" s="192"/>
      <c r="PUH48" s="192"/>
      <c r="PUI48" s="192"/>
      <c r="PUJ48" s="192"/>
      <c r="PUK48" s="192"/>
      <c r="PUL48" s="192"/>
      <c r="PUM48" s="192"/>
      <c r="PUN48" s="192"/>
      <c r="PUO48" s="192"/>
      <c r="PUP48" s="192"/>
      <c r="PUQ48" s="192"/>
      <c r="PUR48" s="192"/>
      <c r="PUS48" s="192"/>
      <c r="PUT48" s="192"/>
      <c r="PUU48" s="192"/>
      <c r="PUV48" s="192"/>
      <c r="PUW48" s="192"/>
      <c r="PUX48" s="192"/>
      <c r="PUY48" s="192"/>
      <c r="PUZ48" s="192"/>
      <c r="PVA48" s="192"/>
      <c r="PVB48" s="192"/>
      <c r="PVC48" s="192"/>
      <c r="PVD48" s="192"/>
      <c r="PVE48" s="192"/>
      <c r="PVF48" s="192"/>
      <c r="PVG48" s="192"/>
      <c r="PVH48" s="192"/>
      <c r="PVI48" s="192"/>
      <c r="PVJ48" s="192"/>
      <c r="PVK48" s="192"/>
      <c r="PVL48" s="192"/>
      <c r="PVM48" s="192"/>
      <c r="PVN48" s="192"/>
      <c r="PVO48" s="192"/>
      <c r="PVP48" s="192"/>
      <c r="PVQ48" s="192"/>
      <c r="PVR48" s="192"/>
      <c r="PVS48" s="192"/>
      <c r="PVT48" s="192"/>
      <c r="PVU48" s="192"/>
      <c r="PVV48" s="192"/>
      <c r="PVW48" s="192"/>
      <c r="PVX48" s="192"/>
      <c r="PVY48" s="192"/>
      <c r="PVZ48" s="192"/>
      <c r="PWA48" s="192"/>
      <c r="PWB48" s="192"/>
      <c r="PWC48" s="192"/>
      <c r="PWD48" s="192"/>
      <c r="PWE48" s="192"/>
      <c r="PWF48" s="192"/>
      <c r="PWG48" s="192"/>
      <c r="PWH48" s="192"/>
      <c r="PWI48" s="192"/>
      <c r="PWJ48" s="192"/>
      <c r="PWK48" s="192"/>
      <c r="PWL48" s="192"/>
      <c r="PWM48" s="192"/>
      <c r="PWN48" s="192"/>
      <c r="PWO48" s="192"/>
      <c r="PWP48" s="192"/>
      <c r="PWQ48" s="192"/>
      <c r="PWR48" s="192"/>
      <c r="PWS48" s="192"/>
      <c r="PWT48" s="192"/>
      <c r="PWU48" s="192"/>
      <c r="PWV48" s="192"/>
      <c r="PWW48" s="192"/>
      <c r="PWX48" s="192"/>
      <c r="PWY48" s="192"/>
      <c r="PWZ48" s="192"/>
      <c r="PXA48" s="192"/>
      <c r="PXB48" s="192"/>
      <c r="PXC48" s="192"/>
      <c r="PXD48" s="192"/>
      <c r="PXE48" s="192"/>
      <c r="PXF48" s="192"/>
      <c r="PXG48" s="192"/>
      <c r="PXH48" s="192"/>
      <c r="PXI48" s="192"/>
      <c r="PXJ48" s="192"/>
      <c r="PXK48" s="192"/>
      <c r="PXL48" s="192"/>
      <c r="PXM48" s="192"/>
      <c r="PXN48" s="192"/>
      <c r="PXO48" s="192"/>
      <c r="PXP48" s="192"/>
      <c r="PXQ48" s="192"/>
      <c r="PXR48" s="192"/>
      <c r="PXS48" s="192"/>
      <c r="PXT48" s="192"/>
      <c r="PXU48" s="192"/>
      <c r="PXV48" s="192"/>
      <c r="PXW48" s="192"/>
      <c r="PXX48" s="192"/>
      <c r="PXY48" s="192"/>
      <c r="PXZ48" s="192"/>
      <c r="PYA48" s="192"/>
      <c r="PYB48" s="192"/>
      <c r="PYC48" s="192"/>
      <c r="PYD48" s="192"/>
      <c r="PYE48" s="192"/>
      <c r="PYF48" s="192"/>
      <c r="PYG48" s="192"/>
      <c r="PYH48" s="192"/>
      <c r="PYI48" s="192"/>
      <c r="PYJ48" s="192"/>
      <c r="PYK48" s="192"/>
      <c r="PYL48" s="192"/>
      <c r="PYM48" s="192"/>
      <c r="PYN48" s="192"/>
      <c r="PYO48" s="192"/>
      <c r="PYP48" s="192"/>
      <c r="PYQ48" s="192"/>
      <c r="PYR48" s="192"/>
      <c r="PYS48" s="192"/>
      <c r="PYT48" s="192"/>
      <c r="PYU48" s="192"/>
      <c r="PYV48" s="192"/>
      <c r="PYW48" s="192"/>
      <c r="PYX48" s="192"/>
      <c r="PYY48" s="192"/>
      <c r="PYZ48" s="192"/>
      <c r="PZA48" s="192"/>
      <c r="PZB48" s="192"/>
      <c r="PZC48" s="192"/>
      <c r="PZD48" s="192"/>
      <c r="PZE48" s="192"/>
      <c r="PZF48" s="192"/>
      <c r="PZG48" s="192"/>
      <c r="PZH48" s="192"/>
      <c r="PZI48" s="192"/>
      <c r="PZJ48" s="192"/>
      <c r="PZK48" s="192"/>
      <c r="PZL48" s="192"/>
      <c r="PZM48" s="192"/>
      <c r="PZN48" s="192"/>
      <c r="PZO48" s="192"/>
      <c r="PZP48" s="192"/>
      <c r="PZQ48" s="192"/>
      <c r="PZR48" s="192"/>
      <c r="PZS48" s="192"/>
      <c r="PZT48" s="192"/>
      <c r="PZU48" s="192"/>
      <c r="PZV48" s="192"/>
      <c r="PZW48" s="192"/>
      <c r="PZX48" s="192"/>
      <c r="PZY48" s="192"/>
      <c r="PZZ48" s="192"/>
      <c r="QAA48" s="192"/>
      <c r="QAB48" s="192"/>
      <c r="QAC48" s="192"/>
      <c r="QAD48" s="192"/>
      <c r="QAE48" s="192"/>
      <c r="QAF48" s="192"/>
      <c r="QAG48" s="192"/>
      <c r="QAH48" s="192"/>
      <c r="QAI48" s="192"/>
      <c r="QAJ48" s="192"/>
      <c r="QAK48" s="192"/>
      <c r="QAL48" s="192"/>
      <c r="QAM48" s="192"/>
      <c r="QAN48" s="192"/>
      <c r="QAO48" s="192"/>
      <c r="QAP48" s="192"/>
      <c r="QAQ48" s="192"/>
      <c r="QAR48" s="192"/>
      <c r="QAS48" s="192"/>
      <c r="QAT48" s="192"/>
      <c r="QAU48" s="192"/>
      <c r="QAV48" s="192"/>
      <c r="QAW48" s="192"/>
      <c r="QAX48" s="192"/>
      <c r="QAY48" s="192"/>
      <c r="QAZ48" s="192"/>
      <c r="QBA48" s="192"/>
      <c r="QBB48" s="192"/>
      <c r="QBC48" s="192"/>
      <c r="QBD48" s="192"/>
      <c r="QBE48" s="192"/>
      <c r="QBF48" s="192"/>
      <c r="QBG48" s="192"/>
      <c r="QBH48" s="192"/>
      <c r="QBI48" s="192"/>
      <c r="QBJ48" s="192"/>
      <c r="QBK48" s="192"/>
      <c r="QBL48" s="192"/>
      <c r="QBM48" s="192"/>
      <c r="QBN48" s="192"/>
      <c r="QBO48" s="192"/>
      <c r="QBP48" s="192"/>
      <c r="QBQ48" s="192"/>
      <c r="QBR48" s="192"/>
      <c r="QBS48" s="192"/>
      <c r="QBT48" s="192"/>
      <c r="QBU48" s="192"/>
      <c r="QBV48" s="192"/>
      <c r="QBW48" s="192"/>
      <c r="QBX48" s="192"/>
      <c r="QBY48" s="192"/>
      <c r="QBZ48" s="192"/>
      <c r="QCA48" s="192"/>
      <c r="QCB48" s="192"/>
      <c r="QCC48" s="192"/>
      <c r="QCD48" s="192"/>
      <c r="QCE48" s="192"/>
      <c r="QCF48" s="192"/>
      <c r="QCG48" s="192"/>
      <c r="QCH48" s="192"/>
      <c r="QCI48" s="192"/>
      <c r="QCJ48" s="192"/>
      <c r="QCK48" s="192"/>
      <c r="QCL48" s="192"/>
      <c r="QCM48" s="192"/>
      <c r="QCN48" s="192"/>
      <c r="QCO48" s="192"/>
      <c r="QCP48" s="192"/>
      <c r="QCQ48" s="192"/>
      <c r="QCR48" s="192"/>
      <c r="QCS48" s="192"/>
      <c r="QCT48" s="192"/>
      <c r="QCU48" s="192"/>
      <c r="QCV48" s="192"/>
      <c r="QCW48" s="192"/>
      <c r="QCX48" s="192"/>
      <c r="QCY48" s="192"/>
      <c r="QCZ48" s="192"/>
      <c r="QDA48" s="192"/>
      <c r="QDB48" s="192"/>
      <c r="QDC48" s="192"/>
      <c r="QDD48" s="192"/>
      <c r="QDE48" s="192"/>
      <c r="QDF48" s="192"/>
      <c r="QDG48" s="192"/>
      <c r="QDH48" s="192"/>
      <c r="QDI48" s="192"/>
      <c r="QDJ48" s="192"/>
      <c r="QDK48" s="192"/>
      <c r="QDL48" s="192"/>
      <c r="QDM48" s="192"/>
      <c r="QDN48" s="192"/>
      <c r="QDO48" s="192"/>
      <c r="QDP48" s="192"/>
      <c r="QDQ48" s="192"/>
      <c r="QDR48" s="192"/>
      <c r="QDS48" s="192"/>
      <c r="QDT48" s="192"/>
      <c r="QDU48" s="192"/>
      <c r="QDV48" s="192"/>
      <c r="QDW48" s="192"/>
      <c r="QDX48" s="192"/>
      <c r="QDY48" s="192"/>
      <c r="QDZ48" s="192"/>
      <c r="QEA48" s="192"/>
      <c r="QEB48" s="192"/>
      <c r="QEC48" s="192"/>
      <c r="QED48" s="192"/>
      <c r="QEE48" s="192"/>
      <c r="QEF48" s="192"/>
      <c r="QEG48" s="192"/>
      <c r="QEH48" s="192"/>
      <c r="QEI48" s="192"/>
      <c r="QEJ48" s="192"/>
      <c r="QEK48" s="192"/>
      <c r="QEL48" s="192"/>
      <c r="QEM48" s="192"/>
      <c r="QEN48" s="192"/>
      <c r="QEO48" s="192"/>
      <c r="QEP48" s="192"/>
      <c r="QEQ48" s="192"/>
      <c r="QER48" s="192"/>
      <c r="QES48" s="192"/>
      <c r="QET48" s="192"/>
      <c r="QEU48" s="192"/>
      <c r="QEV48" s="192"/>
      <c r="QEW48" s="192"/>
      <c r="QEX48" s="192"/>
      <c r="QEY48" s="192"/>
      <c r="QEZ48" s="192"/>
      <c r="QFA48" s="192"/>
      <c r="QFB48" s="192"/>
      <c r="QFC48" s="192"/>
      <c r="QFD48" s="192"/>
      <c r="QFE48" s="192"/>
      <c r="QFF48" s="192"/>
      <c r="QFG48" s="192"/>
      <c r="QFH48" s="192"/>
      <c r="QFI48" s="192"/>
      <c r="QFJ48" s="192"/>
      <c r="QFK48" s="192"/>
      <c r="QFL48" s="192"/>
      <c r="QFM48" s="192"/>
      <c r="QFN48" s="192"/>
      <c r="QFO48" s="192"/>
      <c r="QFP48" s="192"/>
      <c r="QFQ48" s="192"/>
      <c r="QFR48" s="192"/>
      <c r="QFS48" s="192"/>
      <c r="QFT48" s="192"/>
      <c r="QFU48" s="192"/>
      <c r="QFV48" s="192"/>
      <c r="QFW48" s="192"/>
      <c r="QFX48" s="192"/>
      <c r="QFY48" s="192"/>
      <c r="QFZ48" s="192"/>
      <c r="QGA48" s="192"/>
      <c r="QGB48" s="192"/>
      <c r="QGC48" s="192"/>
      <c r="QGD48" s="192"/>
      <c r="QGE48" s="192"/>
      <c r="QGF48" s="192"/>
      <c r="QGG48" s="192"/>
      <c r="QGH48" s="192"/>
      <c r="QGI48" s="192"/>
      <c r="QGJ48" s="192"/>
      <c r="QGK48" s="192"/>
      <c r="QGL48" s="192"/>
      <c r="QGM48" s="192"/>
      <c r="QGN48" s="192"/>
      <c r="QGO48" s="192"/>
      <c r="QGP48" s="192"/>
      <c r="QGQ48" s="192"/>
      <c r="QGR48" s="192"/>
      <c r="QGS48" s="192"/>
      <c r="QGT48" s="192"/>
      <c r="QGU48" s="192"/>
      <c r="QGV48" s="192"/>
      <c r="QGW48" s="192"/>
      <c r="QGX48" s="192"/>
      <c r="QGY48" s="192"/>
      <c r="QGZ48" s="192"/>
      <c r="QHA48" s="192"/>
      <c r="QHB48" s="192"/>
      <c r="QHC48" s="192"/>
      <c r="QHD48" s="192"/>
      <c r="QHE48" s="192"/>
      <c r="QHF48" s="192"/>
      <c r="QHG48" s="192"/>
      <c r="QHH48" s="192"/>
      <c r="QHI48" s="192"/>
      <c r="QHJ48" s="192"/>
      <c r="QHK48" s="192"/>
      <c r="QHL48" s="192"/>
      <c r="QHM48" s="192"/>
      <c r="QHN48" s="192"/>
      <c r="QHO48" s="192"/>
      <c r="QHP48" s="192"/>
      <c r="QHQ48" s="192"/>
      <c r="QHR48" s="192"/>
      <c r="QHS48" s="192"/>
      <c r="QHT48" s="192"/>
      <c r="QHU48" s="192"/>
      <c r="QHV48" s="192"/>
      <c r="QHW48" s="192"/>
      <c r="QHX48" s="192"/>
      <c r="QHY48" s="192"/>
      <c r="QHZ48" s="192"/>
      <c r="QIA48" s="192"/>
      <c r="QIB48" s="192"/>
      <c r="QIC48" s="192"/>
      <c r="QID48" s="192"/>
      <c r="QIE48" s="192"/>
      <c r="QIF48" s="192"/>
      <c r="QIG48" s="192"/>
      <c r="QIH48" s="192"/>
      <c r="QII48" s="192"/>
      <c r="QIJ48" s="192"/>
      <c r="QIK48" s="192"/>
      <c r="QIL48" s="192"/>
      <c r="QIM48" s="192"/>
      <c r="QIN48" s="192"/>
      <c r="QIO48" s="192"/>
      <c r="QIP48" s="192"/>
      <c r="QIQ48" s="192"/>
      <c r="QIR48" s="192"/>
      <c r="QIS48" s="192"/>
      <c r="QIT48" s="192"/>
      <c r="QIU48" s="192"/>
      <c r="QIV48" s="192"/>
      <c r="QIW48" s="192"/>
      <c r="QIX48" s="192"/>
      <c r="QIY48" s="192"/>
      <c r="QIZ48" s="192"/>
      <c r="QJA48" s="192"/>
      <c r="QJB48" s="192"/>
      <c r="QJC48" s="192"/>
      <c r="QJD48" s="192"/>
      <c r="QJE48" s="192"/>
      <c r="QJF48" s="192"/>
      <c r="QJG48" s="192"/>
      <c r="QJH48" s="192"/>
      <c r="QJI48" s="192"/>
      <c r="QJJ48" s="192"/>
      <c r="QJK48" s="192"/>
      <c r="QJL48" s="192"/>
      <c r="QJM48" s="192"/>
      <c r="QJN48" s="192"/>
      <c r="QJO48" s="192"/>
      <c r="QJP48" s="192"/>
      <c r="QJQ48" s="192"/>
      <c r="QJR48" s="192"/>
      <c r="QJS48" s="192"/>
      <c r="QJT48" s="192"/>
      <c r="QJU48" s="192"/>
      <c r="QJV48" s="192"/>
      <c r="QJW48" s="192"/>
      <c r="QJX48" s="192"/>
      <c r="QJY48" s="192"/>
      <c r="QJZ48" s="192"/>
      <c r="QKA48" s="192"/>
      <c r="QKB48" s="192"/>
      <c r="QKC48" s="192"/>
      <c r="QKD48" s="192"/>
      <c r="QKE48" s="192"/>
      <c r="QKF48" s="192"/>
      <c r="QKG48" s="192"/>
      <c r="QKH48" s="192"/>
      <c r="QKI48" s="192"/>
      <c r="QKJ48" s="192"/>
      <c r="QKK48" s="192"/>
      <c r="QKL48" s="192"/>
      <c r="QKM48" s="192"/>
      <c r="QKN48" s="192"/>
      <c r="QKO48" s="192"/>
      <c r="QKP48" s="192"/>
      <c r="QKQ48" s="192"/>
      <c r="QKR48" s="192"/>
      <c r="QKS48" s="192"/>
      <c r="QKT48" s="192"/>
      <c r="QKU48" s="192"/>
      <c r="QKV48" s="192"/>
      <c r="QKW48" s="192"/>
      <c r="QKX48" s="192"/>
      <c r="QKY48" s="192"/>
      <c r="QKZ48" s="192"/>
      <c r="QLA48" s="192"/>
      <c r="QLB48" s="192"/>
      <c r="QLC48" s="192"/>
      <c r="QLD48" s="192"/>
      <c r="QLE48" s="192"/>
      <c r="QLF48" s="192"/>
      <c r="QLG48" s="192"/>
      <c r="QLH48" s="192"/>
      <c r="QLI48" s="192"/>
      <c r="QLJ48" s="192"/>
      <c r="QLK48" s="192"/>
      <c r="QLL48" s="192"/>
      <c r="QLM48" s="192"/>
      <c r="QLN48" s="192"/>
      <c r="QLO48" s="192"/>
      <c r="QLP48" s="192"/>
      <c r="QLQ48" s="192"/>
      <c r="QLR48" s="192"/>
      <c r="QLS48" s="192"/>
      <c r="QLT48" s="192"/>
      <c r="QLU48" s="192"/>
      <c r="QLV48" s="192"/>
      <c r="QLW48" s="192"/>
      <c r="QLX48" s="192"/>
      <c r="QLY48" s="192"/>
      <c r="QLZ48" s="192"/>
      <c r="QMA48" s="192"/>
      <c r="QMB48" s="192"/>
      <c r="QMC48" s="192"/>
      <c r="QMD48" s="192"/>
      <c r="QME48" s="192"/>
      <c r="QMF48" s="192"/>
      <c r="QMG48" s="192"/>
      <c r="QMH48" s="192"/>
      <c r="QMI48" s="192"/>
      <c r="QMJ48" s="192"/>
      <c r="QMK48" s="192"/>
      <c r="QML48" s="192"/>
      <c r="QMM48" s="192"/>
      <c r="QMN48" s="192"/>
      <c r="QMO48" s="192"/>
      <c r="QMP48" s="192"/>
      <c r="QMQ48" s="192"/>
      <c r="QMR48" s="192"/>
      <c r="QMS48" s="192"/>
      <c r="QMT48" s="192"/>
      <c r="QMU48" s="192"/>
      <c r="QMV48" s="192"/>
      <c r="QMW48" s="192"/>
      <c r="QMX48" s="192"/>
      <c r="QMY48" s="192"/>
      <c r="QMZ48" s="192"/>
      <c r="QNA48" s="192"/>
      <c r="QNB48" s="192"/>
      <c r="QNC48" s="192"/>
      <c r="QND48" s="192"/>
      <c r="QNE48" s="192"/>
      <c r="QNF48" s="192"/>
      <c r="QNG48" s="192"/>
      <c r="QNH48" s="192"/>
      <c r="QNI48" s="192"/>
      <c r="QNJ48" s="192"/>
      <c r="QNK48" s="192"/>
      <c r="QNL48" s="192"/>
      <c r="QNM48" s="192"/>
      <c r="QNN48" s="192"/>
      <c r="QNO48" s="192"/>
      <c r="QNP48" s="192"/>
      <c r="QNQ48" s="192"/>
      <c r="QNR48" s="192"/>
      <c r="QNS48" s="192"/>
      <c r="QNT48" s="192"/>
      <c r="QNU48" s="192"/>
      <c r="QNV48" s="192"/>
      <c r="QNW48" s="192"/>
      <c r="QNX48" s="192"/>
      <c r="QNY48" s="192"/>
      <c r="QNZ48" s="192"/>
      <c r="QOA48" s="192"/>
      <c r="QOB48" s="192"/>
      <c r="QOC48" s="192"/>
      <c r="QOD48" s="192"/>
      <c r="QOE48" s="192"/>
      <c r="QOF48" s="192"/>
      <c r="QOG48" s="192"/>
      <c r="QOH48" s="192"/>
      <c r="QOI48" s="192"/>
      <c r="QOJ48" s="192"/>
      <c r="QOK48" s="192"/>
      <c r="QOL48" s="192"/>
      <c r="QOM48" s="192"/>
      <c r="QON48" s="192"/>
      <c r="QOO48" s="192"/>
      <c r="QOP48" s="192"/>
      <c r="QOQ48" s="192"/>
      <c r="QOR48" s="192"/>
      <c r="QOS48" s="192"/>
      <c r="QOT48" s="192"/>
      <c r="QOU48" s="192"/>
      <c r="QOV48" s="192"/>
      <c r="QOW48" s="192"/>
      <c r="QOX48" s="192"/>
      <c r="QOY48" s="192"/>
      <c r="QOZ48" s="192"/>
      <c r="QPA48" s="192"/>
      <c r="QPB48" s="192"/>
      <c r="QPC48" s="192"/>
      <c r="QPD48" s="192"/>
      <c r="QPE48" s="192"/>
      <c r="QPF48" s="192"/>
      <c r="QPG48" s="192"/>
      <c r="QPH48" s="192"/>
      <c r="QPI48" s="192"/>
      <c r="QPJ48" s="192"/>
      <c r="QPK48" s="192"/>
      <c r="QPL48" s="192"/>
      <c r="QPM48" s="192"/>
      <c r="QPN48" s="192"/>
      <c r="QPO48" s="192"/>
      <c r="QPP48" s="192"/>
      <c r="QPQ48" s="192"/>
      <c r="QPR48" s="192"/>
      <c r="QPS48" s="192"/>
      <c r="QPT48" s="192"/>
      <c r="QPU48" s="192"/>
      <c r="QPV48" s="192"/>
      <c r="QPW48" s="192"/>
      <c r="QPX48" s="192"/>
      <c r="QPY48" s="192"/>
      <c r="QPZ48" s="192"/>
      <c r="QQA48" s="192"/>
      <c r="QQB48" s="192"/>
      <c r="QQC48" s="192"/>
      <c r="QQD48" s="192"/>
      <c r="QQE48" s="192"/>
      <c r="QQF48" s="192"/>
      <c r="QQG48" s="192"/>
      <c r="QQH48" s="192"/>
      <c r="QQI48" s="192"/>
      <c r="QQJ48" s="192"/>
      <c r="QQK48" s="192"/>
      <c r="QQL48" s="192"/>
      <c r="QQM48" s="192"/>
      <c r="QQN48" s="192"/>
      <c r="QQO48" s="192"/>
      <c r="QQP48" s="192"/>
      <c r="QQQ48" s="192"/>
      <c r="QQR48" s="192"/>
      <c r="QQS48" s="192"/>
      <c r="QQT48" s="192"/>
      <c r="QQU48" s="192"/>
      <c r="QQV48" s="192"/>
      <c r="QQW48" s="192"/>
      <c r="QQX48" s="192"/>
      <c r="QQY48" s="192"/>
      <c r="QQZ48" s="192"/>
      <c r="QRA48" s="192"/>
      <c r="QRB48" s="192"/>
      <c r="QRC48" s="192"/>
      <c r="QRD48" s="192"/>
      <c r="QRE48" s="192"/>
      <c r="QRF48" s="192"/>
      <c r="QRG48" s="192"/>
      <c r="QRH48" s="192"/>
      <c r="QRI48" s="192"/>
      <c r="QRJ48" s="192"/>
      <c r="QRK48" s="192"/>
      <c r="QRL48" s="192"/>
      <c r="QRM48" s="192"/>
      <c r="QRN48" s="192"/>
      <c r="QRO48" s="192"/>
      <c r="QRP48" s="192"/>
      <c r="QRQ48" s="192"/>
      <c r="QRR48" s="192"/>
      <c r="QRS48" s="192"/>
      <c r="QRT48" s="192"/>
      <c r="QRU48" s="192"/>
      <c r="QRV48" s="192"/>
      <c r="QRW48" s="192"/>
      <c r="QRX48" s="192"/>
      <c r="QRY48" s="192"/>
      <c r="QRZ48" s="192"/>
      <c r="QSA48" s="192"/>
      <c r="QSB48" s="192"/>
      <c r="QSC48" s="192"/>
      <c r="QSD48" s="192"/>
      <c r="QSE48" s="192"/>
      <c r="QSF48" s="192"/>
      <c r="QSG48" s="192"/>
      <c r="QSH48" s="192"/>
      <c r="QSI48" s="192"/>
      <c r="QSJ48" s="192"/>
      <c r="QSK48" s="192"/>
      <c r="QSL48" s="192"/>
      <c r="QSM48" s="192"/>
      <c r="QSN48" s="192"/>
      <c r="QSO48" s="192"/>
      <c r="QSP48" s="192"/>
      <c r="QSQ48" s="192"/>
      <c r="QSR48" s="192"/>
      <c r="QSS48" s="192"/>
      <c r="QST48" s="192"/>
      <c r="QSU48" s="192"/>
      <c r="QSV48" s="192"/>
      <c r="QSW48" s="192"/>
      <c r="QSX48" s="192"/>
      <c r="QSY48" s="192"/>
      <c r="QSZ48" s="192"/>
      <c r="QTA48" s="192"/>
      <c r="QTB48" s="192"/>
      <c r="QTC48" s="192"/>
      <c r="QTD48" s="192"/>
      <c r="QTE48" s="192"/>
      <c r="QTF48" s="192"/>
      <c r="QTG48" s="192"/>
      <c r="QTH48" s="192"/>
      <c r="QTI48" s="192"/>
      <c r="QTJ48" s="192"/>
      <c r="QTK48" s="192"/>
      <c r="QTL48" s="192"/>
      <c r="QTM48" s="192"/>
      <c r="QTN48" s="192"/>
      <c r="QTO48" s="192"/>
      <c r="QTP48" s="192"/>
      <c r="QTQ48" s="192"/>
      <c r="QTR48" s="192"/>
      <c r="QTS48" s="192"/>
      <c r="QTT48" s="192"/>
      <c r="QTU48" s="192"/>
      <c r="QTV48" s="192"/>
      <c r="QTW48" s="192"/>
      <c r="QTX48" s="192"/>
      <c r="QTY48" s="192"/>
      <c r="QTZ48" s="192"/>
      <c r="QUA48" s="192"/>
      <c r="QUB48" s="192"/>
      <c r="QUC48" s="192"/>
      <c r="QUD48" s="192"/>
      <c r="QUE48" s="192"/>
      <c r="QUF48" s="192"/>
      <c r="QUG48" s="192"/>
      <c r="QUH48" s="192"/>
      <c r="QUI48" s="192"/>
      <c r="QUJ48" s="192"/>
      <c r="QUK48" s="192"/>
      <c r="QUL48" s="192"/>
      <c r="QUM48" s="192"/>
      <c r="QUN48" s="192"/>
      <c r="QUO48" s="192"/>
      <c r="QUP48" s="192"/>
      <c r="QUQ48" s="192"/>
      <c r="QUR48" s="192"/>
      <c r="QUS48" s="192"/>
      <c r="QUT48" s="192"/>
      <c r="QUU48" s="192"/>
      <c r="QUV48" s="192"/>
      <c r="QUW48" s="192"/>
      <c r="QUX48" s="192"/>
      <c r="QUY48" s="192"/>
      <c r="QUZ48" s="192"/>
      <c r="QVA48" s="192"/>
      <c r="QVB48" s="192"/>
      <c r="QVC48" s="192"/>
      <c r="QVD48" s="192"/>
      <c r="QVE48" s="192"/>
      <c r="QVF48" s="192"/>
      <c r="QVG48" s="192"/>
      <c r="QVH48" s="192"/>
      <c r="QVI48" s="192"/>
      <c r="QVJ48" s="192"/>
      <c r="QVK48" s="192"/>
      <c r="QVL48" s="192"/>
      <c r="QVM48" s="192"/>
      <c r="QVN48" s="192"/>
      <c r="QVO48" s="192"/>
      <c r="QVP48" s="192"/>
      <c r="QVQ48" s="192"/>
      <c r="QVR48" s="192"/>
      <c r="QVS48" s="192"/>
      <c r="QVT48" s="192"/>
      <c r="QVU48" s="192"/>
      <c r="QVV48" s="192"/>
      <c r="QVW48" s="192"/>
      <c r="QVX48" s="192"/>
      <c r="QVY48" s="192"/>
      <c r="QVZ48" s="192"/>
      <c r="QWA48" s="192"/>
      <c r="QWB48" s="192"/>
      <c r="QWC48" s="192"/>
      <c r="QWD48" s="192"/>
      <c r="QWE48" s="192"/>
      <c r="QWF48" s="192"/>
      <c r="QWG48" s="192"/>
      <c r="QWH48" s="192"/>
      <c r="QWI48" s="192"/>
      <c r="QWJ48" s="192"/>
      <c r="QWK48" s="192"/>
      <c r="QWL48" s="192"/>
      <c r="QWM48" s="192"/>
      <c r="QWN48" s="192"/>
      <c r="QWO48" s="192"/>
      <c r="QWP48" s="192"/>
      <c r="QWQ48" s="192"/>
      <c r="QWR48" s="192"/>
      <c r="QWS48" s="192"/>
      <c r="QWT48" s="192"/>
      <c r="QWU48" s="192"/>
      <c r="QWV48" s="192"/>
      <c r="QWW48" s="192"/>
      <c r="QWX48" s="192"/>
      <c r="QWY48" s="192"/>
      <c r="QWZ48" s="192"/>
      <c r="QXA48" s="192"/>
      <c r="QXB48" s="192"/>
      <c r="QXC48" s="192"/>
      <c r="QXD48" s="192"/>
      <c r="QXE48" s="192"/>
      <c r="QXF48" s="192"/>
      <c r="QXG48" s="192"/>
      <c r="QXH48" s="192"/>
      <c r="QXI48" s="192"/>
      <c r="QXJ48" s="192"/>
      <c r="QXK48" s="192"/>
      <c r="QXL48" s="192"/>
      <c r="QXM48" s="192"/>
      <c r="QXN48" s="192"/>
      <c r="QXO48" s="192"/>
      <c r="QXP48" s="192"/>
      <c r="QXQ48" s="192"/>
      <c r="QXR48" s="192"/>
      <c r="QXS48" s="192"/>
      <c r="QXT48" s="192"/>
      <c r="QXU48" s="192"/>
      <c r="QXV48" s="192"/>
      <c r="QXW48" s="192"/>
      <c r="QXX48" s="192"/>
      <c r="QXY48" s="192"/>
      <c r="QXZ48" s="192"/>
      <c r="QYA48" s="192"/>
      <c r="QYB48" s="192"/>
      <c r="QYC48" s="192"/>
      <c r="QYD48" s="192"/>
      <c r="QYE48" s="192"/>
      <c r="QYF48" s="192"/>
      <c r="QYG48" s="192"/>
      <c r="QYH48" s="192"/>
      <c r="QYI48" s="192"/>
      <c r="QYJ48" s="192"/>
      <c r="QYK48" s="192"/>
      <c r="QYL48" s="192"/>
      <c r="QYM48" s="192"/>
      <c r="QYN48" s="192"/>
      <c r="QYO48" s="192"/>
      <c r="QYP48" s="192"/>
      <c r="QYQ48" s="192"/>
      <c r="QYR48" s="192"/>
      <c r="QYS48" s="192"/>
      <c r="QYT48" s="192"/>
      <c r="QYU48" s="192"/>
      <c r="QYV48" s="192"/>
      <c r="QYW48" s="192"/>
      <c r="QYX48" s="192"/>
      <c r="QYY48" s="192"/>
      <c r="QYZ48" s="192"/>
      <c r="QZA48" s="192"/>
      <c r="QZB48" s="192"/>
      <c r="QZC48" s="192"/>
      <c r="QZD48" s="192"/>
      <c r="QZE48" s="192"/>
      <c r="QZF48" s="192"/>
      <c r="QZG48" s="192"/>
      <c r="QZH48" s="192"/>
      <c r="QZI48" s="192"/>
      <c r="QZJ48" s="192"/>
      <c r="QZK48" s="192"/>
      <c r="QZL48" s="192"/>
      <c r="QZM48" s="192"/>
      <c r="QZN48" s="192"/>
      <c r="QZO48" s="192"/>
      <c r="QZP48" s="192"/>
      <c r="QZQ48" s="192"/>
      <c r="QZR48" s="192"/>
      <c r="QZS48" s="192"/>
      <c r="QZT48" s="192"/>
      <c r="QZU48" s="192"/>
      <c r="QZV48" s="192"/>
      <c r="QZW48" s="192"/>
      <c r="QZX48" s="192"/>
      <c r="QZY48" s="192"/>
      <c r="QZZ48" s="192"/>
      <c r="RAA48" s="192"/>
      <c r="RAB48" s="192"/>
      <c r="RAC48" s="192"/>
      <c r="RAD48" s="192"/>
      <c r="RAE48" s="192"/>
      <c r="RAF48" s="192"/>
      <c r="RAG48" s="192"/>
      <c r="RAH48" s="192"/>
      <c r="RAI48" s="192"/>
      <c r="RAJ48" s="192"/>
      <c r="RAK48" s="192"/>
      <c r="RAL48" s="192"/>
      <c r="RAM48" s="192"/>
      <c r="RAN48" s="192"/>
      <c r="RAO48" s="192"/>
      <c r="RAP48" s="192"/>
      <c r="RAQ48" s="192"/>
      <c r="RAR48" s="192"/>
      <c r="RAS48" s="192"/>
      <c r="RAT48" s="192"/>
      <c r="RAU48" s="192"/>
      <c r="RAV48" s="192"/>
      <c r="RAW48" s="192"/>
      <c r="RAX48" s="192"/>
      <c r="RAY48" s="192"/>
      <c r="RAZ48" s="192"/>
      <c r="RBA48" s="192"/>
      <c r="RBB48" s="192"/>
      <c r="RBC48" s="192"/>
      <c r="RBD48" s="192"/>
      <c r="RBE48" s="192"/>
      <c r="RBF48" s="192"/>
      <c r="RBG48" s="192"/>
      <c r="RBH48" s="192"/>
      <c r="RBI48" s="192"/>
      <c r="RBJ48" s="192"/>
      <c r="RBK48" s="192"/>
      <c r="RBL48" s="192"/>
      <c r="RBM48" s="192"/>
      <c r="RBN48" s="192"/>
      <c r="RBO48" s="192"/>
      <c r="RBP48" s="192"/>
      <c r="RBQ48" s="192"/>
      <c r="RBR48" s="192"/>
      <c r="RBS48" s="192"/>
      <c r="RBT48" s="192"/>
      <c r="RBU48" s="192"/>
      <c r="RBV48" s="192"/>
      <c r="RBW48" s="192"/>
      <c r="RBX48" s="192"/>
      <c r="RBY48" s="192"/>
      <c r="RBZ48" s="192"/>
      <c r="RCA48" s="192"/>
      <c r="RCB48" s="192"/>
      <c r="RCC48" s="192"/>
      <c r="RCD48" s="192"/>
      <c r="RCE48" s="192"/>
      <c r="RCF48" s="192"/>
      <c r="RCG48" s="192"/>
      <c r="RCH48" s="192"/>
      <c r="RCI48" s="192"/>
      <c r="RCJ48" s="192"/>
      <c r="RCK48" s="192"/>
      <c r="RCL48" s="192"/>
      <c r="RCM48" s="192"/>
      <c r="RCN48" s="192"/>
      <c r="RCO48" s="192"/>
      <c r="RCP48" s="192"/>
      <c r="RCQ48" s="192"/>
      <c r="RCR48" s="192"/>
      <c r="RCS48" s="192"/>
      <c r="RCT48" s="192"/>
      <c r="RCU48" s="192"/>
      <c r="RCV48" s="192"/>
      <c r="RCW48" s="192"/>
      <c r="RCX48" s="192"/>
      <c r="RCY48" s="192"/>
      <c r="RCZ48" s="192"/>
      <c r="RDA48" s="192"/>
      <c r="RDB48" s="192"/>
      <c r="RDC48" s="192"/>
      <c r="RDD48" s="192"/>
      <c r="RDE48" s="192"/>
      <c r="RDF48" s="192"/>
      <c r="RDG48" s="192"/>
      <c r="RDH48" s="192"/>
      <c r="RDI48" s="192"/>
      <c r="RDJ48" s="192"/>
      <c r="RDK48" s="192"/>
      <c r="RDL48" s="192"/>
      <c r="RDM48" s="192"/>
      <c r="RDN48" s="192"/>
      <c r="RDO48" s="192"/>
      <c r="RDP48" s="192"/>
      <c r="RDQ48" s="192"/>
      <c r="RDR48" s="192"/>
      <c r="RDS48" s="192"/>
      <c r="RDT48" s="192"/>
      <c r="RDU48" s="192"/>
      <c r="RDV48" s="192"/>
      <c r="RDW48" s="192"/>
      <c r="RDX48" s="192"/>
      <c r="RDY48" s="192"/>
      <c r="RDZ48" s="192"/>
      <c r="REA48" s="192"/>
      <c r="REB48" s="192"/>
      <c r="REC48" s="192"/>
      <c r="RED48" s="192"/>
      <c r="REE48" s="192"/>
      <c r="REF48" s="192"/>
      <c r="REG48" s="192"/>
      <c r="REH48" s="192"/>
      <c r="REI48" s="192"/>
      <c r="REJ48" s="192"/>
      <c r="REK48" s="192"/>
      <c r="REL48" s="192"/>
      <c r="REM48" s="192"/>
      <c r="REN48" s="192"/>
      <c r="REO48" s="192"/>
      <c r="REP48" s="192"/>
      <c r="REQ48" s="192"/>
      <c r="RER48" s="192"/>
      <c r="RES48" s="192"/>
      <c r="RET48" s="192"/>
      <c r="REU48" s="192"/>
      <c r="REV48" s="192"/>
      <c r="REW48" s="192"/>
      <c r="REX48" s="192"/>
      <c r="REY48" s="192"/>
      <c r="REZ48" s="192"/>
      <c r="RFA48" s="192"/>
      <c r="RFB48" s="192"/>
      <c r="RFC48" s="192"/>
      <c r="RFD48" s="192"/>
      <c r="RFE48" s="192"/>
      <c r="RFF48" s="192"/>
      <c r="RFG48" s="192"/>
      <c r="RFH48" s="192"/>
      <c r="RFI48" s="192"/>
      <c r="RFJ48" s="192"/>
      <c r="RFK48" s="192"/>
      <c r="RFL48" s="192"/>
      <c r="RFM48" s="192"/>
      <c r="RFN48" s="192"/>
      <c r="RFO48" s="192"/>
      <c r="RFP48" s="192"/>
      <c r="RFQ48" s="192"/>
      <c r="RFR48" s="192"/>
      <c r="RFS48" s="192"/>
      <c r="RFT48" s="192"/>
      <c r="RFU48" s="192"/>
      <c r="RFV48" s="192"/>
      <c r="RFW48" s="192"/>
      <c r="RFX48" s="192"/>
      <c r="RFY48" s="192"/>
      <c r="RFZ48" s="192"/>
      <c r="RGA48" s="192"/>
      <c r="RGB48" s="192"/>
      <c r="RGC48" s="192"/>
      <c r="RGD48" s="192"/>
      <c r="RGE48" s="192"/>
      <c r="RGF48" s="192"/>
      <c r="RGG48" s="192"/>
      <c r="RGH48" s="192"/>
      <c r="RGI48" s="192"/>
      <c r="RGJ48" s="192"/>
      <c r="RGK48" s="192"/>
      <c r="RGL48" s="192"/>
      <c r="RGM48" s="192"/>
      <c r="RGN48" s="192"/>
      <c r="RGO48" s="192"/>
      <c r="RGP48" s="192"/>
      <c r="RGQ48" s="192"/>
      <c r="RGR48" s="192"/>
      <c r="RGS48" s="192"/>
      <c r="RGT48" s="192"/>
      <c r="RGU48" s="192"/>
      <c r="RGV48" s="192"/>
      <c r="RGW48" s="192"/>
      <c r="RGX48" s="192"/>
      <c r="RGY48" s="192"/>
      <c r="RGZ48" s="192"/>
      <c r="RHA48" s="192"/>
      <c r="RHB48" s="192"/>
      <c r="RHC48" s="192"/>
      <c r="RHD48" s="192"/>
      <c r="RHE48" s="192"/>
      <c r="RHF48" s="192"/>
      <c r="RHG48" s="192"/>
      <c r="RHH48" s="192"/>
      <c r="RHI48" s="192"/>
      <c r="RHJ48" s="192"/>
      <c r="RHK48" s="192"/>
      <c r="RHL48" s="192"/>
      <c r="RHM48" s="192"/>
      <c r="RHN48" s="192"/>
      <c r="RHO48" s="192"/>
      <c r="RHP48" s="192"/>
      <c r="RHQ48" s="192"/>
      <c r="RHR48" s="192"/>
      <c r="RHS48" s="192"/>
      <c r="RHT48" s="192"/>
      <c r="RHU48" s="192"/>
      <c r="RHV48" s="192"/>
      <c r="RHW48" s="192"/>
      <c r="RHX48" s="192"/>
      <c r="RHY48" s="192"/>
      <c r="RHZ48" s="192"/>
      <c r="RIA48" s="192"/>
      <c r="RIB48" s="192"/>
      <c r="RIC48" s="192"/>
      <c r="RID48" s="192"/>
      <c r="RIE48" s="192"/>
      <c r="RIF48" s="192"/>
      <c r="RIG48" s="192"/>
      <c r="RIH48" s="192"/>
      <c r="RII48" s="192"/>
      <c r="RIJ48" s="192"/>
      <c r="RIK48" s="192"/>
      <c r="RIL48" s="192"/>
      <c r="RIM48" s="192"/>
      <c r="RIN48" s="192"/>
      <c r="RIO48" s="192"/>
      <c r="RIP48" s="192"/>
      <c r="RIQ48" s="192"/>
      <c r="RIR48" s="192"/>
      <c r="RIS48" s="192"/>
      <c r="RIT48" s="192"/>
      <c r="RIU48" s="192"/>
      <c r="RIV48" s="192"/>
      <c r="RIW48" s="192"/>
      <c r="RIX48" s="192"/>
      <c r="RIY48" s="192"/>
      <c r="RIZ48" s="192"/>
      <c r="RJA48" s="192"/>
      <c r="RJB48" s="192"/>
      <c r="RJC48" s="192"/>
      <c r="RJD48" s="192"/>
      <c r="RJE48" s="192"/>
      <c r="RJF48" s="192"/>
      <c r="RJG48" s="192"/>
      <c r="RJH48" s="192"/>
      <c r="RJI48" s="192"/>
      <c r="RJJ48" s="192"/>
      <c r="RJK48" s="192"/>
      <c r="RJL48" s="192"/>
      <c r="RJM48" s="192"/>
      <c r="RJN48" s="192"/>
      <c r="RJO48" s="192"/>
      <c r="RJP48" s="192"/>
      <c r="RJQ48" s="192"/>
      <c r="RJR48" s="192"/>
      <c r="RJS48" s="192"/>
      <c r="RJT48" s="192"/>
      <c r="RJU48" s="192"/>
      <c r="RJV48" s="192"/>
      <c r="RJW48" s="192"/>
      <c r="RJX48" s="192"/>
      <c r="RJY48" s="192"/>
      <c r="RJZ48" s="192"/>
      <c r="RKA48" s="192"/>
      <c r="RKB48" s="192"/>
      <c r="RKC48" s="192"/>
      <c r="RKD48" s="192"/>
      <c r="RKE48" s="192"/>
      <c r="RKF48" s="192"/>
      <c r="RKG48" s="192"/>
      <c r="RKH48" s="192"/>
      <c r="RKI48" s="192"/>
      <c r="RKJ48" s="192"/>
      <c r="RKK48" s="192"/>
      <c r="RKL48" s="192"/>
      <c r="RKM48" s="192"/>
      <c r="RKN48" s="192"/>
      <c r="RKO48" s="192"/>
      <c r="RKP48" s="192"/>
      <c r="RKQ48" s="192"/>
      <c r="RKR48" s="192"/>
      <c r="RKS48" s="192"/>
      <c r="RKT48" s="192"/>
      <c r="RKU48" s="192"/>
      <c r="RKV48" s="192"/>
      <c r="RKW48" s="192"/>
      <c r="RKX48" s="192"/>
      <c r="RKY48" s="192"/>
      <c r="RKZ48" s="192"/>
      <c r="RLA48" s="192"/>
      <c r="RLB48" s="192"/>
      <c r="RLC48" s="192"/>
      <c r="RLD48" s="192"/>
      <c r="RLE48" s="192"/>
      <c r="RLF48" s="192"/>
      <c r="RLG48" s="192"/>
      <c r="RLH48" s="192"/>
      <c r="RLI48" s="192"/>
      <c r="RLJ48" s="192"/>
      <c r="RLK48" s="192"/>
      <c r="RLL48" s="192"/>
      <c r="RLM48" s="192"/>
      <c r="RLN48" s="192"/>
      <c r="RLO48" s="192"/>
      <c r="RLP48" s="192"/>
      <c r="RLQ48" s="192"/>
      <c r="RLR48" s="192"/>
      <c r="RLS48" s="192"/>
      <c r="RLT48" s="192"/>
      <c r="RLU48" s="192"/>
      <c r="RLV48" s="192"/>
      <c r="RLW48" s="192"/>
      <c r="RLX48" s="192"/>
      <c r="RLY48" s="192"/>
      <c r="RLZ48" s="192"/>
      <c r="RMA48" s="192"/>
      <c r="RMB48" s="192"/>
      <c r="RMC48" s="192"/>
      <c r="RMD48" s="192"/>
      <c r="RME48" s="192"/>
      <c r="RMF48" s="192"/>
      <c r="RMG48" s="192"/>
      <c r="RMH48" s="192"/>
      <c r="RMI48" s="192"/>
      <c r="RMJ48" s="192"/>
      <c r="RMK48" s="192"/>
      <c r="RML48" s="192"/>
      <c r="RMM48" s="192"/>
      <c r="RMN48" s="192"/>
      <c r="RMO48" s="192"/>
      <c r="RMP48" s="192"/>
      <c r="RMQ48" s="192"/>
      <c r="RMR48" s="192"/>
      <c r="RMS48" s="192"/>
      <c r="RMT48" s="192"/>
      <c r="RMU48" s="192"/>
      <c r="RMV48" s="192"/>
      <c r="RMW48" s="192"/>
      <c r="RMX48" s="192"/>
      <c r="RMY48" s="192"/>
      <c r="RMZ48" s="192"/>
      <c r="RNA48" s="192"/>
      <c r="RNB48" s="192"/>
      <c r="RNC48" s="192"/>
      <c r="RND48" s="192"/>
      <c r="RNE48" s="192"/>
      <c r="RNF48" s="192"/>
      <c r="RNG48" s="192"/>
      <c r="RNH48" s="192"/>
      <c r="RNI48" s="192"/>
      <c r="RNJ48" s="192"/>
      <c r="RNK48" s="192"/>
      <c r="RNL48" s="192"/>
      <c r="RNM48" s="192"/>
      <c r="RNN48" s="192"/>
      <c r="RNO48" s="192"/>
      <c r="RNP48" s="192"/>
      <c r="RNQ48" s="192"/>
      <c r="RNR48" s="192"/>
      <c r="RNS48" s="192"/>
      <c r="RNT48" s="192"/>
      <c r="RNU48" s="192"/>
      <c r="RNV48" s="192"/>
      <c r="RNW48" s="192"/>
      <c r="RNX48" s="192"/>
      <c r="RNY48" s="192"/>
      <c r="RNZ48" s="192"/>
      <c r="ROA48" s="192"/>
      <c r="ROB48" s="192"/>
      <c r="ROC48" s="192"/>
      <c r="ROD48" s="192"/>
      <c r="ROE48" s="192"/>
      <c r="ROF48" s="192"/>
      <c r="ROG48" s="192"/>
      <c r="ROH48" s="192"/>
      <c r="ROI48" s="192"/>
      <c r="ROJ48" s="192"/>
      <c r="ROK48" s="192"/>
      <c r="ROL48" s="192"/>
      <c r="ROM48" s="192"/>
      <c r="RON48" s="192"/>
      <c r="ROO48" s="192"/>
      <c r="ROP48" s="192"/>
      <c r="ROQ48" s="192"/>
      <c r="ROR48" s="192"/>
      <c r="ROS48" s="192"/>
      <c r="ROT48" s="192"/>
      <c r="ROU48" s="192"/>
      <c r="ROV48" s="192"/>
      <c r="ROW48" s="192"/>
      <c r="ROX48" s="192"/>
      <c r="ROY48" s="192"/>
      <c r="ROZ48" s="192"/>
      <c r="RPA48" s="192"/>
      <c r="RPB48" s="192"/>
      <c r="RPC48" s="192"/>
      <c r="RPD48" s="192"/>
      <c r="RPE48" s="192"/>
      <c r="RPF48" s="192"/>
      <c r="RPG48" s="192"/>
      <c r="RPH48" s="192"/>
      <c r="RPI48" s="192"/>
      <c r="RPJ48" s="192"/>
      <c r="RPK48" s="192"/>
      <c r="RPL48" s="192"/>
      <c r="RPM48" s="192"/>
      <c r="RPN48" s="192"/>
      <c r="RPO48" s="192"/>
      <c r="RPP48" s="192"/>
      <c r="RPQ48" s="192"/>
      <c r="RPR48" s="192"/>
      <c r="RPS48" s="192"/>
      <c r="RPT48" s="192"/>
      <c r="RPU48" s="192"/>
      <c r="RPV48" s="192"/>
      <c r="RPW48" s="192"/>
      <c r="RPX48" s="192"/>
      <c r="RPY48" s="192"/>
      <c r="RPZ48" s="192"/>
      <c r="RQA48" s="192"/>
      <c r="RQB48" s="192"/>
      <c r="RQC48" s="192"/>
      <c r="RQD48" s="192"/>
      <c r="RQE48" s="192"/>
      <c r="RQF48" s="192"/>
      <c r="RQG48" s="192"/>
      <c r="RQH48" s="192"/>
      <c r="RQI48" s="192"/>
      <c r="RQJ48" s="192"/>
      <c r="RQK48" s="192"/>
      <c r="RQL48" s="192"/>
      <c r="RQM48" s="192"/>
      <c r="RQN48" s="192"/>
      <c r="RQO48" s="192"/>
      <c r="RQP48" s="192"/>
      <c r="RQQ48" s="192"/>
      <c r="RQR48" s="192"/>
      <c r="RQS48" s="192"/>
      <c r="RQT48" s="192"/>
      <c r="RQU48" s="192"/>
      <c r="RQV48" s="192"/>
      <c r="RQW48" s="192"/>
      <c r="RQX48" s="192"/>
      <c r="RQY48" s="192"/>
      <c r="RQZ48" s="192"/>
      <c r="RRA48" s="192"/>
      <c r="RRB48" s="192"/>
      <c r="RRC48" s="192"/>
      <c r="RRD48" s="192"/>
      <c r="RRE48" s="192"/>
      <c r="RRF48" s="192"/>
      <c r="RRG48" s="192"/>
      <c r="RRH48" s="192"/>
      <c r="RRI48" s="192"/>
      <c r="RRJ48" s="192"/>
      <c r="RRK48" s="192"/>
      <c r="RRL48" s="192"/>
      <c r="RRM48" s="192"/>
      <c r="RRN48" s="192"/>
      <c r="RRO48" s="192"/>
      <c r="RRP48" s="192"/>
      <c r="RRQ48" s="192"/>
      <c r="RRR48" s="192"/>
      <c r="RRS48" s="192"/>
      <c r="RRT48" s="192"/>
      <c r="RRU48" s="192"/>
      <c r="RRV48" s="192"/>
      <c r="RRW48" s="192"/>
      <c r="RRX48" s="192"/>
      <c r="RRY48" s="192"/>
      <c r="RRZ48" s="192"/>
      <c r="RSA48" s="192"/>
      <c r="RSB48" s="192"/>
      <c r="RSC48" s="192"/>
      <c r="RSD48" s="192"/>
      <c r="RSE48" s="192"/>
      <c r="RSF48" s="192"/>
      <c r="RSG48" s="192"/>
      <c r="RSH48" s="192"/>
      <c r="RSI48" s="192"/>
      <c r="RSJ48" s="192"/>
      <c r="RSK48" s="192"/>
      <c r="RSL48" s="192"/>
      <c r="RSM48" s="192"/>
      <c r="RSN48" s="192"/>
      <c r="RSO48" s="192"/>
      <c r="RSP48" s="192"/>
      <c r="RSQ48" s="192"/>
      <c r="RSR48" s="192"/>
      <c r="RSS48" s="192"/>
      <c r="RST48" s="192"/>
      <c r="RSU48" s="192"/>
      <c r="RSV48" s="192"/>
      <c r="RSW48" s="192"/>
      <c r="RSX48" s="192"/>
      <c r="RSY48" s="192"/>
      <c r="RSZ48" s="192"/>
      <c r="RTA48" s="192"/>
      <c r="RTB48" s="192"/>
      <c r="RTC48" s="192"/>
      <c r="RTD48" s="192"/>
      <c r="RTE48" s="192"/>
      <c r="RTF48" s="192"/>
      <c r="RTG48" s="192"/>
      <c r="RTH48" s="192"/>
      <c r="RTI48" s="192"/>
      <c r="RTJ48" s="192"/>
      <c r="RTK48" s="192"/>
      <c r="RTL48" s="192"/>
      <c r="RTM48" s="192"/>
      <c r="RTN48" s="192"/>
      <c r="RTO48" s="192"/>
      <c r="RTP48" s="192"/>
      <c r="RTQ48" s="192"/>
      <c r="RTR48" s="192"/>
      <c r="RTS48" s="192"/>
      <c r="RTT48" s="192"/>
      <c r="RTU48" s="192"/>
      <c r="RTV48" s="192"/>
      <c r="RTW48" s="192"/>
      <c r="RTX48" s="192"/>
      <c r="RTY48" s="192"/>
      <c r="RTZ48" s="192"/>
      <c r="RUA48" s="192"/>
      <c r="RUB48" s="192"/>
      <c r="RUC48" s="192"/>
      <c r="RUD48" s="192"/>
      <c r="RUE48" s="192"/>
      <c r="RUF48" s="192"/>
      <c r="RUG48" s="192"/>
      <c r="RUH48" s="192"/>
      <c r="RUI48" s="192"/>
      <c r="RUJ48" s="192"/>
      <c r="RUK48" s="192"/>
      <c r="RUL48" s="192"/>
      <c r="RUM48" s="192"/>
      <c r="RUN48" s="192"/>
      <c r="RUO48" s="192"/>
      <c r="RUP48" s="192"/>
      <c r="RUQ48" s="192"/>
      <c r="RUR48" s="192"/>
      <c r="RUS48" s="192"/>
      <c r="RUT48" s="192"/>
      <c r="RUU48" s="192"/>
      <c r="RUV48" s="192"/>
      <c r="RUW48" s="192"/>
      <c r="RUX48" s="192"/>
      <c r="RUY48" s="192"/>
      <c r="RUZ48" s="192"/>
      <c r="RVA48" s="192"/>
      <c r="RVB48" s="192"/>
      <c r="RVC48" s="192"/>
      <c r="RVD48" s="192"/>
      <c r="RVE48" s="192"/>
      <c r="RVF48" s="192"/>
      <c r="RVG48" s="192"/>
      <c r="RVH48" s="192"/>
      <c r="RVI48" s="192"/>
      <c r="RVJ48" s="192"/>
      <c r="RVK48" s="192"/>
      <c r="RVL48" s="192"/>
      <c r="RVM48" s="192"/>
      <c r="RVN48" s="192"/>
      <c r="RVO48" s="192"/>
      <c r="RVP48" s="192"/>
      <c r="RVQ48" s="192"/>
      <c r="RVR48" s="192"/>
      <c r="RVS48" s="192"/>
      <c r="RVT48" s="192"/>
      <c r="RVU48" s="192"/>
      <c r="RVV48" s="192"/>
      <c r="RVW48" s="192"/>
      <c r="RVX48" s="192"/>
      <c r="RVY48" s="192"/>
      <c r="RVZ48" s="192"/>
      <c r="RWA48" s="192"/>
      <c r="RWB48" s="192"/>
      <c r="RWC48" s="192"/>
      <c r="RWD48" s="192"/>
      <c r="RWE48" s="192"/>
      <c r="RWF48" s="192"/>
      <c r="RWG48" s="192"/>
      <c r="RWH48" s="192"/>
      <c r="RWI48" s="192"/>
      <c r="RWJ48" s="192"/>
      <c r="RWK48" s="192"/>
      <c r="RWL48" s="192"/>
      <c r="RWM48" s="192"/>
      <c r="RWN48" s="192"/>
      <c r="RWO48" s="192"/>
      <c r="RWP48" s="192"/>
      <c r="RWQ48" s="192"/>
      <c r="RWR48" s="192"/>
      <c r="RWS48" s="192"/>
      <c r="RWT48" s="192"/>
      <c r="RWU48" s="192"/>
      <c r="RWV48" s="192"/>
      <c r="RWW48" s="192"/>
      <c r="RWX48" s="192"/>
      <c r="RWY48" s="192"/>
      <c r="RWZ48" s="192"/>
      <c r="RXA48" s="192"/>
      <c r="RXB48" s="192"/>
      <c r="RXC48" s="192"/>
      <c r="RXD48" s="192"/>
      <c r="RXE48" s="192"/>
      <c r="RXF48" s="192"/>
      <c r="RXG48" s="192"/>
      <c r="RXH48" s="192"/>
      <c r="RXI48" s="192"/>
      <c r="RXJ48" s="192"/>
      <c r="RXK48" s="192"/>
      <c r="RXL48" s="192"/>
      <c r="RXM48" s="192"/>
      <c r="RXN48" s="192"/>
      <c r="RXO48" s="192"/>
      <c r="RXP48" s="192"/>
      <c r="RXQ48" s="192"/>
      <c r="RXR48" s="192"/>
      <c r="RXS48" s="192"/>
      <c r="RXT48" s="192"/>
      <c r="RXU48" s="192"/>
      <c r="RXV48" s="192"/>
      <c r="RXW48" s="192"/>
      <c r="RXX48" s="192"/>
      <c r="RXY48" s="192"/>
      <c r="RXZ48" s="192"/>
      <c r="RYA48" s="192"/>
      <c r="RYB48" s="192"/>
      <c r="RYC48" s="192"/>
      <c r="RYD48" s="192"/>
      <c r="RYE48" s="192"/>
      <c r="RYF48" s="192"/>
      <c r="RYG48" s="192"/>
      <c r="RYH48" s="192"/>
      <c r="RYI48" s="192"/>
      <c r="RYJ48" s="192"/>
      <c r="RYK48" s="192"/>
      <c r="RYL48" s="192"/>
      <c r="RYM48" s="192"/>
      <c r="RYN48" s="192"/>
      <c r="RYO48" s="192"/>
      <c r="RYP48" s="192"/>
      <c r="RYQ48" s="192"/>
      <c r="RYR48" s="192"/>
      <c r="RYS48" s="192"/>
      <c r="RYT48" s="192"/>
      <c r="RYU48" s="192"/>
      <c r="RYV48" s="192"/>
      <c r="RYW48" s="192"/>
      <c r="RYX48" s="192"/>
      <c r="RYY48" s="192"/>
      <c r="RYZ48" s="192"/>
      <c r="RZA48" s="192"/>
      <c r="RZB48" s="192"/>
      <c r="RZC48" s="192"/>
      <c r="RZD48" s="192"/>
      <c r="RZE48" s="192"/>
      <c r="RZF48" s="192"/>
      <c r="RZG48" s="192"/>
      <c r="RZH48" s="192"/>
      <c r="RZI48" s="192"/>
      <c r="RZJ48" s="192"/>
      <c r="RZK48" s="192"/>
      <c r="RZL48" s="192"/>
      <c r="RZM48" s="192"/>
      <c r="RZN48" s="192"/>
      <c r="RZO48" s="192"/>
      <c r="RZP48" s="192"/>
      <c r="RZQ48" s="192"/>
      <c r="RZR48" s="192"/>
      <c r="RZS48" s="192"/>
      <c r="RZT48" s="192"/>
      <c r="RZU48" s="192"/>
      <c r="RZV48" s="192"/>
      <c r="RZW48" s="192"/>
      <c r="RZX48" s="192"/>
      <c r="RZY48" s="192"/>
      <c r="RZZ48" s="192"/>
      <c r="SAA48" s="192"/>
      <c r="SAB48" s="192"/>
      <c r="SAC48" s="192"/>
      <c r="SAD48" s="192"/>
      <c r="SAE48" s="192"/>
      <c r="SAF48" s="192"/>
      <c r="SAG48" s="192"/>
      <c r="SAH48" s="192"/>
      <c r="SAI48" s="192"/>
      <c r="SAJ48" s="192"/>
      <c r="SAK48" s="192"/>
      <c r="SAL48" s="192"/>
      <c r="SAM48" s="192"/>
      <c r="SAN48" s="192"/>
      <c r="SAO48" s="192"/>
      <c r="SAP48" s="192"/>
      <c r="SAQ48" s="192"/>
      <c r="SAR48" s="192"/>
      <c r="SAS48" s="192"/>
      <c r="SAT48" s="192"/>
      <c r="SAU48" s="192"/>
      <c r="SAV48" s="192"/>
      <c r="SAW48" s="192"/>
      <c r="SAX48" s="192"/>
      <c r="SAY48" s="192"/>
      <c r="SAZ48" s="192"/>
      <c r="SBA48" s="192"/>
      <c r="SBB48" s="192"/>
      <c r="SBC48" s="192"/>
      <c r="SBD48" s="192"/>
      <c r="SBE48" s="192"/>
      <c r="SBF48" s="192"/>
      <c r="SBG48" s="192"/>
      <c r="SBH48" s="192"/>
      <c r="SBI48" s="192"/>
      <c r="SBJ48" s="192"/>
      <c r="SBK48" s="192"/>
      <c r="SBL48" s="192"/>
      <c r="SBM48" s="192"/>
      <c r="SBN48" s="192"/>
      <c r="SBO48" s="192"/>
      <c r="SBP48" s="192"/>
      <c r="SBQ48" s="192"/>
      <c r="SBR48" s="192"/>
      <c r="SBS48" s="192"/>
      <c r="SBT48" s="192"/>
      <c r="SBU48" s="192"/>
      <c r="SBV48" s="192"/>
      <c r="SBW48" s="192"/>
      <c r="SBX48" s="192"/>
      <c r="SBY48" s="192"/>
      <c r="SBZ48" s="192"/>
      <c r="SCA48" s="192"/>
      <c r="SCB48" s="192"/>
      <c r="SCC48" s="192"/>
      <c r="SCD48" s="192"/>
      <c r="SCE48" s="192"/>
      <c r="SCF48" s="192"/>
      <c r="SCG48" s="192"/>
      <c r="SCH48" s="192"/>
      <c r="SCI48" s="192"/>
      <c r="SCJ48" s="192"/>
      <c r="SCK48" s="192"/>
      <c r="SCL48" s="192"/>
      <c r="SCM48" s="192"/>
      <c r="SCN48" s="192"/>
      <c r="SCO48" s="192"/>
      <c r="SCP48" s="192"/>
      <c r="SCQ48" s="192"/>
      <c r="SCR48" s="192"/>
      <c r="SCS48" s="192"/>
      <c r="SCT48" s="192"/>
      <c r="SCU48" s="192"/>
      <c r="SCV48" s="192"/>
      <c r="SCW48" s="192"/>
      <c r="SCX48" s="192"/>
      <c r="SCY48" s="192"/>
      <c r="SCZ48" s="192"/>
      <c r="SDA48" s="192"/>
      <c r="SDB48" s="192"/>
      <c r="SDC48" s="192"/>
      <c r="SDD48" s="192"/>
      <c r="SDE48" s="192"/>
      <c r="SDF48" s="192"/>
      <c r="SDG48" s="192"/>
      <c r="SDH48" s="192"/>
      <c r="SDI48" s="192"/>
      <c r="SDJ48" s="192"/>
      <c r="SDK48" s="192"/>
      <c r="SDL48" s="192"/>
      <c r="SDM48" s="192"/>
      <c r="SDN48" s="192"/>
      <c r="SDO48" s="192"/>
      <c r="SDP48" s="192"/>
      <c r="SDQ48" s="192"/>
      <c r="SDR48" s="192"/>
      <c r="SDS48" s="192"/>
      <c r="SDT48" s="192"/>
      <c r="SDU48" s="192"/>
      <c r="SDV48" s="192"/>
      <c r="SDW48" s="192"/>
      <c r="SDX48" s="192"/>
      <c r="SDY48" s="192"/>
      <c r="SDZ48" s="192"/>
      <c r="SEA48" s="192"/>
      <c r="SEB48" s="192"/>
      <c r="SEC48" s="192"/>
      <c r="SED48" s="192"/>
      <c r="SEE48" s="192"/>
      <c r="SEF48" s="192"/>
      <c r="SEG48" s="192"/>
      <c r="SEH48" s="192"/>
      <c r="SEI48" s="192"/>
      <c r="SEJ48" s="192"/>
      <c r="SEK48" s="192"/>
      <c r="SEL48" s="192"/>
      <c r="SEM48" s="192"/>
      <c r="SEN48" s="192"/>
      <c r="SEO48" s="192"/>
      <c r="SEP48" s="192"/>
      <c r="SEQ48" s="192"/>
      <c r="SER48" s="192"/>
      <c r="SES48" s="192"/>
      <c r="SET48" s="192"/>
      <c r="SEU48" s="192"/>
      <c r="SEV48" s="192"/>
      <c r="SEW48" s="192"/>
      <c r="SEX48" s="192"/>
      <c r="SEY48" s="192"/>
      <c r="SEZ48" s="192"/>
      <c r="SFA48" s="192"/>
      <c r="SFB48" s="192"/>
      <c r="SFC48" s="192"/>
      <c r="SFD48" s="192"/>
      <c r="SFE48" s="192"/>
      <c r="SFF48" s="192"/>
      <c r="SFG48" s="192"/>
      <c r="SFH48" s="192"/>
      <c r="SFI48" s="192"/>
      <c r="SFJ48" s="192"/>
      <c r="SFK48" s="192"/>
      <c r="SFL48" s="192"/>
      <c r="SFM48" s="192"/>
      <c r="SFN48" s="192"/>
      <c r="SFO48" s="192"/>
      <c r="SFP48" s="192"/>
      <c r="SFQ48" s="192"/>
      <c r="SFR48" s="192"/>
      <c r="SFS48" s="192"/>
      <c r="SFT48" s="192"/>
      <c r="SFU48" s="192"/>
      <c r="SFV48" s="192"/>
      <c r="SFW48" s="192"/>
      <c r="SFX48" s="192"/>
      <c r="SFY48" s="192"/>
      <c r="SFZ48" s="192"/>
      <c r="SGA48" s="192"/>
      <c r="SGB48" s="192"/>
      <c r="SGC48" s="192"/>
      <c r="SGD48" s="192"/>
      <c r="SGE48" s="192"/>
      <c r="SGF48" s="192"/>
      <c r="SGG48" s="192"/>
      <c r="SGH48" s="192"/>
      <c r="SGI48" s="192"/>
      <c r="SGJ48" s="192"/>
      <c r="SGK48" s="192"/>
      <c r="SGL48" s="192"/>
      <c r="SGM48" s="192"/>
      <c r="SGN48" s="192"/>
      <c r="SGO48" s="192"/>
      <c r="SGP48" s="192"/>
      <c r="SGQ48" s="192"/>
      <c r="SGR48" s="192"/>
      <c r="SGS48" s="192"/>
      <c r="SGT48" s="192"/>
      <c r="SGU48" s="192"/>
      <c r="SGV48" s="192"/>
      <c r="SGW48" s="192"/>
      <c r="SGX48" s="192"/>
      <c r="SGY48" s="192"/>
      <c r="SGZ48" s="192"/>
      <c r="SHA48" s="192"/>
      <c r="SHB48" s="192"/>
      <c r="SHC48" s="192"/>
      <c r="SHD48" s="192"/>
      <c r="SHE48" s="192"/>
      <c r="SHF48" s="192"/>
      <c r="SHG48" s="192"/>
      <c r="SHH48" s="192"/>
      <c r="SHI48" s="192"/>
      <c r="SHJ48" s="192"/>
      <c r="SHK48" s="192"/>
      <c r="SHL48" s="192"/>
      <c r="SHM48" s="192"/>
      <c r="SHN48" s="192"/>
      <c r="SHO48" s="192"/>
      <c r="SHP48" s="192"/>
      <c r="SHQ48" s="192"/>
      <c r="SHR48" s="192"/>
      <c r="SHS48" s="192"/>
      <c r="SHT48" s="192"/>
      <c r="SHU48" s="192"/>
      <c r="SHV48" s="192"/>
      <c r="SHW48" s="192"/>
      <c r="SHX48" s="192"/>
      <c r="SHY48" s="192"/>
      <c r="SHZ48" s="192"/>
      <c r="SIA48" s="192"/>
      <c r="SIB48" s="192"/>
      <c r="SIC48" s="192"/>
      <c r="SID48" s="192"/>
      <c r="SIE48" s="192"/>
      <c r="SIF48" s="192"/>
      <c r="SIG48" s="192"/>
      <c r="SIH48" s="192"/>
      <c r="SII48" s="192"/>
      <c r="SIJ48" s="192"/>
      <c r="SIK48" s="192"/>
      <c r="SIL48" s="192"/>
      <c r="SIM48" s="192"/>
      <c r="SIN48" s="192"/>
      <c r="SIO48" s="192"/>
      <c r="SIP48" s="192"/>
      <c r="SIQ48" s="192"/>
      <c r="SIR48" s="192"/>
      <c r="SIS48" s="192"/>
      <c r="SIT48" s="192"/>
      <c r="SIU48" s="192"/>
      <c r="SIV48" s="192"/>
      <c r="SIW48" s="192"/>
      <c r="SIX48" s="192"/>
      <c r="SIY48" s="192"/>
      <c r="SIZ48" s="192"/>
      <c r="SJA48" s="192"/>
      <c r="SJB48" s="192"/>
      <c r="SJC48" s="192"/>
      <c r="SJD48" s="192"/>
      <c r="SJE48" s="192"/>
      <c r="SJF48" s="192"/>
      <c r="SJG48" s="192"/>
      <c r="SJH48" s="192"/>
      <c r="SJI48" s="192"/>
      <c r="SJJ48" s="192"/>
      <c r="SJK48" s="192"/>
      <c r="SJL48" s="192"/>
      <c r="SJM48" s="192"/>
      <c r="SJN48" s="192"/>
      <c r="SJO48" s="192"/>
      <c r="SJP48" s="192"/>
      <c r="SJQ48" s="192"/>
      <c r="SJR48" s="192"/>
      <c r="SJS48" s="192"/>
      <c r="SJT48" s="192"/>
      <c r="SJU48" s="192"/>
      <c r="SJV48" s="192"/>
      <c r="SJW48" s="192"/>
      <c r="SJX48" s="192"/>
      <c r="SJY48" s="192"/>
      <c r="SJZ48" s="192"/>
      <c r="SKA48" s="192"/>
      <c r="SKB48" s="192"/>
      <c r="SKC48" s="192"/>
      <c r="SKD48" s="192"/>
      <c r="SKE48" s="192"/>
      <c r="SKF48" s="192"/>
      <c r="SKG48" s="192"/>
      <c r="SKH48" s="192"/>
      <c r="SKI48" s="192"/>
      <c r="SKJ48" s="192"/>
      <c r="SKK48" s="192"/>
      <c r="SKL48" s="192"/>
      <c r="SKM48" s="192"/>
      <c r="SKN48" s="192"/>
      <c r="SKO48" s="192"/>
      <c r="SKP48" s="192"/>
      <c r="SKQ48" s="192"/>
      <c r="SKR48" s="192"/>
      <c r="SKS48" s="192"/>
      <c r="SKT48" s="192"/>
      <c r="SKU48" s="192"/>
      <c r="SKV48" s="192"/>
      <c r="SKW48" s="192"/>
      <c r="SKX48" s="192"/>
      <c r="SKY48" s="192"/>
      <c r="SKZ48" s="192"/>
      <c r="SLA48" s="192"/>
      <c r="SLB48" s="192"/>
      <c r="SLC48" s="192"/>
      <c r="SLD48" s="192"/>
      <c r="SLE48" s="192"/>
      <c r="SLF48" s="192"/>
      <c r="SLG48" s="192"/>
      <c r="SLH48" s="192"/>
      <c r="SLI48" s="192"/>
      <c r="SLJ48" s="192"/>
      <c r="SLK48" s="192"/>
      <c r="SLL48" s="192"/>
      <c r="SLM48" s="192"/>
      <c r="SLN48" s="192"/>
      <c r="SLO48" s="192"/>
      <c r="SLP48" s="192"/>
      <c r="SLQ48" s="192"/>
      <c r="SLR48" s="192"/>
      <c r="SLS48" s="192"/>
      <c r="SLT48" s="192"/>
      <c r="SLU48" s="192"/>
      <c r="SLV48" s="192"/>
      <c r="SLW48" s="192"/>
      <c r="SLX48" s="192"/>
      <c r="SLY48" s="192"/>
      <c r="SLZ48" s="192"/>
      <c r="SMA48" s="192"/>
      <c r="SMB48" s="192"/>
      <c r="SMC48" s="192"/>
      <c r="SMD48" s="192"/>
      <c r="SME48" s="192"/>
      <c r="SMF48" s="192"/>
      <c r="SMG48" s="192"/>
      <c r="SMH48" s="192"/>
      <c r="SMI48" s="192"/>
      <c r="SMJ48" s="192"/>
      <c r="SMK48" s="192"/>
      <c r="SML48" s="192"/>
      <c r="SMM48" s="192"/>
      <c r="SMN48" s="192"/>
      <c r="SMO48" s="192"/>
      <c r="SMP48" s="192"/>
      <c r="SMQ48" s="192"/>
      <c r="SMR48" s="192"/>
      <c r="SMS48" s="192"/>
      <c r="SMT48" s="192"/>
      <c r="SMU48" s="192"/>
      <c r="SMV48" s="192"/>
      <c r="SMW48" s="192"/>
      <c r="SMX48" s="192"/>
      <c r="SMY48" s="192"/>
      <c r="SMZ48" s="192"/>
      <c r="SNA48" s="192"/>
      <c r="SNB48" s="192"/>
      <c r="SNC48" s="192"/>
      <c r="SND48" s="192"/>
      <c r="SNE48" s="192"/>
      <c r="SNF48" s="192"/>
      <c r="SNG48" s="192"/>
      <c r="SNH48" s="192"/>
      <c r="SNI48" s="192"/>
      <c r="SNJ48" s="192"/>
      <c r="SNK48" s="192"/>
      <c r="SNL48" s="192"/>
      <c r="SNM48" s="192"/>
      <c r="SNN48" s="192"/>
      <c r="SNO48" s="192"/>
      <c r="SNP48" s="192"/>
      <c r="SNQ48" s="192"/>
      <c r="SNR48" s="192"/>
      <c r="SNS48" s="192"/>
      <c r="SNT48" s="192"/>
      <c r="SNU48" s="192"/>
      <c r="SNV48" s="192"/>
      <c r="SNW48" s="192"/>
      <c r="SNX48" s="192"/>
      <c r="SNY48" s="192"/>
      <c r="SNZ48" s="192"/>
      <c r="SOA48" s="192"/>
      <c r="SOB48" s="192"/>
      <c r="SOC48" s="192"/>
      <c r="SOD48" s="192"/>
      <c r="SOE48" s="192"/>
      <c r="SOF48" s="192"/>
      <c r="SOG48" s="192"/>
      <c r="SOH48" s="192"/>
      <c r="SOI48" s="192"/>
      <c r="SOJ48" s="192"/>
      <c r="SOK48" s="192"/>
      <c r="SOL48" s="192"/>
      <c r="SOM48" s="192"/>
      <c r="SON48" s="192"/>
      <c r="SOO48" s="192"/>
      <c r="SOP48" s="192"/>
      <c r="SOQ48" s="192"/>
      <c r="SOR48" s="192"/>
      <c r="SOS48" s="192"/>
      <c r="SOT48" s="192"/>
      <c r="SOU48" s="192"/>
      <c r="SOV48" s="192"/>
      <c r="SOW48" s="192"/>
      <c r="SOX48" s="192"/>
      <c r="SOY48" s="192"/>
      <c r="SOZ48" s="192"/>
      <c r="SPA48" s="192"/>
      <c r="SPB48" s="192"/>
      <c r="SPC48" s="192"/>
      <c r="SPD48" s="192"/>
      <c r="SPE48" s="192"/>
      <c r="SPF48" s="192"/>
      <c r="SPG48" s="192"/>
      <c r="SPH48" s="192"/>
      <c r="SPI48" s="192"/>
      <c r="SPJ48" s="192"/>
      <c r="SPK48" s="192"/>
      <c r="SPL48" s="192"/>
      <c r="SPM48" s="192"/>
      <c r="SPN48" s="192"/>
      <c r="SPO48" s="192"/>
      <c r="SPP48" s="192"/>
      <c r="SPQ48" s="192"/>
      <c r="SPR48" s="192"/>
      <c r="SPS48" s="192"/>
      <c r="SPT48" s="192"/>
      <c r="SPU48" s="192"/>
      <c r="SPV48" s="192"/>
      <c r="SPW48" s="192"/>
      <c r="SPX48" s="192"/>
      <c r="SPY48" s="192"/>
      <c r="SPZ48" s="192"/>
      <c r="SQA48" s="192"/>
      <c r="SQB48" s="192"/>
      <c r="SQC48" s="192"/>
      <c r="SQD48" s="192"/>
      <c r="SQE48" s="192"/>
      <c r="SQF48" s="192"/>
      <c r="SQG48" s="192"/>
      <c r="SQH48" s="192"/>
      <c r="SQI48" s="192"/>
      <c r="SQJ48" s="192"/>
      <c r="SQK48" s="192"/>
      <c r="SQL48" s="192"/>
      <c r="SQM48" s="192"/>
      <c r="SQN48" s="192"/>
      <c r="SQO48" s="192"/>
      <c r="SQP48" s="192"/>
      <c r="SQQ48" s="192"/>
      <c r="SQR48" s="192"/>
      <c r="SQS48" s="192"/>
      <c r="SQT48" s="192"/>
      <c r="SQU48" s="192"/>
      <c r="SQV48" s="192"/>
      <c r="SQW48" s="192"/>
      <c r="SQX48" s="192"/>
      <c r="SQY48" s="192"/>
      <c r="SQZ48" s="192"/>
      <c r="SRA48" s="192"/>
      <c r="SRB48" s="192"/>
      <c r="SRC48" s="192"/>
      <c r="SRD48" s="192"/>
      <c r="SRE48" s="192"/>
      <c r="SRF48" s="192"/>
      <c r="SRG48" s="192"/>
      <c r="SRH48" s="192"/>
      <c r="SRI48" s="192"/>
      <c r="SRJ48" s="192"/>
      <c r="SRK48" s="192"/>
      <c r="SRL48" s="192"/>
      <c r="SRM48" s="192"/>
      <c r="SRN48" s="192"/>
      <c r="SRO48" s="192"/>
      <c r="SRP48" s="192"/>
      <c r="SRQ48" s="192"/>
      <c r="SRR48" s="192"/>
      <c r="SRS48" s="192"/>
      <c r="SRT48" s="192"/>
      <c r="SRU48" s="192"/>
      <c r="SRV48" s="192"/>
      <c r="SRW48" s="192"/>
      <c r="SRX48" s="192"/>
      <c r="SRY48" s="192"/>
      <c r="SRZ48" s="192"/>
      <c r="SSA48" s="192"/>
      <c r="SSB48" s="192"/>
      <c r="SSC48" s="192"/>
      <c r="SSD48" s="192"/>
      <c r="SSE48" s="192"/>
      <c r="SSF48" s="192"/>
      <c r="SSG48" s="192"/>
      <c r="SSH48" s="192"/>
      <c r="SSI48" s="192"/>
      <c r="SSJ48" s="192"/>
      <c r="SSK48" s="192"/>
      <c r="SSL48" s="192"/>
      <c r="SSM48" s="192"/>
      <c r="SSN48" s="192"/>
      <c r="SSO48" s="192"/>
      <c r="SSP48" s="192"/>
      <c r="SSQ48" s="192"/>
      <c r="SSR48" s="192"/>
      <c r="SSS48" s="192"/>
      <c r="SST48" s="192"/>
      <c r="SSU48" s="192"/>
      <c r="SSV48" s="192"/>
      <c r="SSW48" s="192"/>
      <c r="SSX48" s="192"/>
      <c r="SSY48" s="192"/>
      <c r="SSZ48" s="192"/>
      <c r="STA48" s="192"/>
      <c r="STB48" s="192"/>
      <c r="STC48" s="192"/>
      <c r="STD48" s="192"/>
      <c r="STE48" s="192"/>
      <c r="STF48" s="192"/>
      <c r="STG48" s="192"/>
      <c r="STH48" s="192"/>
      <c r="STI48" s="192"/>
      <c r="STJ48" s="192"/>
      <c r="STK48" s="192"/>
      <c r="STL48" s="192"/>
      <c r="STM48" s="192"/>
      <c r="STN48" s="192"/>
      <c r="STO48" s="192"/>
      <c r="STP48" s="192"/>
      <c r="STQ48" s="192"/>
      <c r="STR48" s="192"/>
      <c r="STS48" s="192"/>
      <c r="STT48" s="192"/>
      <c r="STU48" s="192"/>
      <c r="STV48" s="192"/>
      <c r="STW48" s="192"/>
      <c r="STX48" s="192"/>
      <c r="STY48" s="192"/>
      <c r="STZ48" s="192"/>
      <c r="SUA48" s="192"/>
      <c r="SUB48" s="192"/>
      <c r="SUC48" s="192"/>
      <c r="SUD48" s="192"/>
      <c r="SUE48" s="192"/>
      <c r="SUF48" s="192"/>
      <c r="SUG48" s="192"/>
      <c r="SUH48" s="192"/>
      <c r="SUI48" s="192"/>
      <c r="SUJ48" s="192"/>
      <c r="SUK48" s="192"/>
      <c r="SUL48" s="192"/>
      <c r="SUM48" s="192"/>
      <c r="SUN48" s="192"/>
      <c r="SUO48" s="192"/>
      <c r="SUP48" s="192"/>
      <c r="SUQ48" s="192"/>
      <c r="SUR48" s="192"/>
      <c r="SUS48" s="192"/>
      <c r="SUT48" s="192"/>
      <c r="SUU48" s="192"/>
      <c r="SUV48" s="192"/>
      <c r="SUW48" s="192"/>
      <c r="SUX48" s="192"/>
      <c r="SUY48" s="192"/>
      <c r="SUZ48" s="192"/>
      <c r="SVA48" s="192"/>
      <c r="SVB48" s="192"/>
      <c r="SVC48" s="192"/>
      <c r="SVD48" s="192"/>
      <c r="SVE48" s="192"/>
      <c r="SVF48" s="192"/>
      <c r="SVG48" s="192"/>
      <c r="SVH48" s="192"/>
      <c r="SVI48" s="192"/>
      <c r="SVJ48" s="192"/>
      <c r="SVK48" s="192"/>
      <c r="SVL48" s="192"/>
      <c r="SVM48" s="192"/>
      <c r="SVN48" s="192"/>
      <c r="SVO48" s="192"/>
      <c r="SVP48" s="192"/>
      <c r="SVQ48" s="192"/>
      <c r="SVR48" s="192"/>
      <c r="SVS48" s="192"/>
      <c r="SVT48" s="192"/>
      <c r="SVU48" s="192"/>
      <c r="SVV48" s="192"/>
      <c r="SVW48" s="192"/>
      <c r="SVX48" s="192"/>
      <c r="SVY48" s="192"/>
      <c r="SVZ48" s="192"/>
      <c r="SWA48" s="192"/>
      <c r="SWB48" s="192"/>
      <c r="SWC48" s="192"/>
      <c r="SWD48" s="192"/>
      <c r="SWE48" s="192"/>
      <c r="SWF48" s="192"/>
      <c r="SWG48" s="192"/>
      <c r="SWH48" s="192"/>
      <c r="SWI48" s="192"/>
      <c r="SWJ48" s="192"/>
      <c r="SWK48" s="192"/>
      <c r="SWL48" s="192"/>
      <c r="SWM48" s="192"/>
      <c r="SWN48" s="192"/>
      <c r="SWO48" s="192"/>
      <c r="SWP48" s="192"/>
      <c r="SWQ48" s="192"/>
      <c r="SWR48" s="192"/>
      <c r="SWS48" s="192"/>
      <c r="SWT48" s="192"/>
      <c r="SWU48" s="192"/>
      <c r="SWV48" s="192"/>
      <c r="SWW48" s="192"/>
      <c r="SWX48" s="192"/>
      <c r="SWY48" s="192"/>
      <c r="SWZ48" s="192"/>
      <c r="SXA48" s="192"/>
      <c r="SXB48" s="192"/>
      <c r="SXC48" s="192"/>
      <c r="SXD48" s="192"/>
      <c r="SXE48" s="192"/>
      <c r="SXF48" s="192"/>
      <c r="SXG48" s="192"/>
      <c r="SXH48" s="192"/>
      <c r="SXI48" s="192"/>
      <c r="SXJ48" s="192"/>
      <c r="SXK48" s="192"/>
      <c r="SXL48" s="192"/>
      <c r="SXM48" s="192"/>
      <c r="SXN48" s="192"/>
      <c r="SXO48" s="192"/>
      <c r="SXP48" s="192"/>
      <c r="SXQ48" s="192"/>
      <c r="SXR48" s="192"/>
      <c r="SXS48" s="192"/>
      <c r="SXT48" s="192"/>
      <c r="SXU48" s="192"/>
      <c r="SXV48" s="192"/>
      <c r="SXW48" s="192"/>
      <c r="SXX48" s="192"/>
      <c r="SXY48" s="192"/>
      <c r="SXZ48" s="192"/>
      <c r="SYA48" s="192"/>
      <c r="SYB48" s="192"/>
      <c r="SYC48" s="192"/>
      <c r="SYD48" s="192"/>
      <c r="SYE48" s="192"/>
      <c r="SYF48" s="192"/>
      <c r="SYG48" s="192"/>
      <c r="SYH48" s="192"/>
      <c r="SYI48" s="192"/>
      <c r="SYJ48" s="192"/>
      <c r="SYK48" s="192"/>
      <c r="SYL48" s="192"/>
      <c r="SYM48" s="192"/>
      <c r="SYN48" s="192"/>
      <c r="SYO48" s="192"/>
      <c r="SYP48" s="192"/>
      <c r="SYQ48" s="192"/>
      <c r="SYR48" s="192"/>
      <c r="SYS48" s="192"/>
      <c r="SYT48" s="192"/>
      <c r="SYU48" s="192"/>
      <c r="SYV48" s="192"/>
      <c r="SYW48" s="192"/>
      <c r="SYX48" s="192"/>
      <c r="SYY48" s="192"/>
      <c r="SYZ48" s="192"/>
      <c r="SZA48" s="192"/>
      <c r="SZB48" s="192"/>
      <c r="SZC48" s="192"/>
      <c r="SZD48" s="192"/>
      <c r="SZE48" s="192"/>
      <c r="SZF48" s="192"/>
      <c r="SZG48" s="192"/>
      <c r="SZH48" s="192"/>
      <c r="SZI48" s="192"/>
      <c r="SZJ48" s="192"/>
      <c r="SZK48" s="192"/>
      <c r="SZL48" s="192"/>
      <c r="SZM48" s="192"/>
      <c r="SZN48" s="192"/>
      <c r="SZO48" s="192"/>
      <c r="SZP48" s="192"/>
      <c r="SZQ48" s="192"/>
      <c r="SZR48" s="192"/>
      <c r="SZS48" s="192"/>
      <c r="SZT48" s="192"/>
      <c r="SZU48" s="192"/>
      <c r="SZV48" s="192"/>
      <c r="SZW48" s="192"/>
      <c r="SZX48" s="192"/>
      <c r="SZY48" s="192"/>
      <c r="SZZ48" s="192"/>
      <c r="TAA48" s="192"/>
      <c r="TAB48" s="192"/>
      <c r="TAC48" s="192"/>
      <c r="TAD48" s="192"/>
      <c r="TAE48" s="192"/>
      <c r="TAF48" s="192"/>
      <c r="TAG48" s="192"/>
      <c r="TAH48" s="192"/>
      <c r="TAI48" s="192"/>
      <c r="TAJ48" s="192"/>
      <c r="TAK48" s="192"/>
      <c r="TAL48" s="192"/>
      <c r="TAM48" s="192"/>
      <c r="TAN48" s="192"/>
      <c r="TAO48" s="192"/>
      <c r="TAP48" s="192"/>
      <c r="TAQ48" s="192"/>
      <c r="TAR48" s="192"/>
      <c r="TAS48" s="192"/>
      <c r="TAT48" s="192"/>
      <c r="TAU48" s="192"/>
      <c r="TAV48" s="192"/>
      <c r="TAW48" s="192"/>
      <c r="TAX48" s="192"/>
      <c r="TAY48" s="192"/>
      <c r="TAZ48" s="192"/>
      <c r="TBA48" s="192"/>
      <c r="TBB48" s="192"/>
      <c r="TBC48" s="192"/>
      <c r="TBD48" s="192"/>
      <c r="TBE48" s="192"/>
      <c r="TBF48" s="192"/>
      <c r="TBG48" s="192"/>
      <c r="TBH48" s="192"/>
      <c r="TBI48" s="192"/>
      <c r="TBJ48" s="192"/>
      <c r="TBK48" s="192"/>
      <c r="TBL48" s="192"/>
      <c r="TBM48" s="192"/>
      <c r="TBN48" s="192"/>
      <c r="TBO48" s="192"/>
      <c r="TBP48" s="192"/>
      <c r="TBQ48" s="192"/>
      <c r="TBR48" s="192"/>
      <c r="TBS48" s="192"/>
      <c r="TBT48" s="192"/>
      <c r="TBU48" s="192"/>
      <c r="TBV48" s="192"/>
      <c r="TBW48" s="192"/>
      <c r="TBX48" s="192"/>
      <c r="TBY48" s="192"/>
      <c r="TBZ48" s="192"/>
      <c r="TCA48" s="192"/>
      <c r="TCB48" s="192"/>
      <c r="TCC48" s="192"/>
      <c r="TCD48" s="192"/>
      <c r="TCE48" s="192"/>
      <c r="TCF48" s="192"/>
      <c r="TCG48" s="192"/>
      <c r="TCH48" s="192"/>
      <c r="TCI48" s="192"/>
      <c r="TCJ48" s="192"/>
      <c r="TCK48" s="192"/>
      <c r="TCL48" s="192"/>
      <c r="TCM48" s="192"/>
      <c r="TCN48" s="192"/>
      <c r="TCO48" s="192"/>
      <c r="TCP48" s="192"/>
      <c r="TCQ48" s="192"/>
      <c r="TCR48" s="192"/>
      <c r="TCS48" s="192"/>
      <c r="TCT48" s="192"/>
      <c r="TCU48" s="192"/>
      <c r="TCV48" s="192"/>
      <c r="TCW48" s="192"/>
      <c r="TCX48" s="192"/>
      <c r="TCY48" s="192"/>
      <c r="TCZ48" s="192"/>
      <c r="TDA48" s="192"/>
      <c r="TDB48" s="192"/>
      <c r="TDC48" s="192"/>
      <c r="TDD48" s="192"/>
      <c r="TDE48" s="192"/>
      <c r="TDF48" s="192"/>
      <c r="TDG48" s="192"/>
      <c r="TDH48" s="192"/>
      <c r="TDI48" s="192"/>
      <c r="TDJ48" s="192"/>
      <c r="TDK48" s="192"/>
      <c r="TDL48" s="192"/>
      <c r="TDM48" s="192"/>
      <c r="TDN48" s="192"/>
      <c r="TDO48" s="192"/>
      <c r="TDP48" s="192"/>
      <c r="TDQ48" s="192"/>
      <c r="TDR48" s="192"/>
      <c r="TDS48" s="192"/>
      <c r="TDT48" s="192"/>
      <c r="TDU48" s="192"/>
      <c r="TDV48" s="192"/>
      <c r="TDW48" s="192"/>
      <c r="TDX48" s="192"/>
      <c r="TDY48" s="192"/>
      <c r="TDZ48" s="192"/>
      <c r="TEA48" s="192"/>
      <c r="TEB48" s="192"/>
      <c r="TEC48" s="192"/>
      <c r="TED48" s="192"/>
      <c r="TEE48" s="192"/>
      <c r="TEF48" s="192"/>
      <c r="TEG48" s="192"/>
      <c r="TEH48" s="192"/>
      <c r="TEI48" s="192"/>
      <c r="TEJ48" s="192"/>
      <c r="TEK48" s="192"/>
      <c r="TEL48" s="192"/>
      <c r="TEM48" s="192"/>
      <c r="TEN48" s="192"/>
      <c r="TEO48" s="192"/>
      <c r="TEP48" s="192"/>
      <c r="TEQ48" s="192"/>
      <c r="TER48" s="192"/>
      <c r="TES48" s="192"/>
      <c r="TET48" s="192"/>
      <c r="TEU48" s="192"/>
      <c r="TEV48" s="192"/>
      <c r="TEW48" s="192"/>
      <c r="TEX48" s="192"/>
      <c r="TEY48" s="192"/>
      <c r="TEZ48" s="192"/>
      <c r="TFA48" s="192"/>
      <c r="TFB48" s="192"/>
      <c r="TFC48" s="192"/>
      <c r="TFD48" s="192"/>
      <c r="TFE48" s="192"/>
      <c r="TFF48" s="192"/>
      <c r="TFG48" s="192"/>
      <c r="TFH48" s="192"/>
      <c r="TFI48" s="192"/>
      <c r="TFJ48" s="192"/>
      <c r="TFK48" s="192"/>
      <c r="TFL48" s="192"/>
      <c r="TFM48" s="192"/>
      <c r="TFN48" s="192"/>
      <c r="TFO48" s="192"/>
      <c r="TFP48" s="192"/>
      <c r="TFQ48" s="192"/>
      <c r="TFR48" s="192"/>
      <c r="TFS48" s="192"/>
      <c r="TFT48" s="192"/>
      <c r="TFU48" s="192"/>
      <c r="TFV48" s="192"/>
      <c r="TFW48" s="192"/>
      <c r="TFX48" s="192"/>
      <c r="TFY48" s="192"/>
      <c r="TFZ48" s="192"/>
      <c r="TGA48" s="192"/>
      <c r="TGB48" s="192"/>
      <c r="TGC48" s="192"/>
      <c r="TGD48" s="192"/>
      <c r="TGE48" s="192"/>
      <c r="TGF48" s="192"/>
      <c r="TGG48" s="192"/>
      <c r="TGH48" s="192"/>
      <c r="TGI48" s="192"/>
      <c r="TGJ48" s="192"/>
      <c r="TGK48" s="192"/>
      <c r="TGL48" s="192"/>
      <c r="TGM48" s="192"/>
      <c r="TGN48" s="192"/>
      <c r="TGO48" s="192"/>
      <c r="TGP48" s="192"/>
      <c r="TGQ48" s="192"/>
      <c r="TGR48" s="192"/>
      <c r="TGS48" s="192"/>
      <c r="TGT48" s="192"/>
      <c r="TGU48" s="192"/>
      <c r="TGV48" s="192"/>
      <c r="TGW48" s="192"/>
      <c r="TGX48" s="192"/>
      <c r="TGY48" s="192"/>
      <c r="TGZ48" s="192"/>
      <c r="THA48" s="192"/>
      <c r="THB48" s="192"/>
      <c r="THC48" s="192"/>
      <c r="THD48" s="192"/>
      <c r="THE48" s="192"/>
      <c r="THF48" s="192"/>
      <c r="THG48" s="192"/>
      <c r="THH48" s="192"/>
      <c r="THI48" s="192"/>
      <c r="THJ48" s="192"/>
      <c r="THK48" s="192"/>
      <c r="THL48" s="192"/>
      <c r="THM48" s="192"/>
      <c r="THN48" s="192"/>
      <c r="THO48" s="192"/>
      <c r="THP48" s="192"/>
      <c r="THQ48" s="192"/>
      <c r="THR48" s="192"/>
      <c r="THS48" s="192"/>
      <c r="THT48" s="192"/>
      <c r="THU48" s="192"/>
      <c r="THV48" s="192"/>
      <c r="THW48" s="192"/>
      <c r="THX48" s="192"/>
      <c r="THY48" s="192"/>
      <c r="THZ48" s="192"/>
      <c r="TIA48" s="192"/>
      <c r="TIB48" s="192"/>
      <c r="TIC48" s="192"/>
      <c r="TID48" s="192"/>
      <c r="TIE48" s="192"/>
      <c r="TIF48" s="192"/>
      <c r="TIG48" s="192"/>
      <c r="TIH48" s="192"/>
      <c r="TII48" s="192"/>
      <c r="TIJ48" s="192"/>
      <c r="TIK48" s="192"/>
      <c r="TIL48" s="192"/>
      <c r="TIM48" s="192"/>
      <c r="TIN48" s="192"/>
      <c r="TIO48" s="192"/>
      <c r="TIP48" s="192"/>
      <c r="TIQ48" s="192"/>
      <c r="TIR48" s="192"/>
      <c r="TIS48" s="192"/>
      <c r="TIT48" s="192"/>
      <c r="TIU48" s="192"/>
      <c r="TIV48" s="192"/>
      <c r="TIW48" s="192"/>
      <c r="TIX48" s="192"/>
      <c r="TIY48" s="192"/>
      <c r="TIZ48" s="192"/>
      <c r="TJA48" s="192"/>
      <c r="TJB48" s="192"/>
      <c r="TJC48" s="192"/>
      <c r="TJD48" s="192"/>
      <c r="TJE48" s="192"/>
      <c r="TJF48" s="192"/>
      <c r="TJG48" s="192"/>
      <c r="TJH48" s="192"/>
      <c r="TJI48" s="192"/>
      <c r="TJJ48" s="192"/>
      <c r="TJK48" s="192"/>
      <c r="TJL48" s="192"/>
      <c r="TJM48" s="192"/>
      <c r="TJN48" s="192"/>
      <c r="TJO48" s="192"/>
      <c r="TJP48" s="192"/>
      <c r="TJQ48" s="192"/>
      <c r="TJR48" s="192"/>
      <c r="TJS48" s="192"/>
      <c r="TJT48" s="192"/>
      <c r="TJU48" s="192"/>
      <c r="TJV48" s="192"/>
      <c r="TJW48" s="192"/>
      <c r="TJX48" s="192"/>
      <c r="TJY48" s="192"/>
      <c r="TJZ48" s="192"/>
      <c r="TKA48" s="192"/>
      <c r="TKB48" s="192"/>
      <c r="TKC48" s="192"/>
      <c r="TKD48" s="192"/>
      <c r="TKE48" s="192"/>
      <c r="TKF48" s="192"/>
      <c r="TKG48" s="192"/>
      <c r="TKH48" s="192"/>
      <c r="TKI48" s="192"/>
      <c r="TKJ48" s="192"/>
      <c r="TKK48" s="192"/>
      <c r="TKL48" s="192"/>
      <c r="TKM48" s="192"/>
      <c r="TKN48" s="192"/>
      <c r="TKO48" s="192"/>
      <c r="TKP48" s="192"/>
      <c r="TKQ48" s="192"/>
      <c r="TKR48" s="192"/>
      <c r="TKS48" s="192"/>
      <c r="TKT48" s="192"/>
      <c r="TKU48" s="192"/>
      <c r="TKV48" s="192"/>
      <c r="TKW48" s="192"/>
      <c r="TKX48" s="192"/>
      <c r="TKY48" s="192"/>
      <c r="TKZ48" s="192"/>
      <c r="TLA48" s="192"/>
      <c r="TLB48" s="192"/>
      <c r="TLC48" s="192"/>
      <c r="TLD48" s="192"/>
      <c r="TLE48" s="192"/>
      <c r="TLF48" s="192"/>
      <c r="TLG48" s="192"/>
      <c r="TLH48" s="192"/>
      <c r="TLI48" s="192"/>
      <c r="TLJ48" s="192"/>
      <c r="TLK48" s="192"/>
      <c r="TLL48" s="192"/>
      <c r="TLM48" s="192"/>
      <c r="TLN48" s="192"/>
      <c r="TLO48" s="192"/>
      <c r="TLP48" s="192"/>
      <c r="TLQ48" s="192"/>
      <c r="TLR48" s="192"/>
      <c r="TLS48" s="192"/>
      <c r="TLT48" s="192"/>
      <c r="TLU48" s="192"/>
      <c r="TLV48" s="192"/>
      <c r="TLW48" s="192"/>
      <c r="TLX48" s="192"/>
      <c r="TLY48" s="192"/>
      <c r="TLZ48" s="192"/>
      <c r="TMA48" s="192"/>
      <c r="TMB48" s="192"/>
      <c r="TMC48" s="192"/>
      <c r="TMD48" s="192"/>
      <c r="TME48" s="192"/>
      <c r="TMF48" s="192"/>
      <c r="TMG48" s="192"/>
      <c r="TMH48" s="192"/>
      <c r="TMI48" s="192"/>
      <c r="TMJ48" s="192"/>
      <c r="TMK48" s="192"/>
      <c r="TML48" s="192"/>
      <c r="TMM48" s="192"/>
      <c r="TMN48" s="192"/>
      <c r="TMO48" s="192"/>
      <c r="TMP48" s="192"/>
      <c r="TMQ48" s="192"/>
      <c r="TMR48" s="192"/>
      <c r="TMS48" s="192"/>
      <c r="TMT48" s="192"/>
      <c r="TMU48" s="192"/>
      <c r="TMV48" s="192"/>
      <c r="TMW48" s="192"/>
      <c r="TMX48" s="192"/>
      <c r="TMY48" s="192"/>
      <c r="TMZ48" s="192"/>
      <c r="TNA48" s="192"/>
      <c r="TNB48" s="192"/>
      <c r="TNC48" s="192"/>
      <c r="TND48" s="192"/>
      <c r="TNE48" s="192"/>
      <c r="TNF48" s="192"/>
      <c r="TNG48" s="192"/>
      <c r="TNH48" s="192"/>
      <c r="TNI48" s="192"/>
      <c r="TNJ48" s="192"/>
      <c r="TNK48" s="192"/>
      <c r="TNL48" s="192"/>
      <c r="TNM48" s="192"/>
      <c r="TNN48" s="192"/>
      <c r="TNO48" s="192"/>
      <c r="TNP48" s="192"/>
      <c r="TNQ48" s="192"/>
      <c r="TNR48" s="192"/>
      <c r="TNS48" s="192"/>
      <c r="TNT48" s="192"/>
      <c r="TNU48" s="192"/>
      <c r="TNV48" s="192"/>
      <c r="TNW48" s="192"/>
      <c r="TNX48" s="192"/>
      <c r="TNY48" s="192"/>
      <c r="TNZ48" s="192"/>
      <c r="TOA48" s="192"/>
      <c r="TOB48" s="192"/>
      <c r="TOC48" s="192"/>
      <c r="TOD48" s="192"/>
      <c r="TOE48" s="192"/>
      <c r="TOF48" s="192"/>
      <c r="TOG48" s="192"/>
      <c r="TOH48" s="192"/>
      <c r="TOI48" s="192"/>
      <c r="TOJ48" s="192"/>
      <c r="TOK48" s="192"/>
      <c r="TOL48" s="192"/>
      <c r="TOM48" s="192"/>
      <c r="TON48" s="192"/>
      <c r="TOO48" s="192"/>
      <c r="TOP48" s="192"/>
      <c r="TOQ48" s="192"/>
      <c r="TOR48" s="192"/>
      <c r="TOS48" s="192"/>
      <c r="TOT48" s="192"/>
      <c r="TOU48" s="192"/>
      <c r="TOV48" s="192"/>
      <c r="TOW48" s="192"/>
      <c r="TOX48" s="192"/>
      <c r="TOY48" s="192"/>
      <c r="TOZ48" s="192"/>
      <c r="TPA48" s="192"/>
      <c r="TPB48" s="192"/>
      <c r="TPC48" s="192"/>
      <c r="TPD48" s="192"/>
      <c r="TPE48" s="192"/>
      <c r="TPF48" s="192"/>
      <c r="TPG48" s="192"/>
      <c r="TPH48" s="192"/>
      <c r="TPI48" s="192"/>
      <c r="TPJ48" s="192"/>
      <c r="TPK48" s="192"/>
      <c r="TPL48" s="192"/>
      <c r="TPM48" s="192"/>
      <c r="TPN48" s="192"/>
      <c r="TPO48" s="192"/>
      <c r="TPP48" s="192"/>
      <c r="TPQ48" s="192"/>
      <c r="TPR48" s="192"/>
      <c r="TPS48" s="192"/>
      <c r="TPT48" s="192"/>
      <c r="TPU48" s="192"/>
      <c r="TPV48" s="192"/>
      <c r="TPW48" s="192"/>
      <c r="TPX48" s="192"/>
      <c r="TPY48" s="192"/>
      <c r="TPZ48" s="192"/>
      <c r="TQA48" s="192"/>
      <c r="TQB48" s="192"/>
      <c r="TQC48" s="192"/>
      <c r="TQD48" s="192"/>
      <c r="TQE48" s="192"/>
      <c r="TQF48" s="192"/>
      <c r="TQG48" s="192"/>
      <c r="TQH48" s="192"/>
      <c r="TQI48" s="192"/>
      <c r="TQJ48" s="192"/>
      <c r="TQK48" s="192"/>
      <c r="TQL48" s="192"/>
      <c r="TQM48" s="192"/>
      <c r="TQN48" s="192"/>
      <c r="TQO48" s="192"/>
      <c r="TQP48" s="192"/>
      <c r="TQQ48" s="192"/>
      <c r="TQR48" s="192"/>
      <c r="TQS48" s="192"/>
      <c r="TQT48" s="192"/>
      <c r="TQU48" s="192"/>
      <c r="TQV48" s="192"/>
      <c r="TQW48" s="192"/>
      <c r="TQX48" s="192"/>
      <c r="TQY48" s="192"/>
      <c r="TQZ48" s="192"/>
      <c r="TRA48" s="192"/>
      <c r="TRB48" s="192"/>
      <c r="TRC48" s="192"/>
      <c r="TRD48" s="192"/>
      <c r="TRE48" s="192"/>
      <c r="TRF48" s="192"/>
      <c r="TRG48" s="192"/>
      <c r="TRH48" s="192"/>
      <c r="TRI48" s="192"/>
      <c r="TRJ48" s="192"/>
      <c r="TRK48" s="192"/>
      <c r="TRL48" s="192"/>
      <c r="TRM48" s="192"/>
      <c r="TRN48" s="192"/>
      <c r="TRO48" s="192"/>
      <c r="TRP48" s="192"/>
      <c r="TRQ48" s="192"/>
      <c r="TRR48" s="192"/>
      <c r="TRS48" s="192"/>
      <c r="TRT48" s="192"/>
      <c r="TRU48" s="192"/>
      <c r="TRV48" s="192"/>
      <c r="TRW48" s="192"/>
      <c r="TRX48" s="192"/>
      <c r="TRY48" s="192"/>
      <c r="TRZ48" s="192"/>
      <c r="TSA48" s="192"/>
      <c r="TSB48" s="192"/>
      <c r="TSC48" s="192"/>
      <c r="TSD48" s="192"/>
      <c r="TSE48" s="192"/>
      <c r="TSF48" s="192"/>
      <c r="TSG48" s="192"/>
      <c r="TSH48" s="192"/>
      <c r="TSI48" s="192"/>
      <c r="TSJ48" s="192"/>
      <c r="TSK48" s="192"/>
      <c r="TSL48" s="192"/>
      <c r="TSM48" s="192"/>
      <c r="TSN48" s="192"/>
      <c r="TSO48" s="192"/>
      <c r="TSP48" s="192"/>
      <c r="TSQ48" s="192"/>
      <c r="TSR48" s="192"/>
      <c r="TSS48" s="192"/>
      <c r="TST48" s="192"/>
      <c r="TSU48" s="192"/>
      <c r="TSV48" s="192"/>
      <c r="TSW48" s="192"/>
      <c r="TSX48" s="192"/>
      <c r="TSY48" s="192"/>
      <c r="TSZ48" s="192"/>
      <c r="TTA48" s="192"/>
      <c r="TTB48" s="192"/>
      <c r="TTC48" s="192"/>
      <c r="TTD48" s="192"/>
      <c r="TTE48" s="192"/>
      <c r="TTF48" s="192"/>
      <c r="TTG48" s="192"/>
      <c r="TTH48" s="192"/>
      <c r="TTI48" s="192"/>
      <c r="TTJ48" s="192"/>
      <c r="TTK48" s="192"/>
      <c r="TTL48" s="192"/>
      <c r="TTM48" s="192"/>
      <c r="TTN48" s="192"/>
      <c r="TTO48" s="192"/>
      <c r="TTP48" s="192"/>
      <c r="TTQ48" s="192"/>
      <c r="TTR48" s="192"/>
      <c r="TTS48" s="192"/>
      <c r="TTT48" s="192"/>
      <c r="TTU48" s="192"/>
      <c r="TTV48" s="192"/>
      <c r="TTW48" s="192"/>
      <c r="TTX48" s="192"/>
      <c r="TTY48" s="192"/>
      <c r="TTZ48" s="192"/>
      <c r="TUA48" s="192"/>
      <c r="TUB48" s="192"/>
      <c r="TUC48" s="192"/>
      <c r="TUD48" s="192"/>
      <c r="TUE48" s="192"/>
      <c r="TUF48" s="192"/>
      <c r="TUG48" s="192"/>
      <c r="TUH48" s="192"/>
      <c r="TUI48" s="192"/>
      <c r="TUJ48" s="192"/>
      <c r="TUK48" s="192"/>
      <c r="TUL48" s="192"/>
      <c r="TUM48" s="192"/>
      <c r="TUN48" s="192"/>
      <c r="TUO48" s="192"/>
      <c r="TUP48" s="192"/>
      <c r="TUQ48" s="192"/>
      <c r="TUR48" s="192"/>
      <c r="TUS48" s="192"/>
      <c r="TUT48" s="192"/>
      <c r="TUU48" s="192"/>
      <c r="TUV48" s="192"/>
      <c r="TUW48" s="192"/>
      <c r="TUX48" s="192"/>
      <c r="TUY48" s="192"/>
      <c r="TUZ48" s="192"/>
      <c r="TVA48" s="192"/>
      <c r="TVB48" s="192"/>
      <c r="TVC48" s="192"/>
      <c r="TVD48" s="192"/>
      <c r="TVE48" s="192"/>
      <c r="TVF48" s="192"/>
      <c r="TVG48" s="192"/>
      <c r="TVH48" s="192"/>
      <c r="TVI48" s="192"/>
      <c r="TVJ48" s="192"/>
      <c r="TVK48" s="192"/>
      <c r="TVL48" s="192"/>
      <c r="TVM48" s="192"/>
      <c r="TVN48" s="192"/>
      <c r="TVO48" s="192"/>
      <c r="TVP48" s="192"/>
      <c r="TVQ48" s="192"/>
      <c r="TVR48" s="192"/>
      <c r="TVS48" s="192"/>
      <c r="TVT48" s="192"/>
      <c r="TVU48" s="192"/>
      <c r="TVV48" s="192"/>
      <c r="TVW48" s="192"/>
      <c r="TVX48" s="192"/>
      <c r="TVY48" s="192"/>
      <c r="TVZ48" s="192"/>
      <c r="TWA48" s="192"/>
      <c r="TWB48" s="192"/>
      <c r="TWC48" s="192"/>
      <c r="TWD48" s="192"/>
      <c r="TWE48" s="192"/>
      <c r="TWF48" s="192"/>
      <c r="TWG48" s="192"/>
      <c r="TWH48" s="192"/>
      <c r="TWI48" s="192"/>
      <c r="TWJ48" s="192"/>
      <c r="TWK48" s="192"/>
      <c r="TWL48" s="192"/>
      <c r="TWM48" s="192"/>
      <c r="TWN48" s="192"/>
      <c r="TWO48" s="192"/>
      <c r="TWP48" s="192"/>
      <c r="TWQ48" s="192"/>
      <c r="TWR48" s="192"/>
      <c r="TWS48" s="192"/>
      <c r="TWT48" s="192"/>
      <c r="TWU48" s="192"/>
      <c r="TWV48" s="192"/>
      <c r="TWW48" s="192"/>
      <c r="TWX48" s="192"/>
      <c r="TWY48" s="192"/>
      <c r="TWZ48" s="192"/>
      <c r="TXA48" s="192"/>
      <c r="TXB48" s="192"/>
      <c r="TXC48" s="192"/>
      <c r="TXD48" s="192"/>
      <c r="TXE48" s="192"/>
      <c r="TXF48" s="192"/>
      <c r="TXG48" s="192"/>
      <c r="TXH48" s="192"/>
      <c r="TXI48" s="192"/>
      <c r="TXJ48" s="192"/>
      <c r="TXK48" s="192"/>
      <c r="TXL48" s="192"/>
      <c r="TXM48" s="192"/>
      <c r="TXN48" s="192"/>
      <c r="TXO48" s="192"/>
      <c r="TXP48" s="192"/>
      <c r="TXQ48" s="192"/>
      <c r="TXR48" s="192"/>
      <c r="TXS48" s="192"/>
      <c r="TXT48" s="192"/>
      <c r="TXU48" s="192"/>
      <c r="TXV48" s="192"/>
      <c r="TXW48" s="192"/>
      <c r="TXX48" s="192"/>
      <c r="TXY48" s="192"/>
      <c r="TXZ48" s="192"/>
      <c r="TYA48" s="192"/>
      <c r="TYB48" s="192"/>
      <c r="TYC48" s="192"/>
      <c r="TYD48" s="192"/>
      <c r="TYE48" s="192"/>
      <c r="TYF48" s="192"/>
      <c r="TYG48" s="192"/>
      <c r="TYH48" s="192"/>
      <c r="TYI48" s="192"/>
      <c r="TYJ48" s="192"/>
      <c r="TYK48" s="192"/>
      <c r="TYL48" s="192"/>
      <c r="TYM48" s="192"/>
      <c r="TYN48" s="192"/>
      <c r="TYO48" s="192"/>
      <c r="TYP48" s="192"/>
      <c r="TYQ48" s="192"/>
      <c r="TYR48" s="192"/>
      <c r="TYS48" s="192"/>
      <c r="TYT48" s="192"/>
      <c r="TYU48" s="192"/>
      <c r="TYV48" s="192"/>
      <c r="TYW48" s="192"/>
      <c r="TYX48" s="192"/>
      <c r="TYY48" s="192"/>
      <c r="TYZ48" s="192"/>
      <c r="TZA48" s="192"/>
      <c r="TZB48" s="192"/>
      <c r="TZC48" s="192"/>
      <c r="TZD48" s="192"/>
      <c r="TZE48" s="192"/>
      <c r="TZF48" s="192"/>
      <c r="TZG48" s="192"/>
      <c r="TZH48" s="192"/>
      <c r="TZI48" s="192"/>
      <c r="TZJ48" s="192"/>
      <c r="TZK48" s="192"/>
      <c r="TZL48" s="192"/>
      <c r="TZM48" s="192"/>
      <c r="TZN48" s="192"/>
      <c r="TZO48" s="192"/>
      <c r="TZP48" s="192"/>
      <c r="TZQ48" s="192"/>
      <c r="TZR48" s="192"/>
      <c r="TZS48" s="192"/>
      <c r="TZT48" s="192"/>
      <c r="TZU48" s="192"/>
      <c r="TZV48" s="192"/>
      <c r="TZW48" s="192"/>
      <c r="TZX48" s="192"/>
      <c r="TZY48" s="192"/>
      <c r="TZZ48" s="192"/>
      <c r="UAA48" s="192"/>
      <c r="UAB48" s="192"/>
      <c r="UAC48" s="192"/>
      <c r="UAD48" s="192"/>
      <c r="UAE48" s="192"/>
      <c r="UAF48" s="192"/>
      <c r="UAG48" s="192"/>
      <c r="UAH48" s="192"/>
      <c r="UAI48" s="192"/>
      <c r="UAJ48" s="192"/>
      <c r="UAK48" s="192"/>
      <c r="UAL48" s="192"/>
      <c r="UAM48" s="192"/>
      <c r="UAN48" s="192"/>
      <c r="UAO48" s="192"/>
      <c r="UAP48" s="192"/>
      <c r="UAQ48" s="192"/>
      <c r="UAR48" s="192"/>
      <c r="UAS48" s="192"/>
      <c r="UAT48" s="192"/>
      <c r="UAU48" s="192"/>
      <c r="UAV48" s="192"/>
      <c r="UAW48" s="192"/>
      <c r="UAX48" s="192"/>
      <c r="UAY48" s="192"/>
      <c r="UAZ48" s="192"/>
      <c r="UBA48" s="192"/>
      <c r="UBB48" s="192"/>
      <c r="UBC48" s="192"/>
      <c r="UBD48" s="192"/>
      <c r="UBE48" s="192"/>
      <c r="UBF48" s="192"/>
      <c r="UBG48" s="192"/>
      <c r="UBH48" s="192"/>
      <c r="UBI48" s="192"/>
      <c r="UBJ48" s="192"/>
      <c r="UBK48" s="192"/>
      <c r="UBL48" s="192"/>
      <c r="UBM48" s="192"/>
      <c r="UBN48" s="192"/>
      <c r="UBO48" s="192"/>
      <c r="UBP48" s="192"/>
      <c r="UBQ48" s="192"/>
      <c r="UBR48" s="192"/>
      <c r="UBS48" s="192"/>
      <c r="UBT48" s="192"/>
      <c r="UBU48" s="192"/>
      <c r="UBV48" s="192"/>
      <c r="UBW48" s="192"/>
      <c r="UBX48" s="192"/>
      <c r="UBY48" s="192"/>
      <c r="UBZ48" s="192"/>
      <c r="UCA48" s="192"/>
      <c r="UCB48" s="192"/>
      <c r="UCC48" s="192"/>
      <c r="UCD48" s="192"/>
      <c r="UCE48" s="192"/>
      <c r="UCF48" s="192"/>
      <c r="UCG48" s="192"/>
      <c r="UCH48" s="192"/>
      <c r="UCI48" s="192"/>
      <c r="UCJ48" s="192"/>
      <c r="UCK48" s="192"/>
      <c r="UCL48" s="192"/>
      <c r="UCM48" s="192"/>
      <c r="UCN48" s="192"/>
      <c r="UCO48" s="192"/>
      <c r="UCP48" s="192"/>
      <c r="UCQ48" s="192"/>
      <c r="UCR48" s="192"/>
      <c r="UCS48" s="192"/>
      <c r="UCT48" s="192"/>
      <c r="UCU48" s="192"/>
      <c r="UCV48" s="192"/>
      <c r="UCW48" s="192"/>
      <c r="UCX48" s="192"/>
      <c r="UCY48" s="192"/>
      <c r="UCZ48" s="192"/>
      <c r="UDA48" s="192"/>
      <c r="UDB48" s="192"/>
      <c r="UDC48" s="192"/>
      <c r="UDD48" s="192"/>
      <c r="UDE48" s="192"/>
      <c r="UDF48" s="192"/>
      <c r="UDG48" s="192"/>
      <c r="UDH48" s="192"/>
      <c r="UDI48" s="192"/>
      <c r="UDJ48" s="192"/>
      <c r="UDK48" s="192"/>
      <c r="UDL48" s="192"/>
      <c r="UDM48" s="192"/>
      <c r="UDN48" s="192"/>
      <c r="UDO48" s="192"/>
      <c r="UDP48" s="192"/>
      <c r="UDQ48" s="192"/>
      <c r="UDR48" s="192"/>
      <c r="UDS48" s="192"/>
      <c r="UDT48" s="192"/>
      <c r="UDU48" s="192"/>
      <c r="UDV48" s="192"/>
      <c r="UDW48" s="192"/>
      <c r="UDX48" s="192"/>
      <c r="UDY48" s="192"/>
      <c r="UDZ48" s="192"/>
      <c r="UEA48" s="192"/>
      <c r="UEB48" s="192"/>
      <c r="UEC48" s="192"/>
      <c r="UED48" s="192"/>
      <c r="UEE48" s="192"/>
      <c r="UEF48" s="192"/>
      <c r="UEG48" s="192"/>
      <c r="UEH48" s="192"/>
      <c r="UEI48" s="192"/>
      <c r="UEJ48" s="192"/>
      <c r="UEK48" s="192"/>
      <c r="UEL48" s="192"/>
      <c r="UEM48" s="192"/>
      <c r="UEN48" s="192"/>
      <c r="UEO48" s="192"/>
      <c r="UEP48" s="192"/>
      <c r="UEQ48" s="192"/>
      <c r="UER48" s="192"/>
      <c r="UES48" s="192"/>
      <c r="UET48" s="192"/>
      <c r="UEU48" s="192"/>
      <c r="UEV48" s="192"/>
      <c r="UEW48" s="192"/>
      <c r="UEX48" s="192"/>
      <c r="UEY48" s="192"/>
      <c r="UEZ48" s="192"/>
      <c r="UFA48" s="192"/>
      <c r="UFB48" s="192"/>
      <c r="UFC48" s="192"/>
      <c r="UFD48" s="192"/>
      <c r="UFE48" s="192"/>
      <c r="UFF48" s="192"/>
      <c r="UFG48" s="192"/>
      <c r="UFH48" s="192"/>
      <c r="UFI48" s="192"/>
      <c r="UFJ48" s="192"/>
      <c r="UFK48" s="192"/>
      <c r="UFL48" s="192"/>
      <c r="UFM48" s="192"/>
      <c r="UFN48" s="192"/>
      <c r="UFO48" s="192"/>
      <c r="UFP48" s="192"/>
      <c r="UFQ48" s="192"/>
      <c r="UFR48" s="192"/>
      <c r="UFS48" s="192"/>
      <c r="UFT48" s="192"/>
      <c r="UFU48" s="192"/>
      <c r="UFV48" s="192"/>
      <c r="UFW48" s="192"/>
      <c r="UFX48" s="192"/>
      <c r="UFY48" s="192"/>
      <c r="UFZ48" s="192"/>
      <c r="UGA48" s="192"/>
      <c r="UGB48" s="192"/>
      <c r="UGC48" s="192"/>
      <c r="UGD48" s="192"/>
      <c r="UGE48" s="192"/>
      <c r="UGF48" s="192"/>
      <c r="UGG48" s="192"/>
      <c r="UGH48" s="192"/>
      <c r="UGI48" s="192"/>
      <c r="UGJ48" s="192"/>
      <c r="UGK48" s="192"/>
      <c r="UGL48" s="192"/>
      <c r="UGM48" s="192"/>
      <c r="UGN48" s="192"/>
      <c r="UGO48" s="192"/>
      <c r="UGP48" s="192"/>
      <c r="UGQ48" s="192"/>
      <c r="UGR48" s="192"/>
      <c r="UGS48" s="192"/>
      <c r="UGT48" s="192"/>
      <c r="UGU48" s="192"/>
      <c r="UGV48" s="192"/>
      <c r="UGW48" s="192"/>
      <c r="UGX48" s="192"/>
      <c r="UGY48" s="192"/>
      <c r="UGZ48" s="192"/>
      <c r="UHA48" s="192"/>
      <c r="UHB48" s="192"/>
      <c r="UHC48" s="192"/>
      <c r="UHD48" s="192"/>
      <c r="UHE48" s="192"/>
      <c r="UHF48" s="192"/>
      <c r="UHG48" s="192"/>
      <c r="UHH48" s="192"/>
      <c r="UHI48" s="192"/>
      <c r="UHJ48" s="192"/>
      <c r="UHK48" s="192"/>
      <c r="UHL48" s="192"/>
      <c r="UHM48" s="192"/>
      <c r="UHN48" s="192"/>
      <c r="UHO48" s="192"/>
      <c r="UHP48" s="192"/>
      <c r="UHQ48" s="192"/>
      <c r="UHR48" s="192"/>
      <c r="UHS48" s="192"/>
      <c r="UHT48" s="192"/>
      <c r="UHU48" s="192"/>
      <c r="UHV48" s="192"/>
      <c r="UHW48" s="192"/>
      <c r="UHX48" s="192"/>
      <c r="UHY48" s="192"/>
      <c r="UHZ48" s="192"/>
      <c r="UIA48" s="192"/>
      <c r="UIB48" s="192"/>
      <c r="UIC48" s="192"/>
      <c r="UID48" s="192"/>
      <c r="UIE48" s="192"/>
      <c r="UIF48" s="192"/>
      <c r="UIG48" s="192"/>
      <c r="UIH48" s="192"/>
      <c r="UII48" s="192"/>
      <c r="UIJ48" s="192"/>
      <c r="UIK48" s="192"/>
      <c r="UIL48" s="192"/>
      <c r="UIM48" s="192"/>
      <c r="UIN48" s="192"/>
      <c r="UIO48" s="192"/>
      <c r="UIP48" s="192"/>
      <c r="UIQ48" s="192"/>
      <c r="UIR48" s="192"/>
      <c r="UIS48" s="192"/>
      <c r="UIT48" s="192"/>
      <c r="UIU48" s="192"/>
      <c r="UIV48" s="192"/>
      <c r="UIW48" s="192"/>
      <c r="UIX48" s="192"/>
      <c r="UIY48" s="192"/>
      <c r="UIZ48" s="192"/>
      <c r="UJA48" s="192"/>
      <c r="UJB48" s="192"/>
      <c r="UJC48" s="192"/>
      <c r="UJD48" s="192"/>
      <c r="UJE48" s="192"/>
      <c r="UJF48" s="192"/>
      <c r="UJG48" s="192"/>
      <c r="UJH48" s="192"/>
      <c r="UJI48" s="192"/>
      <c r="UJJ48" s="192"/>
      <c r="UJK48" s="192"/>
      <c r="UJL48" s="192"/>
      <c r="UJM48" s="192"/>
      <c r="UJN48" s="192"/>
      <c r="UJO48" s="192"/>
      <c r="UJP48" s="192"/>
      <c r="UJQ48" s="192"/>
      <c r="UJR48" s="192"/>
      <c r="UJS48" s="192"/>
      <c r="UJT48" s="192"/>
      <c r="UJU48" s="192"/>
      <c r="UJV48" s="192"/>
      <c r="UJW48" s="192"/>
      <c r="UJX48" s="192"/>
      <c r="UJY48" s="192"/>
      <c r="UJZ48" s="192"/>
      <c r="UKA48" s="192"/>
      <c r="UKB48" s="192"/>
      <c r="UKC48" s="192"/>
      <c r="UKD48" s="192"/>
      <c r="UKE48" s="192"/>
      <c r="UKF48" s="192"/>
      <c r="UKG48" s="192"/>
      <c r="UKH48" s="192"/>
      <c r="UKI48" s="192"/>
      <c r="UKJ48" s="192"/>
      <c r="UKK48" s="192"/>
      <c r="UKL48" s="192"/>
      <c r="UKM48" s="192"/>
      <c r="UKN48" s="192"/>
      <c r="UKO48" s="192"/>
      <c r="UKP48" s="192"/>
      <c r="UKQ48" s="192"/>
      <c r="UKR48" s="192"/>
      <c r="UKS48" s="192"/>
      <c r="UKT48" s="192"/>
      <c r="UKU48" s="192"/>
      <c r="UKV48" s="192"/>
      <c r="UKW48" s="192"/>
      <c r="UKX48" s="192"/>
      <c r="UKY48" s="192"/>
      <c r="UKZ48" s="192"/>
      <c r="ULA48" s="192"/>
      <c r="ULB48" s="192"/>
      <c r="ULC48" s="192"/>
      <c r="ULD48" s="192"/>
      <c r="ULE48" s="192"/>
      <c r="ULF48" s="192"/>
      <c r="ULG48" s="192"/>
      <c r="ULH48" s="192"/>
      <c r="ULI48" s="192"/>
      <c r="ULJ48" s="192"/>
      <c r="ULK48" s="192"/>
      <c r="ULL48" s="192"/>
      <c r="ULM48" s="192"/>
      <c r="ULN48" s="192"/>
      <c r="ULO48" s="192"/>
      <c r="ULP48" s="192"/>
      <c r="ULQ48" s="192"/>
      <c r="ULR48" s="192"/>
      <c r="ULS48" s="192"/>
      <c r="ULT48" s="192"/>
      <c r="ULU48" s="192"/>
      <c r="ULV48" s="192"/>
      <c r="ULW48" s="192"/>
      <c r="ULX48" s="192"/>
      <c r="ULY48" s="192"/>
      <c r="ULZ48" s="192"/>
      <c r="UMA48" s="192"/>
      <c r="UMB48" s="192"/>
      <c r="UMC48" s="192"/>
      <c r="UMD48" s="192"/>
      <c r="UME48" s="192"/>
      <c r="UMF48" s="192"/>
      <c r="UMG48" s="192"/>
      <c r="UMH48" s="192"/>
      <c r="UMI48" s="192"/>
      <c r="UMJ48" s="192"/>
      <c r="UMK48" s="192"/>
      <c r="UML48" s="192"/>
      <c r="UMM48" s="192"/>
      <c r="UMN48" s="192"/>
      <c r="UMO48" s="192"/>
      <c r="UMP48" s="192"/>
      <c r="UMQ48" s="192"/>
      <c r="UMR48" s="192"/>
      <c r="UMS48" s="192"/>
      <c r="UMT48" s="192"/>
      <c r="UMU48" s="192"/>
      <c r="UMV48" s="192"/>
      <c r="UMW48" s="192"/>
      <c r="UMX48" s="192"/>
      <c r="UMY48" s="192"/>
      <c r="UMZ48" s="192"/>
      <c r="UNA48" s="192"/>
      <c r="UNB48" s="192"/>
      <c r="UNC48" s="192"/>
      <c r="UND48" s="192"/>
      <c r="UNE48" s="192"/>
      <c r="UNF48" s="192"/>
      <c r="UNG48" s="192"/>
      <c r="UNH48" s="192"/>
      <c r="UNI48" s="192"/>
      <c r="UNJ48" s="192"/>
      <c r="UNK48" s="192"/>
      <c r="UNL48" s="192"/>
      <c r="UNM48" s="192"/>
      <c r="UNN48" s="192"/>
      <c r="UNO48" s="192"/>
      <c r="UNP48" s="192"/>
      <c r="UNQ48" s="192"/>
      <c r="UNR48" s="192"/>
      <c r="UNS48" s="192"/>
      <c r="UNT48" s="192"/>
      <c r="UNU48" s="192"/>
      <c r="UNV48" s="192"/>
      <c r="UNW48" s="192"/>
      <c r="UNX48" s="192"/>
      <c r="UNY48" s="192"/>
      <c r="UNZ48" s="192"/>
      <c r="UOA48" s="192"/>
      <c r="UOB48" s="192"/>
      <c r="UOC48" s="192"/>
      <c r="UOD48" s="192"/>
      <c r="UOE48" s="192"/>
      <c r="UOF48" s="192"/>
      <c r="UOG48" s="192"/>
      <c r="UOH48" s="192"/>
      <c r="UOI48" s="192"/>
      <c r="UOJ48" s="192"/>
      <c r="UOK48" s="192"/>
      <c r="UOL48" s="192"/>
      <c r="UOM48" s="192"/>
      <c r="UON48" s="192"/>
      <c r="UOO48" s="192"/>
      <c r="UOP48" s="192"/>
      <c r="UOQ48" s="192"/>
      <c r="UOR48" s="192"/>
      <c r="UOS48" s="192"/>
      <c r="UOT48" s="192"/>
      <c r="UOU48" s="192"/>
      <c r="UOV48" s="192"/>
      <c r="UOW48" s="192"/>
      <c r="UOX48" s="192"/>
      <c r="UOY48" s="192"/>
      <c r="UOZ48" s="192"/>
      <c r="UPA48" s="192"/>
      <c r="UPB48" s="192"/>
      <c r="UPC48" s="192"/>
      <c r="UPD48" s="192"/>
      <c r="UPE48" s="192"/>
      <c r="UPF48" s="192"/>
      <c r="UPG48" s="192"/>
      <c r="UPH48" s="192"/>
      <c r="UPI48" s="192"/>
      <c r="UPJ48" s="192"/>
      <c r="UPK48" s="192"/>
      <c r="UPL48" s="192"/>
      <c r="UPM48" s="192"/>
      <c r="UPN48" s="192"/>
      <c r="UPO48" s="192"/>
      <c r="UPP48" s="192"/>
      <c r="UPQ48" s="192"/>
      <c r="UPR48" s="192"/>
      <c r="UPS48" s="192"/>
      <c r="UPT48" s="192"/>
      <c r="UPU48" s="192"/>
      <c r="UPV48" s="192"/>
      <c r="UPW48" s="192"/>
      <c r="UPX48" s="192"/>
      <c r="UPY48" s="192"/>
      <c r="UPZ48" s="192"/>
      <c r="UQA48" s="192"/>
      <c r="UQB48" s="192"/>
      <c r="UQC48" s="192"/>
      <c r="UQD48" s="192"/>
      <c r="UQE48" s="192"/>
      <c r="UQF48" s="192"/>
      <c r="UQG48" s="192"/>
      <c r="UQH48" s="192"/>
      <c r="UQI48" s="192"/>
      <c r="UQJ48" s="192"/>
      <c r="UQK48" s="192"/>
      <c r="UQL48" s="192"/>
      <c r="UQM48" s="192"/>
      <c r="UQN48" s="192"/>
      <c r="UQO48" s="192"/>
      <c r="UQP48" s="192"/>
      <c r="UQQ48" s="192"/>
      <c r="UQR48" s="192"/>
      <c r="UQS48" s="192"/>
      <c r="UQT48" s="192"/>
      <c r="UQU48" s="192"/>
      <c r="UQV48" s="192"/>
      <c r="UQW48" s="192"/>
      <c r="UQX48" s="192"/>
      <c r="UQY48" s="192"/>
      <c r="UQZ48" s="192"/>
      <c r="URA48" s="192"/>
      <c r="URB48" s="192"/>
      <c r="URC48" s="192"/>
      <c r="URD48" s="192"/>
      <c r="URE48" s="192"/>
      <c r="URF48" s="192"/>
      <c r="URG48" s="192"/>
      <c r="URH48" s="192"/>
      <c r="URI48" s="192"/>
      <c r="URJ48" s="192"/>
      <c r="URK48" s="192"/>
      <c r="URL48" s="192"/>
      <c r="URM48" s="192"/>
      <c r="URN48" s="192"/>
      <c r="URO48" s="192"/>
      <c r="URP48" s="192"/>
      <c r="URQ48" s="192"/>
      <c r="URR48" s="192"/>
      <c r="URS48" s="192"/>
      <c r="URT48" s="192"/>
      <c r="URU48" s="192"/>
      <c r="URV48" s="192"/>
      <c r="URW48" s="192"/>
      <c r="URX48" s="192"/>
      <c r="URY48" s="192"/>
      <c r="URZ48" s="192"/>
      <c r="USA48" s="192"/>
      <c r="USB48" s="192"/>
      <c r="USC48" s="192"/>
      <c r="USD48" s="192"/>
      <c r="USE48" s="192"/>
      <c r="USF48" s="192"/>
      <c r="USG48" s="192"/>
      <c r="USH48" s="192"/>
      <c r="USI48" s="192"/>
      <c r="USJ48" s="192"/>
      <c r="USK48" s="192"/>
      <c r="USL48" s="192"/>
      <c r="USM48" s="192"/>
      <c r="USN48" s="192"/>
      <c r="USO48" s="192"/>
      <c r="USP48" s="192"/>
      <c r="USQ48" s="192"/>
      <c r="USR48" s="192"/>
      <c r="USS48" s="192"/>
      <c r="UST48" s="192"/>
      <c r="USU48" s="192"/>
      <c r="USV48" s="192"/>
      <c r="USW48" s="192"/>
      <c r="USX48" s="192"/>
      <c r="USY48" s="192"/>
      <c r="USZ48" s="192"/>
      <c r="UTA48" s="192"/>
      <c r="UTB48" s="192"/>
      <c r="UTC48" s="192"/>
      <c r="UTD48" s="192"/>
      <c r="UTE48" s="192"/>
      <c r="UTF48" s="192"/>
      <c r="UTG48" s="192"/>
      <c r="UTH48" s="192"/>
      <c r="UTI48" s="192"/>
      <c r="UTJ48" s="192"/>
      <c r="UTK48" s="192"/>
      <c r="UTL48" s="192"/>
      <c r="UTM48" s="192"/>
      <c r="UTN48" s="192"/>
      <c r="UTO48" s="192"/>
      <c r="UTP48" s="192"/>
      <c r="UTQ48" s="192"/>
      <c r="UTR48" s="192"/>
      <c r="UTS48" s="192"/>
      <c r="UTT48" s="192"/>
      <c r="UTU48" s="192"/>
      <c r="UTV48" s="192"/>
      <c r="UTW48" s="192"/>
      <c r="UTX48" s="192"/>
      <c r="UTY48" s="192"/>
      <c r="UTZ48" s="192"/>
      <c r="UUA48" s="192"/>
      <c r="UUB48" s="192"/>
      <c r="UUC48" s="192"/>
      <c r="UUD48" s="192"/>
      <c r="UUE48" s="192"/>
      <c r="UUF48" s="192"/>
      <c r="UUG48" s="192"/>
      <c r="UUH48" s="192"/>
      <c r="UUI48" s="192"/>
      <c r="UUJ48" s="192"/>
      <c r="UUK48" s="192"/>
      <c r="UUL48" s="192"/>
      <c r="UUM48" s="192"/>
      <c r="UUN48" s="192"/>
      <c r="UUO48" s="192"/>
      <c r="UUP48" s="192"/>
      <c r="UUQ48" s="192"/>
      <c r="UUR48" s="192"/>
      <c r="UUS48" s="192"/>
      <c r="UUT48" s="192"/>
      <c r="UUU48" s="192"/>
      <c r="UUV48" s="192"/>
      <c r="UUW48" s="192"/>
      <c r="UUX48" s="192"/>
      <c r="UUY48" s="192"/>
      <c r="UUZ48" s="192"/>
      <c r="UVA48" s="192"/>
      <c r="UVB48" s="192"/>
      <c r="UVC48" s="192"/>
      <c r="UVD48" s="192"/>
      <c r="UVE48" s="192"/>
      <c r="UVF48" s="192"/>
      <c r="UVG48" s="192"/>
      <c r="UVH48" s="192"/>
      <c r="UVI48" s="192"/>
      <c r="UVJ48" s="192"/>
      <c r="UVK48" s="192"/>
      <c r="UVL48" s="192"/>
      <c r="UVM48" s="192"/>
      <c r="UVN48" s="192"/>
      <c r="UVO48" s="192"/>
      <c r="UVP48" s="192"/>
      <c r="UVQ48" s="192"/>
      <c r="UVR48" s="192"/>
      <c r="UVS48" s="192"/>
      <c r="UVT48" s="192"/>
      <c r="UVU48" s="192"/>
      <c r="UVV48" s="192"/>
      <c r="UVW48" s="192"/>
      <c r="UVX48" s="192"/>
      <c r="UVY48" s="192"/>
      <c r="UVZ48" s="192"/>
      <c r="UWA48" s="192"/>
      <c r="UWB48" s="192"/>
      <c r="UWC48" s="192"/>
      <c r="UWD48" s="192"/>
      <c r="UWE48" s="192"/>
      <c r="UWF48" s="192"/>
      <c r="UWG48" s="192"/>
      <c r="UWH48" s="192"/>
      <c r="UWI48" s="192"/>
      <c r="UWJ48" s="192"/>
      <c r="UWK48" s="192"/>
      <c r="UWL48" s="192"/>
      <c r="UWM48" s="192"/>
      <c r="UWN48" s="192"/>
      <c r="UWO48" s="192"/>
      <c r="UWP48" s="192"/>
      <c r="UWQ48" s="192"/>
      <c r="UWR48" s="192"/>
      <c r="UWS48" s="192"/>
      <c r="UWT48" s="192"/>
      <c r="UWU48" s="192"/>
      <c r="UWV48" s="192"/>
      <c r="UWW48" s="192"/>
      <c r="UWX48" s="192"/>
      <c r="UWY48" s="192"/>
      <c r="UWZ48" s="192"/>
      <c r="UXA48" s="192"/>
      <c r="UXB48" s="192"/>
      <c r="UXC48" s="192"/>
      <c r="UXD48" s="192"/>
      <c r="UXE48" s="192"/>
      <c r="UXF48" s="192"/>
      <c r="UXG48" s="192"/>
      <c r="UXH48" s="192"/>
      <c r="UXI48" s="192"/>
      <c r="UXJ48" s="192"/>
      <c r="UXK48" s="192"/>
      <c r="UXL48" s="192"/>
      <c r="UXM48" s="192"/>
      <c r="UXN48" s="192"/>
      <c r="UXO48" s="192"/>
      <c r="UXP48" s="192"/>
      <c r="UXQ48" s="192"/>
      <c r="UXR48" s="192"/>
      <c r="UXS48" s="192"/>
      <c r="UXT48" s="192"/>
      <c r="UXU48" s="192"/>
      <c r="UXV48" s="192"/>
      <c r="UXW48" s="192"/>
      <c r="UXX48" s="192"/>
      <c r="UXY48" s="192"/>
      <c r="UXZ48" s="192"/>
      <c r="UYA48" s="192"/>
      <c r="UYB48" s="192"/>
      <c r="UYC48" s="192"/>
      <c r="UYD48" s="192"/>
      <c r="UYE48" s="192"/>
      <c r="UYF48" s="192"/>
      <c r="UYG48" s="192"/>
      <c r="UYH48" s="192"/>
      <c r="UYI48" s="192"/>
      <c r="UYJ48" s="192"/>
      <c r="UYK48" s="192"/>
      <c r="UYL48" s="192"/>
      <c r="UYM48" s="192"/>
      <c r="UYN48" s="192"/>
      <c r="UYO48" s="192"/>
      <c r="UYP48" s="192"/>
      <c r="UYQ48" s="192"/>
      <c r="UYR48" s="192"/>
      <c r="UYS48" s="192"/>
      <c r="UYT48" s="192"/>
      <c r="UYU48" s="192"/>
      <c r="UYV48" s="192"/>
      <c r="UYW48" s="192"/>
      <c r="UYX48" s="192"/>
      <c r="UYY48" s="192"/>
      <c r="UYZ48" s="192"/>
      <c r="UZA48" s="192"/>
      <c r="UZB48" s="192"/>
      <c r="UZC48" s="192"/>
      <c r="UZD48" s="192"/>
      <c r="UZE48" s="192"/>
      <c r="UZF48" s="192"/>
      <c r="UZG48" s="192"/>
      <c r="UZH48" s="192"/>
      <c r="UZI48" s="192"/>
      <c r="UZJ48" s="192"/>
      <c r="UZK48" s="192"/>
      <c r="UZL48" s="192"/>
      <c r="UZM48" s="192"/>
      <c r="UZN48" s="192"/>
      <c r="UZO48" s="192"/>
      <c r="UZP48" s="192"/>
      <c r="UZQ48" s="192"/>
      <c r="UZR48" s="192"/>
      <c r="UZS48" s="192"/>
      <c r="UZT48" s="192"/>
      <c r="UZU48" s="192"/>
      <c r="UZV48" s="192"/>
      <c r="UZW48" s="192"/>
      <c r="UZX48" s="192"/>
      <c r="UZY48" s="192"/>
      <c r="UZZ48" s="192"/>
      <c r="VAA48" s="192"/>
      <c r="VAB48" s="192"/>
      <c r="VAC48" s="192"/>
      <c r="VAD48" s="192"/>
      <c r="VAE48" s="192"/>
      <c r="VAF48" s="192"/>
      <c r="VAG48" s="192"/>
      <c r="VAH48" s="192"/>
      <c r="VAI48" s="192"/>
      <c r="VAJ48" s="192"/>
      <c r="VAK48" s="192"/>
      <c r="VAL48" s="192"/>
      <c r="VAM48" s="192"/>
      <c r="VAN48" s="192"/>
      <c r="VAO48" s="192"/>
      <c r="VAP48" s="192"/>
      <c r="VAQ48" s="192"/>
      <c r="VAR48" s="192"/>
      <c r="VAS48" s="192"/>
      <c r="VAT48" s="192"/>
      <c r="VAU48" s="192"/>
      <c r="VAV48" s="192"/>
      <c r="VAW48" s="192"/>
      <c r="VAX48" s="192"/>
      <c r="VAY48" s="192"/>
      <c r="VAZ48" s="192"/>
      <c r="VBA48" s="192"/>
      <c r="VBB48" s="192"/>
      <c r="VBC48" s="192"/>
      <c r="VBD48" s="192"/>
      <c r="VBE48" s="192"/>
      <c r="VBF48" s="192"/>
      <c r="VBG48" s="192"/>
      <c r="VBH48" s="192"/>
      <c r="VBI48" s="192"/>
      <c r="VBJ48" s="192"/>
      <c r="VBK48" s="192"/>
      <c r="VBL48" s="192"/>
      <c r="VBM48" s="192"/>
      <c r="VBN48" s="192"/>
      <c r="VBO48" s="192"/>
      <c r="VBP48" s="192"/>
      <c r="VBQ48" s="192"/>
      <c r="VBR48" s="192"/>
      <c r="VBS48" s="192"/>
      <c r="VBT48" s="192"/>
      <c r="VBU48" s="192"/>
      <c r="VBV48" s="192"/>
      <c r="VBW48" s="192"/>
      <c r="VBX48" s="192"/>
      <c r="VBY48" s="192"/>
      <c r="VBZ48" s="192"/>
      <c r="VCA48" s="192"/>
      <c r="VCB48" s="192"/>
      <c r="VCC48" s="192"/>
      <c r="VCD48" s="192"/>
      <c r="VCE48" s="192"/>
      <c r="VCF48" s="192"/>
      <c r="VCG48" s="192"/>
      <c r="VCH48" s="192"/>
      <c r="VCI48" s="192"/>
      <c r="VCJ48" s="192"/>
      <c r="VCK48" s="192"/>
      <c r="VCL48" s="192"/>
      <c r="VCM48" s="192"/>
      <c r="VCN48" s="192"/>
      <c r="VCO48" s="192"/>
      <c r="VCP48" s="192"/>
      <c r="VCQ48" s="192"/>
      <c r="VCR48" s="192"/>
      <c r="VCS48" s="192"/>
      <c r="VCT48" s="192"/>
      <c r="VCU48" s="192"/>
      <c r="VCV48" s="192"/>
      <c r="VCW48" s="192"/>
      <c r="VCX48" s="192"/>
      <c r="VCY48" s="192"/>
      <c r="VCZ48" s="192"/>
      <c r="VDA48" s="192"/>
      <c r="VDB48" s="192"/>
      <c r="VDC48" s="192"/>
      <c r="VDD48" s="192"/>
      <c r="VDE48" s="192"/>
      <c r="VDF48" s="192"/>
      <c r="VDG48" s="192"/>
      <c r="VDH48" s="192"/>
      <c r="VDI48" s="192"/>
      <c r="VDJ48" s="192"/>
      <c r="VDK48" s="192"/>
      <c r="VDL48" s="192"/>
      <c r="VDM48" s="192"/>
      <c r="VDN48" s="192"/>
      <c r="VDO48" s="192"/>
      <c r="VDP48" s="192"/>
      <c r="VDQ48" s="192"/>
      <c r="VDR48" s="192"/>
      <c r="VDS48" s="192"/>
      <c r="VDT48" s="192"/>
      <c r="VDU48" s="192"/>
      <c r="VDV48" s="192"/>
      <c r="VDW48" s="192"/>
      <c r="VDX48" s="192"/>
      <c r="VDY48" s="192"/>
      <c r="VDZ48" s="192"/>
      <c r="VEA48" s="192"/>
      <c r="VEB48" s="192"/>
      <c r="VEC48" s="192"/>
      <c r="VED48" s="192"/>
      <c r="VEE48" s="192"/>
      <c r="VEF48" s="192"/>
      <c r="VEG48" s="192"/>
      <c r="VEH48" s="192"/>
      <c r="VEI48" s="192"/>
      <c r="VEJ48" s="192"/>
      <c r="VEK48" s="192"/>
      <c r="VEL48" s="192"/>
      <c r="VEM48" s="192"/>
      <c r="VEN48" s="192"/>
      <c r="VEO48" s="192"/>
      <c r="VEP48" s="192"/>
      <c r="VEQ48" s="192"/>
      <c r="VER48" s="192"/>
      <c r="VES48" s="192"/>
      <c r="VET48" s="192"/>
      <c r="VEU48" s="192"/>
      <c r="VEV48" s="192"/>
      <c r="VEW48" s="192"/>
      <c r="VEX48" s="192"/>
      <c r="VEY48" s="192"/>
      <c r="VEZ48" s="192"/>
      <c r="VFA48" s="192"/>
      <c r="VFB48" s="192"/>
      <c r="VFC48" s="192"/>
      <c r="VFD48" s="192"/>
      <c r="VFE48" s="192"/>
      <c r="VFF48" s="192"/>
      <c r="VFG48" s="192"/>
      <c r="VFH48" s="192"/>
      <c r="VFI48" s="192"/>
      <c r="VFJ48" s="192"/>
      <c r="VFK48" s="192"/>
      <c r="VFL48" s="192"/>
      <c r="VFM48" s="192"/>
      <c r="VFN48" s="192"/>
      <c r="VFO48" s="192"/>
      <c r="VFP48" s="192"/>
      <c r="VFQ48" s="192"/>
      <c r="VFR48" s="192"/>
      <c r="VFS48" s="192"/>
      <c r="VFT48" s="192"/>
      <c r="VFU48" s="192"/>
      <c r="VFV48" s="192"/>
      <c r="VFW48" s="192"/>
      <c r="VFX48" s="192"/>
      <c r="VFY48" s="192"/>
      <c r="VFZ48" s="192"/>
      <c r="VGA48" s="192"/>
      <c r="VGB48" s="192"/>
      <c r="VGC48" s="192"/>
      <c r="VGD48" s="192"/>
      <c r="VGE48" s="192"/>
      <c r="VGF48" s="192"/>
      <c r="VGG48" s="192"/>
      <c r="VGH48" s="192"/>
      <c r="VGI48" s="192"/>
      <c r="VGJ48" s="192"/>
      <c r="VGK48" s="192"/>
      <c r="VGL48" s="192"/>
      <c r="VGM48" s="192"/>
      <c r="VGN48" s="192"/>
      <c r="VGO48" s="192"/>
      <c r="VGP48" s="192"/>
      <c r="VGQ48" s="192"/>
      <c r="VGR48" s="192"/>
      <c r="VGS48" s="192"/>
      <c r="VGT48" s="192"/>
      <c r="VGU48" s="192"/>
      <c r="VGV48" s="192"/>
      <c r="VGW48" s="192"/>
      <c r="VGX48" s="192"/>
      <c r="VGY48" s="192"/>
      <c r="VGZ48" s="192"/>
      <c r="VHA48" s="192"/>
      <c r="VHB48" s="192"/>
      <c r="VHC48" s="192"/>
      <c r="VHD48" s="192"/>
      <c r="VHE48" s="192"/>
      <c r="VHF48" s="192"/>
      <c r="VHG48" s="192"/>
      <c r="VHH48" s="192"/>
      <c r="VHI48" s="192"/>
      <c r="VHJ48" s="192"/>
      <c r="VHK48" s="192"/>
      <c r="VHL48" s="192"/>
      <c r="VHM48" s="192"/>
      <c r="VHN48" s="192"/>
      <c r="VHO48" s="192"/>
      <c r="VHP48" s="192"/>
      <c r="VHQ48" s="192"/>
      <c r="VHR48" s="192"/>
      <c r="VHS48" s="192"/>
      <c r="VHT48" s="192"/>
      <c r="VHU48" s="192"/>
      <c r="VHV48" s="192"/>
      <c r="VHW48" s="192"/>
      <c r="VHX48" s="192"/>
      <c r="VHY48" s="192"/>
      <c r="VHZ48" s="192"/>
      <c r="VIA48" s="192"/>
      <c r="VIB48" s="192"/>
      <c r="VIC48" s="192"/>
      <c r="VID48" s="192"/>
      <c r="VIE48" s="192"/>
      <c r="VIF48" s="192"/>
      <c r="VIG48" s="192"/>
      <c r="VIH48" s="192"/>
      <c r="VII48" s="192"/>
      <c r="VIJ48" s="192"/>
      <c r="VIK48" s="192"/>
      <c r="VIL48" s="192"/>
      <c r="VIM48" s="192"/>
      <c r="VIN48" s="192"/>
      <c r="VIO48" s="192"/>
      <c r="VIP48" s="192"/>
      <c r="VIQ48" s="192"/>
      <c r="VIR48" s="192"/>
      <c r="VIS48" s="192"/>
      <c r="VIT48" s="192"/>
      <c r="VIU48" s="192"/>
      <c r="VIV48" s="192"/>
      <c r="VIW48" s="192"/>
      <c r="VIX48" s="192"/>
      <c r="VIY48" s="192"/>
      <c r="VIZ48" s="192"/>
      <c r="VJA48" s="192"/>
      <c r="VJB48" s="192"/>
      <c r="VJC48" s="192"/>
      <c r="VJD48" s="192"/>
      <c r="VJE48" s="192"/>
      <c r="VJF48" s="192"/>
      <c r="VJG48" s="192"/>
      <c r="VJH48" s="192"/>
      <c r="VJI48" s="192"/>
      <c r="VJJ48" s="192"/>
      <c r="VJK48" s="192"/>
      <c r="VJL48" s="192"/>
      <c r="VJM48" s="192"/>
      <c r="VJN48" s="192"/>
      <c r="VJO48" s="192"/>
      <c r="VJP48" s="192"/>
      <c r="VJQ48" s="192"/>
      <c r="VJR48" s="192"/>
      <c r="VJS48" s="192"/>
      <c r="VJT48" s="192"/>
      <c r="VJU48" s="192"/>
      <c r="VJV48" s="192"/>
      <c r="VJW48" s="192"/>
      <c r="VJX48" s="192"/>
      <c r="VJY48" s="192"/>
      <c r="VJZ48" s="192"/>
      <c r="VKA48" s="192"/>
      <c r="VKB48" s="192"/>
      <c r="VKC48" s="192"/>
      <c r="VKD48" s="192"/>
      <c r="VKE48" s="192"/>
      <c r="VKF48" s="192"/>
      <c r="VKG48" s="192"/>
      <c r="VKH48" s="192"/>
      <c r="VKI48" s="192"/>
      <c r="VKJ48" s="192"/>
      <c r="VKK48" s="192"/>
      <c r="VKL48" s="192"/>
      <c r="VKM48" s="192"/>
      <c r="VKN48" s="192"/>
      <c r="VKO48" s="192"/>
      <c r="VKP48" s="192"/>
      <c r="VKQ48" s="192"/>
      <c r="VKR48" s="192"/>
      <c r="VKS48" s="192"/>
      <c r="VKT48" s="192"/>
      <c r="VKU48" s="192"/>
      <c r="VKV48" s="192"/>
      <c r="VKW48" s="192"/>
      <c r="VKX48" s="192"/>
      <c r="VKY48" s="192"/>
      <c r="VKZ48" s="192"/>
      <c r="VLA48" s="192"/>
      <c r="VLB48" s="192"/>
      <c r="VLC48" s="192"/>
      <c r="VLD48" s="192"/>
      <c r="VLE48" s="192"/>
      <c r="VLF48" s="192"/>
      <c r="VLG48" s="192"/>
      <c r="VLH48" s="192"/>
      <c r="VLI48" s="192"/>
      <c r="VLJ48" s="192"/>
      <c r="VLK48" s="192"/>
      <c r="VLL48" s="192"/>
      <c r="VLM48" s="192"/>
      <c r="VLN48" s="192"/>
      <c r="VLO48" s="192"/>
      <c r="VLP48" s="192"/>
      <c r="VLQ48" s="192"/>
      <c r="VLR48" s="192"/>
      <c r="VLS48" s="192"/>
      <c r="VLT48" s="192"/>
      <c r="VLU48" s="192"/>
      <c r="VLV48" s="192"/>
      <c r="VLW48" s="192"/>
      <c r="VLX48" s="192"/>
      <c r="VLY48" s="192"/>
      <c r="VLZ48" s="192"/>
      <c r="VMA48" s="192"/>
      <c r="VMB48" s="192"/>
      <c r="VMC48" s="192"/>
      <c r="VMD48" s="192"/>
      <c r="VME48" s="192"/>
      <c r="VMF48" s="192"/>
      <c r="VMG48" s="192"/>
      <c r="VMH48" s="192"/>
      <c r="VMI48" s="192"/>
      <c r="VMJ48" s="192"/>
      <c r="VMK48" s="192"/>
      <c r="VML48" s="192"/>
      <c r="VMM48" s="192"/>
      <c r="VMN48" s="192"/>
      <c r="VMO48" s="192"/>
      <c r="VMP48" s="192"/>
      <c r="VMQ48" s="192"/>
      <c r="VMR48" s="192"/>
      <c r="VMS48" s="192"/>
      <c r="VMT48" s="192"/>
      <c r="VMU48" s="192"/>
      <c r="VMV48" s="192"/>
      <c r="VMW48" s="192"/>
      <c r="VMX48" s="192"/>
      <c r="VMY48" s="192"/>
      <c r="VMZ48" s="192"/>
      <c r="VNA48" s="192"/>
      <c r="VNB48" s="192"/>
      <c r="VNC48" s="192"/>
      <c r="VND48" s="192"/>
      <c r="VNE48" s="192"/>
      <c r="VNF48" s="192"/>
      <c r="VNG48" s="192"/>
      <c r="VNH48" s="192"/>
      <c r="VNI48" s="192"/>
      <c r="VNJ48" s="192"/>
      <c r="VNK48" s="192"/>
      <c r="VNL48" s="192"/>
      <c r="VNM48" s="192"/>
      <c r="VNN48" s="192"/>
      <c r="VNO48" s="192"/>
      <c r="VNP48" s="192"/>
      <c r="VNQ48" s="192"/>
      <c r="VNR48" s="192"/>
      <c r="VNS48" s="192"/>
      <c r="VNT48" s="192"/>
      <c r="VNU48" s="192"/>
      <c r="VNV48" s="192"/>
      <c r="VNW48" s="192"/>
      <c r="VNX48" s="192"/>
      <c r="VNY48" s="192"/>
      <c r="VNZ48" s="192"/>
      <c r="VOA48" s="192"/>
      <c r="VOB48" s="192"/>
      <c r="VOC48" s="192"/>
      <c r="VOD48" s="192"/>
      <c r="VOE48" s="192"/>
      <c r="VOF48" s="192"/>
      <c r="VOG48" s="192"/>
      <c r="VOH48" s="192"/>
      <c r="VOI48" s="192"/>
      <c r="VOJ48" s="192"/>
      <c r="VOK48" s="192"/>
      <c r="VOL48" s="192"/>
      <c r="VOM48" s="192"/>
      <c r="VON48" s="192"/>
      <c r="VOO48" s="192"/>
      <c r="VOP48" s="192"/>
      <c r="VOQ48" s="192"/>
      <c r="VOR48" s="192"/>
      <c r="VOS48" s="192"/>
      <c r="VOT48" s="192"/>
      <c r="VOU48" s="192"/>
      <c r="VOV48" s="192"/>
      <c r="VOW48" s="192"/>
      <c r="VOX48" s="192"/>
      <c r="VOY48" s="192"/>
      <c r="VOZ48" s="192"/>
      <c r="VPA48" s="192"/>
      <c r="VPB48" s="192"/>
      <c r="VPC48" s="192"/>
      <c r="VPD48" s="192"/>
      <c r="VPE48" s="192"/>
      <c r="VPF48" s="192"/>
      <c r="VPG48" s="192"/>
      <c r="VPH48" s="192"/>
      <c r="VPI48" s="192"/>
      <c r="VPJ48" s="192"/>
      <c r="VPK48" s="192"/>
      <c r="VPL48" s="192"/>
      <c r="VPM48" s="192"/>
      <c r="VPN48" s="192"/>
      <c r="VPO48" s="192"/>
      <c r="VPP48" s="192"/>
      <c r="VPQ48" s="192"/>
      <c r="VPR48" s="192"/>
      <c r="VPS48" s="192"/>
      <c r="VPT48" s="192"/>
      <c r="VPU48" s="192"/>
      <c r="VPV48" s="192"/>
      <c r="VPW48" s="192"/>
      <c r="VPX48" s="192"/>
      <c r="VPY48" s="192"/>
      <c r="VPZ48" s="192"/>
      <c r="VQA48" s="192"/>
      <c r="VQB48" s="192"/>
      <c r="VQC48" s="192"/>
      <c r="VQD48" s="192"/>
      <c r="VQE48" s="192"/>
      <c r="VQF48" s="192"/>
      <c r="VQG48" s="192"/>
      <c r="VQH48" s="192"/>
      <c r="VQI48" s="192"/>
      <c r="VQJ48" s="192"/>
      <c r="VQK48" s="192"/>
      <c r="VQL48" s="192"/>
      <c r="VQM48" s="192"/>
      <c r="VQN48" s="192"/>
      <c r="VQO48" s="192"/>
      <c r="VQP48" s="192"/>
      <c r="VQQ48" s="192"/>
      <c r="VQR48" s="192"/>
      <c r="VQS48" s="192"/>
      <c r="VQT48" s="192"/>
      <c r="VQU48" s="192"/>
      <c r="VQV48" s="192"/>
      <c r="VQW48" s="192"/>
      <c r="VQX48" s="192"/>
      <c r="VQY48" s="192"/>
      <c r="VQZ48" s="192"/>
      <c r="VRA48" s="192"/>
      <c r="VRB48" s="192"/>
      <c r="VRC48" s="192"/>
      <c r="VRD48" s="192"/>
      <c r="VRE48" s="192"/>
      <c r="VRF48" s="192"/>
      <c r="VRG48" s="192"/>
      <c r="VRH48" s="192"/>
      <c r="VRI48" s="192"/>
      <c r="VRJ48" s="192"/>
      <c r="VRK48" s="192"/>
      <c r="VRL48" s="192"/>
      <c r="VRM48" s="192"/>
      <c r="VRN48" s="192"/>
      <c r="VRO48" s="192"/>
      <c r="VRP48" s="192"/>
      <c r="VRQ48" s="192"/>
      <c r="VRR48" s="192"/>
      <c r="VRS48" s="192"/>
      <c r="VRT48" s="192"/>
      <c r="VRU48" s="192"/>
      <c r="VRV48" s="192"/>
      <c r="VRW48" s="192"/>
      <c r="VRX48" s="192"/>
      <c r="VRY48" s="192"/>
      <c r="VRZ48" s="192"/>
      <c r="VSA48" s="192"/>
      <c r="VSB48" s="192"/>
      <c r="VSC48" s="192"/>
      <c r="VSD48" s="192"/>
      <c r="VSE48" s="192"/>
      <c r="VSF48" s="192"/>
      <c r="VSG48" s="192"/>
      <c r="VSH48" s="192"/>
      <c r="VSI48" s="192"/>
      <c r="VSJ48" s="192"/>
      <c r="VSK48" s="192"/>
      <c r="VSL48" s="192"/>
      <c r="VSM48" s="192"/>
      <c r="VSN48" s="192"/>
      <c r="VSO48" s="192"/>
      <c r="VSP48" s="192"/>
      <c r="VSQ48" s="192"/>
      <c r="VSR48" s="192"/>
      <c r="VSS48" s="192"/>
      <c r="VST48" s="192"/>
      <c r="VSU48" s="192"/>
      <c r="VSV48" s="192"/>
      <c r="VSW48" s="192"/>
      <c r="VSX48" s="192"/>
      <c r="VSY48" s="192"/>
      <c r="VSZ48" s="192"/>
      <c r="VTA48" s="192"/>
      <c r="VTB48" s="192"/>
      <c r="VTC48" s="192"/>
      <c r="VTD48" s="192"/>
      <c r="VTE48" s="192"/>
      <c r="VTF48" s="192"/>
      <c r="VTG48" s="192"/>
      <c r="VTH48" s="192"/>
      <c r="VTI48" s="192"/>
      <c r="VTJ48" s="192"/>
      <c r="VTK48" s="192"/>
      <c r="VTL48" s="192"/>
      <c r="VTM48" s="192"/>
      <c r="VTN48" s="192"/>
      <c r="VTO48" s="192"/>
      <c r="VTP48" s="192"/>
      <c r="VTQ48" s="192"/>
      <c r="VTR48" s="192"/>
      <c r="VTS48" s="192"/>
      <c r="VTT48" s="192"/>
      <c r="VTU48" s="192"/>
      <c r="VTV48" s="192"/>
      <c r="VTW48" s="192"/>
      <c r="VTX48" s="192"/>
      <c r="VTY48" s="192"/>
      <c r="VTZ48" s="192"/>
      <c r="VUA48" s="192"/>
      <c r="VUB48" s="192"/>
      <c r="VUC48" s="192"/>
      <c r="VUD48" s="192"/>
      <c r="VUE48" s="192"/>
      <c r="VUF48" s="192"/>
      <c r="VUG48" s="192"/>
      <c r="VUH48" s="192"/>
      <c r="VUI48" s="192"/>
      <c r="VUJ48" s="192"/>
      <c r="VUK48" s="192"/>
      <c r="VUL48" s="192"/>
      <c r="VUM48" s="192"/>
      <c r="VUN48" s="192"/>
      <c r="VUO48" s="192"/>
      <c r="VUP48" s="192"/>
      <c r="VUQ48" s="192"/>
      <c r="VUR48" s="192"/>
      <c r="VUS48" s="192"/>
      <c r="VUT48" s="192"/>
      <c r="VUU48" s="192"/>
      <c r="VUV48" s="192"/>
      <c r="VUW48" s="192"/>
      <c r="VUX48" s="192"/>
      <c r="VUY48" s="192"/>
      <c r="VUZ48" s="192"/>
      <c r="VVA48" s="192"/>
      <c r="VVB48" s="192"/>
      <c r="VVC48" s="192"/>
      <c r="VVD48" s="192"/>
      <c r="VVE48" s="192"/>
      <c r="VVF48" s="192"/>
      <c r="VVG48" s="192"/>
      <c r="VVH48" s="192"/>
      <c r="VVI48" s="192"/>
      <c r="VVJ48" s="192"/>
      <c r="VVK48" s="192"/>
      <c r="VVL48" s="192"/>
      <c r="VVM48" s="192"/>
      <c r="VVN48" s="192"/>
      <c r="VVO48" s="192"/>
      <c r="VVP48" s="192"/>
      <c r="VVQ48" s="192"/>
      <c r="VVR48" s="192"/>
      <c r="VVS48" s="192"/>
      <c r="VVT48" s="192"/>
      <c r="VVU48" s="192"/>
      <c r="VVV48" s="192"/>
      <c r="VVW48" s="192"/>
      <c r="VVX48" s="192"/>
      <c r="VVY48" s="192"/>
      <c r="VVZ48" s="192"/>
      <c r="VWA48" s="192"/>
      <c r="VWB48" s="192"/>
      <c r="VWC48" s="192"/>
      <c r="VWD48" s="192"/>
      <c r="VWE48" s="192"/>
      <c r="VWF48" s="192"/>
      <c r="VWG48" s="192"/>
      <c r="VWH48" s="192"/>
      <c r="VWI48" s="192"/>
      <c r="VWJ48" s="192"/>
      <c r="VWK48" s="192"/>
      <c r="VWL48" s="192"/>
      <c r="VWM48" s="192"/>
      <c r="VWN48" s="192"/>
      <c r="VWO48" s="192"/>
      <c r="VWP48" s="192"/>
      <c r="VWQ48" s="192"/>
      <c r="VWR48" s="192"/>
      <c r="VWS48" s="192"/>
      <c r="VWT48" s="192"/>
      <c r="VWU48" s="192"/>
      <c r="VWV48" s="192"/>
      <c r="VWW48" s="192"/>
      <c r="VWX48" s="192"/>
      <c r="VWY48" s="192"/>
      <c r="VWZ48" s="192"/>
      <c r="VXA48" s="192"/>
      <c r="VXB48" s="192"/>
      <c r="VXC48" s="192"/>
      <c r="VXD48" s="192"/>
      <c r="VXE48" s="192"/>
      <c r="VXF48" s="192"/>
      <c r="VXG48" s="192"/>
      <c r="VXH48" s="192"/>
      <c r="VXI48" s="192"/>
      <c r="VXJ48" s="192"/>
      <c r="VXK48" s="192"/>
      <c r="VXL48" s="192"/>
      <c r="VXM48" s="192"/>
      <c r="VXN48" s="192"/>
      <c r="VXO48" s="192"/>
      <c r="VXP48" s="192"/>
      <c r="VXQ48" s="192"/>
      <c r="VXR48" s="192"/>
      <c r="VXS48" s="192"/>
      <c r="VXT48" s="192"/>
      <c r="VXU48" s="192"/>
      <c r="VXV48" s="192"/>
      <c r="VXW48" s="192"/>
      <c r="VXX48" s="192"/>
      <c r="VXY48" s="192"/>
      <c r="VXZ48" s="192"/>
      <c r="VYA48" s="192"/>
      <c r="VYB48" s="192"/>
      <c r="VYC48" s="192"/>
      <c r="VYD48" s="192"/>
      <c r="VYE48" s="192"/>
      <c r="VYF48" s="192"/>
      <c r="VYG48" s="192"/>
      <c r="VYH48" s="192"/>
      <c r="VYI48" s="192"/>
      <c r="VYJ48" s="192"/>
      <c r="VYK48" s="192"/>
      <c r="VYL48" s="192"/>
      <c r="VYM48" s="192"/>
      <c r="VYN48" s="192"/>
      <c r="VYO48" s="192"/>
      <c r="VYP48" s="192"/>
      <c r="VYQ48" s="192"/>
      <c r="VYR48" s="192"/>
      <c r="VYS48" s="192"/>
      <c r="VYT48" s="192"/>
      <c r="VYU48" s="192"/>
      <c r="VYV48" s="192"/>
      <c r="VYW48" s="192"/>
      <c r="VYX48" s="192"/>
      <c r="VYY48" s="192"/>
      <c r="VYZ48" s="192"/>
      <c r="VZA48" s="192"/>
      <c r="VZB48" s="192"/>
      <c r="VZC48" s="192"/>
      <c r="VZD48" s="192"/>
      <c r="VZE48" s="192"/>
      <c r="VZF48" s="192"/>
      <c r="VZG48" s="192"/>
      <c r="VZH48" s="192"/>
      <c r="VZI48" s="192"/>
      <c r="VZJ48" s="192"/>
      <c r="VZK48" s="192"/>
      <c r="VZL48" s="192"/>
      <c r="VZM48" s="192"/>
      <c r="VZN48" s="192"/>
      <c r="VZO48" s="192"/>
      <c r="VZP48" s="192"/>
      <c r="VZQ48" s="192"/>
      <c r="VZR48" s="192"/>
      <c r="VZS48" s="192"/>
      <c r="VZT48" s="192"/>
      <c r="VZU48" s="192"/>
      <c r="VZV48" s="192"/>
      <c r="VZW48" s="192"/>
      <c r="VZX48" s="192"/>
      <c r="VZY48" s="192"/>
      <c r="VZZ48" s="192"/>
      <c r="WAA48" s="192"/>
      <c r="WAB48" s="192"/>
      <c r="WAC48" s="192"/>
      <c r="WAD48" s="192"/>
      <c r="WAE48" s="192"/>
      <c r="WAF48" s="192"/>
      <c r="WAG48" s="192"/>
      <c r="WAH48" s="192"/>
      <c r="WAI48" s="192"/>
      <c r="WAJ48" s="192"/>
      <c r="WAK48" s="192"/>
      <c r="WAL48" s="192"/>
      <c r="WAM48" s="192"/>
      <c r="WAN48" s="192"/>
      <c r="WAO48" s="192"/>
      <c r="WAP48" s="192"/>
      <c r="WAQ48" s="192"/>
      <c r="WAR48" s="192"/>
      <c r="WAS48" s="192"/>
      <c r="WAT48" s="192"/>
      <c r="WAU48" s="192"/>
      <c r="WAV48" s="192"/>
      <c r="WAW48" s="192"/>
      <c r="WAX48" s="192"/>
      <c r="WAY48" s="192"/>
      <c r="WAZ48" s="192"/>
      <c r="WBA48" s="192"/>
      <c r="WBB48" s="192"/>
      <c r="WBC48" s="192"/>
      <c r="WBD48" s="192"/>
      <c r="WBE48" s="192"/>
      <c r="WBF48" s="192"/>
      <c r="WBG48" s="192"/>
      <c r="WBH48" s="192"/>
      <c r="WBI48" s="192"/>
      <c r="WBJ48" s="192"/>
      <c r="WBK48" s="192"/>
      <c r="WBL48" s="192"/>
      <c r="WBM48" s="192"/>
      <c r="WBN48" s="192"/>
      <c r="WBO48" s="192"/>
      <c r="WBP48" s="192"/>
      <c r="WBQ48" s="192"/>
      <c r="WBR48" s="192"/>
      <c r="WBS48" s="192"/>
      <c r="WBT48" s="192"/>
      <c r="WBU48" s="192"/>
      <c r="WBV48" s="192"/>
      <c r="WBW48" s="192"/>
      <c r="WBX48" s="192"/>
      <c r="WBY48" s="192"/>
      <c r="WBZ48" s="192"/>
      <c r="WCA48" s="192"/>
      <c r="WCB48" s="192"/>
      <c r="WCC48" s="192"/>
      <c r="WCD48" s="192"/>
      <c r="WCE48" s="192"/>
      <c r="WCF48" s="192"/>
      <c r="WCG48" s="192"/>
      <c r="WCH48" s="192"/>
      <c r="WCI48" s="192"/>
      <c r="WCJ48" s="192"/>
      <c r="WCK48" s="192"/>
      <c r="WCL48" s="192"/>
      <c r="WCM48" s="192"/>
      <c r="WCN48" s="192"/>
      <c r="WCO48" s="192"/>
      <c r="WCP48" s="192"/>
      <c r="WCQ48" s="192"/>
      <c r="WCR48" s="192"/>
      <c r="WCS48" s="192"/>
      <c r="WCT48" s="192"/>
      <c r="WCU48" s="192"/>
      <c r="WCV48" s="192"/>
      <c r="WCW48" s="192"/>
      <c r="WCX48" s="192"/>
      <c r="WCY48" s="192"/>
      <c r="WCZ48" s="192"/>
      <c r="WDA48" s="192"/>
      <c r="WDB48" s="192"/>
      <c r="WDC48" s="192"/>
      <c r="WDD48" s="192"/>
      <c r="WDE48" s="192"/>
      <c r="WDF48" s="192"/>
      <c r="WDG48" s="192"/>
      <c r="WDH48" s="192"/>
      <c r="WDI48" s="192"/>
      <c r="WDJ48" s="192"/>
      <c r="WDK48" s="192"/>
      <c r="WDL48" s="192"/>
      <c r="WDM48" s="192"/>
      <c r="WDN48" s="192"/>
      <c r="WDO48" s="192"/>
      <c r="WDP48" s="192"/>
      <c r="WDQ48" s="192"/>
      <c r="WDR48" s="192"/>
      <c r="WDS48" s="192"/>
      <c r="WDT48" s="192"/>
      <c r="WDU48" s="192"/>
      <c r="WDV48" s="192"/>
      <c r="WDW48" s="192"/>
      <c r="WDX48" s="192"/>
      <c r="WDY48" s="192"/>
      <c r="WDZ48" s="192"/>
      <c r="WEA48" s="192"/>
      <c r="WEB48" s="192"/>
      <c r="WEC48" s="192"/>
      <c r="WED48" s="192"/>
      <c r="WEE48" s="192"/>
      <c r="WEF48" s="192"/>
      <c r="WEG48" s="192"/>
      <c r="WEH48" s="192"/>
      <c r="WEI48" s="192"/>
      <c r="WEJ48" s="192"/>
      <c r="WEK48" s="192"/>
      <c r="WEL48" s="192"/>
      <c r="WEM48" s="192"/>
      <c r="WEN48" s="192"/>
      <c r="WEO48" s="192"/>
      <c r="WEP48" s="192"/>
      <c r="WEQ48" s="192"/>
      <c r="WER48" s="192"/>
      <c r="WES48" s="192"/>
      <c r="WET48" s="192"/>
      <c r="WEU48" s="192"/>
      <c r="WEV48" s="192"/>
      <c r="WEW48" s="192"/>
      <c r="WEX48" s="192"/>
      <c r="WEY48" s="192"/>
      <c r="WEZ48" s="192"/>
      <c r="WFA48" s="192"/>
      <c r="WFB48" s="192"/>
      <c r="WFC48" s="192"/>
      <c r="WFD48" s="192"/>
      <c r="WFE48" s="192"/>
      <c r="WFF48" s="192"/>
      <c r="WFG48" s="192"/>
      <c r="WFH48" s="192"/>
      <c r="WFI48" s="192"/>
      <c r="WFJ48" s="192"/>
      <c r="WFK48" s="192"/>
      <c r="WFL48" s="192"/>
      <c r="WFM48" s="192"/>
      <c r="WFN48" s="192"/>
      <c r="WFO48" s="192"/>
      <c r="WFP48" s="192"/>
      <c r="WFQ48" s="192"/>
      <c r="WFR48" s="192"/>
      <c r="WFS48" s="192"/>
      <c r="WFT48" s="192"/>
      <c r="WFU48" s="192"/>
      <c r="WFV48" s="192"/>
      <c r="WFW48" s="192"/>
      <c r="WFX48" s="192"/>
      <c r="WFY48" s="192"/>
      <c r="WFZ48" s="192"/>
      <c r="WGA48" s="192"/>
      <c r="WGB48" s="192"/>
      <c r="WGC48" s="192"/>
      <c r="WGD48" s="192"/>
      <c r="WGE48" s="192"/>
      <c r="WGF48" s="192"/>
      <c r="WGG48" s="192"/>
      <c r="WGH48" s="192"/>
      <c r="WGI48" s="192"/>
      <c r="WGJ48" s="192"/>
      <c r="WGK48" s="192"/>
      <c r="WGL48" s="192"/>
      <c r="WGM48" s="192"/>
      <c r="WGN48" s="192"/>
      <c r="WGO48" s="192"/>
      <c r="WGP48" s="192"/>
      <c r="WGQ48" s="192"/>
      <c r="WGR48" s="192"/>
      <c r="WGS48" s="192"/>
      <c r="WGT48" s="192"/>
      <c r="WGU48" s="192"/>
      <c r="WGV48" s="192"/>
      <c r="WGW48" s="192"/>
      <c r="WGX48" s="192"/>
      <c r="WGY48" s="192"/>
      <c r="WGZ48" s="192"/>
      <c r="WHA48" s="192"/>
      <c r="WHB48" s="192"/>
      <c r="WHC48" s="192"/>
      <c r="WHD48" s="192"/>
      <c r="WHE48" s="192"/>
      <c r="WHF48" s="192"/>
      <c r="WHG48" s="192"/>
      <c r="WHH48" s="192"/>
      <c r="WHI48" s="192"/>
      <c r="WHJ48" s="192"/>
      <c r="WHK48" s="192"/>
      <c r="WHL48" s="192"/>
      <c r="WHM48" s="192"/>
      <c r="WHN48" s="192"/>
      <c r="WHO48" s="192"/>
      <c r="WHP48" s="192"/>
      <c r="WHQ48" s="192"/>
      <c r="WHR48" s="192"/>
      <c r="WHS48" s="192"/>
      <c r="WHT48" s="192"/>
      <c r="WHU48" s="192"/>
      <c r="WHV48" s="192"/>
      <c r="WHW48" s="192"/>
      <c r="WHX48" s="192"/>
      <c r="WHY48" s="192"/>
      <c r="WHZ48" s="192"/>
      <c r="WIA48" s="192"/>
      <c r="WIB48" s="192"/>
      <c r="WIC48" s="192"/>
      <c r="WID48" s="192"/>
      <c r="WIE48" s="192"/>
      <c r="WIF48" s="192"/>
      <c r="WIG48" s="192"/>
      <c r="WIH48" s="192"/>
      <c r="WII48" s="192"/>
      <c r="WIJ48" s="192"/>
      <c r="WIK48" s="192"/>
      <c r="WIL48" s="192"/>
      <c r="WIM48" s="192"/>
      <c r="WIN48" s="192"/>
      <c r="WIO48" s="192"/>
      <c r="WIP48" s="192"/>
      <c r="WIQ48" s="192"/>
      <c r="WIR48" s="192"/>
      <c r="WIS48" s="192"/>
      <c r="WIT48" s="192"/>
      <c r="WIU48" s="192"/>
      <c r="WIV48" s="192"/>
      <c r="WIW48" s="192"/>
      <c r="WIX48" s="192"/>
      <c r="WIY48" s="192"/>
      <c r="WIZ48" s="192"/>
      <c r="WJA48" s="192"/>
      <c r="WJB48" s="192"/>
      <c r="WJC48" s="192"/>
      <c r="WJD48" s="192"/>
      <c r="WJE48" s="192"/>
      <c r="WJF48" s="192"/>
      <c r="WJG48" s="192"/>
      <c r="WJH48" s="192"/>
      <c r="WJI48" s="192"/>
      <c r="WJJ48" s="192"/>
      <c r="WJK48" s="192"/>
      <c r="WJL48" s="192"/>
      <c r="WJM48" s="192"/>
      <c r="WJN48" s="192"/>
      <c r="WJO48" s="192"/>
      <c r="WJP48" s="192"/>
      <c r="WJQ48" s="192"/>
      <c r="WJR48" s="192"/>
      <c r="WJS48" s="192"/>
      <c r="WJT48" s="192"/>
      <c r="WJU48" s="192"/>
      <c r="WJV48" s="192"/>
      <c r="WJW48" s="192"/>
      <c r="WJX48" s="192"/>
      <c r="WJY48" s="192"/>
      <c r="WJZ48" s="192"/>
      <c r="WKA48" s="192"/>
      <c r="WKB48" s="192"/>
      <c r="WKC48" s="192"/>
      <c r="WKD48" s="192"/>
      <c r="WKE48" s="192"/>
      <c r="WKF48" s="192"/>
      <c r="WKG48" s="192"/>
      <c r="WKH48" s="192"/>
      <c r="WKI48" s="192"/>
      <c r="WKJ48" s="192"/>
      <c r="WKK48" s="192"/>
      <c r="WKL48" s="192"/>
      <c r="WKM48" s="192"/>
      <c r="WKN48" s="192"/>
      <c r="WKO48" s="192"/>
      <c r="WKP48" s="192"/>
      <c r="WKQ48" s="192"/>
      <c r="WKR48" s="192"/>
      <c r="WKS48" s="192"/>
      <c r="WKT48" s="192"/>
      <c r="WKU48" s="192"/>
      <c r="WKV48" s="192"/>
      <c r="WKW48" s="192"/>
      <c r="WKX48" s="192"/>
      <c r="WKY48" s="192"/>
      <c r="WKZ48" s="192"/>
      <c r="WLA48" s="192"/>
      <c r="WLB48" s="192"/>
      <c r="WLC48" s="192"/>
      <c r="WLD48" s="192"/>
      <c r="WLE48" s="192"/>
      <c r="WLF48" s="192"/>
      <c r="WLG48" s="192"/>
      <c r="WLH48" s="192"/>
      <c r="WLI48" s="192"/>
      <c r="WLJ48" s="192"/>
      <c r="WLK48" s="192"/>
      <c r="WLL48" s="192"/>
      <c r="WLM48" s="192"/>
      <c r="WLN48" s="192"/>
      <c r="WLO48" s="192"/>
      <c r="WLP48" s="192"/>
      <c r="WLQ48" s="192"/>
      <c r="WLR48" s="192"/>
      <c r="WLS48" s="192"/>
      <c r="WLT48" s="192"/>
      <c r="WLU48" s="192"/>
      <c r="WLV48" s="192"/>
      <c r="WLW48" s="192"/>
      <c r="WLX48" s="192"/>
      <c r="WLY48" s="192"/>
      <c r="WLZ48" s="192"/>
      <c r="WMA48" s="192"/>
      <c r="WMB48" s="192"/>
      <c r="WMC48" s="192"/>
      <c r="WMD48" s="192"/>
      <c r="WME48" s="192"/>
      <c r="WMF48" s="192"/>
      <c r="WMG48" s="192"/>
      <c r="WMH48" s="192"/>
      <c r="WMI48" s="192"/>
      <c r="WMJ48" s="192"/>
      <c r="WMK48" s="192"/>
      <c r="WML48" s="192"/>
      <c r="WMM48" s="192"/>
      <c r="WMN48" s="192"/>
      <c r="WMO48" s="192"/>
      <c r="WMP48" s="192"/>
      <c r="WMQ48" s="192"/>
      <c r="WMR48" s="192"/>
      <c r="WMS48" s="192"/>
      <c r="WMT48" s="192"/>
      <c r="WMU48" s="192"/>
      <c r="WMV48" s="192"/>
      <c r="WMW48" s="192"/>
      <c r="WMX48" s="192"/>
      <c r="WMY48" s="192"/>
      <c r="WMZ48" s="192"/>
      <c r="WNA48" s="192"/>
      <c r="WNB48" s="192"/>
      <c r="WNC48" s="192"/>
      <c r="WND48" s="192"/>
      <c r="WNE48" s="192"/>
      <c r="WNF48" s="192"/>
      <c r="WNG48" s="192"/>
      <c r="WNH48" s="192"/>
      <c r="WNI48" s="192"/>
      <c r="WNJ48" s="192"/>
      <c r="WNK48" s="192"/>
      <c r="WNL48" s="192"/>
      <c r="WNM48" s="192"/>
      <c r="WNN48" s="192"/>
      <c r="WNO48" s="192"/>
      <c r="WNP48" s="192"/>
      <c r="WNQ48" s="192"/>
      <c r="WNR48" s="192"/>
      <c r="WNS48" s="192"/>
      <c r="WNT48" s="192"/>
      <c r="WNU48" s="192"/>
      <c r="WNV48" s="192"/>
      <c r="WNW48" s="192"/>
      <c r="WNX48" s="192"/>
      <c r="WNY48" s="192"/>
      <c r="WNZ48" s="192"/>
      <c r="WOA48" s="192"/>
      <c r="WOB48" s="192"/>
      <c r="WOC48" s="192"/>
      <c r="WOD48" s="192"/>
      <c r="WOE48" s="192"/>
      <c r="WOF48" s="192"/>
      <c r="WOG48" s="192"/>
      <c r="WOH48" s="192"/>
      <c r="WOI48" s="192"/>
      <c r="WOJ48" s="192"/>
      <c r="WOK48" s="192"/>
      <c r="WOL48" s="192"/>
      <c r="WOM48" s="192"/>
      <c r="WON48" s="192"/>
      <c r="WOO48" s="192"/>
      <c r="WOP48" s="192"/>
      <c r="WOQ48" s="192"/>
      <c r="WOR48" s="192"/>
      <c r="WOS48" s="192"/>
      <c r="WOT48" s="192"/>
      <c r="WOU48" s="192"/>
      <c r="WOV48" s="192"/>
      <c r="WOW48" s="192"/>
      <c r="WOX48" s="192"/>
      <c r="WOY48" s="192"/>
      <c r="WOZ48" s="192"/>
      <c r="WPA48" s="192"/>
      <c r="WPB48" s="192"/>
      <c r="WPC48" s="192"/>
      <c r="WPD48" s="192"/>
      <c r="WPE48" s="192"/>
      <c r="WPF48" s="192"/>
      <c r="WPG48" s="192"/>
      <c r="WPH48" s="192"/>
      <c r="WPI48" s="192"/>
      <c r="WPJ48" s="192"/>
      <c r="WPK48" s="192"/>
      <c r="WPL48" s="192"/>
      <c r="WPM48" s="192"/>
      <c r="WPN48" s="192"/>
      <c r="WPO48" s="192"/>
      <c r="WPP48" s="192"/>
      <c r="WPQ48" s="192"/>
      <c r="WPR48" s="192"/>
      <c r="WPS48" s="192"/>
      <c r="WPT48" s="192"/>
      <c r="WPU48" s="192"/>
      <c r="WPV48" s="192"/>
      <c r="WPW48" s="192"/>
      <c r="WPX48" s="192"/>
      <c r="WPY48" s="192"/>
      <c r="WPZ48" s="192"/>
      <c r="WQA48" s="192"/>
      <c r="WQB48" s="192"/>
      <c r="WQC48" s="192"/>
      <c r="WQD48" s="192"/>
      <c r="WQE48" s="192"/>
      <c r="WQF48" s="192"/>
      <c r="WQG48" s="192"/>
      <c r="WQH48" s="192"/>
      <c r="WQI48" s="192"/>
      <c r="WQJ48" s="192"/>
      <c r="WQK48" s="192"/>
      <c r="WQL48" s="192"/>
      <c r="WQM48" s="192"/>
      <c r="WQN48" s="192"/>
      <c r="WQO48" s="192"/>
      <c r="WQP48" s="192"/>
      <c r="WQQ48" s="192"/>
      <c r="WQR48" s="192"/>
      <c r="WQS48" s="192"/>
      <c r="WQT48" s="192"/>
      <c r="WQU48" s="192"/>
      <c r="WQV48" s="192"/>
      <c r="WQW48" s="192"/>
      <c r="WQX48" s="192"/>
      <c r="WQY48" s="192"/>
      <c r="WQZ48" s="192"/>
      <c r="WRA48" s="192"/>
      <c r="WRB48" s="192"/>
      <c r="WRC48" s="192"/>
      <c r="WRD48" s="192"/>
      <c r="WRE48" s="192"/>
      <c r="WRF48" s="192"/>
      <c r="WRG48" s="192"/>
      <c r="WRH48" s="192"/>
      <c r="WRI48" s="192"/>
      <c r="WRJ48" s="192"/>
      <c r="WRK48" s="192"/>
      <c r="WRL48" s="192"/>
      <c r="WRM48" s="192"/>
      <c r="WRN48" s="192"/>
      <c r="WRO48" s="192"/>
      <c r="WRP48" s="192"/>
      <c r="WRQ48" s="192"/>
      <c r="WRR48" s="192"/>
      <c r="WRS48" s="192"/>
      <c r="WRT48" s="192"/>
      <c r="WRU48" s="192"/>
      <c r="WRV48" s="192"/>
      <c r="WRW48" s="192"/>
      <c r="WRX48" s="192"/>
      <c r="WRY48" s="192"/>
      <c r="WRZ48" s="192"/>
      <c r="WSA48" s="192"/>
      <c r="WSB48" s="192"/>
      <c r="WSC48" s="192"/>
      <c r="WSD48" s="192"/>
      <c r="WSE48" s="192"/>
      <c r="WSF48" s="192"/>
      <c r="WSG48" s="192"/>
      <c r="WSH48" s="192"/>
      <c r="WSI48" s="192"/>
      <c r="WSJ48" s="192"/>
      <c r="WSK48" s="192"/>
      <c r="WSL48" s="192"/>
      <c r="WSM48" s="192"/>
      <c r="WSN48" s="192"/>
      <c r="WSO48" s="192"/>
      <c r="WSP48" s="192"/>
      <c r="WSQ48" s="192"/>
      <c r="WSR48" s="192"/>
      <c r="WSS48" s="192"/>
      <c r="WST48" s="192"/>
      <c r="WSU48" s="192"/>
      <c r="WSV48" s="192"/>
      <c r="WSW48" s="192"/>
      <c r="WSX48" s="192"/>
      <c r="WSY48" s="192"/>
      <c r="WSZ48" s="192"/>
      <c r="WTA48" s="192"/>
      <c r="WTB48" s="192"/>
      <c r="WTC48" s="192"/>
      <c r="WTD48" s="192"/>
      <c r="WTE48" s="192"/>
      <c r="WTF48" s="192"/>
      <c r="WTG48" s="192"/>
      <c r="WTH48" s="192"/>
      <c r="WTI48" s="192"/>
      <c r="WTJ48" s="192"/>
      <c r="WTK48" s="192"/>
      <c r="WTL48" s="192"/>
      <c r="WTM48" s="192"/>
      <c r="WTN48" s="192"/>
      <c r="WTO48" s="192"/>
      <c r="WTP48" s="192"/>
      <c r="WTQ48" s="192"/>
      <c r="WTR48" s="192"/>
      <c r="WTS48" s="192"/>
      <c r="WTT48" s="192"/>
      <c r="WTU48" s="192"/>
      <c r="WTV48" s="192"/>
      <c r="WTW48" s="192"/>
      <c r="WTX48" s="192"/>
      <c r="WTY48" s="192"/>
      <c r="WTZ48" s="192"/>
      <c r="WUA48" s="192"/>
      <c r="WUB48" s="192"/>
      <c r="WUC48" s="192"/>
      <c r="WUD48" s="192"/>
      <c r="WUE48" s="192"/>
      <c r="WUF48" s="192"/>
      <c r="WUG48" s="192"/>
      <c r="WUH48" s="192"/>
      <c r="WUI48" s="192"/>
      <c r="WUJ48" s="192"/>
      <c r="WUK48" s="192"/>
      <c r="WUL48" s="192"/>
      <c r="WUM48" s="192"/>
      <c r="WUN48" s="192"/>
      <c r="WUO48" s="192"/>
      <c r="WUP48" s="192"/>
      <c r="WUQ48" s="192"/>
      <c r="WUR48" s="192"/>
      <c r="WUS48" s="192"/>
      <c r="WUT48" s="192"/>
      <c r="WUU48" s="192"/>
      <c r="WUV48" s="192"/>
      <c r="WUW48" s="192"/>
      <c r="WUX48" s="192"/>
      <c r="WUY48" s="192"/>
      <c r="WUZ48" s="192"/>
      <c r="WVA48" s="192"/>
      <c r="WVB48" s="192"/>
      <c r="WVC48" s="192"/>
      <c r="WVD48" s="192"/>
      <c r="WVE48" s="192"/>
      <c r="WVF48" s="192"/>
      <c r="WVG48" s="192"/>
      <c r="WVH48" s="192"/>
      <c r="WVI48" s="192"/>
      <c r="WVJ48" s="192"/>
      <c r="WVK48" s="192"/>
      <c r="WVL48" s="192"/>
      <c r="WVM48" s="192"/>
      <c r="WVN48" s="192"/>
      <c r="WVO48" s="192"/>
      <c r="WVP48" s="192"/>
      <c r="WVQ48" s="192"/>
      <c r="WVR48" s="192"/>
      <c r="WVS48" s="192"/>
      <c r="WVT48" s="192"/>
      <c r="WVU48" s="192"/>
      <c r="WVV48" s="192"/>
      <c r="WVW48" s="192"/>
      <c r="WVX48" s="192"/>
      <c r="WVY48" s="192"/>
      <c r="WVZ48" s="192"/>
      <c r="WWA48" s="192"/>
      <c r="WWB48" s="192"/>
      <c r="WWC48" s="192"/>
      <c r="WWD48" s="192"/>
      <c r="WWE48" s="192"/>
      <c r="WWF48" s="192"/>
      <c r="WWG48" s="192"/>
      <c r="WWH48" s="192"/>
      <c r="WWI48" s="192"/>
      <c r="WWJ48" s="192"/>
      <c r="WWK48" s="192"/>
      <c r="WWL48" s="192"/>
      <c r="WWM48" s="192"/>
      <c r="WWN48" s="192"/>
      <c r="WWO48" s="192"/>
      <c r="WWP48" s="192"/>
      <c r="WWQ48" s="192"/>
      <c r="WWR48" s="192"/>
      <c r="WWS48" s="192"/>
      <c r="WWT48" s="192"/>
      <c r="WWU48" s="192"/>
      <c r="WWV48" s="192"/>
      <c r="WWW48" s="192"/>
      <c r="WWX48" s="192"/>
      <c r="WWY48" s="192"/>
      <c r="WWZ48" s="192"/>
      <c r="WXA48" s="192"/>
      <c r="WXB48" s="192"/>
      <c r="WXC48" s="192"/>
      <c r="WXD48" s="192"/>
      <c r="WXE48" s="192"/>
      <c r="WXF48" s="192"/>
      <c r="WXG48" s="192"/>
      <c r="WXH48" s="192"/>
      <c r="WXI48" s="192"/>
      <c r="WXJ48" s="192"/>
      <c r="WXK48" s="192"/>
      <c r="WXL48" s="192"/>
      <c r="WXM48" s="192"/>
      <c r="WXN48" s="192"/>
      <c r="WXO48" s="192"/>
      <c r="WXP48" s="192"/>
      <c r="WXQ48" s="192"/>
      <c r="WXR48" s="192"/>
      <c r="WXS48" s="192"/>
      <c r="WXT48" s="192"/>
      <c r="WXU48" s="192"/>
      <c r="WXV48" s="192"/>
      <c r="WXW48" s="192"/>
      <c r="WXX48" s="192"/>
      <c r="WXY48" s="192"/>
      <c r="WXZ48" s="192"/>
      <c r="WYA48" s="192"/>
      <c r="WYB48" s="192"/>
      <c r="WYC48" s="192"/>
      <c r="WYD48" s="192"/>
      <c r="WYE48" s="192"/>
      <c r="WYF48" s="192"/>
      <c r="WYG48" s="192"/>
      <c r="WYH48" s="192"/>
      <c r="WYI48" s="192"/>
      <c r="WYJ48" s="192"/>
      <c r="WYK48" s="192"/>
      <c r="WYL48" s="192"/>
      <c r="WYM48" s="192"/>
      <c r="WYN48" s="192"/>
      <c r="WYO48" s="192"/>
      <c r="WYP48" s="192"/>
      <c r="WYQ48" s="192"/>
      <c r="WYR48" s="192"/>
      <c r="WYS48" s="192"/>
      <c r="WYT48" s="192"/>
      <c r="WYU48" s="192"/>
      <c r="WYV48" s="192"/>
      <c r="WYW48" s="192"/>
      <c r="WYX48" s="192"/>
      <c r="WYY48" s="192"/>
      <c r="WYZ48" s="192"/>
      <c r="WZA48" s="192"/>
      <c r="WZB48" s="192"/>
      <c r="WZC48" s="192"/>
      <c r="WZD48" s="192"/>
      <c r="WZE48" s="192"/>
      <c r="WZF48" s="192"/>
      <c r="WZG48" s="192"/>
      <c r="WZH48" s="192"/>
      <c r="WZI48" s="192"/>
      <c r="WZJ48" s="192"/>
      <c r="WZK48" s="192"/>
      <c r="WZL48" s="192"/>
      <c r="WZM48" s="192"/>
      <c r="WZN48" s="192"/>
      <c r="WZO48" s="192"/>
      <c r="WZP48" s="192"/>
      <c r="WZQ48" s="192"/>
      <c r="WZR48" s="192"/>
      <c r="WZS48" s="192"/>
      <c r="WZT48" s="192"/>
      <c r="WZU48" s="192"/>
      <c r="WZV48" s="192"/>
      <c r="WZW48" s="192"/>
      <c r="WZX48" s="192"/>
      <c r="WZY48" s="192"/>
      <c r="WZZ48" s="192"/>
      <c r="XAA48" s="192"/>
      <c r="XAB48" s="192"/>
      <c r="XAC48" s="192"/>
      <c r="XAD48" s="192"/>
      <c r="XAE48" s="192"/>
      <c r="XAF48" s="192"/>
      <c r="XAG48" s="192"/>
      <c r="XAH48" s="192"/>
      <c r="XAI48" s="192"/>
      <c r="XAJ48" s="192"/>
      <c r="XAK48" s="192"/>
      <c r="XAL48" s="192"/>
      <c r="XAM48" s="192"/>
      <c r="XAN48" s="192"/>
      <c r="XAO48" s="192"/>
      <c r="XAP48" s="192"/>
      <c r="XAQ48" s="192"/>
      <c r="XAR48" s="192"/>
      <c r="XAS48" s="192"/>
      <c r="XAT48" s="192"/>
      <c r="XAU48" s="192"/>
      <c r="XAV48" s="192"/>
      <c r="XAW48" s="192"/>
      <c r="XAX48" s="192"/>
      <c r="XAY48" s="192"/>
      <c r="XAZ48" s="192"/>
      <c r="XBA48" s="192"/>
      <c r="XBB48" s="192"/>
      <c r="XBC48" s="192"/>
      <c r="XBD48" s="192"/>
      <c r="XBE48" s="192"/>
      <c r="XBF48" s="192"/>
      <c r="XBG48" s="192"/>
      <c r="XBH48" s="192"/>
      <c r="XBI48" s="192"/>
      <c r="XBJ48" s="192"/>
      <c r="XBK48" s="192"/>
      <c r="XBL48" s="192"/>
      <c r="XBM48" s="192"/>
      <c r="XBN48" s="192"/>
      <c r="XBO48" s="192"/>
      <c r="XBP48" s="192"/>
      <c r="XBQ48" s="192"/>
      <c r="XBR48" s="192"/>
      <c r="XBS48" s="192"/>
      <c r="XBT48" s="192"/>
      <c r="XBU48" s="192"/>
      <c r="XBV48" s="192"/>
      <c r="XBW48" s="192"/>
      <c r="XBX48" s="192"/>
      <c r="XBY48" s="192"/>
      <c r="XBZ48" s="192"/>
      <c r="XCA48" s="192"/>
      <c r="XCB48" s="192"/>
      <c r="XCC48" s="192"/>
      <c r="XCD48" s="192"/>
      <c r="XCE48" s="192"/>
      <c r="XCF48" s="192"/>
      <c r="XCG48" s="192"/>
      <c r="XCH48" s="192"/>
      <c r="XCI48" s="192"/>
      <c r="XCJ48" s="192"/>
      <c r="XCK48" s="192"/>
      <c r="XCL48" s="192"/>
      <c r="XCM48" s="192"/>
      <c r="XCN48" s="192"/>
      <c r="XCO48" s="192"/>
      <c r="XCP48" s="192"/>
      <c r="XCQ48" s="192"/>
      <c r="XCR48" s="192"/>
      <c r="XCS48" s="192"/>
      <c r="XCT48" s="192"/>
      <c r="XCU48" s="192"/>
      <c r="XCV48" s="192"/>
      <c r="XCW48" s="192"/>
      <c r="XCX48" s="192"/>
      <c r="XCY48" s="192"/>
      <c r="XCZ48" s="192"/>
      <c r="XDA48" s="192"/>
      <c r="XDB48" s="192"/>
      <c r="XDC48" s="192"/>
      <c r="XDD48" s="192"/>
      <c r="XDE48" s="192"/>
      <c r="XDF48" s="192"/>
      <c r="XDG48" s="192"/>
      <c r="XDH48" s="192"/>
      <c r="XDI48" s="192"/>
      <c r="XDJ48" s="192"/>
      <c r="XDK48" s="192"/>
      <c r="XDL48" s="192"/>
      <c r="XDM48" s="192"/>
      <c r="XDN48" s="192"/>
      <c r="XDO48" s="192"/>
      <c r="XDP48" s="192"/>
      <c r="XDQ48" s="192"/>
      <c r="XDR48" s="192"/>
      <c r="XDS48" s="192"/>
      <c r="XDT48" s="192"/>
      <c r="XDU48" s="192"/>
      <c r="XDV48" s="192"/>
      <c r="XDW48" s="192"/>
      <c r="XDX48" s="192"/>
      <c r="XDY48" s="192"/>
      <c r="XDZ48" s="192"/>
      <c r="XEA48" s="192"/>
      <c r="XEB48" s="192"/>
      <c r="XEC48" s="192"/>
      <c r="XED48" s="192"/>
      <c r="XEE48" s="192"/>
      <c r="XEF48" s="192"/>
      <c r="XEG48" s="192"/>
      <c r="XEH48" s="192"/>
      <c r="XEI48" s="192"/>
      <c r="XEJ48" s="192"/>
      <c r="XEK48" s="192"/>
      <c r="XEL48" s="192"/>
      <c r="XEM48" s="192"/>
      <c r="XEN48" s="192"/>
      <c r="XEO48" s="192"/>
      <c r="XEP48" s="192"/>
    </row>
    <row r="49" spans="15:16370" ht="15" customHeight="1"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  <c r="BD49" s="190"/>
      <c r="BE49" s="190"/>
      <c r="BF49" s="190"/>
      <c r="BG49" s="190"/>
      <c r="BH49" s="190"/>
      <c r="BI49" s="190"/>
      <c r="BJ49" s="190"/>
      <c r="BK49" s="190"/>
      <c r="BL49" s="190"/>
      <c r="BM49" s="190"/>
      <c r="BN49" s="190"/>
      <c r="BO49" s="190"/>
      <c r="BP49" s="190"/>
      <c r="BQ49" s="190"/>
      <c r="BR49" s="190"/>
      <c r="BS49" s="190"/>
      <c r="BT49" s="190"/>
      <c r="BU49" s="190"/>
      <c r="BV49" s="190"/>
      <c r="BW49" s="190"/>
      <c r="BX49" s="190"/>
      <c r="BY49" s="190"/>
      <c r="BZ49" s="190"/>
      <c r="CA49" s="190"/>
      <c r="CB49" s="190"/>
      <c r="CC49" s="190"/>
      <c r="CD49" s="190"/>
      <c r="CE49" s="190"/>
      <c r="CF49" s="190"/>
      <c r="CG49" s="190"/>
      <c r="CH49" s="190"/>
      <c r="CI49" s="190"/>
      <c r="CJ49" s="190"/>
      <c r="CK49" s="190"/>
      <c r="CL49" s="190"/>
      <c r="CM49" s="190"/>
      <c r="CN49" s="190"/>
      <c r="CO49" s="190"/>
      <c r="CP49" s="190"/>
      <c r="CQ49" s="190"/>
      <c r="CR49" s="190"/>
      <c r="CS49" s="190"/>
      <c r="CT49" s="190"/>
      <c r="CU49" s="190"/>
      <c r="CV49" s="190"/>
      <c r="CW49" s="190"/>
      <c r="CX49" s="190"/>
      <c r="CY49" s="190"/>
      <c r="CZ49" s="190"/>
      <c r="DA49" s="190"/>
      <c r="DB49" s="190"/>
      <c r="DC49" s="190"/>
      <c r="DD49" s="190"/>
      <c r="DE49" s="190"/>
      <c r="DF49" s="190"/>
      <c r="DG49" s="190"/>
      <c r="DH49" s="190"/>
      <c r="DI49" s="190"/>
      <c r="DJ49" s="190"/>
      <c r="DK49" s="190"/>
      <c r="DL49" s="190"/>
      <c r="DM49" s="190"/>
      <c r="DN49" s="190"/>
      <c r="DO49" s="190"/>
      <c r="DP49" s="190"/>
      <c r="DQ49" s="190"/>
      <c r="DR49" s="190"/>
      <c r="DS49" s="190"/>
      <c r="DT49" s="190"/>
      <c r="DU49" s="190"/>
      <c r="DV49" s="190"/>
      <c r="DW49" s="190"/>
      <c r="DX49" s="190"/>
      <c r="DY49" s="190"/>
      <c r="DZ49" s="190"/>
      <c r="EA49" s="190"/>
      <c r="EB49" s="190"/>
      <c r="EC49" s="190"/>
      <c r="ED49" s="190"/>
      <c r="EE49" s="190"/>
      <c r="EF49" s="190"/>
      <c r="EG49" s="190"/>
      <c r="EH49" s="190"/>
      <c r="EI49" s="190"/>
      <c r="EJ49" s="190"/>
      <c r="EK49" s="190"/>
      <c r="EL49" s="190"/>
      <c r="EM49" s="190"/>
      <c r="EN49" s="190"/>
      <c r="EO49" s="190"/>
      <c r="EP49" s="190"/>
      <c r="EQ49" s="190"/>
      <c r="ER49" s="190"/>
      <c r="ES49" s="190"/>
      <c r="ET49" s="190"/>
      <c r="EU49" s="190"/>
      <c r="EV49" s="190"/>
      <c r="EW49" s="190"/>
      <c r="EX49" s="190"/>
      <c r="EY49" s="190"/>
      <c r="EZ49" s="190"/>
      <c r="FA49" s="190"/>
      <c r="FB49" s="190"/>
      <c r="FC49" s="190"/>
      <c r="FD49" s="190"/>
      <c r="FE49" s="190"/>
      <c r="FF49" s="190"/>
      <c r="FG49" s="190"/>
      <c r="FH49" s="190"/>
      <c r="FI49" s="190"/>
      <c r="FJ49" s="190"/>
      <c r="FK49" s="190"/>
      <c r="FL49" s="190"/>
      <c r="FM49" s="190"/>
      <c r="FN49" s="190"/>
      <c r="FO49" s="190"/>
      <c r="FP49" s="190"/>
      <c r="FQ49" s="190"/>
      <c r="FR49" s="190"/>
      <c r="FS49" s="190"/>
      <c r="FT49" s="190"/>
      <c r="FU49" s="190"/>
      <c r="FV49" s="190"/>
      <c r="FW49" s="190"/>
      <c r="FX49" s="190"/>
      <c r="FY49" s="190"/>
      <c r="FZ49" s="190"/>
      <c r="GA49" s="190"/>
      <c r="GB49" s="190"/>
      <c r="GC49" s="190"/>
      <c r="GD49" s="190"/>
      <c r="GE49" s="190"/>
      <c r="GF49" s="190"/>
      <c r="GG49" s="190"/>
      <c r="GH49" s="190"/>
      <c r="GI49" s="190"/>
      <c r="GJ49" s="190"/>
      <c r="GK49" s="190"/>
      <c r="GL49" s="190"/>
      <c r="GM49" s="190"/>
      <c r="GN49" s="190"/>
      <c r="GO49" s="190"/>
      <c r="GP49" s="190"/>
      <c r="GQ49" s="190"/>
      <c r="GR49" s="190"/>
      <c r="GS49" s="190"/>
      <c r="GT49" s="190"/>
      <c r="GU49" s="190"/>
      <c r="GV49" s="190"/>
      <c r="GW49" s="190"/>
      <c r="GX49" s="190"/>
      <c r="GY49" s="190"/>
      <c r="GZ49" s="190"/>
      <c r="HA49" s="190"/>
      <c r="HB49" s="190"/>
      <c r="HC49" s="190"/>
      <c r="HD49" s="190"/>
      <c r="HE49" s="190"/>
      <c r="HF49" s="190"/>
      <c r="HG49" s="190"/>
      <c r="HH49" s="190"/>
      <c r="HI49" s="190"/>
      <c r="HJ49" s="190"/>
      <c r="HK49" s="190"/>
      <c r="HL49" s="190"/>
      <c r="HM49" s="190"/>
      <c r="HN49" s="190"/>
      <c r="HO49" s="190"/>
      <c r="HP49" s="190"/>
      <c r="HQ49" s="190"/>
      <c r="HR49" s="190"/>
      <c r="HS49" s="190"/>
      <c r="HT49" s="190"/>
      <c r="HU49" s="190"/>
      <c r="HV49" s="190"/>
      <c r="HW49" s="190"/>
      <c r="HX49" s="190"/>
      <c r="HY49" s="190"/>
      <c r="HZ49" s="190"/>
      <c r="IA49" s="190"/>
      <c r="IB49" s="190"/>
      <c r="IC49" s="190"/>
      <c r="ID49" s="190"/>
      <c r="IE49" s="190"/>
      <c r="IF49" s="190"/>
      <c r="IG49" s="190"/>
      <c r="IH49" s="190"/>
      <c r="II49" s="190"/>
      <c r="IJ49" s="190"/>
      <c r="IK49" s="190"/>
      <c r="IL49" s="190"/>
      <c r="IM49" s="190"/>
      <c r="IN49" s="190"/>
      <c r="IO49" s="190"/>
      <c r="IP49" s="190"/>
      <c r="IQ49" s="190"/>
      <c r="IR49" s="190"/>
      <c r="IS49" s="190"/>
      <c r="IT49" s="190"/>
      <c r="IU49" s="190"/>
      <c r="IV49" s="190"/>
      <c r="IW49" s="190"/>
      <c r="IX49" s="190"/>
      <c r="IY49" s="190"/>
      <c r="IZ49" s="190"/>
      <c r="JA49" s="190"/>
      <c r="JB49" s="190"/>
      <c r="JC49" s="190"/>
      <c r="JD49" s="190"/>
      <c r="JE49" s="190"/>
      <c r="JF49" s="190"/>
      <c r="JG49" s="190"/>
      <c r="JH49" s="190"/>
      <c r="JI49" s="190"/>
      <c r="JJ49" s="190"/>
      <c r="JK49" s="190"/>
      <c r="JL49" s="190"/>
      <c r="JM49" s="190"/>
      <c r="JN49" s="190"/>
      <c r="JO49" s="190"/>
      <c r="JP49" s="190"/>
      <c r="JQ49" s="190"/>
      <c r="JR49" s="190"/>
      <c r="JS49" s="190"/>
      <c r="JT49" s="190"/>
      <c r="JU49" s="190"/>
      <c r="JV49" s="190"/>
      <c r="JW49" s="190"/>
      <c r="JX49" s="190"/>
      <c r="JY49" s="190"/>
      <c r="JZ49" s="190"/>
      <c r="KA49" s="190"/>
      <c r="KB49" s="190"/>
      <c r="KC49" s="190"/>
      <c r="KD49" s="190"/>
      <c r="KE49" s="190"/>
      <c r="KF49" s="190"/>
      <c r="KG49" s="190"/>
      <c r="KH49" s="190"/>
      <c r="KI49" s="190"/>
      <c r="KJ49" s="190"/>
      <c r="KK49" s="190"/>
      <c r="KL49" s="190"/>
      <c r="KM49" s="190"/>
      <c r="KN49" s="190"/>
      <c r="KO49" s="190"/>
      <c r="KP49" s="190"/>
      <c r="KQ49" s="190"/>
      <c r="KR49" s="190"/>
      <c r="KS49" s="190"/>
      <c r="KT49" s="190"/>
      <c r="KU49" s="190"/>
      <c r="KV49" s="190"/>
      <c r="KW49" s="190"/>
      <c r="KX49" s="190"/>
      <c r="KY49" s="190"/>
      <c r="KZ49" s="190"/>
      <c r="LA49" s="190"/>
      <c r="LB49" s="190"/>
      <c r="LC49" s="190"/>
      <c r="LD49" s="190"/>
      <c r="LE49" s="190"/>
      <c r="LF49" s="190"/>
      <c r="LG49" s="190"/>
      <c r="LH49" s="190"/>
      <c r="LI49" s="190"/>
      <c r="LJ49" s="190"/>
      <c r="LK49" s="190"/>
      <c r="LL49" s="190"/>
      <c r="LM49" s="190"/>
      <c r="LN49" s="190"/>
      <c r="LO49" s="190"/>
      <c r="LP49" s="190"/>
      <c r="LQ49" s="190"/>
      <c r="LR49" s="190"/>
      <c r="LS49" s="190"/>
      <c r="LT49" s="190"/>
      <c r="LU49" s="190"/>
      <c r="LV49" s="190"/>
      <c r="LW49" s="190"/>
      <c r="LX49" s="190"/>
      <c r="LY49" s="190"/>
      <c r="LZ49" s="190"/>
      <c r="MA49" s="190"/>
      <c r="MB49" s="190"/>
      <c r="MC49" s="190"/>
      <c r="MD49" s="190"/>
      <c r="ME49" s="190"/>
      <c r="MF49" s="190"/>
      <c r="MG49" s="190"/>
      <c r="MH49" s="190"/>
      <c r="MI49" s="190"/>
      <c r="MJ49" s="190"/>
      <c r="MK49" s="190"/>
      <c r="ML49" s="190"/>
      <c r="MM49" s="190"/>
      <c r="MN49" s="190"/>
      <c r="MO49" s="190"/>
      <c r="MP49" s="190"/>
      <c r="MQ49" s="190"/>
      <c r="MR49" s="190"/>
      <c r="MS49" s="190"/>
      <c r="MT49" s="190"/>
      <c r="MU49" s="190"/>
      <c r="MV49" s="190"/>
      <c r="MW49" s="190"/>
      <c r="MX49" s="190"/>
      <c r="MY49" s="190"/>
      <c r="MZ49" s="190"/>
      <c r="NA49" s="190"/>
      <c r="NB49" s="190"/>
      <c r="NC49" s="190"/>
      <c r="ND49" s="190"/>
      <c r="NE49" s="190"/>
      <c r="NF49" s="190"/>
      <c r="NG49" s="190"/>
      <c r="NH49" s="190"/>
      <c r="NI49" s="190"/>
      <c r="NJ49" s="190"/>
      <c r="NK49" s="190"/>
      <c r="NL49" s="190"/>
      <c r="NM49" s="190"/>
      <c r="NN49" s="190"/>
      <c r="NO49" s="190"/>
      <c r="NP49" s="190"/>
      <c r="NQ49" s="190"/>
      <c r="NR49" s="190"/>
      <c r="NS49" s="190"/>
      <c r="NT49" s="190"/>
      <c r="NU49" s="190"/>
      <c r="NV49" s="190"/>
      <c r="NW49" s="190"/>
      <c r="NX49" s="190"/>
      <c r="NY49" s="190"/>
      <c r="NZ49" s="190"/>
      <c r="OA49" s="190"/>
      <c r="OB49" s="190"/>
      <c r="OC49" s="190"/>
      <c r="OD49" s="190"/>
      <c r="OE49" s="190"/>
      <c r="OF49" s="190"/>
      <c r="OG49" s="190"/>
      <c r="OH49" s="190"/>
      <c r="OI49" s="190"/>
      <c r="OJ49" s="190"/>
      <c r="OK49" s="190"/>
      <c r="OL49" s="190"/>
      <c r="OM49" s="190"/>
      <c r="ON49" s="190"/>
      <c r="OO49" s="190"/>
      <c r="OP49" s="190"/>
      <c r="OQ49" s="190"/>
      <c r="OR49" s="190"/>
      <c r="OS49" s="190"/>
      <c r="OT49" s="190"/>
      <c r="OU49" s="190"/>
      <c r="OV49" s="190"/>
      <c r="OW49" s="190"/>
      <c r="OX49" s="190"/>
      <c r="OY49" s="190"/>
      <c r="OZ49" s="190"/>
      <c r="PA49" s="190"/>
      <c r="PB49" s="190"/>
      <c r="PC49" s="190"/>
      <c r="PD49" s="190"/>
      <c r="PE49" s="190"/>
      <c r="PF49" s="190"/>
      <c r="PG49" s="190"/>
      <c r="PH49" s="190"/>
      <c r="PI49" s="190"/>
      <c r="PJ49" s="190"/>
      <c r="PK49" s="190"/>
      <c r="PL49" s="190"/>
      <c r="PM49" s="190"/>
      <c r="PN49" s="190"/>
      <c r="PO49" s="190"/>
      <c r="PP49" s="190"/>
      <c r="PQ49" s="190"/>
      <c r="PR49" s="190"/>
      <c r="PS49" s="190"/>
      <c r="PT49" s="190"/>
      <c r="PU49" s="190"/>
      <c r="PV49" s="190"/>
      <c r="PW49" s="190"/>
      <c r="PX49" s="190"/>
      <c r="PY49" s="190"/>
      <c r="PZ49" s="190"/>
      <c r="QA49" s="190"/>
      <c r="QB49" s="190"/>
      <c r="QC49" s="190"/>
      <c r="QD49" s="190"/>
      <c r="QE49" s="190"/>
      <c r="QF49" s="190"/>
      <c r="QG49" s="190"/>
      <c r="QH49" s="190"/>
      <c r="QI49" s="190"/>
      <c r="QJ49" s="190"/>
      <c r="QK49" s="190"/>
      <c r="QL49" s="190"/>
      <c r="QM49" s="190"/>
      <c r="QN49" s="190"/>
      <c r="QO49" s="190"/>
      <c r="QP49" s="190"/>
      <c r="QQ49" s="190"/>
      <c r="QR49" s="190"/>
      <c r="QS49" s="190"/>
      <c r="QT49" s="190"/>
      <c r="QU49" s="190"/>
      <c r="QV49" s="190"/>
      <c r="QW49" s="190"/>
      <c r="QX49" s="190"/>
      <c r="QY49" s="190"/>
      <c r="QZ49" s="190"/>
      <c r="RA49" s="190"/>
      <c r="RB49" s="190"/>
      <c r="RC49" s="190"/>
      <c r="RD49" s="190"/>
      <c r="RE49" s="190"/>
      <c r="RF49" s="190"/>
      <c r="RG49" s="190"/>
      <c r="RH49" s="190"/>
      <c r="RI49" s="190"/>
      <c r="RJ49" s="190"/>
      <c r="RK49" s="190"/>
      <c r="RL49" s="190"/>
      <c r="RM49" s="190"/>
      <c r="RN49" s="190"/>
      <c r="RO49" s="190"/>
      <c r="RP49" s="190"/>
      <c r="RQ49" s="190"/>
      <c r="RR49" s="190"/>
      <c r="RS49" s="190"/>
      <c r="RT49" s="190"/>
      <c r="RU49" s="190"/>
      <c r="RV49" s="190"/>
      <c r="RW49" s="190"/>
      <c r="RX49" s="190"/>
      <c r="RY49" s="190"/>
      <c r="RZ49" s="190"/>
      <c r="SA49" s="190"/>
      <c r="SB49" s="190"/>
      <c r="SC49" s="190"/>
      <c r="SD49" s="190"/>
      <c r="SE49" s="190"/>
      <c r="SF49" s="190"/>
      <c r="SG49" s="190"/>
      <c r="SH49" s="190"/>
      <c r="SI49" s="190"/>
      <c r="SJ49" s="190"/>
      <c r="SK49" s="190"/>
      <c r="SL49" s="190"/>
      <c r="SM49" s="190"/>
      <c r="SN49" s="190"/>
      <c r="SO49" s="190"/>
      <c r="SP49" s="190"/>
      <c r="SQ49" s="190"/>
      <c r="SR49" s="190"/>
      <c r="SS49" s="190"/>
      <c r="ST49" s="190"/>
      <c r="SU49" s="190"/>
      <c r="SV49" s="190"/>
      <c r="SW49" s="190"/>
      <c r="SX49" s="190"/>
      <c r="SY49" s="190"/>
      <c r="SZ49" s="190"/>
      <c r="TA49" s="190"/>
      <c r="TB49" s="190"/>
      <c r="TC49" s="190"/>
      <c r="TD49" s="190"/>
      <c r="TE49" s="190"/>
      <c r="TF49" s="190"/>
      <c r="TG49" s="190"/>
      <c r="TH49" s="190"/>
      <c r="TI49" s="190"/>
      <c r="TJ49" s="190"/>
      <c r="TK49" s="190"/>
      <c r="TL49" s="190"/>
      <c r="TM49" s="190"/>
      <c r="TN49" s="190"/>
      <c r="TO49" s="190"/>
      <c r="TP49" s="190"/>
      <c r="TQ49" s="190"/>
      <c r="TR49" s="190"/>
      <c r="TS49" s="190"/>
      <c r="TT49" s="190"/>
      <c r="TU49" s="190"/>
      <c r="TV49" s="190"/>
      <c r="TW49" s="190"/>
      <c r="TX49" s="190"/>
      <c r="TY49" s="190"/>
      <c r="TZ49" s="190"/>
      <c r="UA49" s="190"/>
      <c r="UB49" s="190"/>
      <c r="UC49" s="190"/>
      <c r="UD49" s="190"/>
      <c r="UE49" s="190"/>
      <c r="UF49" s="190"/>
      <c r="UG49" s="190"/>
      <c r="UH49" s="190"/>
      <c r="UI49" s="190"/>
      <c r="UJ49" s="190"/>
      <c r="UK49" s="190"/>
      <c r="UL49" s="190"/>
      <c r="UM49" s="190"/>
      <c r="UN49" s="190"/>
      <c r="UO49" s="190"/>
      <c r="UP49" s="190"/>
      <c r="UQ49" s="190"/>
      <c r="UR49" s="190"/>
      <c r="US49" s="190"/>
      <c r="UT49" s="190"/>
      <c r="UU49" s="190"/>
      <c r="UV49" s="190"/>
      <c r="UW49" s="190"/>
      <c r="UX49" s="190"/>
      <c r="UY49" s="190"/>
      <c r="UZ49" s="190"/>
      <c r="VA49" s="190"/>
      <c r="VB49" s="190"/>
      <c r="VC49" s="190"/>
      <c r="VD49" s="190"/>
      <c r="VE49" s="190"/>
      <c r="VF49" s="190"/>
      <c r="VG49" s="190"/>
      <c r="VH49" s="190"/>
      <c r="VI49" s="190"/>
      <c r="VJ49" s="190"/>
      <c r="VK49" s="190"/>
      <c r="VL49" s="190"/>
      <c r="VM49" s="190"/>
      <c r="VN49" s="190"/>
      <c r="VO49" s="190"/>
      <c r="VP49" s="190"/>
      <c r="VQ49" s="190"/>
      <c r="VR49" s="190"/>
      <c r="VS49" s="190"/>
      <c r="VT49" s="190"/>
      <c r="VU49" s="190"/>
      <c r="VV49" s="190"/>
      <c r="VW49" s="190"/>
      <c r="VX49" s="190"/>
      <c r="VY49" s="190"/>
      <c r="VZ49" s="190"/>
      <c r="WA49" s="190"/>
      <c r="WB49" s="190"/>
      <c r="WC49" s="190"/>
      <c r="WD49" s="190"/>
      <c r="WE49" s="190"/>
      <c r="WF49" s="190"/>
      <c r="WG49" s="190"/>
      <c r="WH49" s="190"/>
      <c r="WI49" s="190"/>
      <c r="WJ49" s="190"/>
      <c r="WK49" s="190"/>
      <c r="WL49" s="190"/>
      <c r="WM49" s="190"/>
      <c r="WN49" s="190"/>
      <c r="WO49" s="190"/>
      <c r="WP49" s="190"/>
      <c r="WQ49" s="190"/>
      <c r="WR49" s="190"/>
      <c r="WS49" s="190"/>
      <c r="WT49" s="190"/>
      <c r="WU49" s="190"/>
      <c r="WV49" s="190"/>
      <c r="WW49" s="190"/>
      <c r="WX49" s="190"/>
      <c r="WY49" s="190"/>
      <c r="WZ49" s="190"/>
      <c r="XA49" s="190"/>
      <c r="XB49" s="190"/>
      <c r="XC49" s="190"/>
      <c r="XD49" s="190"/>
      <c r="XE49" s="190"/>
      <c r="XF49" s="190"/>
      <c r="XG49" s="190"/>
      <c r="XH49" s="190"/>
      <c r="XI49" s="190"/>
      <c r="XJ49" s="190"/>
      <c r="XK49" s="190"/>
      <c r="XL49" s="190"/>
      <c r="XM49" s="190"/>
      <c r="XN49" s="190"/>
      <c r="XO49" s="190"/>
      <c r="XP49" s="190"/>
      <c r="XQ49" s="190"/>
      <c r="XR49" s="190"/>
      <c r="XS49" s="190"/>
      <c r="XT49" s="190"/>
      <c r="XU49" s="190"/>
      <c r="XV49" s="190"/>
      <c r="XW49" s="190"/>
      <c r="XX49" s="190"/>
      <c r="XY49" s="190"/>
      <c r="XZ49" s="190"/>
      <c r="YA49" s="190"/>
      <c r="YB49" s="190"/>
      <c r="YC49" s="190"/>
      <c r="YD49" s="190"/>
      <c r="YE49" s="190"/>
      <c r="YF49" s="190"/>
      <c r="YG49" s="190"/>
      <c r="YH49" s="190"/>
      <c r="YI49" s="190"/>
      <c r="YJ49" s="190"/>
      <c r="YK49" s="190"/>
      <c r="YL49" s="190"/>
      <c r="YM49" s="190"/>
      <c r="YN49" s="190"/>
      <c r="YO49" s="190"/>
      <c r="YP49" s="190"/>
      <c r="YQ49" s="190"/>
      <c r="YR49" s="190"/>
      <c r="YS49" s="190"/>
      <c r="YT49" s="190"/>
      <c r="YU49" s="190"/>
      <c r="YV49" s="190"/>
      <c r="YW49" s="190"/>
      <c r="YX49" s="190"/>
      <c r="YY49" s="190"/>
      <c r="YZ49" s="190"/>
      <c r="ZA49" s="190"/>
      <c r="ZB49" s="190"/>
      <c r="ZC49" s="190"/>
      <c r="ZD49" s="190"/>
      <c r="ZE49" s="190"/>
      <c r="ZF49" s="190"/>
      <c r="ZG49" s="190"/>
      <c r="ZH49" s="190"/>
      <c r="ZI49" s="190"/>
      <c r="ZJ49" s="190"/>
      <c r="ZK49" s="190"/>
      <c r="ZL49" s="190"/>
      <c r="ZM49" s="190"/>
      <c r="ZN49" s="190"/>
      <c r="ZO49" s="190"/>
      <c r="ZP49" s="190"/>
      <c r="ZQ49" s="190"/>
      <c r="ZR49" s="190"/>
      <c r="ZS49" s="190"/>
      <c r="ZT49" s="190"/>
      <c r="ZU49" s="190"/>
      <c r="ZV49" s="190"/>
      <c r="ZW49" s="190"/>
      <c r="ZX49" s="190"/>
      <c r="ZY49" s="190"/>
      <c r="ZZ49" s="190"/>
      <c r="AAA49" s="190"/>
      <c r="AAB49" s="190"/>
      <c r="AAC49" s="190"/>
      <c r="AAD49" s="190"/>
      <c r="AAE49" s="190"/>
      <c r="AAF49" s="190"/>
      <c r="AAG49" s="190"/>
      <c r="AAH49" s="190"/>
      <c r="AAI49" s="190"/>
      <c r="AAJ49" s="190"/>
      <c r="AAK49" s="190"/>
      <c r="AAL49" s="190"/>
      <c r="AAM49" s="190"/>
      <c r="AAN49" s="190"/>
      <c r="AAO49" s="190"/>
      <c r="AAP49" s="190"/>
      <c r="AAQ49" s="190"/>
      <c r="AAR49" s="190"/>
      <c r="AAS49" s="190"/>
      <c r="AAT49" s="190"/>
      <c r="AAU49" s="190"/>
      <c r="AAV49" s="190"/>
      <c r="AAW49" s="190"/>
      <c r="AAX49" s="190"/>
      <c r="AAY49" s="190"/>
      <c r="AAZ49" s="190"/>
      <c r="ABA49" s="190"/>
      <c r="ABB49" s="190"/>
      <c r="ABC49" s="190"/>
      <c r="ABD49" s="190"/>
      <c r="ABE49" s="190"/>
      <c r="ABF49" s="190"/>
      <c r="ABG49" s="190"/>
      <c r="ABH49" s="190"/>
      <c r="ABI49" s="190"/>
      <c r="ABJ49" s="190"/>
      <c r="ABK49" s="190"/>
      <c r="ABL49" s="190"/>
      <c r="ABM49" s="190"/>
      <c r="ABN49" s="190"/>
      <c r="ABO49" s="190"/>
      <c r="ABP49" s="190"/>
      <c r="ABQ49" s="190"/>
      <c r="ABR49" s="190"/>
      <c r="ABS49" s="190"/>
      <c r="ABT49" s="190"/>
      <c r="ABU49" s="190"/>
      <c r="ABV49" s="190"/>
      <c r="ABW49" s="190"/>
      <c r="ABX49" s="190"/>
      <c r="ABY49" s="190"/>
      <c r="ABZ49" s="190"/>
      <c r="ACA49" s="190"/>
      <c r="ACB49" s="190"/>
      <c r="ACC49" s="190"/>
      <c r="ACD49" s="190"/>
      <c r="ACE49" s="190"/>
      <c r="ACF49" s="190"/>
      <c r="ACG49" s="190"/>
      <c r="ACH49" s="190"/>
      <c r="ACI49" s="190"/>
      <c r="ACJ49" s="190"/>
      <c r="ACK49" s="190"/>
      <c r="ACL49" s="190"/>
      <c r="ACM49" s="190"/>
      <c r="ACN49" s="190"/>
      <c r="ACO49" s="190"/>
      <c r="ACP49" s="190"/>
      <c r="ACQ49" s="190"/>
      <c r="ACR49" s="190"/>
      <c r="ACS49" s="190"/>
      <c r="ACT49" s="190"/>
      <c r="ACU49" s="190"/>
      <c r="ACV49" s="190"/>
      <c r="ACW49" s="190"/>
      <c r="ACX49" s="190"/>
      <c r="ACY49" s="190"/>
      <c r="ACZ49" s="190"/>
      <c r="ADA49" s="190"/>
      <c r="ADB49" s="190"/>
      <c r="ADC49" s="190"/>
      <c r="ADD49" s="190"/>
      <c r="ADE49" s="190"/>
      <c r="ADF49" s="190"/>
      <c r="ADG49" s="190"/>
      <c r="ADH49" s="190"/>
      <c r="ADI49" s="190"/>
      <c r="ADJ49" s="190"/>
      <c r="ADK49" s="190"/>
      <c r="ADL49" s="190"/>
      <c r="ADM49" s="190"/>
      <c r="ADN49" s="190"/>
      <c r="ADO49" s="190"/>
      <c r="ADP49" s="190"/>
      <c r="ADQ49" s="190"/>
      <c r="ADR49" s="190"/>
      <c r="ADS49" s="190"/>
      <c r="ADT49" s="190"/>
      <c r="ADU49" s="190"/>
      <c r="ADV49" s="190"/>
      <c r="ADW49" s="190"/>
      <c r="ADX49" s="190"/>
      <c r="ADY49" s="190"/>
      <c r="ADZ49" s="190"/>
      <c r="AEA49" s="190"/>
      <c r="AEB49" s="190"/>
      <c r="AEC49" s="190"/>
      <c r="AED49" s="190"/>
      <c r="AEE49" s="190"/>
      <c r="AEF49" s="190"/>
      <c r="AEG49" s="190"/>
      <c r="AEH49" s="190"/>
      <c r="AEI49" s="190"/>
      <c r="AEJ49" s="190"/>
      <c r="AEK49" s="190"/>
      <c r="AEL49" s="190"/>
      <c r="AEM49" s="190"/>
      <c r="AEN49" s="190"/>
      <c r="AEO49" s="190"/>
      <c r="AEP49" s="190"/>
      <c r="AEQ49" s="190"/>
      <c r="AER49" s="190"/>
      <c r="AES49" s="190"/>
      <c r="AET49" s="190"/>
      <c r="AEU49" s="190"/>
      <c r="AEV49" s="190"/>
      <c r="AEW49" s="190"/>
      <c r="AEX49" s="190"/>
      <c r="AEY49" s="190"/>
      <c r="AEZ49" s="190"/>
      <c r="AFA49" s="190"/>
      <c r="AFB49" s="190"/>
      <c r="AFC49" s="190"/>
      <c r="AFD49" s="190"/>
      <c r="AFE49" s="190"/>
      <c r="AFF49" s="190"/>
      <c r="AFG49" s="190"/>
      <c r="AFH49" s="190"/>
      <c r="AFI49" s="190"/>
      <c r="AFJ49" s="190"/>
      <c r="AFK49" s="190"/>
      <c r="AFL49" s="190"/>
      <c r="AFM49" s="190"/>
      <c r="AFN49" s="190"/>
      <c r="AFO49" s="190"/>
      <c r="AFP49" s="190"/>
      <c r="AFQ49" s="190"/>
      <c r="AFR49" s="190"/>
      <c r="AFS49" s="190"/>
      <c r="AFT49" s="190"/>
      <c r="AFU49" s="190"/>
      <c r="AFV49" s="190"/>
      <c r="AFW49" s="190"/>
      <c r="AFX49" s="190"/>
      <c r="AFY49" s="190"/>
      <c r="AFZ49" s="190"/>
      <c r="AGA49" s="190"/>
      <c r="AGB49" s="190"/>
      <c r="AGC49" s="190"/>
      <c r="AGD49" s="190"/>
      <c r="AGE49" s="190"/>
      <c r="AGF49" s="190"/>
      <c r="AGG49" s="190"/>
      <c r="AGH49" s="190"/>
      <c r="AGI49" s="190"/>
      <c r="AGJ49" s="190"/>
      <c r="AGK49" s="190"/>
      <c r="AGL49" s="190"/>
      <c r="AGM49" s="190"/>
      <c r="AGN49" s="190"/>
      <c r="AGO49" s="190"/>
      <c r="AGP49" s="190"/>
      <c r="AGQ49" s="190"/>
      <c r="AGR49" s="190"/>
      <c r="AGS49" s="190"/>
      <c r="AGT49" s="190"/>
      <c r="AGU49" s="190"/>
      <c r="AGV49" s="190"/>
      <c r="AGW49" s="190"/>
      <c r="AGX49" s="190"/>
      <c r="AGY49" s="190"/>
      <c r="AGZ49" s="190"/>
      <c r="AHA49" s="190"/>
      <c r="AHB49" s="190"/>
      <c r="AHC49" s="190"/>
      <c r="AHD49" s="190"/>
      <c r="AHE49" s="190"/>
      <c r="AHF49" s="190"/>
      <c r="AHG49" s="190"/>
      <c r="AHH49" s="190"/>
      <c r="AHI49" s="190"/>
      <c r="AHJ49" s="190"/>
      <c r="AHK49" s="190"/>
      <c r="AHL49" s="190"/>
      <c r="AHM49" s="190"/>
      <c r="AHN49" s="190"/>
      <c r="AHO49" s="190"/>
      <c r="AHP49" s="190"/>
      <c r="AHQ49" s="190"/>
      <c r="AHR49" s="190"/>
      <c r="AHS49" s="190"/>
      <c r="AHT49" s="190"/>
      <c r="AHU49" s="190"/>
      <c r="AHV49" s="190"/>
      <c r="AHW49" s="190"/>
      <c r="AHX49" s="190"/>
      <c r="AHY49" s="190"/>
      <c r="AHZ49" s="190"/>
      <c r="AIA49" s="190"/>
      <c r="AIB49" s="190"/>
      <c r="AIC49" s="190"/>
      <c r="AID49" s="190"/>
      <c r="AIE49" s="190"/>
      <c r="AIF49" s="190"/>
      <c r="AIG49" s="190"/>
      <c r="AIH49" s="190"/>
      <c r="AII49" s="190"/>
      <c r="AIJ49" s="190"/>
      <c r="AIK49" s="190"/>
      <c r="AIL49" s="190"/>
      <c r="AIM49" s="190"/>
      <c r="AIN49" s="190"/>
      <c r="AIO49" s="190"/>
      <c r="AIP49" s="190"/>
      <c r="AIQ49" s="190"/>
      <c r="AIR49" s="190"/>
      <c r="AIS49" s="190"/>
      <c r="AIT49" s="190"/>
      <c r="AIU49" s="190"/>
      <c r="AIV49" s="190"/>
      <c r="AIW49" s="190"/>
      <c r="AIX49" s="190"/>
      <c r="AIY49" s="190"/>
      <c r="AIZ49" s="190"/>
      <c r="AJA49" s="190"/>
      <c r="AJB49" s="190"/>
      <c r="AJC49" s="190"/>
      <c r="AJD49" s="190"/>
      <c r="AJE49" s="190"/>
      <c r="AJF49" s="190"/>
      <c r="AJG49" s="190"/>
      <c r="AJH49" s="190"/>
      <c r="AJI49" s="190"/>
      <c r="AJJ49" s="190"/>
      <c r="AJK49" s="190"/>
      <c r="AJL49" s="190"/>
      <c r="AJM49" s="190"/>
      <c r="AJN49" s="190"/>
      <c r="AJO49" s="190"/>
      <c r="AJP49" s="190"/>
      <c r="AJQ49" s="190"/>
      <c r="AJR49" s="190"/>
      <c r="AJS49" s="190"/>
      <c r="AJT49" s="190"/>
      <c r="AJU49" s="190"/>
      <c r="AJV49" s="190"/>
      <c r="AJW49" s="190"/>
      <c r="AJX49" s="190"/>
      <c r="AJY49" s="190"/>
      <c r="AJZ49" s="190"/>
      <c r="AKA49" s="190"/>
      <c r="AKB49" s="190"/>
      <c r="AKC49" s="190"/>
      <c r="AKD49" s="190"/>
      <c r="AKE49" s="190"/>
      <c r="AKF49" s="190"/>
      <c r="AKG49" s="190"/>
      <c r="AKH49" s="190"/>
      <c r="AKI49" s="190"/>
      <c r="AKJ49" s="190"/>
      <c r="AKK49" s="190"/>
      <c r="AKL49" s="190"/>
      <c r="AKM49" s="190"/>
      <c r="AKN49" s="190"/>
      <c r="AKO49" s="190"/>
      <c r="AKP49" s="190"/>
      <c r="AKQ49" s="190"/>
      <c r="AKR49" s="190"/>
      <c r="AKS49" s="190"/>
      <c r="AKT49" s="190"/>
      <c r="AKU49" s="190"/>
      <c r="AKV49" s="190"/>
      <c r="AKW49" s="190"/>
      <c r="AKX49" s="190"/>
      <c r="AKY49" s="190"/>
      <c r="AKZ49" s="190"/>
      <c r="ALA49" s="190"/>
      <c r="ALB49" s="190"/>
      <c r="ALC49" s="190"/>
      <c r="ALD49" s="190"/>
      <c r="ALE49" s="190"/>
      <c r="ALF49" s="190"/>
      <c r="ALG49" s="190"/>
      <c r="ALH49" s="190"/>
      <c r="ALI49" s="190"/>
      <c r="ALJ49" s="190"/>
      <c r="ALK49" s="190"/>
      <c r="ALL49" s="190"/>
      <c r="ALM49" s="190"/>
      <c r="ALN49" s="190"/>
      <c r="ALO49" s="190"/>
      <c r="ALP49" s="190"/>
      <c r="ALQ49" s="190"/>
      <c r="ALR49" s="190"/>
      <c r="ALS49" s="190"/>
      <c r="ALT49" s="190"/>
      <c r="ALU49" s="190"/>
      <c r="ALV49" s="190"/>
      <c r="ALW49" s="190"/>
      <c r="ALX49" s="190"/>
      <c r="ALY49" s="190"/>
      <c r="ALZ49" s="190"/>
      <c r="AMA49" s="190"/>
      <c r="AMB49" s="190"/>
      <c r="AMC49" s="190"/>
      <c r="AMD49" s="190"/>
      <c r="AME49" s="190"/>
      <c r="AMF49" s="190"/>
      <c r="AMG49" s="190"/>
      <c r="AMH49" s="190"/>
      <c r="AMI49" s="190"/>
      <c r="AMJ49" s="190"/>
      <c r="AMK49" s="190"/>
      <c r="AML49" s="190"/>
      <c r="AMM49" s="190"/>
      <c r="AMN49" s="190"/>
      <c r="AMO49" s="190"/>
      <c r="AMP49" s="190"/>
      <c r="AMQ49" s="190"/>
      <c r="AMR49" s="190"/>
      <c r="AMS49" s="190"/>
      <c r="AMT49" s="190"/>
      <c r="AMU49" s="190"/>
      <c r="AMV49" s="190"/>
      <c r="AMW49" s="190"/>
      <c r="AMX49" s="190"/>
      <c r="AMY49" s="190"/>
      <c r="AMZ49" s="190"/>
      <c r="ANA49" s="190"/>
      <c r="ANB49" s="190"/>
      <c r="ANC49" s="190"/>
      <c r="AND49" s="190"/>
      <c r="ANE49" s="190"/>
      <c r="ANF49" s="190"/>
      <c r="ANG49" s="190"/>
      <c r="ANH49" s="190"/>
      <c r="ANI49" s="190"/>
      <c r="ANJ49" s="190"/>
      <c r="ANK49" s="190"/>
      <c r="ANL49" s="190"/>
      <c r="ANM49" s="190"/>
      <c r="ANN49" s="190"/>
      <c r="ANO49" s="190"/>
      <c r="ANP49" s="190"/>
      <c r="ANQ49" s="190"/>
      <c r="ANR49" s="190"/>
      <c r="ANS49" s="190"/>
      <c r="ANT49" s="190"/>
      <c r="ANU49" s="190"/>
      <c r="ANV49" s="190"/>
      <c r="ANW49" s="190"/>
      <c r="ANX49" s="190"/>
      <c r="ANY49" s="190"/>
      <c r="ANZ49" s="190"/>
      <c r="AOA49" s="190"/>
      <c r="AOB49" s="190"/>
      <c r="AOC49" s="190"/>
      <c r="AOD49" s="190"/>
      <c r="AOE49" s="190"/>
      <c r="AOF49" s="190"/>
      <c r="AOG49" s="190"/>
      <c r="AOH49" s="190"/>
      <c r="AOI49" s="190"/>
      <c r="AOJ49" s="190"/>
      <c r="AOK49" s="190"/>
      <c r="AOL49" s="190"/>
      <c r="AOM49" s="190"/>
      <c r="AON49" s="190"/>
      <c r="AOO49" s="190"/>
      <c r="AOP49" s="190"/>
      <c r="AOQ49" s="190"/>
      <c r="AOR49" s="190"/>
      <c r="AOS49" s="190"/>
      <c r="AOT49" s="190"/>
      <c r="AOU49" s="190"/>
      <c r="AOV49" s="190"/>
      <c r="AOW49" s="190"/>
      <c r="AOX49" s="190"/>
      <c r="AOY49" s="190"/>
      <c r="AOZ49" s="190"/>
      <c r="APA49" s="190"/>
      <c r="APB49" s="190"/>
      <c r="APC49" s="190"/>
      <c r="APD49" s="190"/>
      <c r="APE49" s="190"/>
      <c r="APF49" s="190"/>
      <c r="APG49" s="190"/>
      <c r="APH49" s="190"/>
      <c r="API49" s="190"/>
      <c r="APJ49" s="190"/>
      <c r="APK49" s="190"/>
      <c r="APL49" s="190"/>
      <c r="APM49" s="190"/>
      <c r="APN49" s="190"/>
      <c r="APO49" s="190"/>
      <c r="APP49" s="190"/>
      <c r="APQ49" s="190"/>
      <c r="APR49" s="190"/>
      <c r="APS49" s="190"/>
      <c r="APT49" s="190"/>
      <c r="APU49" s="190"/>
      <c r="APV49" s="190"/>
      <c r="APW49" s="190"/>
      <c r="APX49" s="190"/>
      <c r="APY49" s="190"/>
      <c r="APZ49" s="190"/>
      <c r="AQA49" s="190"/>
      <c r="AQB49" s="190"/>
      <c r="AQC49" s="190"/>
      <c r="AQD49" s="190"/>
      <c r="AQE49" s="190"/>
      <c r="AQF49" s="190"/>
      <c r="AQG49" s="190"/>
      <c r="AQH49" s="190"/>
      <c r="AQI49" s="190"/>
      <c r="AQJ49" s="190"/>
      <c r="AQK49" s="190"/>
      <c r="AQL49" s="190"/>
      <c r="AQM49" s="190"/>
      <c r="AQN49" s="190"/>
      <c r="AQO49" s="190"/>
      <c r="AQP49" s="190"/>
      <c r="AQQ49" s="190"/>
      <c r="AQR49" s="190"/>
      <c r="AQS49" s="190"/>
      <c r="AQT49" s="190"/>
      <c r="AQU49" s="190"/>
      <c r="AQV49" s="190"/>
      <c r="AQW49" s="190"/>
      <c r="AQX49" s="190"/>
      <c r="AQY49" s="190"/>
      <c r="AQZ49" s="190"/>
      <c r="ARA49" s="190"/>
      <c r="ARB49" s="190"/>
      <c r="ARC49" s="190"/>
      <c r="ARD49" s="190"/>
      <c r="ARE49" s="190"/>
      <c r="ARF49" s="190"/>
      <c r="ARG49" s="190"/>
      <c r="ARH49" s="190"/>
      <c r="ARI49" s="190"/>
      <c r="ARJ49" s="190"/>
      <c r="ARK49" s="190"/>
      <c r="ARL49" s="190"/>
      <c r="ARM49" s="190"/>
      <c r="ARN49" s="190"/>
      <c r="ARO49" s="190"/>
      <c r="ARP49" s="190"/>
      <c r="ARQ49" s="190"/>
      <c r="ARR49" s="190"/>
      <c r="ARS49" s="190"/>
      <c r="ART49" s="190"/>
      <c r="ARU49" s="190"/>
      <c r="ARV49" s="190"/>
      <c r="ARW49" s="190"/>
      <c r="ARX49" s="190"/>
      <c r="ARY49" s="190"/>
      <c r="ARZ49" s="190"/>
      <c r="ASA49" s="190"/>
      <c r="ASB49" s="190"/>
      <c r="ASC49" s="190"/>
      <c r="ASD49" s="190"/>
      <c r="ASE49" s="190"/>
      <c r="ASF49" s="190"/>
      <c r="ASG49" s="190"/>
      <c r="ASH49" s="190"/>
      <c r="ASI49" s="190"/>
      <c r="ASJ49" s="190"/>
      <c r="ASK49" s="190"/>
      <c r="ASL49" s="190"/>
      <c r="ASM49" s="190"/>
      <c r="ASN49" s="190"/>
      <c r="ASO49" s="190"/>
      <c r="ASP49" s="190"/>
      <c r="ASQ49" s="190"/>
      <c r="ASR49" s="190"/>
      <c r="ASS49" s="190"/>
      <c r="AST49" s="190"/>
      <c r="ASU49" s="190"/>
      <c r="ASV49" s="190"/>
      <c r="ASW49" s="190"/>
      <c r="ASX49" s="190"/>
      <c r="ASY49" s="190"/>
      <c r="ASZ49" s="190"/>
      <c r="ATA49" s="190"/>
      <c r="ATB49" s="190"/>
      <c r="ATC49" s="190"/>
      <c r="ATD49" s="190"/>
      <c r="ATE49" s="190"/>
      <c r="ATF49" s="190"/>
      <c r="ATG49" s="190"/>
      <c r="ATH49" s="190"/>
      <c r="ATI49" s="190"/>
      <c r="ATJ49" s="190"/>
      <c r="ATK49" s="190"/>
      <c r="ATL49" s="190"/>
      <c r="ATM49" s="190"/>
      <c r="ATN49" s="190"/>
      <c r="ATO49" s="190"/>
      <c r="ATP49" s="190"/>
      <c r="ATQ49" s="190"/>
      <c r="ATR49" s="190"/>
      <c r="ATS49" s="190"/>
      <c r="ATT49" s="190"/>
      <c r="ATU49" s="190"/>
      <c r="ATV49" s="190"/>
      <c r="ATW49" s="190"/>
      <c r="ATX49" s="190"/>
      <c r="ATY49" s="190"/>
      <c r="ATZ49" s="190"/>
      <c r="AUA49" s="190"/>
      <c r="AUB49" s="190"/>
      <c r="AUC49" s="190"/>
      <c r="AUD49" s="190"/>
      <c r="AUE49" s="190"/>
      <c r="AUF49" s="190"/>
      <c r="AUG49" s="190"/>
      <c r="AUH49" s="190"/>
      <c r="AUI49" s="190"/>
      <c r="AUJ49" s="190"/>
      <c r="AUK49" s="190"/>
      <c r="AUL49" s="190"/>
      <c r="AUM49" s="190"/>
      <c r="AUN49" s="190"/>
      <c r="AUO49" s="190"/>
      <c r="AUP49" s="190"/>
      <c r="AUQ49" s="190"/>
      <c r="AUR49" s="190"/>
      <c r="AUS49" s="190"/>
      <c r="AUT49" s="190"/>
      <c r="AUU49" s="190"/>
      <c r="AUV49" s="190"/>
      <c r="AUW49" s="190"/>
      <c r="AUX49" s="190"/>
      <c r="AUY49" s="190"/>
      <c r="AUZ49" s="190"/>
      <c r="AVA49" s="190"/>
      <c r="AVB49" s="190"/>
      <c r="AVC49" s="190"/>
      <c r="AVD49" s="190"/>
      <c r="AVE49" s="190"/>
      <c r="AVF49" s="190"/>
      <c r="AVG49" s="190"/>
      <c r="AVH49" s="190"/>
      <c r="AVI49" s="190"/>
      <c r="AVJ49" s="190"/>
      <c r="AVK49" s="190"/>
      <c r="AVL49" s="190"/>
      <c r="AVM49" s="190"/>
      <c r="AVN49" s="190"/>
      <c r="AVO49" s="190"/>
      <c r="AVP49" s="190"/>
      <c r="AVQ49" s="190"/>
      <c r="AVR49" s="190"/>
      <c r="AVS49" s="190"/>
      <c r="AVT49" s="190"/>
      <c r="AVU49" s="190"/>
      <c r="AVV49" s="190"/>
      <c r="AVW49" s="190"/>
      <c r="AVX49" s="190"/>
      <c r="AVY49" s="190"/>
      <c r="AVZ49" s="190"/>
      <c r="AWA49" s="190"/>
      <c r="AWB49" s="190"/>
      <c r="AWC49" s="190"/>
      <c r="AWD49" s="190"/>
      <c r="AWE49" s="190"/>
      <c r="AWF49" s="190"/>
      <c r="AWG49" s="190"/>
      <c r="AWH49" s="190"/>
      <c r="AWI49" s="190"/>
      <c r="AWJ49" s="190"/>
      <c r="AWK49" s="190"/>
      <c r="AWL49" s="190"/>
      <c r="AWM49" s="190"/>
      <c r="AWN49" s="190"/>
      <c r="AWO49" s="190"/>
      <c r="AWP49" s="190"/>
      <c r="AWQ49" s="190"/>
      <c r="AWR49" s="190"/>
      <c r="AWS49" s="190"/>
      <c r="AWT49" s="190"/>
      <c r="AWU49" s="190"/>
      <c r="AWV49" s="190"/>
      <c r="AWW49" s="190"/>
      <c r="AWX49" s="190"/>
      <c r="AWY49" s="190"/>
      <c r="AWZ49" s="190"/>
      <c r="AXA49" s="190"/>
      <c r="AXB49" s="190"/>
      <c r="AXC49" s="190"/>
      <c r="AXD49" s="190"/>
      <c r="AXE49" s="190"/>
      <c r="AXF49" s="190"/>
      <c r="AXG49" s="190"/>
      <c r="AXH49" s="190"/>
      <c r="AXI49" s="190"/>
      <c r="AXJ49" s="190"/>
      <c r="AXK49" s="190"/>
      <c r="AXL49" s="190"/>
      <c r="AXM49" s="190"/>
      <c r="AXN49" s="190"/>
      <c r="AXO49" s="190"/>
      <c r="AXP49" s="190"/>
      <c r="AXQ49" s="190"/>
      <c r="AXR49" s="190"/>
      <c r="AXS49" s="190"/>
      <c r="AXT49" s="190"/>
      <c r="AXU49" s="190"/>
      <c r="AXV49" s="190"/>
      <c r="AXW49" s="190"/>
      <c r="AXX49" s="190"/>
      <c r="AXY49" s="190"/>
      <c r="AXZ49" s="190"/>
      <c r="AYA49" s="190"/>
      <c r="AYB49" s="190"/>
      <c r="AYC49" s="190"/>
      <c r="AYD49" s="190"/>
      <c r="AYE49" s="190"/>
      <c r="AYF49" s="190"/>
      <c r="AYG49" s="190"/>
      <c r="AYH49" s="190"/>
      <c r="AYI49" s="190"/>
      <c r="AYJ49" s="190"/>
      <c r="AYK49" s="190"/>
      <c r="AYL49" s="190"/>
      <c r="AYM49" s="190"/>
      <c r="AYN49" s="190"/>
      <c r="AYO49" s="190"/>
      <c r="AYP49" s="190"/>
      <c r="AYQ49" s="190"/>
      <c r="AYR49" s="190"/>
      <c r="AYS49" s="190"/>
      <c r="AYT49" s="190"/>
      <c r="AYU49" s="190"/>
      <c r="AYV49" s="190"/>
      <c r="AYW49" s="190"/>
      <c r="AYX49" s="190"/>
      <c r="AYY49" s="190"/>
      <c r="AYZ49" s="190"/>
      <c r="AZA49" s="190"/>
      <c r="AZB49" s="190"/>
      <c r="AZC49" s="190"/>
      <c r="AZD49" s="190"/>
      <c r="AZE49" s="190"/>
      <c r="AZF49" s="190"/>
      <c r="AZG49" s="190"/>
      <c r="AZH49" s="190"/>
      <c r="AZI49" s="190"/>
      <c r="AZJ49" s="190"/>
      <c r="AZK49" s="190"/>
      <c r="AZL49" s="190"/>
      <c r="AZM49" s="190"/>
      <c r="AZN49" s="190"/>
      <c r="AZO49" s="190"/>
      <c r="AZP49" s="190"/>
      <c r="AZQ49" s="190"/>
      <c r="AZR49" s="190"/>
      <c r="AZS49" s="190"/>
      <c r="AZT49" s="190"/>
      <c r="AZU49" s="190"/>
      <c r="AZV49" s="190"/>
      <c r="AZW49" s="190"/>
      <c r="AZX49" s="190"/>
      <c r="AZY49" s="190"/>
      <c r="AZZ49" s="190"/>
      <c r="BAA49" s="190"/>
      <c r="BAB49" s="190"/>
      <c r="BAC49" s="190"/>
      <c r="BAD49" s="190"/>
      <c r="BAE49" s="190"/>
      <c r="BAF49" s="190"/>
      <c r="BAG49" s="190"/>
      <c r="BAH49" s="190"/>
      <c r="BAI49" s="190"/>
      <c r="BAJ49" s="190"/>
      <c r="BAK49" s="190"/>
      <c r="BAL49" s="190"/>
      <c r="BAM49" s="190"/>
      <c r="BAN49" s="190"/>
      <c r="BAO49" s="190"/>
      <c r="BAP49" s="190"/>
      <c r="BAQ49" s="190"/>
      <c r="BAR49" s="190"/>
      <c r="BAS49" s="190"/>
      <c r="BAT49" s="190"/>
      <c r="BAU49" s="190"/>
      <c r="BAV49" s="190"/>
      <c r="BAW49" s="190"/>
      <c r="BAX49" s="190"/>
      <c r="BAY49" s="190"/>
      <c r="BAZ49" s="190"/>
      <c r="BBA49" s="190"/>
      <c r="BBB49" s="190"/>
      <c r="BBC49" s="190"/>
      <c r="BBD49" s="190"/>
      <c r="BBE49" s="190"/>
      <c r="BBF49" s="190"/>
      <c r="BBG49" s="190"/>
      <c r="BBH49" s="190"/>
      <c r="BBI49" s="190"/>
      <c r="BBJ49" s="190"/>
      <c r="BBK49" s="190"/>
      <c r="BBL49" s="190"/>
      <c r="BBM49" s="190"/>
      <c r="BBN49" s="190"/>
      <c r="BBO49" s="190"/>
      <c r="BBP49" s="190"/>
      <c r="BBQ49" s="190"/>
      <c r="BBR49" s="190"/>
      <c r="BBS49" s="190"/>
      <c r="BBT49" s="190"/>
      <c r="BBU49" s="190"/>
      <c r="BBV49" s="190"/>
      <c r="BBW49" s="190"/>
      <c r="BBX49" s="190"/>
      <c r="BBY49" s="190"/>
      <c r="BBZ49" s="190"/>
      <c r="BCA49" s="190"/>
      <c r="BCB49" s="190"/>
      <c r="BCC49" s="190"/>
      <c r="BCD49" s="190"/>
      <c r="BCE49" s="190"/>
      <c r="BCF49" s="190"/>
      <c r="BCG49" s="190"/>
      <c r="BCH49" s="190"/>
      <c r="BCI49" s="190"/>
      <c r="BCJ49" s="190"/>
      <c r="BCK49" s="190"/>
      <c r="BCL49" s="190"/>
      <c r="BCM49" s="190"/>
      <c r="BCN49" s="190"/>
      <c r="BCO49" s="190"/>
      <c r="BCP49" s="190"/>
      <c r="BCQ49" s="190"/>
      <c r="BCR49" s="190"/>
      <c r="BCS49" s="190"/>
      <c r="BCT49" s="190"/>
      <c r="BCU49" s="190"/>
      <c r="BCV49" s="190"/>
      <c r="BCW49" s="190"/>
      <c r="BCX49" s="190"/>
      <c r="BCY49" s="190"/>
      <c r="BCZ49" s="190"/>
      <c r="BDA49" s="190"/>
      <c r="BDB49" s="190"/>
      <c r="BDC49" s="190"/>
      <c r="BDD49" s="190"/>
      <c r="BDE49" s="190"/>
      <c r="BDF49" s="190"/>
      <c r="BDG49" s="190"/>
      <c r="BDH49" s="190"/>
      <c r="BDI49" s="190"/>
      <c r="BDJ49" s="190"/>
      <c r="BDK49" s="190"/>
      <c r="BDL49" s="190"/>
      <c r="BDM49" s="190"/>
      <c r="BDN49" s="190"/>
      <c r="BDO49" s="190"/>
      <c r="BDP49" s="190"/>
      <c r="BDQ49" s="190"/>
      <c r="BDR49" s="190"/>
      <c r="BDS49" s="190"/>
      <c r="BDT49" s="190"/>
      <c r="BDU49" s="190"/>
      <c r="BDV49" s="190"/>
      <c r="BDW49" s="190"/>
      <c r="BDX49" s="190"/>
      <c r="BDY49" s="190"/>
      <c r="BDZ49" s="190"/>
      <c r="BEA49" s="190"/>
      <c r="BEB49" s="190"/>
      <c r="BEC49" s="190"/>
      <c r="BED49" s="190"/>
      <c r="BEE49" s="190"/>
      <c r="BEF49" s="190"/>
      <c r="BEG49" s="190"/>
      <c r="BEH49" s="190"/>
      <c r="BEI49" s="190"/>
      <c r="BEJ49" s="190"/>
      <c r="BEK49" s="190"/>
      <c r="BEL49" s="190"/>
      <c r="BEM49" s="190"/>
      <c r="BEN49" s="190"/>
      <c r="BEO49" s="190"/>
      <c r="BEP49" s="190"/>
      <c r="BEQ49" s="190"/>
      <c r="BER49" s="190"/>
      <c r="BES49" s="190"/>
      <c r="BET49" s="190"/>
      <c r="BEU49" s="190"/>
      <c r="BEV49" s="190"/>
      <c r="BEW49" s="190"/>
      <c r="BEX49" s="190"/>
      <c r="BEY49" s="190"/>
      <c r="BEZ49" s="190"/>
      <c r="BFA49" s="190"/>
      <c r="BFB49" s="190"/>
      <c r="BFC49" s="190"/>
      <c r="BFD49" s="190"/>
      <c r="BFE49" s="190"/>
      <c r="BFF49" s="190"/>
      <c r="BFG49" s="190"/>
      <c r="BFH49" s="190"/>
      <c r="BFI49" s="190"/>
      <c r="BFJ49" s="190"/>
      <c r="BFK49" s="190"/>
      <c r="BFL49" s="190"/>
      <c r="BFM49" s="190"/>
      <c r="BFN49" s="190"/>
      <c r="BFO49" s="190"/>
      <c r="BFP49" s="190"/>
      <c r="BFQ49" s="190"/>
      <c r="BFR49" s="190"/>
      <c r="BFS49" s="190"/>
      <c r="BFT49" s="190"/>
      <c r="BFU49" s="190"/>
      <c r="BFV49" s="190"/>
      <c r="BFW49" s="190"/>
      <c r="BFX49" s="190"/>
      <c r="BFY49" s="190"/>
      <c r="BFZ49" s="190"/>
      <c r="BGA49" s="190"/>
      <c r="BGB49" s="190"/>
      <c r="BGC49" s="190"/>
      <c r="BGD49" s="190"/>
      <c r="BGE49" s="190"/>
      <c r="BGF49" s="190"/>
      <c r="BGG49" s="190"/>
      <c r="BGH49" s="190"/>
      <c r="BGI49" s="190"/>
      <c r="BGJ49" s="190"/>
      <c r="BGK49" s="190"/>
      <c r="BGL49" s="190"/>
      <c r="BGM49" s="190"/>
      <c r="BGN49" s="190"/>
      <c r="BGO49" s="190"/>
      <c r="BGP49" s="190"/>
      <c r="BGQ49" s="190"/>
      <c r="BGR49" s="190"/>
      <c r="BGS49" s="190"/>
      <c r="BGT49" s="190"/>
      <c r="BGU49" s="190"/>
      <c r="BGV49" s="190"/>
      <c r="BGW49" s="190"/>
      <c r="BGX49" s="190"/>
      <c r="BGY49" s="190"/>
      <c r="BGZ49" s="190"/>
      <c r="BHA49" s="190"/>
      <c r="BHB49" s="190"/>
      <c r="BHC49" s="190"/>
      <c r="BHD49" s="190"/>
      <c r="BHE49" s="190"/>
      <c r="BHF49" s="190"/>
      <c r="BHG49" s="190"/>
      <c r="BHH49" s="190"/>
      <c r="BHI49" s="190"/>
      <c r="BHJ49" s="190"/>
      <c r="BHK49" s="190"/>
      <c r="BHL49" s="190"/>
      <c r="BHM49" s="190"/>
      <c r="BHN49" s="190"/>
      <c r="BHO49" s="190"/>
      <c r="BHP49" s="190"/>
      <c r="BHQ49" s="190"/>
      <c r="BHR49" s="190"/>
      <c r="BHS49" s="190"/>
      <c r="BHT49" s="190"/>
      <c r="BHU49" s="190"/>
      <c r="BHV49" s="190"/>
      <c r="BHW49" s="190"/>
      <c r="BHX49" s="190"/>
      <c r="BHY49" s="190"/>
      <c r="BHZ49" s="190"/>
      <c r="BIA49" s="190"/>
      <c r="BIB49" s="190"/>
      <c r="BIC49" s="190"/>
      <c r="BID49" s="190"/>
      <c r="BIE49" s="190"/>
      <c r="BIF49" s="190"/>
      <c r="BIG49" s="190"/>
      <c r="BIH49" s="190"/>
      <c r="BII49" s="190"/>
      <c r="BIJ49" s="190"/>
      <c r="BIK49" s="190"/>
      <c r="BIL49" s="190"/>
      <c r="BIM49" s="190"/>
      <c r="BIN49" s="190"/>
      <c r="BIO49" s="190"/>
      <c r="BIP49" s="190"/>
      <c r="BIQ49" s="190"/>
      <c r="BIR49" s="190"/>
      <c r="BIS49" s="190"/>
      <c r="BIT49" s="190"/>
      <c r="BIU49" s="190"/>
      <c r="BIV49" s="190"/>
      <c r="BIW49" s="190"/>
      <c r="BIX49" s="190"/>
      <c r="BIY49" s="190"/>
      <c r="BIZ49" s="190"/>
      <c r="BJA49" s="190"/>
      <c r="BJB49" s="190"/>
      <c r="BJC49" s="190"/>
      <c r="BJD49" s="190"/>
      <c r="BJE49" s="190"/>
      <c r="BJF49" s="190"/>
      <c r="BJG49" s="190"/>
      <c r="BJH49" s="190"/>
      <c r="BJI49" s="190"/>
      <c r="BJJ49" s="190"/>
      <c r="BJK49" s="190"/>
      <c r="BJL49" s="190"/>
      <c r="BJM49" s="190"/>
      <c r="BJN49" s="190"/>
      <c r="BJO49" s="190"/>
      <c r="BJP49" s="190"/>
      <c r="BJQ49" s="190"/>
      <c r="BJR49" s="190"/>
      <c r="BJS49" s="190"/>
      <c r="BJT49" s="190"/>
      <c r="BJU49" s="190"/>
      <c r="BJV49" s="190"/>
      <c r="BJW49" s="190"/>
      <c r="BJX49" s="190"/>
      <c r="BJY49" s="190"/>
      <c r="BJZ49" s="190"/>
      <c r="BKA49" s="190"/>
      <c r="BKB49" s="190"/>
      <c r="BKC49" s="190"/>
      <c r="BKD49" s="190"/>
      <c r="BKE49" s="190"/>
      <c r="BKF49" s="190"/>
      <c r="BKG49" s="190"/>
      <c r="BKH49" s="190"/>
      <c r="BKI49" s="190"/>
      <c r="BKJ49" s="190"/>
      <c r="BKK49" s="190"/>
      <c r="BKL49" s="190"/>
      <c r="BKM49" s="190"/>
      <c r="BKN49" s="190"/>
      <c r="BKO49" s="190"/>
      <c r="BKP49" s="190"/>
      <c r="BKQ49" s="190"/>
      <c r="BKR49" s="190"/>
      <c r="BKS49" s="190"/>
      <c r="BKT49" s="190"/>
      <c r="BKU49" s="190"/>
      <c r="BKV49" s="190"/>
      <c r="BKW49" s="190"/>
      <c r="BKX49" s="190"/>
      <c r="BKY49" s="190"/>
      <c r="BKZ49" s="190"/>
      <c r="BLA49" s="190"/>
      <c r="BLB49" s="190"/>
      <c r="BLC49" s="190"/>
      <c r="BLD49" s="190"/>
      <c r="BLE49" s="190"/>
      <c r="BLF49" s="190"/>
      <c r="BLG49" s="190"/>
      <c r="BLH49" s="190"/>
      <c r="BLI49" s="190"/>
      <c r="BLJ49" s="190"/>
      <c r="BLK49" s="190"/>
      <c r="BLL49" s="190"/>
      <c r="BLM49" s="190"/>
      <c r="BLN49" s="190"/>
      <c r="BLO49" s="190"/>
      <c r="BLP49" s="190"/>
      <c r="BLQ49" s="190"/>
      <c r="BLR49" s="190"/>
      <c r="BLS49" s="190"/>
      <c r="BLT49" s="190"/>
      <c r="BLU49" s="190"/>
      <c r="BLV49" s="190"/>
      <c r="BLW49" s="190"/>
      <c r="BLX49" s="190"/>
      <c r="BLY49" s="190"/>
      <c r="BLZ49" s="190"/>
      <c r="BMA49" s="190"/>
      <c r="BMB49" s="190"/>
      <c r="BMC49" s="190"/>
      <c r="BMD49" s="190"/>
      <c r="BME49" s="190"/>
      <c r="BMF49" s="190"/>
      <c r="BMG49" s="190"/>
      <c r="BMH49" s="190"/>
      <c r="BMI49" s="190"/>
      <c r="BMJ49" s="190"/>
      <c r="BMK49" s="190"/>
      <c r="BML49" s="190"/>
      <c r="BMM49" s="190"/>
      <c r="BMN49" s="190"/>
      <c r="BMO49" s="190"/>
      <c r="BMP49" s="190"/>
      <c r="BMQ49" s="190"/>
      <c r="BMR49" s="190"/>
      <c r="BMS49" s="190"/>
      <c r="BMT49" s="190"/>
      <c r="BMU49" s="190"/>
      <c r="BMV49" s="190"/>
      <c r="BMW49" s="190"/>
      <c r="BMX49" s="190"/>
      <c r="BMY49" s="190"/>
      <c r="BMZ49" s="190"/>
      <c r="BNA49" s="190"/>
      <c r="BNB49" s="190"/>
      <c r="BNC49" s="190"/>
      <c r="BND49" s="190"/>
      <c r="BNE49" s="190"/>
      <c r="BNF49" s="190"/>
      <c r="BNG49" s="190"/>
      <c r="BNH49" s="190"/>
      <c r="BNI49" s="190"/>
      <c r="BNJ49" s="190"/>
      <c r="BNK49" s="190"/>
      <c r="BNL49" s="190"/>
      <c r="BNM49" s="190"/>
      <c r="BNN49" s="190"/>
      <c r="BNO49" s="190"/>
      <c r="BNP49" s="190"/>
      <c r="BNQ49" s="190"/>
      <c r="BNR49" s="190"/>
      <c r="BNS49" s="190"/>
      <c r="BNT49" s="190"/>
      <c r="BNU49" s="190"/>
      <c r="BNV49" s="190"/>
      <c r="BNW49" s="190"/>
      <c r="BNX49" s="190"/>
      <c r="BNY49" s="190"/>
      <c r="BNZ49" s="190"/>
      <c r="BOA49" s="190"/>
      <c r="BOB49" s="190"/>
      <c r="BOC49" s="190"/>
      <c r="BOD49" s="190"/>
      <c r="BOE49" s="190"/>
      <c r="BOF49" s="190"/>
      <c r="BOG49" s="190"/>
      <c r="BOH49" s="190"/>
      <c r="BOI49" s="190"/>
      <c r="BOJ49" s="190"/>
      <c r="BOK49" s="190"/>
      <c r="BOL49" s="190"/>
      <c r="BOM49" s="190"/>
      <c r="BON49" s="190"/>
      <c r="BOO49" s="190"/>
      <c r="BOP49" s="190"/>
      <c r="BOQ49" s="190"/>
      <c r="BOR49" s="190"/>
      <c r="BOS49" s="190"/>
      <c r="BOT49" s="190"/>
      <c r="BOU49" s="190"/>
      <c r="BOV49" s="190"/>
      <c r="BOW49" s="190"/>
      <c r="BOX49" s="190"/>
      <c r="BOY49" s="190"/>
      <c r="BOZ49" s="190"/>
      <c r="BPA49" s="190"/>
      <c r="BPB49" s="190"/>
      <c r="BPC49" s="190"/>
      <c r="BPD49" s="190"/>
      <c r="BPE49" s="190"/>
      <c r="BPF49" s="190"/>
      <c r="BPG49" s="190"/>
      <c r="BPH49" s="190"/>
      <c r="BPI49" s="190"/>
      <c r="BPJ49" s="190"/>
      <c r="BPK49" s="190"/>
      <c r="BPL49" s="190"/>
      <c r="BPM49" s="190"/>
      <c r="BPN49" s="190"/>
      <c r="BPO49" s="190"/>
      <c r="BPP49" s="190"/>
      <c r="BPQ49" s="190"/>
      <c r="BPR49" s="190"/>
      <c r="BPS49" s="190"/>
      <c r="BPT49" s="190"/>
      <c r="BPU49" s="190"/>
      <c r="BPV49" s="190"/>
      <c r="BPW49" s="190"/>
      <c r="BPX49" s="190"/>
      <c r="BPY49" s="190"/>
      <c r="BPZ49" s="190"/>
      <c r="BQA49" s="190"/>
      <c r="BQB49" s="190"/>
      <c r="BQC49" s="190"/>
      <c r="BQD49" s="190"/>
      <c r="BQE49" s="190"/>
      <c r="BQF49" s="190"/>
      <c r="BQG49" s="190"/>
      <c r="BQH49" s="190"/>
      <c r="BQI49" s="190"/>
      <c r="BQJ49" s="190"/>
      <c r="BQK49" s="190"/>
      <c r="BQL49" s="190"/>
      <c r="BQM49" s="190"/>
      <c r="BQN49" s="190"/>
      <c r="BQO49" s="190"/>
      <c r="BQP49" s="190"/>
      <c r="BQQ49" s="190"/>
      <c r="BQR49" s="190"/>
      <c r="BQS49" s="190"/>
      <c r="BQT49" s="190"/>
      <c r="BQU49" s="190"/>
      <c r="BQV49" s="190"/>
      <c r="BQW49" s="190"/>
      <c r="BQX49" s="190"/>
      <c r="BQY49" s="190"/>
      <c r="BQZ49" s="190"/>
      <c r="BRA49" s="190"/>
      <c r="BRB49" s="190"/>
      <c r="BRC49" s="190"/>
      <c r="BRD49" s="190"/>
      <c r="BRE49" s="190"/>
      <c r="BRF49" s="190"/>
      <c r="BRG49" s="190"/>
      <c r="BRH49" s="190"/>
      <c r="BRI49" s="190"/>
      <c r="BRJ49" s="190"/>
      <c r="BRK49" s="190"/>
      <c r="BRL49" s="190"/>
      <c r="BRM49" s="190"/>
      <c r="BRN49" s="190"/>
      <c r="BRO49" s="190"/>
      <c r="BRP49" s="190"/>
      <c r="BRQ49" s="190"/>
      <c r="BRR49" s="190"/>
      <c r="BRS49" s="190"/>
      <c r="BRT49" s="190"/>
      <c r="BRU49" s="190"/>
      <c r="BRV49" s="190"/>
      <c r="BRW49" s="190"/>
      <c r="BRX49" s="190"/>
      <c r="BRY49" s="190"/>
      <c r="BRZ49" s="190"/>
      <c r="BSA49" s="190"/>
      <c r="BSB49" s="190"/>
      <c r="BSC49" s="190"/>
      <c r="BSD49" s="190"/>
      <c r="BSE49" s="190"/>
      <c r="BSF49" s="190"/>
      <c r="BSG49" s="190"/>
      <c r="BSH49" s="190"/>
      <c r="BSI49" s="190"/>
      <c r="BSJ49" s="190"/>
      <c r="BSK49" s="190"/>
      <c r="BSL49" s="190"/>
      <c r="BSM49" s="190"/>
      <c r="BSN49" s="190"/>
      <c r="BSO49" s="190"/>
      <c r="BSP49" s="190"/>
      <c r="BSQ49" s="190"/>
      <c r="BSR49" s="190"/>
      <c r="BSS49" s="190"/>
      <c r="BST49" s="190"/>
      <c r="BSU49" s="190"/>
      <c r="BSV49" s="190"/>
      <c r="BSW49" s="190"/>
      <c r="BSX49" s="190"/>
      <c r="BSY49" s="190"/>
      <c r="BSZ49" s="190"/>
      <c r="BTA49" s="190"/>
      <c r="BTB49" s="190"/>
      <c r="BTC49" s="190"/>
      <c r="BTD49" s="190"/>
      <c r="BTE49" s="190"/>
      <c r="BTF49" s="190"/>
      <c r="BTG49" s="190"/>
      <c r="BTH49" s="190"/>
      <c r="BTI49" s="190"/>
      <c r="BTJ49" s="190"/>
      <c r="BTK49" s="190"/>
      <c r="BTL49" s="190"/>
      <c r="BTM49" s="190"/>
      <c r="BTN49" s="190"/>
      <c r="BTO49" s="190"/>
      <c r="BTP49" s="190"/>
      <c r="BTQ49" s="190"/>
      <c r="BTR49" s="190"/>
      <c r="BTS49" s="190"/>
      <c r="BTT49" s="190"/>
      <c r="BTU49" s="190"/>
      <c r="BTV49" s="190"/>
      <c r="BTW49" s="190"/>
      <c r="BTX49" s="190"/>
      <c r="BTY49" s="190"/>
      <c r="BTZ49" s="190"/>
      <c r="BUA49" s="190"/>
      <c r="BUB49" s="190"/>
      <c r="BUC49" s="190"/>
      <c r="BUD49" s="190"/>
      <c r="BUE49" s="190"/>
      <c r="BUF49" s="190"/>
      <c r="BUG49" s="190"/>
      <c r="BUH49" s="190"/>
      <c r="BUI49" s="190"/>
      <c r="BUJ49" s="190"/>
      <c r="BUK49" s="190"/>
      <c r="BUL49" s="190"/>
      <c r="BUM49" s="190"/>
      <c r="BUN49" s="190"/>
      <c r="BUO49" s="190"/>
      <c r="BUP49" s="190"/>
      <c r="BUQ49" s="190"/>
      <c r="BUR49" s="190"/>
      <c r="BUS49" s="190"/>
      <c r="BUT49" s="190"/>
      <c r="BUU49" s="190"/>
      <c r="BUV49" s="190"/>
      <c r="BUW49" s="190"/>
      <c r="BUX49" s="190"/>
      <c r="BUY49" s="190"/>
      <c r="BUZ49" s="190"/>
      <c r="BVA49" s="190"/>
      <c r="BVB49" s="190"/>
      <c r="BVC49" s="190"/>
      <c r="BVD49" s="190"/>
      <c r="BVE49" s="190"/>
      <c r="BVF49" s="190"/>
      <c r="BVG49" s="190"/>
      <c r="BVH49" s="190"/>
      <c r="BVI49" s="190"/>
      <c r="BVJ49" s="190"/>
      <c r="BVK49" s="190"/>
      <c r="BVL49" s="190"/>
      <c r="BVM49" s="190"/>
      <c r="BVN49" s="190"/>
      <c r="BVO49" s="190"/>
      <c r="BVP49" s="190"/>
      <c r="BVQ49" s="190"/>
      <c r="BVR49" s="190"/>
      <c r="BVS49" s="190"/>
      <c r="BVT49" s="190"/>
      <c r="BVU49" s="190"/>
      <c r="BVV49" s="190"/>
      <c r="BVW49" s="190"/>
      <c r="BVX49" s="190"/>
      <c r="BVY49" s="190"/>
      <c r="BVZ49" s="190"/>
      <c r="BWA49" s="190"/>
      <c r="BWB49" s="190"/>
      <c r="BWC49" s="190"/>
      <c r="BWD49" s="190"/>
      <c r="BWE49" s="190"/>
      <c r="BWF49" s="190"/>
      <c r="BWG49" s="190"/>
      <c r="BWH49" s="190"/>
      <c r="BWI49" s="190"/>
      <c r="BWJ49" s="190"/>
      <c r="BWK49" s="190"/>
      <c r="BWL49" s="190"/>
      <c r="BWM49" s="190"/>
      <c r="BWN49" s="190"/>
      <c r="BWO49" s="190"/>
      <c r="BWP49" s="190"/>
      <c r="BWQ49" s="190"/>
      <c r="BWR49" s="190"/>
      <c r="BWS49" s="190"/>
      <c r="BWT49" s="190"/>
      <c r="BWU49" s="190"/>
      <c r="BWV49" s="190"/>
      <c r="BWW49" s="190"/>
      <c r="BWX49" s="190"/>
      <c r="BWY49" s="190"/>
      <c r="BWZ49" s="190"/>
      <c r="BXA49" s="190"/>
      <c r="BXB49" s="190"/>
      <c r="BXC49" s="190"/>
      <c r="BXD49" s="190"/>
      <c r="BXE49" s="190"/>
      <c r="BXF49" s="190"/>
      <c r="BXG49" s="190"/>
      <c r="BXH49" s="190"/>
      <c r="BXI49" s="190"/>
      <c r="BXJ49" s="190"/>
      <c r="BXK49" s="190"/>
      <c r="BXL49" s="190"/>
      <c r="BXM49" s="190"/>
      <c r="BXN49" s="190"/>
      <c r="BXO49" s="190"/>
      <c r="BXP49" s="190"/>
      <c r="BXQ49" s="190"/>
      <c r="BXR49" s="190"/>
      <c r="BXS49" s="190"/>
      <c r="BXT49" s="190"/>
      <c r="BXU49" s="190"/>
      <c r="BXV49" s="190"/>
      <c r="BXW49" s="190"/>
      <c r="BXX49" s="190"/>
      <c r="BXY49" s="190"/>
      <c r="BXZ49" s="190"/>
      <c r="BYA49" s="190"/>
      <c r="BYB49" s="190"/>
      <c r="BYC49" s="190"/>
      <c r="BYD49" s="190"/>
      <c r="BYE49" s="190"/>
      <c r="BYF49" s="190"/>
      <c r="BYG49" s="190"/>
      <c r="BYH49" s="190"/>
      <c r="BYI49" s="190"/>
      <c r="BYJ49" s="190"/>
      <c r="BYK49" s="190"/>
      <c r="BYL49" s="190"/>
      <c r="BYM49" s="190"/>
      <c r="BYN49" s="190"/>
      <c r="BYO49" s="190"/>
      <c r="BYP49" s="190"/>
      <c r="BYQ49" s="190"/>
      <c r="BYR49" s="190"/>
      <c r="BYS49" s="190"/>
      <c r="BYT49" s="190"/>
      <c r="BYU49" s="190"/>
      <c r="BYV49" s="190"/>
      <c r="BYW49" s="190"/>
      <c r="BYX49" s="190"/>
      <c r="BYY49" s="190"/>
      <c r="BYZ49" s="190"/>
      <c r="BZA49" s="190"/>
      <c r="BZB49" s="190"/>
      <c r="BZC49" s="190"/>
      <c r="BZD49" s="190"/>
      <c r="BZE49" s="190"/>
      <c r="BZF49" s="190"/>
      <c r="BZG49" s="190"/>
      <c r="BZH49" s="190"/>
      <c r="BZI49" s="190"/>
      <c r="BZJ49" s="190"/>
      <c r="BZK49" s="190"/>
      <c r="BZL49" s="190"/>
      <c r="BZM49" s="190"/>
      <c r="BZN49" s="190"/>
      <c r="BZO49" s="190"/>
      <c r="BZP49" s="190"/>
      <c r="BZQ49" s="190"/>
      <c r="BZR49" s="190"/>
      <c r="BZS49" s="190"/>
      <c r="BZT49" s="190"/>
      <c r="BZU49" s="190"/>
      <c r="BZV49" s="190"/>
      <c r="BZW49" s="190"/>
      <c r="BZX49" s="190"/>
      <c r="BZY49" s="190"/>
      <c r="BZZ49" s="190"/>
      <c r="CAA49" s="190"/>
      <c r="CAB49" s="190"/>
      <c r="CAC49" s="190"/>
      <c r="CAD49" s="190"/>
      <c r="CAE49" s="190"/>
      <c r="CAF49" s="190"/>
      <c r="CAG49" s="190"/>
      <c r="CAH49" s="190"/>
      <c r="CAI49" s="190"/>
      <c r="CAJ49" s="190"/>
      <c r="CAK49" s="190"/>
      <c r="CAL49" s="190"/>
      <c r="CAM49" s="190"/>
      <c r="CAN49" s="190"/>
      <c r="CAO49" s="190"/>
      <c r="CAP49" s="190"/>
      <c r="CAQ49" s="190"/>
      <c r="CAR49" s="190"/>
      <c r="CAS49" s="190"/>
      <c r="CAT49" s="190"/>
      <c r="CAU49" s="190"/>
      <c r="CAV49" s="190"/>
      <c r="CAW49" s="190"/>
      <c r="CAX49" s="190"/>
      <c r="CAY49" s="190"/>
      <c r="CAZ49" s="190"/>
      <c r="CBA49" s="190"/>
      <c r="CBB49" s="190"/>
      <c r="CBC49" s="190"/>
      <c r="CBD49" s="190"/>
      <c r="CBE49" s="190"/>
      <c r="CBF49" s="190"/>
      <c r="CBG49" s="190"/>
      <c r="CBH49" s="190"/>
      <c r="CBI49" s="190"/>
      <c r="CBJ49" s="190"/>
      <c r="CBK49" s="190"/>
      <c r="CBL49" s="190"/>
      <c r="CBM49" s="190"/>
      <c r="CBN49" s="190"/>
      <c r="CBO49" s="190"/>
      <c r="CBP49" s="190"/>
      <c r="CBQ49" s="190"/>
      <c r="CBR49" s="190"/>
      <c r="CBS49" s="190"/>
      <c r="CBT49" s="190"/>
      <c r="CBU49" s="190"/>
      <c r="CBV49" s="190"/>
      <c r="CBW49" s="190"/>
      <c r="CBX49" s="190"/>
      <c r="CBY49" s="190"/>
      <c r="CBZ49" s="190"/>
      <c r="CCA49" s="190"/>
      <c r="CCB49" s="190"/>
      <c r="CCC49" s="190"/>
      <c r="CCD49" s="190"/>
      <c r="CCE49" s="190"/>
      <c r="CCF49" s="190"/>
      <c r="CCG49" s="190"/>
      <c r="CCH49" s="190"/>
      <c r="CCI49" s="190"/>
      <c r="CCJ49" s="190"/>
      <c r="CCK49" s="190"/>
      <c r="CCL49" s="190"/>
      <c r="CCM49" s="190"/>
      <c r="CCN49" s="190"/>
      <c r="CCO49" s="190"/>
      <c r="CCP49" s="190"/>
      <c r="CCQ49" s="190"/>
      <c r="CCR49" s="190"/>
      <c r="CCS49" s="190"/>
      <c r="CCT49" s="190"/>
      <c r="CCU49" s="190"/>
      <c r="CCV49" s="190"/>
      <c r="CCW49" s="190"/>
      <c r="CCX49" s="190"/>
      <c r="CCY49" s="190"/>
      <c r="CCZ49" s="190"/>
      <c r="CDA49" s="190"/>
      <c r="CDB49" s="190"/>
      <c r="CDC49" s="190"/>
      <c r="CDD49" s="190"/>
      <c r="CDE49" s="190"/>
      <c r="CDF49" s="190"/>
      <c r="CDG49" s="190"/>
      <c r="CDH49" s="190"/>
      <c r="CDI49" s="190"/>
      <c r="CDJ49" s="190"/>
      <c r="CDK49" s="190"/>
      <c r="CDL49" s="190"/>
      <c r="CDM49" s="190"/>
      <c r="CDN49" s="190"/>
      <c r="CDO49" s="190"/>
      <c r="CDP49" s="190"/>
      <c r="CDQ49" s="190"/>
      <c r="CDR49" s="190"/>
      <c r="CDS49" s="190"/>
      <c r="CDT49" s="190"/>
      <c r="CDU49" s="190"/>
      <c r="CDV49" s="190"/>
      <c r="CDW49" s="190"/>
      <c r="CDX49" s="190"/>
      <c r="CDY49" s="190"/>
      <c r="CDZ49" s="190"/>
      <c r="CEA49" s="190"/>
      <c r="CEB49" s="190"/>
      <c r="CEC49" s="190"/>
      <c r="CED49" s="190"/>
      <c r="CEE49" s="190"/>
      <c r="CEF49" s="190"/>
      <c r="CEG49" s="190"/>
      <c r="CEH49" s="190"/>
      <c r="CEI49" s="190"/>
      <c r="CEJ49" s="190"/>
      <c r="CEK49" s="190"/>
      <c r="CEL49" s="190"/>
      <c r="CEM49" s="190"/>
      <c r="CEN49" s="190"/>
      <c r="CEO49" s="190"/>
      <c r="CEP49" s="190"/>
      <c r="CEQ49" s="190"/>
      <c r="CER49" s="190"/>
      <c r="CES49" s="190"/>
      <c r="CET49" s="190"/>
      <c r="CEU49" s="190"/>
      <c r="CEV49" s="190"/>
      <c r="CEW49" s="190"/>
      <c r="CEX49" s="190"/>
      <c r="CEY49" s="190"/>
      <c r="CEZ49" s="190"/>
      <c r="CFA49" s="190"/>
      <c r="CFB49" s="190"/>
      <c r="CFC49" s="190"/>
      <c r="CFD49" s="190"/>
      <c r="CFE49" s="190"/>
      <c r="CFF49" s="190"/>
      <c r="CFG49" s="190"/>
      <c r="CFH49" s="190"/>
      <c r="CFI49" s="190"/>
      <c r="CFJ49" s="190"/>
      <c r="CFK49" s="190"/>
      <c r="CFL49" s="190"/>
      <c r="CFM49" s="190"/>
      <c r="CFN49" s="190"/>
      <c r="CFO49" s="190"/>
      <c r="CFP49" s="190"/>
      <c r="CFQ49" s="190"/>
      <c r="CFR49" s="190"/>
      <c r="CFS49" s="190"/>
      <c r="CFT49" s="190"/>
      <c r="CFU49" s="190"/>
      <c r="CFV49" s="190"/>
      <c r="CFW49" s="190"/>
      <c r="CFX49" s="190"/>
      <c r="CFY49" s="190"/>
      <c r="CFZ49" s="190"/>
      <c r="CGA49" s="190"/>
      <c r="CGB49" s="190"/>
      <c r="CGC49" s="190"/>
      <c r="CGD49" s="190"/>
      <c r="CGE49" s="190"/>
      <c r="CGF49" s="190"/>
      <c r="CGG49" s="190"/>
      <c r="CGH49" s="190"/>
      <c r="CGI49" s="190"/>
      <c r="CGJ49" s="190"/>
      <c r="CGK49" s="190"/>
      <c r="CGL49" s="190"/>
      <c r="CGM49" s="190"/>
      <c r="CGN49" s="190"/>
      <c r="CGO49" s="190"/>
      <c r="CGP49" s="190"/>
      <c r="CGQ49" s="190"/>
      <c r="CGR49" s="190"/>
      <c r="CGS49" s="190"/>
      <c r="CGT49" s="190"/>
      <c r="CGU49" s="190"/>
      <c r="CGV49" s="190"/>
      <c r="CGW49" s="190"/>
      <c r="CGX49" s="190"/>
      <c r="CGY49" s="190"/>
      <c r="CGZ49" s="190"/>
      <c r="CHA49" s="190"/>
      <c r="CHB49" s="190"/>
      <c r="CHC49" s="190"/>
      <c r="CHD49" s="190"/>
      <c r="CHE49" s="190"/>
      <c r="CHF49" s="190"/>
      <c r="CHG49" s="190"/>
      <c r="CHH49" s="190"/>
      <c r="CHI49" s="190"/>
      <c r="CHJ49" s="190"/>
      <c r="CHK49" s="190"/>
      <c r="CHL49" s="190"/>
      <c r="CHM49" s="190"/>
      <c r="CHN49" s="190"/>
      <c r="CHO49" s="190"/>
      <c r="CHP49" s="190"/>
      <c r="CHQ49" s="190"/>
      <c r="CHR49" s="190"/>
      <c r="CHS49" s="190"/>
      <c r="CHT49" s="190"/>
      <c r="CHU49" s="190"/>
      <c r="CHV49" s="190"/>
      <c r="CHW49" s="190"/>
      <c r="CHX49" s="190"/>
      <c r="CHY49" s="190"/>
      <c r="CHZ49" s="190"/>
      <c r="CIA49" s="190"/>
      <c r="CIB49" s="190"/>
      <c r="CIC49" s="190"/>
      <c r="CID49" s="190"/>
      <c r="CIE49" s="190"/>
      <c r="CIF49" s="190"/>
      <c r="CIG49" s="190"/>
      <c r="CIH49" s="190"/>
      <c r="CII49" s="190"/>
      <c r="CIJ49" s="190"/>
      <c r="CIK49" s="190"/>
      <c r="CIL49" s="190"/>
      <c r="CIM49" s="190"/>
      <c r="CIN49" s="190"/>
      <c r="CIO49" s="190"/>
      <c r="CIP49" s="190"/>
      <c r="CIQ49" s="190"/>
      <c r="CIR49" s="190"/>
      <c r="CIS49" s="190"/>
      <c r="CIT49" s="190"/>
      <c r="CIU49" s="190"/>
      <c r="CIV49" s="190"/>
      <c r="CIW49" s="190"/>
      <c r="CIX49" s="190"/>
      <c r="CIY49" s="190"/>
      <c r="CIZ49" s="190"/>
      <c r="CJA49" s="190"/>
      <c r="CJB49" s="190"/>
      <c r="CJC49" s="190"/>
      <c r="CJD49" s="190"/>
      <c r="CJE49" s="190"/>
      <c r="CJF49" s="190"/>
      <c r="CJG49" s="190"/>
      <c r="CJH49" s="190"/>
      <c r="CJI49" s="190"/>
      <c r="CJJ49" s="190"/>
      <c r="CJK49" s="190"/>
      <c r="CJL49" s="190"/>
      <c r="CJM49" s="190"/>
      <c r="CJN49" s="190"/>
      <c r="CJO49" s="190"/>
      <c r="CJP49" s="190"/>
      <c r="CJQ49" s="190"/>
      <c r="CJR49" s="190"/>
      <c r="CJS49" s="190"/>
      <c r="CJT49" s="190"/>
      <c r="CJU49" s="190"/>
      <c r="CJV49" s="190"/>
      <c r="CJW49" s="190"/>
      <c r="CJX49" s="190"/>
      <c r="CJY49" s="190"/>
      <c r="CJZ49" s="190"/>
      <c r="CKA49" s="190"/>
      <c r="CKB49" s="190"/>
      <c r="CKC49" s="190"/>
      <c r="CKD49" s="190"/>
      <c r="CKE49" s="190"/>
      <c r="CKF49" s="190"/>
      <c r="CKG49" s="190"/>
      <c r="CKH49" s="190"/>
      <c r="CKI49" s="190"/>
      <c r="CKJ49" s="190"/>
      <c r="CKK49" s="190"/>
      <c r="CKL49" s="190"/>
      <c r="CKM49" s="190"/>
      <c r="CKN49" s="190"/>
      <c r="CKO49" s="190"/>
      <c r="CKP49" s="190"/>
      <c r="CKQ49" s="190"/>
      <c r="CKR49" s="190"/>
      <c r="CKS49" s="190"/>
      <c r="CKT49" s="190"/>
      <c r="CKU49" s="190"/>
      <c r="CKV49" s="190"/>
      <c r="CKW49" s="190"/>
      <c r="CKX49" s="190"/>
      <c r="CKY49" s="190"/>
      <c r="CKZ49" s="190"/>
      <c r="CLA49" s="190"/>
      <c r="CLB49" s="190"/>
      <c r="CLC49" s="190"/>
      <c r="CLD49" s="190"/>
      <c r="CLE49" s="190"/>
      <c r="CLF49" s="190"/>
      <c r="CLG49" s="190"/>
      <c r="CLH49" s="190"/>
      <c r="CLI49" s="190"/>
      <c r="CLJ49" s="190"/>
      <c r="CLK49" s="190"/>
      <c r="CLL49" s="190"/>
      <c r="CLM49" s="190"/>
      <c r="CLN49" s="190"/>
      <c r="CLO49" s="190"/>
      <c r="CLP49" s="190"/>
      <c r="CLQ49" s="190"/>
      <c r="CLR49" s="190"/>
      <c r="CLS49" s="190"/>
      <c r="CLT49" s="190"/>
      <c r="CLU49" s="190"/>
      <c r="CLV49" s="190"/>
      <c r="CLW49" s="190"/>
      <c r="CLX49" s="190"/>
      <c r="CLY49" s="190"/>
      <c r="CLZ49" s="190"/>
      <c r="CMA49" s="190"/>
      <c r="CMB49" s="190"/>
      <c r="CMC49" s="190"/>
      <c r="CMD49" s="190"/>
      <c r="CME49" s="190"/>
      <c r="CMF49" s="190"/>
      <c r="CMG49" s="190"/>
      <c r="CMH49" s="190"/>
      <c r="CMI49" s="190"/>
      <c r="CMJ49" s="190"/>
      <c r="CMK49" s="190"/>
      <c r="CML49" s="190"/>
      <c r="CMM49" s="190"/>
      <c r="CMN49" s="190"/>
      <c r="CMO49" s="190"/>
      <c r="CMP49" s="190"/>
      <c r="CMQ49" s="190"/>
      <c r="CMR49" s="190"/>
      <c r="CMS49" s="190"/>
      <c r="CMT49" s="190"/>
      <c r="CMU49" s="190"/>
      <c r="CMV49" s="190"/>
      <c r="CMW49" s="190"/>
      <c r="CMX49" s="190"/>
      <c r="CMY49" s="190"/>
      <c r="CMZ49" s="190"/>
      <c r="CNA49" s="190"/>
      <c r="CNB49" s="190"/>
      <c r="CNC49" s="190"/>
      <c r="CND49" s="190"/>
      <c r="CNE49" s="190"/>
      <c r="CNF49" s="190"/>
      <c r="CNG49" s="190"/>
      <c r="CNH49" s="190"/>
      <c r="CNI49" s="190"/>
      <c r="CNJ49" s="190"/>
      <c r="CNK49" s="190"/>
      <c r="CNL49" s="190"/>
      <c r="CNM49" s="190"/>
      <c r="CNN49" s="190"/>
      <c r="CNO49" s="190"/>
      <c r="CNP49" s="190"/>
      <c r="CNQ49" s="190"/>
      <c r="CNR49" s="190"/>
      <c r="CNS49" s="190"/>
      <c r="CNT49" s="190"/>
      <c r="CNU49" s="190"/>
      <c r="CNV49" s="190"/>
      <c r="CNW49" s="190"/>
      <c r="CNX49" s="190"/>
      <c r="CNY49" s="190"/>
      <c r="CNZ49" s="190"/>
      <c r="COA49" s="190"/>
      <c r="COB49" s="190"/>
      <c r="COC49" s="190"/>
      <c r="COD49" s="190"/>
      <c r="COE49" s="190"/>
      <c r="COF49" s="190"/>
      <c r="COG49" s="190"/>
      <c r="COH49" s="190"/>
      <c r="COI49" s="190"/>
      <c r="COJ49" s="190"/>
      <c r="COK49" s="190"/>
      <c r="COL49" s="190"/>
      <c r="COM49" s="190"/>
      <c r="CON49" s="190"/>
      <c r="COO49" s="190"/>
      <c r="COP49" s="190"/>
      <c r="COQ49" s="190"/>
      <c r="COR49" s="190"/>
      <c r="COS49" s="190"/>
      <c r="COT49" s="190"/>
      <c r="COU49" s="190"/>
      <c r="COV49" s="190"/>
      <c r="COW49" s="190"/>
      <c r="COX49" s="190"/>
      <c r="COY49" s="190"/>
      <c r="COZ49" s="190"/>
      <c r="CPA49" s="190"/>
      <c r="CPB49" s="190"/>
      <c r="CPC49" s="190"/>
      <c r="CPD49" s="190"/>
      <c r="CPE49" s="190"/>
      <c r="CPF49" s="190"/>
      <c r="CPG49" s="190"/>
      <c r="CPH49" s="190"/>
      <c r="CPI49" s="190"/>
      <c r="CPJ49" s="190"/>
      <c r="CPK49" s="190"/>
      <c r="CPL49" s="190"/>
      <c r="CPM49" s="190"/>
      <c r="CPN49" s="190"/>
      <c r="CPO49" s="190"/>
      <c r="CPP49" s="190"/>
      <c r="CPQ49" s="190"/>
      <c r="CPR49" s="190"/>
      <c r="CPS49" s="190"/>
      <c r="CPT49" s="190"/>
      <c r="CPU49" s="190"/>
      <c r="CPV49" s="190"/>
      <c r="CPW49" s="190"/>
      <c r="CPX49" s="190"/>
      <c r="CPY49" s="190"/>
      <c r="CPZ49" s="190"/>
      <c r="CQA49" s="190"/>
      <c r="CQB49" s="190"/>
      <c r="CQC49" s="190"/>
      <c r="CQD49" s="190"/>
      <c r="CQE49" s="190"/>
      <c r="CQF49" s="190"/>
      <c r="CQG49" s="190"/>
      <c r="CQH49" s="190"/>
      <c r="CQI49" s="190"/>
      <c r="CQJ49" s="190"/>
      <c r="CQK49" s="190"/>
      <c r="CQL49" s="190"/>
      <c r="CQM49" s="190"/>
      <c r="CQN49" s="190"/>
      <c r="CQO49" s="190"/>
      <c r="CQP49" s="190"/>
      <c r="CQQ49" s="190"/>
      <c r="CQR49" s="190"/>
      <c r="CQS49" s="190"/>
      <c r="CQT49" s="190"/>
      <c r="CQU49" s="190"/>
      <c r="CQV49" s="190"/>
      <c r="CQW49" s="190"/>
      <c r="CQX49" s="190"/>
      <c r="CQY49" s="190"/>
      <c r="CQZ49" s="190"/>
      <c r="CRA49" s="190"/>
      <c r="CRB49" s="190"/>
      <c r="CRC49" s="190"/>
      <c r="CRD49" s="190"/>
      <c r="CRE49" s="190"/>
      <c r="CRF49" s="190"/>
      <c r="CRG49" s="190"/>
      <c r="CRH49" s="190"/>
      <c r="CRI49" s="190"/>
      <c r="CRJ49" s="190"/>
      <c r="CRK49" s="190"/>
      <c r="CRL49" s="190"/>
      <c r="CRM49" s="190"/>
      <c r="CRN49" s="190"/>
      <c r="CRO49" s="190"/>
      <c r="CRP49" s="190"/>
      <c r="CRQ49" s="190"/>
      <c r="CRR49" s="190"/>
      <c r="CRS49" s="190"/>
      <c r="CRT49" s="190"/>
      <c r="CRU49" s="190"/>
      <c r="CRV49" s="190"/>
      <c r="CRW49" s="190"/>
      <c r="CRX49" s="190"/>
      <c r="CRY49" s="190"/>
      <c r="CRZ49" s="190"/>
      <c r="CSA49" s="190"/>
      <c r="CSB49" s="190"/>
      <c r="CSC49" s="190"/>
      <c r="CSD49" s="190"/>
      <c r="CSE49" s="190"/>
      <c r="CSF49" s="190"/>
      <c r="CSG49" s="190"/>
      <c r="CSH49" s="190"/>
      <c r="CSI49" s="190"/>
      <c r="CSJ49" s="190"/>
      <c r="CSK49" s="190"/>
      <c r="CSL49" s="190"/>
      <c r="CSM49" s="190"/>
      <c r="CSN49" s="190"/>
      <c r="CSO49" s="190"/>
      <c r="CSP49" s="190"/>
      <c r="CSQ49" s="190"/>
      <c r="CSR49" s="190"/>
      <c r="CSS49" s="190"/>
      <c r="CST49" s="190"/>
      <c r="CSU49" s="190"/>
      <c r="CSV49" s="190"/>
      <c r="CSW49" s="190"/>
      <c r="CSX49" s="190"/>
      <c r="CSY49" s="190"/>
      <c r="CSZ49" s="190"/>
      <c r="CTA49" s="190"/>
      <c r="CTB49" s="190"/>
      <c r="CTC49" s="190"/>
      <c r="CTD49" s="190"/>
      <c r="CTE49" s="190"/>
      <c r="CTF49" s="190"/>
      <c r="CTG49" s="190"/>
      <c r="CTH49" s="190"/>
      <c r="CTI49" s="190"/>
      <c r="CTJ49" s="190"/>
      <c r="CTK49" s="190"/>
      <c r="CTL49" s="190"/>
      <c r="CTM49" s="190"/>
      <c r="CTN49" s="190"/>
      <c r="CTO49" s="190"/>
      <c r="CTP49" s="190"/>
      <c r="CTQ49" s="190"/>
      <c r="CTR49" s="190"/>
      <c r="CTS49" s="190"/>
      <c r="CTT49" s="190"/>
      <c r="CTU49" s="190"/>
      <c r="CTV49" s="190"/>
      <c r="CTW49" s="190"/>
      <c r="CTX49" s="190"/>
      <c r="CTY49" s="190"/>
      <c r="CTZ49" s="190"/>
      <c r="CUA49" s="190"/>
      <c r="CUB49" s="190"/>
      <c r="CUC49" s="190"/>
      <c r="CUD49" s="190"/>
      <c r="CUE49" s="190"/>
      <c r="CUF49" s="190"/>
      <c r="CUG49" s="190"/>
      <c r="CUH49" s="190"/>
      <c r="CUI49" s="190"/>
      <c r="CUJ49" s="190"/>
      <c r="CUK49" s="190"/>
      <c r="CUL49" s="190"/>
      <c r="CUM49" s="190"/>
      <c r="CUN49" s="190"/>
      <c r="CUO49" s="190"/>
      <c r="CUP49" s="190"/>
      <c r="CUQ49" s="190"/>
      <c r="CUR49" s="190"/>
      <c r="CUS49" s="190"/>
      <c r="CUT49" s="190"/>
      <c r="CUU49" s="190"/>
      <c r="CUV49" s="190"/>
      <c r="CUW49" s="190"/>
      <c r="CUX49" s="190"/>
      <c r="CUY49" s="190"/>
      <c r="CUZ49" s="190"/>
      <c r="CVA49" s="190"/>
      <c r="CVB49" s="190"/>
      <c r="CVC49" s="190"/>
      <c r="CVD49" s="190"/>
      <c r="CVE49" s="190"/>
      <c r="CVF49" s="190"/>
      <c r="CVG49" s="190"/>
      <c r="CVH49" s="190"/>
      <c r="CVI49" s="190"/>
      <c r="CVJ49" s="190"/>
      <c r="CVK49" s="190"/>
      <c r="CVL49" s="190"/>
      <c r="CVM49" s="190"/>
      <c r="CVN49" s="190"/>
      <c r="CVO49" s="190"/>
      <c r="CVP49" s="190"/>
      <c r="CVQ49" s="190"/>
      <c r="CVR49" s="190"/>
      <c r="CVS49" s="190"/>
      <c r="CVT49" s="190"/>
      <c r="CVU49" s="190"/>
      <c r="CVV49" s="190"/>
      <c r="CVW49" s="190"/>
      <c r="CVX49" s="190"/>
      <c r="CVY49" s="190"/>
      <c r="CVZ49" s="190"/>
      <c r="CWA49" s="190"/>
      <c r="CWB49" s="190"/>
      <c r="CWC49" s="190"/>
      <c r="CWD49" s="190"/>
      <c r="CWE49" s="190"/>
      <c r="CWF49" s="190"/>
      <c r="CWG49" s="190"/>
      <c r="CWH49" s="190"/>
      <c r="CWI49" s="190"/>
      <c r="CWJ49" s="190"/>
      <c r="CWK49" s="190"/>
      <c r="CWL49" s="190"/>
      <c r="CWM49" s="190"/>
      <c r="CWN49" s="190"/>
      <c r="CWO49" s="190"/>
      <c r="CWP49" s="190"/>
      <c r="CWQ49" s="190"/>
      <c r="CWR49" s="190"/>
      <c r="CWS49" s="190"/>
      <c r="CWT49" s="190"/>
      <c r="CWU49" s="190"/>
      <c r="CWV49" s="190"/>
      <c r="CWW49" s="190"/>
      <c r="CWX49" s="190"/>
      <c r="CWY49" s="190"/>
      <c r="CWZ49" s="190"/>
      <c r="CXA49" s="190"/>
      <c r="CXB49" s="190"/>
      <c r="CXC49" s="190"/>
      <c r="CXD49" s="190"/>
      <c r="CXE49" s="190"/>
      <c r="CXF49" s="190"/>
      <c r="CXG49" s="190"/>
      <c r="CXH49" s="190"/>
      <c r="CXI49" s="190"/>
      <c r="CXJ49" s="190"/>
      <c r="CXK49" s="190"/>
      <c r="CXL49" s="190"/>
      <c r="CXM49" s="190"/>
      <c r="CXN49" s="190"/>
      <c r="CXO49" s="190"/>
      <c r="CXP49" s="190"/>
      <c r="CXQ49" s="190"/>
      <c r="CXR49" s="190"/>
      <c r="CXS49" s="190"/>
      <c r="CXT49" s="190"/>
      <c r="CXU49" s="190"/>
      <c r="CXV49" s="190"/>
      <c r="CXW49" s="190"/>
      <c r="CXX49" s="190"/>
      <c r="CXY49" s="190"/>
      <c r="CXZ49" s="190"/>
      <c r="CYA49" s="190"/>
      <c r="CYB49" s="190"/>
      <c r="CYC49" s="190"/>
      <c r="CYD49" s="190"/>
      <c r="CYE49" s="190"/>
      <c r="CYF49" s="190"/>
      <c r="CYG49" s="190"/>
      <c r="CYH49" s="190"/>
      <c r="CYI49" s="190"/>
      <c r="CYJ49" s="190"/>
      <c r="CYK49" s="190"/>
      <c r="CYL49" s="190"/>
      <c r="CYM49" s="190"/>
      <c r="CYN49" s="190"/>
      <c r="CYO49" s="190"/>
      <c r="CYP49" s="190"/>
      <c r="CYQ49" s="190"/>
      <c r="CYR49" s="190"/>
      <c r="CYS49" s="190"/>
      <c r="CYT49" s="190"/>
      <c r="CYU49" s="190"/>
      <c r="CYV49" s="190"/>
      <c r="CYW49" s="190"/>
      <c r="CYX49" s="190"/>
      <c r="CYY49" s="190"/>
      <c r="CYZ49" s="190"/>
      <c r="CZA49" s="190"/>
      <c r="CZB49" s="190"/>
      <c r="CZC49" s="190"/>
      <c r="CZD49" s="190"/>
      <c r="CZE49" s="190"/>
      <c r="CZF49" s="190"/>
      <c r="CZG49" s="190"/>
      <c r="CZH49" s="190"/>
      <c r="CZI49" s="190"/>
      <c r="CZJ49" s="190"/>
      <c r="CZK49" s="190"/>
      <c r="CZL49" s="190"/>
      <c r="CZM49" s="190"/>
      <c r="CZN49" s="190"/>
      <c r="CZO49" s="190"/>
      <c r="CZP49" s="190"/>
      <c r="CZQ49" s="190"/>
      <c r="CZR49" s="190"/>
      <c r="CZS49" s="190"/>
      <c r="CZT49" s="190"/>
      <c r="CZU49" s="190"/>
      <c r="CZV49" s="190"/>
      <c r="CZW49" s="190"/>
      <c r="CZX49" s="190"/>
      <c r="CZY49" s="190"/>
      <c r="CZZ49" s="190"/>
      <c r="DAA49" s="190"/>
      <c r="DAB49" s="190"/>
      <c r="DAC49" s="190"/>
      <c r="DAD49" s="190"/>
      <c r="DAE49" s="190"/>
      <c r="DAF49" s="190"/>
      <c r="DAG49" s="190"/>
      <c r="DAH49" s="190"/>
      <c r="DAI49" s="190"/>
      <c r="DAJ49" s="190"/>
      <c r="DAK49" s="190"/>
      <c r="DAL49" s="190"/>
      <c r="DAM49" s="190"/>
      <c r="DAN49" s="190"/>
      <c r="DAO49" s="190"/>
      <c r="DAP49" s="190"/>
      <c r="DAQ49" s="190"/>
      <c r="DAR49" s="190"/>
      <c r="DAS49" s="190"/>
      <c r="DAT49" s="190"/>
      <c r="DAU49" s="190"/>
      <c r="DAV49" s="190"/>
      <c r="DAW49" s="190"/>
      <c r="DAX49" s="190"/>
      <c r="DAY49" s="190"/>
      <c r="DAZ49" s="190"/>
      <c r="DBA49" s="190"/>
      <c r="DBB49" s="190"/>
      <c r="DBC49" s="190"/>
      <c r="DBD49" s="190"/>
      <c r="DBE49" s="190"/>
      <c r="DBF49" s="190"/>
      <c r="DBG49" s="190"/>
      <c r="DBH49" s="190"/>
      <c r="DBI49" s="190"/>
      <c r="DBJ49" s="190"/>
      <c r="DBK49" s="190"/>
      <c r="DBL49" s="190"/>
      <c r="DBM49" s="190"/>
      <c r="DBN49" s="190"/>
      <c r="DBO49" s="190"/>
      <c r="DBP49" s="190"/>
      <c r="DBQ49" s="190"/>
      <c r="DBR49" s="190"/>
      <c r="DBS49" s="190"/>
      <c r="DBT49" s="190"/>
      <c r="DBU49" s="190"/>
      <c r="DBV49" s="190"/>
      <c r="DBW49" s="190"/>
      <c r="DBX49" s="190"/>
      <c r="DBY49" s="190"/>
      <c r="DBZ49" s="190"/>
      <c r="DCA49" s="190"/>
      <c r="DCB49" s="190"/>
      <c r="DCC49" s="190"/>
      <c r="DCD49" s="190"/>
      <c r="DCE49" s="190"/>
      <c r="DCF49" s="190"/>
      <c r="DCG49" s="190"/>
      <c r="DCH49" s="190"/>
      <c r="DCI49" s="190"/>
      <c r="DCJ49" s="190"/>
      <c r="DCK49" s="190"/>
      <c r="DCL49" s="190"/>
      <c r="DCM49" s="190"/>
      <c r="DCN49" s="190"/>
      <c r="DCO49" s="190"/>
      <c r="DCP49" s="190"/>
      <c r="DCQ49" s="190"/>
      <c r="DCR49" s="190"/>
      <c r="DCS49" s="190"/>
      <c r="DCT49" s="190"/>
      <c r="DCU49" s="190"/>
      <c r="DCV49" s="190"/>
      <c r="DCW49" s="190"/>
      <c r="DCX49" s="190"/>
      <c r="DCY49" s="190"/>
      <c r="DCZ49" s="190"/>
      <c r="DDA49" s="190"/>
      <c r="DDB49" s="190"/>
      <c r="DDC49" s="190"/>
      <c r="DDD49" s="190"/>
      <c r="DDE49" s="190"/>
      <c r="DDF49" s="190"/>
      <c r="DDG49" s="190"/>
      <c r="DDH49" s="190"/>
      <c r="DDI49" s="190"/>
      <c r="DDJ49" s="190"/>
      <c r="DDK49" s="190"/>
      <c r="DDL49" s="190"/>
      <c r="DDM49" s="190"/>
      <c r="DDN49" s="190"/>
      <c r="DDO49" s="190"/>
      <c r="DDP49" s="190"/>
      <c r="DDQ49" s="190"/>
      <c r="DDR49" s="190"/>
      <c r="DDS49" s="190"/>
      <c r="DDT49" s="190"/>
      <c r="DDU49" s="190"/>
      <c r="DDV49" s="190"/>
      <c r="DDW49" s="190"/>
      <c r="DDX49" s="190"/>
      <c r="DDY49" s="190"/>
      <c r="DDZ49" s="190"/>
      <c r="DEA49" s="190"/>
      <c r="DEB49" s="190"/>
      <c r="DEC49" s="190"/>
      <c r="DED49" s="190"/>
      <c r="DEE49" s="190"/>
      <c r="DEF49" s="190"/>
      <c r="DEG49" s="190"/>
      <c r="DEH49" s="190"/>
      <c r="DEI49" s="190"/>
      <c r="DEJ49" s="190"/>
      <c r="DEK49" s="190"/>
      <c r="DEL49" s="190"/>
      <c r="DEM49" s="190"/>
      <c r="DEN49" s="190"/>
      <c r="DEO49" s="190"/>
      <c r="DEP49" s="190"/>
      <c r="DEQ49" s="190"/>
      <c r="DER49" s="190"/>
      <c r="DES49" s="190"/>
      <c r="DET49" s="190"/>
      <c r="DEU49" s="190"/>
      <c r="DEV49" s="190"/>
      <c r="DEW49" s="190"/>
      <c r="DEX49" s="190"/>
      <c r="DEY49" s="190"/>
      <c r="DEZ49" s="190"/>
      <c r="DFA49" s="190"/>
      <c r="DFB49" s="190"/>
      <c r="DFC49" s="190"/>
      <c r="DFD49" s="190"/>
      <c r="DFE49" s="190"/>
      <c r="DFF49" s="190"/>
      <c r="DFG49" s="190"/>
      <c r="DFH49" s="190"/>
      <c r="DFI49" s="190"/>
      <c r="DFJ49" s="190"/>
      <c r="DFK49" s="190"/>
      <c r="DFL49" s="190"/>
      <c r="DFM49" s="190"/>
      <c r="DFN49" s="190"/>
      <c r="DFO49" s="190"/>
      <c r="DFP49" s="190"/>
      <c r="DFQ49" s="190"/>
      <c r="DFR49" s="190"/>
      <c r="DFS49" s="190"/>
      <c r="DFT49" s="190"/>
      <c r="DFU49" s="190"/>
      <c r="DFV49" s="190"/>
      <c r="DFW49" s="190"/>
      <c r="DFX49" s="190"/>
      <c r="DFY49" s="190"/>
      <c r="DFZ49" s="190"/>
      <c r="DGA49" s="190"/>
      <c r="DGB49" s="190"/>
      <c r="DGC49" s="190"/>
      <c r="DGD49" s="190"/>
      <c r="DGE49" s="190"/>
      <c r="DGF49" s="190"/>
      <c r="DGG49" s="190"/>
      <c r="DGH49" s="190"/>
      <c r="DGI49" s="190"/>
      <c r="DGJ49" s="190"/>
      <c r="DGK49" s="190"/>
      <c r="DGL49" s="190"/>
      <c r="DGM49" s="190"/>
      <c r="DGN49" s="190"/>
      <c r="DGO49" s="190"/>
      <c r="DGP49" s="190"/>
      <c r="DGQ49" s="190"/>
      <c r="DGR49" s="190"/>
      <c r="DGS49" s="190"/>
      <c r="DGT49" s="190"/>
      <c r="DGU49" s="190"/>
      <c r="DGV49" s="190"/>
      <c r="DGW49" s="190"/>
      <c r="DGX49" s="190"/>
      <c r="DGY49" s="190"/>
      <c r="DGZ49" s="190"/>
      <c r="DHA49" s="190"/>
      <c r="DHB49" s="190"/>
      <c r="DHC49" s="190"/>
      <c r="DHD49" s="190"/>
      <c r="DHE49" s="190"/>
      <c r="DHF49" s="190"/>
      <c r="DHG49" s="190"/>
      <c r="DHH49" s="190"/>
      <c r="DHI49" s="190"/>
      <c r="DHJ49" s="190"/>
      <c r="DHK49" s="190"/>
      <c r="DHL49" s="190"/>
      <c r="DHM49" s="190"/>
      <c r="DHN49" s="190"/>
      <c r="DHO49" s="190"/>
      <c r="DHP49" s="190"/>
      <c r="DHQ49" s="190"/>
      <c r="DHR49" s="190"/>
      <c r="DHS49" s="190"/>
      <c r="DHT49" s="190"/>
      <c r="DHU49" s="190"/>
      <c r="DHV49" s="190"/>
      <c r="DHW49" s="190"/>
      <c r="DHX49" s="190"/>
      <c r="DHY49" s="190"/>
      <c r="DHZ49" s="190"/>
      <c r="DIA49" s="190"/>
      <c r="DIB49" s="190"/>
      <c r="DIC49" s="190"/>
      <c r="DID49" s="190"/>
      <c r="DIE49" s="190"/>
      <c r="DIF49" s="190"/>
      <c r="DIG49" s="190"/>
      <c r="DIH49" s="190"/>
      <c r="DII49" s="190"/>
      <c r="DIJ49" s="190"/>
      <c r="DIK49" s="190"/>
      <c r="DIL49" s="190"/>
      <c r="DIM49" s="190"/>
      <c r="DIN49" s="190"/>
      <c r="DIO49" s="190"/>
      <c r="DIP49" s="190"/>
      <c r="DIQ49" s="190"/>
      <c r="DIR49" s="190"/>
      <c r="DIS49" s="190"/>
      <c r="DIT49" s="190"/>
      <c r="DIU49" s="190"/>
      <c r="DIV49" s="190"/>
      <c r="DIW49" s="190"/>
      <c r="DIX49" s="190"/>
      <c r="DIY49" s="190"/>
      <c r="DIZ49" s="190"/>
      <c r="DJA49" s="190"/>
      <c r="DJB49" s="190"/>
      <c r="DJC49" s="190"/>
      <c r="DJD49" s="190"/>
      <c r="DJE49" s="190"/>
      <c r="DJF49" s="190"/>
      <c r="DJG49" s="190"/>
      <c r="DJH49" s="190"/>
      <c r="DJI49" s="190"/>
      <c r="DJJ49" s="190"/>
      <c r="DJK49" s="190"/>
      <c r="DJL49" s="190"/>
      <c r="DJM49" s="190"/>
      <c r="DJN49" s="190"/>
      <c r="DJO49" s="190"/>
      <c r="DJP49" s="190"/>
      <c r="DJQ49" s="190"/>
      <c r="DJR49" s="190"/>
      <c r="DJS49" s="190"/>
      <c r="DJT49" s="190"/>
      <c r="DJU49" s="190"/>
      <c r="DJV49" s="190"/>
      <c r="DJW49" s="190"/>
      <c r="DJX49" s="190"/>
      <c r="DJY49" s="190"/>
      <c r="DJZ49" s="190"/>
      <c r="DKA49" s="190"/>
      <c r="DKB49" s="190"/>
      <c r="DKC49" s="190"/>
      <c r="DKD49" s="190"/>
      <c r="DKE49" s="190"/>
      <c r="DKF49" s="190"/>
      <c r="DKG49" s="190"/>
      <c r="DKH49" s="190"/>
      <c r="DKI49" s="190"/>
      <c r="DKJ49" s="190"/>
      <c r="DKK49" s="190"/>
      <c r="DKL49" s="190"/>
      <c r="DKM49" s="190"/>
      <c r="DKN49" s="190"/>
      <c r="DKO49" s="190"/>
      <c r="DKP49" s="190"/>
      <c r="DKQ49" s="190"/>
      <c r="DKR49" s="190"/>
      <c r="DKS49" s="190"/>
      <c r="DKT49" s="190"/>
      <c r="DKU49" s="190"/>
      <c r="DKV49" s="190"/>
      <c r="DKW49" s="190"/>
      <c r="DKX49" s="190"/>
      <c r="DKY49" s="190"/>
      <c r="DKZ49" s="190"/>
      <c r="DLA49" s="190"/>
      <c r="DLB49" s="190"/>
      <c r="DLC49" s="190"/>
      <c r="DLD49" s="190"/>
      <c r="DLE49" s="190"/>
      <c r="DLF49" s="190"/>
      <c r="DLG49" s="190"/>
      <c r="DLH49" s="190"/>
      <c r="DLI49" s="190"/>
      <c r="DLJ49" s="190"/>
      <c r="DLK49" s="190"/>
      <c r="DLL49" s="190"/>
      <c r="DLM49" s="190"/>
      <c r="DLN49" s="190"/>
      <c r="DLO49" s="190"/>
      <c r="DLP49" s="190"/>
      <c r="DLQ49" s="190"/>
      <c r="DLR49" s="190"/>
      <c r="DLS49" s="190"/>
      <c r="DLT49" s="190"/>
      <c r="DLU49" s="190"/>
      <c r="DLV49" s="190"/>
      <c r="DLW49" s="190"/>
      <c r="DLX49" s="190"/>
      <c r="DLY49" s="190"/>
      <c r="DLZ49" s="190"/>
      <c r="DMA49" s="190"/>
      <c r="DMB49" s="190"/>
      <c r="DMC49" s="190"/>
      <c r="DMD49" s="190"/>
      <c r="DME49" s="190"/>
      <c r="DMF49" s="190"/>
      <c r="DMG49" s="190"/>
      <c r="DMH49" s="190"/>
      <c r="DMI49" s="190"/>
      <c r="DMJ49" s="190"/>
      <c r="DMK49" s="190"/>
      <c r="DML49" s="190"/>
      <c r="DMM49" s="190"/>
      <c r="DMN49" s="190"/>
      <c r="DMO49" s="190"/>
      <c r="DMP49" s="190"/>
      <c r="DMQ49" s="190"/>
      <c r="DMR49" s="190"/>
      <c r="DMS49" s="190"/>
      <c r="DMT49" s="190"/>
      <c r="DMU49" s="190"/>
      <c r="DMV49" s="190"/>
      <c r="DMW49" s="190"/>
      <c r="DMX49" s="190"/>
      <c r="DMY49" s="190"/>
      <c r="DMZ49" s="190"/>
      <c r="DNA49" s="190"/>
      <c r="DNB49" s="190"/>
      <c r="DNC49" s="190"/>
      <c r="DND49" s="190"/>
      <c r="DNE49" s="190"/>
      <c r="DNF49" s="190"/>
      <c r="DNG49" s="190"/>
      <c r="DNH49" s="190"/>
      <c r="DNI49" s="190"/>
      <c r="DNJ49" s="190"/>
      <c r="DNK49" s="190"/>
      <c r="DNL49" s="190"/>
      <c r="DNM49" s="190"/>
      <c r="DNN49" s="190"/>
      <c r="DNO49" s="190"/>
      <c r="DNP49" s="190"/>
      <c r="DNQ49" s="190"/>
      <c r="DNR49" s="190"/>
      <c r="DNS49" s="190"/>
      <c r="DNT49" s="190"/>
      <c r="DNU49" s="190"/>
      <c r="DNV49" s="190"/>
      <c r="DNW49" s="190"/>
      <c r="DNX49" s="190"/>
      <c r="DNY49" s="190"/>
      <c r="DNZ49" s="190"/>
      <c r="DOA49" s="190"/>
      <c r="DOB49" s="190"/>
      <c r="DOC49" s="190"/>
      <c r="DOD49" s="190"/>
      <c r="DOE49" s="190"/>
      <c r="DOF49" s="190"/>
      <c r="DOG49" s="190"/>
      <c r="DOH49" s="190"/>
      <c r="DOI49" s="190"/>
      <c r="DOJ49" s="190"/>
      <c r="DOK49" s="190"/>
      <c r="DOL49" s="190"/>
      <c r="DOM49" s="190"/>
      <c r="DON49" s="190"/>
      <c r="DOO49" s="190"/>
      <c r="DOP49" s="190"/>
      <c r="DOQ49" s="190"/>
      <c r="DOR49" s="190"/>
      <c r="DOS49" s="190"/>
      <c r="DOT49" s="190"/>
      <c r="DOU49" s="190"/>
      <c r="DOV49" s="190"/>
      <c r="DOW49" s="190"/>
      <c r="DOX49" s="190"/>
      <c r="DOY49" s="190"/>
      <c r="DOZ49" s="190"/>
      <c r="DPA49" s="190"/>
      <c r="DPB49" s="190"/>
      <c r="DPC49" s="190"/>
      <c r="DPD49" s="190"/>
      <c r="DPE49" s="190"/>
      <c r="DPF49" s="190"/>
      <c r="DPG49" s="190"/>
      <c r="DPH49" s="190"/>
      <c r="DPI49" s="190"/>
      <c r="DPJ49" s="190"/>
      <c r="DPK49" s="190"/>
      <c r="DPL49" s="190"/>
      <c r="DPM49" s="190"/>
      <c r="DPN49" s="190"/>
      <c r="DPO49" s="190"/>
      <c r="DPP49" s="190"/>
      <c r="DPQ49" s="190"/>
      <c r="DPR49" s="190"/>
      <c r="DPS49" s="190"/>
      <c r="DPT49" s="190"/>
      <c r="DPU49" s="190"/>
      <c r="DPV49" s="190"/>
      <c r="DPW49" s="190"/>
      <c r="DPX49" s="190"/>
      <c r="DPY49" s="190"/>
      <c r="DPZ49" s="190"/>
      <c r="DQA49" s="190"/>
      <c r="DQB49" s="190"/>
      <c r="DQC49" s="190"/>
      <c r="DQD49" s="190"/>
      <c r="DQE49" s="190"/>
      <c r="DQF49" s="190"/>
      <c r="DQG49" s="190"/>
      <c r="DQH49" s="190"/>
      <c r="DQI49" s="190"/>
      <c r="DQJ49" s="190"/>
      <c r="DQK49" s="190"/>
      <c r="DQL49" s="190"/>
      <c r="DQM49" s="190"/>
      <c r="DQN49" s="190"/>
      <c r="DQO49" s="190"/>
      <c r="DQP49" s="190"/>
      <c r="DQQ49" s="190"/>
      <c r="DQR49" s="190"/>
      <c r="DQS49" s="190"/>
      <c r="DQT49" s="190"/>
      <c r="DQU49" s="190"/>
      <c r="DQV49" s="190"/>
      <c r="DQW49" s="190"/>
      <c r="DQX49" s="190"/>
      <c r="DQY49" s="190"/>
      <c r="DQZ49" s="190"/>
      <c r="DRA49" s="190"/>
      <c r="DRB49" s="190"/>
      <c r="DRC49" s="190"/>
      <c r="DRD49" s="190"/>
      <c r="DRE49" s="190"/>
      <c r="DRF49" s="190"/>
      <c r="DRG49" s="190"/>
      <c r="DRH49" s="190"/>
      <c r="DRI49" s="190"/>
      <c r="DRJ49" s="190"/>
      <c r="DRK49" s="190"/>
      <c r="DRL49" s="190"/>
      <c r="DRM49" s="190"/>
      <c r="DRN49" s="190"/>
      <c r="DRO49" s="190"/>
      <c r="DRP49" s="190"/>
      <c r="DRQ49" s="190"/>
      <c r="DRR49" s="190"/>
      <c r="DRS49" s="190"/>
      <c r="DRT49" s="190"/>
      <c r="DRU49" s="190"/>
      <c r="DRV49" s="190"/>
      <c r="DRW49" s="190"/>
      <c r="DRX49" s="190"/>
      <c r="DRY49" s="190"/>
      <c r="DRZ49" s="190"/>
      <c r="DSA49" s="190"/>
      <c r="DSB49" s="190"/>
      <c r="DSC49" s="190"/>
      <c r="DSD49" s="190"/>
      <c r="DSE49" s="190"/>
      <c r="DSF49" s="190"/>
      <c r="DSG49" s="190"/>
      <c r="DSH49" s="190"/>
      <c r="DSI49" s="190"/>
      <c r="DSJ49" s="190"/>
      <c r="DSK49" s="190"/>
      <c r="DSL49" s="190"/>
      <c r="DSM49" s="190"/>
      <c r="DSN49" s="190"/>
      <c r="DSO49" s="190"/>
      <c r="DSP49" s="190"/>
      <c r="DSQ49" s="190"/>
      <c r="DSR49" s="190"/>
      <c r="DSS49" s="190"/>
      <c r="DST49" s="190"/>
      <c r="DSU49" s="190"/>
      <c r="DSV49" s="190"/>
      <c r="DSW49" s="190"/>
      <c r="DSX49" s="190"/>
      <c r="DSY49" s="190"/>
      <c r="DSZ49" s="190"/>
      <c r="DTA49" s="190"/>
      <c r="DTB49" s="190"/>
      <c r="DTC49" s="190"/>
      <c r="DTD49" s="190"/>
      <c r="DTE49" s="190"/>
      <c r="DTF49" s="190"/>
      <c r="DTG49" s="190"/>
      <c r="DTH49" s="190"/>
      <c r="DTI49" s="190"/>
      <c r="DTJ49" s="190"/>
      <c r="DTK49" s="190"/>
      <c r="DTL49" s="190"/>
      <c r="DTM49" s="190"/>
      <c r="DTN49" s="190"/>
      <c r="DTO49" s="190"/>
      <c r="DTP49" s="190"/>
      <c r="DTQ49" s="190"/>
      <c r="DTR49" s="190"/>
      <c r="DTS49" s="190"/>
      <c r="DTT49" s="190"/>
      <c r="DTU49" s="190"/>
      <c r="DTV49" s="190"/>
      <c r="DTW49" s="190"/>
      <c r="DTX49" s="190"/>
      <c r="DTY49" s="190"/>
      <c r="DTZ49" s="190"/>
      <c r="DUA49" s="190"/>
      <c r="DUB49" s="190"/>
      <c r="DUC49" s="190"/>
      <c r="DUD49" s="190"/>
      <c r="DUE49" s="190"/>
      <c r="DUF49" s="190"/>
      <c r="DUG49" s="190"/>
      <c r="DUH49" s="190"/>
      <c r="DUI49" s="190"/>
      <c r="DUJ49" s="190"/>
      <c r="DUK49" s="190"/>
      <c r="DUL49" s="190"/>
      <c r="DUM49" s="190"/>
      <c r="DUN49" s="190"/>
      <c r="DUO49" s="190"/>
      <c r="DUP49" s="190"/>
      <c r="DUQ49" s="190"/>
      <c r="DUR49" s="190"/>
      <c r="DUS49" s="190"/>
      <c r="DUT49" s="190"/>
      <c r="DUU49" s="190"/>
      <c r="DUV49" s="190"/>
      <c r="DUW49" s="190"/>
      <c r="DUX49" s="190"/>
      <c r="DUY49" s="190"/>
      <c r="DUZ49" s="190"/>
      <c r="DVA49" s="190"/>
      <c r="DVB49" s="190"/>
      <c r="DVC49" s="190"/>
      <c r="DVD49" s="190"/>
      <c r="DVE49" s="190"/>
      <c r="DVF49" s="190"/>
      <c r="DVG49" s="190"/>
      <c r="DVH49" s="190"/>
      <c r="DVI49" s="190"/>
      <c r="DVJ49" s="190"/>
      <c r="DVK49" s="190"/>
      <c r="DVL49" s="190"/>
      <c r="DVM49" s="190"/>
      <c r="DVN49" s="190"/>
      <c r="DVO49" s="190"/>
      <c r="DVP49" s="190"/>
      <c r="DVQ49" s="190"/>
      <c r="DVR49" s="190"/>
      <c r="DVS49" s="190"/>
      <c r="DVT49" s="190"/>
      <c r="DVU49" s="190"/>
      <c r="DVV49" s="190"/>
      <c r="DVW49" s="190"/>
      <c r="DVX49" s="190"/>
      <c r="DVY49" s="190"/>
      <c r="DVZ49" s="190"/>
      <c r="DWA49" s="190"/>
      <c r="DWB49" s="190"/>
      <c r="DWC49" s="190"/>
      <c r="DWD49" s="190"/>
      <c r="DWE49" s="190"/>
      <c r="DWF49" s="190"/>
      <c r="DWG49" s="190"/>
      <c r="DWH49" s="190"/>
      <c r="DWI49" s="190"/>
      <c r="DWJ49" s="190"/>
      <c r="DWK49" s="190"/>
      <c r="DWL49" s="190"/>
      <c r="DWM49" s="190"/>
      <c r="DWN49" s="190"/>
      <c r="DWO49" s="190"/>
      <c r="DWP49" s="190"/>
      <c r="DWQ49" s="190"/>
      <c r="DWR49" s="190"/>
      <c r="DWS49" s="190"/>
      <c r="DWT49" s="190"/>
      <c r="DWU49" s="190"/>
      <c r="DWV49" s="190"/>
      <c r="DWW49" s="190"/>
      <c r="DWX49" s="190"/>
      <c r="DWY49" s="190"/>
      <c r="DWZ49" s="190"/>
      <c r="DXA49" s="190"/>
      <c r="DXB49" s="190"/>
      <c r="DXC49" s="190"/>
      <c r="DXD49" s="190"/>
      <c r="DXE49" s="190"/>
      <c r="DXF49" s="190"/>
      <c r="DXG49" s="190"/>
      <c r="DXH49" s="190"/>
      <c r="DXI49" s="190"/>
      <c r="DXJ49" s="190"/>
      <c r="DXK49" s="190"/>
      <c r="DXL49" s="190"/>
      <c r="DXM49" s="190"/>
      <c r="DXN49" s="190"/>
      <c r="DXO49" s="190"/>
      <c r="DXP49" s="190"/>
      <c r="DXQ49" s="190"/>
      <c r="DXR49" s="190"/>
      <c r="DXS49" s="190"/>
      <c r="DXT49" s="190"/>
      <c r="DXU49" s="190"/>
      <c r="DXV49" s="190"/>
      <c r="DXW49" s="190"/>
      <c r="DXX49" s="190"/>
      <c r="DXY49" s="190"/>
      <c r="DXZ49" s="190"/>
      <c r="DYA49" s="190"/>
      <c r="DYB49" s="190"/>
      <c r="DYC49" s="190"/>
      <c r="DYD49" s="190"/>
      <c r="DYE49" s="190"/>
      <c r="DYF49" s="190"/>
      <c r="DYG49" s="190"/>
      <c r="DYH49" s="190"/>
      <c r="DYI49" s="190"/>
      <c r="DYJ49" s="190"/>
      <c r="DYK49" s="190"/>
      <c r="DYL49" s="190"/>
      <c r="DYM49" s="190"/>
      <c r="DYN49" s="190"/>
      <c r="DYO49" s="190"/>
      <c r="DYP49" s="190"/>
      <c r="DYQ49" s="190"/>
      <c r="DYR49" s="190"/>
      <c r="DYS49" s="190"/>
      <c r="DYT49" s="190"/>
      <c r="DYU49" s="190"/>
      <c r="DYV49" s="190"/>
      <c r="DYW49" s="190"/>
      <c r="DYX49" s="190"/>
      <c r="DYY49" s="190"/>
      <c r="DYZ49" s="190"/>
      <c r="DZA49" s="190"/>
      <c r="DZB49" s="190"/>
      <c r="DZC49" s="190"/>
      <c r="DZD49" s="190"/>
      <c r="DZE49" s="190"/>
      <c r="DZF49" s="190"/>
      <c r="DZG49" s="190"/>
      <c r="DZH49" s="190"/>
      <c r="DZI49" s="190"/>
      <c r="DZJ49" s="190"/>
      <c r="DZK49" s="190"/>
      <c r="DZL49" s="190"/>
      <c r="DZM49" s="190"/>
      <c r="DZN49" s="190"/>
      <c r="DZO49" s="190"/>
      <c r="DZP49" s="190"/>
      <c r="DZQ49" s="190"/>
      <c r="DZR49" s="190"/>
      <c r="DZS49" s="190"/>
      <c r="DZT49" s="190"/>
      <c r="DZU49" s="190"/>
      <c r="DZV49" s="190"/>
      <c r="DZW49" s="190"/>
      <c r="DZX49" s="190"/>
      <c r="DZY49" s="190"/>
      <c r="DZZ49" s="190"/>
      <c r="EAA49" s="190"/>
      <c r="EAB49" s="190"/>
      <c r="EAC49" s="190"/>
      <c r="EAD49" s="190"/>
      <c r="EAE49" s="190"/>
      <c r="EAF49" s="190"/>
      <c r="EAG49" s="190"/>
      <c r="EAH49" s="190"/>
      <c r="EAI49" s="190"/>
      <c r="EAJ49" s="190"/>
      <c r="EAK49" s="190"/>
      <c r="EAL49" s="190"/>
      <c r="EAM49" s="190"/>
      <c r="EAN49" s="190"/>
      <c r="EAO49" s="190"/>
      <c r="EAP49" s="190"/>
      <c r="EAQ49" s="190"/>
      <c r="EAR49" s="190"/>
      <c r="EAS49" s="190"/>
      <c r="EAT49" s="190"/>
      <c r="EAU49" s="190"/>
      <c r="EAV49" s="190"/>
      <c r="EAW49" s="190"/>
      <c r="EAX49" s="190"/>
      <c r="EAY49" s="190"/>
      <c r="EAZ49" s="190"/>
      <c r="EBA49" s="190"/>
      <c r="EBB49" s="190"/>
      <c r="EBC49" s="190"/>
      <c r="EBD49" s="190"/>
      <c r="EBE49" s="190"/>
      <c r="EBF49" s="190"/>
      <c r="EBG49" s="190"/>
      <c r="EBH49" s="190"/>
      <c r="EBI49" s="190"/>
      <c r="EBJ49" s="190"/>
      <c r="EBK49" s="190"/>
      <c r="EBL49" s="190"/>
      <c r="EBM49" s="190"/>
      <c r="EBN49" s="190"/>
      <c r="EBO49" s="190"/>
      <c r="EBP49" s="190"/>
      <c r="EBQ49" s="190"/>
      <c r="EBR49" s="190"/>
      <c r="EBS49" s="190"/>
      <c r="EBT49" s="190"/>
      <c r="EBU49" s="190"/>
      <c r="EBV49" s="190"/>
      <c r="EBW49" s="190"/>
      <c r="EBX49" s="190"/>
      <c r="EBY49" s="190"/>
      <c r="EBZ49" s="190"/>
      <c r="ECA49" s="190"/>
      <c r="ECB49" s="190"/>
      <c r="ECC49" s="190"/>
      <c r="ECD49" s="190"/>
      <c r="ECE49" s="190"/>
      <c r="ECF49" s="190"/>
      <c r="ECG49" s="190"/>
      <c r="ECH49" s="190"/>
      <c r="ECI49" s="190"/>
      <c r="ECJ49" s="190"/>
      <c r="ECK49" s="190"/>
      <c r="ECL49" s="190"/>
      <c r="ECM49" s="190"/>
      <c r="ECN49" s="190"/>
      <c r="ECO49" s="190"/>
      <c r="ECP49" s="190"/>
      <c r="ECQ49" s="190"/>
      <c r="ECR49" s="190"/>
      <c r="ECS49" s="190"/>
      <c r="ECT49" s="190"/>
      <c r="ECU49" s="190"/>
      <c r="ECV49" s="190"/>
      <c r="ECW49" s="190"/>
      <c r="ECX49" s="190"/>
      <c r="ECY49" s="190"/>
      <c r="ECZ49" s="190"/>
      <c r="EDA49" s="190"/>
      <c r="EDB49" s="190"/>
      <c r="EDC49" s="190"/>
      <c r="EDD49" s="190"/>
      <c r="EDE49" s="190"/>
      <c r="EDF49" s="190"/>
      <c r="EDG49" s="190"/>
      <c r="EDH49" s="190"/>
      <c r="EDI49" s="190"/>
      <c r="EDJ49" s="190"/>
      <c r="EDK49" s="190"/>
      <c r="EDL49" s="190"/>
      <c r="EDM49" s="190"/>
      <c r="EDN49" s="190"/>
      <c r="EDO49" s="190"/>
      <c r="EDP49" s="190"/>
      <c r="EDQ49" s="190"/>
      <c r="EDR49" s="190"/>
      <c r="EDS49" s="190"/>
      <c r="EDT49" s="190"/>
      <c r="EDU49" s="190"/>
      <c r="EDV49" s="190"/>
      <c r="EDW49" s="190"/>
      <c r="EDX49" s="190"/>
      <c r="EDY49" s="190"/>
      <c r="EDZ49" s="190"/>
      <c r="EEA49" s="190"/>
      <c r="EEB49" s="190"/>
      <c r="EEC49" s="190"/>
      <c r="EED49" s="190"/>
      <c r="EEE49" s="190"/>
      <c r="EEF49" s="190"/>
      <c r="EEG49" s="190"/>
      <c r="EEH49" s="190"/>
      <c r="EEI49" s="190"/>
      <c r="EEJ49" s="190"/>
      <c r="EEK49" s="190"/>
      <c r="EEL49" s="190"/>
      <c r="EEM49" s="190"/>
      <c r="EEN49" s="190"/>
      <c r="EEO49" s="190"/>
      <c r="EEP49" s="190"/>
      <c r="EEQ49" s="190"/>
      <c r="EER49" s="190"/>
      <c r="EES49" s="190"/>
      <c r="EET49" s="190"/>
      <c r="EEU49" s="190"/>
      <c r="EEV49" s="190"/>
      <c r="EEW49" s="190"/>
      <c r="EEX49" s="190"/>
      <c r="EEY49" s="190"/>
      <c r="EEZ49" s="190"/>
      <c r="EFA49" s="190"/>
      <c r="EFB49" s="190"/>
      <c r="EFC49" s="190"/>
      <c r="EFD49" s="190"/>
      <c r="EFE49" s="190"/>
      <c r="EFF49" s="190"/>
      <c r="EFG49" s="190"/>
      <c r="EFH49" s="190"/>
      <c r="EFI49" s="190"/>
      <c r="EFJ49" s="190"/>
      <c r="EFK49" s="190"/>
      <c r="EFL49" s="190"/>
      <c r="EFM49" s="190"/>
      <c r="EFN49" s="190"/>
      <c r="EFO49" s="190"/>
      <c r="EFP49" s="190"/>
      <c r="EFQ49" s="190"/>
      <c r="EFR49" s="190"/>
      <c r="EFS49" s="190"/>
      <c r="EFT49" s="190"/>
      <c r="EFU49" s="190"/>
      <c r="EFV49" s="190"/>
      <c r="EFW49" s="190"/>
      <c r="EFX49" s="190"/>
      <c r="EFY49" s="190"/>
      <c r="EFZ49" s="190"/>
      <c r="EGA49" s="190"/>
      <c r="EGB49" s="190"/>
      <c r="EGC49" s="190"/>
      <c r="EGD49" s="190"/>
      <c r="EGE49" s="190"/>
      <c r="EGF49" s="190"/>
      <c r="EGG49" s="190"/>
      <c r="EGH49" s="190"/>
      <c r="EGI49" s="190"/>
      <c r="EGJ49" s="190"/>
      <c r="EGK49" s="190"/>
      <c r="EGL49" s="190"/>
      <c r="EGM49" s="190"/>
      <c r="EGN49" s="190"/>
      <c r="EGO49" s="190"/>
      <c r="EGP49" s="190"/>
      <c r="EGQ49" s="190"/>
      <c r="EGR49" s="190"/>
      <c r="EGS49" s="190"/>
      <c r="EGT49" s="190"/>
      <c r="EGU49" s="190"/>
      <c r="EGV49" s="190"/>
      <c r="EGW49" s="190"/>
      <c r="EGX49" s="190"/>
      <c r="EGY49" s="190"/>
      <c r="EGZ49" s="190"/>
      <c r="EHA49" s="190"/>
      <c r="EHB49" s="190"/>
      <c r="EHC49" s="190"/>
      <c r="EHD49" s="190"/>
      <c r="EHE49" s="190"/>
      <c r="EHF49" s="190"/>
      <c r="EHG49" s="190"/>
      <c r="EHH49" s="190"/>
      <c r="EHI49" s="190"/>
      <c r="EHJ49" s="190"/>
      <c r="EHK49" s="190"/>
      <c r="EHL49" s="190"/>
      <c r="EHM49" s="190"/>
      <c r="EHN49" s="190"/>
      <c r="EHO49" s="190"/>
      <c r="EHP49" s="190"/>
      <c r="EHQ49" s="190"/>
      <c r="EHR49" s="190"/>
      <c r="EHS49" s="190"/>
      <c r="EHT49" s="190"/>
      <c r="EHU49" s="190"/>
      <c r="EHV49" s="190"/>
      <c r="EHW49" s="190"/>
      <c r="EHX49" s="190"/>
      <c r="EHY49" s="190"/>
      <c r="EHZ49" s="190"/>
      <c r="EIA49" s="190"/>
      <c r="EIB49" s="190"/>
      <c r="EIC49" s="190"/>
      <c r="EID49" s="190"/>
      <c r="EIE49" s="190"/>
      <c r="EIF49" s="190"/>
      <c r="EIG49" s="190"/>
      <c r="EIH49" s="190"/>
      <c r="EII49" s="190"/>
      <c r="EIJ49" s="190"/>
      <c r="EIK49" s="190"/>
      <c r="EIL49" s="190"/>
      <c r="EIM49" s="190"/>
      <c r="EIN49" s="190"/>
      <c r="EIO49" s="190"/>
      <c r="EIP49" s="190"/>
      <c r="EIQ49" s="190"/>
      <c r="EIR49" s="190"/>
      <c r="EIS49" s="190"/>
      <c r="EIT49" s="190"/>
      <c r="EIU49" s="190"/>
      <c r="EIV49" s="190"/>
      <c r="EIW49" s="190"/>
      <c r="EIX49" s="190"/>
      <c r="EIY49" s="190"/>
      <c r="EIZ49" s="190"/>
      <c r="EJA49" s="190"/>
      <c r="EJB49" s="190"/>
      <c r="EJC49" s="190"/>
      <c r="EJD49" s="190"/>
      <c r="EJE49" s="190"/>
      <c r="EJF49" s="190"/>
      <c r="EJG49" s="190"/>
      <c r="EJH49" s="190"/>
      <c r="EJI49" s="190"/>
      <c r="EJJ49" s="190"/>
      <c r="EJK49" s="190"/>
      <c r="EJL49" s="190"/>
      <c r="EJM49" s="190"/>
      <c r="EJN49" s="190"/>
      <c r="EJO49" s="190"/>
      <c r="EJP49" s="190"/>
      <c r="EJQ49" s="190"/>
      <c r="EJR49" s="190"/>
      <c r="EJS49" s="190"/>
      <c r="EJT49" s="190"/>
      <c r="EJU49" s="190"/>
      <c r="EJV49" s="190"/>
      <c r="EJW49" s="190"/>
      <c r="EJX49" s="190"/>
      <c r="EJY49" s="190"/>
      <c r="EJZ49" s="190"/>
      <c r="EKA49" s="190"/>
      <c r="EKB49" s="190"/>
      <c r="EKC49" s="190"/>
      <c r="EKD49" s="190"/>
      <c r="EKE49" s="190"/>
      <c r="EKF49" s="190"/>
      <c r="EKG49" s="190"/>
      <c r="EKH49" s="190"/>
      <c r="EKI49" s="190"/>
      <c r="EKJ49" s="190"/>
      <c r="EKK49" s="190"/>
      <c r="EKL49" s="190"/>
      <c r="EKM49" s="190"/>
      <c r="EKN49" s="190"/>
      <c r="EKO49" s="190"/>
      <c r="EKP49" s="190"/>
      <c r="EKQ49" s="190"/>
      <c r="EKR49" s="190"/>
      <c r="EKS49" s="190"/>
      <c r="EKT49" s="190"/>
      <c r="EKU49" s="190"/>
      <c r="EKV49" s="190"/>
      <c r="EKW49" s="190"/>
      <c r="EKX49" s="190"/>
      <c r="EKY49" s="190"/>
      <c r="EKZ49" s="190"/>
      <c r="ELA49" s="190"/>
      <c r="ELB49" s="190"/>
      <c r="ELC49" s="190"/>
      <c r="ELD49" s="190"/>
      <c r="ELE49" s="190"/>
      <c r="ELF49" s="190"/>
      <c r="ELG49" s="190"/>
      <c r="ELH49" s="190"/>
      <c r="ELI49" s="190"/>
      <c r="ELJ49" s="190"/>
      <c r="ELK49" s="190"/>
      <c r="ELL49" s="190"/>
      <c r="ELM49" s="190"/>
      <c r="ELN49" s="190"/>
      <c r="ELO49" s="190"/>
      <c r="ELP49" s="190"/>
      <c r="ELQ49" s="190"/>
      <c r="ELR49" s="190"/>
      <c r="ELS49" s="190"/>
      <c r="ELT49" s="190"/>
      <c r="ELU49" s="190"/>
      <c r="ELV49" s="190"/>
      <c r="ELW49" s="190"/>
      <c r="ELX49" s="190"/>
      <c r="ELY49" s="190"/>
      <c r="ELZ49" s="190"/>
      <c r="EMA49" s="190"/>
      <c r="EMB49" s="190"/>
      <c r="EMC49" s="190"/>
      <c r="EMD49" s="190"/>
      <c r="EME49" s="190"/>
      <c r="EMF49" s="190"/>
      <c r="EMG49" s="190"/>
      <c r="EMH49" s="190"/>
      <c r="EMI49" s="190"/>
      <c r="EMJ49" s="190"/>
      <c r="EMK49" s="190"/>
      <c r="EML49" s="190"/>
      <c r="EMM49" s="190"/>
      <c r="EMN49" s="190"/>
      <c r="EMO49" s="190"/>
      <c r="EMP49" s="190"/>
      <c r="EMQ49" s="190"/>
      <c r="EMR49" s="190"/>
      <c r="EMS49" s="190"/>
      <c r="EMT49" s="190"/>
      <c r="EMU49" s="190"/>
      <c r="EMV49" s="190"/>
      <c r="EMW49" s="190"/>
      <c r="EMX49" s="190"/>
      <c r="EMY49" s="190"/>
      <c r="EMZ49" s="190"/>
      <c r="ENA49" s="190"/>
      <c r="ENB49" s="190"/>
      <c r="ENC49" s="190"/>
      <c r="END49" s="190"/>
      <c r="ENE49" s="190"/>
      <c r="ENF49" s="190"/>
      <c r="ENG49" s="190"/>
      <c r="ENH49" s="190"/>
      <c r="ENI49" s="190"/>
      <c r="ENJ49" s="190"/>
      <c r="ENK49" s="190"/>
      <c r="ENL49" s="190"/>
      <c r="ENM49" s="190"/>
      <c r="ENN49" s="190"/>
      <c r="ENO49" s="190"/>
      <c r="ENP49" s="190"/>
      <c r="ENQ49" s="190"/>
      <c r="ENR49" s="190"/>
      <c r="ENS49" s="190"/>
      <c r="ENT49" s="190"/>
      <c r="ENU49" s="190"/>
      <c r="ENV49" s="190"/>
      <c r="ENW49" s="190"/>
      <c r="ENX49" s="190"/>
      <c r="ENY49" s="190"/>
      <c r="ENZ49" s="190"/>
      <c r="EOA49" s="190"/>
      <c r="EOB49" s="190"/>
      <c r="EOC49" s="190"/>
      <c r="EOD49" s="190"/>
      <c r="EOE49" s="190"/>
      <c r="EOF49" s="190"/>
      <c r="EOG49" s="190"/>
      <c r="EOH49" s="190"/>
      <c r="EOI49" s="190"/>
      <c r="EOJ49" s="190"/>
      <c r="EOK49" s="190"/>
      <c r="EOL49" s="190"/>
      <c r="EOM49" s="190"/>
      <c r="EON49" s="190"/>
      <c r="EOO49" s="190"/>
      <c r="EOP49" s="190"/>
      <c r="EOQ49" s="190"/>
      <c r="EOR49" s="190"/>
      <c r="EOS49" s="190"/>
      <c r="EOT49" s="190"/>
      <c r="EOU49" s="190"/>
      <c r="EOV49" s="190"/>
      <c r="EOW49" s="190"/>
      <c r="EOX49" s="190"/>
      <c r="EOY49" s="190"/>
      <c r="EOZ49" s="190"/>
      <c r="EPA49" s="190"/>
      <c r="EPB49" s="190"/>
      <c r="EPC49" s="190"/>
      <c r="EPD49" s="190"/>
      <c r="EPE49" s="190"/>
      <c r="EPF49" s="190"/>
      <c r="EPG49" s="190"/>
      <c r="EPH49" s="190"/>
      <c r="EPI49" s="190"/>
      <c r="EPJ49" s="190"/>
      <c r="EPK49" s="190"/>
      <c r="EPL49" s="190"/>
      <c r="EPM49" s="190"/>
      <c r="EPN49" s="190"/>
      <c r="EPO49" s="190"/>
      <c r="EPP49" s="190"/>
      <c r="EPQ49" s="190"/>
      <c r="EPR49" s="190"/>
      <c r="EPS49" s="190"/>
      <c r="EPT49" s="190"/>
      <c r="EPU49" s="190"/>
      <c r="EPV49" s="190"/>
      <c r="EPW49" s="190"/>
      <c r="EPX49" s="190"/>
      <c r="EPY49" s="190"/>
      <c r="EPZ49" s="190"/>
      <c r="EQA49" s="190"/>
      <c r="EQB49" s="190"/>
      <c r="EQC49" s="190"/>
      <c r="EQD49" s="190"/>
      <c r="EQE49" s="190"/>
      <c r="EQF49" s="190"/>
      <c r="EQG49" s="190"/>
      <c r="EQH49" s="190"/>
      <c r="EQI49" s="190"/>
      <c r="EQJ49" s="190"/>
      <c r="EQK49" s="190"/>
      <c r="EQL49" s="190"/>
      <c r="EQM49" s="190"/>
      <c r="EQN49" s="190"/>
      <c r="EQO49" s="190"/>
      <c r="EQP49" s="190"/>
      <c r="EQQ49" s="190"/>
      <c r="EQR49" s="190"/>
      <c r="EQS49" s="190"/>
      <c r="EQT49" s="190"/>
      <c r="EQU49" s="190"/>
      <c r="EQV49" s="190"/>
      <c r="EQW49" s="190"/>
      <c r="EQX49" s="190"/>
      <c r="EQY49" s="190"/>
      <c r="EQZ49" s="190"/>
      <c r="ERA49" s="190"/>
      <c r="ERB49" s="190"/>
      <c r="ERC49" s="190"/>
      <c r="ERD49" s="190"/>
      <c r="ERE49" s="190"/>
      <c r="ERF49" s="190"/>
      <c r="ERG49" s="190"/>
      <c r="ERH49" s="190"/>
      <c r="ERI49" s="190"/>
      <c r="ERJ49" s="190"/>
      <c r="ERK49" s="190"/>
      <c r="ERL49" s="190"/>
      <c r="ERM49" s="190"/>
      <c r="ERN49" s="190"/>
      <c r="ERO49" s="190"/>
      <c r="ERP49" s="190"/>
      <c r="ERQ49" s="190"/>
      <c r="ERR49" s="190"/>
      <c r="ERS49" s="190"/>
      <c r="ERT49" s="190"/>
      <c r="ERU49" s="190"/>
      <c r="ERV49" s="190"/>
      <c r="ERW49" s="190"/>
      <c r="ERX49" s="190"/>
      <c r="ERY49" s="190"/>
      <c r="ERZ49" s="190"/>
      <c r="ESA49" s="190"/>
      <c r="ESB49" s="190"/>
      <c r="ESC49" s="190"/>
      <c r="ESD49" s="190"/>
      <c r="ESE49" s="190"/>
      <c r="ESF49" s="190"/>
      <c r="ESG49" s="190"/>
      <c r="ESH49" s="190"/>
      <c r="ESI49" s="190"/>
      <c r="ESJ49" s="190"/>
      <c r="ESK49" s="190"/>
      <c r="ESL49" s="190"/>
      <c r="ESM49" s="190"/>
      <c r="ESN49" s="190"/>
      <c r="ESO49" s="190"/>
      <c r="ESP49" s="190"/>
      <c r="ESQ49" s="190"/>
      <c r="ESR49" s="190"/>
      <c r="ESS49" s="190"/>
      <c r="EST49" s="190"/>
      <c r="ESU49" s="190"/>
      <c r="ESV49" s="190"/>
      <c r="ESW49" s="190"/>
      <c r="ESX49" s="190"/>
      <c r="ESY49" s="190"/>
      <c r="ESZ49" s="190"/>
      <c r="ETA49" s="190"/>
      <c r="ETB49" s="190"/>
      <c r="ETC49" s="190"/>
      <c r="ETD49" s="190"/>
      <c r="ETE49" s="190"/>
      <c r="ETF49" s="190"/>
      <c r="ETG49" s="190"/>
      <c r="ETH49" s="190"/>
      <c r="ETI49" s="190"/>
      <c r="ETJ49" s="190"/>
      <c r="ETK49" s="190"/>
      <c r="ETL49" s="190"/>
      <c r="ETM49" s="190"/>
      <c r="ETN49" s="190"/>
      <c r="ETO49" s="190"/>
      <c r="ETP49" s="190"/>
      <c r="ETQ49" s="190"/>
      <c r="ETR49" s="190"/>
      <c r="ETS49" s="190"/>
      <c r="ETT49" s="190"/>
      <c r="ETU49" s="190"/>
      <c r="ETV49" s="190"/>
      <c r="ETW49" s="190"/>
      <c r="ETX49" s="190"/>
      <c r="ETY49" s="190"/>
      <c r="ETZ49" s="190"/>
      <c r="EUA49" s="190"/>
      <c r="EUB49" s="190"/>
      <c r="EUC49" s="190"/>
      <c r="EUD49" s="190"/>
      <c r="EUE49" s="190"/>
      <c r="EUF49" s="190"/>
      <c r="EUG49" s="190"/>
      <c r="EUH49" s="190"/>
      <c r="EUI49" s="190"/>
      <c r="EUJ49" s="190"/>
      <c r="EUK49" s="190"/>
      <c r="EUL49" s="190"/>
      <c r="EUM49" s="190"/>
      <c r="EUN49" s="190"/>
      <c r="EUO49" s="190"/>
      <c r="EUP49" s="190"/>
      <c r="EUQ49" s="190"/>
      <c r="EUR49" s="190"/>
      <c r="EUS49" s="190"/>
      <c r="EUT49" s="190"/>
      <c r="EUU49" s="190"/>
      <c r="EUV49" s="190"/>
      <c r="EUW49" s="190"/>
      <c r="EUX49" s="190"/>
      <c r="EUY49" s="190"/>
      <c r="EUZ49" s="190"/>
      <c r="EVA49" s="190"/>
      <c r="EVB49" s="190"/>
      <c r="EVC49" s="190"/>
      <c r="EVD49" s="190"/>
      <c r="EVE49" s="190"/>
      <c r="EVF49" s="190"/>
      <c r="EVG49" s="190"/>
      <c r="EVH49" s="190"/>
      <c r="EVI49" s="190"/>
      <c r="EVJ49" s="190"/>
      <c r="EVK49" s="190"/>
      <c r="EVL49" s="190"/>
      <c r="EVM49" s="190"/>
      <c r="EVN49" s="190"/>
      <c r="EVO49" s="190"/>
      <c r="EVP49" s="190"/>
      <c r="EVQ49" s="190"/>
      <c r="EVR49" s="190"/>
      <c r="EVS49" s="190"/>
      <c r="EVT49" s="190"/>
      <c r="EVU49" s="190"/>
      <c r="EVV49" s="190"/>
      <c r="EVW49" s="190"/>
      <c r="EVX49" s="190"/>
      <c r="EVY49" s="190"/>
      <c r="EVZ49" s="190"/>
      <c r="EWA49" s="190"/>
      <c r="EWB49" s="190"/>
      <c r="EWC49" s="190"/>
      <c r="EWD49" s="190"/>
      <c r="EWE49" s="190"/>
      <c r="EWF49" s="190"/>
      <c r="EWG49" s="190"/>
      <c r="EWH49" s="190"/>
      <c r="EWI49" s="190"/>
      <c r="EWJ49" s="190"/>
      <c r="EWK49" s="190"/>
      <c r="EWL49" s="190"/>
      <c r="EWM49" s="190"/>
      <c r="EWN49" s="190"/>
      <c r="EWO49" s="190"/>
      <c r="EWP49" s="190"/>
      <c r="EWQ49" s="190"/>
      <c r="EWR49" s="190"/>
      <c r="EWS49" s="190"/>
      <c r="EWT49" s="190"/>
      <c r="EWU49" s="190"/>
      <c r="EWV49" s="190"/>
      <c r="EWW49" s="190"/>
      <c r="EWX49" s="190"/>
      <c r="EWY49" s="190"/>
      <c r="EWZ49" s="190"/>
      <c r="EXA49" s="190"/>
      <c r="EXB49" s="190"/>
      <c r="EXC49" s="190"/>
      <c r="EXD49" s="190"/>
      <c r="EXE49" s="190"/>
      <c r="EXF49" s="190"/>
      <c r="EXG49" s="190"/>
      <c r="EXH49" s="190"/>
      <c r="EXI49" s="190"/>
      <c r="EXJ49" s="190"/>
      <c r="EXK49" s="190"/>
      <c r="EXL49" s="190"/>
      <c r="EXM49" s="190"/>
      <c r="EXN49" s="190"/>
      <c r="EXO49" s="190"/>
      <c r="EXP49" s="190"/>
      <c r="EXQ49" s="190"/>
      <c r="EXR49" s="190"/>
      <c r="EXS49" s="190"/>
      <c r="EXT49" s="190"/>
      <c r="EXU49" s="190"/>
      <c r="EXV49" s="190"/>
      <c r="EXW49" s="190"/>
      <c r="EXX49" s="190"/>
      <c r="EXY49" s="190"/>
      <c r="EXZ49" s="190"/>
      <c r="EYA49" s="190"/>
      <c r="EYB49" s="190"/>
      <c r="EYC49" s="190"/>
      <c r="EYD49" s="190"/>
      <c r="EYE49" s="190"/>
      <c r="EYF49" s="190"/>
      <c r="EYG49" s="190"/>
      <c r="EYH49" s="190"/>
      <c r="EYI49" s="190"/>
      <c r="EYJ49" s="190"/>
      <c r="EYK49" s="190"/>
      <c r="EYL49" s="190"/>
      <c r="EYM49" s="190"/>
      <c r="EYN49" s="190"/>
      <c r="EYO49" s="190"/>
      <c r="EYP49" s="190"/>
      <c r="EYQ49" s="190"/>
      <c r="EYR49" s="190"/>
      <c r="EYS49" s="190"/>
      <c r="EYT49" s="190"/>
      <c r="EYU49" s="190"/>
      <c r="EYV49" s="190"/>
      <c r="EYW49" s="190"/>
      <c r="EYX49" s="190"/>
      <c r="EYY49" s="190"/>
      <c r="EYZ49" s="190"/>
      <c r="EZA49" s="190"/>
      <c r="EZB49" s="190"/>
      <c r="EZC49" s="190"/>
      <c r="EZD49" s="190"/>
      <c r="EZE49" s="190"/>
      <c r="EZF49" s="190"/>
      <c r="EZG49" s="190"/>
      <c r="EZH49" s="190"/>
      <c r="EZI49" s="190"/>
      <c r="EZJ49" s="190"/>
      <c r="EZK49" s="190"/>
      <c r="EZL49" s="190"/>
      <c r="EZM49" s="190"/>
      <c r="EZN49" s="190"/>
      <c r="EZO49" s="190"/>
      <c r="EZP49" s="190"/>
      <c r="EZQ49" s="190"/>
      <c r="EZR49" s="190"/>
      <c r="EZS49" s="190"/>
      <c r="EZT49" s="190"/>
      <c r="EZU49" s="190"/>
      <c r="EZV49" s="190"/>
      <c r="EZW49" s="190"/>
      <c r="EZX49" s="190"/>
      <c r="EZY49" s="190"/>
      <c r="EZZ49" s="190"/>
      <c r="FAA49" s="190"/>
      <c r="FAB49" s="190"/>
      <c r="FAC49" s="190"/>
      <c r="FAD49" s="190"/>
      <c r="FAE49" s="190"/>
      <c r="FAF49" s="190"/>
      <c r="FAG49" s="190"/>
      <c r="FAH49" s="190"/>
      <c r="FAI49" s="190"/>
      <c r="FAJ49" s="190"/>
      <c r="FAK49" s="190"/>
      <c r="FAL49" s="190"/>
      <c r="FAM49" s="190"/>
      <c r="FAN49" s="190"/>
      <c r="FAO49" s="190"/>
      <c r="FAP49" s="190"/>
      <c r="FAQ49" s="190"/>
      <c r="FAR49" s="190"/>
      <c r="FAS49" s="190"/>
      <c r="FAT49" s="190"/>
      <c r="FAU49" s="190"/>
      <c r="FAV49" s="190"/>
      <c r="FAW49" s="190"/>
      <c r="FAX49" s="190"/>
      <c r="FAY49" s="190"/>
      <c r="FAZ49" s="190"/>
      <c r="FBA49" s="190"/>
      <c r="FBB49" s="190"/>
      <c r="FBC49" s="190"/>
      <c r="FBD49" s="190"/>
      <c r="FBE49" s="190"/>
      <c r="FBF49" s="190"/>
      <c r="FBG49" s="190"/>
      <c r="FBH49" s="190"/>
      <c r="FBI49" s="190"/>
      <c r="FBJ49" s="190"/>
      <c r="FBK49" s="190"/>
      <c r="FBL49" s="190"/>
      <c r="FBM49" s="190"/>
      <c r="FBN49" s="190"/>
      <c r="FBO49" s="190"/>
      <c r="FBP49" s="190"/>
      <c r="FBQ49" s="190"/>
      <c r="FBR49" s="190"/>
      <c r="FBS49" s="190"/>
      <c r="FBT49" s="190"/>
      <c r="FBU49" s="190"/>
      <c r="FBV49" s="190"/>
      <c r="FBW49" s="190"/>
      <c r="FBX49" s="190"/>
      <c r="FBY49" s="190"/>
      <c r="FBZ49" s="190"/>
      <c r="FCA49" s="190"/>
      <c r="FCB49" s="190"/>
      <c r="FCC49" s="190"/>
      <c r="FCD49" s="190"/>
      <c r="FCE49" s="190"/>
      <c r="FCF49" s="190"/>
      <c r="FCG49" s="190"/>
      <c r="FCH49" s="190"/>
      <c r="FCI49" s="190"/>
      <c r="FCJ49" s="190"/>
      <c r="FCK49" s="190"/>
      <c r="FCL49" s="190"/>
      <c r="FCM49" s="190"/>
      <c r="FCN49" s="190"/>
      <c r="FCO49" s="190"/>
      <c r="FCP49" s="190"/>
      <c r="FCQ49" s="190"/>
      <c r="FCR49" s="190"/>
      <c r="FCS49" s="190"/>
      <c r="FCT49" s="190"/>
      <c r="FCU49" s="190"/>
      <c r="FCV49" s="190"/>
      <c r="FCW49" s="190"/>
      <c r="FCX49" s="190"/>
      <c r="FCY49" s="190"/>
      <c r="FCZ49" s="190"/>
      <c r="FDA49" s="190"/>
      <c r="FDB49" s="190"/>
      <c r="FDC49" s="190"/>
      <c r="FDD49" s="190"/>
      <c r="FDE49" s="190"/>
      <c r="FDF49" s="190"/>
      <c r="FDG49" s="190"/>
      <c r="FDH49" s="190"/>
      <c r="FDI49" s="190"/>
      <c r="FDJ49" s="190"/>
      <c r="FDK49" s="190"/>
      <c r="FDL49" s="190"/>
      <c r="FDM49" s="190"/>
      <c r="FDN49" s="190"/>
      <c r="FDO49" s="190"/>
      <c r="FDP49" s="190"/>
      <c r="FDQ49" s="190"/>
      <c r="FDR49" s="190"/>
      <c r="FDS49" s="190"/>
      <c r="FDT49" s="190"/>
      <c r="FDU49" s="190"/>
      <c r="FDV49" s="190"/>
      <c r="FDW49" s="190"/>
      <c r="FDX49" s="190"/>
      <c r="FDY49" s="190"/>
      <c r="FDZ49" s="190"/>
      <c r="FEA49" s="190"/>
      <c r="FEB49" s="190"/>
      <c r="FEC49" s="190"/>
      <c r="FED49" s="190"/>
      <c r="FEE49" s="190"/>
      <c r="FEF49" s="190"/>
      <c r="FEG49" s="190"/>
      <c r="FEH49" s="190"/>
      <c r="FEI49" s="190"/>
      <c r="FEJ49" s="190"/>
      <c r="FEK49" s="190"/>
      <c r="FEL49" s="190"/>
      <c r="FEM49" s="190"/>
      <c r="FEN49" s="190"/>
      <c r="FEO49" s="190"/>
      <c r="FEP49" s="190"/>
      <c r="FEQ49" s="190"/>
      <c r="FER49" s="190"/>
      <c r="FES49" s="190"/>
      <c r="FET49" s="190"/>
      <c r="FEU49" s="190"/>
      <c r="FEV49" s="190"/>
      <c r="FEW49" s="190"/>
      <c r="FEX49" s="190"/>
      <c r="FEY49" s="190"/>
      <c r="FEZ49" s="190"/>
      <c r="FFA49" s="190"/>
      <c r="FFB49" s="190"/>
      <c r="FFC49" s="190"/>
      <c r="FFD49" s="190"/>
      <c r="FFE49" s="190"/>
      <c r="FFF49" s="190"/>
      <c r="FFG49" s="190"/>
      <c r="FFH49" s="190"/>
      <c r="FFI49" s="190"/>
      <c r="FFJ49" s="190"/>
      <c r="FFK49" s="190"/>
      <c r="FFL49" s="190"/>
      <c r="FFM49" s="190"/>
      <c r="FFN49" s="190"/>
      <c r="FFO49" s="190"/>
      <c r="FFP49" s="190"/>
      <c r="FFQ49" s="190"/>
      <c r="FFR49" s="190"/>
      <c r="FFS49" s="190"/>
      <c r="FFT49" s="190"/>
      <c r="FFU49" s="190"/>
      <c r="FFV49" s="190"/>
      <c r="FFW49" s="190"/>
      <c r="FFX49" s="190"/>
      <c r="FFY49" s="190"/>
      <c r="FFZ49" s="190"/>
      <c r="FGA49" s="190"/>
      <c r="FGB49" s="190"/>
      <c r="FGC49" s="190"/>
      <c r="FGD49" s="190"/>
      <c r="FGE49" s="190"/>
      <c r="FGF49" s="190"/>
      <c r="FGG49" s="190"/>
      <c r="FGH49" s="190"/>
      <c r="FGI49" s="190"/>
      <c r="FGJ49" s="190"/>
      <c r="FGK49" s="190"/>
      <c r="FGL49" s="190"/>
      <c r="FGM49" s="190"/>
      <c r="FGN49" s="190"/>
      <c r="FGO49" s="190"/>
      <c r="FGP49" s="190"/>
      <c r="FGQ49" s="190"/>
      <c r="FGR49" s="190"/>
      <c r="FGS49" s="190"/>
      <c r="FGT49" s="190"/>
      <c r="FGU49" s="190"/>
      <c r="FGV49" s="190"/>
      <c r="FGW49" s="190"/>
      <c r="FGX49" s="190"/>
      <c r="FGY49" s="190"/>
      <c r="FGZ49" s="190"/>
      <c r="FHA49" s="190"/>
      <c r="FHB49" s="190"/>
      <c r="FHC49" s="190"/>
      <c r="FHD49" s="190"/>
      <c r="FHE49" s="190"/>
      <c r="FHF49" s="190"/>
      <c r="FHG49" s="190"/>
      <c r="FHH49" s="190"/>
      <c r="FHI49" s="190"/>
      <c r="FHJ49" s="190"/>
      <c r="FHK49" s="190"/>
      <c r="FHL49" s="190"/>
      <c r="FHM49" s="190"/>
      <c r="FHN49" s="190"/>
      <c r="FHO49" s="190"/>
      <c r="FHP49" s="190"/>
      <c r="FHQ49" s="190"/>
      <c r="FHR49" s="190"/>
      <c r="FHS49" s="190"/>
      <c r="FHT49" s="190"/>
      <c r="FHU49" s="190"/>
      <c r="FHV49" s="190"/>
      <c r="FHW49" s="190"/>
      <c r="FHX49" s="190"/>
      <c r="FHY49" s="190"/>
      <c r="FHZ49" s="190"/>
      <c r="FIA49" s="190"/>
      <c r="FIB49" s="190"/>
      <c r="FIC49" s="190"/>
      <c r="FID49" s="190"/>
      <c r="FIE49" s="190"/>
      <c r="FIF49" s="190"/>
      <c r="FIG49" s="190"/>
      <c r="FIH49" s="190"/>
      <c r="FII49" s="190"/>
      <c r="FIJ49" s="190"/>
      <c r="FIK49" s="190"/>
      <c r="FIL49" s="190"/>
      <c r="FIM49" s="190"/>
      <c r="FIN49" s="190"/>
      <c r="FIO49" s="190"/>
      <c r="FIP49" s="190"/>
      <c r="FIQ49" s="190"/>
      <c r="FIR49" s="190"/>
      <c r="FIS49" s="190"/>
      <c r="FIT49" s="190"/>
      <c r="FIU49" s="190"/>
      <c r="FIV49" s="190"/>
      <c r="FIW49" s="190"/>
      <c r="FIX49" s="190"/>
      <c r="FIY49" s="190"/>
      <c r="FIZ49" s="190"/>
      <c r="FJA49" s="190"/>
      <c r="FJB49" s="190"/>
      <c r="FJC49" s="190"/>
      <c r="FJD49" s="190"/>
      <c r="FJE49" s="190"/>
      <c r="FJF49" s="190"/>
      <c r="FJG49" s="190"/>
      <c r="FJH49" s="190"/>
      <c r="FJI49" s="190"/>
      <c r="FJJ49" s="190"/>
      <c r="FJK49" s="190"/>
      <c r="FJL49" s="190"/>
      <c r="FJM49" s="190"/>
      <c r="FJN49" s="190"/>
      <c r="FJO49" s="190"/>
      <c r="FJP49" s="190"/>
      <c r="FJQ49" s="190"/>
      <c r="FJR49" s="190"/>
      <c r="FJS49" s="190"/>
      <c r="FJT49" s="190"/>
      <c r="FJU49" s="190"/>
      <c r="FJV49" s="190"/>
      <c r="FJW49" s="190"/>
      <c r="FJX49" s="190"/>
      <c r="FJY49" s="190"/>
      <c r="FJZ49" s="190"/>
      <c r="FKA49" s="190"/>
      <c r="FKB49" s="190"/>
      <c r="FKC49" s="190"/>
      <c r="FKD49" s="190"/>
      <c r="FKE49" s="190"/>
      <c r="FKF49" s="190"/>
      <c r="FKG49" s="190"/>
      <c r="FKH49" s="190"/>
      <c r="FKI49" s="190"/>
      <c r="FKJ49" s="190"/>
      <c r="FKK49" s="190"/>
      <c r="FKL49" s="190"/>
      <c r="FKM49" s="190"/>
      <c r="FKN49" s="190"/>
      <c r="FKO49" s="190"/>
      <c r="FKP49" s="190"/>
      <c r="FKQ49" s="190"/>
      <c r="FKR49" s="190"/>
      <c r="FKS49" s="190"/>
      <c r="FKT49" s="190"/>
      <c r="FKU49" s="190"/>
      <c r="FKV49" s="190"/>
      <c r="FKW49" s="190"/>
      <c r="FKX49" s="190"/>
      <c r="FKY49" s="190"/>
      <c r="FKZ49" s="190"/>
      <c r="FLA49" s="190"/>
      <c r="FLB49" s="190"/>
      <c r="FLC49" s="190"/>
      <c r="FLD49" s="190"/>
      <c r="FLE49" s="190"/>
      <c r="FLF49" s="190"/>
      <c r="FLG49" s="190"/>
      <c r="FLH49" s="190"/>
      <c r="FLI49" s="190"/>
      <c r="FLJ49" s="190"/>
      <c r="FLK49" s="190"/>
      <c r="FLL49" s="190"/>
      <c r="FLM49" s="190"/>
      <c r="FLN49" s="190"/>
      <c r="FLO49" s="190"/>
      <c r="FLP49" s="190"/>
      <c r="FLQ49" s="190"/>
      <c r="FLR49" s="190"/>
      <c r="FLS49" s="190"/>
      <c r="FLT49" s="190"/>
      <c r="FLU49" s="190"/>
      <c r="FLV49" s="190"/>
      <c r="FLW49" s="190"/>
      <c r="FLX49" s="190"/>
      <c r="FLY49" s="190"/>
      <c r="FLZ49" s="190"/>
      <c r="FMA49" s="190"/>
      <c r="FMB49" s="190"/>
      <c r="FMC49" s="190"/>
      <c r="FMD49" s="190"/>
      <c r="FME49" s="190"/>
      <c r="FMF49" s="190"/>
      <c r="FMG49" s="190"/>
      <c r="FMH49" s="190"/>
      <c r="FMI49" s="190"/>
      <c r="FMJ49" s="190"/>
      <c r="FMK49" s="190"/>
      <c r="FML49" s="190"/>
      <c r="FMM49" s="190"/>
      <c r="FMN49" s="190"/>
      <c r="FMO49" s="190"/>
      <c r="FMP49" s="190"/>
      <c r="FMQ49" s="190"/>
      <c r="FMR49" s="190"/>
      <c r="FMS49" s="190"/>
      <c r="FMT49" s="190"/>
      <c r="FMU49" s="190"/>
      <c r="FMV49" s="190"/>
      <c r="FMW49" s="190"/>
      <c r="FMX49" s="190"/>
      <c r="FMY49" s="190"/>
      <c r="FMZ49" s="190"/>
      <c r="FNA49" s="190"/>
      <c r="FNB49" s="190"/>
      <c r="FNC49" s="190"/>
      <c r="FND49" s="190"/>
      <c r="FNE49" s="190"/>
      <c r="FNF49" s="190"/>
      <c r="FNG49" s="190"/>
      <c r="FNH49" s="190"/>
      <c r="FNI49" s="190"/>
      <c r="FNJ49" s="190"/>
      <c r="FNK49" s="190"/>
      <c r="FNL49" s="190"/>
      <c r="FNM49" s="190"/>
      <c r="FNN49" s="190"/>
      <c r="FNO49" s="190"/>
      <c r="FNP49" s="190"/>
      <c r="FNQ49" s="190"/>
      <c r="FNR49" s="190"/>
      <c r="FNS49" s="190"/>
      <c r="FNT49" s="190"/>
      <c r="FNU49" s="190"/>
      <c r="FNV49" s="190"/>
      <c r="FNW49" s="190"/>
      <c r="FNX49" s="190"/>
      <c r="FNY49" s="190"/>
      <c r="FNZ49" s="190"/>
      <c r="FOA49" s="190"/>
      <c r="FOB49" s="190"/>
      <c r="FOC49" s="190"/>
      <c r="FOD49" s="190"/>
      <c r="FOE49" s="190"/>
      <c r="FOF49" s="190"/>
      <c r="FOG49" s="190"/>
      <c r="FOH49" s="190"/>
      <c r="FOI49" s="190"/>
      <c r="FOJ49" s="190"/>
      <c r="FOK49" s="190"/>
      <c r="FOL49" s="190"/>
      <c r="FOM49" s="190"/>
      <c r="FON49" s="190"/>
      <c r="FOO49" s="190"/>
      <c r="FOP49" s="190"/>
      <c r="FOQ49" s="190"/>
      <c r="FOR49" s="190"/>
      <c r="FOS49" s="190"/>
      <c r="FOT49" s="190"/>
      <c r="FOU49" s="190"/>
      <c r="FOV49" s="190"/>
      <c r="FOW49" s="190"/>
      <c r="FOX49" s="190"/>
      <c r="FOY49" s="190"/>
      <c r="FOZ49" s="190"/>
      <c r="FPA49" s="190"/>
      <c r="FPB49" s="190"/>
      <c r="FPC49" s="190"/>
      <c r="FPD49" s="190"/>
      <c r="FPE49" s="190"/>
      <c r="FPF49" s="190"/>
      <c r="FPG49" s="190"/>
      <c r="FPH49" s="190"/>
      <c r="FPI49" s="190"/>
      <c r="FPJ49" s="190"/>
      <c r="FPK49" s="190"/>
      <c r="FPL49" s="190"/>
      <c r="FPM49" s="190"/>
      <c r="FPN49" s="190"/>
      <c r="FPO49" s="190"/>
      <c r="FPP49" s="190"/>
      <c r="FPQ49" s="190"/>
      <c r="FPR49" s="190"/>
      <c r="FPS49" s="190"/>
      <c r="FPT49" s="190"/>
      <c r="FPU49" s="190"/>
      <c r="FPV49" s="190"/>
      <c r="FPW49" s="190"/>
      <c r="FPX49" s="190"/>
      <c r="FPY49" s="190"/>
      <c r="FPZ49" s="190"/>
      <c r="FQA49" s="190"/>
      <c r="FQB49" s="190"/>
      <c r="FQC49" s="190"/>
      <c r="FQD49" s="190"/>
      <c r="FQE49" s="190"/>
      <c r="FQF49" s="190"/>
      <c r="FQG49" s="190"/>
      <c r="FQH49" s="190"/>
      <c r="FQI49" s="190"/>
      <c r="FQJ49" s="190"/>
      <c r="FQK49" s="190"/>
      <c r="FQL49" s="190"/>
      <c r="FQM49" s="190"/>
      <c r="FQN49" s="190"/>
      <c r="FQO49" s="190"/>
      <c r="FQP49" s="190"/>
      <c r="FQQ49" s="190"/>
      <c r="FQR49" s="190"/>
      <c r="FQS49" s="190"/>
      <c r="FQT49" s="190"/>
      <c r="FQU49" s="190"/>
      <c r="FQV49" s="190"/>
      <c r="FQW49" s="190"/>
      <c r="FQX49" s="190"/>
      <c r="FQY49" s="190"/>
      <c r="FQZ49" s="190"/>
      <c r="FRA49" s="190"/>
      <c r="FRB49" s="190"/>
      <c r="FRC49" s="190"/>
      <c r="FRD49" s="190"/>
      <c r="FRE49" s="190"/>
      <c r="FRF49" s="190"/>
      <c r="FRG49" s="190"/>
      <c r="FRH49" s="190"/>
      <c r="FRI49" s="190"/>
      <c r="FRJ49" s="190"/>
      <c r="FRK49" s="190"/>
      <c r="FRL49" s="190"/>
      <c r="FRM49" s="190"/>
      <c r="FRN49" s="190"/>
      <c r="FRO49" s="190"/>
      <c r="FRP49" s="190"/>
      <c r="FRQ49" s="190"/>
      <c r="FRR49" s="190"/>
      <c r="FRS49" s="190"/>
      <c r="FRT49" s="190"/>
      <c r="FRU49" s="190"/>
      <c r="FRV49" s="190"/>
      <c r="FRW49" s="190"/>
      <c r="FRX49" s="190"/>
      <c r="FRY49" s="190"/>
      <c r="FRZ49" s="190"/>
      <c r="FSA49" s="190"/>
      <c r="FSB49" s="190"/>
      <c r="FSC49" s="190"/>
      <c r="FSD49" s="190"/>
      <c r="FSE49" s="190"/>
      <c r="FSF49" s="190"/>
      <c r="FSG49" s="190"/>
      <c r="FSH49" s="190"/>
      <c r="FSI49" s="190"/>
      <c r="FSJ49" s="190"/>
      <c r="FSK49" s="190"/>
      <c r="FSL49" s="190"/>
      <c r="FSM49" s="190"/>
      <c r="FSN49" s="190"/>
      <c r="FSO49" s="190"/>
      <c r="FSP49" s="190"/>
      <c r="FSQ49" s="190"/>
      <c r="FSR49" s="190"/>
      <c r="FSS49" s="190"/>
      <c r="FST49" s="190"/>
      <c r="FSU49" s="190"/>
      <c r="FSV49" s="190"/>
      <c r="FSW49" s="190"/>
      <c r="FSX49" s="190"/>
      <c r="FSY49" s="190"/>
      <c r="FSZ49" s="190"/>
      <c r="FTA49" s="190"/>
      <c r="FTB49" s="190"/>
      <c r="FTC49" s="190"/>
      <c r="FTD49" s="190"/>
      <c r="FTE49" s="190"/>
      <c r="FTF49" s="190"/>
      <c r="FTG49" s="190"/>
      <c r="FTH49" s="190"/>
      <c r="FTI49" s="190"/>
      <c r="FTJ49" s="190"/>
      <c r="FTK49" s="190"/>
      <c r="FTL49" s="190"/>
      <c r="FTM49" s="190"/>
      <c r="FTN49" s="190"/>
      <c r="FTO49" s="190"/>
      <c r="FTP49" s="190"/>
      <c r="FTQ49" s="190"/>
      <c r="FTR49" s="190"/>
      <c r="FTS49" s="190"/>
      <c r="FTT49" s="190"/>
      <c r="FTU49" s="190"/>
      <c r="FTV49" s="190"/>
      <c r="FTW49" s="190"/>
      <c r="FTX49" s="190"/>
      <c r="FTY49" s="190"/>
      <c r="FTZ49" s="190"/>
      <c r="FUA49" s="190"/>
      <c r="FUB49" s="190"/>
      <c r="FUC49" s="190"/>
      <c r="FUD49" s="190"/>
      <c r="FUE49" s="190"/>
      <c r="FUF49" s="190"/>
      <c r="FUG49" s="190"/>
      <c r="FUH49" s="190"/>
      <c r="FUI49" s="190"/>
      <c r="FUJ49" s="190"/>
      <c r="FUK49" s="190"/>
      <c r="FUL49" s="190"/>
      <c r="FUM49" s="190"/>
      <c r="FUN49" s="190"/>
      <c r="FUO49" s="190"/>
      <c r="FUP49" s="190"/>
      <c r="FUQ49" s="190"/>
      <c r="FUR49" s="190"/>
      <c r="FUS49" s="190"/>
      <c r="FUT49" s="190"/>
      <c r="FUU49" s="190"/>
      <c r="FUV49" s="190"/>
      <c r="FUW49" s="190"/>
      <c r="FUX49" s="190"/>
      <c r="FUY49" s="190"/>
      <c r="FUZ49" s="190"/>
      <c r="FVA49" s="190"/>
      <c r="FVB49" s="190"/>
      <c r="FVC49" s="190"/>
      <c r="FVD49" s="190"/>
      <c r="FVE49" s="190"/>
      <c r="FVF49" s="190"/>
      <c r="FVG49" s="190"/>
      <c r="FVH49" s="190"/>
      <c r="FVI49" s="190"/>
      <c r="FVJ49" s="190"/>
      <c r="FVK49" s="190"/>
      <c r="FVL49" s="190"/>
      <c r="FVM49" s="190"/>
      <c r="FVN49" s="190"/>
      <c r="FVO49" s="190"/>
      <c r="FVP49" s="190"/>
      <c r="FVQ49" s="190"/>
      <c r="FVR49" s="190"/>
      <c r="FVS49" s="190"/>
      <c r="FVT49" s="190"/>
      <c r="FVU49" s="190"/>
      <c r="FVV49" s="190"/>
      <c r="FVW49" s="190"/>
      <c r="FVX49" s="190"/>
      <c r="FVY49" s="190"/>
      <c r="FVZ49" s="190"/>
      <c r="FWA49" s="190"/>
      <c r="FWB49" s="190"/>
      <c r="FWC49" s="190"/>
      <c r="FWD49" s="190"/>
      <c r="FWE49" s="190"/>
      <c r="FWF49" s="190"/>
      <c r="FWG49" s="190"/>
      <c r="FWH49" s="190"/>
      <c r="FWI49" s="190"/>
      <c r="FWJ49" s="190"/>
      <c r="FWK49" s="190"/>
      <c r="FWL49" s="190"/>
      <c r="FWM49" s="190"/>
      <c r="FWN49" s="190"/>
      <c r="FWO49" s="190"/>
      <c r="FWP49" s="190"/>
      <c r="FWQ49" s="190"/>
      <c r="FWR49" s="190"/>
      <c r="FWS49" s="190"/>
      <c r="FWT49" s="190"/>
      <c r="FWU49" s="190"/>
      <c r="FWV49" s="190"/>
      <c r="FWW49" s="190"/>
      <c r="FWX49" s="190"/>
      <c r="FWY49" s="190"/>
      <c r="FWZ49" s="190"/>
      <c r="FXA49" s="190"/>
      <c r="FXB49" s="190"/>
      <c r="FXC49" s="190"/>
      <c r="FXD49" s="190"/>
      <c r="FXE49" s="190"/>
      <c r="FXF49" s="190"/>
      <c r="FXG49" s="190"/>
      <c r="FXH49" s="190"/>
      <c r="FXI49" s="190"/>
      <c r="FXJ49" s="190"/>
      <c r="FXK49" s="190"/>
      <c r="FXL49" s="190"/>
      <c r="FXM49" s="190"/>
      <c r="FXN49" s="190"/>
      <c r="FXO49" s="190"/>
      <c r="FXP49" s="190"/>
      <c r="FXQ49" s="190"/>
      <c r="FXR49" s="190"/>
      <c r="FXS49" s="190"/>
      <c r="FXT49" s="190"/>
      <c r="FXU49" s="190"/>
      <c r="FXV49" s="190"/>
      <c r="FXW49" s="190"/>
      <c r="FXX49" s="190"/>
      <c r="FXY49" s="190"/>
      <c r="FXZ49" s="190"/>
      <c r="FYA49" s="190"/>
      <c r="FYB49" s="190"/>
      <c r="FYC49" s="190"/>
      <c r="FYD49" s="190"/>
      <c r="FYE49" s="190"/>
      <c r="FYF49" s="190"/>
      <c r="FYG49" s="190"/>
      <c r="FYH49" s="190"/>
      <c r="FYI49" s="190"/>
      <c r="FYJ49" s="190"/>
      <c r="FYK49" s="190"/>
      <c r="FYL49" s="190"/>
      <c r="FYM49" s="190"/>
      <c r="FYN49" s="190"/>
      <c r="FYO49" s="190"/>
      <c r="FYP49" s="190"/>
      <c r="FYQ49" s="190"/>
      <c r="FYR49" s="190"/>
      <c r="FYS49" s="190"/>
      <c r="FYT49" s="190"/>
      <c r="FYU49" s="190"/>
      <c r="FYV49" s="190"/>
      <c r="FYW49" s="190"/>
      <c r="FYX49" s="190"/>
      <c r="FYY49" s="190"/>
      <c r="FYZ49" s="190"/>
      <c r="FZA49" s="190"/>
      <c r="FZB49" s="190"/>
      <c r="FZC49" s="190"/>
      <c r="FZD49" s="190"/>
      <c r="FZE49" s="190"/>
      <c r="FZF49" s="190"/>
      <c r="FZG49" s="190"/>
      <c r="FZH49" s="190"/>
      <c r="FZI49" s="190"/>
      <c r="FZJ49" s="190"/>
      <c r="FZK49" s="190"/>
      <c r="FZL49" s="190"/>
      <c r="FZM49" s="190"/>
      <c r="FZN49" s="190"/>
      <c r="FZO49" s="190"/>
      <c r="FZP49" s="190"/>
      <c r="FZQ49" s="190"/>
      <c r="FZR49" s="190"/>
      <c r="FZS49" s="190"/>
      <c r="FZT49" s="190"/>
      <c r="FZU49" s="190"/>
      <c r="FZV49" s="190"/>
      <c r="FZW49" s="190"/>
      <c r="FZX49" s="190"/>
      <c r="FZY49" s="190"/>
      <c r="FZZ49" s="190"/>
      <c r="GAA49" s="190"/>
      <c r="GAB49" s="190"/>
      <c r="GAC49" s="190"/>
      <c r="GAD49" s="190"/>
      <c r="GAE49" s="190"/>
      <c r="GAF49" s="190"/>
      <c r="GAG49" s="190"/>
      <c r="GAH49" s="190"/>
      <c r="GAI49" s="190"/>
      <c r="GAJ49" s="190"/>
      <c r="GAK49" s="190"/>
      <c r="GAL49" s="190"/>
      <c r="GAM49" s="190"/>
      <c r="GAN49" s="190"/>
      <c r="GAO49" s="190"/>
      <c r="GAP49" s="190"/>
      <c r="GAQ49" s="190"/>
      <c r="GAR49" s="190"/>
      <c r="GAS49" s="190"/>
      <c r="GAT49" s="190"/>
      <c r="GAU49" s="190"/>
      <c r="GAV49" s="190"/>
      <c r="GAW49" s="190"/>
      <c r="GAX49" s="190"/>
      <c r="GAY49" s="190"/>
      <c r="GAZ49" s="190"/>
      <c r="GBA49" s="190"/>
      <c r="GBB49" s="190"/>
      <c r="GBC49" s="190"/>
      <c r="GBD49" s="190"/>
      <c r="GBE49" s="190"/>
      <c r="GBF49" s="190"/>
      <c r="GBG49" s="190"/>
      <c r="GBH49" s="190"/>
      <c r="GBI49" s="190"/>
      <c r="GBJ49" s="190"/>
      <c r="GBK49" s="190"/>
      <c r="GBL49" s="190"/>
      <c r="GBM49" s="190"/>
      <c r="GBN49" s="190"/>
      <c r="GBO49" s="190"/>
      <c r="GBP49" s="190"/>
      <c r="GBQ49" s="190"/>
      <c r="GBR49" s="190"/>
      <c r="GBS49" s="190"/>
      <c r="GBT49" s="190"/>
      <c r="GBU49" s="190"/>
      <c r="GBV49" s="190"/>
      <c r="GBW49" s="190"/>
      <c r="GBX49" s="190"/>
      <c r="GBY49" s="190"/>
      <c r="GBZ49" s="190"/>
      <c r="GCA49" s="190"/>
      <c r="GCB49" s="190"/>
      <c r="GCC49" s="190"/>
      <c r="GCD49" s="190"/>
      <c r="GCE49" s="190"/>
      <c r="GCF49" s="190"/>
      <c r="GCG49" s="190"/>
      <c r="GCH49" s="190"/>
      <c r="GCI49" s="190"/>
      <c r="GCJ49" s="190"/>
      <c r="GCK49" s="190"/>
      <c r="GCL49" s="190"/>
      <c r="GCM49" s="190"/>
      <c r="GCN49" s="190"/>
      <c r="GCO49" s="190"/>
      <c r="GCP49" s="190"/>
      <c r="GCQ49" s="190"/>
      <c r="GCR49" s="190"/>
      <c r="GCS49" s="190"/>
      <c r="GCT49" s="190"/>
      <c r="GCU49" s="190"/>
      <c r="GCV49" s="190"/>
      <c r="GCW49" s="190"/>
      <c r="GCX49" s="190"/>
      <c r="GCY49" s="190"/>
      <c r="GCZ49" s="190"/>
      <c r="GDA49" s="190"/>
      <c r="GDB49" s="190"/>
      <c r="GDC49" s="190"/>
      <c r="GDD49" s="190"/>
      <c r="GDE49" s="190"/>
      <c r="GDF49" s="190"/>
      <c r="GDG49" s="190"/>
      <c r="GDH49" s="190"/>
      <c r="GDI49" s="190"/>
      <c r="GDJ49" s="190"/>
      <c r="GDK49" s="190"/>
      <c r="GDL49" s="190"/>
      <c r="GDM49" s="190"/>
      <c r="GDN49" s="190"/>
      <c r="GDO49" s="190"/>
      <c r="GDP49" s="190"/>
      <c r="GDQ49" s="190"/>
      <c r="GDR49" s="190"/>
      <c r="GDS49" s="190"/>
      <c r="GDT49" s="190"/>
      <c r="GDU49" s="190"/>
      <c r="GDV49" s="190"/>
      <c r="GDW49" s="190"/>
      <c r="GDX49" s="190"/>
      <c r="GDY49" s="190"/>
      <c r="GDZ49" s="190"/>
      <c r="GEA49" s="190"/>
      <c r="GEB49" s="190"/>
      <c r="GEC49" s="190"/>
      <c r="GED49" s="190"/>
      <c r="GEE49" s="190"/>
      <c r="GEF49" s="190"/>
      <c r="GEG49" s="190"/>
      <c r="GEH49" s="190"/>
      <c r="GEI49" s="190"/>
      <c r="GEJ49" s="190"/>
      <c r="GEK49" s="190"/>
      <c r="GEL49" s="190"/>
      <c r="GEM49" s="190"/>
      <c r="GEN49" s="190"/>
      <c r="GEO49" s="190"/>
      <c r="GEP49" s="190"/>
      <c r="GEQ49" s="190"/>
      <c r="GER49" s="190"/>
      <c r="GES49" s="190"/>
      <c r="GET49" s="190"/>
      <c r="GEU49" s="190"/>
      <c r="GEV49" s="190"/>
      <c r="GEW49" s="190"/>
      <c r="GEX49" s="190"/>
      <c r="GEY49" s="190"/>
      <c r="GEZ49" s="190"/>
      <c r="GFA49" s="190"/>
      <c r="GFB49" s="190"/>
      <c r="GFC49" s="190"/>
      <c r="GFD49" s="190"/>
      <c r="GFE49" s="190"/>
      <c r="GFF49" s="190"/>
      <c r="GFG49" s="190"/>
      <c r="GFH49" s="190"/>
      <c r="GFI49" s="190"/>
      <c r="GFJ49" s="190"/>
      <c r="GFK49" s="190"/>
      <c r="GFL49" s="190"/>
      <c r="GFM49" s="190"/>
      <c r="GFN49" s="190"/>
      <c r="GFO49" s="190"/>
      <c r="GFP49" s="190"/>
      <c r="GFQ49" s="190"/>
      <c r="GFR49" s="190"/>
      <c r="GFS49" s="190"/>
      <c r="GFT49" s="190"/>
      <c r="GFU49" s="190"/>
      <c r="GFV49" s="190"/>
      <c r="GFW49" s="190"/>
      <c r="GFX49" s="190"/>
      <c r="GFY49" s="190"/>
      <c r="GFZ49" s="190"/>
      <c r="GGA49" s="190"/>
      <c r="GGB49" s="190"/>
      <c r="GGC49" s="190"/>
      <c r="GGD49" s="190"/>
      <c r="GGE49" s="190"/>
      <c r="GGF49" s="190"/>
      <c r="GGG49" s="190"/>
      <c r="GGH49" s="190"/>
      <c r="GGI49" s="190"/>
      <c r="GGJ49" s="190"/>
      <c r="GGK49" s="190"/>
      <c r="GGL49" s="190"/>
      <c r="GGM49" s="190"/>
      <c r="GGN49" s="190"/>
      <c r="GGO49" s="190"/>
      <c r="GGP49" s="190"/>
      <c r="GGQ49" s="190"/>
      <c r="GGR49" s="190"/>
      <c r="GGS49" s="190"/>
      <c r="GGT49" s="190"/>
      <c r="GGU49" s="190"/>
      <c r="GGV49" s="190"/>
      <c r="GGW49" s="190"/>
      <c r="GGX49" s="190"/>
      <c r="GGY49" s="190"/>
      <c r="GGZ49" s="190"/>
      <c r="GHA49" s="190"/>
      <c r="GHB49" s="190"/>
      <c r="GHC49" s="190"/>
      <c r="GHD49" s="190"/>
      <c r="GHE49" s="190"/>
      <c r="GHF49" s="190"/>
      <c r="GHG49" s="190"/>
      <c r="GHH49" s="190"/>
      <c r="GHI49" s="190"/>
      <c r="GHJ49" s="190"/>
      <c r="GHK49" s="190"/>
      <c r="GHL49" s="190"/>
      <c r="GHM49" s="190"/>
      <c r="GHN49" s="190"/>
      <c r="GHO49" s="190"/>
      <c r="GHP49" s="190"/>
      <c r="GHQ49" s="190"/>
      <c r="GHR49" s="190"/>
      <c r="GHS49" s="190"/>
      <c r="GHT49" s="190"/>
      <c r="GHU49" s="190"/>
      <c r="GHV49" s="190"/>
      <c r="GHW49" s="190"/>
      <c r="GHX49" s="190"/>
      <c r="GHY49" s="190"/>
      <c r="GHZ49" s="190"/>
      <c r="GIA49" s="190"/>
      <c r="GIB49" s="190"/>
      <c r="GIC49" s="190"/>
      <c r="GID49" s="190"/>
      <c r="GIE49" s="190"/>
      <c r="GIF49" s="190"/>
      <c r="GIG49" s="190"/>
      <c r="GIH49" s="190"/>
      <c r="GII49" s="190"/>
      <c r="GIJ49" s="190"/>
      <c r="GIK49" s="190"/>
      <c r="GIL49" s="190"/>
      <c r="GIM49" s="190"/>
      <c r="GIN49" s="190"/>
      <c r="GIO49" s="190"/>
      <c r="GIP49" s="190"/>
      <c r="GIQ49" s="190"/>
      <c r="GIR49" s="190"/>
      <c r="GIS49" s="190"/>
      <c r="GIT49" s="190"/>
      <c r="GIU49" s="190"/>
      <c r="GIV49" s="190"/>
      <c r="GIW49" s="190"/>
      <c r="GIX49" s="190"/>
      <c r="GIY49" s="190"/>
      <c r="GIZ49" s="190"/>
      <c r="GJA49" s="190"/>
      <c r="GJB49" s="190"/>
      <c r="GJC49" s="190"/>
      <c r="GJD49" s="190"/>
      <c r="GJE49" s="190"/>
      <c r="GJF49" s="190"/>
      <c r="GJG49" s="190"/>
      <c r="GJH49" s="190"/>
      <c r="GJI49" s="190"/>
      <c r="GJJ49" s="190"/>
      <c r="GJK49" s="190"/>
      <c r="GJL49" s="190"/>
      <c r="GJM49" s="190"/>
      <c r="GJN49" s="190"/>
      <c r="GJO49" s="190"/>
      <c r="GJP49" s="190"/>
      <c r="GJQ49" s="190"/>
      <c r="GJR49" s="190"/>
      <c r="GJS49" s="190"/>
      <c r="GJT49" s="190"/>
      <c r="GJU49" s="190"/>
      <c r="GJV49" s="190"/>
      <c r="GJW49" s="190"/>
      <c r="GJX49" s="190"/>
      <c r="GJY49" s="190"/>
      <c r="GJZ49" s="190"/>
      <c r="GKA49" s="190"/>
      <c r="GKB49" s="190"/>
      <c r="GKC49" s="190"/>
      <c r="GKD49" s="190"/>
      <c r="GKE49" s="190"/>
      <c r="GKF49" s="190"/>
      <c r="GKG49" s="190"/>
      <c r="GKH49" s="190"/>
      <c r="GKI49" s="190"/>
      <c r="GKJ49" s="190"/>
      <c r="GKK49" s="190"/>
      <c r="GKL49" s="190"/>
      <c r="GKM49" s="190"/>
      <c r="GKN49" s="190"/>
      <c r="GKO49" s="190"/>
      <c r="GKP49" s="190"/>
      <c r="GKQ49" s="190"/>
      <c r="GKR49" s="190"/>
      <c r="GKS49" s="190"/>
      <c r="GKT49" s="190"/>
      <c r="GKU49" s="190"/>
      <c r="GKV49" s="190"/>
      <c r="GKW49" s="190"/>
      <c r="GKX49" s="190"/>
      <c r="GKY49" s="190"/>
      <c r="GKZ49" s="190"/>
      <c r="GLA49" s="190"/>
      <c r="GLB49" s="190"/>
      <c r="GLC49" s="190"/>
      <c r="GLD49" s="190"/>
      <c r="GLE49" s="190"/>
      <c r="GLF49" s="190"/>
      <c r="GLG49" s="190"/>
      <c r="GLH49" s="190"/>
      <c r="GLI49" s="190"/>
      <c r="GLJ49" s="190"/>
      <c r="GLK49" s="190"/>
      <c r="GLL49" s="190"/>
      <c r="GLM49" s="190"/>
      <c r="GLN49" s="190"/>
      <c r="GLO49" s="190"/>
      <c r="GLP49" s="190"/>
      <c r="GLQ49" s="190"/>
      <c r="GLR49" s="190"/>
      <c r="GLS49" s="190"/>
      <c r="GLT49" s="190"/>
      <c r="GLU49" s="190"/>
      <c r="GLV49" s="190"/>
      <c r="GLW49" s="190"/>
      <c r="GLX49" s="190"/>
      <c r="GLY49" s="190"/>
      <c r="GLZ49" s="190"/>
      <c r="GMA49" s="190"/>
      <c r="GMB49" s="190"/>
      <c r="GMC49" s="190"/>
      <c r="GMD49" s="190"/>
      <c r="GME49" s="190"/>
      <c r="GMF49" s="190"/>
      <c r="GMG49" s="190"/>
      <c r="GMH49" s="190"/>
      <c r="GMI49" s="190"/>
      <c r="GMJ49" s="190"/>
      <c r="GMK49" s="190"/>
      <c r="GML49" s="190"/>
      <c r="GMM49" s="190"/>
      <c r="GMN49" s="190"/>
      <c r="GMO49" s="190"/>
      <c r="GMP49" s="190"/>
      <c r="GMQ49" s="190"/>
      <c r="GMR49" s="190"/>
      <c r="GMS49" s="190"/>
      <c r="GMT49" s="190"/>
      <c r="GMU49" s="190"/>
      <c r="GMV49" s="190"/>
      <c r="GMW49" s="190"/>
      <c r="GMX49" s="190"/>
      <c r="GMY49" s="190"/>
      <c r="GMZ49" s="190"/>
      <c r="GNA49" s="190"/>
      <c r="GNB49" s="190"/>
      <c r="GNC49" s="190"/>
      <c r="GND49" s="190"/>
      <c r="GNE49" s="190"/>
      <c r="GNF49" s="190"/>
      <c r="GNG49" s="190"/>
      <c r="GNH49" s="190"/>
      <c r="GNI49" s="190"/>
      <c r="GNJ49" s="190"/>
      <c r="GNK49" s="190"/>
      <c r="GNL49" s="190"/>
      <c r="GNM49" s="190"/>
      <c r="GNN49" s="190"/>
      <c r="GNO49" s="190"/>
      <c r="GNP49" s="190"/>
      <c r="GNQ49" s="190"/>
      <c r="GNR49" s="190"/>
      <c r="GNS49" s="190"/>
      <c r="GNT49" s="190"/>
      <c r="GNU49" s="190"/>
      <c r="GNV49" s="190"/>
      <c r="GNW49" s="190"/>
      <c r="GNX49" s="190"/>
      <c r="GNY49" s="190"/>
      <c r="GNZ49" s="190"/>
      <c r="GOA49" s="190"/>
      <c r="GOB49" s="190"/>
      <c r="GOC49" s="190"/>
      <c r="GOD49" s="190"/>
      <c r="GOE49" s="190"/>
      <c r="GOF49" s="190"/>
      <c r="GOG49" s="190"/>
      <c r="GOH49" s="190"/>
      <c r="GOI49" s="190"/>
      <c r="GOJ49" s="190"/>
      <c r="GOK49" s="190"/>
      <c r="GOL49" s="190"/>
      <c r="GOM49" s="190"/>
      <c r="GON49" s="190"/>
      <c r="GOO49" s="190"/>
      <c r="GOP49" s="190"/>
      <c r="GOQ49" s="190"/>
      <c r="GOR49" s="190"/>
      <c r="GOS49" s="190"/>
      <c r="GOT49" s="190"/>
      <c r="GOU49" s="190"/>
      <c r="GOV49" s="190"/>
      <c r="GOW49" s="190"/>
      <c r="GOX49" s="190"/>
      <c r="GOY49" s="190"/>
      <c r="GOZ49" s="190"/>
      <c r="GPA49" s="190"/>
      <c r="GPB49" s="190"/>
      <c r="GPC49" s="190"/>
      <c r="GPD49" s="190"/>
      <c r="GPE49" s="190"/>
      <c r="GPF49" s="190"/>
      <c r="GPG49" s="190"/>
      <c r="GPH49" s="190"/>
      <c r="GPI49" s="190"/>
      <c r="GPJ49" s="190"/>
      <c r="GPK49" s="190"/>
      <c r="GPL49" s="190"/>
      <c r="GPM49" s="190"/>
      <c r="GPN49" s="190"/>
      <c r="GPO49" s="190"/>
      <c r="GPP49" s="190"/>
      <c r="GPQ49" s="190"/>
      <c r="GPR49" s="190"/>
      <c r="GPS49" s="190"/>
      <c r="GPT49" s="190"/>
      <c r="GPU49" s="190"/>
      <c r="GPV49" s="190"/>
      <c r="GPW49" s="190"/>
      <c r="GPX49" s="190"/>
      <c r="GPY49" s="190"/>
      <c r="GPZ49" s="190"/>
      <c r="GQA49" s="190"/>
      <c r="GQB49" s="190"/>
      <c r="GQC49" s="190"/>
      <c r="GQD49" s="190"/>
      <c r="GQE49" s="190"/>
      <c r="GQF49" s="190"/>
      <c r="GQG49" s="190"/>
      <c r="GQH49" s="190"/>
      <c r="GQI49" s="190"/>
      <c r="GQJ49" s="190"/>
      <c r="GQK49" s="190"/>
      <c r="GQL49" s="190"/>
      <c r="GQM49" s="190"/>
      <c r="GQN49" s="190"/>
      <c r="GQO49" s="190"/>
      <c r="GQP49" s="190"/>
      <c r="GQQ49" s="190"/>
      <c r="GQR49" s="190"/>
      <c r="GQS49" s="190"/>
      <c r="GQT49" s="190"/>
      <c r="GQU49" s="190"/>
      <c r="GQV49" s="190"/>
      <c r="GQW49" s="190"/>
      <c r="GQX49" s="190"/>
      <c r="GQY49" s="190"/>
      <c r="GQZ49" s="190"/>
      <c r="GRA49" s="190"/>
      <c r="GRB49" s="190"/>
      <c r="GRC49" s="190"/>
      <c r="GRD49" s="190"/>
      <c r="GRE49" s="190"/>
      <c r="GRF49" s="190"/>
      <c r="GRG49" s="190"/>
      <c r="GRH49" s="190"/>
      <c r="GRI49" s="190"/>
      <c r="GRJ49" s="190"/>
      <c r="GRK49" s="190"/>
      <c r="GRL49" s="190"/>
      <c r="GRM49" s="190"/>
      <c r="GRN49" s="190"/>
      <c r="GRO49" s="190"/>
      <c r="GRP49" s="190"/>
      <c r="GRQ49" s="190"/>
      <c r="GRR49" s="190"/>
      <c r="GRS49" s="190"/>
      <c r="GRT49" s="190"/>
      <c r="GRU49" s="190"/>
      <c r="GRV49" s="190"/>
      <c r="GRW49" s="190"/>
      <c r="GRX49" s="190"/>
      <c r="GRY49" s="190"/>
      <c r="GRZ49" s="190"/>
      <c r="GSA49" s="190"/>
      <c r="GSB49" s="190"/>
      <c r="GSC49" s="190"/>
      <c r="GSD49" s="190"/>
      <c r="GSE49" s="190"/>
      <c r="GSF49" s="190"/>
      <c r="GSG49" s="190"/>
      <c r="GSH49" s="190"/>
      <c r="GSI49" s="190"/>
      <c r="GSJ49" s="190"/>
      <c r="GSK49" s="190"/>
      <c r="GSL49" s="190"/>
      <c r="GSM49" s="190"/>
      <c r="GSN49" s="190"/>
      <c r="GSO49" s="190"/>
      <c r="GSP49" s="190"/>
      <c r="GSQ49" s="190"/>
      <c r="GSR49" s="190"/>
      <c r="GSS49" s="190"/>
      <c r="GST49" s="190"/>
      <c r="GSU49" s="190"/>
      <c r="GSV49" s="190"/>
      <c r="GSW49" s="190"/>
      <c r="GSX49" s="190"/>
      <c r="GSY49" s="190"/>
      <c r="GSZ49" s="190"/>
      <c r="GTA49" s="190"/>
      <c r="GTB49" s="190"/>
      <c r="GTC49" s="190"/>
      <c r="GTD49" s="190"/>
      <c r="GTE49" s="190"/>
      <c r="GTF49" s="190"/>
      <c r="GTG49" s="190"/>
      <c r="GTH49" s="190"/>
      <c r="GTI49" s="190"/>
      <c r="GTJ49" s="190"/>
      <c r="GTK49" s="190"/>
      <c r="GTL49" s="190"/>
      <c r="GTM49" s="190"/>
      <c r="GTN49" s="190"/>
      <c r="GTO49" s="190"/>
      <c r="GTP49" s="190"/>
      <c r="GTQ49" s="190"/>
      <c r="GTR49" s="190"/>
      <c r="GTS49" s="190"/>
      <c r="GTT49" s="190"/>
      <c r="GTU49" s="190"/>
      <c r="GTV49" s="190"/>
      <c r="GTW49" s="190"/>
      <c r="GTX49" s="190"/>
      <c r="GTY49" s="190"/>
      <c r="GTZ49" s="190"/>
      <c r="GUA49" s="190"/>
      <c r="GUB49" s="190"/>
      <c r="GUC49" s="190"/>
      <c r="GUD49" s="190"/>
      <c r="GUE49" s="190"/>
      <c r="GUF49" s="190"/>
      <c r="GUG49" s="190"/>
      <c r="GUH49" s="190"/>
      <c r="GUI49" s="190"/>
      <c r="GUJ49" s="190"/>
      <c r="GUK49" s="190"/>
      <c r="GUL49" s="190"/>
      <c r="GUM49" s="190"/>
      <c r="GUN49" s="190"/>
      <c r="GUO49" s="190"/>
      <c r="GUP49" s="190"/>
      <c r="GUQ49" s="190"/>
      <c r="GUR49" s="190"/>
      <c r="GUS49" s="190"/>
      <c r="GUT49" s="190"/>
      <c r="GUU49" s="190"/>
      <c r="GUV49" s="190"/>
      <c r="GUW49" s="190"/>
      <c r="GUX49" s="190"/>
      <c r="GUY49" s="190"/>
      <c r="GUZ49" s="190"/>
      <c r="GVA49" s="190"/>
      <c r="GVB49" s="190"/>
      <c r="GVC49" s="190"/>
      <c r="GVD49" s="190"/>
      <c r="GVE49" s="190"/>
      <c r="GVF49" s="190"/>
      <c r="GVG49" s="190"/>
      <c r="GVH49" s="190"/>
      <c r="GVI49" s="190"/>
      <c r="GVJ49" s="190"/>
      <c r="GVK49" s="190"/>
      <c r="GVL49" s="190"/>
      <c r="GVM49" s="190"/>
      <c r="GVN49" s="190"/>
      <c r="GVO49" s="190"/>
      <c r="GVP49" s="190"/>
      <c r="GVQ49" s="190"/>
      <c r="GVR49" s="190"/>
      <c r="GVS49" s="190"/>
      <c r="GVT49" s="190"/>
      <c r="GVU49" s="190"/>
      <c r="GVV49" s="190"/>
      <c r="GVW49" s="190"/>
      <c r="GVX49" s="190"/>
      <c r="GVY49" s="190"/>
      <c r="GVZ49" s="190"/>
      <c r="GWA49" s="190"/>
      <c r="GWB49" s="190"/>
      <c r="GWC49" s="190"/>
      <c r="GWD49" s="190"/>
      <c r="GWE49" s="190"/>
      <c r="GWF49" s="190"/>
      <c r="GWG49" s="190"/>
      <c r="GWH49" s="190"/>
      <c r="GWI49" s="190"/>
      <c r="GWJ49" s="190"/>
      <c r="GWK49" s="190"/>
      <c r="GWL49" s="190"/>
      <c r="GWM49" s="190"/>
      <c r="GWN49" s="190"/>
      <c r="GWO49" s="190"/>
      <c r="GWP49" s="190"/>
      <c r="GWQ49" s="190"/>
      <c r="GWR49" s="190"/>
      <c r="GWS49" s="190"/>
      <c r="GWT49" s="190"/>
      <c r="GWU49" s="190"/>
      <c r="GWV49" s="190"/>
      <c r="GWW49" s="190"/>
      <c r="GWX49" s="190"/>
      <c r="GWY49" s="190"/>
      <c r="GWZ49" s="190"/>
      <c r="GXA49" s="190"/>
      <c r="GXB49" s="190"/>
      <c r="GXC49" s="190"/>
      <c r="GXD49" s="190"/>
      <c r="GXE49" s="190"/>
      <c r="GXF49" s="190"/>
      <c r="GXG49" s="190"/>
      <c r="GXH49" s="190"/>
      <c r="GXI49" s="190"/>
      <c r="GXJ49" s="190"/>
      <c r="GXK49" s="190"/>
      <c r="GXL49" s="190"/>
      <c r="GXM49" s="190"/>
      <c r="GXN49" s="190"/>
      <c r="GXO49" s="190"/>
      <c r="GXP49" s="190"/>
      <c r="GXQ49" s="190"/>
      <c r="GXR49" s="190"/>
      <c r="GXS49" s="190"/>
      <c r="GXT49" s="190"/>
      <c r="GXU49" s="190"/>
      <c r="GXV49" s="190"/>
      <c r="GXW49" s="190"/>
      <c r="GXX49" s="190"/>
      <c r="GXY49" s="190"/>
      <c r="GXZ49" s="190"/>
      <c r="GYA49" s="190"/>
      <c r="GYB49" s="190"/>
      <c r="GYC49" s="190"/>
      <c r="GYD49" s="190"/>
      <c r="GYE49" s="190"/>
      <c r="GYF49" s="190"/>
      <c r="GYG49" s="190"/>
      <c r="GYH49" s="190"/>
      <c r="GYI49" s="190"/>
      <c r="GYJ49" s="190"/>
      <c r="GYK49" s="190"/>
      <c r="GYL49" s="190"/>
      <c r="GYM49" s="190"/>
      <c r="GYN49" s="190"/>
      <c r="GYO49" s="190"/>
      <c r="GYP49" s="190"/>
      <c r="GYQ49" s="190"/>
      <c r="GYR49" s="190"/>
      <c r="GYS49" s="190"/>
      <c r="GYT49" s="190"/>
      <c r="GYU49" s="190"/>
      <c r="GYV49" s="190"/>
      <c r="GYW49" s="190"/>
      <c r="GYX49" s="190"/>
      <c r="GYY49" s="190"/>
      <c r="GYZ49" s="190"/>
      <c r="GZA49" s="190"/>
      <c r="GZB49" s="190"/>
      <c r="GZC49" s="190"/>
      <c r="GZD49" s="190"/>
      <c r="GZE49" s="190"/>
      <c r="GZF49" s="190"/>
      <c r="GZG49" s="190"/>
      <c r="GZH49" s="190"/>
      <c r="GZI49" s="190"/>
      <c r="GZJ49" s="190"/>
      <c r="GZK49" s="190"/>
      <c r="GZL49" s="190"/>
      <c r="GZM49" s="190"/>
      <c r="GZN49" s="190"/>
      <c r="GZO49" s="190"/>
      <c r="GZP49" s="190"/>
      <c r="GZQ49" s="190"/>
      <c r="GZR49" s="190"/>
      <c r="GZS49" s="190"/>
      <c r="GZT49" s="190"/>
      <c r="GZU49" s="190"/>
      <c r="GZV49" s="190"/>
      <c r="GZW49" s="190"/>
      <c r="GZX49" s="190"/>
      <c r="GZY49" s="190"/>
      <c r="GZZ49" s="190"/>
      <c r="HAA49" s="190"/>
      <c r="HAB49" s="190"/>
      <c r="HAC49" s="190"/>
      <c r="HAD49" s="190"/>
      <c r="HAE49" s="190"/>
      <c r="HAF49" s="190"/>
      <c r="HAG49" s="190"/>
      <c r="HAH49" s="190"/>
      <c r="HAI49" s="190"/>
      <c r="HAJ49" s="190"/>
      <c r="HAK49" s="190"/>
      <c r="HAL49" s="190"/>
      <c r="HAM49" s="190"/>
      <c r="HAN49" s="190"/>
      <c r="HAO49" s="190"/>
      <c r="HAP49" s="190"/>
      <c r="HAQ49" s="190"/>
      <c r="HAR49" s="190"/>
      <c r="HAS49" s="190"/>
      <c r="HAT49" s="190"/>
      <c r="HAU49" s="190"/>
      <c r="HAV49" s="190"/>
      <c r="HAW49" s="190"/>
      <c r="HAX49" s="190"/>
      <c r="HAY49" s="190"/>
      <c r="HAZ49" s="190"/>
      <c r="HBA49" s="190"/>
      <c r="HBB49" s="190"/>
      <c r="HBC49" s="190"/>
      <c r="HBD49" s="190"/>
      <c r="HBE49" s="190"/>
      <c r="HBF49" s="190"/>
      <c r="HBG49" s="190"/>
      <c r="HBH49" s="190"/>
      <c r="HBI49" s="190"/>
      <c r="HBJ49" s="190"/>
      <c r="HBK49" s="190"/>
      <c r="HBL49" s="190"/>
      <c r="HBM49" s="190"/>
      <c r="HBN49" s="190"/>
      <c r="HBO49" s="190"/>
      <c r="HBP49" s="190"/>
      <c r="HBQ49" s="190"/>
      <c r="HBR49" s="190"/>
      <c r="HBS49" s="190"/>
      <c r="HBT49" s="190"/>
      <c r="HBU49" s="190"/>
      <c r="HBV49" s="190"/>
      <c r="HBW49" s="190"/>
      <c r="HBX49" s="190"/>
      <c r="HBY49" s="190"/>
      <c r="HBZ49" s="190"/>
      <c r="HCA49" s="190"/>
      <c r="HCB49" s="190"/>
      <c r="HCC49" s="190"/>
      <c r="HCD49" s="190"/>
      <c r="HCE49" s="190"/>
      <c r="HCF49" s="190"/>
      <c r="HCG49" s="190"/>
      <c r="HCH49" s="190"/>
      <c r="HCI49" s="190"/>
      <c r="HCJ49" s="190"/>
      <c r="HCK49" s="190"/>
      <c r="HCL49" s="190"/>
      <c r="HCM49" s="190"/>
      <c r="HCN49" s="190"/>
      <c r="HCO49" s="190"/>
      <c r="HCP49" s="190"/>
      <c r="HCQ49" s="190"/>
      <c r="HCR49" s="190"/>
      <c r="HCS49" s="190"/>
      <c r="HCT49" s="190"/>
      <c r="HCU49" s="190"/>
      <c r="HCV49" s="190"/>
      <c r="HCW49" s="190"/>
      <c r="HCX49" s="190"/>
      <c r="HCY49" s="190"/>
      <c r="HCZ49" s="190"/>
      <c r="HDA49" s="190"/>
      <c r="HDB49" s="190"/>
      <c r="HDC49" s="190"/>
      <c r="HDD49" s="190"/>
      <c r="HDE49" s="190"/>
      <c r="HDF49" s="190"/>
      <c r="HDG49" s="190"/>
      <c r="HDH49" s="190"/>
      <c r="HDI49" s="190"/>
      <c r="HDJ49" s="190"/>
      <c r="HDK49" s="190"/>
      <c r="HDL49" s="190"/>
      <c r="HDM49" s="190"/>
      <c r="HDN49" s="190"/>
      <c r="HDO49" s="190"/>
      <c r="HDP49" s="190"/>
      <c r="HDQ49" s="190"/>
      <c r="HDR49" s="190"/>
      <c r="HDS49" s="190"/>
      <c r="HDT49" s="190"/>
      <c r="HDU49" s="190"/>
      <c r="HDV49" s="190"/>
      <c r="HDW49" s="190"/>
      <c r="HDX49" s="190"/>
      <c r="HDY49" s="190"/>
      <c r="HDZ49" s="190"/>
      <c r="HEA49" s="190"/>
      <c r="HEB49" s="190"/>
      <c r="HEC49" s="190"/>
      <c r="HED49" s="190"/>
      <c r="HEE49" s="190"/>
      <c r="HEF49" s="190"/>
      <c r="HEG49" s="190"/>
      <c r="HEH49" s="190"/>
      <c r="HEI49" s="190"/>
      <c r="HEJ49" s="190"/>
      <c r="HEK49" s="190"/>
      <c r="HEL49" s="190"/>
      <c r="HEM49" s="190"/>
      <c r="HEN49" s="190"/>
      <c r="HEO49" s="190"/>
      <c r="HEP49" s="190"/>
      <c r="HEQ49" s="190"/>
      <c r="HER49" s="190"/>
      <c r="HES49" s="190"/>
      <c r="HET49" s="190"/>
      <c r="HEU49" s="190"/>
      <c r="HEV49" s="190"/>
      <c r="HEW49" s="190"/>
      <c r="HEX49" s="190"/>
      <c r="HEY49" s="190"/>
      <c r="HEZ49" s="190"/>
      <c r="HFA49" s="190"/>
      <c r="HFB49" s="190"/>
      <c r="HFC49" s="190"/>
      <c r="HFD49" s="190"/>
      <c r="HFE49" s="190"/>
      <c r="HFF49" s="190"/>
      <c r="HFG49" s="190"/>
      <c r="HFH49" s="190"/>
      <c r="HFI49" s="190"/>
      <c r="HFJ49" s="190"/>
      <c r="HFK49" s="190"/>
      <c r="HFL49" s="190"/>
      <c r="HFM49" s="190"/>
      <c r="HFN49" s="190"/>
      <c r="HFO49" s="190"/>
      <c r="HFP49" s="190"/>
      <c r="HFQ49" s="190"/>
      <c r="HFR49" s="190"/>
      <c r="HFS49" s="190"/>
      <c r="HFT49" s="190"/>
      <c r="HFU49" s="190"/>
      <c r="HFV49" s="190"/>
      <c r="HFW49" s="190"/>
      <c r="HFX49" s="190"/>
      <c r="HFY49" s="190"/>
      <c r="HFZ49" s="190"/>
      <c r="HGA49" s="190"/>
      <c r="HGB49" s="190"/>
      <c r="HGC49" s="190"/>
      <c r="HGD49" s="190"/>
      <c r="HGE49" s="190"/>
      <c r="HGF49" s="190"/>
      <c r="HGG49" s="190"/>
      <c r="HGH49" s="190"/>
      <c r="HGI49" s="190"/>
      <c r="HGJ49" s="190"/>
      <c r="HGK49" s="190"/>
      <c r="HGL49" s="190"/>
      <c r="HGM49" s="190"/>
      <c r="HGN49" s="190"/>
      <c r="HGO49" s="190"/>
      <c r="HGP49" s="190"/>
      <c r="HGQ49" s="190"/>
      <c r="HGR49" s="190"/>
      <c r="HGS49" s="190"/>
      <c r="HGT49" s="190"/>
      <c r="HGU49" s="190"/>
      <c r="HGV49" s="190"/>
      <c r="HGW49" s="190"/>
      <c r="HGX49" s="190"/>
      <c r="HGY49" s="190"/>
      <c r="HGZ49" s="190"/>
      <c r="HHA49" s="190"/>
      <c r="HHB49" s="190"/>
      <c r="HHC49" s="190"/>
      <c r="HHD49" s="190"/>
      <c r="HHE49" s="190"/>
      <c r="HHF49" s="190"/>
      <c r="HHG49" s="190"/>
      <c r="HHH49" s="190"/>
      <c r="HHI49" s="190"/>
      <c r="HHJ49" s="190"/>
      <c r="HHK49" s="190"/>
      <c r="HHL49" s="190"/>
      <c r="HHM49" s="190"/>
      <c r="HHN49" s="190"/>
      <c r="HHO49" s="190"/>
      <c r="HHP49" s="190"/>
      <c r="HHQ49" s="190"/>
      <c r="HHR49" s="190"/>
      <c r="HHS49" s="190"/>
      <c r="HHT49" s="190"/>
      <c r="HHU49" s="190"/>
      <c r="HHV49" s="190"/>
      <c r="HHW49" s="190"/>
      <c r="HHX49" s="190"/>
      <c r="HHY49" s="190"/>
      <c r="HHZ49" s="190"/>
      <c r="HIA49" s="190"/>
      <c r="HIB49" s="190"/>
      <c r="HIC49" s="190"/>
      <c r="HID49" s="190"/>
      <c r="HIE49" s="190"/>
      <c r="HIF49" s="190"/>
      <c r="HIG49" s="190"/>
      <c r="HIH49" s="190"/>
      <c r="HII49" s="190"/>
      <c r="HIJ49" s="190"/>
      <c r="HIK49" s="190"/>
      <c r="HIL49" s="190"/>
      <c r="HIM49" s="190"/>
      <c r="HIN49" s="190"/>
      <c r="HIO49" s="190"/>
      <c r="HIP49" s="190"/>
      <c r="HIQ49" s="190"/>
      <c r="HIR49" s="190"/>
      <c r="HIS49" s="190"/>
      <c r="HIT49" s="190"/>
      <c r="HIU49" s="190"/>
      <c r="HIV49" s="190"/>
      <c r="HIW49" s="190"/>
      <c r="HIX49" s="190"/>
      <c r="HIY49" s="190"/>
      <c r="HIZ49" s="190"/>
      <c r="HJA49" s="190"/>
      <c r="HJB49" s="190"/>
      <c r="HJC49" s="190"/>
      <c r="HJD49" s="190"/>
      <c r="HJE49" s="190"/>
      <c r="HJF49" s="190"/>
      <c r="HJG49" s="190"/>
      <c r="HJH49" s="190"/>
      <c r="HJI49" s="190"/>
      <c r="HJJ49" s="190"/>
      <c r="HJK49" s="190"/>
      <c r="HJL49" s="190"/>
      <c r="HJM49" s="190"/>
      <c r="HJN49" s="190"/>
      <c r="HJO49" s="190"/>
      <c r="HJP49" s="190"/>
      <c r="HJQ49" s="190"/>
      <c r="HJR49" s="190"/>
      <c r="HJS49" s="190"/>
      <c r="HJT49" s="190"/>
      <c r="HJU49" s="190"/>
      <c r="HJV49" s="190"/>
      <c r="HJW49" s="190"/>
      <c r="HJX49" s="190"/>
      <c r="HJY49" s="190"/>
      <c r="HJZ49" s="190"/>
      <c r="HKA49" s="190"/>
      <c r="HKB49" s="190"/>
      <c r="HKC49" s="190"/>
      <c r="HKD49" s="190"/>
      <c r="HKE49" s="190"/>
      <c r="HKF49" s="190"/>
      <c r="HKG49" s="190"/>
      <c r="HKH49" s="190"/>
      <c r="HKI49" s="190"/>
      <c r="HKJ49" s="190"/>
      <c r="HKK49" s="190"/>
      <c r="HKL49" s="190"/>
      <c r="HKM49" s="190"/>
      <c r="HKN49" s="190"/>
      <c r="HKO49" s="190"/>
      <c r="HKP49" s="190"/>
      <c r="HKQ49" s="190"/>
      <c r="HKR49" s="190"/>
      <c r="HKS49" s="190"/>
      <c r="HKT49" s="190"/>
      <c r="HKU49" s="190"/>
      <c r="HKV49" s="190"/>
      <c r="HKW49" s="190"/>
      <c r="HKX49" s="190"/>
      <c r="HKY49" s="190"/>
      <c r="HKZ49" s="190"/>
      <c r="HLA49" s="190"/>
      <c r="HLB49" s="190"/>
      <c r="HLC49" s="190"/>
      <c r="HLD49" s="190"/>
      <c r="HLE49" s="190"/>
      <c r="HLF49" s="190"/>
      <c r="HLG49" s="190"/>
      <c r="HLH49" s="190"/>
      <c r="HLI49" s="190"/>
      <c r="HLJ49" s="190"/>
      <c r="HLK49" s="190"/>
      <c r="HLL49" s="190"/>
      <c r="HLM49" s="190"/>
      <c r="HLN49" s="190"/>
      <c r="HLO49" s="190"/>
      <c r="HLP49" s="190"/>
      <c r="HLQ49" s="190"/>
      <c r="HLR49" s="190"/>
      <c r="HLS49" s="190"/>
      <c r="HLT49" s="190"/>
      <c r="HLU49" s="190"/>
      <c r="HLV49" s="190"/>
      <c r="HLW49" s="190"/>
      <c r="HLX49" s="190"/>
      <c r="HLY49" s="190"/>
      <c r="HLZ49" s="190"/>
      <c r="HMA49" s="190"/>
      <c r="HMB49" s="190"/>
      <c r="HMC49" s="190"/>
      <c r="HMD49" s="190"/>
      <c r="HME49" s="190"/>
      <c r="HMF49" s="190"/>
      <c r="HMG49" s="190"/>
      <c r="HMH49" s="190"/>
      <c r="HMI49" s="190"/>
      <c r="HMJ49" s="190"/>
      <c r="HMK49" s="190"/>
      <c r="HML49" s="190"/>
      <c r="HMM49" s="190"/>
      <c r="HMN49" s="190"/>
      <c r="HMO49" s="190"/>
      <c r="HMP49" s="190"/>
      <c r="HMQ49" s="190"/>
      <c r="HMR49" s="190"/>
      <c r="HMS49" s="190"/>
      <c r="HMT49" s="190"/>
      <c r="HMU49" s="190"/>
      <c r="HMV49" s="190"/>
      <c r="HMW49" s="190"/>
      <c r="HMX49" s="190"/>
      <c r="HMY49" s="190"/>
      <c r="HMZ49" s="190"/>
      <c r="HNA49" s="190"/>
      <c r="HNB49" s="190"/>
      <c r="HNC49" s="190"/>
      <c r="HND49" s="190"/>
      <c r="HNE49" s="190"/>
      <c r="HNF49" s="190"/>
      <c r="HNG49" s="190"/>
      <c r="HNH49" s="190"/>
      <c r="HNI49" s="190"/>
      <c r="HNJ49" s="190"/>
      <c r="HNK49" s="190"/>
      <c r="HNL49" s="190"/>
      <c r="HNM49" s="190"/>
      <c r="HNN49" s="190"/>
      <c r="HNO49" s="190"/>
      <c r="HNP49" s="190"/>
      <c r="HNQ49" s="190"/>
      <c r="HNR49" s="190"/>
      <c r="HNS49" s="190"/>
      <c r="HNT49" s="190"/>
      <c r="HNU49" s="190"/>
      <c r="HNV49" s="190"/>
      <c r="HNW49" s="190"/>
      <c r="HNX49" s="190"/>
      <c r="HNY49" s="190"/>
      <c r="HNZ49" s="190"/>
      <c r="HOA49" s="190"/>
      <c r="HOB49" s="190"/>
      <c r="HOC49" s="190"/>
      <c r="HOD49" s="190"/>
      <c r="HOE49" s="190"/>
      <c r="HOF49" s="190"/>
      <c r="HOG49" s="190"/>
      <c r="HOH49" s="190"/>
      <c r="HOI49" s="190"/>
      <c r="HOJ49" s="190"/>
      <c r="HOK49" s="190"/>
      <c r="HOL49" s="190"/>
      <c r="HOM49" s="190"/>
      <c r="HON49" s="190"/>
      <c r="HOO49" s="190"/>
      <c r="HOP49" s="190"/>
      <c r="HOQ49" s="190"/>
      <c r="HOR49" s="190"/>
      <c r="HOS49" s="190"/>
      <c r="HOT49" s="190"/>
      <c r="HOU49" s="190"/>
      <c r="HOV49" s="190"/>
      <c r="HOW49" s="190"/>
      <c r="HOX49" s="190"/>
      <c r="HOY49" s="190"/>
      <c r="HOZ49" s="190"/>
      <c r="HPA49" s="190"/>
      <c r="HPB49" s="190"/>
      <c r="HPC49" s="190"/>
      <c r="HPD49" s="190"/>
      <c r="HPE49" s="190"/>
      <c r="HPF49" s="190"/>
      <c r="HPG49" s="190"/>
      <c r="HPH49" s="190"/>
      <c r="HPI49" s="190"/>
      <c r="HPJ49" s="190"/>
      <c r="HPK49" s="190"/>
      <c r="HPL49" s="190"/>
      <c r="HPM49" s="190"/>
      <c r="HPN49" s="190"/>
      <c r="HPO49" s="190"/>
      <c r="HPP49" s="190"/>
      <c r="HPQ49" s="190"/>
      <c r="HPR49" s="190"/>
      <c r="HPS49" s="190"/>
      <c r="HPT49" s="190"/>
      <c r="HPU49" s="190"/>
      <c r="HPV49" s="190"/>
      <c r="HPW49" s="190"/>
      <c r="HPX49" s="190"/>
      <c r="HPY49" s="190"/>
      <c r="HPZ49" s="190"/>
      <c r="HQA49" s="190"/>
      <c r="HQB49" s="190"/>
      <c r="HQC49" s="190"/>
      <c r="HQD49" s="190"/>
      <c r="HQE49" s="190"/>
      <c r="HQF49" s="190"/>
      <c r="HQG49" s="190"/>
      <c r="HQH49" s="190"/>
      <c r="HQI49" s="190"/>
      <c r="HQJ49" s="190"/>
      <c r="HQK49" s="190"/>
      <c r="HQL49" s="190"/>
      <c r="HQM49" s="190"/>
      <c r="HQN49" s="190"/>
      <c r="HQO49" s="190"/>
      <c r="HQP49" s="190"/>
      <c r="HQQ49" s="190"/>
      <c r="HQR49" s="190"/>
      <c r="HQS49" s="190"/>
      <c r="HQT49" s="190"/>
      <c r="HQU49" s="190"/>
      <c r="HQV49" s="190"/>
      <c r="HQW49" s="190"/>
      <c r="HQX49" s="190"/>
      <c r="HQY49" s="190"/>
      <c r="HQZ49" s="190"/>
      <c r="HRA49" s="190"/>
      <c r="HRB49" s="190"/>
      <c r="HRC49" s="190"/>
      <c r="HRD49" s="190"/>
      <c r="HRE49" s="190"/>
      <c r="HRF49" s="190"/>
      <c r="HRG49" s="190"/>
      <c r="HRH49" s="190"/>
      <c r="HRI49" s="190"/>
      <c r="HRJ49" s="190"/>
      <c r="HRK49" s="190"/>
      <c r="HRL49" s="190"/>
      <c r="HRM49" s="190"/>
      <c r="HRN49" s="190"/>
      <c r="HRO49" s="190"/>
      <c r="HRP49" s="190"/>
      <c r="HRQ49" s="190"/>
      <c r="HRR49" s="190"/>
      <c r="HRS49" s="190"/>
      <c r="HRT49" s="190"/>
      <c r="HRU49" s="190"/>
      <c r="HRV49" s="190"/>
      <c r="HRW49" s="190"/>
      <c r="HRX49" s="190"/>
      <c r="HRY49" s="190"/>
      <c r="HRZ49" s="190"/>
      <c r="HSA49" s="190"/>
      <c r="HSB49" s="190"/>
      <c r="HSC49" s="190"/>
      <c r="HSD49" s="190"/>
      <c r="HSE49" s="190"/>
      <c r="HSF49" s="190"/>
      <c r="HSG49" s="190"/>
      <c r="HSH49" s="190"/>
      <c r="HSI49" s="190"/>
      <c r="HSJ49" s="190"/>
      <c r="HSK49" s="190"/>
      <c r="HSL49" s="190"/>
      <c r="HSM49" s="190"/>
      <c r="HSN49" s="190"/>
      <c r="HSO49" s="190"/>
      <c r="HSP49" s="190"/>
      <c r="HSQ49" s="190"/>
      <c r="HSR49" s="190"/>
      <c r="HSS49" s="190"/>
      <c r="HST49" s="190"/>
      <c r="HSU49" s="190"/>
      <c r="HSV49" s="190"/>
      <c r="HSW49" s="190"/>
      <c r="HSX49" s="190"/>
      <c r="HSY49" s="190"/>
      <c r="HSZ49" s="190"/>
      <c r="HTA49" s="190"/>
      <c r="HTB49" s="190"/>
      <c r="HTC49" s="190"/>
      <c r="HTD49" s="190"/>
      <c r="HTE49" s="190"/>
      <c r="HTF49" s="190"/>
      <c r="HTG49" s="190"/>
      <c r="HTH49" s="190"/>
      <c r="HTI49" s="190"/>
      <c r="HTJ49" s="190"/>
      <c r="HTK49" s="190"/>
      <c r="HTL49" s="190"/>
      <c r="HTM49" s="190"/>
      <c r="HTN49" s="190"/>
      <c r="HTO49" s="190"/>
      <c r="HTP49" s="190"/>
      <c r="HTQ49" s="190"/>
      <c r="HTR49" s="190"/>
      <c r="HTS49" s="190"/>
      <c r="HTT49" s="190"/>
      <c r="HTU49" s="190"/>
      <c r="HTV49" s="190"/>
      <c r="HTW49" s="190"/>
      <c r="HTX49" s="190"/>
      <c r="HTY49" s="190"/>
      <c r="HTZ49" s="190"/>
      <c r="HUA49" s="190"/>
      <c r="HUB49" s="190"/>
      <c r="HUC49" s="190"/>
      <c r="HUD49" s="190"/>
      <c r="HUE49" s="190"/>
      <c r="HUF49" s="190"/>
      <c r="HUG49" s="190"/>
      <c r="HUH49" s="190"/>
      <c r="HUI49" s="190"/>
      <c r="HUJ49" s="190"/>
      <c r="HUK49" s="190"/>
      <c r="HUL49" s="190"/>
      <c r="HUM49" s="190"/>
      <c r="HUN49" s="190"/>
      <c r="HUO49" s="190"/>
      <c r="HUP49" s="190"/>
      <c r="HUQ49" s="190"/>
      <c r="HUR49" s="190"/>
      <c r="HUS49" s="190"/>
      <c r="HUT49" s="190"/>
      <c r="HUU49" s="190"/>
      <c r="HUV49" s="190"/>
      <c r="HUW49" s="190"/>
      <c r="HUX49" s="190"/>
      <c r="HUY49" s="190"/>
      <c r="HUZ49" s="190"/>
      <c r="HVA49" s="190"/>
      <c r="HVB49" s="190"/>
      <c r="HVC49" s="190"/>
      <c r="HVD49" s="190"/>
      <c r="HVE49" s="190"/>
      <c r="HVF49" s="190"/>
      <c r="HVG49" s="190"/>
      <c r="HVH49" s="190"/>
      <c r="HVI49" s="190"/>
      <c r="HVJ49" s="190"/>
      <c r="HVK49" s="190"/>
      <c r="HVL49" s="190"/>
      <c r="HVM49" s="190"/>
      <c r="HVN49" s="190"/>
      <c r="HVO49" s="190"/>
      <c r="HVP49" s="190"/>
      <c r="HVQ49" s="190"/>
      <c r="HVR49" s="190"/>
      <c r="HVS49" s="190"/>
      <c r="HVT49" s="190"/>
      <c r="HVU49" s="190"/>
      <c r="HVV49" s="190"/>
      <c r="HVW49" s="190"/>
      <c r="HVX49" s="190"/>
      <c r="HVY49" s="190"/>
      <c r="HVZ49" s="190"/>
      <c r="HWA49" s="190"/>
      <c r="HWB49" s="190"/>
      <c r="HWC49" s="190"/>
      <c r="HWD49" s="190"/>
      <c r="HWE49" s="190"/>
      <c r="HWF49" s="190"/>
      <c r="HWG49" s="190"/>
      <c r="HWH49" s="190"/>
      <c r="HWI49" s="190"/>
      <c r="HWJ49" s="190"/>
      <c r="HWK49" s="190"/>
      <c r="HWL49" s="190"/>
      <c r="HWM49" s="190"/>
      <c r="HWN49" s="190"/>
      <c r="HWO49" s="190"/>
      <c r="HWP49" s="190"/>
      <c r="HWQ49" s="190"/>
      <c r="HWR49" s="190"/>
      <c r="HWS49" s="190"/>
      <c r="HWT49" s="190"/>
      <c r="HWU49" s="190"/>
      <c r="HWV49" s="190"/>
      <c r="HWW49" s="190"/>
      <c r="HWX49" s="190"/>
      <c r="HWY49" s="190"/>
      <c r="HWZ49" s="190"/>
      <c r="HXA49" s="190"/>
      <c r="HXB49" s="190"/>
      <c r="HXC49" s="190"/>
      <c r="HXD49" s="190"/>
      <c r="HXE49" s="190"/>
      <c r="HXF49" s="190"/>
      <c r="HXG49" s="190"/>
      <c r="HXH49" s="190"/>
      <c r="HXI49" s="190"/>
      <c r="HXJ49" s="190"/>
      <c r="HXK49" s="190"/>
      <c r="HXL49" s="190"/>
      <c r="HXM49" s="190"/>
      <c r="HXN49" s="190"/>
      <c r="HXO49" s="190"/>
      <c r="HXP49" s="190"/>
      <c r="HXQ49" s="190"/>
      <c r="HXR49" s="190"/>
      <c r="HXS49" s="190"/>
      <c r="HXT49" s="190"/>
      <c r="HXU49" s="190"/>
      <c r="HXV49" s="190"/>
      <c r="HXW49" s="190"/>
      <c r="HXX49" s="190"/>
      <c r="HXY49" s="190"/>
      <c r="HXZ49" s="190"/>
      <c r="HYA49" s="190"/>
      <c r="HYB49" s="190"/>
      <c r="HYC49" s="190"/>
      <c r="HYD49" s="190"/>
      <c r="HYE49" s="190"/>
      <c r="HYF49" s="190"/>
      <c r="HYG49" s="190"/>
      <c r="HYH49" s="190"/>
      <c r="HYI49" s="190"/>
      <c r="HYJ49" s="190"/>
      <c r="HYK49" s="190"/>
      <c r="HYL49" s="190"/>
      <c r="HYM49" s="190"/>
      <c r="HYN49" s="190"/>
      <c r="HYO49" s="190"/>
      <c r="HYP49" s="190"/>
      <c r="HYQ49" s="190"/>
      <c r="HYR49" s="190"/>
      <c r="HYS49" s="190"/>
      <c r="HYT49" s="190"/>
      <c r="HYU49" s="190"/>
      <c r="HYV49" s="190"/>
      <c r="HYW49" s="190"/>
      <c r="HYX49" s="190"/>
      <c r="HYY49" s="190"/>
      <c r="HYZ49" s="190"/>
      <c r="HZA49" s="190"/>
      <c r="HZB49" s="190"/>
      <c r="HZC49" s="190"/>
      <c r="HZD49" s="190"/>
      <c r="HZE49" s="190"/>
      <c r="HZF49" s="190"/>
      <c r="HZG49" s="190"/>
      <c r="HZH49" s="190"/>
      <c r="HZI49" s="190"/>
      <c r="HZJ49" s="190"/>
      <c r="HZK49" s="190"/>
      <c r="HZL49" s="190"/>
      <c r="HZM49" s="190"/>
      <c r="HZN49" s="190"/>
      <c r="HZO49" s="190"/>
      <c r="HZP49" s="190"/>
      <c r="HZQ49" s="190"/>
      <c r="HZR49" s="190"/>
      <c r="HZS49" s="190"/>
      <c r="HZT49" s="190"/>
      <c r="HZU49" s="190"/>
      <c r="HZV49" s="190"/>
      <c r="HZW49" s="190"/>
      <c r="HZX49" s="190"/>
      <c r="HZY49" s="190"/>
      <c r="HZZ49" s="190"/>
      <c r="IAA49" s="190"/>
      <c r="IAB49" s="190"/>
      <c r="IAC49" s="190"/>
      <c r="IAD49" s="190"/>
      <c r="IAE49" s="190"/>
      <c r="IAF49" s="190"/>
      <c r="IAG49" s="190"/>
      <c r="IAH49" s="190"/>
      <c r="IAI49" s="190"/>
      <c r="IAJ49" s="190"/>
      <c r="IAK49" s="190"/>
      <c r="IAL49" s="190"/>
      <c r="IAM49" s="190"/>
      <c r="IAN49" s="190"/>
      <c r="IAO49" s="190"/>
      <c r="IAP49" s="190"/>
      <c r="IAQ49" s="190"/>
      <c r="IAR49" s="190"/>
      <c r="IAS49" s="190"/>
      <c r="IAT49" s="190"/>
      <c r="IAU49" s="190"/>
      <c r="IAV49" s="190"/>
      <c r="IAW49" s="190"/>
      <c r="IAX49" s="190"/>
      <c r="IAY49" s="190"/>
      <c r="IAZ49" s="190"/>
      <c r="IBA49" s="190"/>
      <c r="IBB49" s="190"/>
      <c r="IBC49" s="190"/>
      <c r="IBD49" s="190"/>
      <c r="IBE49" s="190"/>
      <c r="IBF49" s="190"/>
      <c r="IBG49" s="190"/>
      <c r="IBH49" s="190"/>
      <c r="IBI49" s="190"/>
      <c r="IBJ49" s="190"/>
      <c r="IBK49" s="190"/>
      <c r="IBL49" s="190"/>
      <c r="IBM49" s="190"/>
      <c r="IBN49" s="190"/>
      <c r="IBO49" s="190"/>
      <c r="IBP49" s="190"/>
      <c r="IBQ49" s="190"/>
      <c r="IBR49" s="190"/>
      <c r="IBS49" s="190"/>
      <c r="IBT49" s="190"/>
      <c r="IBU49" s="190"/>
      <c r="IBV49" s="190"/>
      <c r="IBW49" s="190"/>
      <c r="IBX49" s="190"/>
      <c r="IBY49" s="190"/>
      <c r="IBZ49" s="190"/>
      <c r="ICA49" s="190"/>
      <c r="ICB49" s="190"/>
      <c r="ICC49" s="190"/>
      <c r="ICD49" s="190"/>
      <c r="ICE49" s="190"/>
      <c r="ICF49" s="190"/>
      <c r="ICG49" s="190"/>
      <c r="ICH49" s="190"/>
      <c r="ICI49" s="190"/>
      <c r="ICJ49" s="190"/>
      <c r="ICK49" s="190"/>
      <c r="ICL49" s="190"/>
      <c r="ICM49" s="190"/>
      <c r="ICN49" s="190"/>
      <c r="ICO49" s="190"/>
      <c r="ICP49" s="190"/>
      <c r="ICQ49" s="190"/>
      <c r="ICR49" s="190"/>
      <c r="ICS49" s="190"/>
      <c r="ICT49" s="190"/>
      <c r="ICU49" s="190"/>
      <c r="ICV49" s="190"/>
      <c r="ICW49" s="190"/>
      <c r="ICX49" s="190"/>
      <c r="ICY49" s="190"/>
      <c r="ICZ49" s="190"/>
      <c r="IDA49" s="190"/>
      <c r="IDB49" s="190"/>
      <c r="IDC49" s="190"/>
      <c r="IDD49" s="190"/>
      <c r="IDE49" s="190"/>
      <c r="IDF49" s="190"/>
      <c r="IDG49" s="190"/>
      <c r="IDH49" s="190"/>
      <c r="IDI49" s="190"/>
      <c r="IDJ49" s="190"/>
      <c r="IDK49" s="190"/>
      <c r="IDL49" s="190"/>
      <c r="IDM49" s="190"/>
      <c r="IDN49" s="190"/>
      <c r="IDO49" s="190"/>
      <c r="IDP49" s="190"/>
      <c r="IDQ49" s="190"/>
      <c r="IDR49" s="190"/>
      <c r="IDS49" s="190"/>
      <c r="IDT49" s="190"/>
      <c r="IDU49" s="190"/>
      <c r="IDV49" s="190"/>
      <c r="IDW49" s="190"/>
      <c r="IDX49" s="190"/>
      <c r="IDY49" s="190"/>
      <c r="IDZ49" s="190"/>
      <c r="IEA49" s="190"/>
      <c r="IEB49" s="190"/>
      <c r="IEC49" s="190"/>
      <c r="IED49" s="190"/>
      <c r="IEE49" s="190"/>
      <c r="IEF49" s="190"/>
      <c r="IEG49" s="190"/>
      <c r="IEH49" s="190"/>
      <c r="IEI49" s="190"/>
      <c r="IEJ49" s="190"/>
      <c r="IEK49" s="190"/>
      <c r="IEL49" s="190"/>
      <c r="IEM49" s="190"/>
      <c r="IEN49" s="190"/>
      <c r="IEO49" s="190"/>
      <c r="IEP49" s="190"/>
      <c r="IEQ49" s="190"/>
      <c r="IER49" s="190"/>
      <c r="IES49" s="190"/>
      <c r="IET49" s="190"/>
      <c r="IEU49" s="190"/>
      <c r="IEV49" s="190"/>
      <c r="IEW49" s="190"/>
      <c r="IEX49" s="190"/>
      <c r="IEY49" s="190"/>
      <c r="IEZ49" s="190"/>
      <c r="IFA49" s="190"/>
      <c r="IFB49" s="190"/>
      <c r="IFC49" s="190"/>
      <c r="IFD49" s="190"/>
      <c r="IFE49" s="190"/>
      <c r="IFF49" s="190"/>
      <c r="IFG49" s="190"/>
      <c r="IFH49" s="190"/>
      <c r="IFI49" s="190"/>
      <c r="IFJ49" s="190"/>
      <c r="IFK49" s="190"/>
      <c r="IFL49" s="190"/>
      <c r="IFM49" s="190"/>
      <c r="IFN49" s="190"/>
      <c r="IFO49" s="190"/>
      <c r="IFP49" s="190"/>
      <c r="IFQ49" s="190"/>
      <c r="IFR49" s="190"/>
      <c r="IFS49" s="190"/>
      <c r="IFT49" s="190"/>
      <c r="IFU49" s="190"/>
      <c r="IFV49" s="190"/>
      <c r="IFW49" s="190"/>
      <c r="IFX49" s="190"/>
      <c r="IFY49" s="190"/>
      <c r="IFZ49" s="190"/>
      <c r="IGA49" s="190"/>
      <c r="IGB49" s="190"/>
      <c r="IGC49" s="190"/>
      <c r="IGD49" s="190"/>
      <c r="IGE49" s="190"/>
      <c r="IGF49" s="190"/>
      <c r="IGG49" s="190"/>
      <c r="IGH49" s="190"/>
      <c r="IGI49" s="190"/>
      <c r="IGJ49" s="190"/>
      <c r="IGK49" s="190"/>
      <c r="IGL49" s="190"/>
      <c r="IGM49" s="190"/>
      <c r="IGN49" s="190"/>
      <c r="IGO49" s="190"/>
      <c r="IGP49" s="190"/>
      <c r="IGQ49" s="190"/>
      <c r="IGR49" s="190"/>
      <c r="IGS49" s="190"/>
      <c r="IGT49" s="190"/>
      <c r="IGU49" s="190"/>
      <c r="IGV49" s="190"/>
      <c r="IGW49" s="190"/>
      <c r="IGX49" s="190"/>
      <c r="IGY49" s="190"/>
      <c r="IGZ49" s="190"/>
      <c r="IHA49" s="190"/>
      <c r="IHB49" s="190"/>
      <c r="IHC49" s="190"/>
      <c r="IHD49" s="190"/>
      <c r="IHE49" s="190"/>
      <c r="IHF49" s="190"/>
      <c r="IHG49" s="190"/>
      <c r="IHH49" s="190"/>
      <c r="IHI49" s="190"/>
      <c r="IHJ49" s="190"/>
      <c r="IHK49" s="190"/>
      <c r="IHL49" s="190"/>
      <c r="IHM49" s="190"/>
      <c r="IHN49" s="190"/>
      <c r="IHO49" s="190"/>
      <c r="IHP49" s="190"/>
      <c r="IHQ49" s="190"/>
      <c r="IHR49" s="190"/>
      <c r="IHS49" s="190"/>
      <c r="IHT49" s="190"/>
      <c r="IHU49" s="190"/>
      <c r="IHV49" s="190"/>
      <c r="IHW49" s="190"/>
      <c r="IHX49" s="190"/>
      <c r="IHY49" s="190"/>
      <c r="IHZ49" s="190"/>
      <c r="IIA49" s="190"/>
      <c r="IIB49" s="190"/>
      <c r="IIC49" s="190"/>
      <c r="IID49" s="190"/>
      <c r="IIE49" s="190"/>
      <c r="IIF49" s="190"/>
      <c r="IIG49" s="190"/>
      <c r="IIH49" s="190"/>
      <c r="III49" s="190"/>
      <c r="IIJ49" s="190"/>
      <c r="IIK49" s="190"/>
      <c r="IIL49" s="190"/>
      <c r="IIM49" s="190"/>
      <c r="IIN49" s="190"/>
      <c r="IIO49" s="190"/>
      <c r="IIP49" s="190"/>
      <c r="IIQ49" s="190"/>
      <c r="IIR49" s="190"/>
      <c r="IIS49" s="190"/>
      <c r="IIT49" s="190"/>
      <c r="IIU49" s="190"/>
      <c r="IIV49" s="190"/>
      <c r="IIW49" s="190"/>
      <c r="IIX49" s="190"/>
      <c r="IIY49" s="190"/>
      <c r="IIZ49" s="190"/>
      <c r="IJA49" s="190"/>
      <c r="IJB49" s="190"/>
      <c r="IJC49" s="190"/>
      <c r="IJD49" s="190"/>
      <c r="IJE49" s="190"/>
      <c r="IJF49" s="190"/>
      <c r="IJG49" s="190"/>
      <c r="IJH49" s="190"/>
      <c r="IJI49" s="190"/>
      <c r="IJJ49" s="190"/>
      <c r="IJK49" s="190"/>
      <c r="IJL49" s="190"/>
      <c r="IJM49" s="190"/>
      <c r="IJN49" s="190"/>
      <c r="IJO49" s="190"/>
      <c r="IJP49" s="190"/>
      <c r="IJQ49" s="190"/>
      <c r="IJR49" s="190"/>
      <c r="IJS49" s="190"/>
      <c r="IJT49" s="190"/>
      <c r="IJU49" s="190"/>
      <c r="IJV49" s="190"/>
      <c r="IJW49" s="190"/>
      <c r="IJX49" s="190"/>
      <c r="IJY49" s="190"/>
      <c r="IJZ49" s="190"/>
      <c r="IKA49" s="190"/>
      <c r="IKB49" s="190"/>
      <c r="IKC49" s="190"/>
      <c r="IKD49" s="190"/>
      <c r="IKE49" s="190"/>
      <c r="IKF49" s="190"/>
      <c r="IKG49" s="190"/>
      <c r="IKH49" s="190"/>
      <c r="IKI49" s="190"/>
      <c r="IKJ49" s="190"/>
      <c r="IKK49" s="190"/>
      <c r="IKL49" s="190"/>
      <c r="IKM49" s="190"/>
      <c r="IKN49" s="190"/>
      <c r="IKO49" s="190"/>
      <c r="IKP49" s="190"/>
      <c r="IKQ49" s="190"/>
      <c r="IKR49" s="190"/>
      <c r="IKS49" s="190"/>
      <c r="IKT49" s="190"/>
      <c r="IKU49" s="190"/>
      <c r="IKV49" s="190"/>
      <c r="IKW49" s="190"/>
      <c r="IKX49" s="190"/>
      <c r="IKY49" s="190"/>
      <c r="IKZ49" s="190"/>
      <c r="ILA49" s="190"/>
      <c r="ILB49" s="190"/>
      <c r="ILC49" s="190"/>
      <c r="ILD49" s="190"/>
      <c r="ILE49" s="190"/>
      <c r="ILF49" s="190"/>
      <c r="ILG49" s="190"/>
      <c r="ILH49" s="190"/>
      <c r="ILI49" s="190"/>
      <c r="ILJ49" s="190"/>
      <c r="ILK49" s="190"/>
      <c r="ILL49" s="190"/>
      <c r="ILM49" s="190"/>
      <c r="ILN49" s="190"/>
      <c r="ILO49" s="190"/>
      <c r="ILP49" s="190"/>
      <c r="ILQ49" s="190"/>
      <c r="ILR49" s="190"/>
      <c r="ILS49" s="190"/>
      <c r="ILT49" s="190"/>
      <c r="ILU49" s="190"/>
      <c r="ILV49" s="190"/>
      <c r="ILW49" s="190"/>
      <c r="ILX49" s="190"/>
      <c r="ILY49" s="190"/>
      <c r="ILZ49" s="190"/>
      <c r="IMA49" s="190"/>
      <c r="IMB49" s="190"/>
      <c r="IMC49" s="190"/>
      <c r="IMD49" s="190"/>
      <c r="IME49" s="190"/>
      <c r="IMF49" s="190"/>
      <c r="IMG49" s="190"/>
      <c r="IMH49" s="190"/>
      <c r="IMI49" s="190"/>
      <c r="IMJ49" s="190"/>
      <c r="IMK49" s="190"/>
      <c r="IML49" s="190"/>
      <c r="IMM49" s="190"/>
      <c r="IMN49" s="190"/>
      <c r="IMO49" s="190"/>
      <c r="IMP49" s="190"/>
      <c r="IMQ49" s="190"/>
      <c r="IMR49" s="190"/>
      <c r="IMS49" s="190"/>
      <c r="IMT49" s="190"/>
      <c r="IMU49" s="190"/>
      <c r="IMV49" s="190"/>
      <c r="IMW49" s="190"/>
      <c r="IMX49" s="190"/>
      <c r="IMY49" s="190"/>
      <c r="IMZ49" s="190"/>
      <c r="INA49" s="190"/>
      <c r="INB49" s="190"/>
      <c r="INC49" s="190"/>
      <c r="IND49" s="190"/>
      <c r="INE49" s="190"/>
      <c r="INF49" s="190"/>
      <c r="ING49" s="190"/>
      <c r="INH49" s="190"/>
      <c r="INI49" s="190"/>
      <c r="INJ49" s="190"/>
      <c r="INK49" s="190"/>
      <c r="INL49" s="190"/>
      <c r="INM49" s="190"/>
      <c r="INN49" s="190"/>
      <c r="INO49" s="190"/>
      <c r="INP49" s="190"/>
      <c r="INQ49" s="190"/>
      <c r="INR49" s="190"/>
      <c r="INS49" s="190"/>
      <c r="INT49" s="190"/>
      <c r="INU49" s="190"/>
      <c r="INV49" s="190"/>
      <c r="INW49" s="190"/>
      <c r="INX49" s="190"/>
      <c r="INY49" s="190"/>
      <c r="INZ49" s="190"/>
      <c r="IOA49" s="190"/>
      <c r="IOB49" s="190"/>
      <c r="IOC49" s="190"/>
      <c r="IOD49" s="190"/>
      <c r="IOE49" s="190"/>
      <c r="IOF49" s="190"/>
      <c r="IOG49" s="190"/>
      <c r="IOH49" s="190"/>
      <c r="IOI49" s="190"/>
      <c r="IOJ49" s="190"/>
      <c r="IOK49" s="190"/>
      <c r="IOL49" s="190"/>
      <c r="IOM49" s="190"/>
      <c r="ION49" s="190"/>
      <c r="IOO49" s="190"/>
      <c r="IOP49" s="190"/>
      <c r="IOQ49" s="190"/>
      <c r="IOR49" s="190"/>
      <c r="IOS49" s="190"/>
      <c r="IOT49" s="190"/>
      <c r="IOU49" s="190"/>
      <c r="IOV49" s="190"/>
      <c r="IOW49" s="190"/>
      <c r="IOX49" s="190"/>
      <c r="IOY49" s="190"/>
      <c r="IOZ49" s="190"/>
      <c r="IPA49" s="190"/>
      <c r="IPB49" s="190"/>
      <c r="IPC49" s="190"/>
      <c r="IPD49" s="190"/>
      <c r="IPE49" s="190"/>
      <c r="IPF49" s="190"/>
      <c r="IPG49" s="190"/>
      <c r="IPH49" s="190"/>
      <c r="IPI49" s="190"/>
      <c r="IPJ49" s="190"/>
      <c r="IPK49" s="190"/>
      <c r="IPL49" s="190"/>
      <c r="IPM49" s="190"/>
      <c r="IPN49" s="190"/>
      <c r="IPO49" s="190"/>
      <c r="IPP49" s="190"/>
      <c r="IPQ49" s="190"/>
      <c r="IPR49" s="190"/>
      <c r="IPS49" s="190"/>
      <c r="IPT49" s="190"/>
      <c r="IPU49" s="190"/>
      <c r="IPV49" s="190"/>
      <c r="IPW49" s="190"/>
      <c r="IPX49" s="190"/>
      <c r="IPY49" s="190"/>
      <c r="IPZ49" s="190"/>
      <c r="IQA49" s="190"/>
      <c r="IQB49" s="190"/>
      <c r="IQC49" s="190"/>
      <c r="IQD49" s="190"/>
      <c r="IQE49" s="190"/>
      <c r="IQF49" s="190"/>
      <c r="IQG49" s="190"/>
      <c r="IQH49" s="190"/>
      <c r="IQI49" s="190"/>
      <c r="IQJ49" s="190"/>
      <c r="IQK49" s="190"/>
      <c r="IQL49" s="190"/>
      <c r="IQM49" s="190"/>
      <c r="IQN49" s="190"/>
      <c r="IQO49" s="190"/>
      <c r="IQP49" s="190"/>
      <c r="IQQ49" s="190"/>
      <c r="IQR49" s="190"/>
      <c r="IQS49" s="190"/>
      <c r="IQT49" s="190"/>
      <c r="IQU49" s="190"/>
      <c r="IQV49" s="190"/>
      <c r="IQW49" s="190"/>
      <c r="IQX49" s="190"/>
      <c r="IQY49" s="190"/>
      <c r="IQZ49" s="190"/>
      <c r="IRA49" s="190"/>
      <c r="IRB49" s="190"/>
      <c r="IRC49" s="190"/>
      <c r="IRD49" s="190"/>
      <c r="IRE49" s="190"/>
      <c r="IRF49" s="190"/>
      <c r="IRG49" s="190"/>
      <c r="IRH49" s="190"/>
      <c r="IRI49" s="190"/>
      <c r="IRJ49" s="190"/>
      <c r="IRK49" s="190"/>
      <c r="IRL49" s="190"/>
      <c r="IRM49" s="190"/>
      <c r="IRN49" s="190"/>
      <c r="IRO49" s="190"/>
      <c r="IRP49" s="190"/>
      <c r="IRQ49" s="190"/>
      <c r="IRR49" s="190"/>
      <c r="IRS49" s="190"/>
      <c r="IRT49" s="190"/>
      <c r="IRU49" s="190"/>
      <c r="IRV49" s="190"/>
      <c r="IRW49" s="190"/>
      <c r="IRX49" s="190"/>
      <c r="IRY49" s="190"/>
      <c r="IRZ49" s="190"/>
      <c r="ISA49" s="190"/>
      <c r="ISB49" s="190"/>
      <c r="ISC49" s="190"/>
      <c r="ISD49" s="190"/>
      <c r="ISE49" s="190"/>
      <c r="ISF49" s="190"/>
      <c r="ISG49" s="190"/>
      <c r="ISH49" s="190"/>
      <c r="ISI49" s="190"/>
      <c r="ISJ49" s="190"/>
      <c r="ISK49" s="190"/>
      <c r="ISL49" s="190"/>
      <c r="ISM49" s="190"/>
      <c r="ISN49" s="190"/>
      <c r="ISO49" s="190"/>
      <c r="ISP49" s="190"/>
      <c r="ISQ49" s="190"/>
      <c r="ISR49" s="190"/>
      <c r="ISS49" s="190"/>
      <c r="IST49" s="190"/>
      <c r="ISU49" s="190"/>
      <c r="ISV49" s="190"/>
      <c r="ISW49" s="190"/>
      <c r="ISX49" s="190"/>
      <c r="ISY49" s="190"/>
      <c r="ISZ49" s="190"/>
      <c r="ITA49" s="190"/>
      <c r="ITB49" s="190"/>
      <c r="ITC49" s="190"/>
      <c r="ITD49" s="190"/>
      <c r="ITE49" s="190"/>
      <c r="ITF49" s="190"/>
      <c r="ITG49" s="190"/>
      <c r="ITH49" s="190"/>
      <c r="ITI49" s="190"/>
      <c r="ITJ49" s="190"/>
      <c r="ITK49" s="190"/>
      <c r="ITL49" s="190"/>
      <c r="ITM49" s="190"/>
      <c r="ITN49" s="190"/>
      <c r="ITO49" s="190"/>
      <c r="ITP49" s="190"/>
      <c r="ITQ49" s="190"/>
      <c r="ITR49" s="190"/>
      <c r="ITS49" s="190"/>
      <c r="ITT49" s="190"/>
      <c r="ITU49" s="190"/>
      <c r="ITV49" s="190"/>
      <c r="ITW49" s="190"/>
      <c r="ITX49" s="190"/>
      <c r="ITY49" s="190"/>
      <c r="ITZ49" s="190"/>
      <c r="IUA49" s="190"/>
      <c r="IUB49" s="190"/>
      <c r="IUC49" s="190"/>
      <c r="IUD49" s="190"/>
      <c r="IUE49" s="190"/>
      <c r="IUF49" s="190"/>
      <c r="IUG49" s="190"/>
      <c r="IUH49" s="190"/>
      <c r="IUI49" s="190"/>
      <c r="IUJ49" s="190"/>
      <c r="IUK49" s="190"/>
      <c r="IUL49" s="190"/>
      <c r="IUM49" s="190"/>
      <c r="IUN49" s="190"/>
      <c r="IUO49" s="190"/>
      <c r="IUP49" s="190"/>
      <c r="IUQ49" s="190"/>
      <c r="IUR49" s="190"/>
      <c r="IUS49" s="190"/>
      <c r="IUT49" s="190"/>
      <c r="IUU49" s="190"/>
      <c r="IUV49" s="190"/>
      <c r="IUW49" s="190"/>
      <c r="IUX49" s="190"/>
      <c r="IUY49" s="190"/>
      <c r="IUZ49" s="190"/>
      <c r="IVA49" s="190"/>
      <c r="IVB49" s="190"/>
      <c r="IVC49" s="190"/>
      <c r="IVD49" s="190"/>
      <c r="IVE49" s="190"/>
      <c r="IVF49" s="190"/>
      <c r="IVG49" s="190"/>
      <c r="IVH49" s="190"/>
      <c r="IVI49" s="190"/>
      <c r="IVJ49" s="190"/>
      <c r="IVK49" s="190"/>
      <c r="IVL49" s="190"/>
      <c r="IVM49" s="190"/>
      <c r="IVN49" s="190"/>
      <c r="IVO49" s="190"/>
      <c r="IVP49" s="190"/>
      <c r="IVQ49" s="190"/>
      <c r="IVR49" s="190"/>
      <c r="IVS49" s="190"/>
      <c r="IVT49" s="190"/>
      <c r="IVU49" s="190"/>
      <c r="IVV49" s="190"/>
      <c r="IVW49" s="190"/>
      <c r="IVX49" s="190"/>
      <c r="IVY49" s="190"/>
      <c r="IVZ49" s="190"/>
      <c r="IWA49" s="190"/>
      <c r="IWB49" s="190"/>
      <c r="IWC49" s="190"/>
      <c r="IWD49" s="190"/>
      <c r="IWE49" s="190"/>
      <c r="IWF49" s="190"/>
      <c r="IWG49" s="190"/>
      <c r="IWH49" s="190"/>
      <c r="IWI49" s="190"/>
      <c r="IWJ49" s="190"/>
      <c r="IWK49" s="190"/>
      <c r="IWL49" s="190"/>
      <c r="IWM49" s="190"/>
      <c r="IWN49" s="190"/>
      <c r="IWO49" s="190"/>
      <c r="IWP49" s="190"/>
      <c r="IWQ49" s="190"/>
      <c r="IWR49" s="190"/>
      <c r="IWS49" s="190"/>
      <c r="IWT49" s="190"/>
      <c r="IWU49" s="190"/>
      <c r="IWV49" s="190"/>
      <c r="IWW49" s="190"/>
      <c r="IWX49" s="190"/>
      <c r="IWY49" s="190"/>
      <c r="IWZ49" s="190"/>
      <c r="IXA49" s="190"/>
      <c r="IXB49" s="190"/>
      <c r="IXC49" s="190"/>
      <c r="IXD49" s="190"/>
      <c r="IXE49" s="190"/>
      <c r="IXF49" s="190"/>
      <c r="IXG49" s="190"/>
      <c r="IXH49" s="190"/>
      <c r="IXI49" s="190"/>
      <c r="IXJ49" s="190"/>
      <c r="IXK49" s="190"/>
      <c r="IXL49" s="190"/>
      <c r="IXM49" s="190"/>
      <c r="IXN49" s="190"/>
      <c r="IXO49" s="190"/>
      <c r="IXP49" s="190"/>
      <c r="IXQ49" s="190"/>
      <c r="IXR49" s="190"/>
      <c r="IXS49" s="190"/>
      <c r="IXT49" s="190"/>
      <c r="IXU49" s="190"/>
      <c r="IXV49" s="190"/>
      <c r="IXW49" s="190"/>
      <c r="IXX49" s="190"/>
      <c r="IXY49" s="190"/>
      <c r="IXZ49" s="190"/>
      <c r="IYA49" s="190"/>
      <c r="IYB49" s="190"/>
      <c r="IYC49" s="190"/>
      <c r="IYD49" s="190"/>
      <c r="IYE49" s="190"/>
      <c r="IYF49" s="190"/>
      <c r="IYG49" s="190"/>
      <c r="IYH49" s="190"/>
      <c r="IYI49" s="190"/>
      <c r="IYJ49" s="190"/>
      <c r="IYK49" s="190"/>
      <c r="IYL49" s="190"/>
      <c r="IYM49" s="190"/>
      <c r="IYN49" s="190"/>
      <c r="IYO49" s="190"/>
      <c r="IYP49" s="190"/>
      <c r="IYQ49" s="190"/>
      <c r="IYR49" s="190"/>
      <c r="IYS49" s="190"/>
      <c r="IYT49" s="190"/>
      <c r="IYU49" s="190"/>
      <c r="IYV49" s="190"/>
      <c r="IYW49" s="190"/>
      <c r="IYX49" s="190"/>
      <c r="IYY49" s="190"/>
      <c r="IYZ49" s="190"/>
      <c r="IZA49" s="190"/>
      <c r="IZB49" s="190"/>
      <c r="IZC49" s="190"/>
      <c r="IZD49" s="190"/>
      <c r="IZE49" s="190"/>
      <c r="IZF49" s="190"/>
      <c r="IZG49" s="190"/>
      <c r="IZH49" s="190"/>
      <c r="IZI49" s="190"/>
      <c r="IZJ49" s="190"/>
      <c r="IZK49" s="190"/>
      <c r="IZL49" s="190"/>
      <c r="IZM49" s="190"/>
      <c r="IZN49" s="190"/>
      <c r="IZO49" s="190"/>
      <c r="IZP49" s="190"/>
      <c r="IZQ49" s="190"/>
      <c r="IZR49" s="190"/>
      <c r="IZS49" s="190"/>
      <c r="IZT49" s="190"/>
      <c r="IZU49" s="190"/>
      <c r="IZV49" s="190"/>
      <c r="IZW49" s="190"/>
      <c r="IZX49" s="190"/>
      <c r="IZY49" s="190"/>
      <c r="IZZ49" s="190"/>
      <c r="JAA49" s="190"/>
      <c r="JAB49" s="190"/>
      <c r="JAC49" s="190"/>
      <c r="JAD49" s="190"/>
      <c r="JAE49" s="190"/>
      <c r="JAF49" s="190"/>
      <c r="JAG49" s="190"/>
      <c r="JAH49" s="190"/>
      <c r="JAI49" s="190"/>
      <c r="JAJ49" s="190"/>
      <c r="JAK49" s="190"/>
      <c r="JAL49" s="190"/>
      <c r="JAM49" s="190"/>
      <c r="JAN49" s="190"/>
      <c r="JAO49" s="190"/>
      <c r="JAP49" s="190"/>
      <c r="JAQ49" s="190"/>
      <c r="JAR49" s="190"/>
      <c r="JAS49" s="190"/>
      <c r="JAT49" s="190"/>
      <c r="JAU49" s="190"/>
      <c r="JAV49" s="190"/>
      <c r="JAW49" s="190"/>
      <c r="JAX49" s="190"/>
      <c r="JAY49" s="190"/>
      <c r="JAZ49" s="190"/>
      <c r="JBA49" s="190"/>
      <c r="JBB49" s="190"/>
      <c r="JBC49" s="190"/>
      <c r="JBD49" s="190"/>
      <c r="JBE49" s="190"/>
      <c r="JBF49" s="190"/>
      <c r="JBG49" s="190"/>
      <c r="JBH49" s="190"/>
      <c r="JBI49" s="190"/>
      <c r="JBJ49" s="190"/>
      <c r="JBK49" s="190"/>
      <c r="JBL49" s="190"/>
      <c r="JBM49" s="190"/>
      <c r="JBN49" s="190"/>
      <c r="JBO49" s="190"/>
      <c r="JBP49" s="190"/>
      <c r="JBQ49" s="190"/>
      <c r="JBR49" s="190"/>
      <c r="JBS49" s="190"/>
      <c r="JBT49" s="190"/>
      <c r="JBU49" s="190"/>
      <c r="JBV49" s="190"/>
      <c r="JBW49" s="190"/>
      <c r="JBX49" s="190"/>
      <c r="JBY49" s="190"/>
      <c r="JBZ49" s="190"/>
      <c r="JCA49" s="190"/>
      <c r="JCB49" s="190"/>
      <c r="JCC49" s="190"/>
      <c r="JCD49" s="190"/>
      <c r="JCE49" s="190"/>
      <c r="JCF49" s="190"/>
      <c r="JCG49" s="190"/>
      <c r="JCH49" s="190"/>
      <c r="JCI49" s="190"/>
      <c r="JCJ49" s="190"/>
      <c r="JCK49" s="190"/>
      <c r="JCL49" s="190"/>
      <c r="JCM49" s="190"/>
      <c r="JCN49" s="190"/>
      <c r="JCO49" s="190"/>
      <c r="JCP49" s="190"/>
      <c r="JCQ49" s="190"/>
      <c r="JCR49" s="190"/>
      <c r="JCS49" s="190"/>
      <c r="JCT49" s="190"/>
      <c r="JCU49" s="190"/>
      <c r="JCV49" s="190"/>
      <c r="JCW49" s="190"/>
      <c r="JCX49" s="190"/>
      <c r="JCY49" s="190"/>
      <c r="JCZ49" s="190"/>
      <c r="JDA49" s="190"/>
      <c r="JDB49" s="190"/>
      <c r="JDC49" s="190"/>
      <c r="JDD49" s="190"/>
      <c r="JDE49" s="190"/>
      <c r="JDF49" s="190"/>
      <c r="JDG49" s="190"/>
      <c r="JDH49" s="190"/>
      <c r="JDI49" s="190"/>
      <c r="JDJ49" s="190"/>
      <c r="JDK49" s="190"/>
      <c r="JDL49" s="190"/>
      <c r="JDM49" s="190"/>
      <c r="JDN49" s="190"/>
      <c r="JDO49" s="190"/>
      <c r="JDP49" s="190"/>
      <c r="JDQ49" s="190"/>
      <c r="JDR49" s="190"/>
      <c r="JDS49" s="190"/>
      <c r="JDT49" s="190"/>
      <c r="JDU49" s="190"/>
      <c r="JDV49" s="190"/>
      <c r="JDW49" s="190"/>
      <c r="JDX49" s="190"/>
      <c r="JDY49" s="190"/>
      <c r="JDZ49" s="190"/>
      <c r="JEA49" s="190"/>
      <c r="JEB49" s="190"/>
      <c r="JEC49" s="190"/>
      <c r="JED49" s="190"/>
      <c r="JEE49" s="190"/>
      <c r="JEF49" s="190"/>
      <c r="JEG49" s="190"/>
      <c r="JEH49" s="190"/>
      <c r="JEI49" s="190"/>
      <c r="JEJ49" s="190"/>
      <c r="JEK49" s="190"/>
      <c r="JEL49" s="190"/>
      <c r="JEM49" s="190"/>
      <c r="JEN49" s="190"/>
      <c r="JEO49" s="190"/>
      <c r="JEP49" s="190"/>
      <c r="JEQ49" s="190"/>
      <c r="JER49" s="190"/>
      <c r="JES49" s="190"/>
      <c r="JET49" s="190"/>
      <c r="JEU49" s="190"/>
      <c r="JEV49" s="190"/>
      <c r="JEW49" s="190"/>
      <c r="JEX49" s="190"/>
      <c r="JEY49" s="190"/>
      <c r="JEZ49" s="190"/>
      <c r="JFA49" s="190"/>
      <c r="JFB49" s="190"/>
      <c r="JFC49" s="190"/>
      <c r="JFD49" s="190"/>
      <c r="JFE49" s="190"/>
      <c r="JFF49" s="190"/>
      <c r="JFG49" s="190"/>
      <c r="JFH49" s="190"/>
      <c r="JFI49" s="190"/>
      <c r="JFJ49" s="190"/>
      <c r="JFK49" s="190"/>
      <c r="JFL49" s="190"/>
      <c r="JFM49" s="190"/>
      <c r="JFN49" s="190"/>
      <c r="JFO49" s="190"/>
      <c r="JFP49" s="190"/>
      <c r="JFQ49" s="190"/>
      <c r="JFR49" s="190"/>
      <c r="JFS49" s="190"/>
      <c r="JFT49" s="190"/>
      <c r="JFU49" s="190"/>
      <c r="JFV49" s="190"/>
      <c r="JFW49" s="190"/>
      <c r="JFX49" s="190"/>
      <c r="JFY49" s="190"/>
      <c r="JFZ49" s="190"/>
      <c r="JGA49" s="190"/>
      <c r="JGB49" s="190"/>
      <c r="JGC49" s="190"/>
      <c r="JGD49" s="190"/>
      <c r="JGE49" s="190"/>
      <c r="JGF49" s="190"/>
      <c r="JGG49" s="190"/>
      <c r="JGH49" s="190"/>
      <c r="JGI49" s="190"/>
      <c r="JGJ49" s="190"/>
      <c r="JGK49" s="190"/>
      <c r="JGL49" s="190"/>
      <c r="JGM49" s="190"/>
      <c r="JGN49" s="190"/>
      <c r="JGO49" s="190"/>
      <c r="JGP49" s="190"/>
      <c r="JGQ49" s="190"/>
      <c r="JGR49" s="190"/>
      <c r="JGS49" s="190"/>
      <c r="JGT49" s="190"/>
      <c r="JGU49" s="190"/>
      <c r="JGV49" s="190"/>
      <c r="JGW49" s="190"/>
      <c r="JGX49" s="190"/>
      <c r="JGY49" s="190"/>
      <c r="JGZ49" s="190"/>
      <c r="JHA49" s="190"/>
      <c r="JHB49" s="190"/>
      <c r="JHC49" s="190"/>
      <c r="JHD49" s="190"/>
      <c r="JHE49" s="190"/>
      <c r="JHF49" s="190"/>
      <c r="JHG49" s="190"/>
      <c r="JHH49" s="190"/>
      <c r="JHI49" s="190"/>
      <c r="JHJ49" s="190"/>
      <c r="JHK49" s="190"/>
      <c r="JHL49" s="190"/>
      <c r="JHM49" s="190"/>
      <c r="JHN49" s="190"/>
      <c r="JHO49" s="190"/>
      <c r="JHP49" s="190"/>
      <c r="JHQ49" s="190"/>
      <c r="JHR49" s="190"/>
      <c r="JHS49" s="190"/>
      <c r="JHT49" s="190"/>
      <c r="JHU49" s="190"/>
      <c r="JHV49" s="190"/>
      <c r="JHW49" s="190"/>
      <c r="JHX49" s="190"/>
      <c r="JHY49" s="190"/>
      <c r="JHZ49" s="190"/>
      <c r="JIA49" s="190"/>
      <c r="JIB49" s="190"/>
      <c r="JIC49" s="190"/>
      <c r="JID49" s="190"/>
      <c r="JIE49" s="190"/>
      <c r="JIF49" s="190"/>
      <c r="JIG49" s="190"/>
      <c r="JIH49" s="190"/>
      <c r="JII49" s="190"/>
      <c r="JIJ49" s="190"/>
      <c r="JIK49" s="190"/>
      <c r="JIL49" s="190"/>
      <c r="JIM49" s="190"/>
      <c r="JIN49" s="190"/>
      <c r="JIO49" s="190"/>
      <c r="JIP49" s="190"/>
      <c r="JIQ49" s="190"/>
      <c r="JIR49" s="190"/>
      <c r="JIS49" s="190"/>
      <c r="JIT49" s="190"/>
      <c r="JIU49" s="190"/>
      <c r="JIV49" s="190"/>
      <c r="JIW49" s="190"/>
      <c r="JIX49" s="190"/>
      <c r="JIY49" s="190"/>
      <c r="JIZ49" s="190"/>
      <c r="JJA49" s="190"/>
      <c r="JJB49" s="190"/>
      <c r="JJC49" s="190"/>
      <c r="JJD49" s="190"/>
      <c r="JJE49" s="190"/>
      <c r="JJF49" s="190"/>
      <c r="JJG49" s="190"/>
      <c r="JJH49" s="190"/>
      <c r="JJI49" s="190"/>
      <c r="JJJ49" s="190"/>
      <c r="JJK49" s="190"/>
      <c r="JJL49" s="190"/>
      <c r="JJM49" s="190"/>
      <c r="JJN49" s="190"/>
      <c r="JJO49" s="190"/>
      <c r="JJP49" s="190"/>
      <c r="JJQ49" s="190"/>
      <c r="JJR49" s="190"/>
      <c r="JJS49" s="190"/>
      <c r="JJT49" s="190"/>
      <c r="JJU49" s="190"/>
      <c r="JJV49" s="190"/>
      <c r="JJW49" s="190"/>
      <c r="JJX49" s="190"/>
      <c r="JJY49" s="190"/>
      <c r="JJZ49" s="190"/>
      <c r="JKA49" s="190"/>
      <c r="JKB49" s="190"/>
      <c r="JKC49" s="190"/>
      <c r="JKD49" s="190"/>
      <c r="JKE49" s="190"/>
      <c r="JKF49" s="190"/>
      <c r="JKG49" s="190"/>
      <c r="JKH49" s="190"/>
      <c r="JKI49" s="190"/>
      <c r="JKJ49" s="190"/>
      <c r="JKK49" s="190"/>
      <c r="JKL49" s="190"/>
      <c r="JKM49" s="190"/>
      <c r="JKN49" s="190"/>
      <c r="JKO49" s="190"/>
      <c r="JKP49" s="190"/>
      <c r="JKQ49" s="190"/>
      <c r="JKR49" s="190"/>
      <c r="JKS49" s="190"/>
      <c r="JKT49" s="190"/>
      <c r="JKU49" s="190"/>
      <c r="JKV49" s="190"/>
      <c r="JKW49" s="190"/>
      <c r="JKX49" s="190"/>
      <c r="JKY49" s="190"/>
      <c r="JKZ49" s="190"/>
      <c r="JLA49" s="190"/>
      <c r="JLB49" s="190"/>
      <c r="JLC49" s="190"/>
      <c r="JLD49" s="190"/>
      <c r="JLE49" s="190"/>
      <c r="JLF49" s="190"/>
      <c r="JLG49" s="190"/>
      <c r="JLH49" s="190"/>
      <c r="JLI49" s="190"/>
      <c r="JLJ49" s="190"/>
      <c r="JLK49" s="190"/>
      <c r="JLL49" s="190"/>
      <c r="JLM49" s="190"/>
      <c r="JLN49" s="190"/>
      <c r="JLO49" s="190"/>
      <c r="JLP49" s="190"/>
      <c r="JLQ49" s="190"/>
      <c r="JLR49" s="190"/>
      <c r="JLS49" s="190"/>
      <c r="JLT49" s="190"/>
      <c r="JLU49" s="190"/>
      <c r="JLV49" s="190"/>
      <c r="JLW49" s="190"/>
      <c r="JLX49" s="190"/>
      <c r="JLY49" s="190"/>
      <c r="JLZ49" s="190"/>
      <c r="JMA49" s="190"/>
      <c r="JMB49" s="190"/>
      <c r="JMC49" s="190"/>
      <c r="JMD49" s="190"/>
      <c r="JME49" s="190"/>
      <c r="JMF49" s="190"/>
      <c r="JMG49" s="190"/>
      <c r="JMH49" s="190"/>
      <c r="JMI49" s="190"/>
      <c r="JMJ49" s="190"/>
      <c r="JMK49" s="190"/>
      <c r="JML49" s="190"/>
      <c r="JMM49" s="190"/>
      <c r="JMN49" s="190"/>
      <c r="JMO49" s="190"/>
      <c r="JMP49" s="190"/>
      <c r="JMQ49" s="190"/>
      <c r="JMR49" s="190"/>
      <c r="JMS49" s="190"/>
      <c r="JMT49" s="190"/>
      <c r="JMU49" s="190"/>
      <c r="JMV49" s="190"/>
      <c r="JMW49" s="190"/>
      <c r="JMX49" s="190"/>
      <c r="JMY49" s="190"/>
      <c r="JMZ49" s="190"/>
      <c r="JNA49" s="190"/>
      <c r="JNB49" s="190"/>
      <c r="JNC49" s="190"/>
      <c r="JND49" s="190"/>
      <c r="JNE49" s="190"/>
      <c r="JNF49" s="190"/>
      <c r="JNG49" s="190"/>
      <c r="JNH49" s="190"/>
      <c r="JNI49" s="190"/>
      <c r="JNJ49" s="190"/>
      <c r="JNK49" s="190"/>
      <c r="JNL49" s="190"/>
      <c r="JNM49" s="190"/>
      <c r="JNN49" s="190"/>
      <c r="JNO49" s="190"/>
      <c r="JNP49" s="190"/>
      <c r="JNQ49" s="190"/>
      <c r="JNR49" s="190"/>
      <c r="JNS49" s="190"/>
      <c r="JNT49" s="190"/>
      <c r="JNU49" s="190"/>
      <c r="JNV49" s="190"/>
      <c r="JNW49" s="190"/>
      <c r="JNX49" s="190"/>
      <c r="JNY49" s="190"/>
      <c r="JNZ49" s="190"/>
      <c r="JOA49" s="190"/>
      <c r="JOB49" s="190"/>
      <c r="JOC49" s="190"/>
      <c r="JOD49" s="190"/>
      <c r="JOE49" s="190"/>
      <c r="JOF49" s="190"/>
      <c r="JOG49" s="190"/>
      <c r="JOH49" s="190"/>
      <c r="JOI49" s="190"/>
      <c r="JOJ49" s="190"/>
      <c r="JOK49" s="190"/>
      <c r="JOL49" s="190"/>
      <c r="JOM49" s="190"/>
      <c r="JON49" s="190"/>
      <c r="JOO49" s="190"/>
      <c r="JOP49" s="190"/>
      <c r="JOQ49" s="190"/>
      <c r="JOR49" s="190"/>
      <c r="JOS49" s="190"/>
      <c r="JOT49" s="190"/>
      <c r="JOU49" s="190"/>
      <c r="JOV49" s="190"/>
      <c r="JOW49" s="190"/>
      <c r="JOX49" s="190"/>
      <c r="JOY49" s="190"/>
      <c r="JOZ49" s="190"/>
      <c r="JPA49" s="190"/>
      <c r="JPB49" s="190"/>
      <c r="JPC49" s="190"/>
      <c r="JPD49" s="190"/>
      <c r="JPE49" s="190"/>
      <c r="JPF49" s="190"/>
      <c r="JPG49" s="190"/>
      <c r="JPH49" s="190"/>
      <c r="JPI49" s="190"/>
      <c r="JPJ49" s="190"/>
      <c r="JPK49" s="190"/>
      <c r="JPL49" s="190"/>
      <c r="JPM49" s="190"/>
      <c r="JPN49" s="190"/>
      <c r="JPO49" s="190"/>
      <c r="JPP49" s="190"/>
      <c r="JPQ49" s="190"/>
      <c r="JPR49" s="190"/>
      <c r="JPS49" s="190"/>
      <c r="JPT49" s="190"/>
      <c r="JPU49" s="190"/>
      <c r="JPV49" s="190"/>
      <c r="JPW49" s="190"/>
      <c r="JPX49" s="190"/>
      <c r="JPY49" s="190"/>
      <c r="JPZ49" s="190"/>
      <c r="JQA49" s="190"/>
      <c r="JQB49" s="190"/>
      <c r="JQC49" s="190"/>
      <c r="JQD49" s="190"/>
      <c r="JQE49" s="190"/>
      <c r="JQF49" s="190"/>
      <c r="JQG49" s="190"/>
      <c r="JQH49" s="190"/>
      <c r="JQI49" s="190"/>
      <c r="JQJ49" s="190"/>
      <c r="JQK49" s="190"/>
      <c r="JQL49" s="190"/>
      <c r="JQM49" s="190"/>
      <c r="JQN49" s="190"/>
      <c r="JQO49" s="190"/>
      <c r="JQP49" s="190"/>
      <c r="JQQ49" s="190"/>
      <c r="JQR49" s="190"/>
      <c r="JQS49" s="190"/>
      <c r="JQT49" s="190"/>
      <c r="JQU49" s="190"/>
      <c r="JQV49" s="190"/>
      <c r="JQW49" s="190"/>
      <c r="JQX49" s="190"/>
      <c r="JQY49" s="190"/>
      <c r="JQZ49" s="190"/>
      <c r="JRA49" s="190"/>
      <c r="JRB49" s="190"/>
      <c r="JRC49" s="190"/>
      <c r="JRD49" s="190"/>
      <c r="JRE49" s="190"/>
      <c r="JRF49" s="190"/>
      <c r="JRG49" s="190"/>
      <c r="JRH49" s="190"/>
      <c r="JRI49" s="190"/>
      <c r="JRJ49" s="190"/>
      <c r="JRK49" s="190"/>
      <c r="JRL49" s="190"/>
      <c r="JRM49" s="190"/>
      <c r="JRN49" s="190"/>
      <c r="JRO49" s="190"/>
      <c r="JRP49" s="190"/>
      <c r="JRQ49" s="190"/>
      <c r="JRR49" s="190"/>
      <c r="JRS49" s="190"/>
      <c r="JRT49" s="190"/>
      <c r="JRU49" s="190"/>
      <c r="JRV49" s="190"/>
      <c r="JRW49" s="190"/>
      <c r="JRX49" s="190"/>
      <c r="JRY49" s="190"/>
      <c r="JRZ49" s="190"/>
      <c r="JSA49" s="190"/>
      <c r="JSB49" s="190"/>
      <c r="JSC49" s="190"/>
      <c r="JSD49" s="190"/>
      <c r="JSE49" s="190"/>
      <c r="JSF49" s="190"/>
      <c r="JSG49" s="190"/>
      <c r="JSH49" s="190"/>
      <c r="JSI49" s="190"/>
      <c r="JSJ49" s="190"/>
      <c r="JSK49" s="190"/>
      <c r="JSL49" s="190"/>
      <c r="JSM49" s="190"/>
      <c r="JSN49" s="190"/>
      <c r="JSO49" s="190"/>
      <c r="JSP49" s="190"/>
      <c r="JSQ49" s="190"/>
      <c r="JSR49" s="190"/>
      <c r="JSS49" s="190"/>
      <c r="JST49" s="190"/>
      <c r="JSU49" s="190"/>
      <c r="JSV49" s="190"/>
      <c r="JSW49" s="190"/>
      <c r="JSX49" s="190"/>
      <c r="JSY49" s="190"/>
      <c r="JSZ49" s="190"/>
      <c r="JTA49" s="190"/>
      <c r="JTB49" s="190"/>
      <c r="JTC49" s="190"/>
      <c r="JTD49" s="190"/>
      <c r="JTE49" s="190"/>
      <c r="JTF49" s="190"/>
      <c r="JTG49" s="190"/>
      <c r="JTH49" s="190"/>
      <c r="JTI49" s="190"/>
      <c r="JTJ49" s="190"/>
      <c r="JTK49" s="190"/>
      <c r="JTL49" s="190"/>
      <c r="JTM49" s="190"/>
      <c r="JTN49" s="190"/>
      <c r="JTO49" s="190"/>
      <c r="JTP49" s="190"/>
      <c r="JTQ49" s="190"/>
      <c r="JTR49" s="190"/>
      <c r="JTS49" s="190"/>
      <c r="JTT49" s="190"/>
      <c r="JTU49" s="190"/>
      <c r="JTV49" s="190"/>
      <c r="JTW49" s="190"/>
      <c r="JTX49" s="190"/>
      <c r="JTY49" s="190"/>
      <c r="JTZ49" s="190"/>
      <c r="JUA49" s="190"/>
      <c r="JUB49" s="190"/>
      <c r="JUC49" s="190"/>
      <c r="JUD49" s="190"/>
      <c r="JUE49" s="190"/>
      <c r="JUF49" s="190"/>
      <c r="JUG49" s="190"/>
      <c r="JUH49" s="190"/>
      <c r="JUI49" s="190"/>
      <c r="JUJ49" s="190"/>
      <c r="JUK49" s="190"/>
      <c r="JUL49" s="190"/>
      <c r="JUM49" s="190"/>
      <c r="JUN49" s="190"/>
      <c r="JUO49" s="190"/>
      <c r="JUP49" s="190"/>
      <c r="JUQ49" s="190"/>
      <c r="JUR49" s="190"/>
      <c r="JUS49" s="190"/>
      <c r="JUT49" s="190"/>
      <c r="JUU49" s="190"/>
      <c r="JUV49" s="190"/>
      <c r="JUW49" s="190"/>
      <c r="JUX49" s="190"/>
      <c r="JUY49" s="190"/>
      <c r="JUZ49" s="190"/>
      <c r="JVA49" s="190"/>
      <c r="JVB49" s="190"/>
      <c r="JVC49" s="190"/>
      <c r="JVD49" s="190"/>
      <c r="JVE49" s="190"/>
      <c r="JVF49" s="190"/>
      <c r="JVG49" s="190"/>
      <c r="JVH49" s="190"/>
      <c r="JVI49" s="190"/>
      <c r="JVJ49" s="190"/>
      <c r="JVK49" s="190"/>
      <c r="JVL49" s="190"/>
      <c r="JVM49" s="190"/>
      <c r="JVN49" s="190"/>
      <c r="JVO49" s="190"/>
      <c r="JVP49" s="190"/>
      <c r="JVQ49" s="190"/>
      <c r="JVR49" s="190"/>
      <c r="JVS49" s="190"/>
      <c r="JVT49" s="190"/>
      <c r="JVU49" s="190"/>
      <c r="JVV49" s="190"/>
      <c r="JVW49" s="190"/>
      <c r="JVX49" s="190"/>
      <c r="JVY49" s="190"/>
      <c r="JVZ49" s="190"/>
      <c r="JWA49" s="190"/>
      <c r="JWB49" s="190"/>
      <c r="JWC49" s="190"/>
      <c r="JWD49" s="190"/>
      <c r="JWE49" s="190"/>
      <c r="JWF49" s="190"/>
      <c r="JWG49" s="190"/>
      <c r="JWH49" s="190"/>
      <c r="JWI49" s="190"/>
      <c r="JWJ49" s="190"/>
      <c r="JWK49" s="190"/>
      <c r="JWL49" s="190"/>
      <c r="JWM49" s="190"/>
      <c r="JWN49" s="190"/>
      <c r="JWO49" s="190"/>
      <c r="JWP49" s="190"/>
      <c r="JWQ49" s="190"/>
      <c r="JWR49" s="190"/>
      <c r="JWS49" s="190"/>
      <c r="JWT49" s="190"/>
      <c r="JWU49" s="190"/>
      <c r="JWV49" s="190"/>
      <c r="JWW49" s="190"/>
      <c r="JWX49" s="190"/>
      <c r="JWY49" s="190"/>
      <c r="JWZ49" s="190"/>
      <c r="JXA49" s="190"/>
      <c r="JXB49" s="190"/>
      <c r="JXC49" s="190"/>
      <c r="JXD49" s="190"/>
      <c r="JXE49" s="190"/>
      <c r="JXF49" s="190"/>
      <c r="JXG49" s="190"/>
      <c r="JXH49" s="190"/>
      <c r="JXI49" s="190"/>
      <c r="JXJ49" s="190"/>
      <c r="JXK49" s="190"/>
      <c r="JXL49" s="190"/>
      <c r="JXM49" s="190"/>
      <c r="JXN49" s="190"/>
      <c r="JXO49" s="190"/>
      <c r="JXP49" s="190"/>
      <c r="JXQ49" s="190"/>
      <c r="JXR49" s="190"/>
      <c r="JXS49" s="190"/>
      <c r="JXT49" s="190"/>
      <c r="JXU49" s="190"/>
      <c r="JXV49" s="190"/>
      <c r="JXW49" s="190"/>
      <c r="JXX49" s="190"/>
      <c r="JXY49" s="190"/>
      <c r="JXZ49" s="190"/>
      <c r="JYA49" s="190"/>
      <c r="JYB49" s="190"/>
      <c r="JYC49" s="190"/>
      <c r="JYD49" s="190"/>
      <c r="JYE49" s="190"/>
      <c r="JYF49" s="190"/>
      <c r="JYG49" s="190"/>
      <c r="JYH49" s="190"/>
      <c r="JYI49" s="190"/>
      <c r="JYJ49" s="190"/>
      <c r="JYK49" s="190"/>
      <c r="JYL49" s="190"/>
      <c r="JYM49" s="190"/>
      <c r="JYN49" s="190"/>
      <c r="JYO49" s="190"/>
      <c r="JYP49" s="190"/>
      <c r="JYQ49" s="190"/>
      <c r="JYR49" s="190"/>
      <c r="JYS49" s="190"/>
      <c r="JYT49" s="190"/>
      <c r="JYU49" s="190"/>
      <c r="JYV49" s="190"/>
      <c r="JYW49" s="190"/>
      <c r="JYX49" s="190"/>
      <c r="JYY49" s="190"/>
      <c r="JYZ49" s="190"/>
      <c r="JZA49" s="190"/>
      <c r="JZB49" s="190"/>
      <c r="JZC49" s="190"/>
      <c r="JZD49" s="190"/>
      <c r="JZE49" s="190"/>
      <c r="JZF49" s="190"/>
      <c r="JZG49" s="190"/>
      <c r="JZH49" s="190"/>
      <c r="JZI49" s="190"/>
      <c r="JZJ49" s="190"/>
      <c r="JZK49" s="190"/>
      <c r="JZL49" s="190"/>
      <c r="JZM49" s="190"/>
      <c r="JZN49" s="190"/>
      <c r="JZO49" s="190"/>
      <c r="JZP49" s="190"/>
      <c r="JZQ49" s="190"/>
      <c r="JZR49" s="190"/>
      <c r="JZS49" s="190"/>
      <c r="JZT49" s="190"/>
      <c r="JZU49" s="190"/>
      <c r="JZV49" s="190"/>
      <c r="JZW49" s="190"/>
      <c r="JZX49" s="190"/>
      <c r="JZY49" s="190"/>
      <c r="JZZ49" s="190"/>
      <c r="KAA49" s="190"/>
      <c r="KAB49" s="190"/>
      <c r="KAC49" s="190"/>
      <c r="KAD49" s="190"/>
      <c r="KAE49" s="190"/>
      <c r="KAF49" s="190"/>
      <c r="KAG49" s="190"/>
      <c r="KAH49" s="190"/>
      <c r="KAI49" s="190"/>
      <c r="KAJ49" s="190"/>
      <c r="KAK49" s="190"/>
      <c r="KAL49" s="190"/>
      <c r="KAM49" s="190"/>
      <c r="KAN49" s="190"/>
      <c r="KAO49" s="190"/>
      <c r="KAP49" s="190"/>
      <c r="KAQ49" s="190"/>
      <c r="KAR49" s="190"/>
      <c r="KAS49" s="190"/>
      <c r="KAT49" s="190"/>
      <c r="KAU49" s="190"/>
      <c r="KAV49" s="190"/>
      <c r="KAW49" s="190"/>
      <c r="KAX49" s="190"/>
      <c r="KAY49" s="190"/>
      <c r="KAZ49" s="190"/>
      <c r="KBA49" s="190"/>
      <c r="KBB49" s="190"/>
      <c r="KBC49" s="190"/>
      <c r="KBD49" s="190"/>
      <c r="KBE49" s="190"/>
      <c r="KBF49" s="190"/>
      <c r="KBG49" s="190"/>
      <c r="KBH49" s="190"/>
      <c r="KBI49" s="190"/>
      <c r="KBJ49" s="190"/>
      <c r="KBK49" s="190"/>
      <c r="KBL49" s="190"/>
      <c r="KBM49" s="190"/>
      <c r="KBN49" s="190"/>
      <c r="KBO49" s="190"/>
      <c r="KBP49" s="190"/>
      <c r="KBQ49" s="190"/>
      <c r="KBR49" s="190"/>
      <c r="KBS49" s="190"/>
      <c r="KBT49" s="190"/>
      <c r="KBU49" s="190"/>
      <c r="KBV49" s="190"/>
      <c r="KBW49" s="190"/>
      <c r="KBX49" s="190"/>
      <c r="KBY49" s="190"/>
      <c r="KBZ49" s="190"/>
      <c r="KCA49" s="190"/>
      <c r="KCB49" s="190"/>
      <c r="KCC49" s="190"/>
      <c r="KCD49" s="190"/>
      <c r="KCE49" s="190"/>
      <c r="KCF49" s="190"/>
      <c r="KCG49" s="190"/>
      <c r="KCH49" s="190"/>
      <c r="KCI49" s="190"/>
      <c r="KCJ49" s="190"/>
      <c r="KCK49" s="190"/>
      <c r="KCL49" s="190"/>
      <c r="KCM49" s="190"/>
      <c r="KCN49" s="190"/>
      <c r="KCO49" s="190"/>
      <c r="KCP49" s="190"/>
      <c r="KCQ49" s="190"/>
      <c r="KCR49" s="190"/>
      <c r="KCS49" s="190"/>
      <c r="KCT49" s="190"/>
      <c r="KCU49" s="190"/>
      <c r="KCV49" s="190"/>
      <c r="KCW49" s="190"/>
      <c r="KCX49" s="190"/>
      <c r="KCY49" s="190"/>
      <c r="KCZ49" s="190"/>
      <c r="KDA49" s="190"/>
      <c r="KDB49" s="190"/>
      <c r="KDC49" s="190"/>
      <c r="KDD49" s="190"/>
      <c r="KDE49" s="190"/>
      <c r="KDF49" s="190"/>
      <c r="KDG49" s="190"/>
      <c r="KDH49" s="190"/>
      <c r="KDI49" s="190"/>
      <c r="KDJ49" s="190"/>
      <c r="KDK49" s="190"/>
      <c r="KDL49" s="190"/>
      <c r="KDM49" s="190"/>
      <c r="KDN49" s="190"/>
      <c r="KDO49" s="190"/>
      <c r="KDP49" s="190"/>
      <c r="KDQ49" s="190"/>
      <c r="KDR49" s="190"/>
      <c r="KDS49" s="190"/>
      <c r="KDT49" s="190"/>
      <c r="KDU49" s="190"/>
      <c r="KDV49" s="190"/>
      <c r="KDW49" s="190"/>
      <c r="KDX49" s="190"/>
      <c r="KDY49" s="190"/>
      <c r="KDZ49" s="190"/>
      <c r="KEA49" s="190"/>
      <c r="KEB49" s="190"/>
      <c r="KEC49" s="190"/>
      <c r="KED49" s="190"/>
      <c r="KEE49" s="190"/>
      <c r="KEF49" s="190"/>
      <c r="KEG49" s="190"/>
      <c r="KEH49" s="190"/>
      <c r="KEI49" s="190"/>
      <c r="KEJ49" s="190"/>
      <c r="KEK49" s="190"/>
      <c r="KEL49" s="190"/>
      <c r="KEM49" s="190"/>
      <c r="KEN49" s="190"/>
      <c r="KEO49" s="190"/>
      <c r="KEP49" s="190"/>
      <c r="KEQ49" s="190"/>
      <c r="KER49" s="190"/>
      <c r="KES49" s="190"/>
      <c r="KET49" s="190"/>
      <c r="KEU49" s="190"/>
      <c r="KEV49" s="190"/>
      <c r="KEW49" s="190"/>
      <c r="KEX49" s="190"/>
      <c r="KEY49" s="190"/>
      <c r="KEZ49" s="190"/>
      <c r="KFA49" s="190"/>
      <c r="KFB49" s="190"/>
      <c r="KFC49" s="190"/>
      <c r="KFD49" s="190"/>
      <c r="KFE49" s="190"/>
      <c r="KFF49" s="190"/>
      <c r="KFG49" s="190"/>
      <c r="KFH49" s="190"/>
      <c r="KFI49" s="190"/>
      <c r="KFJ49" s="190"/>
      <c r="KFK49" s="190"/>
      <c r="KFL49" s="190"/>
      <c r="KFM49" s="190"/>
      <c r="KFN49" s="190"/>
      <c r="KFO49" s="190"/>
      <c r="KFP49" s="190"/>
      <c r="KFQ49" s="190"/>
      <c r="KFR49" s="190"/>
      <c r="KFS49" s="190"/>
      <c r="KFT49" s="190"/>
      <c r="KFU49" s="190"/>
      <c r="KFV49" s="190"/>
      <c r="KFW49" s="190"/>
      <c r="KFX49" s="190"/>
      <c r="KFY49" s="190"/>
      <c r="KFZ49" s="190"/>
      <c r="KGA49" s="190"/>
      <c r="KGB49" s="190"/>
      <c r="KGC49" s="190"/>
      <c r="KGD49" s="190"/>
      <c r="KGE49" s="190"/>
      <c r="KGF49" s="190"/>
      <c r="KGG49" s="190"/>
      <c r="KGH49" s="190"/>
      <c r="KGI49" s="190"/>
      <c r="KGJ49" s="190"/>
      <c r="KGK49" s="190"/>
      <c r="KGL49" s="190"/>
      <c r="KGM49" s="190"/>
      <c r="KGN49" s="190"/>
      <c r="KGO49" s="190"/>
      <c r="KGP49" s="190"/>
      <c r="KGQ49" s="190"/>
      <c r="KGR49" s="190"/>
      <c r="KGS49" s="190"/>
      <c r="KGT49" s="190"/>
      <c r="KGU49" s="190"/>
      <c r="KGV49" s="190"/>
      <c r="KGW49" s="190"/>
      <c r="KGX49" s="190"/>
      <c r="KGY49" s="190"/>
      <c r="KGZ49" s="190"/>
      <c r="KHA49" s="190"/>
      <c r="KHB49" s="190"/>
      <c r="KHC49" s="190"/>
      <c r="KHD49" s="190"/>
      <c r="KHE49" s="190"/>
      <c r="KHF49" s="190"/>
      <c r="KHG49" s="190"/>
      <c r="KHH49" s="190"/>
      <c r="KHI49" s="190"/>
      <c r="KHJ49" s="190"/>
      <c r="KHK49" s="190"/>
      <c r="KHL49" s="190"/>
      <c r="KHM49" s="190"/>
      <c r="KHN49" s="190"/>
      <c r="KHO49" s="190"/>
      <c r="KHP49" s="190"/>
      <c r="KHQ49" s="190"/>
      <c r="KHR49" s="190"/>
      <c r="KHS49" s="190"/>
      <c r="KHT49" s="190"/>
      <c r="KHU49" s="190"/>
      <c r="KHV49" s="190"/>
      <c r="KHW49" s="190"/>
      <c r="KHX49" s="190"/>
      <c r="KHY49" s="190"/>
      <c r="KHZ49" s="190"/>
      <c r="KIA49" s="190"/>
      <c r="KIB49" s="190"/>
      <c r="KIC49" s="190"/>
      <c r="KID49" s="190"/>
      <c r="KIE49" s="190"/>
      <c r="KIF49" s="190"/>
      <c r="KIG49" s="190"/>
      <c r="KIH49" s="190"/>
      <c r="KII49" s="190"/>
      <c r="KIJ49" s="190"/>
      <c r="KIK49" s="190"/>
      <c r="KIL49" s="190"/>
      <c r="KIM49" s="190"/>
      <c r="KIN49" s="190"/>
      <c r="KIO49" s="190"/>
      <c r="KIP49" s="190"/>
      <c r="KIQ49" s="190"/>
      <c r="KIR49" s="190"/>
      <c r="KIS49" s="190"/>
      <c r="KIT49" s="190"/>
      <c r="KIU49" s="190"/>
      <c r="KIV49" s="190"/>
      <c r="KIW49" s="190"/>
      <c r="KIX49" s="190"/>
      <c r="KIY49" s="190"/>
      <c r="KIZ49" s="190"/>
      <c r="KJA49" s="190"/>
      <c r="KJB49" s="190"/>
      <c r="KJC49" s="190"/>
      <c r="KJD49" s="190"/>
      <c r="KJE49" s="190"/>
      <c r="KJF49" s="190"/>
      <c r="KJG49" s="190"/>
      <c r="KJH49" s="190"/>
      <c r="KJI49" s="190"/>
      <c r="KJJ49" s="190"/>
      <c r="KJK49" s="190"/>
      <c r="KJL49" s="190"/>
      <c r="KJM49" s="190"/>
      <c r="KJN49" s="190"/>
      <c r="KJO49" s="190"/>
      <c r="KJP49" s="190"/>
      <c r="KJQ49" s="190"/>
      <c r="KJR49" s="190"/>
      <c r="KJS49" s="190"/>
      <c r="KJT49" s="190"/>
      <c r="KJU49" s="190"/>
      <c r="KJV49" s="190"/>
      <c r="KJW49" s="190"/>
      <c r="KJX49" s="190"/>
      <c r="KJY49" s="190"/>
      <c r="KJZ49" s="190"/>
      <c r="KKA49" s="190"/>
      <c r="KKB49" s="190"/>
      <c r="KKC49" s="190"/>
      <c r="KKD49" s="190"/>
      <c r="KKE49" s="190"/>
      <c r="KKF49" s="190"/>
      <c r="KKG49" s="190"/>
      <c r="KKH49" s="190"/>
      <c r="KKI49" s="190"/>
      <c r="KKJ49" s="190"/>
      <c r="KKK49" s="190"/>
      <c r="KKL49" s="190"/>
      <c r="KKM49" s="190"/>
      <c r="KKN49" s="190"/>
      <c r="KKO49" s="190"/>
      <c r="KKP49" s="190"/>
      <c r="KKQ49" s="190"/>
      <c r="KKR49" s="190"/>
      <c r="KKS49" s="190"/>
      <c r="KKT49" s="190"/>
      <c r="KKU49" s="190"/>
      <c r="KKV49" s="190"/>
      <c r="KKW49" s="190"/>
      <c r="KKX49" s="190"/>
      <c r="KKY49" s="190"/>
      <c r="KKZ49" s="190"/>
      <c r="KLA49" s="190"/>
      <c r="KLB49" s="190"/>
      <c r="KLC49" s="190"/>
      <c r="KLD49" s="190"/>
      <c r="KLE49" s="190"/>
      <c r="KLF49" s="190"/>
      <c r="KLG49" s="190"/>
      <c r="KLH49" s="190"/>
      <c r="KLI49" s="190"/>
      <c r="KLJ49" s="190"/>
      <c r="KLK49" s="190"/>
      <c r="KLL49" s="190"/>
      <c r="KLM49" s="190"/>
      <c r="KLN49" s="190"/>
      <c r="KLO49" s="190"/>
      <c r="KLP49" s="190"/>
      <c r="KLQ49" s="190"/>
      <c r="KLR49" s="190"/>
      <c r="KLS49" s="190"/>
      <c r="KLT49" s="190"/>
      <c r="KLU49" s="190"/>
      <c r="KLV49" s="190"/>
      <c r="KLW49" s="190"/>
      <c r="KLX49" s="190"/>
      <c r="KLY49" s="190"/>
      <c r="KLZ49" s="190"/>
      <c r="KMA49" s="190"/>
      <c r="KMB49" s="190"/>
      <c r="KMC49" s="190"/>
      <c r="KMD49" s="190"/>
      <c r="KME49" s="190"/>
      <c r="KMF49" s="190"/>
      <c r="KMG49" s="190"/>
      <c r="KMH49" s="190"/>
      <c r="KMI49" s="190"/>
      <c r="KMJ49" s="190"/>
      <c r="KMK49" s="190"/>
      <c r="KML49" s="190"/>
      <c r="KMM49" s="190"/>
      <c r="KMN49" s="190"/>
      <c r="KMO49" s="190"/>
      <c r="KMP49" s="190"/>
      <c r="KMQ49" s="190"/>
      <c r="KMR49" s="190"/>
      <c r="KMS49" s="190"/>
      <c r="KMT49" s="190"/>
      <c r="KMU49" s="190"/>
      <c r="KMV49" s="190"/>
      <c r="KMW49" s="190"/>
      <c r="KMX49" s="190"/>
      <c r="KMY49" s="190"/>
      <c r="KMZ49" s="190"/>
      <c r="KNA49" s="190"/>
      <c r="KNB49" s="190"/>
      <c r="KNC49" s="190"/>
      <c r="KND49" s="190"/>
      <c r="KNE49" s="190"/>
      <c r="KNF49" s="190"/>
      <c r="KNG49" s="190"/>
      <c r="KNH49" s="190"/>
      <c r="KNI49" s="190"/>
      <c r="KNJ49" s="190"/>
      <c r="KNK49" s="190"/>
      <c r="KNL49" s="190"/>
      <c r="KNM49" s="190"/>
      <c r="KNN49" s="190"/>
      <c r="KNO49" s="190"/>
      <c r="KNP49" s="190"/>
      <c r="KNQ49" s="190"/>
      <c r="KNR49" s="190"/>
      <c r="KNS49" s="190"/>
      <c r="KNT49" s="190"/>
      <c r="KNU49" s="190"/>
      <c r="KNV49" s="190"/>
      <c r="KNW49" s="190"/>
      <c r="KNX49" s="190"/>
      <c r="KNY49" s="190"/>
      <c r="KNZ49" s="190"/>
      <c r="KOA49" s="190"/>
      <c r="KOB49" s="190"/>
      <c r="KOC49" s="190"/>
      <c r="KOD49" s="190"/>
      <c r="KOE49" s="190"/>
      <c r="KOF49" s="190"/>
      <c r="KOG49" s="190"/>
      <c r="KOH49" s="190"/>
      <c r="KOI49" s="190"/>
      <c r="KOJ49" s="190"/>
      <c r="KOK49" s="190"/>
      <c r="KOL49" s="190"/>
      <c r="KOM49" s="190"/>
      <c r="KON49" s="190"/>
      <c r="KOO49" s="190"/>
      <c r="KOP49" s="190"/>
      <c r="KOQ49" s="190"/>
      <c r="KOR49" s="190"/>
      <c r="KOS49" s="190"/>
      <c r="KOT49" s="190"/>
      <c r="KOU49" s="190"/>
      <c r="KOV49" s="190"/>
      <c r="KOW49" s="190"/>
      <c r="KOX49" s="190"/>
      <c r="KOY49" s="190"/>
      <c r="KOZ49" s="190"/>
      <c r="KPA49" s="190"/>
      <c r="KPB49" s="190"/>
      <c r="KPC49" s="190"/>
      <c r="KPD49" s="190"/>
      <c r="KPE49" s="190"/>
      <c r="KPF49" s="190"/>
      <c r="KPG49" s="190"/>
      <c r="KPH49" s="190"/>
      <c r="KPI49" s="190"/>
      <c r="KPJ49" s="190"/>
      <c r="KPK49" s="190"/>
      <c r="KPL49" s="190"/>
      <c r="KPM49" s="190"/>
      <c r="KPN49" s="190"/>
      <c r="KPO49" s="190"/>
      <c r="KPP49" s="190"/>
      <c r="KPQ49" s="190"/>
      <c r="KPR49" s="190"/>
      <c r="KPS49" s="190"/>
      <c r="KPT49" s="190"/>
      <c r="KPU49" s="190"/>
      <c r="KPV49" s="190"/>
      <c r="KPW49" s="190"/>
      <c r="KPX49" s="190"/>
      <c r="KPY49" s="190"/>
      <c r="KPZ49" s="190"/>
      <c r="KQA49" s="190"/>
      <c r="KQB49" s="190"/>
      <c r="KQC49" s="190"/>
      <c r="KQD49" s="190"/>
      <c r="KQE49" s="190"/>
      <c r="KQF49" s="190"/>
      <c r="KQG49" s="190"/>
      <c r="KQH49" s="190"/>
      <c r="KQI49" s="190"/>
      <c r="KQJ49" s="190"/>
      <c r="KQK49" s="190"/>
      <c r="KQL49" s="190"/>
      <c r="KQM49" s="190"/>
      <c r="KQN49" s="190"/>
      <c r="KQO49" s="190"/>
      <c r="KQP49" s="190"/>
      <c r="KQQ49" s="190"/>
      <c r="KQR49" s="190"/>
      <c r="KQS49" s="190"/>
      <c r="KQT49" s="190"/>
      <c r="KQU49" s="190"/>
      <c r="KQV49" s="190"/>
      <c r="KQW49" s="190"/>
      <c r="KQX49" s="190"/>
      <c r="KQY49" s="190"/>
      <c r="KQZ49" s="190"/>
      <c r="KRA49" s="190"/>
      <c r="KRB49" s="190"/>
      <c r="KRC49" s="190"/>
      <c r="KRD49" s="190"/>
      <c r="KRE49" s="190"/>
      <c r="KRF49" s="190"/>
      <c r="KRG49" s="190"/>
      <c r="KRH49" s="190"/>
      <c r="KRI49" s="190"/>
      <c r="KRJ49" s="190"/>
      <c r="KRK49" s="190"/>
      <c r="KRL49" s="190"/>
      <c r="KRM49" s="190"/>
      <c r="KRN49" s="190"/>
      <c r="KRO49" s="190"/>
      <c r="KRP49" s="190"/>
      <c r="KRQ49" s="190"/>
      <c r="KRR49" s="190"/>
      <c r="KRS49" s="190"/>
      <c r="KRT49" s="190"/>
      <c r="KRU49" s="190"/>
      <c r="KRV49" s="190"/>
      <c r="KRW49" s="190"/>
      <c r="KRX49" s="190"/>
      <c r="KRY49" s="190"/>
      <c r="KRZ49" s="190"/>
      <c r="KSA49" s="190"/>
      <c r="KSB49" s="190"/>
      <c r="KSC49" s="190"/>
      <c r="KSD49" s="190"/>
      <c r="KSE49" s="190"/>
      <c r="KSF49" s="190"/>
      <c r="KSG49" s="190"/>
      <c r="KSH49" s="190"/>
      <c r="KSI49" s="190"/>
      <c r="KSJ49" s="190"/>
      <c r="KSK49" s="190"/>
      <c r="KSL49" s="190"/>
      <c r="KSM49" s="190"/>
      <c r="KSN49" s="190"/>
      <c r="KSO49" s="190"/>
      <c r="KSP49" s="190"/>
      <c r="KSQ49" s="190"/>
      <c r="KSR49" s="190"/>
      <c r="KSS49" s="190"/>
      <c r="KST49" s="190"/>
      <c r="KSU49" s="190"/>
      <c r="KSV49" s="190"/>
      <c r="KSW49" s="190"/>
      <c r="KSX49" s="190"/>
      <c r="KSY49" s="190"/>
      <c r="KSZ49" s="190"/>
      <c r="KTA49" s="190"/>
      <c r="KTB49" s="190"/>
      <c r="KTC49" s="190"/>
      <c r="KTD49" s="190"/>
      <c r="KTE49" s="190"/>
      <c r="KTF49" s="190"/>
      <c r="KTG49" s="190"/>
      <c r="KTH49" s="190"/>
      <c r="KTI49" s="190"/>
      <c r="KTJ49" s="190"/>
      <c r="KTK49" s="190"/>
      <c r="KTL49" s="190"/>
      <c r="KTM49" s="190"/>
      <c r="KTN49" s="190"/>
      <c r="KTO49" s="190"/>
      <c r="KTP49" s="190"/>
      <c r="KTQ49" s="190"/>
      <c r="KTR49" s="190"/>
      <c r="KTS49" s="190"/>
      <c r="KTT49" s="190"/>
      <c r="KTU49" s="190"/>
      <c r="KTV49" s="190"/>
      <c r="KTW49" s="190"/>
      <c r="KTX49" s="190"/>
      <c r="KTY49" s="190"/>
      <c r="KTZ49" s="190"/>
      <c r="KUA49" s="190"/>
      <c r="KUB49" s="190"/>
      <c r="KUC49" s="190"/>
      <c r="KUD49" s="190"/>
      <c r="KUE49" s="190"/>
      <c r="KUF49" s="190"/>
      <c r="KUG49" s="190"/>
      <c r="KUH49" s="190"/>
      <c r="KUI49" s="190"/>
      <c r="KUJ49" s="190"/>
      <c r="KUK49" s="190"/>
      <c r="KUL49" s="190"/>
      <c r="KUM49" s="190"/>
      <c r="KUN49" s="190"/>
      <c r="KUO49" s="190"/>
      <c r="KUP49" s="190"/>
      <c r="KUQ49" s="190"/>
      <c r="KUR49" s="190"/>
      <c r="KUS49" s="190"/>
      <c r="KUT49" s="190"/>
      <c r="KUU49" s="190"/>
      <c r="KUV49" s="190"/>
      <c r="KUW49" s="190"/>
      <c r="KUX49" s="190"/>
      <c r="KUY49" s="190"/>
      <c r="KUZ49" s="190"/>
      <c r="KVA49" s="190"/>
      <c r="KVB49" s="190"/>
      <c r="KVC49" s="190"/>
      <c r="KVD49" s="190"/>
      <c r="KVE49" s="190"/>
      <c r="KVF49" s="190"/>
      <c r="KVG49" s="190"/>
      <c r="KVH49" s="190"/>
      <c r="KVI49" s="190"/>
      <c r="KVJ49" s="190"/>
      <c r="KVK49" s="190"/>
      <c r="KVL49" s="190"/>
      <c r="KVM49" s="190"/>
      <c r="KVN49" s="190"/>
      <c r="KVO49" s="190"/>
      <c r="KVP49" s="190"/>
      <c r="KVQ49" s="190"/>
      <c r="KVR49" s="190"/>
      <c r="KVS49" s="190"/>
      <c r="KVT49" s="190"/>
      <c r="KVU49" s="190"/>
      <c r="KVV49" s="190"/>
      <c r="KVW49" s="190"/>
      <c r="KVX49" s="190"/>
      <c r="KVY49" s="190"/>
      <c r="KVZ49" s="190"/>
      <c r="KWA49" s="190"/>
      <c r="KWB49" s="190"/>
      <c r="KWC49" s="190"/>
      <c r="KWD49" s="190"/>
      <c r="KWE49" s="190"/>
      <c r="KWF49" s="190"/>
      <c r="KWG49" s="190"/>
      <c r="KWH49" s="190"/>
      <c r="KWI49" s="190"/>
      <c r="KWJ49" s="190"/>
      <c r="KWK49" s="190"/>
      <c r="KWL49" s="190"/>
      <c r="KWM49" s="190"/>
      <c r="KWN49" s="190"/>
      <c r="KWO49" s="190"/>
      <c r="KWP49" s="190"/>
      <c r="KWQ49" s="190"/>
      <c r="KWR49" s="190"/>
      <c r="KWS49" s="190"/>
      <c r="KWT49" s="190"/>
      <c r="KWU49" s="190"/>
      <c r="KWV49" s="190"/>
      <c r="KWW49" s="190"/>
      <c r="KWX49" s="190"/>
      <c r="KWY49" s="190"/>
      <c r="KWZ49" s="190"/>
      <c r="KXA49" s="190"/>
      <c r="KXB49" s="190"/>
      <c r="KXC49" s="190"/>
      <c r="KXD49" s="190"/>
      <c r="KXE49" s="190"/>
      <c r="KXF49" s="190"/>
      <c r="KXG49" s="190"/>
      <c r="KXH49" s="190"/>
      <c r="KXI49" s="190"/>
      <c r="KXJ49" s="190"/>
      <c r="KXK49" s="190"/>
      <c r="KXL49" s="190"/>
      <c r="KXM49" s="190"/>
      <c r="KXN49" s="190"/>
      <c r="KXO49" s="190"/>
      <c r="KXP49" s="190"/>
      <c r="KXQ49" s="190"/>
      <c r="KXR49" s="190"/>
      <c r="KXS49" s="190"/>
      <c r="KXT49" s="190"/>
      <c r="KXU49" s="190"/>
      <c r="KXV49" s="190"/>
      <c r="KXW49" s="190"/>
      <c r="KXX49" s="190"/>
      <c r="KXY49" s="190"/>
      <c r="KXZ49" s="190"/>
      <c r="KYA49" s="190"/>
      <c r="KYB49" s="190"/>
      <c r="KYC49" s="190"/>
      <c r="KYD49" s="190"/>
      <c r="KYE49" s="190"/>
      <c r="KYF49" s="190"/>
      <c r="KYG49" s="190"/>
      <c r="KYH49" s="190"/>
      <c r="KYI49" s="190"/>
      <c r="KYJ49" s="190"/>
      <c r="KYK49" s="190"/>
      <c r="KYL49" s="190"/>
      <c r="KYM49" s="190"/>
      <c r="KYN49" s="190"/>
      <c r="KYO49" s="190"/>
      <c r="KYP49" s="190"/>
      <c r="KYQ49" s="190"/>
      <c r="KYR49" s="190"/>
      <c r="KYS49" s="190"/>
      <c r="KYT49" s="190"/>
      <c r="KYU49" s="190"/>
      <c r="KYV49" s="190"/>
      <c r="KYW49" s="190"/>
      <c r="KYX49" s="190"/>
      <c r="KYY49" s="190"/>
      <c r="KYZ49" s="190"/>
      <c r="KZA49" s="190"/>
      <c r="KZB49" s="190"/>
      <c r="KZC49" s="190"/>
      <c r="KZD49" s="190"/>
      <c r="KZE49" s="190"/>
      <c r="KZF49" s="190"/>
      <c r="KZG49" s="190"/>
      <c r="KZH49" s="190"/>
      <c r="KZI49" s="190"/>
      <c r="KZJ49" s="190"/>
      <c r="KZK49" s="190"/>
      <c r="KZL49" s="190"/>
      <c r="KZM49" s="190"/>
      <c r="KZN49" s="190"/>
      <c r="KZO49" s="190"/>
      <c r="KZP49" s="190"/>
      <c r="KZQ49" s="190"/>
      <c r="KZR49" s="190"/>
      <c r="KZS49" s="190"/>
      <c r="KZT49" s="190"/>
      <c r="KZU49" s="190"/>
      <c r="KZV49" s="190"/>
      <c r="KZW49" s="190"/>
      <c r="KZX49" s="190"/>
      <c r="KZY49" s="190"/>
      <c r="KZZ49" s="190"/>
      <c r="LAA49" s="190"/>
      <c r="LAB49" s="190"/>
      <c r="LAC49" s="190"/>
      <c r="LAD49" s="190"/>
      <c r="LAE49" s="190"/>
      <c r="LAF49" s="190"/>
      <c r="LAG49" s="190"/>
      <c r="LAH49" s="190"/>
      <c r="LAI49" s="190"/>
      <c r="LAJ49" s="190"/>
      <c r="LAK49" s="190"/>
      <c r="LAL49" s="190"/>
      <c r="LAM49" s="190"/>
      <c r="LAN49" s="190"/>
      <c r="LAO49" s="190"/>
      <c r="LAP49" s="190"/>
      <c r="LAQ49" s="190"/>
      <c r="LAR49" s="190"/>
      <c r="LAS49" s="190"/>
      <c r="LAT49" s="190"/>
      <c r="LAU49" s="190"/>
      <c r="LAV49" s="190"/>
      <c r="LAW49" s="190"/>
      <c r="LAX49" s="190"/>
      <c r="LAY49" s="190"/>
      <c r="LAZ49" s="190"/>
      <c r="LBA49" s="190"/>
      <c r="LBB49" s="190"/>
      <c r="LBC49" s="190"/>
      <c r="LBD49" s="190"/>
      <c r="LBE49" s="190"/>
      <c r="LBF49" s="190"/>
      <c r="LBG49" s="190"/>
      <c r="LBH49" s="190"/>
      <c r="LBI49" s="190"/>
      <c r="LBJ49" s="190"/>
      <c r="LBK49" s="190"/>
      <c r="LBL49" s="190"/>
      <c r="LBM49" s="190"/>
      <c r="LBN49" s="190"/>
      <c r="LBO49" s="190"/>
      <c r="LBP49" s="190"/>
      <c r="LBQ49" s="190"/>
      <c r="LBR49" s="190"/>
      <c r="LBS49" s="190"/>
      <c r="LBT49" s="190"/>
      <c r="LBU49" s="190"/>
      <c r="LBV49" s="190"/>
      <c r="LBW49" s="190"/>
      <c r="LBX49" s="190"/>
      <c r="LBY49" s="190"/>
      <c r="LBZ49" s="190"/>
      <c r="LCA49" s="190"/>
      <c r="LCB49" s="190"/>
      <c r="LCC49" s="190"/>
      <c r="LCD49" s="190"/>
      <c r="LCE49" s="190"/>
      <c r="LCF49" s="190"/>
      <c r="LCG49" s="190"/>
      <c r="LCH49" s="190"/>
      <c r="LCI49" s="190"/>
      <c r="LCJ49" s="190"/>
      <c r="LCK49" s="190"/>
      <c r="LCL49" s="190"/>
      <c r="LCM49" s="190"/>
      <c r="LCN49" s="190"/>
      <c r="LCO49" s="190"/>
      <c r="LCP49" s="190"/>
      <c r="LCQ49" s="190"/>
      <c r="LCR49" s="190"/>
      <c r="LCS49" s="190"/>
      <c r="LCT49" s="190"/>
      <c r="LCU49" s="190"/>
      <c r="LCV49" s="190"/>
      <c r="LCW49" s="190"/>
      <c r="LCX49" s="190"/>
      <c r="LCY49" s="190"/>
      <c r="LCZ49" s="190"/>
      <c r="LDA49" s="190"/>
      <c r="LDB49" s="190"/>
      <c r="LDC49" s="190"/>
      <c r="LDD49" s="190"/>
      <c r="LDE49" s="190"/>
      <c r="LDF49" s="190"/>
      <c r="LDG49" s="190"/>
      <c r="LDH49" s="190"/>
      <c r="LDI49" s="190"/>
      <c r="LDJ49" s="190"/>
      <c r="LDK49" s="190"/>
      <c r="LDL49" s="190"/>
      <c r="LDM49" s="190"/>
      <c r="LDN49" s="190"/>
      <c r="LDO49" s="190"/>
      <c r="LDP49" s="190"/>
      <c r="LDQ49" s="190"/>
      <c r="LDR49" s="190"/>
      <c r="LDS49" s="190"/>
      <c r="LDT49" s="190"/>
      <c r="LDU49" s="190"/>
      <c r="LDV49" s="190"/>
      <c r="LDW49" s="190"/>
      <c r="LDX49" s="190"/>
      <c r="LDY49" s="190"/>
      <c r="LDZ49" s="190"/>
      <c r="LEA49" s="190"/>
      <c r="LEB49" s="190"/>
      <c r="LEC49" s="190"/>
      <c r="LED49" s="190"/>
      <c r="LEE49" s="190"/>
      <c r="LEF49" s="190"/>
      <c r="LEG49" s="190"/>
      <c r="LEH49" s="190"/>
      <c r="LEI49" s="190"/>
      <c r="LEJ49" s="190"/>
      <c r="LEK49" s="190"/>
      <c r="LEL49" s="190"/>
      <c r="LEM49" s="190"/>
      <c r="LEN49" s="190"/>
      <c r="LEO49" s="190"/>
      <c r="LEP49" s="190"/>
      <c r="LEQ49" s="190"/>
      <c r="LER49" s="190"/>
      <c r="LES49" s="190"/>
      <c r="LET49" s="190"/>
      <c r="LEU49" s="190"/>
      <c r="LEV49" s="190"/>
      <c r="LEW49" s="190"/>
      <c r="LEX49" s="190"/>
      <c r="LEY49" s="190"/>
      <c r="LEZ49" s="190"/>
      <c r="LFA49" s="190"/>
      <c r="LFB49" s="190"/>
      <c r="LFC49" s="190"/>
      <c r="LFD49" s="190"/>
      <c r="LFE49" s="190"/>
      <c r="LFF49" s="190"/>
      <c r="LFG49" s="190"/>
      <c r="LFH49" s="190"/>
      <c r="LFI49" s="190"/>
      <c r="LFJ49" s="190"/>
      <c r="LFK49" s="190"/>
      <c r="LFL49" s="190"/>
      <c r="LFM49" s="190"/>
      <c r="LFN49" s="190"/>
      <c r="LFO49" s="190"/>
      <c r="LFP49" s="190"/>
      <c r="LFQ49" s="190"/>
      <c r="LFR49" s="190"/>
      <c r="LFS49" s="190"/>
      <c r="LFT49" s="190"/>
      <c r="LFU49" s="190"/>
      <c r="LFV49" s="190"/>
      <c r="LFW49" s="190"/>
      <c r="LFX49" s="190"/>
      <c r="LFY49" s="190"/>
      <c r="LFZ49" s="190"/>
      <c r="LGA49" s="190"/>
      <c r="LGB49" s="190"/>
      <c r="LGC49" s="190"/>
      <c r="LGD49" s="190"/>
      <c r="LGE49" s="190"/>
      <c r="LGF49" s="190"/>
      <c r="LGG49" s="190"/>
      <c r="LGH49" s="190"/>
      <c r="LGI49" s="190"/>
      <c r="LGJ49" s="190"/>
      <c r="LGK49" s="190"/>
      <c r="LGL49" s="190"/>
      <c r="LGM49" s="190"/>
      <c r="LGN49" s="190"/>
      <c r="LGO49" s="190"/>
      <c r="LGP49" s="190"/>
      <c r="LGQ49" s="190"/>
      <c r="LGR49" s="190"/>
      <c r="LGS49" s="190"/>
      <c r="LGT49" s="190"/>
      <c r="LGU49" s="190"/>
      <c r="LGV49" s="190"/>
      <c r="LGW49" s="190"/>
      <c r="LGX49" s="190"/>
      <c r="LGY49" s="190"/>
      <c r="LGZ49" s="190"/>
      <c r="LHA49" s="190"/>
      <c r="LHB49" s="190"/>
      <c r="LHC49" s="190"/>
      <c r="LHD49" s="190"/>
      <c r="LHE49" s="190"/>
      <c r="LHF49" s="190"/>
      <c r="LHG49" s="190"/>
      <c r="LHH49" s="190"/>
      <c r="LHI49" s="190"/>
      <c r="LHJ49" s="190"/>
      <c r="LHK49" s="190"/>
      <c r="LHL49" s="190"/>
      <c r="LHM49" s="190"/>
      <c r="LHN49" s="190"/>
      <c r="LHO49" s="190"/>
      <c r="LHP49" s="190"/>
      <c r="LHQ49" s="190"/>
      <c r="LHR49" s="190"/>
      <c r="LHS49" s="190"/>
      <c r="LHT49" s="190"/>
      <c r="LHU49" s="190"/>
      <c r="LHV49" s="190"/>
      <c r="LHW49" s="190"/>
      <c r="LHX49" s="190"/>
      <c r="LHY49" s="190"/>
      <c r="LHZ49" s="190"/>
      <c r="LIA49" s="190"/>
      <c r="LIB49" s="190"/>
      <c r="LIC49" s="190"/>
      <c r="LID49" s="190"/>
      <c r="LIE49" s="190"/>
      <c r="LIF49" s="190"/>
      <c r="LIG49" s="190"/>
      <c r="LIH49" s="190"/>
      <c r="LII49" s="190"/>
      <c r="LIJ49" s="190"/>
      <c r="LIK49" s="190"/>
      <c r="LIL49" s="190"/>
      <c r="LIM49" s="190"/>
      <c r="LIN49" s="190"/>
      <c r="LIO49" s="190"/>
      <c r="LIP49" s="190"/>
      <c r="LIQ49" s="190"/>
      <c r="LIR49" s="190"/>
      <c r="LIS49" s="190"/>
      <c r="LIT49" s="190"/>
      <c r="LIU49" s="190"/>
      <c r="LIV49" s="190"/>
      <c r="LIW49" s="190"/>
      <c r="LIX49" s="190"/>
      <c r="LIY49" s="190"/>
      <c r="LIZ49" s="190"/>
      <c r="LJA49" s="190"/>
      <c r="LJB49" s="190"/>
      <c r="LJC49" s="190"/>
      <c r="LJD49" s="190"/>
      <c r="LJE49" s="190"/>
      <c r="LJF49" s="190"/>
      <c r="LJG49" s="190"/>
      <c r="LJH49" s="190"/>
      <c r="LJI49" s="190"/>
      <c r="LJJ49" s="190"/>
      <c r="LJK49" s="190"/>
      <c r="LJL49" s="190"/>
      <c r="LJM49" s="190"/>
      <c r="LJN49" s="190"/>
      <c r="LJO49" s="190"/>
      <c r="LJP49" s="190"/>
      <c r="LJQ49" s="190"/>
      <c r="LJR49" s="190"/>
      <c r="LJS49" s="190"/>
      <c r="LJT49" s="190"/>
      <c r="LJU49" s="190"/>
      <c r="LJV49" s="190"/>
      <c r="LJW49" s="190"/>
      <c r="LJX49" s="190"/>
      <c r="LJY49" s="190"/>
      <c r="LJZ49" s="190"/>
      <c r="LKA49" s="190"/>
      <c r="LKB49" s="190"/>
      <c r="LKC49" s="190"/>
      <c r="LKD49" s="190"/>
      <c r="LKE49" s="190"/>
      <c r="LKF49" s="190"/>
      <c r="LKG49" s="190"/>
      <c r="LKH49" s="190"/>
      <c r="LKI49" s="190"/>
      <c r="LKJ49" s="190"/>
      <c r="LKK49" s="190"/>
      <c r="LKL49" s="190"/>
      <c r="LKM49" s="190"/>
      <c r="LKN49" s="190"/>
      <c r="LKO49" s="190"/>
      <c r="LKP49" s="190"/>
      <c r="LKQ49" s="190"/>
      <c r="LKR49" s="190"/>
      <c r="LKS49" s="190"/>
      <c r="LKT49" s="190"/>
      <c r="LKU49" s="190"/>
      <c r="LKV49" s="190"/>
      <c r="LKW49" s="190"/>
      <c r="LKX49" s="190"/>
      <c r="LKY49" s="190"/>
      <c r="LKZ49" s="190"/>
      <c r="LLA49" s="190"/>
      <c r="LLB49" s="190"/>
      <c r="LLC49" s="190"/>
      <c r="LLD49" s="190"/>
      <c r="LLE49" s="190"/>
      <c r="LLF49" s="190"/>
      <c r="LLG49" s="190"/>
      <c r="LLH49" s="190"/>
      <c r="LLI49" s="190"/>
      <c r="LLJ49" s="190"/>
      <c r="LLK49" s="190"/>
      <c r="LLL49" s="190"/>
      <c r="LLM49" s="190"/>
      <c r="LLN49" s="190"/>
      <c r="LLO49" s="190"/>
      <c r="LLP49" s="190"/>
      <c r="LLQ49" s="190"/>
      <c r="LLR49" s="190"/>
      <c r="LLS49" s="190"/>
      <c r="LLT49" s="190"/>
      <c r="LLU49" s="190"/>
      <c r="LLV49" s="190"/>
      <c r="LLW49" s="190"/>
      <c r="LLX49" s="190"/>
      <c r="LLY49" s="190"/>
      <c r="LLZ49" s="190"/>
      <c r="LMA49" s="190"/>
      <c r="LMB49" s="190"/>
      <c r="LMC49" s="190"/>
      <c r="LMD49" s="190"/>
      <c r="LME49" s="190"/>
      <c r="LMF49" s="190"/>
      <c r="LMG49" s="190"/>
      <c r="LMH49" s="190"/>
      <c r="LMI49" s="190"/>
      <c r="LMJ49" s="190"/>
      <c r="LMK49" s="190"/>
      <c r="LML49" s="190"/>
      <c r="LMM49" s="190"/>
      <c r="LMN49" s="190"/>
      <c r="LMO49" s="190"/>
      <c r="LMP49" s="190"/>
      <c r="LMQ49" s="190"/>
      <c r="LMR49" s="190"/>
      <c r="LMS49" s="190"/>
      <c r="LMT49" s="190"/>
      <c r="LMU49" s="190"/>
      <c r="LMV49" s="190"/>
      <c r="LMW49" s="190"/>
      <c r="LMX49" s="190"/>
      <c r="LMY49" s="190"/>
      <c r="LMZ49" s="190"/>
      <c r="LNA49" s="190"/>
      <c r="LNB49" s="190"/>
      <c r="LNC49" s="190"/>
      <c r="LND49" s="190"/>
      <c r="LNE49" s="190"/>
      <c r="LNF49" s="190"/>
      <c r="LNG49" s="190"/>
      <c r="LNH49" s="190"/>
      <c r="LNI49" s="190"/>
      <c r="LNJ49" s="190"/>
      <c r="LNK49" s="190"/>
      <c r="LNL49" s="190"/>
      <c r="LNM49" s="190"/>
      <c r="LNN49" s="190"/>
      <c r="LNO49" s="190"/>
      <c r="LNP49" s="190"/>
      <c r="LNQ49" s="190"/>
      <c r="LNR49" s="190"/>
      <c r="LNS49" s="190"/>
      <c r="LNT49" s="190"/>
      <c r="LNU49" s="190"/>
      <c r="LNV49" s="190"/>
      <c r="LNW49" s="190"/>
      <c r="LNX49" s="190"/>
      <c r="LNY49" s="190"/>
      <c r="LNZ49" s="190"/>
      <c r="LOA49" s="190"/>
      <c r="LOB49" s="190"/>
      <c r="LOC49" s="190"/>
      <c r="LOD49" s="190"/>
      <c r="LOE49" s="190"/>
      <c r="LOF49" s="190"/>
      <c r="LOG49" s="190"/>
      <c r="LOH49" s="190"/>
      <c r="LOI49" s="190"/>
      <c r="LOJ49" s="190"/>
      <c r="LOK49" s="190"/>
      <c r="LOL49" s="190"/>
      <c r="LOM49" s="190"/>
      <c r="LON49" s="190"/>
      <c r="LOO49" s="190"/>
      <c r="LOP49" s="190"/>
      <c r="LOQ49" s="190"/>
      <c r="LOR49" s="190"/>
      <c r="LOS49" s="190"/>
      <c r="LOT49" s="190"/>
      <c r="LOU49" s="190"/>
      <c r="LOV49" s="190"/>
      <c r="LOW49" s="190"/>
      <c r="LOX49" s="190"/>
      <c r="LOY49" s="190"/>
      <c r="LOZ49" s="190"/>
      <c r="LPA49" s="190"/>
      <c r="LPB49" s="190"/>
      <c r="LPC49" s="190"/>
      <c r="LPD49" s="190"/>
      <c r="LPE49" s="190"/>
      <c r="LPF49" s="190"/>
      <c r="LPG49" s="190"/>
      <c r="LPH49" s="190"/>
      <c r="LPI49" s="190"/>
      <c r="LPJ49" s="190"/>
      <c r="LPK49" s="190"/>
      <c r="LPL49" s="190"/>
      <c r="LPM49" s="190"/>
      <c r="LPN49" s="190"/>
      <c r="LPO49" s="190"/>
      <c r="LPP49" s="190"/>
      <c r="LPQ49" s="190"/>
      <c r="LPR49" s="190"/>
      <c r="LPS49" s="190"/>
      <c r="LPT49" s="190"/>
      <c r="LPU49" s="190"/>
      <c r="LPV49" s="190"/>
      <c r="LPW49" s="190"/>
      <c r="LPX49" s="190"/>
      <c r="LPY49" s="190"/>
      <c r="LPZ49" s="190"/>
      <c r="LQA49" s="190"/>
      <c r="LQB49" s="190"/>
      <c r="LQC49" s="190"/>
      <c r="LQD49" s="190"/>
      <c r="LQE49" s="190"/>
      <c r="LQF49" s="190"/>
      <c r="LQG49" s="190"/>
      <c r="LQH49" s="190"/>
      <c r="LQI49" s="190"/>
      <c r="LQJ49" s="190"/>
      <c r="LQK49" s="190"/>
      <c r="LQL49" s="190"/>
      <c r="LQM49" s="190"/>
      <c r="LQN49" s="190"/>
      <c r="LQO49" s="190"/>
      <c r="LQP49" s="190"/>
      <c r="LQQ49" s="190"/>
      <c r="LQR49" s="190"/>
      <c r="LQS49" s="190"/>
      <c r="LQT49" s="190"/>
      <c r="LQU49" s="190"/>
      <c r="LQV49" s="190"/>
      <c r="LQW49" s="190"/>
      <c r="LQX49" s="190"/>
      <c r="LQY49" s="190"/>
      <c r="LQZ49" s="190"/>
      <c r="LRA49" s="190"/>
      <c r="LRB49" s="190"/>
      <c r="LRC49" s="190"/>
      <c r="LRD49" s="190"/>
      <c r="LRE49" s="190"/>
      <c r="LRF49" s="190"/>
      <c r="LRG49" s="190"/>
      <c r="LRH49" s="190"/>
      <c r="LRI49" s="190"/>
      <c r="LRJ49" s="190"/>
      <c r="LRK49" s="190"/>
      <c r="LRL49" s="190"/>
      <c r="LRM49" s="190"/>
      <c r="LRN49" s="190"/>
      <c r="LRO49" s="190"/>
      <c r="LRP49" s="190"/>
      <c r="LRQ49" s="190"/>
      <c r="LRR49" s="190"/>
      <c r="LRS49" s="190"/>
      <c r="LRT49" s="190"/>
      <c r="LRU49" s="190"/>
      <c r="LRV49" s="190"/>
      <c r="LRW49" s="190"/>
      <c r="LRX49" s="190"/>
      <c r="LRY49" s="190"/>
      <c r="LRZ49" s="190"/>
      <c r="LSA49" s="190"/>
      <c r="LSB49" s="190"/>
      <c r="LSC49" s="190"/>
      <c r="LSD49" s="190"/>
      <c r="LSE49" s="190"/>
      <c r="LSF49" s="190"/>
      <c r="LSG49" s="190"/>
      <c r="LSH49" s="190"/>
      <c r="LSI49" s="190"/>
      <c r="LSJ49" s="190"/>
      <c r="LSK49" s="190"/>
      <c r="LSL49" s="190"/>
      <c r="LSM49" s="190"/>
      <c r="LSN49" s="190"/>
      <c r="LSO49" s="190"/>
      <c r="LSP49" s="190"/>
      <c r="LSQ49" s="190"/>
      <c r="LSR49" s="190"/>
      <c r="LSS49" s="190"/>
      <c r="LST49" s="190"/>
      <c r="LSU49" s="190"/>
      <c r="LSV49" s="190"/>
      <c r="LSW49" s="190"/>
      <c r="LSX49" s="190"/>
      <c r="LSY49" s="190"/>
      <c r="LSZ49" s="190"/>
      <c r="LTA49" s="190"/>
      <c r="LTB49" s="190"/>
      <c r="LTC49" s="190"/>
      <c r="LTD49" s="190"/>
      <c r="LTE49" s="190"/>
      <c r="LTF49" s="190"/>
      <c r="LTG49" s="190"/>
      <c r="LTH49" s="190"/>
      <c r="LTI49" s="190"/>
      <c r="LTJ49" s="190"/>
      <c r="LTK49" s="190"/>
      <c r="LTL49" s="190"/>
      <c r="LTM49" s="190"/>
      <c r="LTN49" s="190"/>
      <c r="LTO49" s="190"/>
      <c r="LTP49" s="190"/>
      <c r="LTQ49" s="190"/>
      <c r="LTR49" s="190"/>
      <c r="LTS49" s="190"/>
      <c r="LTT49" s="190"/>
      <c r="LTU49" s="190"/>
      <c r="LTV49" s="190"/>
      <c r="LTW49" s="190"/>
      <c r="LTX49" s="190"/>
      <c r="LTY49" s="190"/>
      <c r="LTZ49" s="190"/>
      <c r="LUA49" s="190"/>
      <c r="LUB49" s="190"/>
      <c r="LUC49" s="190"/>
      <c r="LUD49" s="190"/>
      <c r="LUE49" s="190"/>
      <c r="LUF49" s="190"/>
      <c r="LUG49" s="190"/>
      <c r="LUH49" s="190"/>
      <c r="LUI49" s="190"/>
      <c r="LUJ49" s="190"/>
      <c r="LUK49" s="190"/>
      <c r="LUL49" s="190"/>
      <c r="LUM49" s="190"/>
      <c r="LUN49" s="190"/>
      <c r="LUO49" s="190"/>
      <c r="LUP49" s="190"/>
      <c r="LUQ49" s="190"/>
      <c r="LUR49" s="190"/>
      <c r="LUS49" s="190"/>
      <c r="LUT49" s="190"/>
      <c r="LUU49" s="190"/>
      <c r="LUV49" s="190"/>
      <c r="LUW49" s="190"/>
      <c r="LUX49" s="190"/>
      <c r="LUY49" s="190"/>
      <c r="LUZ49" s="190"/>
      <c r="LVA49" s="190"/>
      <c r="LVB49" s="190"/>
      <c r="LVC49" s="190"/>
      <c r="LVD49" s="190"/>
      <c r="LVE49" s="190"/>
      <c r="LVF49" s="190"/>
      <c r="LVG49" s="190"/>
      <c r="LVH49" s="190"/>
      <c r="LVI49" s="190"/>
      <c r="LVJ49" s="190"/>
      <c r="LVK49" s="190"/>
      <c r="LVL49" s="190"/>
      <c r="LVM49" s="190"/>
      <c r="LVN49" s="190"/>
      <c r="LVO49" s="190"/>
      <c r="LVP49" s="190"/>
      <c r="LVQ49" s="190"/>
      <c r="LVR49" s="190"/>
      <c r="LVS49" s="190"/>
      <c r="LVT49" s="190"/>
      <c r="LVU49" s="190"/>
      <c r="LVV49" s="190"/>
      <c r="LVW49" s="190"/>
      <c r="LVX49" s="190"/>
      <c r="LVY49" s="190"/>
      <c r="LVZ49" s="190"/>
      <c r="LWA49" s="190"/>
      <c r="LWB49" s="190"/>
      <c r="LWC49" s="190"/>
      <c r="LWD49" s="190"/>
      <c r="LWE49" s="190"/>
      <c r="LWF49" s="190"/>
      <c r="LWG49" s="190"/>
      <c r="LWH49" s="190"/>
      <c r="LWI49" s="190"/>
      <c r="LWJ49" s="190"/>
      <c r="LWK49" s="190"/>
      <c r="LWL49" s="190"/>
      <c r="LWM49" s="190"/>
      <c r="LWN49" s="190"/>
      <c r="LWO49" s="190"/>
      <c r="LWP49" s="190"/>
      <c r="LWQ49" s="190"/>
      <c r="LWR49" s="190"/>
      <c r="LWS49" s="190"/>
      <c r="LWT49" s="190"/>
      <c r="LWU49" s="190"/>
      <c r="LWV49" s="190"/>
      <c r="LWW49" s="190"/>
      <c r="LWX49" s="190"/>
      <c r="LWY49" s="190"/>
      <c r="LWZ49" s="190"/>
      <c r="LXA49" s="190"/>
      <c r="LXB49" s="190"/>
      <c r="LXC49" s="190"/>
      <c r="LXD49" s="190"/>
      <c r="LXE49" s="190"/>
      <c r="LXF49" s="190"/>
      <c r="LXG49" s="190"/>
      <c r="LXH49" s="190"/>
      <c r="LXI49" s="190"/>
      <c r="LXJ49" s="190"/>
      <c r="LXK49" s="190"/>
      <c r="LXL49" s="190"/>
      <c r="LXM49" s="190"/>
      <c r="LXN49" s="190"/>
      <c r="LXO49" s="190"/>
      <c r="LXP49" s="190"/>
      <c r="LXQ49" s="190"/>
      <c r="LXR49" s="190"/>
      <c r="LXS49" s="190"/>
      <c r="LXT49" s="190"/>
      <c r="LXU49" s="190"/>
      <c r="LXV49" s="190"/>
      <c r="LXW49" s="190"/>
      <c r="LXX49" s="190"/>
      <c r="LXY49" s="190"/>
      <c r="LXZ49" s="190"/>
      <c r="LYA49" s="190"/>
      <c r="LYB49" s="190"/>
      <c r="LYC49" s="190"/>
      <c r="LYD49" s="190"/>
      <c r="LYE49" s="190"/>
      <c r="LYF49" s="190"/>
      <c r="LYG49" s="190"/>
      <c r="LYH49" s="190"/>
      <c r="LYI49" s="190"/>
      <c r="LYJ49" s="190"/>
      <c r="LYK49" s="190"/>
      <c r="LYL49" s="190"/>
      <c r="LYM49" s="190"/>
      <c r="LYN49" s="190"/>
      <c r="LYO49" s="190"/>
      <c r="LYP49" s="190"/>
      <c r="LYQ49" s="190"/>
      <c r="LYR49" s="190"/>
      <c r="LYS49" s="190"/>
      <c r="LYT49" s="190"/>
      <c r="LYU49" s="190"/>
      <c r="LYV49" s="190"/>
      <c r="LYW49" s="190"/>
      <c r="LYX49" s="190"/>
      <c r="LYY49" s="190"/>
      <c r="LYZ49" s="190"/>
      <c r="LZA49" s="190"/>
      <c r="LZB49" s="190"/>
      <c r="LZC49" s="190"/>
      <c r="LZD49" s="190"/>
      <c r="LZE49" s="190"/>
      <c r="LZF49" s="190"/>
      <c r="LZG49" s="190"/>
      <c r="LZH49" s="190"/>
      <c r="LZI49" s="190"/>
      <c r="LZJ49" s="190"/>
      <c r="LZK49" s="190"/>
      <c r="LZL49" s="190"/>
      <c r="LZM49" s="190"/>
      <c r="LZN49" s="190"/>
      <c r="LZO49" s="190"/>
      <c r="LZP49" s="190"/>
      <c r="LZQ49" s="190"/>
      <c r="LZR49" s="190"/>
      <c r="LZS49" s="190"/>
      <c r="LZT49" s="190"/>
      <c r="LZU49" s="190"/>
      <c r="LZV49" s="190"/>
      <c r="LZW49" s="190"/>
      <c r="LZX49" s="190"/>
      <c r="LZY49" s="190"/>
      <c r="LZZ49" s="190"/>
      <c r="MAA49" s="190"/>
      <c r="MAB49" s="190"/>
      <c r="MAC49" s="190"/>
      <c r="MAD49" s="190"/>
      <c r="MAE49" s="190"/>
      <c r="MAF49" s="190"/>
      <c r="MAG49" s="190"/>
      <c r="MAH49" s="190"/>
      <c r="MAI49" s="190"/>
      <c r="MAJ49" s="190"/>
      <c r="MAK49" s="190"/>
      <c r="MAL49" s="190"/>
      <c r="MAM49" s="190"/>
      <c r="MAN49" s="190"/>
      <c r="MAO49" s="190"/>
      <c r="MAP49" s="190"/>
      <c r="MAQ49" s="190"/>
      <c r="MAR49" s="190"/>
      <c r="MAS49" s="190"/>
      <c r="MAT49" s="190"/>
      <c r="MAU49" s="190"/>
      <c r="MAV49" s="190"/>
      <c r="MAW49" s="190"/>
      <c r="MAX49" s="190"/>
      <c r="MAY49" s="190"/>
      <c r="MAZ49" s="190"/>
      <c r="MBA49" s="190"/>
      <c r="MBB49" s="190"/>
      <c r="MBC49" s="190"/>
      <c r="MBD49" s="190"/>
      <c r="MBE49" s="190"/>
      <c r="MBF49" s="190"/>
      <c r="MBG49" s="190"/>
      <c r="MBH49" s="190"/>
      <c r="MBI49" s="190"/>
      <c r="MBJ49" s="190"/>
      <c r="MBK49" s="190"/>
      <c r="MBL49" s="190"/>
      <c r="MBM49" s="190"/>
      <c r="MBN49" s="190"/>
      <c r="MBO49" s="190"/>
      <c r="MBP49" s="190"/>
      <c r="MBQ49" s="190"/>
      <c r="MBR49" s="190"/>
      <c r="MBS49" s="190"/>
      <c r="MBT49" s="190"/>
      <c r="MBU49" s="190"/>
      <c r="MBV49" s="190"/>
      <c r="MBW49" s="190"/>
      <c r="MBX49" s="190"/>
      <c r="MBY49" s="190"/>
      <c r="MBZ49" s="190"/>
      <c r="MCA49" s="190"/>
      <c r="MCB49" s="190"/>
      <c r="MCC49" s="190"/>
      <c r="MCD49" s="190"/>
      <c r="MCE49" s="190"/>
      <c r="MCF49" s="190"/>
      <c r="MCG49" s="190"/>
      <c r="MCH49" s="190"/>
      <c r="MCI49" s="190"/>
      <c r="MCJ49" s="190"/>
      <c r="MCK49" s="190"/>
      <c r="MCL49" s="190"/>
      <c r="MCM49" s="190"/>
      <c r="MCN49" s="190"/>
      <c r="MCO49" s="190"/>
      <c r="MCP49" s="190"/>
      <c r="MCQ49" s="190"/>
      <c r="MCR49" s="190"/>
      <c r="MCS49" s="190"/>
      <c r="MCT49" s="190"/>
      <c r="MCU49" s="190"/>
      <c r="MCV49" s="190"/>
      <c r="MCW49" s="190"/>
      <c r="MCX49" s="190"/>
      <c r="MCY49" s="190"/>
      <c r="MCZ49" s="190"/>
      <c r="MDA49" s="190"/>
      <c r="MDB49" s="190"/>
      <c r="MDC49" s="190"/>
      <c r="MDD49" s="190"/>
      <c r="MDE49" s="190"/>
      <c r="MDF49" s="190"/>
      <c r="MDG49" s="190"/>
      <c r="MDH49" s="190"/>
      <c r="MDI49" s="190"/>
      <c r="MDJ49" s="190"/>
      <c r="MDK49" s="190"/>
      <c r="MDL49" s="190"/>
      <c r="MDM49" s="190"/>
      <c r="MDN49" s="190"/>
      <c r="MDO49" s="190"/>
      <c r="MDP49" s="190"/>
      <c r="MDQ49" s="190"/>
      <c r="MDR49" s="190"/>
      <c r="MDS49" s="190"/>
      <c r="MDT49" s="190"/>
      <c r="MDU49" s="190"/>
      <c r="MDV49" s="190"/>
      <c r="MDW49" s="190"/>
      <c r="MDX49" s="190"/>
      <c r="MDY49" s="190"/>
      <c r="MDZ49" s="190"/>
      <c r="MEA49" s="190"/>
      <c r="MEB49" s="190"/>
      <c r="MEC49" s="190"/>
      <c r="MED49" s="190"/>
      <c r="MEE49" s="190"/>
      <c r="MEF49" s="190"/>
      <c r="MEG49" s="190"/>
      <c r="MEH49" s="190"/>
      <c r="MEI49" s="190"/>
      <c r="MEJ49" s="190"/>
      <c r="MEK49" s="190"/>
      <c r="MEL49" s="190"/>
      <c r="MEM49" s="190"/>
      <c r="MEN49" s="190"/>
      <c r="MEO49" s="190"/>
      <c r="MEP49" s="190"/>
      <c r="MEQ49" s="190"/>
      <c r="MER49" s="190"/>
      <c r="MES49" s="190"/>
      <c r="MET49" s="190"/>
      <c r="MEU49" s="190"/>
      <c r="MEV49" s="190"/>
      <c r="MEW49" s="190"/>
      <c r="MEX49" s="190"/>
      <c r="MEY49" s="190"/>
      <c r="MEZ49" s="190"/>
      <c r="MFA49" s="190"/>
      <c r="MFB49" s="190"/>
      <c r="MFC49" s="190"/>
      <c r="MFD49" s="190"/>
      <c r="MFE49" s="190"/>
      <c r="MFF49" s="190"/>
      <c r="MFG49" s="190"/>
      <c r="MFH49" s="190"/>
      <c r="MFI49" s="190"/>
      <c r="MFJ49" s="190"/>
      <c r="MFK49" s="190"/>
      <c r="MFL49" s="190"/>
      <c r="MFM49" s="190"/>
      <c r="MFN49" s="190"/>
      <c r="MFO49" s="190"/>
      <c r="MFP49" s="190"/>
      <c r="MFQ49" s="190"/>
      <c r="MFR49" s="190"/>
      <c r="MFS49" s="190"/>
      <c r="MFT49" s="190"/>
      <c r="MFU49" s="190"/>
      <c r="MFV49" s="190"/>
      <c r="MFW49" s="190"/>
      <c r="MFX49" s="190"/>
      <c r="MFY49" s="190"/>
      <c r="MFZ49" s="190"/>
      <c r="MGA49" s="190"/>
      <c r="MGB49" s="190"/>
      <c r="MGC49" s="190"/>
      <c r="MGD49" s="190"/>
      <c r="MGE49" s="190"/>
      <c r="MGF49" s="190"/>
      <c r="MGG49" s="190"/>
      <c r="MGH49" s="190"/>
      <c r="MGI49" s="190"/>
      <c r="MGJ49" s="190"/>
      <c r="MGK49" s="190"/>
      <c r="MGL49" s="190"/>
      <c r="MGM49" s="190"/>
      <c r="MGN49" s="190"/>
      <c r="MGO49" s="190"/>
      <c r="MGP49" s="190"/>
      <c r="MGQ49" s="190"/>
      <c r="MGR49" s="190"/>
      <c r="MGS49" s="190"/>
      <c r="MGT49" s="190"/>
      <c r="MGU49" s="190"/>
      <c r="MGV49" s="190"/>
      <c r="MGW49" s="190"/>
      <c r="MGX49" s="190"/>
      <c r="MGY49" s="190"/>
      <c r="MGZ49" s="190"/>
      <c r="MHA49" s="190"/>
      <c r="MHB49" s="190"/>
      <c r="MHC49" s="190"/>
      <c r="MHD49" s="190"/>
      <c r="MHE49" s="190"/>
      <c r="MHF49" s="190"/>
      <c r="MHG49" s="190"/>
      <c r="MHH49" s="190"/>
      <c r="MHI49" s="190"/>
      <c r="MHJ49" s="190"/>
      <c r="MHK49" s="190"/>
      <c r="MHL49" s="190"/>
      <c r="MHM49" s="190"/>
      <c r="MHN49" s="190"/>
      <c r="MHO49" s="190"/>
      <c r="MHP49" s="190"/>
      <c r="MHQ49" s="190"/>
      <c r="MHR49" s="190"/>
      <c r="MHS49" s="190"/>
      <c r="MHT49" s="190"/>
      <c r="MHU49" s="190"/>
      <c r="MHV49" s="190"/>
      <c r="MHW49" s="190"/>
      <c r="MHX49" s="190"/>
      <c r="MHY49" s="190"/>
      <c r="MHZ49" s="190"/>
      <c r="MIA49" s="190"/>
      <c r="MIB49" s="190"/>
      <c r="MIC49" s="190"/>
      <c r="MID49" s="190"/>
      <c r="MIE49" s="190"/>
      <c r="MIF49" s="190"/>
      <c r="MIG49" s="190"/>
      <c r="MIH49" s="190"/>
      <c r="MII49" s="190"/>
      <c r="MIJ49" s="190"/>
      <c r="MIK49" s="190"/>
      <c r="MIL49" s="190"/>
      <c r="MIM49" s="190"/>
      <c r="MIN49" s="190"/>
      <c r="MIO49" s="190"/>
      <c r="MIP49" s="190"/>
      <c r="MIQ49" s="190"/>
      <c r="MIR49" s="190"/>
      <c r="MIS49" s="190"/>
      <c r="MIT49" s="190"/>
      <c r="MIU49" s="190"/>
      <c r="MIV49" s="190"/>
      <c r="MIW49" s="190"/>
      <c r="MIX49" s="190"/>
      <c r="MIY49" s="190"/>
      <c r="MIZ49" s="190"/>
      <c r="MJA49" s="190"/>
      <c r="MJB49" s="190"/>
      <c r="MJC49" s="190"/>
      <c r="MJD49" s="190"/>
      <c r="MJE49" s="190"/>
      <c r="MJF49" s="190"/>
      <c r="MJG49" s="190"/>
      <c r="MJH49" s="190"/>
      <c r="MJI49" s="190"/>
      <c r="MJJ49" s="190"/>
      <c r="MJK49" s="190"/>
      <c r="MJL49" s="190"/>
      <c r="MJM49" s="190"/>
      <c r="MJN49" s="190"/>
      <c r="MJO49" s="190"/>
      <c r="MJP49" s="190"/>
      <c r="MJQ49" s="190"/>
      <c r="MJR49" s="190"/>
      <c r="MJS49" s="190"/>
      <c r="MJT49" s="190"/>
      <c r="MJU49" s="190"/>
      <c r="MJV49" s="190"/>
      <c r="MJW49" s="190"/>
      <c r="MJX49" s="190"/>
      <c r="MJY49" s="190"/>
      <c r="MJZ49" s="190"/>
      <c r="MKA49" s="190"/>
      <c r="MKB49" s="190"/>
      <c r="MKC49" s="190"/>
      <c r="MKD49" s="190"/>
      <c r="MKE49" s="190"/>
      <c r="MKF49" s="190"/>
      <c r="MKG49" s="190"/>
      <c r="MKH49" s="190"/>
      <c r="MKI49" s="190"/>
      <c r="MKJ49" s="190"/>
      <c r="MKK49" s="190"/>
      <c r="MKL49" s="190"/>
      <c r="MKM49" s="190"/>
      <c r="MKN49" s="190"/>
      <c r="MKO49" s="190"/>
      <c r="MKP49" s="190"/>
      <c r="MKQ49" s="190"/>
      <c r="MKR49" s="190"/>
      <c r="MKS49" s="190"/>
      <c r="MKT49" s="190"/>
      <c r="MKU49" s="190"/>
      <c r="MKV49" s="190"/>
      <c r="MKW49" s="190"/>
      <c r="MKX49" s="190"/>
      <c r="MKY49" s="190"/>
      <c r="MKZ49" s="190"/>
      <c r="MLA49" s="190"/>
      <c r="MLB49" s="190"/>
      <c r="MLC49" s="190"/>
      <c r="MLD49" s="190"/>
      <c r="MLE49" s="190"/>
      <c r="MLF49" s="190"/>
      <c r="MLG49" s="190"/>
      <c r="MLH49" s="190"/>
      <c r="MLI49" s="190"/>
      <c r="MLJ49" s="190"/>
      <c r="MLK49" s="190"/>
      <c r="MLL49" s="190"/>
      <c r="MLM49" s="190"/>
      <c r="MLN49" s="190"/>
      <c r="MLO49" s="190"/>
      <c r="MLP49" s="190"/>
      <c r="MLQ49" s="190"/>
      <c r="MLR49" s="190"/>
      <c r="MLS49" s="190"/>
      <c r="MLT49" s="190"/>
      <c r="MLU49" s="190"/>
      <c r="MLV49" s="190"/>
      <c r="MLW49" s="190"/>
      <c r="MLX49" s="190"/>
      <c r="MLY49" s="190"/>
      <c r="MLZ49" s="190"/>
      <c r="MMA49" s="190"/>
      <c r="MMB49" s="190"/>
      <c r="MMC49" s="190"/>
      <c r="MMD49" s="190"/>
      <c r="MME49" s="190"/>
      <c r="MMF49" s="190"/>
      <c r="MMG49" s="190"/>
      <c r="MMH49" s="190"/>
      <c r="MMI49" s="190"/>
      <c r="MMJ49" s="190"/>
      <c r="MMK49" s="190"/>
      <c r="MML49" s="190"/>
      <c r="MMM49" s="190"/>
      <c r="MMN49" s="190"/>
      <c r="MMO49" s="190"/>
      <c r="MMP49" s="190"/>
      <c r="MMQ49" s="190"/>
      <c r="MMR49" s="190"/>
      <c r="MMS49" s="190"/>
      <c r="MMT49" s="190"/>
      <c r="MMU49" s="190"/>
      <c r="MMV49" s="190"/>
      <c r="MMW49" s="190"/>
      <c r="MMX49" s="190"/>
      <c r="MMY49" s="190"/>
      <c r="MMZ49" s="190"/>
      <c r="MNA49" s="190"/>
      <c r="MNB49" s="190"/>
      <c r="MNC49" s="190"/>
      <c r="MND49" s="190"/>
      <c r="MNE49" s="190"/>
      <c r="MNF49" s="190"/>
      <c r="MNG49" s="190"/>
      <c r="MNH49" s="190"/>
      <c r="MNI49" s="190"/>
      <c r="MNJ49" s="190"/>
      <c r="MNK49" s="190"/>
      <c r="MNL49" s="190"/>
      <c r="MNM49" s="190"/>
      <c r="MNN49" s="190"/>
      <c r="MNO49" s="190"/>
      <c r="MNP49" s="190"/>
      <c r="MNQ49" s="190"/>
      <c r="MNR49" s="190"/>
      <c r="MNS49" s="190"/>
      <c r="MNT49" s="190"/>
      <c r="MNU49" s="190"/>
      <c r="MNV49" s="190"/>
      <c r="MNW49" s="190"/>
      <c r="MNX49" s="190"/>
      <c r="MNY49" s="190"/>
      <c r="MNZ49" s="190"/>
      <c r="MOA49" s="190"/>
      <c r="MOB49" s="190"/>
      <c r="MOC49" s="190"/>
      <c r="MOD49" s="190"/>
      <c r="MOE49" s="190"/>
      <c r="MOF49" s="190"/>
      <c r="MOG49" s="190"/>
      <c r="MOH49" s="190"/>
      <c r="MOI49" s="190"/>
      <c r="MOJ49" s="190"/>
      <c r="MOK49" s="190"/>
      <c r="MOL49" s="190"/>
      <c r="MOM49" s="190"/>
      <c r="MON49" s="190"/>
      <c r="MOO49" s="190"/>
      <c r="MOP49" s="190"/>
      <c r="MOQ49" s="190"/>
      <c r="MOR49" s="190"/>
      <c r="MOS49" s="190"/>
      <c r="MOT49" s="190"/>
      <c r="MOU49" s="190"/>
      <c r="MOV49" s="190"/>
      <c r="MOW49" s="190"/>
      <c r="MOX49" s="190"/>
      <c r="MOY49" s="190"/>
      <c r="MOZ49" s="190"/>
      <c r="MPA49" s="190"/>
      <c r="MPB49" s="190"/>
      <c r="MPC49" s="190"/>
      <c r="MPD49" s="190"/>
      <c r="MPE49" s="190"/>
      <c r="MPF49" s="190"/>
      <c r="MPG49" s="190"/>
      <c r="MPH49" s="190"/>
      <c r="MPI49" s="190"/>
      <c r="MPJ49" s="190"/>
      <c r="MPK49" s="190"/>
      <c r="MPL49" s="190"/>
      <c r="MPM49" s="190"/>
      <c r="MPN49" s="190"/>
      <c r="MPO49" s="190"/>
      <c r="MPP49" s="190"/>
      <c r="MPQ49" s="190"/>
      <c r="MPR49" s="190"/>
      <c r="MPS49" s="190"/>
      <c r="MPT49" s="190"/>
      <c r="MPU49" s="190"/>
      <c r="MPV49" s="190"/>
      <c r="MPW49" s="190"/>
      <c r="MPX49" s="190"/>
      <c r="MPY49" s="190"/>
      <c r="MPZ49" s="190"/>
      <c r="MQA49" s="190"/>
      <c r="MQB49" s="190"/>
      <c r="MQC49" s="190"/>
      <c r="MQD49" s="190"/>
      <c r="MQE49" s="190"/>
      <c r="MQF49" s="190"/>
      <c r="MQG49" s="190"/>
      <c r="MQH49" s="190"/>
      <c r="MQI49" s="190"/>
      <c r="MQJ49" s="190"/>
      <c r="MQK49" s="190"/>
      <c r="MQL49" s="190"/>
      <c r="MQM49" s="190"/>
      <c r="MQN49" s="190"/>
      <c r="MQO49" s="190"/>
      <c r="MQP49" s="190"/>
      <c r="MQQ49" s="190"/>
      <c r="MQR49" s="190"/>
      <c r="MQS49" s="190"/>
      <c r="MQT49" s="190"/>
      <c r="MQU49" s="190"/>
      <c r="MQV49" s="190"/>
      <c r="MQW49" s="190"/>
      <c r="MQX49" s="190"/>
      <c r="MQY49" s="190"/>
      <c r="MQZ49" s="190"/>
      <c r="MRA49" s="190"/>
      <c r="MRB49" s="190"/>
      <c r="MRC49" s="190"/>
      <c r="MRD49" s="190"/>
      <c r="MRE49" s="190"/>
      <c r="MRF49" s="190"/>
      <c r="MRG49" s="190"/>
      <c r="MRH49" s="190"/>
      <c r="MRI49" s="190"/>
      <c r="MRJ49" s="190"/>
      <c r="MRK49" s="190"/>
      <c r="MRL49" s="190"/>
      <c r="MRM49" s="190"/>
      <c r="MRN49" s="190"/>
      <c r="MRO49" s="190"/>
      <c r="MRP49" s="190"/>
      <c r="MRQ49" s="190"/>
      <c r="MRR49" s="190"/>
      <c r="MRS49" s="190"/>
      <c r="MRT49" s="190"/>
      <c r="MRU49" s="190"/>
      <c r="MRV49" s="190"/>
      <c r="MRW49" s="190"/>
      <c r="MRX49" s="190"/>
      <c r="MRY49" s="190"/>
      <c r="MRZ49" s="190"/>
      <c r="MSA49" s="190"/>
      <c r="MSB49" s="190"/>
      <c r="MSC49" s="190"/>
      <c r="MSD49" s="190"/>
      <c r="MSE49" s="190"/>
      <c r="MSF49" s="190"/>
      <c r="MSG49" s="190"/>
      <c r="MSH49" s="190"/>
      <c r="MSI49" s="190"/>
      <c r="MSJ49" s="190"/>
      <c r="MSK49" s="190"/>
      <c r="MSL49" s="190"/>
      <c r="MSM49" s="190"/>
      <c r="MSN49" s="190"/>
      <c r="MSO49" s="190"/>
      <c r="MSP49" s="190"/>
      <c r="MSQ49" s="190"/>
      <c r="MSR49" s="190"/>
      <c r="MSS49" s="190"/>
      <c r="MST49" s="190"/>
      <c r="MSU49" s="190"/>
      <c r="MSV49" s="190"/>
      <c r="MSW49" s="190"/>
      <c r="MSX49" s="190"/>
      <c r="MSY49" s="190"/>
      <c r="MSZ49" s="190"/>
      <c r="MTA49" s="190"/>
      <c r="MTB49" s="190"/>
      <c r="MTC49" s="190"/>
      <c r="MTD49" s="190"/>
      <c r="MTE49" s="190"/>
      <c r="MTF49" s="190"/>
      <c r="MTG49" s="190"/>
      <c r="MTH49" s="190"/>
      <c r="MTI49" s="190"/>
      <c r="MTJ49" s="190"/>
      <c r="MTK49" s="190"/>
      <c r="MTL49" s="190"/>
      <c r="MTM49" s="190"/>
      <c r="MTN49" s="190"/>
      <c r="MTO49" s="190"/>
      <c r="MTP49" s="190"/>
      <c r="MTQ49" s="190"/>
      <c r="MTR49" s="190"/>
      <c r="MTS49" s="190"/>
      <c r="MTT49" s="190"/>
      <c r="MTU49" s="190"/>
      <c r="MTV49" s="190"/>
      <c r="MTW49" s="190"/>
      <c r="MTX49" s="190"/>
      <c r="MTY49" s="190"/>
      <c r="MTZ49" s="190"/>
      <c r="MUA49" s="190"/>
      <c r="MUB49" s="190"/>
      <c r="MUC49" s="190"/>
      <c r="MUD49" s="190"/>
      <c r="MUE49" s="190"/>
      <c r="MUF49" s="190"/>
      <c r="MUG49" s="190"/>
      <c r="MUH49" s="190"/>
      <c r="MUI49" s="190"/>
      <c r="MUJ49" s="190"/>
      <c r="MUK49" s="190"/>
      <c r="MUL49" s="190"/>
      <c r="MUM49" s="190"/>
      <c r="MUN49" s="190"/>
      <c r="MUO49" s="190"/>
      <c r="MUP49" s="190"/>
      <c r="MUQ49" s="190"/>
      <c r="MUR49" s="190"/>
      <c r="MUS49" s="190"/>
      <c r="MUT49" s="190"/>
      <c r="MUU49" s="190"/>
      <c r="MUV49" s="190"/>
      <c r="MUW49" s="190"/>
      <c r="MUX49" s="190"/>
      <c r="MUY49" s="190"/>
      <c r="MUZ49" s="190"/>
      <c r="MVA49" s="190"/>
      <c r="MVB49" s="190"/>
      <c r="MVC49" s="190"/>
      <c r="MVD49" s="190"/>
      <c r="MVE49" s="190"/>
      <c r="MVF49" s="190"/>
      <c r="MVG49" s="190"/>
      <c r="MVH49" s="190"/>
      <c r="MVI49" s="190"/>
      <c r="MVJ49" s="190"/>
      <c r="MVK49" s="190"/>
      <c r="MVL49" s="190"/>
      <c r="MVM49" s="190"/>
      <c r="MVN49" s="190"/>
      <c r="MVO49" s="190"/>
      <c r="MVP49" s="190"/>
      <c r="MVQ49" s="190"/>
      <c r="MVR49" s="190"/>
      <c r="MVS49" s="190"/>
      <c r="MVT49" s="190"/>
      <c r="MVU49" s="190"/>
      <c r="MVV49" s="190"/>
      <c r="MVW49" s="190"/>
      <c r="MVX49" s="190"/>
      <c r="MVY49" s="190"/>
      <c r="MVZ49" s="190"/>
      <c r="MWA49" s="190"/>
      <c r="MWB49" s="190"/>
      <c r="MWC49" s="190"/>
      <c r="MWD49" s="190"/>
      <c r="MWE49" s="190"/>
      <c r="MWF49" s="190"/>
      <c r="MWG49" s="190"/>
      <c r="MWH49" s="190"/>
      <c r="MWI49" s="190"/>
      <c r="MWJ49" s="190"/>
      <c r="MWK49" s="190"/>
      <c r="MWL49" s="190"/>
      <c r="MWM49" s="190"/>
      <c r="MWN49" s="190"/>
      <c r="MWO49" s="190"/>
      <c r="MWP49" s="190"/>
      <c r="MWQ49" s="190"/>
      <c r="MWR49" s="190"/>
      <c r="MWS49" s="190"/>
      <c r="MWT49" s="190"/>
      <c r="MWU49" s="190"/>
      <c r="MWV49" s="190"/>
      <c r="MWW49" s="190"/>
      <c r="MWX49" s="190"/>
      <c r="MWY49" s="190"/>
      <c r="MWZ49" s="190"/>
      <c r="MXA49" s="190"/>
      <c r="MXB49" s="190"/>
      <c r="MXC49" s="190"/>
      <c r="MXD49" s="190"/>
      <c r="MXE49" s="190"/>
      <c r="MXF49" s="190"/>
      <c r="MXG49" s="190"/>
      <c r="MXH49" s="190"/>
      <c r="MXI49" s="190"/>
      <c r="MXJ49" s="190"/>
      <c r="MXK49" s="190"/>
      <c r="MXL49" s="190"/>
      <c r="MXM49" s="190"/>
      <c r="MXN49" s="190"/>
      <c r="MXO49" s="190"/>
      <c r="MXP49" s="190"/>
      <c r="MXQ49" s="190"/>
      <c r="MXR49" s="190"/>
      <c r="MXS49" s="190"/>
      <c r="MXT49" s="190"/>
      <c r="MXU49" s="190"/>
      <c r="MXV49" s="190"/>
      <c r="MXW49" s="190"/>
      <c r="MXX49" s="190"/>
      <c r="MXY49" s="190"/>
      <c r="MXZ49" s="190"/>
      <c r="MYA49" s="190"/>
      <c r="MYB49" s="190"/>
      <c r="MYC49" s="190"/>
      <c r="MYD49" s="190"/>
      <c r="MYE49" s="190"/>
      <c r="MYF49" s="190"/>
      <c r="MYG49" s="190"/>
      <c r="MYH49" s="190"/>
      <c r="MYI49" s="190"/>
      <c r="MYJ49" s="190"/>
      <c r="MYK49" s="190"/>
      <c r="MYL49" s="190"/>
      <c r="MYM49" s="190"/>
      <c r="MYN49" s="190"/>
      <c r="MYO49" s="190"/>
      <c r="MYP49" s="190"/>
      <c r="MYQ49" s="190"/>
      <c r="MYR49" s="190"/>
      <c r="MYS49" s="190"/>
      <c r="MYT49" s="190"/>
      <c r="MYU49" s="190"/>
      <c r="MYV49" s="190"/>
      <c r="MYW49" s="190"/>
      <c r="MYX49" s="190"/>
      <c r="MYY49" s="190"/>
      <c r="MYZ49" s="190"/>
      <c r="MZA49" s="190"/>
      <c r="MZB49" s="190"/>
      <c r="MZC49" s="190"/>
      <c r="MZD49" s="190"/>
      <c r="MZE49" s="190"/>
      <c r="MZF49" s="190"/>
      <c r="MZG49" s="190"/>
      <c r="MZH49" s="190"/>
      <c r="MZI49" s="190"/>
      <c r="MZJ49" s="190"/>
      <c r="MZK49" s="190"/>
      <c r="MZL49" s="190"/>
      <c r="MZM49" s="190"/>
      <c r="MZN49" s="190"/>
      <c r="MZO49" s="190"/>
      <c r="MZP49" s="190"/>
      <c r="MZQ49" s="190"/>
      <c r="MZR49" s="190"/>
      <c r="MZS49" s="190"/>
      <c r="MZT49" s="190"/>
      <c r="MZU49" s="190"/>
      <c r="MZV49" s="190"/>
      <c r="MZW49" s="190"/>
      <c r="MZX49" s="190"/>
      <c r="MZY49" s="190"/>
      <c r="MZZ49" s="190"/>
      <c r="NAA49" s="190"/>
      <c r="NAB49" s="190"/>
      <c r="NAC49" s="190"/>
      <c r="NAD49" s="190"/>
      <c r="NAE49" s="190"/>
      <c r="NAF49" s="190"/>
      <c r="NAG49" s="190"/>
      <c r="NAH49" s="190"/>
      <c r="NAI49" s="190"/>
      <c r="NAJ49" s="190"/>
      <c r="NAK49" s="190"/>
      <c r="NAL49" s="190"/>
      <c r="NAM49" s="190"/>
      <c r="NAN49" s="190"/>
      <c r="NAO49" s="190"/>
      <c r="NAP49" s="190"/>
      <c r="NAQ49" s="190"/>
      <c r="NAR49" s="190"/>
      <c r="NAS49" s="190"/>
      <c r="NAT49" s="190"/>
      <c r="NAU49" s="190"/>
      <c r="NAV49" s="190"/>
      <c r="NAW49" s="190"/>
      <c r="NAX49" s="190"/>
      <c r="NAY49" s="190"/>
      <c r="NAZ49" s="190"/>
      <c r="NBA49" s="190"/>
      <c r="NBB49" s="190"/>
      <c r="NBC49" s="190"/>
      <c r="NBD49" s="190"/>
      <c r="NBE49" s="190"/>
      <c r="NBF49" s="190"/>
      <c r="NBG49" s="190"/>
      <c r="NBH49" s="190"/>
      <c r="NBI49" s="190"/>
      <c r="NBJ49" s="190"/>
      <c r="NBK49" s="190"/>
      <c r="NBL49" s="190"/>
      <c r="NBM49" s="190"/>
      <c r="NBN49" s="190"/>
      <c r="NBO49" s="190"/>
      <c r="NBP49" s="190"/>
      <c r="NBQ49" s="190"/>
      <c r="NBR49" s="190"/>
      <c r="NBS49" s="190"/>
      <c r="NBT49" s="190"/>
      <c r="NBU49" s="190"/>
      <c r="NBV49" s="190"/>
      <c r="NBW49" s="190"/>
      <c r="NBX49" s="190"/>
      <c r="NBY49" s="190"/>
      <c r="NBZ49" s="190"/>
      <c r="NCA49" s="190"/>
      <c r="NCB49" s="190"/>
      <c r="NCC49" s="190"/>
      <c r="NCD49" s="190"/>
      <c r="NCE49" s="190"/>
      <c r="NCF49" s="190"/>
      <c r="NCG49" s="190"/>
      <c r="NCH49" s="190"/>
      <c r="NCI49" s="190"/>
      <c r="NCJ49" s="190"/>
      <c r="NCK49" s="190"/>
      <c r="NCL49" s="190"/>
      <c r="NCM49" s="190"/>
      <c r="NCN49" s="190"/>
      <c r="NCO49" s="190"/>
      <c r="NCP49" s="190"/>
      <c r="NCQ49" s="190"/>
      <c r="NCR49" s="190"/>
      <c r="NCS49" s="190"/>
      <c r="NCT49" s="190"/>
      <c r="NCU49" s="190"/>
      <c r="NCV49" s="190"/>
      <c r="NCW49" s="190"/>
      <c r="NCX49" s="190"/>
      <c r="NCY49" s="190"/>
      <c r="NCZ49" s="190"/>
      <c r="NDA49" s="190"/>
      <c r="NDB49" s="190"/>
      <c r="NDC49" s="190"/>
      <c r="NDD49" s="190"/>
      <c r="NDE49" s="190"/>
      <c r="NDF49" s="190"/>
      <c r="NDG49" s="190"/>
      <c r="NDH49" s="190"/>
      <c r="NDI49" s="190"/>
      <c r="NDJ49" s="190"/>
      <c r="NDK49" s="190"/>
      <c r="NDL49" s="190"/>
      <c r="NDM49" s="190"/>
      <c r="NDN49" s="190"/>
      <c r="NDO49" s="190"/>
      <c r="NDP49" s="190"/>
      <c r="NDQ49" s="190"/>
      <c r="NDR49" s="190"/>
      <c r="NDS49" s="190"/>
      <c r="NDT49" s="190"/>
      <c r="NDU49" s="190"/>
      <c r="NDV49" s="190"/>
      <c r="NDW49" s="190"/>
      <c r="NDX49" s="190"/>
      <c r="NDY49" s="190"/>
      <c r="NDZ49" s="190"/>
      <c r="NEA49" s="190"/>
      <c r="NEB49" s="190"/>
      <c r="NEC49" s="190"/>
      <c r="NED49" s="190"/>
      <c r="NEE49" s="190"/>
      <c r="NEF49" s="190"/>
      <c r="NEG49" s="190"/>
      <c r="NEH49" s="190"/>
      <c r="NEI49" s="190"/>
      <c r="NEJ49" s="190"/>
      <c r="NEK49" s="190"/>
      <c r="NEL49" s="190"/>
      <c r="NEM49" s="190"/>
      <c r="NEN49" s="190"/>
      <c r="NEO49" s="190"/>
      <c r="NEP49" s="190"/>
      <c r="NEQ49" s="190"/>
      <c r="NER49" s="190"/>
      <c r="NES49" s="190"/>
      <c r="NET49" s="190"/>
      <c r="NEU49" s="190"/>
      <c r="NEV49" s="190"/>
      <c r="NEW49" s="190"/>
      <c r="NEX49" s="190"/>
      <c r="NEY49" s="190"/>
      <c r="NEZ49" s="190"/>
      <c r="NFA49" s="190"/>
      <c r="NFB49" s="190"/>
      <c r="NFC49" s="190"/>
      <c r="NFD49" s="190"/>
      <c r="NFE49" s="190"/>
      <c r="NFF49" s="190"/>
      <c r="NFG49" s="190"/>
      <c r="NFH49" s="190"/>
      <c r="NFI49" s="190"/>
      <c r="NFJ49" s="190"/>
      <c r="NFK49" s="190"/>
      <c r="NFL49" s="190"/>
      <c r="NFM49" s="190"/>
      <c r="NFN49" s="190"/>
      <c r="NFO49" s="190"/>
      <c r="NFP49" s="190"/>
      <c r="NFQ49" s="190"/>
      <c r="NFR49" s="190"/>
      <c r="NFS49" s="190"/>
      <c r="NFT49" s="190"/>
      <c r="NFU49" s="190"/>
      <c r="NFV49" s="190"/>
      <c r="NFW49" s="190"/>
      <c r="NFX49" s="190"/>
      <c r="NFY49" s="190"/>
      <c r="NFZ49" s="190"/>
      <c r="NGA49" s="190"/>
      <c r="NGB49" s="190"/>
      <c r="NGC49" s="190"/>
      <c r="NGD49" s="190"/>
      <c r="NGE49" s="190"/>
      <c r="NGF49" s="190"/>
      <c r="NGG49" s="190"/>
      <c r="NGH49" s="190"/>
      <c r="NGI49" s="190"/>
      <c r="NGJ49" s="190"/>
      <c r="NGK49" s="190"/>
      <c r="NGL49" s="190"/>
      <c r="NGM49" s="190"/>
      <c r="NGN49" s="190"/>
      <c r="NGO49" s="190"/>
      <c r="NGP49" s="190"/>
      <c r="NGQ49" s="190"/>
      <c r="NGR49" s="190"/>
      <c r="NGS49" s="190"/>
      <c r="NGT49" s="190"/>
      <c r="NGU49" s="190"/>
      <c r="NGV49" s="190"/>
      <c r="NGW49" s="190"/>
      <c r="NGX49" s="190"/>
      <c r="NGY49" s="190"/>
      <c r="NGZ49" s="190"/>
      <c r="NHA49" s="190"/>
      <c r="NHB49" s="190"/>
      <c r="NHC49" s="190"/>
      <c r="NHD49" s="190"/>
      <c r="NHE49" s="190"/>
      <c r="NHF49" s="190"/>
      <c r="NHG49" s="190"/>
      <c r="NHH49" s="190"/>
      <c r="NHI49" s="190"/>
      <c r="NHJ49" s="190"/>
      <c r="NHK49" s="190"/>
      <c r="NHL49" s="190"/>
      <c r="NHM49" s="190"/>
      <c r="NHN49" s="190"/>
      <c r="NHO49" s="190"/>
      <c r="NHP49" s="190"/>
      <c r="NHQ49" s="190"/>
      <c r="NHR49" s="190"/>
      <c r="NHS49" s="190"/>
      <c r="NHT49" s="190"/>
      <c r="NHU49" s="190"/>
      <c r="NHV49" s="190"/>
      <c r="NHW49" s="190"/>
      <c r="NHX49" s="190"/>
      <c r="NHY49" s="190"/>
      <c r="NHZ49" s="190"/>
      <c r="NIA49" s="190"/>
      <c r="NIB49" s="190"/>
      <c r="NIC49" s="190"/>
      <c r="NID49" s="190"/>
      <c r="NIE49" s="190"/>
      <c r="NIF49" s="190"/>
      <c r="NIG49" s="190"/>
      <c r="NIH49" s="190"/>
      <c r="NII49" s="190"/>
      <c r="NIJ49" s="190"/>
      <c r="NIK49" s="190"/>
      <c r="NIL49" s="190"/>
      <c r="NIM49" s="190"/>
      <c r="NIN49" s="190"/>
      <c r="NIO49" s="190"/>
      <c r="NIP49" s="190"/>
      <c r="NIQ49" s="190"/>
      <c r="NIR49" s="190"/>
      <c r="NIS49" s="190"/>
      <c r="NIT49" s="190"/>
      <c r="NIU49" s="190"/>
      <c r="NIV49" s="190"/>
      <c r="NIW49" s="190"/>
      <c r="NIX49" s="190"/>
      <c r="NIY49" s="190"/>
      <c r="NIZ49" s="190"/>
      <c r="NJA49" s="190"/>
      <c r="NJB49" s="190"/>
      <c r="NJC49" s="190"/>
      <c r="NJD49" s="190"/>
      <c r="NJE49" s="190"/>
      <c r="NJF49" s="190"/>
      <c r="NJG49" s="190"/>
      <c r="NJH49" s="190"/>
      <c r="NJI49" s="190"/>
      <c r="NJJ49" s="190"/>
      <c r="NJK49" s="190"/>
      <c r="NJL49" s="190"/>
      <c r="NJM49" s="190"/>
      <c r="NJN49" s="190"/>
      <c r="NJO49" s="190"/>
      <c r="NJP49" s="190"/>
      <c r="NJQ49" s="190"/>
      <c r="NJR49" s="190"/>
      <c r="NJS49" s="190"/>
      <c r="NJT49" s="190"/>
      <c r="NJU49" s="190"/>
      <c r="NJV49" s="190"/>
      <c r="NJW49" s="190"/>
      <c r="NJX49" s="190"/>
      <c r="NJY49" s="190"/>
      <c r="NJZ49" s="190"/>
      <c r="NKA49" s="190"/>
      <c r="NKB49" s="190"/>
      <c r="NKC49" s="190"/>
      <c r="NKD49" s="190"/>
      <c r="NKE49" s="190"/>
      <c r="NKF49" s="190"/>
      <c r="NKG49" s="190"/>
      <c r="NKH49" s="190"/>
      <c r="NKI49" s="190"/>
      <c r="NKJ49" s="190"/>
      <c r="NKK49" s="190"/>
      <c r="NKL49" s="190"/>
      <c r="NKM49" s="190"/>
      <c r="NKN49" s="190"/>
      <c r="NKO49" s="190"/>
      <c r="NKP49" s="190"/>
      <c r="NKQ49" s="190"/>
      <c r="NKR49" s="190"/>
      <c r="NKS49" s="190"/>
      <c r="NKT49" s="190"/>
      <c r="NKU49" s="190"/>
      <c r="NKV49" s="190"/>
      <c r="NKW49" s="190"/>
      <c r="NKX49" s="190"/>
      <c r="NKY49" s="190"/>
      <c r="NKZ49" s="190"/>
      <c r="NLA49" s="190"/>
      <c r="NLB49" s="190"/>
      <c r="NLC49" s="190"/>
      <c r="NLD49" s="190"/>
      <c r="NLE49" s="190"/>
      <c r="NLF49" s="190"/>
      <c r="NLG49" s="190"/>
      <c r="NLH49" s="190"/>
      <c r="NLI49" s="190"/>
      <c r="NLJ49" s="190"/>
      <c r="NLK49" s="190"/>
      <c r="NLL49" s="190"/>
      <c r="NLM49" s="190"/>
      <c r="NLN49" s="190"/>
      <c r="NLO49" s="190"/>
      <c r="NLP49" s="190"/>
      <c r="NLQ49" s="190"/>
      <c r="NLR49" s="190"/>
      <c r="NLS49" s="190"/>
      <c r="NLT49" s="190"/>
      <c r="NLU49" s="190"/>
      <c r="NLV49" s="190"/>
      <c r="NLW49" s="190"/>
      <c r="NLX49" s="190"/>
      <c r="NLY49" s="190"/>
      <c r="NLZ49" s="190"/>
      <c r="NMA49" s="190"/>
      <c r="NMB49" s="190"/>
      <c r="NMC49" s="190"/>
      <c r="NMD49" s="190"/>
      <c r="NME49" s="190"/>
      <c r="NMF49" s="190"/>
      <c r="NMG49" s="190"/>
      <c r="NMH49" s="190"/>
      <c r="NMI49" s="190"/>
      <c r="NMJ49" s="190"/>
      <c r="NMK49" s="190"/>
      <c r="NML49" s="190"/>
      <c r="NMM49" s="190"/>
      <c r="NMN49" s="190"/>
      <c r="NMO49" s="190"/>
      <c r="NMP49" s="190"/>
      <c r="NMQ49" s="190"/>
      <c r="NMR49" s="190"/>
      <c r="NMS49" s="190"/>
      <c r="NMT49" s="190"/>
      <c r="NMU49" s="190"/>
      <c r="NMV49" s="190"/>
      <c r="NMW49" s="190"/>
      <c r="NMX49" s="190"/>
      <c r="NMY49" s="190"/>
      <c r="NMZ49" s="190"/>
      <c r="NNA49" s="190"/>
      <c r="NNB49" s="190"/>
      <c r="NNC49" s="190"/>
      <c r="NND49" s="190"/>
      <c r="NNE49" s="190"/>
      <c r="NNF49" s="190"/>
      <c r="NNG49" s="190"/>
      <c r="NNH49" s="190"/>
      <c r="NNI49" s="190"/>
      <c r="NNJ49" s="190"/>
      <c r="NNK49" s="190"/>
      <c r="NNL49" s="190"/>
      <c r="NNM49" s="190"/>
      <c r="NNN49" s="190"/>
      <c r="NNO49" s="190"/>
      <c r="NNP49" s="190"/>
      <c r="NNQ49" s="190"/>
      <c r="NNR49" s="190"/>
      <c r="NNS49" s="190"/>
      <c r="NNT49" s="190"/>
      <c r="NNU49" s="190"/>
      <c r="NNV49" s="190"/>
      <c r="NNW49" s="190"/>
      <c r="NNX49" s="190"/>
      <c r="NNY49" s="190"/>
      <c r="NNZ49" s="190"/>
      <c r="NOA49" s="190"/>
      <c r="NOB49" s="190"/>
      <c r="NOC49" s="190"/>
      <c r="NOD49" s="190"/>
      <c r="NOE49" s="190"/>
      <c r="NOF49" s="190"/>
      <c r="NOG49" s="190"/>
      <c r="NOH49" s="190"/>
      <c r="NOI49" s="190"/>
      <c r="NOJ49" s="190"/>
      <c r="NOK49" s="190"/>
      <c r="NOL49" s="190"/>
      <c r="NOM49" s="190"/>
      <c r="NON49" s="190"/>
      <c r="NOO49" s="190"/>
      <c r="NOP49" s="190"/>
      <c r="NOQ49" s="190"/>
      <c r="NOR49" s="190"/>
      <c r="NOS49" s="190"/>
      <c r="NOT49" s="190"/>
      <c r="NOU49" s="190"/>
      <c r="NOV49" s="190"/>
      <c r="NOW49" s="190"/>
      <c r="NOX49" s="190"/>
      <c r="NOY49" s="190"/>
      <c r="NOZ49" s="190"/>
      <c r="NPA49" s="190"/>
      <c r="NPB49" s="190"/>
      <c r="NPC49" s="190"/>
      <c r="NPD49" s="190"/>
      <c r="NPE49" s="190"/>
      <c r="NPF49" s="190"/>
      <c r="NPG49" s="190"/>
      <c r="NPH49" s="190"/>
      <c r="NPI49" s="190"/>
      <c r="NPJ49" s="190"/>
      <c r="NPK49" s="190"/>
      <c r="NPL49" s="190"/>
      <c r="NPM49" s="190"/>
      <c r="NPN49" s="190"/>
      <c r="NPO49" s="190"/>
      <c r="NPP49" s="190"/>
      <c r="NPQ49" s="190"/>
      <c r="NPR49" s="190"/>
      <c r="NPS49" s="190"/>
      <c r="NPT49" s="190"/>
      <c r="NPU49" s="190"/>
      <c r="NPV49" s="190"/>
      <c r="NPW49" s="190"/>
      <c r="NPX49" s="190"/>
      <c r="NPY49" s="190"/>
      <c r="NPZ49" s="190"/>
      <c r="NQA49" s="190"/>
      <c r="NQB49" s="190"/>
      <c r="NQC49" s="190"/>
      <c r="NQD49" s="190"/>
      <c r="NQE49" s="190"/>
      <c r="NQF49" s="190"/>
      <c r="NQG49" s="190"/>
      <c r="NQH49" s="190"/>
      <c r="NQI49" s="190"/>
      <c r="NQJ49" s="190"/>
      <c r="NQK49" s="190"/>
      <c r="NQL49" s="190"/>
      <c r="NQM49" s="190"/>
      <c r="NQN49" s="190"/>
      <c r="NQO49" s="190"/>
      <c r="NQP49" s="190"/>
      <c r="NQQ49" s="190"/>
      <c r="NQR49" s="190"/>
      <c r="NQS49" s="190"/>
      <c r="NQT49" s="190"/>
      <c r="NQU49" s="190"/>
      <c r="NQV49" s="190"/>
      <c r="NQW49" s="190"/>
      <c r="NQX49" s="190"/>
      <c r="NQY49" s="190"/>
      <c r="NQZ49" s="190"/>
      <c r="NRA49" s="190"/>
      <c r="NRB49" s="190"/>
      <c r="NRC49" s="190"/>
      <c r="NRD49" s="190"/>
      <c r="NRE49" s="190"/>
      <c r="NRF49" s="190"/>
      <c r="NRG49" s="190"/>
      <c r="NRH49" s="190"/>
      <c r="NRI49" s="190"/>
      <c r="NRJ49" s="190"/>
      <c r="NRK49" s="190"/>
      <c r="NRL49" s="190"/>
      <c r="NRM49" s="190"/>
      <c r="NRN49" s="190"/>
      <c r="NRO49" s="190"/>
      <c r="NRP49" s="190"/>
      <c r="NRQ49" s="190"/>
      <c r="NRR49" s="190"/>
      <c r="NRS49" s="190"/>
      <c r="NRT49" s="190"/>
      <c r="NRU49" s="190"/>
      <c r="NRV49" s="190"/>
      <c r="NRW49" s="190"/>
      <c r="NRX49" s="190"/>
      <c r="NRY49" s="190"/>
      <c r="NRZ49" s="190"/>
      <c r="NSA49" s="190"/>
      <c r="NSB49" s="190"/>
      <c r="NSC49" s="190"/>
      <c r="NSD49" s="190"/>
      <c r="NSE49" s="190"/>
      <c r="NSF49" s="190"/>
      <c r="NSG49" s="190"/>
      <c r="NSH49" s="190"/>
      <c r="NSI49" s="190"/>
      <c r="NSJ49" s="190"/>
      <c r="NSK49" s="190"/>
      <c r="NSL49" s="190"/>
      <c r="NSM49" s="190"/>
      <c r="NSN49" s="190"/>
      <c r="NSO49" s="190"/>
      <c r="NSP49" s="190"/>
      <c r="NSQ49" s="190"/>
      <c r="NSR49" s="190"/>
      <c r="NSS49" s="190"/>
      <c r="NST49" s="190"/>
      <c r="NSU49" s="190"/>
      <c r="NSV49" s="190"/>
      <c r="NSW49" s="190"/>
      <c r="NSX49" s="190"/>
      <c r="NSY49" s="190"/>
      <c r="NSZ49" s="190"/>
      <c r="NTA49" s="190"/>
      <c r="NTB49" s="190"/>
      <c r="NTC49" s="190"/>
      <c r="NTD49" s="190"/>
      <c r="NTE49" s="190"/>
      <c r="NTF49" s="190"/>
      <c r="NTG49" s="190"/>
      <c r="NTH49" s="190"/>
      <c r="NTI49" s="190"/>
      <c r="NTJ49" s="190"/>
      <c r="NTK49" s="190"/>
      <c r="NTL49" s="190"/>
      <c r="NTM49" s="190"/>
      <c r="NTN49" s="190"/>
      <c r="NTO49" s="190"/>
      <c r="NTP49" s="190"/>
      <c r="NTQ49" s="190"/>
      <c r="NTR49" s="190"/>
      <c r="NTS49" s="190"/>
      <c r="NTT49" s="190"/>
      <c r="NTU49" s="190"/>
      <c r="NTV49" s="190"/>
      <c r="NTW49" s="190"/>
      <c r="NTX49" s="190"/>
      <c r="NTY49" s="190"/>
      <c r="NTZ49" s="190"/>
      <c r="NUA49" s="190"/>
      <c r="NUB49" s="190"/>
      <c r="NUC49" s="190"/>
      <c r="NUD49" s="190"/>
      <c r="NUE49" s="190"/>
      <c r="NUF49" s="190"/>
      <c r="NUG49" s="190"/>
      <c r="NUH49" s="190"/>
      <c r="NUI49" s="190"/>
      <c r="NUJ49" s="190"/>
      <c r="NUK49" s="190"/>
      <c r="NUL49" s="190"/>
      <c r="NUM49" s="190"/>
      <c r="NUN49" s="190"/>
      <c r="NUO49" s="190"/>
      <c r="NUP49" s="190"/>
      <c r="NUQ49" s="190"/>
      <c r="NUR49" s="190"/>
      <c r="NUS49" s="190"/>
      <c r="NUT49" s="190"/>
      <c r="NUU49" s="190"/>
      <c r="NUV49" s="190"/>
      <c r="NUW49" s="190"/>
      <c r="NUX49" s="190"/>
      <c r="NUY49" s="190"/>
      <c r="NUZ49" s="190"/>
      <c r="NVA49" s="190"/>
      <c r="NVB49" s="190"/>
      <c r="NVC49" s="190"/>
      <c r="NVD49" s="190"/>
      <c r="NVE49" s="190"/>
      <c r="NVF49" s="190"/>
      <c r="NVG49" s="190"/>
      <c r="NVH49" s="190"/>
      <c r="NVI49" s="190"/>
      <c r="NVJ49" s="190"/>
      <c r="NVK49" s="190"/>
      <c r="NVL49" s="190"/>
      <c r="NVM49" s="190"/>
      <c r="NVN49" s="190"/>
      <c r="NVO49" s="190"/>
      <c r="NVP49" s="190"/>
      <c r="NVQ49" s="190"/>
      <c r="NVR49" s="190"/>
      <c r="NVS49" s="190"/>
      <c r="NVT49" s="190"/>
      <c r="NVU49" s="190"/>
      <c r="NVV49" s="190"/>
      <c r="NVW49" s="190"/>
      <c r="NVX49" s="190"/>
      <c r="NVY49" s="190"/>
      <c r="NVZ49" s="190"/>
      <c r="NWA49" s="190"/>
      <c r="NWB49" s="190"/>
      <c r="NWC49" s="190"/>
      <c r="NWD49" s="190"/>
      <c r="NWE49" s="190"/>
      <c r="NWF49" s="190"/>
      <c r="NWG49" s="190"/>
      <c r="NWH49" s="190"/>
      <c r="NWI49" s="190"/>
      <c r="NWJ49" s="190"/>
      <c r="NWK49" s="190"/>
      <c r="NWL49" s="190"/>
      <c r="NWM49" s="190"/>
      <c r="NWN49" s="190"/>
      <c r="NWO49" s="190"/>
      <c r="NWP49" s="190"/>
      <c r="NWQ49" s="190"/>
      <c r="NWR49" s="190"/>
      <c r="NWS49" s="190"/>
      <c r="NWT49" s="190"/>
      <c r="NWU49" s="190"/>
      <c r="NWV49" s="190"/>
      <c r="NWW49" s="190"/>
      <c r="NWX49" s="190"/>
      <c r="NWY49" s="190"/>
      <c r="NWZ49" s="190"/>
      <c r="NXA49" s="190"/>
      <c r="NXB49" s="190"/>
      <c r="NXC49" s="190"/>
      <c r="NXD49" s="190"/>
      <c r="NXE49" s="190"/>
      <c r="NXF49" s="190"/>
      <c r="NXG49" s="190"/>
      <c r="NXH49" s="190"/>
      <c r="NXI49" s="190"/>
      <c r="NXJ49" s="190"/>
      <c r="NXK49" s="190"/>
      <c r="NXL49" s="190"/>
      <c r="NXM49" s="190"/>
      <c r="NXN49" s="190"/>
      <c r="NXO49" s="190"/>
      <c r="NXP49" s="190"/>
      <c r="NXQ49" s="190"/>
      <c r="NXR49" s="190"/>
      <c r="NXS49" s="190"/>
      <c r="NXT49" s="190"/>
      <c r="NXU49" s="190"/>
      <c r="NXV49" s="190"/>
      <c r="NXW49" s="190"/>
      <c r="NXX49" s="190"/>
      <c r="NXY49" s="190"/>
      <c r="NXZ49" s="190"/>
      <c r="NYA49" s="190"/>
      <c r="NYB49" s="190"/>
      <c r="NYC49" s="190"/>
      <c r="NYD49" s="190"/>
      <c r="NYE49" s="190"/>
      <c r="NYF49" s="190"/>
      <c r="NYG49" s="190"/>
      <c r="NYH49" s="190"/>
      <c r="NYI49" s="190"/>
      <c r="NYJ49" s="190"/>
      <c r="NYK49" s="190"/>
      <c r="NYL49" s="190"/>
      <c r="NYM49" s="190"/>
      <c r="NYN49" s="190"/>
      <c r="NYO49" s="190"/>
      <c r="NYP49" s="190"/>
      <c r="NYQ49" s="190"/>
      <c r="NYR49" s="190"/>
      <c r="NYS49" s="190"/>
      <c r="NYT49" s="190"/>
      <c r="NYU49" s="190"/>
      <c r="NYV49" s="190"/>
      <c r="NYW49" s="190"/>
      <c r="NYX49" s="190"/>
      <c r="NYY49" s="190"/>
      <c r="NYZ49" s="190"/>
      <c r="NZA49" s="190"/>
      <c r="NZB49" s="190"/>
      <c r="NZC49" s="190"/>
      <c r="NZD49" s="190"/>
      <c r="NZE49" s="190"/>
      <c r="NZF49" s="190"/>
      <c r="NZG49" s="190"/>
      <c r="NZH49" s="190"/>
      <c r="NZI49" s="190"/>
      <c r="NZJ49" s="190"/>
      <c r="NZK49" s="190"/>
      <c r="NZL49" s="190"/>
      <c r="NZM49" s="190"/>
      <c r="NZN49" s="190"/>
      <c r="NZO49" s="190"/>
      <c r="NZP49" s="190"/>
      <c r="NZQ49" s="190"/>
      <c r="NZR49" s="190"/>
      <c r="NZS49" s="190"/>
      <c r="NZT49" s="190"/>
      <c r="NZU49" s="190"/>
      <c r="NZV49" s="190"/>
      <c r="NZW49" s="190"/>
      <c r="NZX49" s="190"/>
      <c r="NZY49" s="190"/>
      <c r="NZZ49" s="190"/>
      <c r="OAA49" s="190"/>
      <c r="OAB49" s="190"/>
      <c r="OAC49" s="190"/>
      <c r="OAD49" s="190"/>
      <c r="OAE49" s="190"/>
      <c r="OAF49" s="190"/>
      <c r="OAG49" s="190"/>
      <c r="OAH49" s="190"/>
      <c r="OAI49" s="190"/>
      <c r="OAJ49" s="190"/>
      <c r="OAK49" s="190"/>
      <c r="OAL49" s="190"/>
      <c r="OAM49" s="190"/>
      <c r="OAN49" s="190"/>
      <c r="OAO49" s="190"/>
      <c r="OAP49" s="190"/>
      <c r="OAQ49" s="190"/>
      <c r="OAR49" s="190"/>
      <c r="OAS49" s="190"/>
      <c r="OAT49" s="190"/>
      <c r="OAU49" s="190"/>
      <c r="OAV49" s="190"/>
      <c r="OAW49" s="190"/>
      <c r="OAX49" s="190"/>
      <c r="OAY49" s="190"/>
      <c r="OAZ49" s="190"/>
      <c r="OBA49" s="190"/>
      <c r="OBB49" s="190"/>
      <c r="OBC49" s="190"/>
      <c r="OBD49" s="190"/>
      <c r="OBE49" s="190"/>
      <c r="OBF49" s="190"/>
      <c r="OBG49" s="190"/>
      <c r="OBH49" s="190"/>
      <c r="OBI49" s="190"/>
      <c r="OBJ49" s="190"/>
      <c r="OBK49" s="190"/>
      <c r="OBL49" s="190"/>
      <c r="OBM49" s="190"/>
      <c r="OBN49" s="190"/>
      <c r="OBO49" s="190"/>
      <c r="OBP49" s="190"/>
      <c r="OBQ49" s="190"/>
      <c r="OBR49" s="190"/>
      <c r="OBS49" s="190"/>
      <c r="OBT49" s="190"/>
      <c r="OBU49" s="190"/>
      <c r="OBV49" s="190"/>
      <c r="OBW49" s="190"/>
      <c r="OBX49" s="190"/>
      <c r="OBY49" s="190"/>
      <c r="OBZ49" s="190"/>
      <c r="OCA49" s="190"/>
      <c r="OCB49" s="190"/>
      <c r="OCC49" s="190"/>
      <c r="OCD49" s="190"/>
      <c r="OCE49" s="190"/>
      <c r="OCF49" s="190"/>
      <c r="OCG49" s="190"/>
      <c r="OCH49" s="190"/>
      <c r="OCI49" s="190"/>
      <c r="OCJ49" s="190"/>
      <c r="OCK49" s="190"/>
      <c r="OCL49" s="190"/>
      <c r="OCM49" s="190"/>
      <c r="OCN49" s="190"/>
      <c r="OCO49" s="190"/>
      <c r="OCP49" s="190"/>
      <c r="OCQ49" s="190"/>
      <c r="OCR49" s="190"/>
      <c r="OCS49" s="190"/>
      <c r="OCT49" s="190"/>
      <c r="OCU49" s="190"/>
      <c r="OCV49" s="190"/>
      <c r="OCW49" s="190"/>
      <c r="OCX49" s="190"/>
      <c r="OCY49" s="190"/>
      <c r="OCZ49" s="190"/>
      <c r="ODA49" s="190"/>
      <c r="ODB49" s="190"/>
      <c r="ODC49" s="190"/>
      <c r="ODD49" s="190"/>
      <c r="ODE49" s="190"/>
      <c r="ODF49" s="190"/>
      <c r="ODG49" s="190"/>
      <c r="ODH49" s="190"/>
      <c r="ODI49" s="190"/>
      <c r="ODJ49" s="190"/>
      <c r="ODK49" s="190"/>
      <c r="ODL49" s="190"/>
      <c r="ODM49" s="190"/>
      <c r="ODN49" s="190"/>
      <c r="ODO49" s="190"/>
      <c r="ODP49" s="190"/>
      <c r="ODQ49" s="190"/>
      <c r="ODR49" s="190"/>
      <c r="ODS49" s="190"/>
      <c r="ODT49" s="190"/>
      <c r="ODU49" s="190"/>
      <c r="ODV49" s="190"/>
      <c r="ODW49" s="190"/>
      <c r="ODX49" s="190"/>
      <c r="ODY49" s="190"/>
      <c r="ODZ49" s="190"/>
      <c r="OEA49" s="190"/>
      <c r="OEB49" s="190"/>
      <c r="OEC49" s="190"/>
      <c r="OED49" s="190"/>
      <c r="OEE49" s="190"/>
      <c r="OEF49" s="190"/>
      <c r="OEG49" s="190"/>
      <c r="OEH49" s="190"/>
      <c r="OEI49" s="190"/>
      <c r="OEJ49" s="190"/>
      <c r="OEK49" s="190"/>
      <c r="OEL49" s="190"/>
      <c r="OEM49" s="190"/>
      <c r="OEN49" s="190"/>
      <c r="OEO49" s="190"/>
      <c r="OEP49" s="190"/>
      <c r="OEQ49" s="190"/>
      <c r="OER49" s="190"/>
      <c r="OES49" s="190"/>
      <c r="OET49" s="190"/>
      <c r="OEU49" s="190"/>
      <c r="OEV49" s="190"/>
      <c r="OEW49" s="190"/>
      <c r="OEX49" s="190"/>
      <c r="OEY49" s="190"/>
      <c r="OEZ49" s="190"/>
      <c r="OFA49" s="190"/>
      <c r="OFB49" s="190"/>
      <c r="OFC49" s="190"/>
      <c r="OFD49" s="190"/>
      <c r="OFE49" s="190"/>
      <c r="OFF49" s="190"/>
      <c r="OFG49" s="190"/>
      <c r="OFH49" s="190"/>
      <c r="OFI49" s="190"/>
      <c r="OFJ49" s="190"/>
      <c r="OFK49" s="190"/>
      <c r="OFL49" s="190"/>
      <c r="OFM49" s="190"/>
      <c r="OFN49" s="190"/>
      <c r="OFO49" s="190"/>
      <c r="OFP49" s="190"/>
      <c r="OFQ49" s="190"/>
      <c r="OFR49" s="190"/>
      <c r="OFS49" s="190"/>
      <c r="OFT49" s="190"/>
      <c r="OFU49" s="190"/>
      <c r="OFV49" s="190"/>
      <c r="OFW49" s="190"/>
      <c r="OFX49" s="190"/>
      <c r="OFY49" s="190"/>
      <c r="OFZ49" s="190"/>
      <c r="OGA49" s="190"/>
      <c r="OGB49" s="190"/>
      <c r="OGC49" s="190"/>
      <c r="OGD49" s="190"/>
      <c r="OGE49" s="190"/>
      <c r="OGF49" s="190"/>
      <c r="OGG49" s="190"/>
      <c r="OGH49" s="190"/>
      <c r="OGI49" s="190"/>
      <c r="OGJ49" s="190"/>
      <c r="OGK49" s="190"/>
      <c r="OGL49" s="190"/>
      <c r="OGM49" s="190"/>
      <c r="OGN49" s="190"/>
      <c r="OGO49" s="190"/>
      <c r="OGP49" s="190"/>
      <c r="OGQ49" s="190"/>
      <c r="OGR49" s="190"/>
      <c r="OGS49" s="190"/>
      <c r="OGT49" s="190"/>
      <c r="OGU49" s="190"/>
      <c r="OGV49" s="190"/>
      <c r="OGW49" s="190"/>
      <c r="OGX49" s="190"/>
      <c r="OGY49" s="190"/>
      <c r="OGZ49" s="190"/>
      <c r="OHA49" s="190"/>
      <c r="OHB49" s="190"/>
      <c r="OHC49" s="190"/>
      <c r="OHD49" s="190"/>
      <c r="OHE49" s="190"/>
      <c r="OHF49" s="190"/>
      <c r="OHG49" s="190"/>
      <c r="OHH49" s="190"/>
      <c r="OHI49" s="190"/>
      <c r="OHJ49" s="190"/>
      <c r="OHK49" s="190"/>
      <c r="OHL49" s="190"/>
      <c r="OHM49" s="190"/>
      <c r="OHN49" s="190"/>
      <c r="OHO49" s="190"/>
      <c r="OHP49" s="190"/>
      <c r="OHQ49" s="190"/>
      <c r="OHR49" s="190"/>
      <c r="OHS49" s="190"/>
      <c r="OHT49" s="190"/>
      <c r="OHU49" s="190"/>
      <c r="OHV49" s="190"/>
      <c r="OHW49" s="190"/>
      <c r="OHX49" s="190"/>
      <c r="OHY49" s="190"/>
      <c r="OHZ49" s="190"/>
      <c r="OIA49" s="190"/>
      <c r="OIB49" s="190"/>
      <c r="OIC49" s="190"/>
      <c r="OID49" s="190"/>
      <c r="OIE49" s="190"/>
      <c r="OIF49" s="190"/>
      <c r="OIG49" s="190"/>
      <c r="OIH49" s="190"/>
      <c r="OII49" s="190"/>
      <c r="OIJ49" s="190"/>
      <c r="OIK49" s="190"/>
      <c r="OIL49" s="190"/>
      <c r="OIM49" s="190"/>
      <c r="OIN49" s="190"/>
      <c r="OIO49" s="190"/>
      <c r="OIP49" s="190"/>
      <c r="OIQ49" s="190"/>
      <c r="OIR49" s="190"/>
      <c r="OIS49" s="190"/>
      <c r="OIT49" s="190"/>
      <c r="OIU49" s="190"/>
      <c r="OIV49" s="190"/>
      <c r="OIW49" s="190"/>
      <c r="OIX49" s="190"/>
      <c r="OIY49" s="190"/>
      <c r="OIZ49" s="190"/>
      <c r="OJA49" s="190"/>
      <c r="OJB49" s="190"/>
      <c r="OJC49" s="190"/>
      <c r="OJD49" s="190"/>
      <c r="OJE49" s="190"/>
      <c r="OJF49" s="190"/>
      <c r="OJG49" s="190"/>
      <c r="OJH49" s="190"/>
      <c r="OJI49" s="190"/>
      <c r="OJJ49" s="190"/>
      <c r="OJK49" s="190"/>
      <c r="OJL49" s="190"/>
      <c r="OJM49" s="190"/>
      <c r="OJN49" s="190"/>
      <c r="OJO49" s="190"/>
      <c r="OJP49" s="190"/>
      <c r="OJQ49" s="190"/>
      <c r="OJR49" s="190"/>
      <c r="OJS49" s="190"/>
      <c r="OJT49" s="190"/>
      <c r="OJU49" s="190"/>
      <c r="OJV49" s="190"/>
      <c r="OJW49" s="190"/>
      <c r="OJX49" s="190"/>
      <c r="OJY49" s="190"/>
      <c r="OJZ49" s="190"/>
      <c r="OKA49" s="190"/>
      <c r="OKB49" s="190"/>
      <c r="OKC49" s="190"/>
      <c r="OKD49" s="190"/>
      <c r="OKE49" s="190"/>
      <c r="OKF49" s="190"/>
      <c r="OKG49" s="190"/>
      <c r="OKH49" s="190"/>
      <c r="OKI49" s="190"/>
      <c r="OKJ49" s="190"/>
      <c r="OKK49" s="190"/>
      <c r="OKL49" s="190"/>
      <c r="OKM49" s="190"/>
      <c r="OKN49" s="190"/>
      <c r="OKO49" s="190"/>
      <c r="OKP49" s="190"/>
      <c r="OKQ49" s="190"/>
      <c r="OKR49" s="190"/>
      <c r="OKS49" s="190"/>
      <c r="OKT49" s="190"/>
      <c r="OKU49" s="190"/>
      <c r="OKV49" s="190"/>
      <c r="OKW49" s="190"/>
      <c r="OKX49" s="190"/>
      <c r="OKY49" s="190"/>
      <c r="OKZ49" s="190"/>
      <c r="OLA49" s="190"/>
      <c r="OLB49" s="190"/>
      <c r="OLC49" s="190"/>
      <c r="OLD49" s="190"/>
      <c r="OLE49" s="190"/>
      <c r="OLF49" s="190"/>
      <c r="OLG49" s="190"/>
      <c r="OLH49" s="190"/>
      <c r="OLI49" s="190"/>
      <c r="OLJ49" s="190"/>
      <c r="OLK49" s="190"/>
      <c r="OLL49" s="190"/>
      <c r="OLM49" s="190"/>
      <c r="OLN49" s="190"/>
      <c r="OLO49" s="190"/>
      <c r="OLP49" s="190"/>
      <c r="OLQ49" s="190"/>
      <c r="OLR49" s="190"/>
      <c r="OLS49" s="190"/>
      <c r="OLT49" s="190"/>
      <c r="OLU49" s="190"/>
      <c r="OLV49" s="190"/>
      <c r="OLW49" s="190"/>
      <c r="OLX49" s="190"/>
      <c r="OLY49" s="190"/>
      <c r="OLZ49" s="190"/>
      <c r="OMA49" s="190"/>
      <c r="OMB49" s="190"/>
      <c r="OMC49" s="190"/>
      <c r="OMD49" s="190"/>
      <c r="OME49" s="190"/>
      <c r="OMF49" s="190"/>
      <c r="OMG49" s="190"/>
      <c r="OMH49" s="190"/>
      <c r="OMI49" s="190"/>
      <c r="OMJ49" s="190"/>
      <c r="OMK49" s="190"/>
      <c r="OML49" s="190"/>
      <c r="OMM49" s="190"/>
      <c r="OMN49" s="190"/>
      <c r="OMO49" s="190"/>
      <c r="OMP49" s="190"/>
      <c r="OMQ49" s="190"/>
      <c r="OMR49" s="190"/>
      <c r="OMS49" s="190"/>
      <c r="OMT49" s="190"/>
      <c r="OMU49" s="190"/>
      <c r="OMV49" s="190"/>
      <c r="OMW49" s="190"/>
      <c r="OMX49" s="190"/>
      <c r="OMY49" s="190"/>
      <c r="OMZ49" s="190"/>
      <c r="ONA49" s="190"/>
      <c r="ONB49" s="190"/>
      <c r="ONC49" s="190"/>
      <c r="OND49" s="190"/>
      <c r="ONE49" s="190"/>
      <c r="ONF49" s="190"/>
      <c r="ONG49" s="190"/>
      <c r="ONH49" s="190"/>
      <c r="ONI49" s="190"/>
      <c r="ONJ49" s="190"/>
      <c r="ONK49" s="190"/>
      <c r="ONL49" s="190"/>
      <c r="ONM49" s="190"/>
      <c r="ONN49" s="190"/>
      <c r="ONO49" s="190"/>
      <c r="ONP49" s="190"/>
      <c r="ONQ49" s="190"/>
      <c r="ONR49" s="190"/>
      <c r="ONS49" s="190"/>
      <c r="ONT49" s="190"/>
      <c r="ONU49" s="190"/>
      <c r="ONV49" s="190"/>
      <c r="ONW49" s="190"/>
      <c r="ONX49" s="190"/>
      <c r="ONY49" s="190"/>
      <c r="ONZ49" s="190"/>
      <c r="OOA49" s="190"/>
      <c r="OOB49" s="190"/>
      <c r="OOC49" s="190"/>
      <c r="OOD49" s="190"/>
      <c r="OOE49" s="190"/>
      <c r="OOF49" s="190"/>
      <c r="OOG49" s="190"/>
      <c r="OOH49" s="190"/>
      <c r="OOI49" s="190"/>
      <c r="OOJ49" s="190"/>
      <c r="OOK49" s="190"/>
      <c r="OOL49" s="190"/>
      <c r="OOM49" s="190"/>
      <c r="OON49" s="190"/>
      <c r="OOO49" s="190"/>
      <c r="OOP49" s="190"/>
      <c r="OOQ49" s="190"/>
      <c r="OOR49" s="190"/>
      <c r="OOS49" s="190"/>
      <c r="OOT49" s="190"/>
      <c r="OOU49" s="190"/>
      <c r="OOV49" s="190"/>
      <c r="OOW49" s="190"/>
      <c r="OOX49" s="190"/>
      <c r="OOY49" s="190"/>
      <c r="OOZ49" s="190"/>
      <c r="OPA49" s="190"/>
      <c r="OPB49" s="190"/>
      <c r="OPC49" s="190"/>
      <c r="OPD49" s="190"/>
      <c r="OPE49" s="190"/>
      <c r="OPF49" s="190"/>
      <c r="OPG49" s="190"/>
      <c r="OPH49" s="190"/>
      <c r="OPI49" s="190"/>
      <c r="OPJ49" s="190"/>
      <c r="OPK49" s="190"/>
      <c r="OPL49" s="190"/>
      <c r="OPM49" s="190"/>
      <c r="OPN49" s="190"/>
      <c r="OPO49" s="190"/>
      <c r="OPP49" s="190"/>
      <c r="OPQ49" s="190"/>
      <c r="OPR49" s="190"/>
      <c r="OPS49" s="190"/>
      <c r="OPT49" s="190"/>
      <c r="OPU49" s="190"/>
      <c r="OPV49" s="190"/>
      <c r="OPW49" s="190"/>
      <c r="OPX49" s="190"/>
      <c r="OPY49" s="190"/>
      <c r="OPZ49" s="190"/>
      <c r="OQA49" s="190"/>
      <c r="OQB49" s="190"/>
      <c r="OQC49" s="190"/>
      <c r="OQD49" s="190"/>
      <c r="OQE49" s="190"/>
      <c r="OQF49" s="190"/>
      <c r="OQG49" s="190"/>
      <c r="OQH49" s="190"/>
      <c r="OQI49" s="190"/>
      <c r="OQJ49" s="190"/>
      <c r="OQK49" s="190"/>
      <c r="OQL49" s="190"/>
      <c r="OQM49" s="190"/>
      <c r="OQN49" s="190"/>
      <c r="OQO49" s="190"/>
      <c r="OQP49" s="190"/>
      <c r="OQQ49" s="190"/>
      <c r="OQR49" s="190"/>
      <c r="OQS49" s="190"/>
      <c r="OQT49" s="190"/>
      <c r="OQU49" s="190"/>
      <c r="OQV49" s="190"/>
      <c r="OQW49" s="190"/>
      <c r="OQX49" s="190"/>
      <c r="OQY49" s="190"/>
      <c r="OQZ49" s="190"/>
      <c r="ORA49" s="190"/>
      <c r="ORB49" s="190"/>
      <c r="ORC49" s="190"/>
      <c r="ORD49" s="190"/>
      <c r="ORE49" s="190"/>
      <c r="ORF49" s="190"/>
      <c r="ORG49" s="190"/>
      <c r="ORH49" s="190"/>
      <c r="ORI49" s="190"/>
      <c r="ORJ49" s="190"/>
      <c r="ORK49" s="190"/>
      <c r="ORL49" s="190"/>
      <c r="ORM49" s="190"/>
      <c r="ORN49" s="190"/>
      <c r="ORO49" s="190"/>
      <c r="ORP49" s="190"/>
      <c r="ORQ49" s="190"/>
      <c r="ORR49" s="190"/>
      <c r="ORS49" s="190"/>
      <c r="ORT49" s="190"/>
      <c r="ORU49" s="190"/>
      <c r="ORV49" s="190"/>
      <c r="ORW49" s="190"/>
      <c r="ORX49" s="190"/>
      <c r="ORY49" s="190"/>
      <c r="ORZ49" s="190"/>
      <c r="OSA49" s="190"/>
      <c r="OSB49" s="190"/>
      <c r="OSC49" s="190"/>
      <c r="OSD49" s="190"/>
      <c r="OSE49" s="190"/>
      <c r="OSF49" s="190"/>
      <c r="OSG49" s="190"/>
      <c r="OSH49" s="190"/>
      <c r="OSI49" s="190"/>
      <c r="OSJ49" s="190"/>
      <c r="OSK49" s="190"/>
      <c r="OSL49" s="190"/>
      <c r="OSM49" s="190"/>
      <c r="OSN49" s="190"/>
      <c r="OSO49" s="190"/>
      <c r="OSP49" s="190"/>
      <c r="OSQ49" s="190"/>
      <c r="OSR49" s="190"/>
      <c r="OSS49" s="190"/>
      <c r="OST49" s="190"/>
      <c r="OSU49" s="190"/>
      <c r="OSV49" s="190"/>
      <c r="OSW49" s="190"/>
      <c r="OSX49" s="190"/>
      <c r="OSY49" s="190"/>
      <c r="OSZ49" s="190"/>
      <c r="OTA49" s="190"/>
      <c r="OTB49" s="190"/>
      <c r="OTC49" s="190"/>
      <c r="OTD49" s="190"/>
      <c r="OTE49" s="190"/>
      <c r="OTF49" s="190"/>
      <c r="OTG49" s="190"/>
      <c r="OTH49" s="190"/>
      <c r="OTI49" s="190"/>
      <c r="OTJ49" s="190"/>
      <c r="OTK49" s="190"/>
      <c r="OTL49" s="190"/>
      <c r="OTM49" s="190"/>
      <c r="OTN49" s="190"/>
      <c r="OTO49" s="190"/>
      <c r="OTP49" s="190"/>
      <c r="OTQ49" s="190"/>
      <c r="OTR49" s="190"/>
      <c r="OTS49" s="190"/>
      <c r="OTT49" s="190"/>
      <c r="OTU49" s="190"/>
      <c r="OTV49" s="190"/>
      <c r="OTW49" s="190"/>
      <c r="OTX49" s="190"/>
      <c r="OTY49" s="190"/>
      <c r="OTZ49" s="190"/>
      <c r="OUA49" s="190"/>
      <c r="OUB49" s="190"/>
      <c r="OUC49" s="190"/>
      <c r="OUD49" s="190"/>
      <c r="OUE49" s="190"/>
      <c r="OUF49" s="190"/>
      <c r="OUG49" s="190"/>
      <c r="OUH49" s="190"/>
      <c r="OUI49" s="190"/>
      <c r="OUJ49" s="190"/>
      <c r="OUK49" s="190"/>
      <c r="OUL49" s="190"/>
      <c r="OUM49" s="190"/>
      <c r="OUN49" s="190"/>
      <c r="OUO49" s="190"/>
      <c r="OUP49" s="190"/>
      <c r="OUQ49" s="190"/>
      <c r="OUR49" s="190"/>
      <c r="OUS49" s="190"/>
      <c r="OUT49" s="190"/>
      <c r="OUU49" s="190"/>
      <c r="OUV49" s="190"/>
      <c r="OUW49" s="190"/>
      <c r="OUX49" s="190"/>
      <c r="OUY49" s="190"/>
      <c r="OUZ49" s="190"/>
      <c r="OVA49" s="190"/>
      <c r="OVB49" s="190"/>
      <c r="OVC49" s="190"/>
      <c r="OVD49" s="190"/>
      <c r="OVE49" s="190"/>
      <c r="OVF49" s="190"/>
      <c r="OVG49" s="190"/>
      <c r="OVH49" s="190"/>
      <c r="OVI49" s="190"/>
      <c r="OVJ49" s="190"/>
      <c r="OVK49" s="190"/>
      <c r="OVL49" s="190"/>
      <c r="OVM49" s="190"/>
      <c r="OVN49" s="190"/>
      <c r="OVO49" s="190"/>
      <c r="OVP49" s="190"/>
      <c r="OVQ49" s="190"/>
      <c r="OVR49" s="190"/>
      <c r="OVS49" s="190"/>
      <c r="OVT49" s="190"/>
      <c r="OVU49" s="190"/>
      <c r="OVV49" s="190"/>
      <c r="OVW49" s="190"/>
      <c r="OVX49" s="190"/>
      <c r="OVY49" s="190"/>
      <c r="OVZ49" s="190"/>
      <c r="OWA49" s="190"/>
      <c r="OWB49" s="190"/>
      <c r="OWC49" s="190"/>
      <c r="OWD49" s="190"/>
      <c r="OWE49" s="190"/>
      <c r="OWF49" s="190"/>
      <c r="OWG49" s="190"/>
      <c r="OWH49" s="190"/>
      <c r="OWI49" s="190"/>
      <c r="OWJ49" s="190"/>
      <c r="OWK49" s="190"/>
      <c r="OWL49" s="190"/>
      <c r="OWM49" s="190"/>
      <c r="OWN49" s="190"/>
      <c r="OWO49" s="190"/>
      <c r="OWP49" s="190"/>
      <c r="OWQ49" s="190"/>
      <c r="OWR49" s="190"/>
      <c r="OWS49" s="190"/>
      <c r="OWT49" s="190"/>
      <c r="OWU49" s="190"/>
      <c r="OWV49" s="190"/>
      <c r="OWW49" s="190"/>
      <c r="OWX49" s="190"/>
      <c r="OWY49" s="190"/>
      <c r="OWZ49" s="190"/>
      <c r="OXA49" s="190"/>
      <c r="OXB49" s="190"/>
      <c r="OXC49" s="190"/>
      <c r="OXD49" s="190"/>
      <c r="OXE49" s="190"/>
      <c r="OXF49" s="190"/>
      <c r="OXG49" s="190"/>
      <c r="OXH49" s="190"/>
      <c r="OXI49" s="190"/>
      <c r="OXJ49" s="190"/>
      <c r="OXK49" s="190"/>
      <c r="OXL49" s="190"/>
      <c r="OXM49" s="190"/>
      <c r="OXN49" s="190"/>
      <c r="OXO49" s="190"/>
      <c r="OXP49" s="190"/>
      <c r="OXQ49" s="190"/>
      <c r="OXR49" s="190"/>
      <c r="OXS49" s="190"/>
      <c r="OXT49" s="190"/>
      <c r="OXU49" s="190"/>
      <c r="OXV49" s="190"/>
      <c r="OXW49" s="190"/>
      <c r="OXX49" s="190"/>
      <c r="OXY49" s="190"/>
      <c r="OXZ49" s="190"/>
      <c r="OYA49" s="190"/>
      <c r="OYB49" s="190"/>
      <c r="OYC49" s="190"/>
      <c r="OYD49" s="190"/>
      <c r="OYE49" s="190"/>
      <c r="OYF49" s="190"/>
      <c r="OYG49" s="190"/>
      <c r="OYH49" s="190"/>
      <c r="OYI49" s="190"/>
      <c r="OYJ49" s="190"/>
      <c r="OYK49" s="190"/>
      <c r="OYL49" s="190"/>
      <c r="OYM49" s="190"/>
      <c r="OYN49" s="190"/>
      <c r="OYO49" s="190"/>
      <c r="OYP49" s="190"/>
      <c r="OYQ49" s="190"/>
      <c r="OYR49" s="190"/>
      <c r="OYS49" s="190"/>
      <c r="OYT49" s="190"/>
      <c r="OYU49" s="190"/>
      <c r="OYV49" s="190"/>
      <c r="OYW49" s="190"/>
      <c r="OYX49" s="190"/>
      <c r="OYY49" s="190"/>
      <c r="OYZ49" s="190"/>
      <c r="OZA49" s="190"/>
      <c r="OZB49" s="190"/>
      <c r="OZC49" s="190"/>
      <c r="OZD49" s="190"/>
      <c r="OZE49" s="190"/>
      <c r="OZF49" s="190"/>
      <c r="OZG49" s="190"/>
      <c r="OZH49" s="190"/>
      <c r="OZI49" s="190"/>
      <c r="OZJ49" s="190"/>
      <c r="OZK49" s="190"/>
      <c r="OZL49" s="190"/>
      <c r="OZM49" s="190"/>
      <c r="OZN49" s="190"/>
      <c r="OZO49" s="190"/>
      <c r="OZP49" s="190"/>
      <c r="OZQ49" s="190"/>
      <c r="OZR49" s="190"/>
      <c r="OZS49" s="190"/>
      <c r="OZT49" s="190"/>
      <c r="OZU49" s="190"/>
      <c r="OZV49" s="190"/>
      <c r="OZW49" s="190"/>
      <c r="OZX49" s="190"/>
      <c r="OZY49" s="190"/>
      <c r="OZZ49" s="190"/>
      <c r="PAA49" s="190"/>
      <c r="PAB49" s="190"/>
      <c r="PAC49" s="190"/>
      <c r="PAD49" s="190"/>
      <c r="PAE49" s="190"/>
      <c r="PAF49" s="190"/>
      <c r="PAG49" s="190"/>
      <c r="PAH49" s="190"/>
      <c r="PAI49" s="190"/>
      <c r="PAJ49" s="190"/>
      <c r="PAK49" s="190"/>
      <c r="PAL49" s="190"/>
      <c r="PAM49" s="190"/>
      <c r="PAN49" s="190"/>
      <c r="PAO49" s="190"/>
      <c r="PAP49" s="190"/>
      <c r="PAQ49" s="190"/>
      <c r="PAR49" s="190"/>
      <c r="PAS49" s="190"/>
      <c r="PAT49" s="190"/>
      <c r="PAU49" s="190"/>
      <c r="PAV49" s="190"/>
      <c r="PAW49" s="190"/>
      <c r="PAX49" s="190"/>
      <c r="PAY49" s="190"/>
      <c r="PAZ49" s="190"/>
      <c r="PBA49" s="190"/>
      <c r="PBB49" s="190"/>
      <c r="PBC49" s="190"/>
      <c r="PBD49" s="190"/>
      <c r="PBE49" s="190"/>
      <c r="PBF49" s="190"/>
      <c r="PBG49" s="190"/>
      <c r="PBH49" s="190"/>
      <c r="PBI49" s="190"/>
      <c r="PBJ49" s="190"/>
      <c r="PBK49" s="190"/>
      <c r="PBL49" s="190"/>
      <c r="PBM49" s="190"/>
      <c r="PBN49" s="190"/>
      <c r="PBO49" s="190"/>
      <c r="PBP49" s="190"/>
      <c r="PBQ49" s="190"/>
      <c r="PBR49" s="190"/>
      <c r="PBS49" s="190"/>
      <c r="PBT49" s="190"/>
      <c r="PBU49" s="190"/>
      <c r="PBV49" s="190"/>
      <c r="PBW49" s="190"/>
      <c r="PBX49" s="190"/>
      <c r="PBY49" s="190"/>
      <c r="PBZ49" s="190"/>
      <c r="PCA49" s="190"/>
      <c r="PCB49" s="190"/>
      <c r="PCC49" s="190"/>
      <c r="PCD49" s="190"/>
      <c r="PCE49" s="190"/>
      <c r="PCF49" s="190"/>
      <c r="PCG49" s="190"/>
      <c r="PCH49" s="190"/>
      <c r="PCI49" s="190"/>
      <c r="PCJ49" s="190"/>
      <c r="PCK49" s="190"/>
      <c r="PCL49" s="190"/>
      <c r="PCM49" s="190"/>
      <c r="PCN49" s="190"/>
      <c r="PCO49" s="190"/>
      <c r="PCP49" s="190"/>
      <c r="PCQ49" s="190"/>
      <c r="PCR49" s="190"/>
      <c r="PCS49" s="190"/>
      <c r="PCT49" s="190"/>
      <c r="PCU49" s="190"/>
      <c r="PCV49" s="190"/>
      <c r="PCW49" s="190"/>
      <c r="PCX49" s="190"/>
      <c r="PCY49" s="190"/>
      <c r="PCZ49" s="190"/>
      <c r="PDA49" s="190"/>
      <c r="PDB49" s="190"/>
      <c r="PDC49" s="190"/>
      <c r="PDD49" s="190"/>
      <c r="PDE49" s="190"/>
      <c r="PDF49" s="190"/>
      <c r="PDG49" s="190"/>
      <c r="PDH49" s="190"/>
      <c r="PDI49" s="190"/>
      <c r="PDJ49" s="190"/>
      <c r="PDK49" s="190"/>
      <c r="PDL49" s="190"/>
      <c r="PDM49" s="190"/>
      <c r="PDN49" s="190"/>
      <c r="PDO49" s="190"/>
      <c r="PDP49" s="190"/>
      <c r="PDQ49" s="190"/>
      <c r="PDR49" s="190"/>
      <c r="PDS49" s="190"/>
      <c r="PDT49" s="190"/>
      <c r="PDU49" s="190"/>
      <c r="PDV49" s="190"/>
      <c r="PDW49" s="190"/>
      <c r="PDX49" s="190"/>
      <c r="PDY49" s="190"/>
      <c r="PDZ49" s="190"/>
      <c r="PEA49" s="190"/>
      <c r="PEB49" s="190"/>
      <c r="PEC49" s="190"/>
      <c r="PED49" s="190"/>
      <c r="PEE49" s="190"/>
      <c r="PEF49" s="190"/>
      <c r="PEG49" s="190"/>
      <c r="PEH49" s="190"/>
      <c r="PEI49" s="190"/>
      <c r="PEJ49" s="190"/>
      <c r="PEK49" s="190"/>
      <c r="PEL49" s="190"/>
      <c r="PEM49" s="190"/>
      <c r="PEN49" s="190"/>
      <c r="PEO49" s="190"/>
      <c r="PEP49" s="190"/>
      <c r="PEQ49" s="190"/>
      <c r="PER49" s="190"/>
      <c r="PES49" s="190"/>
      <c r="PET49" s="190"/>
      <c r="PEU49" s="190"/>
      <c r="PEV49" s="190"/>
      <c r="PEW49" s="190"/>
      <c r="PEX49" s="190"/>
      <c r="PEY49" s="190"/>
      <c r="PEZ49" s="190"/>
      <c r="PFA49" s="190"/>
      <c r="PFB49" s="190"/>
      <c r="PFC49" s="190"/>
      <c r="PFD49" s="190"/>
      <c r="PFE49" s="190"/>
      <c r="PFF49" s="190"/>
      <c r="PFG49" s="190"/>
      <c r="PFH49" s="190"/>
      <c r="PFI49" s="190"/>
      <c r="PFJ49" s="190"/>
      <c r="PFK49" s="190"/>
      <c r="PFL49" s="190"/>
      <c r="PFM49" s="190"/>
      <c r="PFN49" s="190"/>
      <c r="PFO49" s="190"/>
      <c r="PFP49" s="190"/>
      <c r="PFQ49" s="190"/>
      <c r="PFR49" s="190"/>
      <c r="PFS49" s="190"/>
      <c r="PFT49" s="190"/>
      <c r="PFU49" s="190"/>
      <c r="PFV49" s="190"/>
      <c r="PFW49" s="190"/>
      <c r="PFX49" s="190"/>
      <c r="PFY49" s="190"/>
      <c r="PFZ49" s="190"/>
      <c r="PGA49" s="190"/>
      <c r="PGB49" s="190"/>
      <c r="PGC49" s="190"/>
      <c r="PGD49" s="190"/>
      <c r="PGE49" s="190"/>
      <c r="PGF49" s="190"/>
      <c r="PGG49" s="190"/>
      <c r="PGH49" s="190"/>
      <c r="PGI49" s="190"/>
      <c r="PGJ49" s="190"/>
      <c r="PGK49" s="190"/>
      <c r="PGL49" s="190"/>
      <c r="PGM49" s="190"/>
      <c r="PGN49" s="190"/>
      <c r="PGO49" s="190"/>
      <c r="PGP49" s="190"/>
      <c r="PGQ49" s="190"/>
      <c r="PGR49" s="190"/>
      <c r="PGS49" s="190"/>
      <c r="PGT49" s="190"/>
      <c r="PGU49" s="190"/>
      <c r="PGV49" s="190"/>
      <c r="PGW49" s="190"/>
      <c r="PGX49" s="190"/>
      <c r="PGY49" s="190"/>
      <c r="PGZ49" s="190"/>
      <c r="PHA49" s="190"/>
      <c r="PHB49" s="190"/>
      <c r="PHC49" s="190"/>
      <c r="PHD49" s="190"/>
      <c r="PHE49" s="190"/>
      <c r="PHF49" s="190"/>
      <c r="PHG49" s="190"/>
      <c r="PHH49" s="190"/>
      <c r="PHI49" s="190"/>
      <c r="PHJ49" s="190"/>
      <c r="PHK49" s="190"/>
      <c r="PHL49" s="190"/>
      <c r="PHM49" s="190"/>
      <c r="PHN49" s="190"/>
      <c r="PHO49" s="190"/>
      <c r="PHP49" s="190"/>
      <c r="PHQ49" s="190"/>
      <c r="PHR49" s="190"/>
      <c r="PHS49" s="190"/>
      <c r="PHT49" s="190"/>
      <c r="PHU49" s="190"/>
      <c r="PHV49" s="190"/>
      <c r="PHW49" s="190"/>
      <c r="PHX49" s="190"/>
      <c r="PHY49" s="190"/>
      <c r="PHZ49" s="190"/>
      <c r="PIA49" s="190"/>
      <c r="PIB49" s="190"/>
      <c r="PIC49" s="190"/>
      <c r="PID49" s="190"/>
      <c r="PIE49" s="190"/>
      <c r="PIF49" s="190"/>
      <c r="PIG49" s="190"/>
      <c r="PIH49" s="190"/>
      <c r="PII49" s="190"/>
      <c r="PIJ49" s="190"/>
      <c r="PIK49" s="190"/>
      <c r="PIL49" s="190"/>
      <c r="PIM49" s="190"/>
      <c r="PIN49" s="190"/>
      <c r="PIO49" s="190"/>
      <c r="PIP49" s="190"/>
      <c r="PIQ49" s="190"/>
      <c r="PIR49" s="190"/>
      <c r="PIS49" s="190"/>
      <c r="PIT49" s="190"/>
      <c r="PIU49" s="190"/>
      <c r="PIV49" s="190"/>
      <c r="PIW49" s="190"/>
      <c r="PIX49" s="190"/>
      <c r="PIY49" s="190"/>
      <c r="PIZ49" s="190"/>
      <c r="PJA49" s="190"/>
      <c r="PJB49" s="190"/>
      <c r="PJC49" s="190"/>
      <c r="PJD49" s="190"/>
      <c r="PJE49" s="190"/>
      <c r="PJF49" s="190"/>
      <c r="PJG49" s="190"/>
      <c r="PJH49" s="190"/>
      <c r="PJI49" s="190"/>
      <c r="PJJ49" s="190"/>
      <c r="PJK49" s="190"/>
      <c r="PJL49" s="190"/>
      <c r="PJM49" s="190"/>
      <c r="PJN49" s="190"/>
      <c r="PJO49" s="190"/>
      <c r="PJP49" s="190"/>
      <c r="PJQ49" s="190"/>
      <c r="PJR49" s="190"/>
      <c r="PJS49" s="190"/>
      <c r="PJT49" s="190"/>
      <c r="PJU49" s="190"/>
      <c r="PJV49" s="190"/>
      <c r="PJW49" s="190"/>
      <c r="PJX49" s="190"/>
      <c r="PJY49" s="190"/>
      <c r="PJZ49" s="190"/>
      <c r="PKA49" s="190"/>
      <c r="PKB49" s="190"/>
      <c r="PKC49" s="190"/>
      <c r="PKD49" s="190"/>
      <c r="PKE49" s="190"/>
      <c r="PKF49" s="190"/>
      <c r="PKG49" s="190"/>
      <c r="PKH49" s="190"/>
      <c r="PKI49" s="190"/>
      <c r="PKJ49" s="190"/>
      <c r="PKK49" s="190"/>
      <c r="PKL49" s="190"/>
      <c r="PKM49" s="190"/>
      <c r="PKN49" s="190"/>
      <c r="PKO49" s="190"/>
      <c r="PKP49" s="190"/>
      <c r="PKQ49" s="190"/>
      <c r="PKR49" s="190"/>
      <c r="PKS49" s="190"/>
      <c r="PKT49" s="190"/>
      <c r="PKU49" s="190"/>
      <c r="PKV49" s="190"/>
      <c r="PKW49" s="190"/>
      <c r="PKX49" s="190"/>
      <c r="PKY49" s="190"/>
      <c r="PKZ49" s="190"/>
      <c r="PLA49" s="190"/>
      <c r="PLB49" s="190"/>
      <c r="PLC49" s="190"/>
      <c r="PLD49" s="190"/>
      <c r="PLE49" s="190"/>
      <c r="PLF49" s="190"/>
      <c r="PLG49" s="190"/>
      <c r="PLH49" s="190"/>
      <c r="PLI49" s="190"/>
      <c r="PLJ49" s="190"/>
      <c r="PLK49" s="190"/>
      <c r="PLL49" s="190"/>
      <c r="PLM49" s="190"/>
      <c r="PLN49" s="190"/>
      <c r="PLO49" s="190"/>
      <c r="PLP49" s="190"/>
      <c r="PLQ49" s="190"/>
      <c r="PLR49" s="190"/>
      <c r="PLS49" s="190"/>
      <c r="PLT49" s="190"/>
      <c r="PLU49" s="190"/>
      <c r="PLV49" s="190"/>
      <c r="PLW49" s="190"/>
      <c r="PLX49" s="190"/>
      <c r="PLY49" s="190"/>
      <c r="PLZ49" s="190"/>
      <c r="PMA49" s="190"/>
      <c r="PMB49" s="190"/>
      <c r="PMC49" s="190"/>
      <c r="PMD49" s="190"/>
      <c r="PME49" s="190"/>
      <c r="PMF49" s="190"/>
      <c r="PMG49" s="190"/>
      <c r="PMH49" s="190"/>
      <c r="PMI49" s="190"/>
      <c r="PMJ49" s="190"/>
      <c r="PMK49" s="190"/>
      <c r="PML49" s="190"/>
      <c r="PMM49" s="190"/>
      <c r="PMN49" s="190"/>
      <c r="PMO49" s="190"/>
      <c r="PMP49" s="190"/>
      <c r="PMQ49" s="190"/>
      <c r="PMR49" s="190"/>
      <c r="PMS49" s="190"/>
      <c r="PMT49" s="190"/>
      <c r="PMU49" s="190"/>
      <c r="PMV49" s="190"/>
      <c r="PMW49" s="190"/>
      <c r="PMX49" s="190"/>
      <c r="PMY49" s="190"/>
      <c r="PMZ49" s="190"/>
      <c r="PNA49" s="190"/>
      <c r="PNB49" s="190"/>
      <c r="PNC49" s="190"/>
      <c r="PND49" s="190"/>
      <c r="PNE49" s="190"/>
      <c r="PNF49" s="190"/>
      <c r="PNG49" s="190"/>
      <c r="PNH49" s="190"/>
      <c r="PNI49" s="190"/>
      <c r="PNJ49" s="190"/>
      <c r="PNK49" s="190"/>
      <c r="PNL49" s="190"/>
      <c r="PNM49" s="190"/>
      <c r="PNN49" s="190"/>
      <c r="PNO49" s="190"/>
      <c r="PNP49" s="190"/>
      <c r="PNQ49" s="190"/>
      <c r="PNR49" s="190"/>
      <c r="PNS49" s="190"/>
      <c r="PNT49" s="190"/>
      <c r="PNU49" s="190"/>
      <c r="PNV49" s="190"/>
      <c r="PNW49" s="190"/>
      <c r="PNX49" s="190"/>
      <c r="PNY49" s="190"/>
      <c r="PNZ49" s="190"/>
      <c r="POA49" s="190"/>
      <c r="POB49" s="190"/>
      <c r="POC49" s="190"/>
      <c r="POD49" s="190"/>
      <c r="POE49" s="190"/>
      <c r="POF49" s="190"/>
      <c r="POG49" s="190"/>
      <c r="POH49" s="190"/>
      <c r="POI49" s="190"/>
      <c r="POJ49" s="190"/>
      <c r="POK49" s="190"/>
      <c r="POL49" s="190"/>
      <c r="POM49" s="190"/>
      <c r="PON49" s="190"/>
      <c r="POO49" s="190"/>
      <c r="POP49" s="190"/>
      <c r="POQ49" s="190"/>
      <c r="POR49" s="190"/>
      <c r="POS49" s="190"/>
      <c r="POT49" s="190"/>
      <c r="POU49" s="190"/>
      <c r="POV49" s="190"/>
      <c r="POW49" s="190"/>
      <c r="POX49" s="190"/>
      <c r="POY49" s="190"/>
      <c r="POZ49" s="190"/>
      <c r="PPA49" s="190"/>
      <c r="PPB49" s="190"/>
      <c r="PPC49" s="190"/>
      <c r="PPD49" s="190"/>
      <c r="PPE49" s="190"/>
      <c r="PPF49" s="190"/>
      <c r="PPG49" s="190"/>
      <c r="PPH49" s="190"/>
      <c r="PPI49" s="190"/>
      <c r="PPJ49" s="190"/>
      <c r="PPK49" s="190"/>
      <c r="PPL49" s="190"/>
      <c r="PPM49" s="190"/>
      <c r="PPN49" s="190"/>
      <c r="PPO49" s="190"/>
      <c r="PPP49" s="190"/>
      <c r="PPQ49" s="190"/>
      <c r="PPR49" s="190"/>
      <c r="PPS49" s="190"/>
      <c r="PPT49" s="190"/>
      <c r="PPU49" s="190"/>
      <c r="PPV49" s="190"/>
      <c r="PPW49" s="190"/>
      <c r="PPX49" s="190"/>
      <c r="PPY49" s="190"/>
      <c r="PPZ49" s="190"/>
      <c r="PQA49" s="190"/>
      <c r="PQB49" s="190"/>
      <c r="PQC49" s="190"/>
      <c r="PQD49" s="190"/>
      <c r="PQE49" s="190"/>
      <c r="PQF49" s="190"/>
      <c r="PQG49" s="190"/>
      <c r="PQH49" s="190"/>
      <c r="PQI49" s="190"/>
      <c r="PQJ49" s="190"/>
      <c r="PQK49" s="190"/>
      <c r="PQL49" s="190"/>
      <c r="PQM49" s="190"/>
      <c r="PQN49" s="190"/>
      <c r="PQO49" s="190"/>
      <c r="PQP49" s="190"/>
      <c r="PQQ49" s="190"/>
      <c r="PQR49" s="190"/>
      <c r="PQS49" s="190"/>
      <c r="PQT49" s="190"/>
      <c r="PQU49" s="190"/>
      <c r="PQV49" s="190"/>
      <c r="PQW49" s="190"/>
      <c r="PQX49" s="190"/>
      <c r="PQY49" s="190"/>
      <c r="PQZ49" s="190"/>
      <c r="PRA49" s="190"/>
      <c r="PRB49" s="190"/>
      <c r="PRC49" s="190"/>
      <c r="PRD49" s="190"/>
      <c r="PRE49" s="190"/>
      <c r="PRF49" s="190"/>
      <c r="PRG49" s="190"/>
      <c r="PRH49" s="190"/>
      <c r="PRI49" s="190"/>
      <c r="PRJ49" s="190"/>
      <c r="PRK49" s="190"/>
      <c r="PRL49" s="190"/>
      <c r="PRM49" s="190"/>
      <c r="PRN49" s="190"/>
      <c r="PRO49" s="190"/>
      <c r="PRP49" s="190"/>
      <c r="PRQ49" s="190"/>
      <c r="PRR49" s="190"/>
      <c r="PRS49" s="190"/>
      <c r="PRT49" s="190"/>
      <c r="PRU49" s="190"/>
      <c r="PRV49" s="190"/>
      <c r="PRW49" s="190"/>
      <c r="PRX49" s="190"/>
      <c r="PRY49" s="190"/>
      <c r="PRZ49" s="190"/>
      <c r="PSA49" s="190"/>
      <c r="PSB49" s="190"/>
      <c r="PSC49" s="190"/>
      <c r="PSD49" s="190"/>
      <c r="PSE49" s="190"/>
      <c r="PSF49" s="190"/>
      <c r="PSG49" s="190"/>
      <c r="PSH49" s="190"/>
      <c r="PSI49" s="190"/>
      <c r="PSJ49" s="190"/>
      <c r="PSK49" s="190"/>
      <c r="PSL49" s="190"/>
      <c r="PSM49" s="190"/>
      <c r="PSN49" s="190"/>
      <c r="PSO49" s="190"/>
      <c r="PSP49" s="190"/>
      <c r="PSQ49" s="190"/>
      <c r="PSR49" s="190"/>
      <c r="PSS49" s="190"/>
      <c r="PST49" s="190"/>
      <c r="PSU49" s="190"/>
      <c r="PSV49" s="190"/>
      <c r="PSW49" s="190"/>
      <c r="PSX49" s="190"/>
      <c r="PSY49" s="190"/>
      <c r="PSZ49" s="190"/>
      <c r="PTA49" s="190"/>
      <c r="PTB49" s="190"/>
      <c r="PTC49" s="190"/>
      <c r="PTD49" s="190"/>
      <c r="PTE49" s="190"/>
      <c r="PTF49" s="190"/>
      <c r="PTG49" s="190"/>
      <c r="PTH49" s="190"/>
      <c r="PTI49" s="190"/>
      <c r="PTJ49" s="190"/>
      <c r="PTK49" s="190"/>
      <c r="PTL49" s="190"/>
      <c r="PTM49" s="190"/>
      <c r="PTN49" s="190"/>
      <c r="PTO49" s="190"/>
      <c r="PTP49" s="190"/>
      <c r="PTQ49" s="190"/>
      <c r="PTR49" s="190"/>
      <c r="PTS49" s="190"/>
      <c r="PTT49" s="190"/>
      <c r="PTU49" s="190"/>
      <c r="PTV49" s="190"/>
      <c r="PTW49" s="190"/>
      <c r="PTX49" s="190"/>
      <c r="PTY49" s="190"/>
      <c r="PTZ49" s="190"/>
      <c r="PUA49" s="190"/>
      <c r="PUB49" s="190"/>
      <c r="PUC49" s="190"/>
      <c r="PUD49" s="190"/>
      <c r="PUE49" s="190"/>
      <c r="PUF49" s="190"/>
      <c r="PUG49" s="190"/>
      <c r="PUH49" s="190"/>
      <c r="PUI49" s="190"/>
      <c r="PUJ49" s="190"/>
      <c r="PUK49" s="190"/>
      <c r="PUL49" s="190"/>
      <c r="PUM49" s="190"/>
      <c r="PUN49" s="190"/>
      <c r="PUO49" s="190"/>
      <c r="PUP49" s="190"/>
      <c r="PUQ49" s="190"/>
      <c r="PUR49" s="190"/>
      <c r="PUS49" s="190"/>
      <c r="PUT49" s="190"/>
      <c r="PUU49" s="190"/>
      <c r="PUV49" s="190"/>
      <c r="PUW49" s="190"/>
      <c r="PUX49" s="190"/>
      <c r="PUY49" s="190"/>
      <c r="PUZ49" s="190"/>
      <c r="PVA49" s="190"/>
      <c r="PVB49" s="190"/>
      <c r="PVC49" s="190"/>
      <c r="PVD49" s="190"/>
      <c r="PVE49" s="190"/>
      <c r="PVF49" s="190"/>
      <c r="PVG49" s="190"/>
      <c r="PVH49" s="190"/>
      <c r="PVI49" s="190"/>
      <c r="PVJ49" s="190"/>
      <c r="PVK49" s="190"/>
      <c r="PVL49" s="190"/>
      <c r="PVM49" s="190"/>
      <c r="PVN49" s="190"/>
      <c r="PVO49" s="190"/>
      <c r="PVP49" s="190"/>
      <c r="PVQ49" s="190"/>
      <c r="PVR49" s="190"/>
      <c r="PVS49" s="190"/>
      <c r="PVT49" s="190"/>
      <c r="PVU49" s="190"/>
      <c r="PVV49" s="190"/>
      <c r="PVW49" s="190"/>
      <c r="PVX49" s="190"/>
      <c r="PVY49" s="190"/>
      <c r="PVZ49" s="190"/>
      <c r="PWA49" s="190"/>
      <c r="PWB49" s="190"/>
      <c r="PWC49" s="190"/>
      <c r="PWD49" s="190"/>
      <c r="PWE49" s="190"/>
      <c r="PWF49" s="190"/>
      <c r="PWG49" s="190"/>
      <c r="PWH49" s="190"/>
      <c r="PWI49" s="190"/>
      <c r="PWJ49" s="190"/>
      <c r="PWK49" s="190"/>
      <c r="PWL49" s="190"/>
      <c r="PWM49" s="190"/>
      <c r="PWN49" s="190"/>
      <c r="PWO49" s="190"/>
      <c r="PWP49" s="190"/>
      <c r="PWQ49" s="190"/>
      <c r="PWR49" s="190"/>
      <c r="PWS49" s="190"/>
      <c r="PWT49" s="190"/>
      <c r="PWU49" s="190"/>
      <c r="PWV49" s="190"/>
      <c r="PWW49" s="190"/>
      <c r="PWX49" s="190"/>
      <c r="PWY49" s="190"/>
      <c r="PWZ49" s="190"/>
      <c r="PXA49" s="190"/>
      <c r="PXB49" s="190"/>
      <c r="PXC49" s="190"/>
      <c r="PXD49" s="190"/>
      <c r="PXE49" s="190"/>
      <c r="PXF49" s="190"/>
      <c r="PXG49" s="190"/>
      <c r="PXH49" s="190"/>
      <c r="PXI49" s="190"/>
      <c r="PXJ49" s="190"/>
      <c r="PXK49" s="190"/>
      <c r="PXL49" s="190"/>
      <c r="PXM49" s="190"/>
      <c r="PXN49" s="190"/>
      <c r="PXO49" s="190"/>
      <c r="PXP49" s="190"/>
      <c r="PXQ49" s="190"/>
      <c r="PXR49" s="190"/>
      <c r="PXS49" s="190"/>
      <c r="PXT49" s="190"/>
      <c r="PXU49" s="190"/>
      <c r="PXV49" s="190"/>
      <c r="PXW49" s="190"/>
      <c r="PXX49" s="190"/>
      <c r="PXY49" s="190"/>
      <c r="PXZ49" s="190"/>
      <c r="PYA49" s="190"/>
      <c r="PYB49" s="190"/>
      <c r="PYC49" s="190"/>
      <c r="PYD49" s="190"/>
      <c r="PYE49" s="190"/>
      <c r="PYF49" s="190"/>
      <c r="PYG49" s="190"/>
      <c r="PYH49" s="190"/>
      <c r="PYI49" s="190"/>
      <c r="PYJ49" s="190"/>
      <c r="PYK49" s="190"/>
      <c r="PYL49" s="190"/>
      <c r="PYM49" s="190"/>
      <c r="PYN49" s="190"/>
      <c r="PYO49" s="190"/>
      <c r="PYP49" s="190"/>
      <c r="PYQ49" s="190"/>
      <c r="PYR49" s="190"/>
      <c r="PYS49" s="190"/>
      <c r="PYT49" s="190"/>
      <c r="PYU49" s="190"/>
      <c r="PYV49" s="190"/>
      <c r="PYW49" s="190"/>
      <c r="PYX49" s="190"/>
      <c r="PYY49" s="190"/>
      <c r="PYZ49" s="190"/>
      <c r="PZA49" s="190"/>
      <c r="PZB49" s="190"/>
      <c r="PZC49" s="190"/>
      <c r="PZD49" s="190"/>
      <c r="PZE49" s="190"/>
      <c r="PZF49" s="190"/>
      <c r="PZG49" s="190"/>
      <c r="PZH49" s="190"/>
      <c r="PZI49" s="190"/>
      <c r="PZJ49" s="190"/>
      <c r="PZK49" s="190"/>
      <c r="PZL49" s="190"/>
      <c r="PZM49" s="190"/>
      <c r="PZN49" s="190"/>
      <c r="PZO49" s="190"/>
      <c r="PZP49" s="190"/>
      <c r="PZQ49" s="190"/>
      <c r="PZR49" s="190"/>
      <c r="PZS49" s="190"/>
      <c r="PZT49" s="190"/>
      <c r="PZU49" s="190"/>
      <c r="PZV49" s="190"/>
      <c r="PZW49" s="190"/>
      <c r="PZX49" s="190"/>
      <c r="PZY49" s="190"/>
      <c r="PZZ49" s="190"/>
      <c r="QAA49" s="190"/>
      <c r="QAB49" s="190"/>
      <c r="QAC49" s="190"/>
      <c r="QAD49" s="190"/>
      <c r="QAE49" s="190"/>
      <c r="QAF49" s="190"/>
      <c r="QAG49" s="190"/>
      <c r="QAH49" s="190"/>
      <c r="QAI49" s="190"/>
      <c r="QAJ49" s="190"/>
      <c r="QAK49" s="190"/>
      <c r="QAL49" s="190"/>
      <c r="QAM49" s="190"/>
      <c r="QAN49" s="190"/>
      <c r="QAO49" s="190"/>
      <c r="QAP49" s="190"/>
      <c r="QAQ49" s="190"/>
      <c r="QAR49" s="190"/>
      <c r="QAS49" s="190"/>
      <c r="QAT49" s="190"/>
      <c r="QAU49" s="190"/>
      <c r="QAV49" s="190"/>
      <c r="QAW49" s="190"/>
      <c r="QAX49" s="190"/>
      <c r="QAY49" s="190"/>
      <c r="QAZ49" s="190"/>
      <c r="QBA49" s="190"/>
      <c r="QBB49" s="190"/>
      <c r="QBC49" s="190"/>
      <c r="QBD49" s="190"/>
      <c r="QBE49" s="190"/>
      <c r="QBF49" s="190"/>
      <c r="QBG49" s="190"/>
      <c r="QBH49" s="190"/>
      <c r="QBI49" s="190"/>
      <c r="QBJ49" s="190"/>
      <c r="QBK49" s="190"/>
      <c r="QBL49" s="190"/>
      <c r="QBM49" s="190"/>
      <c r="QBN49" s="190"/>
      <c r="QBO49" s="190"/>
      <c r="QBP49" s="190"/>
      <c r="QBQ49" s="190"/>
      <c r="QBR49" s="190"/>
      <c r="QBS49" s="190"/>
      <c r="QBT49" s="190"/>
      <c r="QBU49" s="190"/>
      <c r="QBV49" s="190"/>
      <c r="QBW49" s="190"/>
      <c r="QBX49" s="190"/>
      <c r="QBY49" s="190"/>
      <c r="QBZ49" s="190"/>
      <c r="QCA49" s="190"/>
      <c r="QCB49" s="190"/>
      <c r="QCC49" s="190"/>
      <c r="QCD49" s="190"/>
      <c r="QCE49" s="190"/>
      <c r="QCF49" s="190"/>
      <c r="QCG49" s="190"/>
      <c r="QCH49" s="190"/>
      <c r="QCI49" s="190"/>
      <c r="QCJ49" s="190"/>
      <c r="QCK49" s="190"/>
      <c r="QCL49" s="190"/>
      <c r="QCM49" s="190"/>
      <c r="QCN49" s="190"/>
      <c r="QCO49" s="190"/>
      <c r="QCP49" s="190"/>
      <c r="QCQ49" s="190"/>
      <c r="QCR49" s="190"/>
      <c r="QCS49" s="190"/>
      <c r="QCT49" s="190"/>
      <c r="QCU49" s="190"/>
      <c r="QCV49" s="190"/>
      <c r="QCW49" s="190"/>
      <c r="QCX49" s="190"/>
      <c r="QCY49" s="190"/>
      <c r="QCZ49" s="190"/>
      <c r="QDA49" s="190"/>
      <c r="QDB49" s="190"/>
      <c r="QDC49" s="190"/>
      <c r="QDD49" s="190"/>
      <c r="QDE49" s="190"/>
      <c r="QDF49" s="190"/>
      <c r="QDG49" s="190"/>
      <c r="QDH49" s="190"/>
      <c r="QDI49" s="190"/>
      <c r="QDJ49" s="190"/>
      <c r="QDK49" s="190"/>
      <c r="QDL49" s="190"/>
      <c r="QDM49" s="190"/>
      <c r="QDN49" s="190"/>
      <c r="QDO49" s="190"/>
      <c r="QDP49" s="190"/>
      <c r="QDQ49" s="190"/>
      <c r="QDR49" s="190"/>
      <c r="QDS49" s="190"/>
      <c r="QDT49" s="190"/>
      <c r="QDU49" s="190"/>
      <c r="QDV49" s="190"/>
      <c r="QDW49" s="190"/>
      <c r="QDX49" s="190"/>
      <c r="QDY49" s="190"/>
      <c r="QDZ49" s="190"/>
      <c r="QEA49" s="190"/>
      <c r="QEB49" s="190"/>
      <c r="QEC49" s="190"/>
      <c r="QED49" s="190"/>
      <c r="QEE49" s="190"/>
      <c r="QEF49" s="190"/>
      <c r="QEG49" s="190"/>
      <c r="QEH49" s="190"/>
      <c r="QEI49" s="190"/>
      <c r="QEJ49" s="190"/>
      <c r="QEK49" s="190"/>
      <c r="QEL49" s="190"/>
      <c r="QEM49" s="190"/>
      <c r="QEN49" s="190"/>
      <c r="QEO49" s="190"/>
      <c r="QEP49" s="190"/>
      <c r="QEQ49" s="190"/>
      <c r="QER49" s="190"/>
      <c r="QES49" s="190"/>
      <c r="QET49" s="190"/>
      <c r="QEU49" s="190"/>
      <c r="QEV49" s="190"/>
      <c r="QEW49" s="190"/>
      <c r="QEX49" s="190"/>
      <c r="QEY49" s="190"/>
      <c r="QEZ49" s="190"/>
      <c r="QFA49" s="190"/>
      <c r="QFB49" s="190"/>
      <c r="QFC49" s="190"/>
      <c r="QFD49" s="190"/>
      <c r="QFE49" s="190"/>
      <c r="QFF49" s="190"/>
      <c r="QFG49" s="190"/>
      <c r="QFH49" s="190"/>
      <c r="QFI49" s="190"/>
      <c r="QFJ49" s="190"/>
      <c r="QFK49" s="190"/>
      <c r="QFL49" s="190"/>
      <c r="QFM49" s="190"/>
      <c r="QFN49" s="190"/>
      <c r="QFO49" s="190"/>
      <c r="QFP49" s="190"/>
      <c r="QFQ49" s="190"/>
      <c r="QFR49" s="190"/>
      <c r="QFS49" s="190"/>
      <c r="QFT49" s="190"/>
      <c r="QFU49" s="190"/>
      <c r="QFV49" s="190"/>
      <c r="QFW49" s="190"/>
      <c r="QFX49" s="190"/>
      <c r="QFY49" s="190"/>
      <c r="QFZ49" s="190"/>
      <c r="QGA49" s="190"/>
      <c r="QGB49" s="190"/>
      <c r="QGC49" s="190"/>
      <c r="QGD49" s="190"/>
      <c r="QGE49" s="190"/>
      <c r="QGF49" s="190"/>
      <c r="QGG49" s="190"/>
      <c r="QGH49" s="190"/>
      <c r="QGI49" s="190"/>
      <c r="QGJ49" s="190"/>
      <c r="QGK49" s="190"/>
      <c r="QGL49" s="190"/>
      <c r="QGM49" s="190"/>
      <c r="QGN49" s="190"/>
      <c r="QGO49" s="190"/>
      <c r="QGP49" s="190"/>
      <c r="QGQ49" s="190"/>
      <c r="QGR49" s="190"/>
      <c r="QGS49" s="190"/>
      <c r="QGT49" s="190"/>
      <c r="QGU49" s="190"/>
      <c r="QGV49" s="190"/>
      <c r="QGW49" s="190"/>
      <c r="QGX49" s="190"/>
      <c r="QGY49" s="190"/>
      <c r="QGZ49" s="190"/>
      <c r="QHA49" s="190"/>
      <c r="QHB49" s="190"/>
      <c r="QHC49" s="190"/>
      <c r="QHD49" s="190"/>
      <c r="QHE49" s="190"/>
      <c r="QHF49" s="190"/>
      <c r="QHG49" s="190"/>
      <c r="QHH49" s="190"/>
      <c r="QHI49" s="190"/>
      <c r="QHJ49" s="190"/>
      <c r="QHK49" s="190"/>
      <c r="QHL49" s="190"/>
      <c r="QHM49" s="190"/>
      <c r="QHN49" s="190"/>
      <c r="QHO49" s="190"/>
      <c r="QHP49" s="190"/>
      <c r="QHQ49" s="190"/>
      <c r="QHR49" s="190"/>
      <c r="QHS49" s="190"/>
      <c r="QHT49" s="190"/>
      <c r="QHU49" s="190"/>
      <c r="QHV49" s="190"/>
      <c r="QHW49" s="190"/>
      <c r="QHX49" s="190"/>
      <c r="QHY49" s="190"/>
      <c r="QHZ49" s="190"/>
      <c r="QIA49" s="190"/>
      <c r="QIB49" s="190"/>
      <c r="QIC49" s="190"/>
      <c r="QID49" s="190"/>
      <c r="QIE49" s="190"/>
      <c r="QIF49" s="190"/>
      <c r="QIG49" s="190"/>
      <c r="QIH49" s="190"/>
      <c r="QII49" s="190"/>
      <c r="QIJ49" s="190"/>
      <c r="QIK49" s="190"/>
      <c r="QIL49" s="190"/>
      <c r="QIM49" s="190"/>
      <c r="QIN49" s="190"/>
      <c r="QIO49" s="190"/>
      <c r="QIP49" s="190"/>
      <c r="QIQ49" s="190"/>
      <c r="QIR49" s="190"/>
      <c r="QIS49" s="190"/>
      <c r="QIT49" s="190"/>
      <c r="QIU49" s="190"/>
      <c r="QIV49" s="190"/>
      <c r="QIW49" s="190"/>
      <c r="QIX49" s="190"/>
      <c r="QIY49" s="190"/>
      <c r="QIZ49" s="190"/>
      <c r="QJA49" s="190"/>
      <c r="QJB49" s="190"/>
      <c r="QJC49" s="190"/>
      <c r="QJD49" s="190"/>
      <c r="QJE49" s="190"/>
      <c r="QJF49" s="190"/>
      <c r="QJG49" s="190"/>
      <c r="QJH49" s="190"/>
      <c r="QJI49" s="190"/>
      <c r="QJJ49" s="190"/>
      <c r="QJK49" s="190"/>
      <c r="QJL49" s="190"/>
      <c r="QJM49" s="190"/>
      <c r="QJN49" s="190"/>
      <c r="QJO49" s="190"/>
      <c r="QJP49" s="190"/>
      <c r="QJQ49" s="190"/>
      <c r="QJR49" s="190"/>
      <c r="QJS49" s="190"/>
      <c r="QJT49" s="190"/>
      <c r="QJU49" s="190"/>
      <c r="QJV49" s="190"/>
      <c r="QJW49" s="190"/>
      <c r="QJX49" s="190"/>
      <c r="QJY49" s="190"/>
      <c r="QJZ49" s="190"/>
      <c r="QKA49" s="190"/>
      <c r="QKB49" s="190"/>
      <c r="QKC49" s="190"/>
      <c r="QKD49" s="190"/>
      <c r="QKE49" s="190"/>
      <c r="QKF49" s="190"/>
      <c r="QKG49" s="190"/>
      <c r="QKH49" s="190"/>
      <c r="QKI49" s="190"/>
      <c r="QKJ49" s="190"/>
      <c r="QKK49" s="190"/>
      <c r="QKL49" s="190"/>
      <c r="QKM49" s="190"/>
      <c r="QKN49" s="190"/>
      <c r="QKO49" s="190"/>
      <c r="QKP49" s="190"/>
      <c r="QKQ49" s="190"/>
      <c r="QKR49" s="190"/>
      <c r="QKS49" s="190"/>
      <c r="QKT49" s="190"/>
      <c r="QKU49" s="190"/>
      <c r="QKV49" s="190"/>
      <c r="QKW49" s="190"/>
      <c r="QKX49" s="190"/>
      <c r="QKY49" s="190"/>
      <c r="QKZ49" s="190"/>
      <c r="QLA49" s="190"/>
      <c r="QLB49" s="190"/>
      <c r="QLC49" s="190"/>
      <c r="QLD49" s="190"/>
      <c r="QLE49" s="190"/>
      <c r="QLF49" s="190"/>
      <c r="QLG49" s="190"/>
      <c r="QLH49" s="190"/>
      <c r="QLI49" s="190"/>
      <c r="QLJ49" s="190"/>
      <c r="QLK49" s="190"/>
      <c r="QLL49" s="190"/>
      <c r="QLM49" s="190"/>
      <c r="QLN49" s="190"/>
      <c r="QLO49" s="190"/>
      <c r="QLP49" s="190"/>
      <c r="QLQ49" s="190"/>
      <c r="QLR49" s="190"/>
      <c r="QLS49" s="190"/>
      <c r="QLT49" s="190"/>
      <c r="QLU49" s="190"/>
      <c r="QLV49" s="190"/>
      <c r="QLW49" s="190"/>
      <c r="QLX49" s="190"/>
      <c r="QLY49" s="190"/>
      <c r="QLZ49" s="190"/>
      <c r="QMA49" s="190"/>
      <c r="QMB49" s="190"/>
      <c r="QMC49" s="190"/>
      <c r="QMD49" s="190"/>
      <c r="QME49" s="190"/>
      <c r="QMF49" s="190"/>
      <c r="QMG49" s="190"/>
      <c r="QMH49" s="190"/>
      <c r="QMI49" s="190"/>
      <c r="QMJ49" s="190"/>
      <c r="QMK49" s="190"/>
      <c r="QML49" s="190"/>
      <c r="QMM49" s="190"/>
      <c r="QMN49" s="190"/>
      <c r="QMO49" s="190"/>
      <c r="QMP49" s="190"/>
      <c r="QMQ49" s="190"/>
      <c r="QMR49" s="190"/>
      <c r="QMS49" s="190"/>
      <c r="QMT49" s="190"/>
      <c r="QMU49" s="190"/>
      <c r="QMV49" s="190"/>
      <c r="QMW49" s="190"/>
      <c r="QMX49" s="190"/>
      <c r="QMY49" s="190"/>
      <c r="QMZ49" s="190"/>
      <c r="QNA49" s="190"/>
      <c r="QNB49" s="190"/>
      <c r="QNC49" s="190"/>
      <c r="QND49" s="190"/>
      <c r="QNE49" s="190"/>
      <c r="QNF49" s="190"/>
      <c r="QNG49" s="190"/>
      <c r="QNH49" s="190"/>
      <c r="QNI49" s="190"/>
      <c r="QNJ49" s="190"/>
      <c r="QNK49" s="190"/>
      <c r="QNL49" s="190"/>
      <c r="QNM49" s="190"/>
      <c r="QNN49" s="190"/>
      <c r="QNO49" s="190"/>
      <c r="QNP49" s="190"/>
      <c r="QNQ49" s="190"/>
      <c r="QNR49" s="190"/>
      <c r="QNS49" s="190"/>
      <c r="QNT49" s="190"/>
      <c r="QNU49" s="190"/>
      <c r="QNV49" s="190"/>
      <c r="QNW49" s="190"/>
      <c r="QNX49" s="190"/>
      <c r="QNY49" s="190"/>
      <c r="QNZ49" s="190"/>
      <c r="QOA49" s="190"/>
      <c r="QOB49" s="190"/>
      <c r="QOC49" s="190"/>
      <c r="QOD49" s="190"/>
      <c r="QOE49" s="190"/>
      <c r="QOF49" s="190"/>
      <c r="QOG49" s="190"/>
      <c r="QOH49" s="190"/>
      <c r="QOI49" s="190"/>
      <c r="QOJ49" s="190"/>
      <c r="QOK49" s="190"/>
      <c r="QOL49" s="190"/>
      <c r="QOM49" s="190"/>
      <c r="QON49" s="190"/>
      <c r="QOO49" s="190"/>
      <c r="QOP49" s="190"/>
      <c r="QOQ49" s="190"/>
      <c r="QOR49" s="190"/>
      <c r="QOS49" s="190"/>
      <c r="QOT49" s="190"/>
      <c r="QOU49" s="190"/>
      <c r="QOV49" s="190"/>
      <c r="QOW49" s="190"/>
      <c r="QOX49" s="190"/>
      <c r="QOY49" s="190"/>
      <c r="QOZ49" s="190"/>
      <c r="QPA49" s="190"/>
      <c r="QPB49" s="190"/>
      <c r="QPC49" s="190"/>
      <c r="QPD49" s="190"/>
      <c r="QPE49" s="190"/>
      <c r="QPF49" s="190"/>
      <c r="QPG49" s="190"/>
      <c r="QPH49" s="190"/>
      <c r="QPI49" s="190"/>
      <c r="QPJ49" s="190"/>
      <c r="QPK49" s="190"/>
      <c r="QPL49" s="190"/>
      <c r="QPM49" s="190"/>
      <c r="QPN49" s="190"/>
      <c r="QPO49" s="190"/>
      <c r="QPP49" s="190"/>
      <c r="QPQ49" s="190"/>
      <c r="QPR49" s="190"/>
      <c r="QPS49" s="190"/>
      <c r="QPT49" s="190"/>
      <c r="QPU49" s="190"/>
      <c r="QPV49" s="190"/>
      <c r="QPW49" s="190"/>
      <c r="QPX49" s="190"/>
      <c r="QPY49" s="190"/>
      <c r="QPZ49" s="190"/>
      <c r="QQA49" s="190"/>
      <c r="QQB49" s="190"/>
      <c r="QQC49" s="190"/>
      <c r="QQD49" s="190"/>
      <c r="QQE49" s="190"/>
      <c r="QQF49" s="190"/>
      <c r="QQG49" s="190"/>
      <c r="QQH49" s="190"/>
      <c r="QQI49" s="190"/>
      <c r="QQJ49" s="190"/>
      <c r="QQK49" s="190"/>
      <c r="QQL49" s="190"/>
      <c r="QQM49" s="190"/>
      <c r="QQN49" s="190"/>
      <c r="QQO49" s="190"/>
      <c r="QQP49" s="190"/>
      <c r="QQQ49" s="190"/>
      <c r="QQR49" s="190"/>
      <c r="QQS49" s="190"/>
      <c r="QQT49" s="190"/>
      <c r="QQU49" s="190"/>
      <c r="QQV49" s="190"/>
      <c r="QQW49" s="190"/>
      <c r="QQX49" s="190"/>
      <c r="QQY49" s="190"/>
      <c r="QQZ49" s="190"/>
      <c r="QRA49" s="190"/>
      <c r="QRB49" s="190"/>
      <c r="QRC49" s="190"/>
      <c r="QRD49" s="190"/>
      <c r="QRE49" s="190"/>
      <c r="QRF49" s="190"/>
      <c r="QRG49" s="190"/>
      <c r="QRH49" s="190"/>
      <c r="QRI49" s="190"/>
      <c r="QRJ49" s="190"/>
      <c r="QRK49" s="190"/>
      <c r="QRL49" s="190"/>
      <c r="QRM49" s="190"/>
      <c r="QRN49" s="190"/>
      <c r="QRO49" s="190"/>
      <c r="QRP49" s="190"/>
      <c r="QRQ49" s="190"/>
      <c r="QRR49" s="190"/>
      <c r="QRS49" s="190"/>
      <c r="QRT49" s="190"/>
      <c r="QRU49" s="190"/>
      <c r="QRV49" s="190"/>
      <c r="QRW49" s="190"/>
      <c r="QRX49" s="190"/>
      <c r="QRY49" s="190"/>
      <c r="QRZ49" s="190"/>
      <c r="QSA49" s="190"/>
      <c r="QSB49" s="190"/>
      <c r="QSC49" s="190"/>
      <c r="QSD49" s="190"/>
      <c r="QSE49" s="190"/>
      <c r="QSF49" s="190"/>
      <c r="QSG49" s="190"/>
      <c r="QSH49" s="190"/>
      <c r="QSI49" s="190"/>
      <c r="QSJ49" s="190"/>
      <c r="QSK49" s="190"/>
      <c r="QSL49" s="190"/>
      <c r="QSM49" s="190"/>
      <c r="QSN49" s="190"/>
      <c r="QSO49" s="190"/>
      <c r="QSP49" s="190"/>
      <c r="QSQ49" s="190"/>
      <c r="QSR49" s="190"/>
      <c r="QSS49" s="190"/>
      <c r="QST49" s="190"/>
      <c r="QSU49" s="190"/>
      <c r="QSV49" s="190"/>
      <c r="QSW49" s="190"/>
      <c r="QSX49" s="190"/>
      <c r="QSY49" s="190"/>
      <c r="QSZ49" s="190"/>
      <c r="QTA49" s="190"/>
      <c r="QTB49" s="190"/>
      <c r="QTC49" s="190"/>
      <c r="QTD49" s="190"/>
      <c r="QTE49" s="190"/>
      <c r="QTF49" s="190"/>
      <c r="QTG49" s="190"/>
      <c r="QTH49" s="190"/>
      <c r="QTI49" s="190"/>
      <c r="QTJ49" s="190"/>
      <c r="QTK49" s="190"/>
      <c r="QTL49" s="190"/>
      <c r="QTM49" s="190"/>
      <c r="QTN49" s="190"/>
      <c r="QTO49" s="190"/>
      <c r="QTP49" s="190"/>
      <c r="QTQ49" s="190"/>
      <c r="QTR49" s="190"/>
      <c r="QTS49" s="190"/>
      <c r="QTT49" s="190"/>
      <c r="QTU49" s="190"/>
      <c r="QTV49" s="190"/>
      <c r="QTW49" s="190"/>
      <c r="QTX49" s="190"/>
      <c r="QTY49" s="190"/>
      <c r="QTZ49" s="190"/>
      <c r="QUA49" s="190"/>
      <c r="QUB49" s="190"/>
      <c r="QUC49" s="190"/>
      <c r="QUD49" s="190"/>
      <c r="QUE49" s="190"/>
      <c r="QUF49" s="190"/>
      <c r="QUG49" s="190"/>
      <c r="QUH49" s="190"/>
      <c r="QUI49" s="190"/>
      <c r="QUJ49" s="190"/>
      <c r="QUK49" s="190"/>
      <c r="QUL49" s="190"/>
      <c r="QUM49" s="190"/>
      <c r="QUN49" s="190"/>
      <c r="QUO49" s="190"/>
      <c r="QUP49" s="190"/>
      <c r="QUQ49" s="190"/>
      <c r="QUR49" s="190"/>
      <c r="QUS49" s="190"/>
      <c r="QUT49" s="190"/>
      <c r="QUU49" s="190"/>
      <c r="QUV49" s="190"/>
      <c r="QUW49" s="190"/>
      <c r="QUX49" s="190"/>
      <c r="QUY49" s="190"/>
      <c r="QUZ49" s="190"/>
      <c r="QVA49" s="190"/>
      <c r="QVB49" s="190"/>
      <c r="QVC49" s="190"/>
      <c r="QVD49" s="190"/>
      <c r="QVE49" s="190"/>
      <c r="QVF49" s="190"/>
      <c r="QVG49" s="190"/>
      <c r="QVH49" s="190"/>
      <c r="QVI49" s="190"/>
      <c r="QVJ49" s="190"/>
      <c r="QVK49" s="190"/>
      <c r="QVL49" s="190"/>
      <c r="QVM49" s="190"/>
      <c r="QVN49" s="190"/>
      <c r="QVO49" s="190"/>
      <c r="QVP49" s="190"/>
      <c r="QVQ49" s="190"/>
      <c r="QVR49" s="190"/>
      <c r="QVS49" s="190"/>
      <c r="QVT49" s="190"/>
      <c r="QVU49" s="190"/>
      <c r="QVV49" s="190"/>
      <c r="QVW49" s="190"/>
      <c r="QVX49" s="190"/>
      <c r="QVY49" s="190"/>
      <c r="QVZ49" s="190"/>
      <c r="QWA49" s="190"/>
      <c r="QWB49" s="190"/>
      <c r="QWC49" s="190"/>
      <c r="QWD49" s="190"/>
      <c r="QWE49" s="190"/>
      <c r="QWF49" s="190"/>
      <c r="QWG49" s="190"/>
      <c r="QWH49" s="190"/>
      <c r="QWI49" s="190"/>
      <c r="QWJ49" s="190"/>
      <c r="QWK49" s="190"/>
      <c r="QWL49" s="190"/>
      <c r="QWM49" s="190"/>
      <c r="QWN49" s="190"/>
      <c r="QWO49" s="190"/>
      <c r="QWP49" s="190"/>
      <c r="QWQ49" s="190"/>
      <c r="QWR49" s="190"/>
      <c r="QWS49" s="190"/>
      <c r="QWT49" s="190"/>
      <c r="QWU49" s="190"/>
      <c r="QWV49" s="190"/>
      <c r="QWW49" s="190"/>
      <c r="QWX49" s="190"/>
      <c r="QWY49" s="190"/>
      <c r="QWZ49" s="190"/>
      <c r="QXA49" s="190"/>
      <c r="QXB49" s="190"/>
      <c r="QXC49" s="190"/>
      <c r="QXD49" s="190"/>
      <c r="QXE49" s="190"/>
      <c r="QXF49" s="190"/>
      <c r="QXG49" s="190"/>
      <c r="QXH49" s="190"/>
      <c r="QXI49" s="190"/>
      <c r="QXJ49" s="190"/>
      <c r="QXK49" s="190"/>
      <c r="QXL49" s="190"/>
      <c r="QXM49" s="190"/>
      <c r="QXN49" s="190"/>
      <c r="QXO49" s="190"/>
      <c r="QXP49" s="190"/>
      <c r="QXQ49" s="190"/>
      <c r="QXR49" s="190"/>
      <c r="QXS49" s="190"/>
      <c r="QXT49" s="190"/>
      <c r="QXU49" s="190"/>
      <c r="QXV49" s="190"/>
      <c r="QXW49" s="190"/>
      <c r="QXX49" s="190"/>
      <c r="QXY49" s="190"/>
      <c r="QXZ49" s="190"/>
      <c r="QYA49" s="190"/>
      <c r="QYB49" s="190"/>
      <c r="QYC49" s="190"/>
      <c r="QYD49" s="190"/>
      <c r="QYE49" s="190"/>
      <c r="QYF49" s="190"/>
      <c r="QYG49" s="190"/>
      <c r="QYH49" s="190"/>
      <c r="QYI49" s="190"/>
      <c r="QYJ49" s="190"/>
      <c r="QYK49" s="190"/>
      <c r="QYL49" s="190"/>
      <c r="QYM49" s="190"/>
      <c r="QYN49" s="190"/>
      <c r="QYO49" s="190"/>
      <c r="QYP49" s="190"/>
      <c r="QYQ49" s="190"/>
      <c r="QYR49" s="190"/>
      <c r="QYS49" s="190"/>
      <c r="QYT49" s="190"/>
      <c r="QYU49" s="190"/>
      <c r="QYV49" s="190"/>
      <c r="QYW49" s="190"/>
      <c r="QYX49" s="190"/>
      <c r="QYY49" s="190"/>
      <c r="QYZ49" s="190"/>
      <c r="QZA49" s="190"/>
      <c r="QZB49" s="190"/>
      <c r="QZC49" s="190"/>
      <c r="QZD49" s="190"/>
      <c r="QZE49" s="190"/>
      <c r="QZF49" s="190"/>
      <c r="QZG49" s="190"/>
      <c r="QZH49" s="190"/>
      <c r="QZI49" s="190"/>
      <c r="QZJ49" s="190"/>
      <c r="QZK49" s="190"/>
      <c r="QZL49" s="190"/>
      <c r="QZM49" s="190"/>
      <c r="QZN49" s="190"/>
      <c r="QZO49" s="190"/>
      <c r="QZP49" s="190"/>
      <c r="QZQ49" s="190"/>
      <c r="QZR49" s="190"/>
      <c r="QZS49" s="190"/>
      <c r="QZT49" s="190"/>
      <c r="QZU49" s="190"/>
      <c r="QZV49" s="190"/>
      <c r="QZW49" s="190"/>
      <c r="QZX49" s="190"/>
      <c r="QZY49" s="190"/>
      <c r="QZZ49" s="190"/>
      <c r="RAA49" s="190"/>
      <c r="RAB49" s="190"/>
      <c r="RAC49" s="190"/>
      <c r="RAD49" s="190"/>
      <c r="RAE49" s="190"/>
      <c r="RAF49" s="190"/>
      <c r="RAG49" s="190"/>
      <c r="RAH49" s="190"/>
      <c r="RAI49" s="190"/>
      <c r="RAJ49" s="190"/>
      <c r="RAK49" s="190"/>
      <c r="RAL49" s="190"/>
      <c r="RAM49" s="190"/>
      <c r="RAN49" s="190"/>
      <c r="RAO49" s="190"/>
      <c r="RAP49" s="190"/>
      <c r="RAQ49" s="190"/>
      <c r="RAR49" s="190"/>
      <c r="RAS49" s="190"/>
      <c r="RAT49" s="190"/>
      <c r="RAU49" s="190"/>
      <c r="RAV49" s="190"/>
      <c r="RAW49" s="190"/>
      <c r="RAX49" s="190"/>
      <c r="RAY49" s="190"/>
      <c r="RAZ49" s="190"/>
      <c r="RBA49" s="190"/>
      <c r="RBB49" s="190"/>
      <c r="RBC49" s="190"/>
      <c r="RBD49" s="190"/>
      <c r="RBE49" s="190"/>
      <c r="RBF49" s="190"/>
      <c r="RBG49" s="190"/>
      <c r="RBH49" s="190"/>
      <c r="RBI49" s="190"/>
      <c r="RBJ49" s="190"/>
      <c r="RBK49" s="190"/>
      <c r="RBL49" s="190"/>
      <c r="RBM49" s="190"/>
      <c r="RBN49" s="190"/>
      <c r="RBO49" s="190"/>
      <c r="RBP49" s="190"/>
      <c r="RBQ49" s="190"/>
      <c r="RBR49" s="190"/>
      <c r="RBS49" s="190"/>
      <c r="RBT49" s="190"/>
      <c r="RBU49" s="190"/>
      <c r="RBV49" s="190"/>
      <c r="RBW49" s="190"/>
      <c r="RBX49" s="190"/>
      <c r="RBY49" s="190"/>
      <c r="RBZ49" s="190"/>
      <c r="RCA49" s="190"/>
      <c r="RCB49" s="190"/>
      <c r="RCC49" s="190"/>
      <c r="RCD49" s="190"/>
      <c r="RCE49" s="190"/>
      <c r="RCF49" s="190"/>
      <c r="RCG49" s="190"/>
      <c r="RCH49" s="190"/>
      <c r="RCI49" s="190"/>
      <c r="RCJ49" s="190"/>
      <c r="RCK49" s="190"/>
      <c r="RCL49" s="190"/>
      <c r="RCM49" s="190"/>
      <c r="RCN49" s="190"/>
      <c r="RCO49" s="190"/>
      <c r="RCP49" s="190"/>
      <c r="RCQ49" s="190"/>
      <c r="RCR49" s="190"/>
      <c r="RCS49" s="190"/>
      <c r="RCT49" s="190"/>
      <c r="RCU49" s="190"/>
      <c r="RCV49" s="190"/>
      <c r="RCW49" s="190"/>
      <c r="RCX49" s="190"/>
      <c r="RCY49" s="190"/>
      <c r="RCZ49" s="190"/>
      <c r="RDA49" s="190"/>
      <c r="RDB49" s="190"/>
      <c r="RDC49" s="190"/>
      <c r="RDD49" s="190"/>
      <c r="RDE49" s="190"/>
      <c r="RDF49" s="190"/>
      <c r="RDG49" s="190"/>
      <c r="RDH49" s="190"/>
      <c r="RDI49" s="190"/>
      <c r="RDJ49" s="190"/>
      <c r="RDK49" s="190"/>
      <c r="RDL49" s="190"/>
      <c r="RDM49" s="190"/>
      <c r="RDN49" s="190"/>
      <c r="RDO49" s="190"/>
      <c r="RDP49" s="190"/>
      <c r="RDQ49" s="190"/>
      <c r="RDR49" s="190"/>
      <c r="RDS49" s="190"/>
      <c r="RDT49" s="190"/>
      <c r="RDU49" s="190"/>
      <c r="RDV49" s="190"/>
      <c r="RDW49" s="190"/>
      <c r="RDX49" s="190"/>
      <c r="RDY49" s="190"/>
      <c r="RDZ49" s="190"/>
      <c r="REA49" s="190"/>
      <c r="REB49" s="190"/>
      <c r="REC49" s="190"/>
      <c r="RED49" s="190"/>
      <c r="REE49" s="190"/>
      <c r="REF49" s="190"/>
      <c r="REG49" s="190"/>
      <c r="REH49" s="190"/>
      <c r="REI49" s="190"/>
      <c r="REJ49" s="190"/>
      <c r="REK49" s="190"/>
      <c r="REL49" s="190"/>
      <c r="REM49" s="190"/>
      <c r="REN49" s="190"/>
      <c r="REO49" s="190"/>
      <c r="REP49" s="190"/>
      <c r="REQ49" s="190"/>
      <c r="RER49" s="190"/>
      <c r="RES49" s="190"/>
      <c r="RET49" s="190"/>
      <c r="REU49" s="190"/>
      <c r="REV49" s="190"/>
      <c r="REW49" s="190"/>
      <c r="REX49" s="190"/>
      <c r="REY49" s="190"/>
      <c r="REZ49" s="190"/>
      <c r="RFA49" s="190"/>
      <c r="RFB49" s="190"/>
      <c r="RFC49" s="190"/>
      <c r="RFD49" s="190"/>
      <c r="RFE49" s="190"/>
      <c r="RFF49" s="190"/>
      <c r="RFG49" s="190"/>
      <c r="RFH49" s="190"/>
      <c r="RFI49" s="190"/>
      <c r="RFJ49" s="190"/>
      <c r="RFK49" s="190"/>
      <c r="RFL49" s="190"/>
      <c r="RFM49" s="190"/>
      <c r="RFN49" s="190"/>
      <c r="RFO49" s="190"/>
      <c r="RFP49" s="190"/>
      <c r="RFQ49" s="190"/>
      <c r="RFR49" s="190"/>
      <c r="RFS49" s="190"/>
      <c r="RFT49" s="190"/>
      <c r="RFU49" s="190"/>
      <c r="RFV49" s="190"/>
      <c r="RFW49" s="190"/>
      <c r="RFX49" s="190"/>
      <c r="RFY49" s="190"/>
      <c r="RFZ49" s="190"/>
      <c r="RGA49" s="190"/>
      <c r="RGB49" s="190"/>
      <c r="RGC49" s="190"/>
      <c r="RGD49" s="190"/>
      <c r="RGE49" s="190"/>
      <c r="RGF49" s="190"/>
      <c r="RGG49" s="190"/>
      <c r="RGH49" s="190"/>
      <c r="RGI49" s="190"/>
      <c r="RGJ49" s="190"/>
      <c r="RGK49" s="190"/>
      <c r="RGL49" s="190"/>
      <c r="RGM49" s="190"/>
      <c r="RGN49" s="190"/>
      <c r="RGO49" s="190"/>
      <c r="RGP49" s="190"/>
      <c r="RGQ49" s="190"/>
      <c r="RGR49" s="190"/>
      <c r="RGS49" s="190"/>
      <c r="RGT49" s="190"/>
      <c r="RGU49" s="190"/>
      <c r="RGV49" s="190"/>
      <c r="RGW49" s="190"/>
      <c r="RGX49" s="190"/>
      <c r="RGY49" s="190"/>
      <c r="RGZ49" s="190"/>
      <c r="RHA49" s="190"/>
      <c r="RHB49" s="190"/>
      <c r="RHC49" s="190"/>
      <c r="RHD49" s="190"/>
      <c r="RHE49" s="190"/>
      <c r="RHF49" s="190"/>
      <c r="RHG49" s="190"/>
      <c r="RHH49" s="190"/>
      <c r="RHI49" s="190"/>
      <c r="RHJ49" s="190"/>
      <c r="RHK49" s="190"/>
      <c r="RHL49" s="190"/>
      <c r="RHM49" s="190"/>
      <c r="RHN49" s="190"/>
      <c r="RHO49" s="190"/>
      <c r="RHP49" s="190"/>
      <c r="RHQ49" s="190"/>
      <c r="RHR49" s="190"/>
      <c r="RHS49" s="190"/>
      <c r="RHT49" s="190"/>
      <c r="RHU49" s="190"/>
      <c r="RHV49" s="190"/>
      <c r="RHW49" s="190"/>
      <c r="RHX49" s="190"/>
      <c r="RHY49" s="190"/>
      <c r="RHZ49" s="190"/>
      <c r="RIA49" s="190"/>
      <c r="RIB49" s="190"/>
      <c r="RIC49" s="190"/>
      <c r="RID49" s="190"/>
      <c r="RIE49" s="190"/>
      <c r="RIF49" s="190"/>
      <c r="RIG49" s="190"/>
      <c r="RIH49" s="190"/>
      <c r="RII49" s="190"/>
      <c r="RIJ49" s="190"/>
      <c r="RIK49" s="190"/>
      <c r="RIL49" s="190"/>
      <c r="RIM49" s="190"/>
      <c r="RIN49" s="190"/>
      <c r="RIO49" s="190"/>
      <c r="RIP49" s="190"/>
      <c r="RIQ49" s="190"/>
      <c r="RIR49" s="190"/>
      <c r="RIS49" s="190"/>
      <c r="RIT49" s="190"/>
      <c r="RIU49" s="190"/>
      <c r="RIV49" s="190"/>
      <c r="RIW49" s="190"/>
      <c r="RIX49" s="190"/>
      <c r="RIY49" s="190"/>
      <c r="RIZ49" s="190"/>
      <c r="RJA49" s="190"/>
      <c r="RJB49" s="190"/>
      <c r="RJC49" s="190"/>
      <c r="RJD49" s="190"/>
      <c r="RJE49" s="190"/>
      <c r="RJF49" s="190"/>
      <c r="RJG49" s="190"/>
      <c r="RJH49" s="190"/>
      <c r="RJI49" s="190"/>
      <c r="RJJ49" s="190"/>
      <c r="RJK49" s="190"/>
      <c r="RJL49" s="190"/>
      <c r="RJM49" s="190"/>
      <c r="RJN49" s="190"/>
      <c r="RJO49" s="190"/>
      <c r="RJP49" s="190"/>
      <c r="RJQ49" s="190"/>
      <c r="RJR49" s="190"/>
      <c r="RJS49" s="190"/>
      <c r="RJT49" s="190"/>
      <c r="RJU49" s="190"/>
      <c r="RJV49" s="190"/>
      <c r="RJW49" s="190"/>
      <c r="RJX49" s="190"/>
      <c r="RJY49" s="190"/>
      <c r="RJZ49" s="190"/>
      <c r="RKA49" s="190"/>
      <c r="RKB49" s="190"/>
      <c r="RKC49" s="190"/>
      <c r="RKD49" s="190"/>
      <c r="RKE49" s="190"/>
      <c r="RKF49" s="190"/>
      <c r="RKG49" s="190"/>
      <c r="RKH49" s="190"/>
      <c r="RKI49" s="190"/>
      <c r="RKJ49" s="190"/>
      <c r="RKK49" s="190"/>
      <c r="RKL49" s="190"/>
      <c r="RKM49" s="190"/>
      <c r="RKN49" s="190"/>
      <c r="RKO49" s="190"/>
      <c r="RKP49" s="190"/>
      <c r="RKQ49" s="190"/>
      <c r="RKR49" s="190"/>
      <c r="RKS49" s="190"/>
      <c r="RKT49" s="190"/>
      <c r="RKU49" s="190"/>
      <c r="RKV49" s="190"/>
      <c r="RKW49" s="190"/>
      <c r="RKX49" s="190"/>
      <c r="RKY49" s="190"/>
      <c r="RKZ49" s="190"/>
      <c r="RLA49" s="190"/>
      <c r="RLB49" s="190"/>
      <c r="RLC49" s="190"/>
      <c r="RLD49" s="190"/>
      <c r="RLE49" s="190"/>
      <c r="RLF49" s="190"/>
      <c r="RLG49" s="190"/>
      <c r="RLH49" s="190"/>
      <c r="RLI49" s="190"/>
      <c r="RLJ49" s="190"/>
      <c r="RLK49" s="190"/>
      <c r="RLL49" s="190"/>
      <c r="RLM49" s="190"/>
      <c r="RLN49" s="190"/>
      <c r="RLO49" s="190"/>
      <c r="RLP49" s="190"/>
      <c r="RLQ49" s="190"/>
      <c r="RLR49" s="190"/>
      <c r="RLS49" s="190"/>
      <c r="RLT49" s="190"/>
      <c r="RLU49" s="190"/>
      <c r="RLV49" s="190"/>
      <c r="RLW49" s="190"/>
      <c r="RLX49" s="190"/>
      <c r="RLY49" s="190"/>
      <c r="RLZ49" s="190"/>
      <c r="RMA49" s="190"/>
      <c r="RMB49" s="190"/>
      <c r="RMC49" s="190"/>
      <c r="RMD49" s="190"/>
      <c r="RME49" s="190"/>
      <c r="RMF49" s="190"/>
      <c r="RMG49" s="190"/>
      <c r="RMH49" s="190"/>
      <c r="RMI49" s="190"/>
      <c r="RMJ49" s="190"/>
      <c r="RMK49" s="190"/>
      <c r="RML49" s="190"/>
      <c r="RMM49" s="190"/>
      <c r="RMN49" s="190"/>
      <c r="RMO49" s="190"/>
      <c r="RMP49" s="190"/>
      <c r="RMQ49" s="190"/>
      <c r="RMR49" s="190"/>
      <c r="RMS49" s="190"/>
      <c r="RMT49" s="190"/>
      <c r="RMU49" s="190"/>
      <c r="RMV49" s="190"/>
      <c r="RMW49" s="190"/>
      <c r="RMX49" s="190"/>
      <c r="RMY49" s="190"/>
      <c r="RMZ49" s="190"/>
      <c r="RNA49" s="190"/>
      <c r="RNB49" s="190"/>
      <c r="RNC49" s="190"/>
      <c r="RND49" s="190"/>
      <c r="RNE49" s="190"/>
      <c r="RNF49" s="190"/>
      <c r="RNG49" s="190"/>
      <c r="RNH49" s="190"/>
      <c r="RNI49" s="190"/>
      <c r="RNJ49" s="190"/>
      <c r="RNK49" s="190"/>
      <c r="RNL49" s="190"/>
      <c r="RNM49" s="190"/>
      <c r="RNN49" s="190"/>
      <c r="RNO49" s="190"/>
      <c r="RNP49" s="190"/>
      <c r="RNQ49" s="190"/>
      <c r="RNR49" s="190"/>
      <c r="RNS49" s="190"/>
      <c r="RNT49" s="190"/>
      <c r="RNU49" s="190"/>
      <c r="RNV49" s="190"/>
      <c r="RNW49" s="190"/>
      <c r="RNX49" s="190"/>
      <c r="RNY49" s="190"/>
      <c r="RNZ49" s="190"/>
      <c r="ROA49" s="190"/>
      <c r="ROB49" s="190"/>
      <c r="ROC49" s="190"/>
      <c r="ROD49" s="190"/>
      <c r="ROE49" s="190"/>
      <c r="ROF49" s="190"/>
      <c r="ROG49" s="190"/>
      <c r="ROH49" s="190"/>
      <c r="ROI49" s="190"/>
      <c r="ROJ49" s="190"/>
      <c r="ROK49" s="190"/>
      <c r="ROL49" s="190"/>
      <c r="ROM49" s="190"/>
      <c r="RON49" s="190"/>
      <c r="ROO49" s="190"/>
      <c r="ROP49" s="190"/>
      <c r="ROQ49" s="190"/>
      <c r="ROR49" s="190"/>
      <c r="ROS49" s="190"/>
      <c r="ROT49" s="190"/>
      <c r="ROU49" s="190"/>
      <c r="ROV49" s="190"/>
      <c r="ROW49" s="190"/>
      <c r="ROX49" s="190"/>
      <c r="ROY49" s="190"/>
      <c r="ROZ49" s="190"/>
      <c r="RPA49" s="190"/>
      <c r="RPB49" s="190"/>
      <c r="RPC49" s="190"/>
      <c r="RPD49" s="190"/>
      <c r="RPE49" s="190"/>
      <c r="RPF49" s="190"/>
      <c r="RPG49" s="190"/>
      <c r="RPH49" s="190"/>
      <c r="RPI49" s="190"/>
      <c r="RPJ49" s="190"/>
      <c r="RPK49" s="190"/>
      <c r="RPL49" s="190"/>
      <c r="RPM49" s="190"/>
      <c r="RPN49" s="190"/>
      <c r="RPO49" s="190"/>
      <c r="RPP49" s="190"/>
      <c r="RPQ49" s="190"/>
      <c r="RPR49" s="190"/>
      <c r="RPS49" s="190"/>
      <c r="RPT49" s="190"/>
      <c r="RPU49" s="190"/>
      <c r="RPV49" s="190"/>
      <c r="RPW49" s="190"/>
      <c r="RPX49" s="190"/>
      <c r="RPY49" s="190"/>
      <c r="RPZ49" s="190"/>
      <c r="RQA49" s="190"/>
      <c r="RQB49" s="190"/>
      <c r="RQC49" s="190"/>
      <c r="RQD49" s="190"/>
      <c r="RQE49" s="190"/>
      <c r="RQF49" s="190"/>
      <c r="RQG49" s="190"/>
      <c r="RQH49" s="190"/>
      <c r="RQI49" s="190"/>
      <c r="RQJ49" s="190"/>
      <c r="RQK49" s="190"/>
      <c r="RQL49" s="190"/>
      <c r="RQM49" s="190"/>
      <c r="RQN49" s="190"/>
      <c r="RQO49" s="190"/>
      <c r="RQP49" s="190"/>
      <c r="RQQ49" s="190"/>
      <c r="RQR49" s="190"/>
      <c r="RQS49" s="190"/>
      <c r="RQT49" s="190"/>
      <c r="RQU49" s="190"/>
      <c r="RQV49" s="190"/>
      <c r="RQW49" s="190"/>
      <c r="RQX49" s="190"/>
      <c r="RQY49" s="190"/>
      <c r="RQZ49" s="190"/>
      <c r="RRA49" s="190"/>
      <c r="RRB49" s="190"/>
      <c r="RRC49" s="190"/>
      <c r="RRD49" s="190"/>
      <c r="RRE49" s="190"/>
      <c r="RRF49" s="190"/>
      <c r="RRG49" s="190"/>
      <c r="RRH49" s="190"/>
      <c r="RRI49" s="190"/>
      <c r="RRJ49" s="190"/>
      <c r="RRK49" s="190"/>
      <c r="RRL49" s="190"/>
      <c r="RRM49" s="190"/>
      <c r="RRN49" s="190"/>
      <c r="RRO49" s="190"/>
      <c r="RRP49" s="190"/>
      <c r="RRQ49" s="190"/>
      <c r="RRR49" s="190"/>
      <c r="RRS49" s="190"/>
      <c r="RRT49" s="190"/>
      <c r="RRU49" s="190"/>
      <c r="RRV49" s="190"/>
      <c r="RRW49" s="190"/>
      <c r="RRX49" s="190"/>
      <c r="RRY49" s="190"/>
      <c r="RRZ49" s="190"/>
      <c r="RSA49" s="190"/>
      <c r="RSB49" s="190"/>
      <c r="RSC49" s="190"/>
      <c r="RSD49" s="190"/>
      <c r="RSE49" s="190"/>
      <c r="RSF49" s="190"/>
      <c r="RSG49" s="190"/>
      <c r="RSH49" s="190"/>
      <c r="RSI49" s="190"/>
      <c r="RSJ49" s="190"/>
      <c r="RSK49" s="190"/>
      <c r="RSL49" s="190"/>
      <c r="RSM49" s="190"/>
      <c r="RSN49" s="190"/>
      <c r="RSO49" s="190"/>
      <c r="RSP49" s="190"/>
      <c r="RSQ49" s="190"/>
      <c r="RSR49" s="190"/>
      <c r="RSS49" s="190"/>
      <c r="RST49" s="190"/>
      <c r="RSU49" s="190"/>
      <c r="RSV49" s="190"/>
      <c r="RSW49" s="190"/>
      <c r="RSX49" s="190"/>
      <c r="RSY49" s="190"/>
      <c r="RSZ49" s="190"/>
      <c r="RTA49" s="190"/>
      <c r="RTB49" s="190"/>
      <c r="RTC49" s="190"/>
      <c r="RTD49" s="190"/>
      <c r="RTE49" s="190"/>
      <c r="RTF49" s="190"/>
      <c r="RTG49" s="190"/>
      <c r="RTH49" s="190"/>
      <c r="RTI49" s="190"/>
      <c r="RTJ49" s="190"/>
      <c r="RTK49" s="190"/>
      <c r="RTL49" s="190"/>
      <c r="RTM49" s="190"/>
      <c r="RTN49" s="190"/>
      <c r="RTO49" s="190"/>
      <c r="RTP49" s="190"/>
      <c r="RTQ49" s="190"/>
      <c r="RTR49" s="190"/>
      <c r="RTS49" s="190"/>
      <c r="RTT49" s="190"/>
      <c r="RTU49" s="190"/>
      <c r="RTV49" s="190"/>
      <c r="RTW49" s="190"/>
      <c r="RTX49" s="190"/>
      <c r="RTY49" s="190"/>
      <c r="RTZ49" s="190"/>
      <c r="RUA49" s="190"/>
      <c r="RUB49" s="190"/>
      <c r="RUC49" s="190"/>
      <c r="RUD49" s="190"/>
      <c r="RUE49" s="190"/>
      <c r="RUF49" s="190"/>
      <c r="RUG49" s="190"/>
      <c r="RUH49" s="190"/>
      <c r="RUI49" s="190"/>
      <c r="RUJ49" s="190"/>
      <c r="RUK49" s="190"/>
      <c r="RUL49" s="190"/>
      <c r="RUM49" s="190"/>
      <c r="RUN49" s="190"/>
      <c r="RUO49" s="190"/>
      <c r="RUP49" s="190"/>
      <c r="RUQ49" s="190"/>
      <c r="RUR49" s="190"/>
      <c r="RUS49" s="190"/>
      <c r="RUT49" s="190"/>
      <c r="RUU49" s="190"/>
      <c r="RUV49" s="190"/>
      <c r="RUW49" s="190"/>
      <c r="RUX49" s="190"/>
      <c r="RUY49" s="190"/>
      <c r="RUZ49" s="190"/>
      <c r="RVA49" s="190"/>
      <c r="RVB49" s="190"/>
      <c r="RVC49" s="190"/>
      <c r="RVD49" s="190"/>
      <c r="RVE49" s="190"/>
      <c r="RVF49" s="190"/>
      <c r="RVG49" s="190"/>
      <c r="RVH49" s="190"/>
      <c r="RVI49" s="190"/>
      <c r="RVJ49" s="190"/>
      <c r="RVK49" s="190"/>
      <c r="RVL49" s="190"/>
      <c r="RVM49" s="190"/>
      <c r="RVN49" s="190"/>
      <c r="RVO49" s="190"/>
      <c r="RVP49" s="190"/>
      <c r="RVQ49" s="190"/>
      <c r="RVR49" s="190"/>
      <c r="RVS49" s="190"/>
      <c r="RVT49" s="190"/>
      <c r="RVU49" s="190"/>
      <c r="RVV49" s="190"/>
      <c r="RVW49" s="190"/>
      <c r="RVX49" s="190"/>
      <c r="RVY49" s="190"/>
      <c r="RVZ49" s="190"/>
      <c r="RWA49" s="190"/>
      <c r="RWB49" s="190"/>
      <c r="RWC49" s="190"/>
      <c r="RWD49" s="190"/>
      <c r="RWE49" s="190"/>
      <c r="RWF49" s="190"/>
      <c r="RWG49" s="190"/>
      <c r="RWH49" s="190"/>
      <c r="RWI49" s="190"/>
      <c r="RWJ49" s="190"/>
      <c r="RWK49" s="190"/>
      <c r="RWL49" s="190"/>
      <c r="RWM49" s="190"/>
      <c r="RWN49" s="190"/>
      <c r="RWO49" s="190"/>
      <c r="RWP49" s="190"/>
      <c r="RWQ49" s="190"/>
      <c r="RWR49" s="190"/>
      <c r="RWS49" s="190"/>
      <c r="RWT49" s="190"/>
      <c r="RWU49" s="190"/>
      <c r="RWV49" s="190"/>
      <c r="RWW49" s="190"/>
      <c r="RWX49" s="190"/>
      <c r="RWY49" s="190"/>
      <c r="RWZ49" s="190"/>
      <c r="RXA49" s="190"/>
      <c r="RXB49" s="190"/>
      <c r="RXC49" s="190"/>
      <c r="RXD49" s="190"/>
      <c r="RXE49" s="190"/>
      <c r="RXF49" s="190"/>
      <c r="RXG49" s="190"/>
      <c r="RXH49" s="190"/>
      <c r="RXI49" s="190"/>
      <c r="RXJ49" s="190"/>
      <c r="RXK49" s="190"/>
      <c r="RXL49" s="190"/>
      <c r="RXM49" s="190"/>
      <c r="RXN49" s="190"/>
      <c r="RXO49" s="190"/>
      <c r="RXP49" s="190"/>
      <c r="RXQ49" s="190"/>
      <c r="RXR49" s="190"/>
      <c r="RXS49" s="190"/>
      <c r="RXT49" s="190"/>
      <c r="RXU49" s="190"/>
      <c r="RXV49" s="190"/>
      <c r="RXW49" s="190"/>
      <c r="RXX49" s="190"/>
      <c r="RXY49" s="190"/>
      <c r="RXZ49" s="190"/>
      <c r="RYA49" s="190"/>
      <c r="RYB49" s="190"/>
      <c r="RYC49" s="190"/>
      <c r="RYD49" s="190"/>
      <c r="RYE49" s="190"/>
      <c r="RYF49" s="190"/>
      <c r="RYG49" s="190"/>
      <c r="RYH49" s="190"/>
      <c r="RYI49" s="190"/>
      <c r="RYJ49" s="190"/>
      <c r="RYK49" s="190"/>
      <c r="RYL49" s="190"/>
      <c r="RYM49" s="190"/>
      <c r="RYN49" s="190"/>
      <c r="RYO49" s="190"/>
      <c r="RYP49" s="190"/>
      <c r="RYQ49" s="190"/>
      <c r="RYR49" s="190"/>
      <c r="RYS49" s="190"/>
      <c r="RYT49" s="190"/>
      <c r="RYU49" s="190"/>
      <c r="RYV49" s="190"/>
      <c r="RYW49" s="190"/>
      <c r="RYX49" s="190"/>
      <c r="RYY49" s="190"/>
      <c r="RYZ49" s="190"/>
      <c r="RZA49" s="190"/>
      <c r="RZB49" s="190"/>
      <c r="RZC49" s="190"/>
      <c r="RZD49" s="190"/>
      <c r="RZE49" s="190"/>
      <c r="RZF49" s="190"/>
      <c r="RZG49" s="190"/>
      <c r="RZH49" s="190"/>
      <c r="RZI49" s="190"/>
      <c r="RZJ49" s="190"/>
      <c r="RZK49" s="190"/>
      <c r="RZL49" s="190"/>
      <c r="RZM49" s="190"/>
      <c r="RZN49" s="190"/>
      <c r="RZO49" s="190"/>
      <c r="RZP49" s="190"/>
      <c r="RZQ49" s="190"/>
      <c r="RZR49" s="190"/>
      <c r="RZS49" s="190"/>
      <c r="RZT49" s="190"/>
      <c r="RZU49" s="190"/>
      <c r="RZV49" s="190"/>
      <c r="RZW49" s="190"/>
      <c r="RZX49" s="190"/>
      <c r="RZY49" s="190"/>
      <c r="RZZ49" s="190"/>
      <c r="SAA49" s="190"/>
      <c r="SAB49" s="190"/>
      <c r="SAC49" s="190"/>
      <c r="SAD49" s="190"/>
      <c r="SAE49" s="190"/>
      <c r="SAF49" s="190"/>
      <c r="SAG49" s="190"/>
      <c r="SAH49" s="190"/>
      <c r="SAI49" s="190"/>
      <c r="SAJ49" s="190"/>
      <c r="SAK49" s="190"/>
      <c r="SAL49" s="190"/>
      <c r="SAM49" s="190"/>
      <c r="SAN49" s="190"/>
      <c r="SAO49" s="190"/>
      <c r="SAP49" s="190"/>
      <c r="SAQ49" s="190"/>
      <c r="SAR49" s="190"/>
      <c r="SAS49" s="190"/>
      <c r="SAT49" s="190"/>
      <c r="SAU49" s="190"/>
      <c r="SAV49" s="190"/>
      <c r="SAW49" s="190"/>
      <c r="SAX49" s="190"/>
      <c r="SAY49" s="190"/>
      <c r="SAZ49" s="190"/>
      <c r="SBA49" s="190"/>
      <c r="SBB49" s="190"/>
      <c r="SBC49" s="190"/>
      <c r="SBD49" s="190"/>
      <c r="SBE49" s="190"/>
      <c r="SBF49" s="190"/>
      <c r="SBG49" s="190"/>
      <c r="SBH49" s="190"/>
      <c r="SBI49" s="190"/>
      <c r="SBJ49" s="190"/>
      <c r="SBK49" s="190"/>
      <c r="SBL49" s="190"/>
      <c r="SBM49" s="190"/>
      <c r="SBN49" s="190"/>
      <c r="SBO49" s="190"/>
      <c r="SBP49" s="190"/>
      <c r="SBQ49" s="190"/>
      <c r="SBR49" s="190"/>
      <c r="SBS49" s="190"/>
      <c r="SBT49" s="190"/>
      <c r="SBU49" s="190"/>
      <c r="SBV49" s="190"/>
      <c r="SBW49" s="190"/>
      <c r="SBX49" s="190"/>
      <c r="SBY49" s="190"/>
      <c r="SBZ49" s="190"/>
      <c r="SCA49" s="190"/>
      <c r="SCB49" s="190"/>
      <c r="SCC49" s="190"/>
      <c r="SCD49" s="190"/>
      <c r="SCE49" s="190"/>
      <c r="SCF49" s="190"/>
      <c r="SCG49" s="190"/>
      <c r="SCH49" s="190"/>
      <c r="SCI49" s="190"/>
      <c r="SCJ49" s="190"/>
      <c r="SCK49" s="190"/>
      <c r="SCL49" s="190"/>
      <c r="SCM49" s="190"/>
      <c r="SCN49" s="190"/>
      <c r="SCO49" s="190"/>
      <c r="SCP49" s="190"/>
      <c r="SCQ49" s="190"/>
      <c r="SCR49" s="190"/>
      <c r="SCS49" s="190"/>
      <c r="SCT49" s="190"/>
      <c r="SCU49" s="190"/>
      <c r="SCV49" s="190"/>
      <c r="SCW49" s="190"/>
      <c r="SCX49" s="190"/>
      <c r="SCY49" s="190"/>
      <c r="SCZ49" s="190"/>
      <c r="SDA49" s="190"/>
      <c r="SDB49" s="190"/>
      <c r="SDC49" s="190"/>
      <c r="SDD49" s="190"/>
      <c r="SDE49" s="190"/>
      <c r="SDF49" s="190"/>
      <c r="SDG49" s="190"/>
      <c r="SDH49" s="190"/>
      <c r="SDI49" s="190"/>
      <c r="SDJ49" s="190"/>
      <c r="SDK49" s="190"/>
      <c r="SDL49" s="190"/>
      <c r="SDM49" s="190"/>
      <c r="SDN49" s="190"/>
      <c r="SDO49" s="190"/>
      <c r="SDP49" s="190"/>
      <c r="SDQ49" s="190"/>
      <c r="SDR49" s="190"/>
      <c r="SDS49" s="190"/>
      <c r="SDT49" s="190"/>
      <c r="SDU49" s="190"/>
      <c r="SDV49" s="190"/>
      <c r="SDW49" s="190"/>
      <c r="SDX49" s="190"/>
      <c r="SDY49" s="190"/>
      <c r="SDZ49" s="190"/>
      <c r="SEA49" s="190"/>
      <c r="SEB49" s="190"/>
      <c r="SEC49" s="190"/>
      <c r="SED49" s="190"/>
      <c r="SEE49" s="190"/>
      <c r="SEF49" s="190"/>
      <c r="SEG49" s="190"/>
      <c r="SEH49" s="190"/>
      <c r="SEI49" s="190"/>
      <c r="SEJ49" s="190"/>
      <c r="SEK49" s="190"/>
      <c r="SEL49" s="190"/>
      <c r="SEM49" s="190"/>
      <c r="SEN49" s="190"/>
      <c r="SEO49" s="190"/>
      <c r="SEP49" s="190"/>
      <c r="SEQ49" s="190"/>
      <c r="SER49" s="190"/>
      <c r="SES49" s="190"/>
      <c r="SET49" s="190"/>
      <c r="SEU49" s="190"/>
      <c r="SEV49" s="190"/>
      <c r="SEW49" s="190"/>
      <c r="SEX49" s="190"/>
      <c r="SEY49" s="190"/>
      <c r="SEZ49" s="190"/>
      <c r="SFA49" s="190"/>
      <c r="SFB49" s="190"/>
      <c r="SFC49" s="190"/>
      <c r="SFD49" s="190"/>
      <c r="SFE49" s="190"/>
      <c r="SFF49" s="190"/>
      <c r="SFG49" s="190"/>
      <c r="SFH49" s="190"/>
      <c r="SFI49" s="190"/>
      <c r="SFJ49" s="190"/>
      <c r="SFK49" s="190"/>
      <c r="SFL49" s="190"/>
      <c r="SFM49" s="190"/>
      <c r="SFN49" s="190"/>
      <c r="SFO49" s="190"/>
      <c r="SFP49" s="190"/>
      <c r="SFQ49" s="190"/>
      <c r="SFR49" s="190"/>
      <c r="SFS49" s="190"/>
      <c r="SFT49" s="190"/>
      <c r="SFU49" s="190"/>
      <c r="SFV49" s="190"/>
      <c r="SFW49" s="190"/>
      <c r="SFX49" s="190"/>
      <c r="SFY49" s="190"/>
      <c r="SFZ49" s="190"/>
      <c r="SGA49" s="190"/>
      <c r="SGB49" s="190"/>
      <c r="SGC49" s="190"/>
      <c r="SGD49" s="190"/>
      <c r="SGE49" s="190"/>
      <c r="SGF49" s="190"/>
      <c r="SGG49" s="190"/>
      <c r="SGH49" s="190"/>
      <c r="SGI49" s="190"/>
      <c r="SGJ49" s="190"/>
      <c r="SGK49" s="190"/>
      <c r="SGL49" s="190"/>
      <c r="SGM49" s="190"/>
      <c r="SGN49" s="190"/>
      <c r="SGO49" s="190"/>
      <c r="SGP49" s="190"/>
      <c r="SGQ49" s="190"/>
      <c r="SGR49" s="190"/>
      <c r="SGS49" s="190"/>
      <c r="SGT49" s="190"/>
      <c r="SGU49" s="190"/>
      <c r="SGV49" s="190"/>
      <c r="SGW49" s="190"/>
      <c r="SGX49" s="190"/>
      <c r="SGY49" s="190"/>
      <c r="SGZ49" s="190"/>
      <c r="SHA49" s="190"/>
      <c r="SHB49" s="190"/>
      <c r="SHC49" s="190"/>
      <c r="SHD49" s="190"/>
      <c r="SHE49" s="190"/>
      <c r="SHF49" s="190"/>
      <c r="SHG49" s="190"/>
      <c r="SHH49" s="190"/>
      <c r="SHI49" s="190"/>
      <c r="SHJ49" s="190"/>
      <c r="SHK49" s="190"/>
      <c r="SHL49" s="190"/>
      <c r="SHM49" s="190"/>
      <c r="SHN49" s="190"/>
      <c r="SHO49" s="190"/>
      <c r="SHP49" s="190"/>
      <c r="SHQ49" s="190"/>
      <c r="SHR49" s="190"/>
      <c r="SHS49" s="190"/>
      <c r="SHT49" s="190"/>
      <c r="SHU49" s="190"/>
      <c r="SHV49" s="190"/>
      <c r="SHW49" s="190"/>
      <c r="SHX49" s="190"/>
      <c r="SHY49" s="190"/>
      <c r="SHZ49" s="190"/>
      <c r="SIA49" s="190"/>
      <c r="SIB49" s="190"/>
      <c r="SIC49" s="190"/>
      <c r="SID49" s="190"/>
      <c r="SIE49" s="190"/>
      <c r="SIF49" s="190"/>
      <c r="SIG49" s="190"/>
      <c r="SIH49" s="190"/>
      <c r="SII49" s="190"/>
      <c r="SIJ49" s="190"/>
      <c r="SIK49" s="190"/>
      <c r="SIL49" s="190"/>
      <c r="SIM49" s="190"/>
      <c r="SIN49" s="190"/>
      <c r="SIO49" s="190"/>
      <c r="SIP49" s="190"/>
      <c r="SIQ49" s="190"/>
      <c r="SIR49" s="190"/>
      <c r="SIS49" s="190"/>
      <c r="SIT49" s="190"/>
      <c r="SIU49" s="190"/>
      <c r="SIV49" s="190"/>
      <c r="SIW49" s="190"/>
      <c r="SIX49" s="190"/>
      <c r="SIY49" s="190"/>
      <c r="SIZ49" s="190"/>
      <c r="SJA49" s="190"/>
      <c r="SJB49" s="190"/>
      <c r="SJC49" s="190"/>
      <c r="SJD49" s="190"/>
      <c r="SJE49" s="190"/>
      <c r="SJF49" s="190"/>
      <c r="SJG49" s="190"/>
      <c r="SJH49" s="190"/>
      <c r="SJI49" s="190"/>
      <c r="SJJ49" s="190"/>
      <c r="SJK49" s="190"/>
      <c r="SJL49" s="190"/>
      <c r="SJM49" s="190"/>
      <c r="SJN49" s="190"/>
      <c r="SJO49" s="190"/>
      <c r="SJP49" s="190"/>
      <c r="SJQ49" s="190"/>
      <c r="SJR49" s="190"/>
      <c r="SJS49" s="190"/>
      <c r="SJT49" s="190"/>
      <c r="SJU49" s="190"/>
      <c r="SJV49" s="190"/>
      <c r="SJW49" s="190"/>
      <c r="SJX49" s="190"/>
      <c r="SJY49" s="190"/>
      <c r="SJZ49" s="190"/>
      <c r="SKA49" s="190"/>
      <c r="SKB49" s="190"/>
      <c r="SKC49" s="190"/>
      <c r="SKD49" s="190"/>
      <c r="SKE49" s="190"/>
      <c r="SKF49" s="190"/>
      <c r="SKG49" s="190"/>
      <c r="SKH49" s="190"/>
      <c r="SKI49" s="190"/>
      <c r="SKJ49" s="190"/>
      <c r="SKK49" s="190"/>
      <c r="SKL49" s="190"/>
      <c r="SKM49" s="190"/>
      <c r="SKN49" s="190"/>
      <c r="SKO49" s="190"/>
      <c r="SKP49" s="190"/>
      <c r="SKQ49" s="190"/>
      <c r="SKR49" s="190"/>
      <c r="SKS49" s="190"/>
      <c r="SKT49" s="190"/>
      <c r="SKU49" s="190"/>
      <c r="SKV49" s="190"/>
      <c r="SKW49" s="190"/>
      <c r="SKX49" s="190"/>
      <c r="SKY49" s="190"/>
      <c r="SKZ49" s="190"/>
      <c r="SLA49" s="190"/>
      <c r="SLB49" s="190"/>
      <c r="SLC49" s="190"/>
      <c r="SLD49" s="190"/>
      <c r="SLE49" s="190"/>
      <c r="SLF49" s="190"/>
      <c r="SLG49" s="190"/>
      <c r="SLH49" s="190"/>
      <c r="SLI49" s="190"/>
      <c r="SLJ49" s="190"/>
      <c r="SLK49" s="190"/>
      <c r="SLL49" s="190"/>
      <c r="SLM49" s="190"/>
      <c r="SLN49" s="190"/>
      <c r="SLO49" s="190"/>
      <c r="SLP49" s="190"/>
      <c r="SLQ49" s="190"/>
      <c r="SLR49" s="190"/>
      <c r="SLS49" s="190"/>
      <c r="SLT49" s="190"/>
      <c r="SLU49" s="190"/>
      <c r="SLV49" s="190"/>
      <c r="SLW49" s="190"/>
      <c r="SLX49" s="190"/>
      <c r="SLY49" s="190"/>
      <c r="SLZ49" s="190"/>
      <c r="SMA49" s="190"/>
      <c r="SMB49" s="190"/>
      <c r="SMC49" s="190"/>
      <c r="SMD49" s="190"/>
      <c r="SME49" s="190"/>
      <c r="SMF49" s="190"/>
      <c r="SMG49" s="190"/>
      <c r="SMH49" s="190"/>
      <c r="SMI49" s="190"/>
      <c r="SMJ49" s="190"/>
      <c r="SMK49" s="190"/>
      <c r="SML49" s="190"/>
      <c r="SMM49" s="190"/>
      <c r="SMN49" s="190"/>
      <c r="SMO49" s="190"/>
      <c r="SMP49" s="190"/>
      <c r="SMQ49" s="190"/>
      <c r="SMR49" s="190"/>
      <c r="SMS49" s="190"/>
      <c r="SMT49" s="190"/>
      <c r="SMU49" s="190"/>
      <c r="SMV49" s="190"/>
      <c r="SMW49" s="190"/>
      <c r="SMX49" s="190"/>
      <c r="SMY49" s="190"/>
      <c r="SMZ49" s="190"/>
      <c r="SNA49" s="190"/>
      <c r="SNB49" s="190"/>
      <c r="SNC49" s="190"/>
      <c r="SND49" s="190"/>
      <c r="SNE49" s="190"/>
      <c r="SNF49" s="190"/>
      <c r="SNG49" s="190"/>
      <c r="SNH49" s="190"/>
      <c r="SNI49" s="190"/>
      <c r="SNJ49" s="190"/>
      <c r="SNK49" s="190"/>
      <c r="SNL49" s="190"/>
      <c r="SNM49" s="190"/>
      <c r="SNN49" s="190"/>
      <c r="SNO49" s="190"/>
      <c r="SNP49" s="190"/>
      <c r="SNQ49" s="190"/>
      <c r="SNR49" s="190"/>
      <c r="SNS49" s="190"/>
      <c r="SNT49" s="190"/>
      <c r="SNU49" s="190"/>
      <c r="SNV49" s="190"/>
      <c r="SNW49" s="190"/>
      <c r="SNX49" s="190"/>
      <c r="SNY49" s="190"/>
      <c r="SNZ49" s="190"/>
      <c r="SOA49" s="190"/>
      <c r="SOB49" s="190"/>
      <c r="SOC49" s="190"/>
      <c r="SOD49" s="190"/>
      <c r="SOE49" s="190"/>
      <c r="SOF49" s="190"/>
      <c r="SOG49" s="190"/>
      <c r="SOH49" s="190"/>
      <c r="SOI49" s="190"/>
      <c r="SOJ49" s="190"/>
      <c r="SOK49" s="190"/>
      <c r="SOL49" s="190"/>
      <c r="SOM49" s="190"/>
      <c r="SON49" s="190"/>
      <c r="SOO49" s="190"/>
      <c r="SOP49" s="190"/>
      <c r="SOQ49" s="190"/>
      <c r="SOR49" s="190"/>
      <c r="SOS49" s="190"/>
      <c r="SOT49" s="190"/>
      <c r="SOU49" s="190"/>
      <c r="SOV49" s="190"/>
      <c r="SOW49" s="190"/>
      <c r="SOX49" s="190"/>
      <c r="SOY49" s="190"/>
      <c r="SOZ49" s="190"/>
      <c r="SPA49" s="190"/>
      <c r="SPB49" s="190"/>
      <c r="SPC49" s="190"/>
      <c r="SPD49" s="190"/>
      <c r="SPE49" s="190"/>
      <c r="SPF49" s="190"/>
      <c r="SPG49" s="190"/>
      <c r="SPH49" s="190"/>
      <c r="SPI49" s="190"/>
      <c r="SPJ49" s="190"/>
      <c r="SPK49" s="190"/>
      <c r="SPL49" s="190"/>
      <c r="SPM49" s="190"/>
      <c r="SPN49" s="190"/>
      <c r="SPO49" s="190"/>
      <c r="SPP49" s="190"/>
      <c r="SPQ49" s="190"/>
      <c r="SPR49" s="190"/>
      <c r="SPS49" s="190"/>
      <c r="SPT49" s="190"/>
      <c r="SPU49" s="190"/>
      <c r="SPV49" s="190"/>
      <c r="SPW49" s="190"/>
      <c r="SPX49" s="190"/>
      <c r="SPY49" s="190"/>
      <c r="SPZ49" s="190"/>
      <c r="SQA49" s="190"/>
      <c r="SQB49" s="190"/>
      <c r="SQC49" s="190"/>
      <c r="SQD49" s="190"/>
      <c r="SQE49" s="190"/>
      <c r="SQF49" s="190"/>
      <c r="SQG49" s="190"/>
      <c r="SQH49" s="190"/>
      <c r="SQI49" s="190"/>
      <c r="SQJ49" s="190"/>
      <c r="SQK49" s="190"/>
      <c r="SQL49" s="190"/>
      <c r="SQM49" s="190"/>
      <c r="SQN49" s="190"/>
      <c r="SQO49" s="190"/>
      <c r="SQP49" s="190"/>
      <c r="SQQ49" s="190"/>
      <c r="SQR49" s="190"/>
      <c r="SQS49" s="190"/>
      <c r="SQT49" s="190"/>
      <c r="SQU49" s="190"/>
      <c r="SQV49" s="190"/>
      <c r="SQW49" s="190"/>
      <c r="SQX49" s="190"/>
      <c r="SQY49" s="190"/>
      <c r="SQZ49" s="190"/>
      <c r="SRA49" s="190"/>
      <c r="SRB49" s="190"/>
      <c r="SRC49" s="190"/>
      <c r="SRD49" s="190"/>
      <c r="SRE49" s="190"/>
      <c r="SRF49" s="190"/>
      <c r="SRG49" s="190"/>
      <c r="SRH49" s="190"/>
      <c r="SRI49" s="190"/>
      <c r="SRJ49" s="190"/>
      <c r="SRK49" s="190"/>
      <c r="SRL49" s="190"/>
      <c r="SRM49" s="190"/>
      <c r="SRN49" s="190"/>
      <c r="SRO49" s="190"/>
      <c r="SRP49" s="190"/>
      <c r="SRQ49" s="190"/>
      <c r="SRR49" s="190"/>
      <c r="SRS49" s="190"/>
      <c r="SRT49" s="190"/>
      <c r="SRU49" s="190"/>
      <c r="SRV49" s="190"/>
      <c r="SRW49" s="190"/>
      <c r="SRX49" s="190"/>
      <c r="SRY49" s="190"/>
      <c r="SRZ49" s="190"/>
      <c r="SSA49" s="190"/>
      <c r="SSB49" s="190"/>
      <c r="SSC49" s="190"/>
      <c r="SSD49" s="190"/>
      <c r="SSE49" s="190"/>
      <c r="SSF49" s="190"/>
      <c r="SSG49" s="190"/>
      <c r="SSH49" s="190"/>
      <c r="SSI49" s="190"/>
      <c r="SSJ49" s="190"/>
      <c r="SSK49" s="190"/>
      <c r="SSL49" s="190"/>
      <c r="SSM49" s="190"/>
      <c r="SSN49" s="190"/>
      <c r="SSO49" s="190"/>
      <c r="SSP49" s="190"/>
      <c r="SSQ49" s="190"/>
      <c r="SSR49" s="190"/>
      <c r="SSS49" s="190"/>
      <c r="SST49" s="190"/>
      <c r="SSU49" s="190"/>
      <c r="SSV49" s="190"/>
      <c r="SSW49" s="190"/>
      <c r="SSX49" s="190"/>
      <c r="SSY49" s="190"/>
      <c r="SSZ49" s="190"/>
      <c r="STA49" s="190"/>
      <c r="STB49" s="190"/>
      <c r="STC49" s="190"/>
      <c r="STD49" s="190"/>
      <c r="STE49" s="190"/>
      <c r="STF49" s="190"/>
      <c r="STG49" s="190"/>
      <c r="STH49" s="190"/>
      <c r="STI49" s="190"/>
      <c r="STJ49" s="190"/>
      <c r="STK49" s="190"/>
      <c r="STL49" s="190"/>
      <c r="STM49" s="190"/>
      <c r="STN49" s="190"/>
      <c r="STO49" s="190"/>
      <c r="STP49" s="190"/>
      <c r="STQ49" s="190"/>
      <c r="STR49" s="190"/>
      <c r="STS49" s="190"/>
      <c r="STT49" s="190"/>
      <c r="STU49" s="190"/>
      <c r="STV49" s="190"/>
      <c r="STW49" s="190"/>
      <c r="STX49" s="190"/>
      <c r="STY49" s="190"/>
      <c r="STZ49" s="190"/>
      <c r="SUA49" s="190"/>
      <c r="SUB49" s="190"/>
      <c r="SUC49" s="190"/>
      <c r="SUD49" s="190"/>
      <c r="SUE49" s="190"/>
      <c r="SUF49" s="190"/>
      <c r="SUG49" s="190"/>
      <c r="SUH49" s="190"/>
      <c r="SUI49" s="190"/>
      <c r="SUJ49" s="190"/>
      <c r="SUK49" s="190"/>
      <c r="SUL49" s="190"/>
      <c r="SUM49" s="190"/>
      <c r="SUN49" s="190"/>
      <c r="SUO49" s="190"/>
      <c r="SUP49" s="190"/>
      <c r="SUQ49" s="190"/>
      <c r="SUR49" s="190"/>
      <c r="SUS49" s="190"/>
      <c r="SUT49" s="190"/>
      <c r="SUU49" s="190"/>
      <c r="SUV49" s="190"/>
      <c r="SUW49" s="190"/>
      <c r="SUX49" s="190"/>
      <c r="SUY49" s="190"/>
      <c r="SUZ49" s="190"/>
      <c r="SVA49" s="190"/>
      <c r="SVB49" s="190"/>
      <c r="SVC49" s="190"/>
      <c r="SVD49" s="190"/>
      <c r="SVE49" s="190"/>
      <c r="SVF49" s="190"/>
      <c r="SVG49" s="190"/>
      <c r="SVH49" s="190"/>
      <c r="SVI49" s="190"/>
      <c r="SVJ49" s="190"/>
      <c r="SVK49" s="190"/>
      <c r="SVL49" s="190"/>
      <c r="SVM49" s="190"/>
      <c r="SVN49" s="190"/>
      <c r="SVO49" s="190"/>
      <c r="SVP49" s="190"/>
      <c r="SVQ49" s="190"/>
      <c r="SVR49" s="190"/>
      <c r="SVS49" s="190"/>
      <c r="SVT49" s="190"/>
      <c r="SVU49" s="190"/>
      <c r="SVV49" s="190"/>
      <c r="SVW49" s="190"/>
      <c r="SVX49" s="190"/>
      <c r="SVY49" s="190"/>
      <c r="SVZ49" s="190"/>
      <c r="SWA49" s="190"/>
      <c r="SWB49" s="190"/>
      <c r="SWC49" s="190"/>
      <c r="SWD49" s="190"/>
      <c r="SWE49" s="190"/>
      <c r="SWF49" s="190"/>
      <c r="SWG49" s="190"/>
      <c r="SWH49" s="190"/>
      <c r="SWI49" s="190"/>
      <c r="SWJ49" s="190"/>
      <c r="SWK49" s="190"/>
      <c r="SWL49" s="190"/>
      <c r="SWM49" s="190"/>
      <c r="SWN49" s="190"/>
      <c r="SWO49" s="190"/>
      <c r="SWP49" s="190"/>
      <c r="SWQ49" s="190"/>
      <c r="SWR49" s="190"/>
      <c r="SWS49" s="190"/>
      <c r="SWT49" s="190"/>
      <c r="SWU49" s="190"/>
      <c r="SWV49" s="190"/>
      <c r="SWW49" s="190"/>
      <c r="SWX49" s="190"/>
      <c r="SWY49" s="190"/>
      <c r="SWZ49" s="190"/>
      <c r="SXA49" s="190"/>
      <c r="SXB49" s="190"/>
      <c r="SXC49" s="190"/>
      <c r="SXD49" s="190"/>
      <c r="SXE49" s="190"/>
      <c r="SXF49" s="190"/>
      <c r="SXG49" s="190"/>
      <c r="SXH49" s="190"/>
      <c r="SXI49" s="190"/>
      <c r="SXJ49" s="190"/>
      <c r="SXK49" s="190"/>
      <c r="SXL49" s="190"/>
      <c r="SXM49" s="190"/>
      <c r="SXN49" s="190"/>
      <c r="SXO49" s="190"/>
      <c r="SXP49" s="190"/>
      <c r="SXQ49" s="190"/>
      <c r="SXR49" s="190"/>
      <c r="SXS49" s="190"/>
      <c r="SXT49" s="190"/>
      <c r="SXU49" s="190"/>
      <c r="SXV49" s="190"/>
      <c r="SXW49" s="190"/>
      <c r="SXX49" s="190"/>
      <c r="SXY49" s="190"/>
      <c r="SXZ49" s="190"/>
      <c r="SYA49" s="190"/>
      <c r="SYB49" s="190"/>
      <c r="SYC49" s="190"/>
      <c r="SYD49" s="190"/>
      <c r="SYE49" s="190"/>
      <c r="SYF49" s="190"/>
      <c r="SYG49" s="190"/>
      <c r="SYH49" s="190"/>
      <c r="SYI49" s="190"/>
      <c r="SYJ49" s="190"/>
      <c r="SYK49" s="190"/>
      <c r="SYL49" s="190"/>
      <c r="SYM49" s="190"/>
      <c r="SYN49" s="190"/>
      <c r="SYO49" s="190"/>
      <c r="SYP49" s="190"/>
      <c r="SYQ49" s="190"/>
      <c r="SYR49" s="190"/>
      <c r="SYS49" s="190"/>
      <c r="SYT49" s="190"/>
      <c r="SYU49" s="190"/>
      <c r="SYV49" s="190"/>
      <c r="SYW49" s="190"/>
      <c r="SYX49" s="190"/>
      <c r="SYY49" s="190"/>
      <c r="SYZ49" s="190"/>
      <c r="SZA49" s="190"/>
      <c r="SZB49" s="190"/>
      <c r="SZC49" s="190"/>
      <c r="SZD49" s="190"/>
      <c r="SZE49" s="190"/>
      <c r="SZF49" s="190"/>
      <c r="SZG49" s="190"/>
      <c r="SZH49" s="190"/>
      <c r="SZI49" s="190"/>
      <c r="SZJ49" s="190"/>
      <c r="SZK49" s="190"/>
      <c r="SZL49" s="190"/>
      <c r="SZM49" s="190"/>
      <c r="SZN49" s="190"/>
      <c r="SZO49" s="190"/>
      <c r="SZP49" s="190"/>
      <c r="SZQ49" s="190"/>
      <c r="SZR49" s="190"/>
      <c r="SZS49" s="190"/>
      <c r="SZT49" s="190"/>
      <c r="SZU49" s="190"/>
      <c r="SZV49" s="190"/>
      <c r="SZW49" s="190"/>
      <c r="SZX49" s="190"/>
      <c r="SZY49" s="190"/>
      <c r="SZZ49" s="190"/>
      <c r="TAA49" s="190"/>
      <c r="TAB49" s="190"/>
      <c r="TAC49" s="190"/>
      <c r="TAD49" s="190"/>
      <c r="TAE49" s="190"/>
      <c r="TAF49" s="190"/>
      <c r="TAG49" s="190"/>
      <c r="TAH49" s="190"/>
      <c r="TAI49" s="190"/>
      <c r="TAJ49" s="190"/>
      <c r="TAK49" s="190"/>
      <c r="TAL49" s="190"/>
      <c r="TAM49" s="190"/>
      <c r="TAN49" s="190"/>
      <c r="TAO49" s="190"/>
      <c r="TAP49" s="190"/>
      <c r="TAQ49" s="190"/>
      <c r="TAR49" s="190"/>
      <c r="TAS49" s="190"/>
      <c r="TAT49" s="190"/>
      <c r="TAU49" s="190"/>
      <c r="TAV49" s="190"/>
      <c r="TAW49" s="190"/>
      <c r="TAX49" s="190"/>
      <c r="TAY49" s="190"/>
      <c r="TAZ49" s="190"/>
      <c r="TBA49" s="190"/>
      <c r="TBB49" s="190"/>
      <c r="TBC49" s="190"/>
      <c r="TBD49" s="190"/>
      <c r="TBE49" s="190"/>
      <c r="TBF49" s="190"/>
      <c r="TBG49" s="190"/>
      <c r="TBH49" s="190"/>
      <c r="TBI49" s="190"/>
      <c r="TBJ49" s="190"/>
      <c r="TBK49" s="190"/>
      <c r="TBL49" s="190"/>
      <c r="TBM49" s="190"/>
      <c r="TBN49" s="190"/>
      <c r="TBO49" s="190"/>
      <c r="TBP49" s="190"/>
      <c r="TBQ49" s="190"/>
      <c r="TBR49" s="190"/>
      <c r="TBS49" s="190"/>
      <c r="TBT49" s="190"/>
      <c r="TBU49" s="190"/>
      <c r="TBV49" s="190"/>
      <c r="TBW49" s="190"/>
      <c r="TBX49" s="190"/>
      <c r="TBY49" s="190"/>
      <c r="TBZ49" s="190"/>
      <c r="TCA49" s="190"/>
      <c r="TCB49" s="190"/>
      <c r="TCC49" s="190"/>
      <c r="TCD49" s="190"/>
      <c r="TCE49" s="190"/>
      <c r="TCF49" s="190"/>
      <c r="TCG49" s="190"/>
      <c r="TCH49" s="190"/>
      <c r="TCI49" s="190"/>
      <c r="TCJ49" s="190"/>
      <c r="TCK49" s="190"/>
      <c r="TCL49" s="190"/>
      <c r="TCM49" s="190"/>
      <c r="TCN49" s="190"/>
      <c r="TCO49" s="190"/>
      <c r="TCP49" s="190"/>
      <c r="TCQ49" s="190"/>
      <c r="TCR49" s="190"/>
      <c r="TCS49" s="190"/>
      <c r="TCT49" s="190"/>
      <c r="TCU49" s="190"/>
      <c r="TCV49" s="190"/>
      <c r="TCW49" s="190"/>
      <c r="TCX49" s="190"/>
      <c r="TCY49" s="190"/>
      <c r="TCZ49" s="190"/>
      <c r="TDA49" s="190"/>
      <c r="TDB49" s="190"/>
      <c r="TDC49" s="190"/>
      <c r="TDD49" s="190"/>
      <c r="TDE49" s="190"/>
      <c r="TDF49" s="190"/>
      <c r="TDG49" s="190"/>
      <c r="TDH49" s="190"/>
      <c r="TDI49" s="190"/>
      <c r="TDJ49" s="190"/>
      <c r="TDK49" s="190"/>
      <c r="TDL49" s="190"/>
      <c r="TDM49" s="190"/>
      <c r="TDN49" s="190"/>
      <c r="TDO49" s="190"/>
      <c r="TDP49" s="190"/>
      <c r="TDQ49" s="190"/>
      <c r="TDR49" s="190"/>
      <c r="TDS49" s="190"/>
      <c r="TDT49" s="190"/>
      <c r="TDU49" s="190"/>
      <c r="TDV49" s="190"/>
      <c r="TDW49" s="190"/>
      <c r="TDX49" s="190"/>
      <c r="TDY49" s="190"/>
      <c r="TDZ49" s="190"/>
      <c r="TEA49" s="190"/>
      <c r="TEB49" s="190"/>
      <c r="TEC49" s="190"/>
      <c r="TED49" s="190"/>
      <c r="TEE49" s="190"/>
      <c r="TEF49" s="190"/>
      <c r="TEG49" s="190"/>
      <c r="TEH49" s="190"/>
      <c r="TEI49" s="190"/>
      <c r="TEJ49" s="190"/>
      <c r="TEK49" s="190"/>
      <c r="TEL49" s="190"/>
      <c r="TEM49" s="190"/>
      <c r="TEN49" s="190"/>
      <c r="TEO49" s="190"/>
      <c r="TEP49" s="190"/>
      <c r="TEQ49" s="190"/>
      <c r="TER49" s="190"/>
      <c r="TES49" s="190"/>
      <c r="TET49" s="190"/>
      <c r="TEU49" s="190"/>
      <c r="TEV49" s="190"/>
      <c r="TEW49" s="190"/>
      <c r="TEX49" s="190"/>
      <c r="TEY49" s="190"/>
      <c r="TEZ49" s="190"/>
      <c r="TFA49" s="190"/>
      <c r="TFB49" s="190"/>
      <c r="TFC49" s="190"/>
      <c r="TFD49" s="190"/>
      <c r="TFE49" s="190"/>
      <c r="TFF49" s="190"/>
      <c r="TFG49" s="190"/>
      <c r="TFH49" s="190"/>
      <c r="TFI49" s="190"/>
      <c r="TFJ49" s="190"/>
      <c r="TFK49" s="190"/>
      <c r="TFL49" s="190"/>
      <c r="TFM49" s="190"/>
      <c r="TFN49" s="190"/>
      <c r="TFO49" s="190"/>
      <c r="TFP49" s="190"/>
      <c r="TFQ49" s="190"/>
      <c r="TFR49" s="190"/>
      <c r="TFS49" s="190"/>
      <c r="TFT49" s="190"/>
      <c r="TFU49" s="190"/>
      <c r="TFV49" s="190"/>
      <c r="TFW49" s="190"/>
      <c r="TFX49" s="190"/>
      <c r="TFY49" s="190"/>
      <c r="TFZ49" s="190"/>
      <c r="TGA49" s="190"/>
      <c r="TGB49" s="190"/>
      <c r="TGC49" s="190"/>
      <c r="TGD49" s="190"/>
      <c r="TGE49" s="190"/>
      <c r="TGF49" s="190"/>
      <c r="TGG49" s="190"/>
      <c r="TGH49" s="190"/>
      <c r="TGI49" s="190"/>
      <c r="TGJ49" s="190"/>
      <c r="TGK49" s="190"/>
      <c r="TGL49" s="190"/>
      <c r="TGM49" s="190"/>
      <c r="TGN49" s="190"/>
      <c r="TGO49" s="190"/>
      <c r="TGP49" s="190"/>
      <c r="TGQ49" s="190"/>
      <c r="TGR49" s="190"/>
      <c r="TGS49" s="190"/>
      <c r="TGT49" s="190"/>
      <c r="TGU49" s="190"/>
      <c r="TGV49" s="190"/>
      <c r="TGW49" s="190"/>
      <c r="TGX49" s="190"/>
      <c r="TGY49" s="190"/>
      <c r="TGZ49" s="190"/>
      <c r="THA49" s="190"/>
      <c r="THB49" s="190"/>
      <c r="THC49" s="190"/>
      <c r="THD49" s="190"/>
      <c r="THE49" s="190"/>
      <c r="THF49" s="190"/>
      <c r="THG49" s="190"/>
      <c r="THH49" s="190"/>
      <c r="THI49" s="190"/>
      <c r="THJ49" s="190"/>
      <c r="THK49" s="190"/>
      <c r="THL49" s="190"/>
      <c r="THM49" s="190"/>
      <c r="THN49" s="190"/>
      <c r="THO49" s="190"/>
      <c r="THP49" s="190"/>
      <c r="THQ49" s="190"/>
      <c r="THR49" s="190"/>
      <c r="THS49" s="190"/>
      <c r="THT49" s="190"/>
      <c r="THU49" s="190"/>
      <c r="THV49" s="190"/>
      <c r="THW49" s="190"/>
      <c r="THX49" s="190"/>
      <c r="THY49" s="190"/>
      <c r="THZ49" s="190"/>
      <c r="TIA49" s="190"/>
      <c r="TIB49" s="190"/>
      <c r="TIC49" s="190"/>
      <c r="TID49" s="190"/>
      <c r="TIE49" s="190"/>
      <c r="TIF49" s="190"/>
      <c r="TIG49" s="190"/>
      <c r="TIH49" s="190"/>
      <c r="TII49" s="190"/>
      <c r="TIJ49" s="190"/>
      <c r="TIK49" s="190"/>
      <c r="TIL49" s="190"/>
      <c r="TIM49" s="190"/>
      <c r="TIN49" s="190"/>
      <c r="TIO49" s="190"/>
      <c r="TIP49" s="190"/>
      <c r="TIQ49" s="190"/>
      <c r="TIR49" s="190"/>
      <c r="TIS49" s="190"/>
      <c r="TIT49" s="190"/>
      <c r="TIU49" s="190"/>
      <c r="TIV49" s="190"/>
      <c r="TIW49" s="190"/>
      <c r="TIX49" s="190"/>
      <c r="TIY49" s="190"/>
      <c r="TIZ49" s="190"/>
      <c r="TJA49" s="190"/>
      <c r="TJB49" s="190"/>
      <c r="TJC49" s="190"/>
      <c r="TJD49" s="190"/>
      <c r="TJE49" s="190"/>
      <c r="TJF49" s="190"/>
      <c r="TJG49" s="190"/>
      <c r="TJH49" s="190"/>
      <c r="TJI49" s="190"/>
      <c r="TJJ49" s="190"/>
      <c r="TJK49" s="190"/>
      <c r="TJL49" s="190"/>
      <c r="TJM49" s="190"/>
      <c r="TJN49" s="190"/>
      <c r="TJO49" s="190"/>
      <c r="TJP49" s="190"/>
      <c r="TJQ49" s="190"/>
      <c r="TJR49" s="190"/>
      <c r="TJS49" s="190"/>
      <c r="TJT49" s="190"/>
      <c r="TJU49" s="190"/>
      <c r="TJV49" s="190"/>
      <c r="TJW49" s="190"/>
      <c r="TJX49" s="190"/>
      <c r="TJY49" s="190"/>
      <c r="TJZ49" s="190"/>
      <c r="TKA49" s="190"/>
      <c r="TKB49" s="190"/>
      <c r="TKC49" s="190"/>
      <c r="TKD49" s="190"/>
      <c r="TKE49" s="190"/>
      <c r="TKF49" s="190"/>
      <c r="TKG49" s="190"/>
      <c r="TKH49" s="190"/>
      <c r="TKI49" s="190"/>
      <c r="TKJ49" s="190"/>
      <c r="TKK49" s="190"/>
      <c r="TKL49" s="190"/>
      <c r="TKM49" s="190"/>
      <c r="TKN49" s="190"/>
      <c r="TKO49" s="190"/>
      <c r="TKP49" s="190"/>
      <c r="TKQ49" s="190"/>
      <c r="TKR49" s="190"/>
      <c r="TKS49" s="190"/>
      <c r="TKT49" s="190"/>
      <c r="TKU49" s="190"/>
      <c r="TKV49" s="190"/>
      <c r="TKW49" s="190"/>
      <c r="TKX49" s="190"/>
      <c r="TKY49" s="190"/>
      <c r="TKZ49" s="190"/>
      <c r="TLA49" s="190"/>
      <c r="TLB49" s="190"/>
      <c r="TLC49" s="190"/>
      <c r="TLD49" s="190"/>
      <c r="TLE49" s="190"/>
      <c r="TLF49" s="190"/>
      <c r="TLG49" s="190"/>
      <c r="TLH49" s="190"/>
      <c r="TLI49" s="190"/>
      <c r="TLJ49" s="190"/>
      <c r="TLK49" s="190"/>
      <c r="TLL49" s="190"/>
      <c r="TLM49" s="190"/>
      <c r="TLN49" s="190"/>
      <c r="TLO49" s="190"/>
      <c r="TLP49" s="190"/>
      <c r="TLQ49" s="190"/>
      <c r="TLR49" s="190"/>
      <c r="TLS49" s="190"/>
      <c r="TLT49" s="190"/>
      <c r="TLU49" s="190"/>
      <c r="TLV49" s="190"/>
      <c r="TLW49" s="190"/>
      <c r="TLX49" s="190"/>
      <c r="TLY49" s="190"/>
      <c r="TLZ49" s="190"/>
      <c r="TMA49" s="190"/>
      <c r="TMB49" s="190"/>
      <c r="TMC49" s="190"/>
      <c r="TMD49" s="190"/>
      <c r="TME49" s="190"/>
      <c r="TMF49" s="190"/>
      <c r="TMG49" s="190"/>
      <c r="TMH49" s="190"/>
      <c r="TMI49" s="190"/>
      <c r="TMJ49" s="190"/>
      <c r="TMK49" s="190"/>
      <c r="TML49" s="190"/>
      <c r="TMM49" s="190"/>
      <c r="TMN49" s="190"/>
      <c r="TMO49" s="190"/>
      <c r="TMP49" s="190"/>
      <c r="TMQ49" s="190"/>
      <c r="TMR49" s="190"/>
      <c r="TMS49" s="190"/>
      <c r="TMT49" s="190"/>
      <c r="TMU49" s="190"/>
      <c r="TMV49" s="190"/>
      <c r="TMW49" s="190"/>
      <c r="TMX49" s="190"/>
      <c r="TMY49" s="190"/>
      <c r="TMZ49" s="190"/>
      <c r="TNA49" s="190"/>
      <c r="TNB49" s="190"/>
      <c r="TNC49" s="190"/>
      <c r="TND49" s="190"/>
      <c r="TNE49" s="190"/>
      <c r="TNF49" s="190"/>
      <c r="TNG49" s="190"/>
      <c r="TNH49" s="190"/>
      <c r="TNI49" s="190"/>
      <c r="TNJ49" s="190"/>
      <c r="TNK49" s="190"/>
      <c r="TNL49" s="190"/>
      <c r="TNM49" s="190"/>
      <c r="TNN49" s="190"/>
      <c r="TNO49" s="190"/>
      <c r="TNP49" s="190"/>
      <c r="TNQ49" s="190"/>
      <c r="TNR49" s="190"/>
      <c r="TNS49" s="190"/>
      <c r="TNT49" s="190"/>
      <c r="TNU49" s="190"/>
      <c r="TNV49" s="190"/>
      <c r="TNW49" s="190"/>
      <c r="TNX49" s="190"/>
      <c r="TNY49" s="190"/>
      <c r="TNZ49" s="190"/>
      <c r="TOA49" s="190"/>
      <c r="TOB49" s="190"/>
      <c r="TOC49" s="190"/>
      <c r="TOD49" s="190"/>
      <c r="TOE49" s="190"/>
      <c r="TOF49" s="190"/>
      <c r="TOG49" s="190"/>
      <c r="TOH49" s="190"/>
      <c r="TOI49" s="190"/>
      <c r="TOJ49" s="190"/>
      <c r="TOK49" s="190"/>
      <c r="TOL49" s="190"/>
      <c r="TOM49" s="190"/>
      <c r="TON49" s="190"/>
      <c r="TOO49" s="190"/>
      <c r="TOP49" s="190"/>
      <c r="TOQ49" s="190"/>
      <c r="TOR49" s="190"/>
      <c r="TOS49" s="190"/>
      <c r="TOT49" s="190"/>
      <c r="TOU49" s="190"/>
      <c r="TOV49" s="190"/>
      <c r="TOW49" s="190"/>
      <c r="TOX49" s="190"/>
      <c r="TOY49" s="190"/>
      <c r="TOZ49" s="190"/>
      <c r="TPA49" s="190"/>
      <c r="TPB49" s="190"/>
      <c r="TPC49" s="190"/>
      <c r="TPD49" s="190"/>
      <c r="TPE49" s="190"/>
      <c r="TPF49" s="190"/>
      <c r="TPG49" s="190"/>
      <c r="TPH49" s="190"/>
      <c r="TPI49" s="190"/>
      <c r="TPJ49" s="190"/>
      <c r="TPK49" s="190"/>
      <c r="TPL49" s="190"/>
      <c r="TPM49" s="190"/>
      <c r="TPN49" s="190"/>
      <c r="TPO49" s="190"/>
      <c r="TPP49" s="190"/>
      <c r="TPQ49" s="190"/>
      <c r="TPR49" s="190"/>
      <c r="TPS49" s="190"/>
      <c r="TPT49" s="190"/>
      <c r="TPU49" s="190"/>
      <c r="TPV49" s="190"/>
      <c r="TPW49" s="190"/>
      <c r="TPX49" s="190"/>
      <c r="TPY49" s="190"/>
      <c r="TPZ49" s="190"/>
      <c r="TQA49" s="190"/>
      <c r="TQB49" s="190"/>
      <c r="TQC49" s="190"/>
      <c r="TQD49" s="190"/>
      <c r="TQE49" s="190"/>
      <c r="TQF49" s="190"/>
      <c r="TQG49" s="190"/>
      <c r="TQH49" s="190"/>
      <c r="TQI49" s="190"/>
      <c r="TQJ49" s="190"/>
      <c r="TQK49" s="190"/>
      <c r="TQL49" s="190"/>
      <c r="TQM49" s="190"/>
      <c r="TQN49" s="190"/>
      <c r="TQO49" s="190"/>
      <c r="TQP49" s="190"/>
      <c r="TQQ49" s="190"/>
      <c r="TQR49" s="190"/>
      <c r="TQS49" s="190"/>
      <c r="TQT49" s="190"/>
      <c r="TQU49" s="190"/>
      <c r="TQV49" s="190"/>
      <c r="TQW49" s="190"/>
      <c r="TQX49" s="190"/>
      <c r="TQY49" s="190"/>
      <c r="TQZ49" s="190"/>
      <c r="TRA49" s="190"/>
      <c r="TRB49" s="190"/>
      <c r="TRC49" s="190"/>
      <c r="TRD49" s="190"/>
      <c r="TRE49" s="190"/>
      <c r="TRF49" s="190"/>
      <c r="TRG49" s="190"/>
      <c r="TRH49" s="190"/>
      <c r="TRI49" s="190"/>
      <c r="TRJ49" s="190"/>
      <c r="TRK49" s="190"/>
      <c r="TRL49" s="190"/>
      <c r="TRM49" s="190"/>
      <c r="TRN49" s="190"/>
      <c r="TRO49" s="190"/>
      <c r="TRP49" s="190"/>
      <c r="TRQ49" s="190"/>
      <c r="TRR49" s="190"/>
      <c r="TRS49" s="190"/>
      <c r="TRT49" s="190"/>
      <c r="TRU49" s="190"/>
      <c r="TRV49" s="190"/>
      <c r="TRW49" s="190"/>
      <c r="TRX49" s="190"/>
      <c r="TRY49" s="190"/>
      <c r="TRZ49" s="190"/>
      <c r="TSA49" s="190"/>
      <c r="TSB49" s="190"/>
      <c r="TSC49" s="190"/>
      <c r="TSD49" s="190"/>
      <c r="TSE49" s="190"/>
      <c r="TSF49" s="190"/>
      <c r="TSG49" s="190"/>
      <c r="TSH49" s="190"/>
      <c r="TSI49" s="190"/>
      <c r="TSJ49" s="190"/>
      <c r="TSK49" s="190"/>
      <c r="TSL49" s="190"/>
      <c r="TSM49" s="190"/>
      <c r="TSN49" s="190"/>
      <c r="TSO49" s="190"/>
      <c r="TSP49" s="190"/>
      <c r="TSQ49" s="190"/>
      <c r="TSR49" s="190"/>
      <c r="TSS49" s="190"/>
      <c r="TST49" s="190"/>
      <c r="TSU49" s="190"/>
      <c r="TSV49" s="190"/>
      <c r="TSW49" s="190"/>
      <c r="TSX49" s="190"/>
      <c r="TSY49" s="190"/>
      <c r="TSZ49" s="190"/>
      <c r="TTA49" s="190"/>
      <c r="TTB49" s="190"/>
      <c r="TTC49" s="190"/>
      <c r="TTD49" s="190"/>
      <c r="TTE49" s="190"/>
      <c r="TTF49" s="190"/>
      <c r="TTG49" s="190"/>
      <c r="TTH49" s="190"/>
      <c r="TTI49" s="190"/>
      <c r="TTJ49" s="190"/>
      <c r="TTK49" s="190"/>
      <c r="TTL49" s="190"/>
      <c r="TTM49" s="190"/>
      <c r="TTN49" s="190"/>
      <c r="TTO49" s="190"/>
      <c r="TTP49" s="190"/>
      <c r="TTQ49" s="190"/>
      <c r="TTR49" s="190"/>
      <c r="TTS49" s="190"/>
      <c r="TTT49" s="190"/>
      <c r="TTU49" s="190"/>
      <c r="TTV49" s="190"/>
      <c r="TTW49" s="190"/>
      <c r="TTX49" s="190"/>
      <c r="TTY49" s="190"/>
      <c r="TTZ49" s="190"/>
      <c r="TUA49" s="190"/>
      <c r="TUB49" s="190"/>
      <c r="TUC49" s="190"/>
      <c r="TUD49" s="190"/>
      <c r="TUE49" s="190"/>
      <c r="TUF49" s="190"/>
      <c r="TUG49" s="190"/>
      <c r="TUH49" s="190"/>
      <c r="TUI49" s="190"/>
      <c r="TUJ49" s="190"/>
      <c r="TUK49" s="190"/>
      <c r="TUL49" s="190"/>
      <c r="TUM49" s="190"/>
      <c r="TUN49" s="190"/>
      <c r="TUO49" s="190"/>
      <c r="TUP49" s="190"/>
      <c r="TUQ49" s="190"/>
      <c r="TUR49" s="190"/>
      <c r="TUS49" s="190"/>
      <c r="TUT49" s="190"/>
      <c r="TUU49" s="190"/>
      <c r="TUV49" s="190"/>
      <c r="TUW49" s="190"/>
      <c r="TUX49" s="190"/>
      <c r="TUY49" s="190"/>
      <c r="TUZ49" s="190"/>
      <c r="TVA49" s="190"/>
      <c r="TVB49" s="190"/>
      <c r="TVC49" s="190"/>
      <c r="TVD49" s="190"/>
      <c r="TVE49" s="190"/>
      <c r="TVF49" s="190"/>
      <c r="TVG49" s="190"/>
      <c r="TVH49" s="190"/>
      <c r="TVI49" s="190"/>
      <c r="TVJ49" s="190"/>
      <c r="TVK49" s="190"/>
      <c r="TVL49" s="190"/>
      <c r="TVM49" s="190"/>
      <c r="TVN49" s="190"/>
      <c r="TVO49" s="190"/>
      <c r="TVP49" s="190"/>
      <c r="TVQ49" s="190"/>
      <c r="TVR49" s="190"/>
      <c r="TVS49" s="190"/>
      <c r="TVT49" s="190"/>
      <c r="TVU49" s="190"/>
      <c r="TVV49" s="190"/>
      <c r="TVW49" s="190"/>
      <c r="TVX49" s="190"/>
      <c r="TVY49" s="190"/>
      <c r="TVZ49" s="190"/>
      <c r="TWA49" s="190"/>
      <c r="TWB49" s="190"/>
      <c r="TWC49" s="190"/>
      <c r="TWD49" s="190"/>
      <c r="TWE49" s="190"/>
      <c r="TWF49" s="190"/>
      <c r="TWG49" s="190"/>
      <c r="TWH49" s="190"/>
      <c r="TWI49" s="190"/>
      <c r="TWJ49" s="190"/>
      <c r="TWK49" s="190"/>
      <c r="TWL49" s="190"/>
      <c r="TWM49" s="190"/>
      <c r="TWN49" s="190"/>
      <c r="TWO49" s="190"/>
      <c r="TWP49" s="190"/>
      <c r="TWQ49" s="190"/>
      <c r="TWR49" s="190"/>
      <c r="TWS49" s="190"/>
      <c r="TWT49" s="190"/>
      <c r="TWU49" s="190"/>
      <c r="TWV49" s="190"/>
      <c r="TWW49" s="190"/>
      <c r="TWX49" s="190"/>
      <c r="TWY49" s="190"/>
      <c r="TWZ49" s="190"/>
      <c r="TXA49" s="190"/>
      <c r="TXB49" s="190"/>
      <c r="TXC49" s="190"/>
      <c r="TXD49" s="190"/>
      <c r="TXE49" s="190"/>
      <c r="TXF49" s="190"/>
      <c r="TXG49" s="190"/>
      <c r="TXH49" s="190"/>
      <c r="TXI49" s="190"/>
      <c r="TXJ49" s="190"/>
      <c r="TXK49" s="190"/>
      <c r="TXL49" s="190"/>
      <c r="TXM49" s="190"/>
      <c r="TXN49" s="190"/>
      <c r="TXO49" s="190"/>
      <c r="TXP49" s="190"/>
      <c r="TXQ49" s="190"/>
      <c r="TXR49" s="190"/>
      <c r="TXS49" s="190"/>
      <c r="TXT49" s="190"/>
      <c r="TXU49" s="190"/>
      <c r="TXV49" s="190"/>
      <c r="TXW49" s="190"/>
      <c r="TXX49" s="190"/>
      <c r="TXY49" s="190"/>
      <c r="TXZ49" s="190"/>
      <c r="TYA49" s="190"/>
      <c r="TYB49" s="190"/>
      <c r="TYC49" s="190"/>
      <c r="TYD49" s="190"/>
      <c r="TYE49" s="190"/>
      <c r="TYF49" s="190"/>
      <c r="TYG49" s="190"/>
      <c r="TYH49" s="190"/>
      <c r="TYI49" s="190"/>
      <c r="TYJ49" s="190"/>
      <c r="TYK49" s="190"/>
      <c r="TYL49" s="190"/>
      <c r="TYM49" s="190"/>
      <c r="TYN49" s="190"/>
      <c r="TYO49" s="190"/>
      <c r="TYP49" s="190"/>
      <c r="TYQ49" s="190"/>
      <c r="TYR49" s="190"/>
      <c r="TYS49" s="190"/>
      <c r="TYT49" s="190"/>
      <c r="TYU49" s="190"/>
      <c r="TYV49" s="190"/>
      <c r="TYW49" s="190"/>
      <c r="TYX49" s="190"/>
      <c r="TYY49" s="190"/>
      <c r="TYZ49" s="190"/>
      <c r="TZA49" s="190"/>
      <c r="TZB49" s="190"/>
      <c r="TZC49" s="190"/>
      <c r="TZD49" s="190"/>
      <c r="TZE49" s="190"/>
      <c r="TZF49" s="190"/>
      <c r="TZG49" s="190"/>
      <c r="TZH49" s="190"/>
      <c r="TZI49" s="190"/>
      <c r="TZJ49" s="190"/>
      <c r="TZK49" s="190"/>
      <c r="TZL49" s="190"/>
      <c r="TZM49" s="190"/>
      <c r="TZN49" s="190"/>
      <c r="TZO49" s="190"/>
      <c r="TZP49" s="190"/>
      <c r="TZQ49" s="190"/>
      <c r="TZR49" s="190"/>
      <c r="TZS49" s="190"/>
      <c r="TZT49" s="190"/>
      <c r="TZU49" s="190"/>
      <c r="TZV49" s="190"/>
      <c r="TZW49" s="190"/>
      <c r="TZX49" s="190"/>
      <c r="TZY49" s="190"/>
      <c r="TZZ49" s="190"/>
      <c r="UAA49" s="190"/>
      <c r="UAB49" s="190"/>
      <c r="UAC49" s="190"/>
      <c r="UAD49" s="190"/>
      <c r="UAE49" s="190"/>
      <c r="UAF49" s="190"/>
      <c r="UAG49" s="190"/>
      <c r="UAH49" s="190"/>
      <c r="UAI49" s="190"/>
      <c r="UAJ49" s="190"/>
      <c r="UAK49" s="190"/>
      <c r="UAL49" s="190"/>
      <c r="UAM49" s="190"/>
      <c r="UAN49" s="190"/>
      <c r="UAO49" s="190"/>
      <c r="UAP49" s="190"/>
      <c r="UAQ49" s="190"/>
      <c r="UAR49" s="190"/>
      <c r="UAS49" s="190"/>
      <c r="UAT49" s="190"/>
      <c r="UAU49" s="190"/>
      <c r="UAV49" s="190"/>
      <c r="UAW49" s="190"/>
      <c r="UAX49" s="190"/>
      <c r="UAY49" s="190"/>
      <c r="UAZ49" s="190"/>
      <c r="UBA49" s="190"/>
      <c r="UBB49" s="190"/>
      <c r="UBC49" s="190"/>
      <c r="UBD49" s="190"/>
      <c r="UBE49" s="190"/>
      <c r="UBF49" s="190"/>
      <c r="UBG49" s="190"/>
      <c r="UBH49" s="190"/>
      <c r="UBI49" s="190"/>
      <c r="UBJ49" s="190"/>
      <c r="UBK49" s="190"/>
      <c r="UBL49" s="190"/>
      <c r="UBM49" s="190"/>
      <c r="UBN49" s="190"/>
      <c r="UBO49" s="190"/>
      <c r="UBP49" s="190"/>
      <c r="UBQ49" s="190"/>
      <c r="UBR49" s="190"/>
      <c r="UBS49" s="190"/>
      <c r="UBT49" s="190"/>
      <c r="UBU49" s="190"/>
      <c r="UBV49" s="190"/>
      <c r="UBW49" s="190"/>
      <c r="UBX49" s="190"/>
      <c r="UBY49" s="190"/>
      <c r="UBZ49" s="190"/>
      <c r="UCA49" s="190"/>
      <c r="UCB49" s="190"/>
      <c r="UCC49" s="190"/>
      <c r="UCD49" s="190"/>
      <c r="UCE49" s="190"/>
      <c r="UCF49" s="190"/>
      <c r="UCG49" s="190"/>
      <c r="UCH49" s="190"/>
      <c r="UCI49" s="190"/>
      <c r="UCJ49" s="190"/>
      <c r="UCK49" s="190"/>
      <c r="UCL49" s="190"/>
      <c r="UCM49" s="190"/>
      <c r="UCN49" s="190"/>
      <c r="UCO49" s="190"/>
      <c r="UCP49" s="190"/>
      <c r="UCQ49" s="190"/>
      <c r="UCR49" s="190"/>
      <c r="UCS49" s="190"/>
      <c r="UCT49" s="190"/>
      <c r="UCU49" s="190"/>
      <c r="UCV49" s="190"/>
      <c r="UCW49" s="190"/>
      <c r="UCX49" s="190"/>
      <c r="UCY49" s="190"/>
      <c r="UCZ49" s="190"/>
      <c r="UDA49" s="190"/>
      <c r="UDB49" s="190"/>
      <c r="UDC49" s="190"/>
      <c r="UDD49" s="190"/>
      <c r="UDE49" s="190"/>
      <c r="UDF49" s="190"/>
      <c r="UDG49" s="190"/>
      <c r="UDH49" s="190"/>
      <c r="UDI49" s="190"/>
      <c r="UDJ49" s="190"/>
      <c r="UDK49" s="190"/>
      <c r="UDL49" s="190"/>
      <c r="UDM49" s="190"/>
      <c r="UDN49" s="190"/>
      <c r="UDO49" s="190"/>
      <c r="UDP49" s="190"/>
      <c r="UDQ49" s="190"/>
      <c r="UDR49" s="190"/>
      <c r="UDS49" s="190"/>
      <c r="UDT49" s="190"/>
      <c r="UDU49" s="190"/>
      <c r="UDV49" s="190"/>
      <c r="UDW49" s="190"/>
      <c r="UDX49" s="190"/>
      <c r="UDY49" s="190"/>
      <c r="UDZ49" s="190"/>
      <c r="UEA49" s="190"/>
      <c r="UEB49" s="190"/>
      <c r="UEC49" s="190"/>
      <c r="UED49" s="190"/>
      <c r="UEE49" s="190"/>
      <c r="UEF49" s="190"/>
      <c r="UEG49" s="190"/>
      <c r="UEH49" s="190"/>
      <c r="UEI49" s="190"/>
      <c r="UEJ49" s="190"/>
      <c r="UEK49" s="190"/>
      <c r="UEL49" s="190"/>
      <c r="UEM49" s="190"/>
      <c r="UEN49" s="190"/>
      <c r="UEO49" s="190"/>
      <c r="UEP49" s="190"/>
      <c r="UEQ49" s="190"/>
      <c r="UER49" s="190"/>
      <c r="UES49" s="190"/>
      <c r="UET49" s="190"/>
      <c r="UEU49" s="190"/>
      <c r="UEV49" s="190"/>
      <c r="UEW49" s="190"/>
      <c r="UEX49" s="190"/>
      <c r="UEY49" s="190"/>
      <c r="UEZ49" s="190"/>
      <c r="UFA49" s="190"/>
      <c r="UFB49" s="190"/>
      <c r="UFC49" s="190"/>
      <c r="UFD49" s="190"/>
      <c r="UFE49" s="190"/>
      <c r="UFF49" s="190"/>
      <c r="UFG49" s="190"/>
      <c r="UFH49" s="190"/>
      <c r="UFI49" s="190"/>
      <c r="UFJ49" s="190"/>
      <c r="UFK49" s="190"/>
      <c r="UFL49" s="190"/>
      <c r="UFM49" s="190"/>
      <c r="UFN49" s="190"/>
      <c r="UFO49" s="190"/>
      <c r="UFP49" s="190"/>
      <c r="UFQ49" s="190"/>
      <c r="UFR49" s="190"/>
      <c r="UFS49" s="190"/>
      <c r="UFT49" s="190"/>
      <c r="UFU49" s="190"/>
      <c r="UFV49" s="190"/>
      <c r="UFW49" s="190"/>
      <c r="UFX49" s="190"/>
      <c r="UFY49" s="190"/>
      <c r="UFZ49" s="190"/>
      <c r="UGA49" s="190"/>
      <c r="UGB49" s="190"/>
      <c r="UGC49" s="190"/>
      <c r="UGD49" s="190"/>
      <c r="UGE49" s="190"/>
      <c r="UGF49" s="190"/>
      <c r="UGG49" s="190"/>
      <c r="UGH49" s="190"/>
      <c r="UGI49" s="190"/>
      <c r="UGJ49" s="190"/>
      <c r="UGK49" s="190"/>
      <c r="UGL49" s="190"/>
      <c r="UGM49" s="190"/>
      <c r="UGN49" s="190"/>
      <c r="UGO49" s="190"/>
      <c r="UGP49" s="190"/>
      <c r="UGQ49" s="190"/>
      <c r="UGR49" s="190"/>
      <c r="UGS49" s="190"/>
      <c r="UGT49" s="190"/>
      <c r="UGU49" s="190"/>
      <c r="UGV49" s="190"/>
      <c r="UGW49" s="190"/>
      <c r="UGX49" s="190"/>
      <c r="UGY49" s="190"/>
      <c r="UGZ49" s="190"/>
      <c r="UHA49" s="190"/>
      <c r="UHB49" s="190"/>
      <c r="UHC49" s="190"/>
      <c r="UHD49" s="190"/>
      <c r="UHE49" s="190"/>
      <c r="UHF49" s="190"/>
      <c r="UHG49" s="190"/>
      <c r="UHH49" s="190"/>
      <c r="UHI49" s="190"/>
      <c r="UHJ49" s="190"/>
      <c r="UHK49" s="190"/>
      <c r="UHL49" s="190"/>
      <c r="UHM49" s="190"/>
      <c r="UHN49" s="190"/>
      <c r="UHO49" s="190"/>
      <c r="UHP49" s="190"/>
      <c r="UHQ49" s="190"/>
      <c r="UHR49" s="190"/>
      <c r="UHS49" s="190"/>
      <c r="UHT49" s="190"/>
      <c r="UHU49" s="190"/>
      <c r="UHV49" s="190"/>
      <c r="UHW49" s="190"/>
      <c r="UHX49" s="190"/>
      <c r="UHY49" s="190"/>
      <c r="UHZ49" s="190"/>
      <c r="UIA49" s="190"/>
      <c r="UIB49" s="190"/>
      <c r="UIC49" s="190"/>
      <c r="UID49" s="190"/>
      <c r="UIE49" s="190"/>
      <c r="UIF49" s="190"/>
      <c r="UIG49" s="190"/>
      <c r="UIH49" s="190"/>
      <c r="UII49" s="190"/>
      <c r="UIJ49" s="190"/>
      <c r="UIK49" s="190"/>
      <c r="UIL49" s="190"/>
      <c r="UIM49" s="190"/>
      <c r="UIN49" s="190"/>
      <c r="UIO49" s="190"/>
      <c r="UIP49" s="190"/>
      <c r="UIQ49" s="190"/>
      <c r="UIR49" s="190"/>
      <c r="UIS49" s="190"/>
      <c r="UIT49" s="190"/>
      <c r="UIU49" s="190"/>
      <c r="UIV49" s="190"/>
      <c r="UIW49" s="190"/>
      <c r="UIX49" s="190"/>
      <c r="UIY49" s="190"/>
      <c r="UIZ49" s="190"/>
      <c r="UJA49" s="190"/>
      <c r="UJB49" s="190"/>
      <c r="UJC49" s="190"/>
      <c r="UJD49" s="190"/>
      <c r="UJE49" s="190"/>
      <c r="UJF49" s="190"/>
      <c r="UJG49" s="190"/>
      <c r="UJH49" s="190"/>
      <c r="UJI49" s="190"/>
      <c r="UJJ49" s="190"/>
      <c r="UJK49" s="190"/>
      <c r="UJL49" s="190"/>
      <c r="UJM49" s="190"/>
      <c r="UJN49" s="190"/>
      <c r="UJO49" s="190"/>
      <c r="UJP49" s="190"/>
      <c r="UJQ49" s="190"/>
      <c r="UJR49" s="190"/>
      <c r="UJS49" s="190"/>
      <c r="UJT49" s="190"/>
      <c r="UJU49" s="190"/>
      <c r="UJV49" s="190"/>
      <c r="UJW49" s="190"/>
      <c r="UJX49" s="190"/>
      <c r="UJY49" s="190"/>
      <c r="UJZ49" s="190"/>
      <c r="UKA49" s="190"/>
      <c r="UKB49" s="190"/>
      <c r="UKC49" s="190"/>
      <c r="UKD49" s="190"/>
      <c r="UKE49" s="190"/>
      <c r="UKF49" s="190"/>
      <c r="UKG49" s="190"/>
      <c r="UKH49" s="190"/>
      <c r="UKI49" s="190"/>
      <c r="UKJ49" s="190"/>
      <c r="UKK49" s="190"/>
      <c r="UKL49" s="190"/>
      <c r="UKM49" s="190"/>
      <c r="UKN49" s="190"/>
      <c r="UKO49" s="190"/>
      <c r="UKP49" s="190"/>
      <c r="UKQ49" s="190"/>
      <c r="UKR49" s="190"/>
      <c r="UKS49" s="190"/>
      <c r="UKT49" s="190"/>
      <c r="UKU49" s="190"/>
      <c r="UKV49" s="190"/>
      <c r="UKW49" s="190"/>
      <c r="UKX49" s="190"/>
      <c r="UKY49" s="190"/>
      <c r="UKZ49" s="190"/>
      <c r="ULA49" s="190"/>
      <c r="ULB49" s="190"/>
      <c r="ULC49" s="190"/>
      <c r="ULD49" s="190"/>
      <c r="ULE49" s="190"/>
      <c r="ULF49" s="190"/>
      <c r="ULG49" s="190"/>
      <c r="ULH49" s="190"/>
      <c r="ULI49" s="190"/>
      <c r="ULJ49" s="190"/>
      <c r="ULK49" s="190"/>
      <c r="ULL49" s="190"/>
      <c r="ULM49" s="190"/>
      <c r="ULN49" s="190"/>
      <c r="ULO49" s="190"/>
      <c r="ULP49" s="190"/>
      <c r="ULQ49" s="190"/>
      <c r="ULR49" s="190"/>
      <c r="ULS49" s="190"/>
      <c r="ULT49" s="190"/>
      <c r="ULU49" s="190"/>
      <c r="ULV49" s="190"/>
      <c r="ULW49" s="190"/>
      <c r="ULX49" s="190"/>
      <c r="ULY49" s="190"/>
      <c r="ULZ49" s="190"/>
      <c r="UMA49" s="190"/>
      <c r="UMB49" s="190"/>
      <c r="UMC49" s="190"/>
      <c r="UMD49" s="190"/>
      <c r="UME49" s="190"/>
      <c r="UMF49" s="190"/>
      <c r="UMG49" s="190"/>
      <c r="UMH49" s="190"/>
      <c r="UMI49" s="190"/>
      <c r="UMJ49" s="190"/>
      <c r="UMK49" s="190"/>
      <c r="UML49" s="190"/>
      <c r="UMM49" s="190"/>
      <c r="UMN49" s="190"/>
      <c r="UMO49" s="190"/>
      <c r="UMP49" s="190"/>
      <c r="UMQ49" s="190"/>
      <c r="UMR49" s="190"/>
      <c r="UMS49" s="190"/>
      <c r="UMT49" s="190"/>
      <c r="UMU49" s="190"/>
      <c r="UMV49" s="190"/>
      <c r="UMW49" s="190"/>
      <c r="UMX49" s="190"/>
      <c r="UMY49" s="190"/>
      <c r="UMZ49" s="190"/>
      <c r="UNA49" s="190"/>
      <c r="UNB49" s="190"/>
      <c r="UNC49" s="190"/>
      <c r="UND49" s="190"/>
      <c r="UNE49" s="190"/>
      <c r="UNF49" s="190"/>
      <c r="UNG49" s="190"/>
      <c r="UNH49" s="190"/>
      <c r="UNI49" s="190"/>
      <c r="UNJ49" s="190"/>
      <c r="UNK49" s="190"/>
      <c r="UNL49" s="190"/>
      <c r="UNM49" s="190"/>
      <c r="UNN49" s="190"/>
      <c r="UNO49" s="190"/>
      <c r="UNP49" s="190"/>
      <c r="UNQ49" s="190"/>
      <c r="UNR49" s="190"/>
      <c r="UNS49" s="190"/>
      <c r="UNT49" s="190"/>
      <c r="UNU49" s="190"/>
      <c r="UNV49" s="190"/>
      <c r="UNW49" s="190"/>
      <c r="UNX49" s="190"/>
      <c r="UNY49" s="190"/>
      <c r="UNZ49" s="190"/>
      <c r="UOA49" s="190"/>
      <c r="UOB49" s="190"/>
      <c r="UOC49" s="190"/>
      <c r="UOD49" s="190"/>
      <c r="UOE49" s="190"/>
      <c r="UOF49" s="190"/>
      <c r="UOG49" s="190"/>
      <c r="UOH49" s="190"/>
      <c r="UOI49" s="190"/>
      <c r="UOJ49" s="190"/>
      <c r="UOK49" s="190"/>
      <c r="UOL49" s="190"/>
      <c r="UOM49" s="190"/>
      <c r="UON49" s="190"/>
      <c r="UOO49" s="190"/>
      <c r="UOP49" s="190"/>
      <c r="UOQ49" s="190"/>
      <c r="UOR49" s="190"/>
      <c r="UOS49" s="190"/>
      <c r="UOT49" s="190"/>
      <c r="UOU49" s="190"/>
      <c r="UOV49" s="190"/>
      <c r="UOW49" s="190"/>
      <c r="UOX49" s="190"/>
      <c r="UOY49" s="190"/>
      <c r="UOZ49" s="190"/>
      <c r="UPA49" s="190"/>
      <c r="UPB49" s="190"/>
      <c r="UPC49" s="190"/>
      <c r="UPD49" s="190"/>
      <c r="UPE49" s="190"/>
      <c r="UPF49" s="190"/>
      <c r="UPG49" s="190"/>
      <c r="UPH49" s="190"/>
      <c r="UPI49" s="190"/>
      <c r="UPJ49" s="190"/>
      <c r="UPK49" s="190"/>
      <c r="UPL49" s="190"/>
      <c r="UPM49" s="190"/>
      <c r="UPN49" s="190"/>
      <c r="UPO49" s="190"/>
      <c r="UPP49" s="190"/>
      <c r="UPQ49" s="190"/>
      <c r="UPR49" s="190"/>
      <c r="UPS49" s="190"/>
      <c r="UPT49" s="190"/>
      <c r="UPU49" s="190"/>
      <c r="UPV49" s="190"/>
      <c r="UPW49" s="190"/>
      <c r="UPX49" s="190"/>
      <c r="UPY49" s="190"/>
      <c r="UPZ49" s="190"/>
      <c r="UQA49" s="190"/>
      <c r="UQB49" s="190"/>
      <c r="UQC49" s="190"/>
      <c r="UQD49" s="190"/>
      <c r="UQE49" s="190"/>
      <c r="UQF49" s="190"/>
      <c r="UQG49" s="190"/>
      <c r="UQH49" s="190"/>
      <c r="UQI49" s="190"/>
      <c r="UQJ49" s="190"/>
      <c r="UQK49" s="190"/>
      <c r="UQL49" s="190"/>
      <c r="UQM49" s="190"/>
      <c r="UQN49" s="190"/>
      <c r="UQO49" s="190"/>
      <c r="UQP49" s="190"/>
      <c r="UQQ49" s="190"/>
      <c r="UQR49" s="190"/>
      <c r="UQS49" s="190"/>
      <c r="UQT49" s="190"/>
      <c r="UQU49" s="190"/>
      <c r="UQV49" s="190"/>
      <c r="UQW49" s="190"/>
      <c r="UQX49" s="190"/>
      <c r="UQY49" s="190"/>
      <c r="UQZ49" s="190"/>
      <c r="URA49" s="190"/>
      <c r="URB49" s="190"/>
      <c r="URC49" s="190"/>
      <c r="URD49" s="190"/>
      <c r="URE49" s="190"/>
      <c r="URF49" s="190"/>
      <c r="URG49" s="190"/>
      <c r="URH49" s="190"/>
      <c r="URI49" s="190"/>
      <c r="URJ49" s="190"/>
      <c r="URK49" s="190"/>
      <c r="URL49" s="190"/>
      <c r="URM49" s="190"/>
      <c r="URN49" s="190"/>
      <c r="URO49" s="190"/>
      <c r="URP49" s="190"/>
      <c r="URQ49" s="190"/>
      <c r="URR49" s="190"/>
      <c r="URS49" s="190"/>
      <c r="URT49" s="190"/>
      <c r="URU49" s="190"/>
      <c r="URV49" s="190"/>
      <c r="URW49" s="190"/>
      <c r="URX49" s="190"/>
      <c r="URY49" s="190"/>
      <c r="URZ49" s="190"/>
      <c r="USA49" s="190"/>
      <c r="USB49" s="190"/>
      <c r="USC49" s="190"/>
      <c r="USD49" s="190"/>
      <c r="USE49" s="190"/>
      <c r="USF49" s="190"/>
      <c r="USG49" s="190"/>
      <c r="USH49" s="190"/>
      <c r="USI49" s="190"/>
      <c r="USJ49" s="190"/>
      <c r="USK49" s="190"/>
      <c r="USL49" s="190"/>
      <c r="USM49" s="190"/>
      <c r="USN49" s="190"/>
      <c r="USO49" s="190"/>
      <c r="USP49" s="190"/>
      <c r="USQ49" s="190"/>
      <c r="USR49" s="190"/>
      <c r="USS49" s="190"/>
      <c r="UST49" s="190"/>
      <c r="USU49" s="190"/>
      <c r="USV49" s="190"/>
      <c r="USW49" s="190"/>
      <c r="USX49" s="190"/>
      <c r="USY49" s="190"/>
      <c r="USZ49" s="190"/>
      <c r="UTA49" s="190"/>
      <c r="UTB49" s="190"/>
      <c r="UTC49" s="190"/>
      <c r="UTD49" s="190"/>
      <c r="UTE49" s="190"/>
      <c r="UTF49" s="190"/>
      <c r="UTG49" s="190"/>
      <c r="UTH49" s="190"/>
      <c r="UTI49" s="190"/>
      <c r="UTJ49" s="190"/>
      <c r="UTK49" s="190"/>
      <c r="UTL49" s="190"/>
      <c r="UTM49" s="190"/>
      <c r="UTN49" s="190"/>
      <c r="UTO49" s="190"/>
      <c r="UTP49" s="190"/>
      <c r="UTQ49" s="190"/>
      <c r="UTR49" s="190"/>
      <c r="UTS49" s="190"/>
      <c r="UTT49" s="190"/>
      <c r="UTU49" s="190"/>
      <c r="UTV49" s="190"/>
      <c r="UTW49" s="190"/>
      <c r="UTX49" s="190"/>
      <c r="UTY49" s="190"/>
      <c r="UTZ49" s="190"/>
      <c r="UUA49" s="190"/>
      <c r="UUB49" s="190"/>
      <c r="UUC49" s="190"/>
      <c r="UUD49" s="190"/>
      <c r="UUE49" s="190"/>
      <c r="UUF49" s="190"/>
      <c r="UUG49" s="190"/>
      <c r="UUH49" s="190"/>
      <c r="UUI49" s="190"/>
      <c r="UUJ49" s="190"/>
      <c r="UUK49" s="190"/>
      <c r="UUL49" s="190"/>
      <c r="UUM49" s="190"/>
      <c r="UUN49" s="190"/>
      <c r="UUO49" s="190"/>
      <c r="UUP49" s="190"/>
      <c r="UUQ49" s="190"/>
      <c r="UUR49" s="190"/>
      <c r="UUS49" s="190"/>
      <c r="UUT49" s="190"/>
      <c r="UUU49" s="190"/>
      <c r="UUV49" s="190"/>
      <c r="UUW49" s="190"/>
      <c r="UUX49" s="190"/>
      <c r="UUY49" s="190"/>
      <c r="UUZ49" s="190"/>
      <c r="UVA49" s="190"/>
      <c r="UVB49" s="190"/>
      <c r="UVC49" s="190"/>
      <c r="UVD49" s="190"/>
      <c r="UVE49" s="190"/>
      <c r="UVF49" s="190"/>
      <c r="UVG49" s="190"/>
      <c r="UVH49" s="190"/>
      <c r="UVI49" s="190"/>
      <c r="UVJ49" s="190"/>
      <c r="UVK49" s="190"/>
      <c r="UVL49" s="190"/>
      <c r="UVM49" s="190"/>
      <c r="UVN49" s="190"/>
      <c r="UVO49" s="190"/>
      <c r="UVP49" s="190"/>
      <c r="UVQ49" s="190"/>
      <c r="UVR49" s="190"/>
      <c r="UVS49" s="190"/>
      <c r="UVT49" s="190"/>
      <c r="UVU49" s="190"/>
      <c r="UVV49" s="190"/>
      <c r="UVW49" s="190"/>
      <c r="UVX49" s="190"/>
      <c r="UVY49" s="190"/>
      <c r="UVZ49" s="190"/>
      <c r="UWA49" s="190"/>
      <c r="UWB49" s="190"/>
      <c r="UWC49" s="190"/>
      <c r="UWD49" s="190"/>
      <c r="UWE49" s="190"/>
      <c r="UWF49" s="190"/>
      <c r="UWG49" s="190"/>
      <c r="UWH49" s="190"/>
      <c r="UWI49" s="190"/>
      <c r="UWJ49" s="190"/>
      <c r="UWK49" s="190"/>
      <c r="UWL49" s="190"/>
      <c r="UWM49" s="190"/>
      <c r="UWN49" s="190"/>
      <c r="UWO49" s="190"/>
      <c r="UWP49" s="190"/>
      <c r="UWQ49" s="190"/>
      <c r="UWR49" s="190"/>
      <c r="UWS49" s="190"/>
      <c r="UWT49" s="190"/>
      <c r="UWU49" s="190"/>
      <c r="UWV49" s="190"/>
      <c r="UWW49" s="190"/>
      <c r="UWX49" s="190"/>
      <c r="UWY49" s="190"/>
      <c r="UWZ49" s="190"/>
      <c r="UXA49" s="190"/>
      <c r="UXB49" s="190"/>
      <c r="UXC49" s="190"/>
      <c r="UXD49" s="190"/>
      <c r="UXE49" s="190"/>
      <c r="UXF49" s="190"/>
      <c r="UXG49" s="190"/>
      <c r="UXH49" s="190"/>
      <c r="UXI49" s="190"/>
      <c r="UXJ49" s="190"/>
      <c r="UXK49" s="190"/>
      <c r="UXL49" s="190"/>
      <c r="UXM49" s="190"/>
      <c r="UXN49" s="190"/>
      <c r="UXO49" s="190"/>
      <c r="UXP49" s="190"/>
      <c r="UXQ49" s="190"/>
      <c r="UXR49" s="190"/>
      <c r="UXS49" s="190"/>
      <c r="UXT49" s="190"/>
      <c r="UXU49" s="190"/>
      <c r="UXV49" s="190"/>
      <c r="UXW49" s="190"/>
      <c r="UXX49" s="190"/>
      <c r="UXY49" s="190"/>
      <c r="UXZ49" s="190"/>
      <c r="UYA49" s="190"/>
      <c r="UYB49" s="190"/>
      <c r="UYC49" s="190"/>
      <c r="UYD49" s="190"/>
      <c r="UYE49" s="190"/>
      <c r="UYF49" s="190"/>
      <c r="UYG49" s="190"/>
      <c r="UYH49" s="190"/>
      <c r="UYI49" s="190"/>
      <c r="UYJ49" s="190"/>
      <c r="UYK49" s="190"/>
      <c r="UYL49" s="190"/>
      <c r="UYM49" s="190"/>
      <c r="UYN49" s="190"/>
      <c r="UYO49" s="190"/>
      <c r="UYP49" s="190"/>
      <c r="UYQ49" s="190"/>
      <c r="UYR49" s="190"/>
      <c r="UYS49" s="190"/>
      <c r="UYT49" s="190"/>
      <c r="UYU49" s="190"/>
      <c r="UYV49" s="190"/>
      <c r="UYW49" s="190"/>
      <c r="UYX49" s="190"/>
      <c r="UYY49" s="190"/>
      <c r="UYZ49" s="190"/>
      <c r="UZA49" s="190"/>
      <c r="UZB49" s="190"/>
      <c r="UZC49" s="190"/>
      <c r="UZD49" s="190"/>
      <c r="UZE49" s="190"/>
      <c r="UZF49" s="190"/>
      <c r="UZG49" s="190"/>
      <c r="UZH49" s="190"/>
      <c r="UZI49" s="190"/>
      <c r="UZJ49" s="190"/>
      <c r="UZK49" s="190"/>
      <c r="UZL49" s="190"/>
      <c r="UZM49" s="190"/>
      <c r="UZN49" s="190"/>
      <c r="UZO49" s="190"/>
      <c r="UZP49" s="190"/>
      <c r="UZQ49" s="190"/>
      <c r="UZR49" s="190"/>
      <c r="UZS49" s="190"/>
      <c r="UZT49" s="190"/>
      <c r="UZU49" s="190"/>
      <c r="UZV49" s="190"/>
      <c r="UZW49" s="190"/>
      <c r="UZX49" s="190"/>
      <c r="UZY49" s="190"/>
      <c r="UZZ49" s="190"/>
      <c r="VAA49" s="190"/>
      <c r="VAB49" s="190"/>
      <c r="VAC49" s="190"/>
      <c r="VAD49" s="190"/>
      <c r="VAE49" s="190"/>
      <c r="VAF49" s="190"/>
      <c r="VAG49" s="190"/>
      <c r="VAH49" s="190"/>
      <c r="VAI49" s="190"/>
      <c r="VAJ49" s="190"/>
      <c r="VAK49" s="190"/>
      <c r="VAL49" s="190"/>
      <c r="VAM49" s="190"/>
      <c r="VAN49" s="190"/>
      <c r="VAO49" s="190"/>
      <c r="VAP49" s="190"/>
      <c r="VAQ49" s="190"/>
      <c r="VAR49" s="190"/>
      <c r="VAS49" s="190"/>
      <c r="VAT49" s="190"/>
      <c r="VAU49" s="190"/>
      <c r="VAV49" s="190"/>
      <c r="VAW49" s="190"/>
      <c r="VAX49" s="190"/>
      <c r="VAY49" s="190"/>
      <c r="VAZ49" s="190"/>
      <c r="VBA49" s="190"/>
      <c r="VBB49" s="190"/>
      <c r="VBC49" s="190"/>
      <c r="VBD49" s="190"/>
      <c r="VBE49" s="190"/>
      <c r="VBF49" s="190"/>
      <c r="VBG49" s="190"/>
      <c r="VBH49" s="190"/>
      <c r="VBI49" s="190"/>
      <c r="VBJ49" s="190"/>
      <c r="VBK49" s="190"/>
      <c r="VBL49" s="190"/>
      <c r="VBM49" s="190"/>
      <c r="VBN49" s="190"/>
      <c r="VBO49" s="190"/>
      <c r="VBP49" s="190"/>
      <c r="VBQ49" s="190"/>
      <c r="VBR49" s="190"/>
      <c r="VBS49" s="190"/>
      <c r="VBT49" s="190"/>
      <c r="VBU49" s="190"/>
      <c r="VBV49" s="190"/>
      <c r="VBW49" s="190"/>
      <c r="VBX49" s="190"/>
      <c r="VBY49" s="190"/>
      <c r="VBZ49" s="190"/>
      <c r="VCA49" s="190"/>
      <c r="VCB49" s="190"/>
      <c r="VCC49" s="190"/>
      <c r="VCD49" s="190"/>
      <c r="VCE49" s="190"/>
      <c r="VCF49" s="190"/>
      <c r="VCG49" s="190"/>
      <c r="VCH49" s="190"/>
      <c r="VCI49" s="190"/>
      <c r="VCJ49" s="190"/>
      <c r="VCK49" s="190"/>
      <c r="VCL49" s="190"/>
      <c r="VCM49" s="190"/>
      <c r="VCN49" s="190"/>
      <c r="VCO49" s="190"/>
      <c r="VCP49" s="190"/>
      <c r="VCQ49" s="190"/>
      <c r="VCR49" s="190"/>
      <c r="VCS49" s="190"/>
      <c r="VCT49" s="190"/>
      <c r="VCU49" s="190"/>
      <c r="VCV49" s="190"/>
      <c r="VCW49" s="190"/>
      <c r="VCX49" s="190"/>
      <c r="VCY49" s="190"/>
      <c r="VCZ49" s="190"/>
      <c r="VDA49" s="190"/>
      <c r="VDB49" s="190"/>
      <c r="VDC49" s="190"/>
      <c r="VDD49" s="190"/>
      <c r="VDE49" s="190"/>
      <c r="VDF49" s="190"/>
      <c r="VDG49" s="190"/>
      <c r="VDH49" s="190"/>
      <c r="VDI49" s="190"/>
      <c r="VDJ49" s="190"/>
      <c r="VDK49" s="190"/>
      <c r="VDL49" s="190"/>
      <c r="VDM49" s="190"/>
      <c r="VDN49" s="190"/>
      <c r="VDO49" s="190"/>
      <c r="VDP49" s="190"/>
      <c r="VDQ49" s="190"/>
      <c r="VDR49" s="190"/>
      <c r="VDS49" s="190"/>
      <c r="VDT49" s="190"/>
      <c r="VDU49" s="190"/>
      <c r="VDV49" s="190"/>
      <c r="VDW49" s="190"/>
      <c r="VDX49" s="190"/>
      <c r="VDY49" s="190"/>
      <c r="VDZ49" s="190"/>
      <c r="VEA49" s="190"/>
      <c r="VEB49" s="190"/>
      <c r="VEC49" s="190"/>
      <c r="VED49" s="190"/>
      <c r="VEE49" s="190"/>
      <c r="VEF49" s="190"/>
      <c r="VEG49" s="190"/>
      <c r="VEH49" s="190"/>
      <c r="VEI49" s="190"/>
      <c r="VEJ49" s="190"/>
      <c r="VEK49" s="190"/>
      <c r="VEL49" s="190"/>
      <c r="VEM49" s="190"/>
      <c r="VEN49" s="190"/>
      <c r="VEO49" s="190"/>
      <c r="VEP49" s="190"/>
      <c r="VEQ49" s="190"/>
      <c r="VER49" s="190"/>
      <c r="VES49" s="190"/>
      <c r="VET49" s="190"/>
      <c r="VEU49" s="190"/>
      <c r="VEV49" s="190"/>
      <c r="VEW49" s="190"/>
      <c r="VEX49" s="190"/>
      <c r="VEY49" s="190"/>
      <c r="VEZ49" s="190"/>
      <c r="VFA49" s="190"/>
      <c r="VFB49" s="190"/>
      <c r="VFC49" s="190"/>
      <c r="VFD49" s="190"/>
      <c r="VFE49" s="190"/>
      <c r="VFF49" s="190"/>
      <c r="VFG49" s="190"/>
      <c r="VFH49" s="190"/>
      <c r="VFI49" s="190"/>
      <c r="VFJ49" s="190"/>
      <c r="VFK49" s="190"/>
      <c r="VFL49" s="190"/>
      <c r="VFM49" s="190"/>
      <c r="VFN49" s="190"/>
      <c r="VFO49" s="190"/>
      <c r="VFP49" s="190"/>
      <c r="VFQ49" s="190"/>
      <c r="VFR49" s="190"/>
      <c r="VFS49" s="190"/>
      <c r="VFT49" s="190"/>
      <c r="VFU49" s="190"/>
      <c r="VFV49" s="190"/>
      <c r="VFW49" s="190"/>
      <c r="VFX49" s="190"/>
      <c r="VFY49" s="190"/>
      <c r="VFZ49" s="190"/>
      <c r="VGA49" s="190"/>
      <c r="VGB49" s="190"/>
      <c r="VGC49" s="190"/>
      <c r="VGD49" s="190"/>
      <c r="VGE49" s="190"/>
      <c r="VGF49" s="190"/>
      <c r="VGG49" s="190"/>
      <c r="VGH49" s="190"/>
      <c r="VGI49" s="190"/>
      <c r="VGJ49" s="190"/>
      <c r="VGK49" s="190"/>
      <c r="VGL49" s="190"/>
      <c r="VGM49" s="190"/>
      <c r="VGN49" s="190"/>
      <c r="VGO49" s="190"/>
      <c r="VGP49" s="190"/>
      <c r="VGQ49" s="190"/>
      <c r="VGR49" s="190"/>
      <c r="VGS49" s="190"/>
      <c r="VGT49" s="190"/>
      <c r="VGU49" s="190"/>
      <c r="VGV49" s="190"/>
      <c r="VGW49" s="190"/>
      <c r="VGX49" s="190"/>
      <c r="VGY49" s="190"/>
      <c r="VGZ49" s="190"/>
      <c r="VHA49" s="190"/>
      <c r="VHB49" s="190"/>
      <c r="VHC49" s="190"/>
      <c r="VHD49" s="190"/>
      <c r="VHE49" s="190"/>
      <c r="VHF49" s="190"/>
      <c r="VHG49" s="190"/>
      <c r="VHH49" s="190"/>
      <c r="VHI49" s="190"/>
      <c r="VHJ49" s="190"/>
      <c r="VHK49" s="190"/>
      <c r="VHL49" s="190"/>
      <c r="VHM49" s="190"/>
      <c r="VHN49" s="190"/>
      <c r="VHO49" s="190"/>
      <c r="VHP49" s="190"/>
      <c r="VHQ49" s="190"/>
      <c r="VHR49" s="190"/>
      <c r="VHS49" s="190"/>
      <c r="VHT49" s="190"/>
      <c r="VHU49" s="190"/>
      <c r="VHV49" s="190"/>
      <c r="VHW49" s="190"/>
      <c r="VHX49" s="190"/>
      <c r="VHY49" s="190"/>
      <c r="VHZ49" s="190"/>
      <c r="VIA49" s="190"/>
      <c r="VIB49" s="190"/>
      <c r="VIC49" s="190"/>
      <c r="VID49" s="190"/>
      <c r="VIE49" s="190"/>
      <c r="VIF49" s="190"/>
      <c r="VIG49" s="190"/>
      <c r="VIH49" s="190"/>
      <c r="VII49" s="190"/>
      <c r="VIJ49" s="190"/>
      <c r="VIK49" s="190"/>
      <c r="VIL49" s="190"/>
      <c r="VIM49" s="190"/>
      <c r="VIN49" s="190"/>
      <c r="VIO49" s="190"/>
      <c r="VIP49" s="190"/>
      <c r="VIQ49" s="190"/>
      <c r="VIR49" s="190"/>
      <c r="VIS49" s="190"/>
      <c r="VIT49" s="190"/>
      <c r="VIU49" s="190"/>
      <c r="VIV49" s="190"/>
      <c r="VIW49" s="190"/>
      <c r="VIX49" s="190"/>
      <c r="VIY49" s="190"/>
      <c r="VIZ49" s="190"/>
      <c r="VJA49" s="190"/>
      <c r="VJB49" s="190"/>
      <c r="VJC49" s="190"/>
      <c r="VJD49" s="190"/>
      <c r="VJE49" s="190"/>
      <c r="VJF49" s="190"/>
      <c r="VJG49" s="190"/>
      <c r="VJH49" s="190"/>
      <c r="VJI49" s="190"/>
      <c r="VJJ49" s="190"/>
      <c r="VJK49" s="190"/>
      <c r="VJL49" s="190"/>
      <c r="VJM49" s="190"/>
      <c r="VJN49" s="190"/>
      <c r="VJO49" s="190"/>
      <c r="VJP49" s="190"/>
      <c r="VJQ49" s="190"/>
      <c r="VJR49" s="190"/>
      <c r="VJS49" s="190"/>
      <c r="VJT49" s="190"/>
      <c r="VJU49" s="190"/>
      <c r="VJV49" s="190"/>
      <c r="VJW49" s="190"/>
      <c r="VJX49" s="190"/>
      <c r="VJY49" s="190"/>
      <c r="VJZ49" s="190"/>
      <c r="VKA49" s="190"/>
      <c r="VKB49" s="190"/>
      <c r="VKC49" s="190"/>
      <c r="VKD49" s="190"/>
      <c r="VKE49" s="190"/>
      <c r="VKF49" s="190"/>
      <c r="VKG49" s="190"/>
      <c r="VKH49" s="190"/>
      <c r="VKI49" s="190"/>
      <c r="VKJ49" s="190"/>
      <c r="VKK49" s="190"/>
      <c r="VKL49" s="190"/>
      <c r="VKM49" s="190"/>
      <c r="VKN49" s="190"/>
      <c r="VKO49" s="190"/>
      <c r="VKP49" s="190"/>
      <c r="VKQ49" s="190"/>
      <c r="VKR49" s="190"/>
      <c r="VKS49" s="190"/>
      <c r="VKT49" s="190"/>
      <c r="VKU49" s="190"/>
      <c r="VKV49" s="190"/>
      <c r="VKW49" s="190"/>
      <c r="VKX49" s="190"/>
      <c r="VKY49" s="190"/>
      <c r="VKZ49" s="190"/>
      <c r="VLA49" s="190"/>
      <c r="VLB49" s="190"/>
      <c r="VLC49" s="190"/>
      <c r="VLD49" s="190"/>
      <c r="VLE49" s="190"/>
      <c r="VLF49" s="190"/>
      <c r="VLG49" s="190"/>
      <c r="VLH49" s="190"/>
      <c r="VLI49" s="190"/>
      <c r="VLJ49" s="190"/>
      <c r="VLK49" s="190"/>
      <c r="VLL49" s="190"/>
      <c r="VLM49" s="190"/>
      <c r="VLN49" s="190"/>
      <c r="VLO49" s="190"/>
      <c r="VLP49" s="190"/>
      <c r="VLQ49" s="190"/>
      <c r="VLR49" s="190"/>
      <c r="VLS49" s="190"/>
      <c r="VLT49" s="190"/>
      <c r="VLU49" s="190"/>
      <c r="VLV49" s="190"/>
      <c r="VLW49" s="190"/>
      <c r="VLX49" s="190"/>
      <c r="VLY49" s="190"/>
      <c r="VLZ49" s="190"/>
      <c r="VMA49" s="190"/>
      <c r="VMB49" s="190"/>
      <c r="VMC49" s="190"/>
      <c r="VMD49" s="190"/>
      <c r="VME49" s="190"/>
      <c r="VMF49" s="190"/>
      <c r="VMG49" s="190"/>
      <c r="VMH49" s="190"/>
      <c r="VMI49" s="190"/>
      <c r="VMJ49" s="190"/>
      <c r="VMK49" s="190"/>
      <c r="VML49" s="190"/>
      <c r="VMM49" s="190"/>
      <c r="VMN49" s="190"/>
      <c r="VMO49" s="190"/>
      <c r="VMP49" s="190"/>
      <c r="VMQ49" s="190"/>
      <c r="VMR49" s="190"/>
      <c r="VMS49" s="190"/>
      <c r="VMT49" s="190"/>
      <c r="VMU49" s="190"/>
      <c r="VMV49" s="190"/>
      <c r="VMW49" s="190"/>
      <c r="VMX49" s="190"/>
      <c r="VMY49" s="190"/>
      <c r="VMZ49" s="190"/>
      <c r="VNA49" s="190"/>
      <c r="VNB49" s="190"/>
      <c r="VNC49" s="190"/>
      <c r="VND49" s="190"/>
      <c r="VNE49" s="190"/>
      <c r="VNF49" s="190"/>
      <c r="VNG49" s="190"/>
      <c r="VNH49" s="190"/>
      <c r="VNI49" s="190"/>
      <c r="VNJ49" s="190"/>
      <c r="VNK49" s="190"/>
      <c r="VNL49" s="190"/>
      <c r="VNM49" s="190"/>
      <c r="VNN49" s="190"/>
      <c r="VNO49" s="190"/>
      <c r="VNP49" s="190"/>
      <c r="VNQ49" s="190"/>
      <c r="VNR49" s="190"/>
      <c r="VNS49" s="190"/>
      <c r="VNT49" s="190"/>
      <c r="VNU49" s="190"/>
      <c r="VNV49" s="190"/>
      <c r="VNW49" s="190"/>
      <c r="VNX49" s="190"/>
      <c r="VNY49" s="190"/>
      <c r="VNZ49" s="190"/>
      <c r="VOA49" s="190"/>
      <c r="VOB49" s="190"/>
      <c r="VOC49" s="190"/>
      <c r="VOD49" s="190"/>
      <c r="VOE49" s="190"/>
      <c r="VOF49" s="190"/>
      <c r="VOG49" s="190"/>
      <c r="VOH49" s="190"/>
      <c r="VOI49" s="190"/>
      <c r="VOJ49" s="190"/>
      <c r="VOK49" s="190"/>
      <c r="VOL49" s="190"/>
      <c r="VOM49" s="190"/>
      <c r="VON49" s="190"/>
      <c r="VOO49" s="190"/>
      <c r="VOP49" s="190"/>
      <c r="VOQ49" s="190"/>
      <c r="VOR49" s="190"/>
      <c r="VOS49" s="190"/>
      <c r="VOT49" s="190"/>
      <c r="VOU49" s="190"/>
      <c r="VOV49" s="190"/>
      <c r="VOW49" s="190"/>
      <c r="VOX49" s="190"/>
      <c r="VOY49" s="190"/>
      <c r="VOZ49" s="190"/>
      <c r="VPA49" s="190"/>
      <c r="VPB49" s="190"/>
      <c r="VPC49" s="190"/>
      <c r="VPD49" s="190"/>
      <c r="VPE49" s="190"/>
      <c r="VPF49" s="190"/>
      <c r="VPG49" s="190"/>
      <c r="VPH49" s="190"/>
      <c r="VPI49" s="190"/>
      <c r="VPJ49" s="190"/>
      <c r="VPK49" s="190"/>
      <c r="VPL49" s="190"/>
      <c r="VPM49" s="190"/>
      <c r="VPN49" s="190"/>
      <c r="VPO49" s="190"/>
      <c r="VPP49" s="190"/>
      <c r="VPQ49" s="190"/>
      <c r="VPR49" s="190"/>
      <c r="VPS49" s="190"/>
      <c r="VPT49" s="190"/>
      <c r="VPU49" s="190"/>
      <c r="VPV49" s="190"/>
      <c r="VPW49" s="190"/>
      <c r="VPX49" s="190"/>
      <c r="VPY49" s="190"/>
      <c r="VPZ49" s="190"/>
      <c r="VQA49" s="190"/>
      <c r="VQB49" s="190"/>
      <c r="VQC49" s="190"/>
      <c r="VQD49" s="190"/>
      <c r="VQE49" s="190"/>
      <c r="VQF49" s="190"/>
      <c r="VQG49" s="190"/>
      <c r="VQH49" s="190"/>
      <c r="VQI49" s="190"/>
      <c r="VQJ49" s="190"/>
      <c r="VQK49" s="190"/>
      <c r="VQL49" s="190"/>
      <c r="VQM49" s="190"/>
      <c r="VQN49" s="190"/>
      <c r="VQO49" s="190"/>
      <c r="VQP49" s="190"/>
      <c r="VQQ49" s="190"/>
      <c r="VQR49" s="190"/>
      <c r="VQS49" s="190"/>
      <c r="VQT49" s="190"/>
      <c r="VQU49" s="190"/>
      <c r="VQV49" s="190"/>
      <c r="VQW49" s="190"/>
      <c r="VQX49" s="190"/>
      <c r="VQY49" s="190"/>
      <c r="VQZ49" s="190"/>
      <c r="VRA49" s="190"/>
      <c r="VRB49" s="190"/>
      <c r="VRC49" s="190"/>
      <c r="VRD49" s="190"/>
      <c r="VRE49" s="190"/>
      <c r="VRF49" s="190"/>
      <c r="VRG49" s="190"/>
      <c r="VRH49" s="190"/>
      <c r="VRI49" s="190"/>
      <c r="VRJ49" s="190"/>
      <c r="VRK49" s="190"/>
      <c r="VRL49" s="190"/>
      <c r="VRM49" s="190"/>
      <c r="VRN49" s="190"/>
      <c r="VRO49" s="190"/>
      <c r="VRP49" s="190"/>
      <c r="VRQ49" s="190"/>
      <c r="VRR49" s="190"/>
      <c r="VRS49" s="190"/>
      <c r="VRT49" s="190"/>
      <c r="VRU49" s="190"/>
      <c r="VRV49" s="190"/>
      <c r="VRW49" s="190"/>
      <c r="VRX49" s="190"/>
      <c r="VRY49" s="190"/>
      <c r="VRZ49" s="190"/>
      <c r="VSA49" s="190"/>
      <c r="VSB49" s="190"/>
      <c r="VSC49" s="190"/>
      <c r="VSD49" s="190"/>
      <c r="VSE49" s="190"/>
      <c r="VSF49" s="190"/>
      <c r="VSG49" s="190"/>
      <c r="VSH49" s="190"/>
      <c r="VSI49" s="190"/>
      <c r="VSJ49" s="190"/>
      <c r="VSK49" s="190"/>
      <c r="VSL49" s="190"/>
      <c r="VSM49" s="190"/>
      <c r="VSN49" s="190"/>
      <c r="VSO49" s="190"/>
      <c r="VSP49" s="190"/>
      <c r="VSQ49" s="190"/>
      <c r="VSR49" s="190"/>
      <c r="VSS49" s="190"/>
      <c r="VST49" s="190"/>
      <c r="VSU49" s="190"/>
      <c r="VSV49" s="190"/>
      <c r="VSW49" s="190"/>
      <c r="VSX49" s="190"/>
      <c r="VSY49" s="190"/>
      <c r="VSZ49" s="190"/>
      <c r="VTA49" s="190"/>
      <c r="VTB49" s="190"/>
      <c r="VTC49" s="190"/>
      <c r="VTD49" s="190"/>
      <c r="VTE49" s="190"/>
      <c r="VTF49" s="190"/>
      <c r="VTG49" s="190"/>
      <c r="VTH49" s="190"/>
      <c r="VTI49" s="190"/>
      <c r="VTJ49" s="190"/>
      <c r="VTK49" s="190"/>
      <c r="VTL49" s="190"/>
      <c r="VTM49" s="190"/>
      <c r="VTN49" s="190"/>
      <c r="VTO49" s="190"/>
      <c r="VTP49" s="190"/>
      <c r="VTQ49" s="190"/>
      <c r="VTR49" s="190"/>
      <c r="VTS49" s="190"/>
      <c r="VTT49" s="190"/>
      <c r="VTU49" s="190"/>
      <c r="VTV49" s="190"/>
      <c r="VTW49" s="190"/>
      <c r="VTX49" s="190"/>
      <c r="VTY49" s="190"/>
      <c r="VTZ49" s="190"/>
      <c r="VUA49" s="190"/>
      <c r="VUB49" s="190"/>
      <c r="VUC49" s="190"/>
      <c r="VUD49" s="190"/>
      <c r="VUE49" s="190"/>
      <c r="VUF49" s="190"/>
      <c r="VUG49" s="190"/>
      <c r="VUH49" s="190"/>
      <c r="VUI49" s="190"/>
      <c r="VUJ49" s="190"/>
      <c r="VUK49" s="190"/>
      <c r="VUL49" s="190"/>
      <c r="VUM49" s="190"/>
      <c r="VUN49" s="190"/>
      <c r="VUO49" s="190"/>
      <c r="VUP49" s="190"/>
      <c r="VUQ49" s="190"/>
      <c r="VUR49" s="190"/>
      <c r="VUS49" s="190"/>
      <c r="VUT49" s="190"/>
      <c r="VUU49" s="190"/>
      <c r="VUV49" s="190"/>
      <c r="VUW49" s="190"/>
      <c r="VUX49" s="190"/>
      <c r="VUY49" s="190"/>
      <c r="VUZ49" s="190"/>
      <c r="VVA49" s="190"/>
      <c r="VVB49" s="190"/>
      <c r="VVC49" s="190"/>
      <c r="VVD49" s="190"/>
      <c r="VVE49" s="190"/>
      <c r="VVF49" s="190"/>
      <c r="VVG49" s="190"/>
      <c r="VVH49" s="190"/>
      <c r="VVI49" s="190"/>
      <c r="VVJ49" s="190"/>
      <c r="VVK49" s="190"/>
      <c r="VVL49" s="190"/>
      <c r="VVM49" s="190"/>
      <c r="VVN49" s="190"/>
      <c r="VVO49" s="190"/>
      <c r="VVP49" s="190"/>
      <c r="VVQ49" s="190"/>
      <c r="VVR49" s="190"/>
      <c r="VVS49" s="190"/>
      <c r="VVT49" s="190"/>
      <c r="VVU49" s="190"/>
      <c r="VVV49" s="190"/>
      <c r="VVW49" s="190"/>
      <c r="VVX49" s="190"/>
      <c r="VVY49" s="190"/>
      <c r="VVZ49" s="190"/>
      <c r="VWA49" s="190"/>
      <c r="VWB49" s="190"/>
      <c r="VWC49" s="190"/>
      <c r="VWD49" s="190"/>
      <c r="VWE49" s="190"/>
      <c r="VWF49" s="190"/>
      <c r="VWG49" s="190"/>
      <c r="VWH49" s="190"/>
      <c r="VWI49" s="190"/>
      <c r="VWJ49" s="190"/>
      <c r="VWK49" s="190"/>
      <c r="VWL49" s="190"/>
      <c r="VWM49" s="190"/>
      <c r="VWN49" s="190"/>
      <c r="VWO49" s="190"/>
      <c r="VWP49" s="190"/>
      <c r="VWQ49" s="190"/>
      <c r="VWR49" s="190"/>
      <c r="VWS49" s="190"/>
      <c r="VWT49" s="190"/>
      <c r="VWU49" s="190"/>
      <c r="VWV49" s="190"/>
      <c r="VWW49" s="190"/>
      <c r="VWX49" s="190"/>
      <c r="VWY49" s="190"/>
      <c r="VWZ49" s="190"/>
      <c r="VXA49" s="190"/>
      <c r="VXB49" s="190"/>
      <c r="VXC49" s="190"/>
      <c r="VXD49" s="190"/>
      <c r="VXE49" s="190"/>
      <c r="VXF49" s="190"/>
      <c r="VXG49" s="190"/>
      <c r="VXH49" s="190"/>
      <c r="VXI49" s="190"/>
      <c r="VXJ49" s="190"/>
      <c r="VXK49" s="190"/>
      <c r="VXL49" s="190"/>
      <c r="VXM49" s="190"/>
      <c r="VXN49" s="190"/>
      <c r="VXO49" s="190"/>
      <c r="VXP49" s="190"/>
      <c r="VXQ49" s="190"/>
      <c r="VXR49" s="190"/>
      <c r="VXS49" s="190"/>
      <c r="VXT49" s="190"/>
      <c r="VXU49" s="190"/>
      <c r="VXV49" s="190"/>
      <c r="VXW49" s="190"/>
      <c r="VXX49" s="190"/>
      <c r="VXY49" s="190"/>
      <c r="VXZ49" s="190"/>
      <c r="VYA49" s="190"/>
      <c r="VYB49" s="190"/>
      <c r="VYC49" s="190"/>
      <c r="VYD49" s="190"/>
      <c r="VYE49" s="190"/>
      <c r="VYF49" s="190"/>
      <c r="VYG49" s="190"/>
      <c r="VYH49" s="190"/>
      <c r="VYI49" s="190"/>
      <c r="VYJ49" s="190"/>
      <c r="VYK49" s="190"/>
      <c r="VYL49" s="190"/>
      <c r="VYM49" s="190"/>
      <c r="VYN49" s="190"/>
      <c r="VYO49" s="190"/>
      <c r="VYP49" s="190"/>
      <c r="VYQ49" s="190"/>
      <c r="VYR49" s="190"/>
      <c r="VYS49" s="190"/>
      <c r="VYT49" s="190"/>
      <c r="VYU49" s="190"/>
      <c r="VYV49" s="190"/>
      <c r="VYW49" s="190"/>
      <c r="VYX49" s="190"/>
      <c r="VYY49" s="190"/>
      <c r="VYZ49" s="190"/>
      <c r="VZA49" s="190"/>
      <c r="VZB49" s="190"/>
      <c r="VZC49" s="190"/>
      <c r="VZD49" s="190"/>
      <c r="VZE49" s="190"/>
      <c r="VZF49" s="190"/>
      <c r="VZG49" s="190"/>
      <c r="VZH49" s="190"/>
      <c r="VZI49" s="190"/>
      <c r="VZJ49" s="190"/>
      <c r="VZK49" s="190"/>
      <c r="VZL49" s="190"/>
      <c r="VZM49" s="190"/>
      <c r="VZN49" s="190"/>
      <c r="VZO49" s="190"/>
      <c r="VZP49" s="190"/>
      <c r="VZQ49" s="190"/>
      <c r="VZR49" s="190"/>
      <c r="VZS49" s="190"/>
      <c r="VZT49" s="190"/>
      <c r="VZU49" s="190"/>
      <c r="VZV49" s="190"/>
      <c r="VZW49" s="190"/>
      <c r="VZX49" s="190"/>
      <c r="VZY49" s="190"/>
      <c r="VZZ49" s="190"/>
      <c r="WAA49" s="190"/>
      <c r="WAB49" s="190"/>
      <c r="WAC49" s="190"/>
      <c r="WAD49" s="190"/>
      <c r="WAE49" s="190"/>
      <c r="WAF49" s="190"/>
      <c r="WAG49" s="190"/>
      <c r="WAH49" s="190"/>
      <c r="WAI49" s="190"/>
      <c r="WAJ49" s="190"/>
      <c r="WAK49" s="190"/>
      <c r="WAL49" s="190"/>
      <c r="WAM49" s="190"/>
      <c r="WAN49" s="190"/>
      <c r="WAO49" s="190"/>
      <c r="WAP49" s="190"/>
      <c r="WAQ49" s="190"/>
      <c r="WAR49" s="190"/>
      <c r="WAS49" s="190"/>
      <c r="WAT49" s="190"/>
      <c r="WAU49" s="190"/>
      <c r="WAV49" s="190"/>
      <c r="WAW49" s="190"/>
      <c r="WAX49" s="190"/>
      <c r="WAY49" s="190"/>
      <c r="WAZ49" s="190"/>
      <c r="WBA49" s="190"/>
      <c r="WBB49" s="190"/>
      <c r="WBC49" s="190"/>
      <c r="WBD49" s="190"/>
      <c r="WBE49" s="190"/>
      <c r="WBF49" s="190"/>
      <c r="WBG49" s="190"/>
      <c r="WBH49" s="190"/>
      <c r="WBI49" s="190"/>
      <c r="WBJ49" s="190"/>
      <c r="WBK49" s="190"/>
      <c r="WBL49" s="190"/>
      <c r="WBM49" s="190"/>
      <c r="WBN49" s="190"/>
      <c r="WBO49" s="190"/>
      <c r="WBP49" s="190"/>
      <c r="WBQ49" s="190"/>
      <c r="WBR49" s="190"/>
      <c r="WBS49" s="190"/>
      <c r="WBT49" s="190"/>
      <c r="WBU49" s="190"/>
      <c r="WBV49" s="190"/>
      <c r="WBW49" s="190"/>
      <c r="WBX49" s="190"/>
      <c r="WBY49" s="190"/>
      <c r="WBZ49" s="190"/>
      <c r="WCA49" s="190"/>
      <c r="WCB49" s="190"/>
      <c r="WCC49" s="190"/>
      <c r="WCD49" s="190"/>
      <c r="WCE49" s="190"/>
      <c r="WCF49" s="190"/>
      <c r="WCG49" s="190"/>
      <c r="WCH49" s="190"/>
      <c r="WCI49" s="190"/>
      <c r="WCJ49" s="190"/>
      <c r="WCK49" s="190"/>
      <c r="WCL49" s="190"/>
      <c r="WCM49" s="190"/>
      <c r="WCN49" s="190"/>
      <c r="WCO49" s="190"/>
      <c r="WCP49" s="190"/>
      <c r="WCQ49" s="190"/>
      <c r="WCR49" s="190"/>
      <c r="WCS49" s="190"/>
      <c r="WCT49" s="190"/>
      <c r="WCU49" s="190"/>
      <c r="WCV49" s="190"/>
      <c r="WCW49" s="190"/>
      <c r="WCX49" s="190"/>
      <c r="WCY49" s="190"/>
      <c r="WCZ49" s="190"/>
      <c r="WDA49" s="190"/>
      <c r="WDB49" s="190"/>
      <c r="WDC49" s="190"/>
      <c r="WDD49" s="190"/>
      <c r="WDE49" s="190"/>
      <c r="WDF49" s="190"/>
      <c r="WDG49" s="190"/>
      <c r="WDH49" s="190"/>
      <c r="WDI49" s="190"/>
      <c r="WDJ49" s="190"/>
      <c r="WDK49" s="190"/>
      <c r="WDL49" s="190"/>
      <c r="WDM49" s="190"/>
      <c r="WDN49" s="190"/>
      <c r="WDO49" s="190"/>
      <c r="WDP49" s="190"/>
      <c r="WDQ49" s="190"/>
      <c r="WDR49" s="190"/>
      <c r="WDS49" s="190"/>
      <c r="WDT49" s="190"/>
      <c r="WDU49" s="190"/>
      <c r="WDV49" s="190"/>
      <c r="WDW49" s="190"/>
      <c r="WDX49" s="190"/>
      <c r="WDY49" s="190"/>
      <c r="WDZ49" s="190"/>
      <c r="WEA49" s="190"/>
      <c r="WEB49" s="190"/>
      <c r="WEC49" s="190"/>
      <c r="WED49" s="190"/>
      <c r="WEE49" s="190"/>
      <c r="WEF49" s="190"/>
      <c r="WEG49" s="190"/>
      <c r="WEH49" s="190"/>
      <c r="WEI49" s="190"/>
      <c r="WEJ49" s="190"/>
      <c r="WEK49" s="190"/>
      <c r="WEL49" s="190"/>
      <c r="WEM49" s="190"/>
      <c r="WEN49" s="190"/>
      <c r="WEO49" s="190"/>
      <c r="WEP49" s="190"/>
      <c r="WEQ49" s="190"/>
      <c r="WER49" s="190"/>
      <c r="WES49" s="190"/>
      <c r="WET49" s="190"/>
      <c r="WEU49" s="190"/>
      <c r="WEV49" s="190"/>
      <c r="WEW49" s="190"/>
      <c r="WEX49" s="190"/>
      <c r="WEY49" s="190"/>
      <c r="WEZ49" s="190"/>
      <c r="WFA49" s="190"/>
      <c r="WFB49" s="190"/>
      <c r="WFC49" s="190"/>
      <c r="WFD49" s="190"/>
      <c r="WFE49" s="190"/>
      <c r="WFF49" s="190"/>
      <c r="WFG49" s="190"/>
      <c r="WFH49" s="190"/>
      <c r="WFI49" s="190"/>
      <c r="WFJ49" s="190"/>
      <c r="WFK49" s="190"/>
      <c r="WFL49" s="190"/>
      <c r="WFM49" s="190"/>
      <c r="WFN49" s="190"/>
      <c r="WFO49" s="190"/>
      <c r="WFP49" s="190"/>
      <c r="WFQ49" s="190"/>
      <c r="WFR49" s="190"/>
      <c r="WFS49" s="190"/>
      <c r="WFT49" s="190"/>
      <c r="WFU49" s="190"/>
      <c r="WFV49" s="190"/>
      <c r="WFW49" s="190"/>
      <c r="WFX49" s="190"/>
      <c r="WFY49" s="190"/>
      <c r="WFZ49" s="190"/>
      <c r="WGA49" s="190"/>
      <c r="WGB49" s="190"/>
      <c r="WGC49" s="190"/>
      <c r="WGD49" s="190"/>
      <c r="WGE49" s="190"/>
      <c r="WGF49" s="190"/>
      <c r="WGG49" s="190"/>
      <c r="WGH49" s="190"/>
      <c r="WGI49" s="190"/>
      <c r="WGJ49" s="190"/>
      <c r="WGK49" s="190"/>
      <c r="WGL49" s="190"/>
      <c r="WGM49" s="190"/>
      <c r="WGN49" s="190"/>
      <c r="WGO49" s="190"/>
      <c r="WGP49" s="190"/>
      <c r="WGQ49" s="190"/>
      <c r="WGR49" s="190"/>
      <c r="WGS49" s="190"/>
      <c r="WGT49" s="190"/>
      <c r="WGU49" s="190"/>
      <c r="WGV49" s="190"/>
      <c r="WGW49" s="190"/>
      <c r="WGX49" s="190"/>
      <c r="WGY49" s="190"/>
      <c r="WGZ49" s="190"/>
      <c r="WHA49" s="190"/>
      <c r="WHB49" s="190"/>
      <c r="WHC49" s="190"/>
      <c r="WHD49" s="190"/>
      <c r="WHE49" s="190"/>
      <c r="WHF49" s="190"/>
      <c r="WHG49" s="190"/>
      <c r="WHH49" s="190"/>
      <c r="WHI49" s="190"/>
      <c r="WHJ49" s="190"/>
      <c r="WHK49" s="190"/>
      <c r="WHL49" s="190"/>
      <c r="WHM49" s="190"/>
      <c r="WHN49" s="190"/>
      <c r="WHO49" s="190"/>
      <c r="WHP49" s="190"/>
      <c r="WHQ49" s="190"/>
      <c r="WHR49" s="190"/>
      <c r="WHS49" s="190"/>
      <c r="WHT49" s="190"/>
      <c r="WHU49" s="190"/>
      <c r="WHV49" s="190"/>
      <c r="WHW49" s="190"/>
      <c r="WHX49" s="190"/>
      <c r="WHY49" s="190"/>
      <c r="WHZ49" s="190"/>
      <c r="WIA49" s="190"/>
      <c r="WIB49" s="190"/>
      <c r="WIC49" s="190"/>
      <c r="WID49" s="190"/>
      <c r="WIE49" s="190"/>
      <c r="WIF49" s="190"/>
      <c r="WIG49" s="190"/>
      <c r="WIH49" s="190"/>
      <c r="WII49" s="190"/>
      <c r="WIJ49" s="190"/>
      <c r="WIK49" s="190"/>
      <c r="WIL49" s="190"/>
      <c r="WIM49" s="190"/>
      <c r="WIN49" s="190"/>
      <c r="WIO49" s="190"/>
      <c r="WIP49" s="190"/>
      <c r="WIQ49" s="190"/>
      <c r="WIR49" s="190"/>
      <c r="WIS49" s="190"/>
      <c r="WIT49" s="190"/>
      <c r="WIU49" s="190"/>
      <c r="WIV49" s="190"/>
      <c r="WIW49" s="190"/>
      <c r="WIX49" s="190"/>
      <c r="WIY49" s="190"/>
      <c r="WIZ49" s="190"/>
      <c r="WJA49" s="190"/>
      <c r="WJB49" s="190"/>
      <c r="WJC49" s="190"/>
      <c r="WJD49" s="190"/>
      <c r="WJE49" s="190"/>
      <c r="WJF49" s="190"/>
      <c r="WJG49" s="190"/>
      <c r="WJH49" s="190"/>
      <c r="WJI49" s="190"/>
      <c r="WJJ49" s="190"/>
      <c r="WJK49" s="190"/>
      <c r="WJL49" s="190"/>
      <c r="WJM49" s="190"/>
      <c r="WJN49" s="190"/>
      <c r="WJO49" s="190"/>
      <c r="WJP49" s="190"/>
      <c r="WJQ49" s="190"/>
      <c r="WJR49" s="190"/>
      <c r="WJS49" s="190"/>
      <c r="WJT49" s="190"/>
      <c r="WJU49" s="190"/>
      <c r="WJV49" s="190"/>
      <c r="WJW49" s="190"/>
      <c r="WJX49" s="190"/>
      <c r="WJY49" s="190"/>
      <c r="WJZ49" s="190"/>
      <c r="WKA49" s="190"/>
      <c r="WKB49" s="190"/>
      <c r="WKC49" s="190"/>
      <c r="WKD49" s="190"/>
      <c r="WKE49" s="190"/>
      <c r="WKF49" s="190"/>
      <c r="WKG49" s="190"/>
      <c r="WKH49" s="190"/>
      <c r="WKI49" s="190"/>
      <c r="WKJ49" s="190"/>
      <c r="WKK49" s="190"/>
      <c r="WKL49" s="190"/>
      <c r="WKM49" s="190"/>
      <c r="WKN49" s="190"/>
      <c r="WKO49" s="190"/>
      <c r="WKP49" s="190"/>
      <c r="WKQ49" s="190"/>
      <c r="WKR49" s="190"/>
      <c r="WKS49" s="190"/>
      <c r="WKT49" s="190"/>
      <c r="WKU49" s="190"/>
      <c r="WKV49" s="190"/>
      <c r="WKW49" s="190"/>
      <c r="WKX49" s="190"/>
      <c r="WKY49" s="190"/>
      <c r="WKZ49" s="190"/>
      <c r="WLA49" s="190"/>
      <c r="WLB49" s="190"/>
      <c r="WLC49" s="190"/>
      <c r="WLD49" s="190"/>
      <c r="WLE49" s="190"/>
      <c r="WLF49" s="190"/>
      <c r="WLG49" s="190"/>
      <c r="WLH49" s="190"/>
      <c r="WLI49" s="190"/>
      <c r="WLJ49" s="190"/>
      <c r="WLK49" s="190"/>
      <c r="WLL49" s="190"/>
      <c r="WLM49" s="190"/>
      <c r="WLN49" s="190"/>
      <c r="WLO49" s="190"/>
      <c r="WLP49" s="190"/>
      <c r="WLQ49" s="190"/>
      <c r="WLR49" s="190"/>
      <c r="WLS49" s="190"/>
      <c r="WLT49" s="190"/>
      <c r="WLU49" s="190"/>
      <c r="WLV49" s="190"/>
      <c r="WLW49" s="190"/>
      <c r="WLX49" s="190"/>
      <c r="WLY49" s="190"/>
      <c r="WLZ49" s="190"/>
      <c r="WMA49" s="190"/>
      <c r="WMB49" s="190"/>
      <c r="WMC49" s="190"/>
      <c r="WMD49" s="190"/>
      <c r="WME49" s="190"/>
      <c r="WMF49" s="190"/>
      <c r="WMG49" s="190"/>
      <c r="WMH49" s="190"/>
      <c r="WMI49" s="190"/>
      <c r="WMJ49" s="190"/>
      <c r="WMK49" s="190"/>
      <c r="WML49" s="190"/>
      <c r="WMM49" s="190"/>
      <c r="WMN49" s="190"/>
      <c r="WMO49" s="190"/>
      <c r="WMP49" s="190"/>
      <c r="WMQ49" s="190"/>
      <c r="WMR49" s="190"/>
      <c r="WMS49" s="190"/>
      <c r="WMT49" s="190"/>
      <c r="WMU49" s="190"/>
      <c r="WMV49" s="190"/>
      <c r="WMW49" s="190"/>
      <c r="WMX49" s="190"/>
      <c r="WMY49" s="190"/>
      <c r="WMZ49" s="190"/>
      <c r="WNA49" s="190"/>
      <c r="WNB49" s="190"/>
      <c r="WNC49" s="190"/>
      <c r="WND49" s="190"/>
      <c r="WNE49" s="190"/>
      <c r="WNF49" s="190"/>
      <c r="WNG49" s="190"/>
      <c r="WNH49" s="190"/>
      <c r="WNI49" s="190"/>
      <c r="WNJ49" s="190"/>
      <c r="WNK49" s="190"/>
      <c r="WNL49" s="190"/>
      <c r="WNM49" s="190"/>
      <c r="WNN49" s="190"/>
      <c r="WNO49" s="190"/>
      <c r="WNP49" s="190"/>
      <c r="WNQ49" s="190"/>
      <c r="WNR49" s="190"/>
      <c r="WNS49" s="190"/>
      <c r="WNT49" s="190"/>
      <c r="WNU49" s="190"/>
      <c r="WNV49" s="190"/>
      <c r="WNW49" s="190"/>
      <c r="WNX49" s="190"/>
      <c r="WNY49" s="190"/>
      <c r="WNZ49" s="190"/>
      <c r="WOA49" s="190"/>
      <c r="WOB49" s="190"/>
      <c r="WOC49" s="190"/>
      <c r="WOD49" s="190"/>
      <c r="WOE49" s="190"/>
      <c r="WOF49" s="190"/>
      <c r="WOG49" s="190"/>
      <c r="WOH49" s="190"/>
      <c r="WOI49" s="190"/>
      <c r="WOJ49" s="190"/>
      <c r="WOK49" s="190"/>
      <c r="WOL49" s="190"/>
      <c r="WOM49" s="190"/>
      <c r="WON49" s="190"/>
      <c r="WOO49" s="190"/>
      <c r="WOP49" s="190"/>
      <c r="WOQ49" s="190"/>
      <c r="WOR49" s="190"/>
      <c r="WOS49" s="190"/>
      <c r="WOT49" s="190"/>
      <c r="WOU49" s="190"/>
      <c r="WOV49" s="190"/>
      <c r="WOW49" s="190"/>
      <c r="WOX49" s="190"/>
      <c r="WOY49" s="190"/>
      <c r="WOZ49" s="190"/>
      <c r="WPA49" s="190"/>
      <c r="WPB49" s="190"/>
      <c r="WPC49" s="190"/>
      <c r="WPD49" s="190"/>
      <c r="WPE49" s="190"/>
      <c r="WPF49" s="190"/>
      <c r="WPG49" s="190"/>
      <c r="WPH49" s="190"/>
      <c r="WPI49" s="190"/>
      <c r="WPJ49" s="190"/>
      <c r="WPK49" s="190"/>
      <c r="WPL49" s="190"/>
      <c r="WPM49" s="190"/>
      <c r="WPN49" s="190"/>
      <c r="WPO49" s="190"/>
      <c r="WPP49" s="190"/>
      <c r="WPQ49" s="190"/>
      <c r="WPR49" s="190"/>
      <c r="WPS49" s="190"/>
      <c r="WPT49" s="190"/>
      <c r="WPU49" s="190"/>
      <c r="WPV49" s="190"/>
      <c r="WPW49" s="190"/>
      <c r="WPX49" s="190"/>
      <c r="WPY49" s="190"/>
      <c r="WPZ49" s="190"/>
      <c r="WQA49" s="190"/>
      <c r="WQB49" s="190"/>
      <c r="WQC49" s="190"/>
      <c r="WQD49" s="190"/>
      <c r="WQE49" s="190"/>
      <c r="WQF49" s="190"/>
      <c r="WQG49" s="190"/>
      <c r="WQH49" s="190"/>
      <c r="WQI49" s="190"/>
      <c r="WQJ49" s="190"/>
      <c r="WQK49" s="190"/>
      <c r="WQL49" s="190"/>
      <c r="WQM49" s="190"/>
      <c r="WQN49" s="190"/>
      <c r="WQO49" s="190"/>
      <c r="WQP49" s="190"/>
      <c r="WQQ49" s="190"/>
      <c r="WQR49" s="190"/>
      <c r="WQS49" s="190"/>
      <c r="WQT49" s="190"/>
      <c r="WQU49" s="190"/>
      <c r="WQV49" s="190"/>
      <c r="WQW49" s="190"/>
      <c r="WQX49" s="190"/>
      <c r="WQY49" s="190"/>
      <c r="WQZ49" s="190"/>
      <c r="WRA49" s="190"/>
      <c r="WRB49" s="190"/>
      <c r="WRC49" s="190"/>
      <c r="WRD49" s="190"/>
      <c r="WRE49" s="190"/>
      <c r="WRF49" s="190"/>
      <c r="WRG49" s="190"/>
      <c r="WRH49" s="190"/>
      <c r="WRI49" s="190"/>
      <c r="WRJ49" s="190"/>
      <c r="WRK49" s="190"/>
      <c r="WRL49" s="190"/>
      <c r="WRM49" s="190"/>
      <c r="WRN49" s="190"/>
      <c r="WRO49" s="190"/>
      <c r="WRP49" s="190"/>
      <c r="WRQ49" s="190"/>
      <c r="WRR49" s="190"/>
      <c r="WRS49" s="190"/>
      <c r="WRT49" s="190"/>
      <c r="WRU49" s="190"/>
      <c r="WRV49" s="190"/>
      <c r="WRW49" s="190"/>
      <c r="WRX49" s="190"/>
      <c r="WRY49" s="190"/>
      <c r="WRZ49" s="190"/>
      <c r="WSA49" s="190"/>
      <c r="WSB49" s="190"/>
      <c r="WSC49" s="190"/>
      <c r="WSD49" s="190"/>
      <c r="WSE49" s="190"/>
      <c r="WSF49" s="190"/>
      <c r="WSG49" s="190"/>
      <c r="WSH49" s="190"/>
      <c r="WSI49" s="190"/>
      <c r="WSJ49" s="190"/>
      <c r="WSK49" s="190"/>
      <c r="WSL49" s="190"/>
      <c r="WSM49" s="190"/>
      <c r="WSN49" s="190"/>
      <c r="WSO49" s="190"/>
      <c r="WSP49" s="190"/>
      <c r="WSQ49" s="190"/>
      <c r="WSR49" s="190"/>
      <c r="WSS49" s="190"/>
      <c r="WST49" s="190"/>
      <c r="WSU49" s="190"/>
      <c r="WSV49" s="190"/>
      <c r="WSW49" s="190"/>
      <c r="WSX49" s="190"/>
      <c r="WSY49" s="190"/>
      <c r="WSZ49" s="190"/>
      <c r="WTA49" s="190"/>
      <c r="WTB49" s="190"/>
      <c r="WTC49" s="190"/>
      <c r="WTD49" s="190"/>
      <c r="WTE49" s="190"/>
      <c r="WTF49" s="190"/>
      <c r="WTG49" s="190"/>
      <c r="WTH49" s="190"/>
      <c r="WTI49" s="190"/>
      <c r="WTJ49" s="190"/>
      <c r="WTK49" s="190"/>
      <c r="WTL49" s="190"/>
      <c r="WTM49" s="190"/>
      <c r="WTN49" s="190"/>
      <c r="WTO49" s="190"/>
      <c r="WTP49" s="190"/>
      <c r="WTQ49" s="190"/>
      <c r="WTR49" s="190"/>
      <c r="WTS49" s="190"/>
      <c r="WTT49" s="190"/>
      <c r="WTU49" s="190"/>
      <c r="WTV49" s="190"/>
      <c r="WTW49" s="190"/>
      <c r="WTX49" s="190"/>
      <c r="WTY49" s="190"/>
      <c r="WTZ49" s="190"/>
      <c r="WUA49" s="190"/>
      <c r="WUB49" s="190"/>
      <c r="WUC49" s="190"/>
      <c r="WUD49" s="190"/>
      <c r="WUE49" s="190"/>
      <c r="WUF49" s="190"/>
      <c r="WUG49" s="190"/>
      <c r="WUH49" s="190"/>
      <c r="WUI49" s="190"/>
      <c r="WUJ49" s="190"/>
      <c r="WUK49" s="190"/>
      <c r="WUL49" s="190"/>
      <c r="WUM49" s="190"/>
      <c r="WUN49" s="190"/>
      <c r="WUO49" s="190"/>
      <c r="WUP49" s="190"/>
      <c r="WUQ49" s="190"/>
      <c r="WUR49" s="190"/>
      <c r="WUS49" s="190"/>
      <c r="WUT49" s="190"/>
      <c r="WUU49" s="190"/>
      <c r="WUV49" s="190"/>
      <c r="WUW49" s="190"/>
      <c r="WUX49" s="190"/>
      <c r="WUY49" s="190"/>
      <c r="WUZ49" s="190"/>
      <c r="WVA49" s="190"/>
      <c r="WVB49" s="190"/>
      <c r="WVC49" s="190"/>
      <c r="WVD49" s="190"/>
      <c r="WVE49" s="190"/>
      <c r="WVF49" s="190"/>
      <c r="WVG49" s="190"/>
      <c r="WVH49" s="190"/>
      <c r="WVI49" s="190"/>
      <c r="WVJ49" s="190"/>
      <c r="WVK49" s="190"/>
      <c r="WVL49" s="190"/>
      <c r="WVM49" s="190"/>
      <c r="WVN49" s="190"/>
      <c r="WVO49" s="190"/>
      <c r="WVP49" s="190"/>
      <c r="WVQ49" s="190"/>
      <c r="WVR49" s="190"/>
      <c r="WVS49" s="190"/>
      <c r="WVT49" s="190"/>
      <c r="WVU49" s="190"/>
      <c r="WVV49" s="190"/>
      <c r="WVW49" s="190"/>
      <c r="WVX49" s="190"/>
      <c r="WVY49" s="190"/>
      <c r="WVZ49" s="190"/>
      <c r="WWA49" s="190"/>
      <c r="WWB49" s="190"/>
      <c r="WWC49" s="190"/>
      <c r="WWD49" s="190"/>
      <c r="WWE49" s="190"/>
      <c r="WWF49" s="190"/>
      <c r="WWG49" s="190"/>
      <c r="WWH49" s="190"/>
      <c r="WWI49" s="190"/>
      <c r="WWJ49" s="190"/>
      <c r="WWK49" s="190"/>
      <c r="WWL49" s="190"/>
      <c r="WWM49" s="190"/>
      <c r="WWN49" s="190"/>
      <c r="WWO49" s="190"/>
      <c r="WWP49" s="190"/>
      <c r="WWQ49" s="190"/>
      <c r="WWR49" s="190"/>
      <c r="WWS49" s="190"/>
      <c r="WWT49" s="190"/>
      <c r="WWU49" s="190"/>
      <c r="WWV49" s="190"/>
      <c r="WWW49" s="190"/>
      <c r="WWX49" s="190"/>
      <c r="WWY49" s="190"/>
      <c r="WWZ49" s="190"/>
      <c r="WXA49" s="190"/>
      <c r="WXB49" s="190"/>
      <c r="WXC49" s="190"/>
      <c r="WXD49" s="190"/>
      <c r="WXE49" s="190"/>
      <c r="WXF49" s="190"/>
      <c r="WXG49" s="190"/>
      <c r="WXH49" s="190"/>
      <c r="WXI49" s="190"/>
      <c r="WXJ49" s="190"/>
      <c r="WXK49" s="190"/>
      <c r="WXL49" s="190"/>
      <c r="WXM49" s="190"/>
      <c r="WXN49" s="190"/>
      <c r="WXO49" s="190"/>
      <c r="WXP49" s="190"/>
      <c r="WXQ49" s="190"/>
      <c r="WXR49" s="190"/>
      <c r="WXS49" s="190"/>
      <c r="WXT49" s="190"/>
      <c r="WXU49" s="190"/>
      <c r="WXV49" s="190"/>
      <c r="WXW49" s="190"/>
      <c r="WXX49" s="190"/>
      <c r="WXY49" s="190"/>
      <c r="WXZ49" s="190"/>
      <c r="WYA49" s="190"/>
      <c r="WYB49" s="190"/>
      <c r="WYC49" s="190"/>
      <c r="WYD49" s="190"/>
      <c r="WYE49" s="190"/>
      <c r="WYF49" s="190"/>
      <c r="WYG49" s="190"/>
      <c r="WYH49" s="190"/>
      <c r="WYI49" s="190"/>
      <c r="WYJ49" s="190"/>
      <c r="WYK49" s="190"/>
      <c r="WYL49" s="190"/>
      <c r="WYM49" s="190"/>
      <c r="WYN49" s="190"/>
      <c r="WYO49" s="190"/>
      <c r="WYP49" s="190"/>
      <c r="WYQ49" s="190"/>
      <c r="WYR49" s="190"/>
      <c r="WYS49" s="190"/>
      <c r="WYT49" s="190"/>
      <c r="WYU49" s="190"/>
      <c r="WYV49" s="190"/>
      <c r="WYW49" s="190"/>
      <c r="WYX49" s="190"/>
      <c r="WYY49" s="190"/>
      <c r="WYZ49" s="190"/>
      <c r="WZA49" s="190"/>
      <c r="WZB49" s="190"/>
      <c r="WZC49" s="190"/>
      <c r="WZD49" s="190"/>
      <c r="WZE49" s="190"/>
      <c r="WZF49" s="190"/>
      <c r="WZG49" s="190"/>
      <c r="WZH49" s="190"/>
      <c r="WZI49" s="190"/>
      <c r="WZJ49" s="190"/>
      <c r="WZK49" s="190"/>
      <c r="WZL49" s="190"/>
      <c r="WZM49" s="190"/>
      <c r="WZN49" s="190"/>
      <c r="WZO49" s="190"/>
      <c r="WZP49" s="190"/>
      <c r="WZQ49" s="190"/>
      <c r="WZR49" s="190"/>
      <c r="WZS49" s="190"/>
      <c r="WZT49" s="190"/>
      <c r="WZU49" s="190"/>
      <c r="WZV49" s="190"/>
      <c r="WZW49" s="190"/>
      <c r="WZX49" s="190"/>
      <c r="WZY49" s="190"/>
      <c r="WZZ49" s="190"/>
      <c r="XAA49" s="190"/>
      <c r="XAB49" s="190"/>
      <c r="XAC49" s="190"/>
      <c r="XAD49" s="190"/>
      <c r="XAE49" s="190"/>
      <c r="XAF49" s="190"/>
      <c r="XAG49" s="190"/>
      <c r="XAH49" s="190"/>
      <c r="XAI49" s="190"/>
      <c r="XAJ49" s="190"/>
      <c r="XAK49" s="190"/>
      <c r="XAL49" s="190"/>
      <c r="XAM49" s="190"/>
      <c r="XAN49" s="190"/>
      <c r="XAO49" s="190"/>
      <c r="XAP49" s="190"/>
      <c r="XAQ49" s="190"/>
      <c r="XAR49" s="190"/>
      <c r="XAS49" s="190"/>
      <c r="XAT49" s="190"/>
      <c r="XAU49" s="190"/>
      <c r="XAV49" s="190"/>
      <c r="XAW49" s="190"/>
      <c r="XAX49" s="190"/>
      <c r="XAY49" s="190"/>
      <c r="XAZ49" s="190"/>
      <c r="XBA49" s="190"/>
      <c r="XBB49" s="190"/>
      <c r="XBC49" s="190"/>
      <c r="XBD49" s="190"/>
      <c r="XBE49" s="190"/>
      <c r="XBF49" s="190"/>
      <c r="XBG49" s="190"/>
      <c r="XBH49" s="190"/>
      <c r="XBI49" s="190"/>
      <c r="XBJ49" s="190"/>
      <c r="XBK49" s="190"/>
      <c r="XBL49" s="190"/>
      <c r="XBM49" s="190"/>
      <c r="XBN49" s="190"/>
      <c r="XBO49" s="190"/>
      <c r="XBP49" s="190"/>
      <c r="XBQ49" s="190"/>
      <c r="XBR49" s="190"/>
      <c r="XBS49" s="190"/>
      <c r="XBT49" s="190"/>
      <c r="XBU49" s="190"/>
      <c r="XBV49" s="190"/>
      <c r="XBW49" s="190"/>
      <c r="XBX49" s="190"/>
      <c r="XBY49" s="190"/>
      <c r="XBZ49" s="190"/>
      <c r="XCA49" s="190"/>
      <c r="XCB49" s="190"/>
      <c r="XCC49" s="190"/>
      <c r="XCD49" s="190"/>
      <c r="XCE49" s="190"/>
      <c r="XCF49" s="190"/>
      <c r="XCG49" s="190"/>
      <c r="XCH49" s="190"/>
      <c r="XCI49" s="190"/>
      <c r="XCJ49" s="190"/>
      <c r="XCK49" s="190"/>
      <c r="XCL49" s="190"/>
      <c r="XCM49" s="190"/>
      <c r="XCN49" s="190"/>
      <c r="XCO49" s="190"/>
      <c r="XCP49" s="190"/>
      <c r="XCQ49" s="190"/>
      <c r="XCR49" s="190"/>
      <c r="XCS49" s="190"/>
      <c r="XCT49" s="190"/>
      <c r="XCU49" s="190"/>
      <c r="XCV49" s="190"/>
      <c r="XCW49" s="190"/>
      <c r="XCX49" s="190"/>
      <c r="XCY49" s="190"/>
      <c r="XCZ49" s="190"/>
      <c r="XDA49" s="190"/>
      <c r="XDB49" s="190"/>
      <c r="XDC49" s="190"/>
      <c r="XDD49" s="190"/>
      <c r="XDE49" s="190"/>
      <c r="XDF49" s="190"/>
      <c r="XDG49" s="190"/>
      <c r="XDH49" s="190"/>
      <c r="XDI49" s="190"/>
      <c r="XDJ49" s="190"/>
      <c r="XDK49" s="190"/>
      <c r="XDL49" s="190"/>
      <c r="XDM49" s="190"/>
      <c r="XDN49" s="190"/>
      <c r="XDO49" s="190"/>
      <c r="XDP49" s="190"/>
      <c r="XDQ49" s="190"/>
      <c r="XDR49" s="190"/>
      <c r="XDS49" s="190"/>
      <c r="XDT49" s="190"/>
      <c r="XDU49" s="190"/>
      <c r="XDV49" s="190"/>
      <c r="XDW49" s="190"/>
      <c r="XDX49" s="190"/>
      <c r="XDY49" s="190"/>
      <c r="XDZ49" s="190"/>
      <c r="XEA49" s="190"/>
      <c r="XEB49" s="190"/>
      <c r="XEC49" s="190"/>
      <c r="XED49" s="190"/>
      <c r="XEE49" s="190"/>
      <c r="XEF49" s="190"/>
      <c r="XEG49" s="190"/>
      <c r="XEH49" s="190"/>
      <c r="XEI49" s="190"/>
      <c r="XEJ49" s="190"/>
      <c r="XEK49" s="190"/>
      <c r="XEL49" s="190"/>
      <c r="XEM49" s="190"/>
      <c r="XEN49" s="190"/>
      <c r="XEO49" s="190"/>
      <c r="XEP49" s="190"/>
    </row>
    <row r="50" spans="15:16370" ht="15" customHeight="1"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190"/>
      <c r="BC50" s="190"/>
      <c r="BD50" s="190"/>
      <c r="BE50" s="190"/>
      <c r="BF50" s="190"/>
      <c r="BG50" s="190"/>
      <c r="BH50" s="190"/>
      <c r="BI50" s="190"/>
      <c r="BJ50" s="190"/>
      <c r="BK50" s="190"/>
      <c r="BL50" s="190"/>
      <c r="BM50" s="190"/>
      <c r="BN50" s="190"/>
      <c r="BO50" s="190"/>
      <c r="BP50" s="190"/>
      <c r="BQ50" s="190"/>
      <c r="BR50" s="190"/>
      <c r="BS50" s="190"/>
      <c r="BT50" s="190"/>
      <c r="BU50" s="190"/>
      <c r="BV50" s="190"/>
      <c r="BW50" s="190"/>
      <c r="BX50" s="190"/>
      <c r="BY50" s="190"/>
      <c r="BZ50" s="190"/>
      <c r="CA50" s="190"/>
      <c r="CB50" s="190"/>
      <c r="CC50" s="190"/>
      <c r="CD50" s="190"/>
      <c r="CE50" s="190"/>
      <c r="CF50" s="190"/>
      <c r="CG50" s="190"/>
      <c r="CH50" s="190"/>
      <c r="CI50" s="190"/>
      <c r="CJ50" s="190"/>
      <c r="CK50" s="190"/>
      <c r="CL50" s="190"/>
      <c r="CM50" s="190"/>
      <c r="CN50" s="190"/>
      <c r="CO50" s="190"/>
      <c r="CP50" s="190"/>
      <c r="CQ50" s="190"/>
      <c r="CR50" s="190"/>
      <c r="CS50" s="190"/>
      <c r="CT50" s="190"/>
      <c r="CU50" s="190"/>
      <c r="CV50" s="190"/>
      <c r="CW50" s="190"/>
      <c r="CX50" s="190"/>
      <c r="CY50" s="190"/>
      <c r="CZ50" s="190"/>
      <c r="DA50" s="190"/>
      <c r="DB50" s="190"/>
      <c r="DC50" s="190"/>
      <c r="DD50" s="190"/>
      <c r="DE50" s="190"/>
      <c r="DF50" s="190"/>
      <c r="DG50" s="190"/>
      <c r="DH50" s="190"/>
      <c r="DI50" s="190"/>
      <c r="DJ50" s="190"/>
      <c r="DK50" s="190"/>
      <c r="DL50" s="190"/>
      <c r="DM50" s="190"/>
      <c r="DN50" s="190"/>
      <c r="DO50" s="190"/>
      <c r="DP50" s="190"/>
      <c r="DQ50" s="190"/>
      <c r="DR50" s="190"/>
      <c r="DS50" s="190"/>
      <c r="DT50" s="190"/>
      <c r="DU50" s="190"/>
      <c r="DV50" s="190"/>
      <c r="DW50" s="190"/>
      <c r="DX50" s="190"/>
      <c r="DY50" s="190"/>
      <c r="DZ50" s="190"/>
      <c r="EA50" s="190"/>
      <c r="EB50" s="190"/>
      <c r="EC50" s="190"/>
      <c r="ED50" s="190"/>
      <c r="EE50" s="190"/>
      <c r="EF50" s="190"/>
      <c r="EG50" s="190"/>
      <c r="EH50" s="190"/>
      <c r="EI50" s="190"/>
      <c r="EJ50" s="190"/>
      <c r="EK50" s="190"/>
      <c r="EL50" s="190"/>
      <c r="EM50" s="190"/>
      <c r="EN50" s="190"/>
      <c r="EO50" s="190"/>
      <c r="EP50" s="190"/>
      <c r="EQ50" s="190"/>
      <c r="ER50" s="190"/>
      <c r="ES50" s="190"/>
      <c r="ET50" s="190"/>
      <c r="EU50" s="190"/>
      <c r="EV50" s="190"/>
      <c r="EW50" s="190"/>
      <c r="EX50" s="190"/>
      <c r="EY50" s="190"/>
      <c r="EZ50" s="190"/>
      <c r="FA50" s="190"/>
      <c r="FB50" s="190"/>
      <c r="FC50" s="190"/>
      <c r="FD50" s="190"/>
      <c r="FE50" s="190"/>
      <c r="FF50" s="190"/>
      <c r="FG50" s="190"/>
      <c r="FH50" s="190"/>
      <c r="FI50" s="190"/>
      <c r="FJ50" s="190"/>
      <c r="FK50" s="190"/>
      <c r="FL50" s="190"/>
      <c r="FM50" s="190"/>
      <c r="FN50" s="190"/>
      <c r="FO50" s="190"/>
      <c r="FP50" s="190"/>
      <c r="FQ50" s="190"/>
      <c r="FR50" s="190"/>
      <c r="FS50" s="190"/>
      <c r="FT50" s="190"/>
      <c r="FU50" s="190"/>
      <c r="FV50" s="190"/>
      <c r="FW50" s="190"/>
      <c r="FX50" s="190"/>
      <c r="FY50" s="190"/>
      <c r="FZ50" s="190"/>
      <c r="GA50" s="190"/>
      <c r="GB50" s="190"/>
      <c r="GC50" s="190"/>
      <c r="GD50" s="190"/>
      <c r="GE50" s="190"/>
      <c r="GF50" s="190"/>
      <c r="GG50" s="190"/>
      <c r="GH50" s="190"/>
      <c r="GI50" s="190"/>
      <c r="GJ50" s="190"/>
      <c r="GK50" s="190"/>
      <c r="GL50" s="190"/>
      <c r="GM50" s="190"/>
      <c r="GN50" s="190"/>
      <c r="GO50" s="190"/>
      <c r="GP50" s="190"/>
      <c r="GQ50" s="190"/>
      <c r="GR50" s="190"/>
      <c r="GS50" s="190"/>
      <c r="GT50" s="190"/>
      <c r="GU50" s="190"/>
      <c r="GV50" s="190"/>
      <c r="GW50" s="190"/>
      <c r="GX50" s="190"/>
      <c r="GY50" s="190"/>
      <c r="GZ50" s="190"/>
      <c r="HA50" s="190"/>
      <c r="HB50" s="190"/>
      <c r="HC50" s="190"/>
      <c r="HD50" s="190"/>
      <c r="HE50" s="190"/>
      <c r="HF50" s="190"/>
      <c r="HG50" s="190"/>
      <c r="HH50" s="190"/>
      <c r="HI50" s="190"/>
      <c r="HJ50" s="190"/>
      <c r="HK50" s="190"/>
      <c r="HL50" s="190"/>
      <c r="HM50" s="190"/>
      <c r="HN50" s="190"/>
      <c r="HO50" s="190"/>
      <c r="HP50" s="190"/>
      <c r="HQ50" s="190"/>
      <c r="HR50" s="190"/>
      <c r="HS50" s="190"/>
      <c r="HT50" s="190"/>
      <c r="HU50" s="190"/>
      <c r="HV50" s="190"/>
      <c r="HW50" s="190"/>
      <c r="HX50" s="190"/>
      <c r="HY50" s="190"/>
      <c r="HZ50" s="190"/>
      <c r="IA50" s="190"/>
      <c r="IB50" s="190"/>
      <c r="IC50" s="190"/>
      <c r="ID50" s="190"/>
      <c r="IE50" s="190"/>
      <c r="IF50" s="190"/>
      <c r="IG50" s="190"/>
      <c r="IH50" s="190"/>
      <c r="II50" s="190"/>
      <c r="IJ50" s="190"/>
      <c r="IK50" s="190"/>
      <c r="IL50" s="190"/>
      <c r="IM50" s="190"/>
      <c r="IN50" s="190"/>
      <c r="IO50" s="190"/>
      <c r="IP50" s="190"/>
      <c r="IQ50" s="190"/>
      <c r="IR50" s="190"/>
      <c r="IS50" s="190"/>
      <c r="IT50" s="190"/>
      <c r="IU50" s="190"/>
      <c r="IV50" s="190"/>
      <c r="IW50" s="190"/>
      <c r="IX50" s="190"/>
      <c r="IY50" s="190"/>
      <c r="IZ50" s="190"/>
      <c r="JA50" s="190"/>
      <c r="JB50" s="190"/>
      <c r="JC50" s="190"/>
      <c r="JD50" s="190"/>
      <c r="JE50" s="190"/>
      <c r="JF50" s="190"/>
      <c r="JG50" s="190"/>
      <c r="JH50" s="190"/>
      <c r="JI50" s="190"/>
      <c r="JJ50" s="190"/>
      <c r="JK50" s="190"/>
      <c r="JL50" s="190"/>
      <c r="JM50" s="190"/>
      <c r="JN50" s="190"/>
      <c r="JO50" s="190"/>
      <c r="JP50" s="190"/>
      <c r="JQ50" s="190"/>
      <c r="JR50" s="190"/>
      <c r="JS50" s="190"/>
      <c r="JT50" s="190"/>
      <c r="JU50" s="190"/>
      <c r="JV50" s="190"/>
      <c r="JW50" s="190"/>
      <c r="JX50" s="190"/>
      <c r="JY50" s="190"/>
      <c r="JZ50" s="190"/>
      <c r="KA50" s="190"/>
      <c r="KB50" s="190"/>
      <c r="KC50" s="190"/>
      <c r="KD50" s="190"/>
      <c r="KE50" s="190"/>
      <c r="KF50" s="190"/>
      <c r="KG50" s="190"/>
      <c r="KH50" s="190"/>
      <c r="KI50" s="190"/>
      <c r="KJ50" s="190"/>
      <c r="KK50" s="190"/>
      <c r="KL50" s="190"/>
      <c r="KM50" s="190"/>
      <c r="KN50" s="190"/>
      <c r="KO50" s="190"/>
      <c r="KP50" s="190"/>
      <c r="KQ50" s="190"/>
      <c r="KR50" s="190"/>
      <c r="KS50" s="190"/>
      <c r="KT50" s="190"/>
      <c r="KU50" s="190"/>
      <c r="KV50" s="190"/>
      <c r="KW50" s="190"/>
      <c r="KX50" s="190"/>
      <c r="KY50" s="190"/>
      <c r="KZ50" s="190"/>
      <c r="LA50" s="190"/>
      <c r="LB50" s="190"/>
      <c r="LC50" s="190"/>
      <c r="LD50" s="190"/>
      <c r="LE50" s="190"/>
      <c r="LF50" s="190"/>
      <c r="LG50" s="190"/>
      <c r="LH50" s="190"/>
      <c r="LI50" s="190"/>
      <c r="LJ50" s="190"/>
      <c r="LK50" s="190"/>
      <c r="LL50" s="190"/>
      <c r="LM50" s="190"/>
      <c r="LN50" s="190"/>
      <c r="LO50" s="190"/>
      <c r="LP50" s="190"/>
      <c r="LQ50" s="190"/>
      <c r="LR50" s="190"/>
      <c r="LS50" s="190"/>
      <c r="LT50" s="190"/>
      <c r="LU50" s="190"/>
      <c r="LV50" s="190"/>
      <c r="LW50" s="190"/>
      <c r="LX50" s="190"/>
      <c r="LY50" s="190"/>
      <c r="LZ50" s="190"/>
      <c r="MA50" s="190"/>
      <c r="MB50" s="190"/>
      <c r="MC50" s="190"/>
      <c r="MD50" s="190"/>
      <c r="ME50" s="190"/>
      <c r="MF50" s="190"/>
      <c r="MG50" s="190"/>
      <c r="MH50" s="190"/>
      <c r="MI50" s="190"/>
      <c r="MJ50" s="190"/>
      <c r="MK50" s="190"/>
      <c r="ML50" s="190"/>
      <c r="MM50" s="190"/>
      <c r="MN50" s="190"/>
      <c r="MO50" s="190"/>
      <c r="MP50" s="190"/>
      <c r="MQ50" s="190"/>
      <c r="MR50" s="190"/>
      <c r="MS50" s="190"/>
      <c r="MT50" s="190"/>
      <c r="MU50" s="190"/>
      <c r="MV50" s="190"/>
      <c r="MW50" s="190"/>
      <c r="MX50" s="190"/>
      <c r="MY50" s="190"/>
      <c r="MZ50" s="190"/>
      <c r="NA50" s="190"/>
      <c r="NB50" s="190"/>
      <c r="NC50" s="190"/>
      <c r="ND50" s="190"/>
      <c r="NE50" s="190"/>
      <c r="NF50" s="190"/>
      <c r="NG50" s="190"/>
      <c r="NH50" s="190"/>
      <c r="NI50" s="190"/>
      <c r="NJ50" s="190"/>
      <c r="NK50" s="190"/>
      <c r="NL50" s="190"/>
      <c r="NM50" s="190"/>
      <c r="NN50" s="190"/>
      <c r="NO50" s="190"/>
      <c r="NP50" s="190"/>
      <c r="NQ50" s="190"/>
      <c r="NR50" s="190"/>
      <c r="NS50" s="190"/>
      <c r="NT50" s="190"/>
      <c r="NU50" s="190"/>
      <c r="NV50" s="190"/>
      <c r="NW50" s="190"/>
      <c r="NX50" s="190"/>
      <c r="NY50" s="190"/>
      <c r="NZ50" s="190"/>
      <c r="OA50" s="190"/>
      <c r="OB50" s="190"/>
      <c r="OC50" s="190"/>
      <c r="OD50" s="190"/>
      <c r="OE50" s="190"/>
      <c r="OF50" s="190"/>
      <c r="OG50" s="190"/>
      <c r="OH50" s="190"/>
      <c r="OI50" s="190"/>
      <c r="OJ50" s="190"/>
      <c r="OK50" s="190"/>
      <c r="OL50" s="190"/>
      <c r="OM50" s="190"/>
      <c r="ON50" s="190"/>
      <c r="OO50" s="190"/>
      <c r="OP50" s="190"/>
      <c r="OQ50" s="190"/>
      <c r="OR50" s="190"/>
      <c r="OS50" s="190"/>
      <c r="OT50" s="190"/>
      <c r="OU50" s="190"/>
      <c r="OV50" s="190"/>
      <c r="OW50" s="190"/>
      <c r="OX50" s="190"/>
      <c r="OY50" s="190"/>
      <c r="OZ50" s="190"/>
      <c r="PA50" s="190"/>
      <c r="PB50" s="190"/>
      <c r="PC50" s="190"/>
      <c r="PD50" s="190"/>
      <c r="PE50" s="190"/>
      <c r="PF50" s="190"/>
      <c r="PG50" s="190"/>
      <c r="PH50" s="190"/>
      <c r="PI50" s="190"/>
      <c r="PJ50" s="190"/>
      <c r="PK50" s="190"/>
      <c r="PL50" s="190"/>
      <c r="PM50" s="190"/>
      <c r="PN50" s="190"/>
      <c r="PO50" s="190"/>
      <c r="PP50" s="190"/>
      <c r="PQ50" s="190"/>
      <c r="PR50" s="190"/>
      <c r="PS50" s="190"/>
      <c r="PT50" s="190"/>
      <c r="PU50" s="190"/>
      <c r="PV50" s="190"/>
      <c r="PW50" s="190"/>
      <c r="PX50" s="190"/>
      <c r="PY50" s="190"/>
      <c r="PZ50" s="190"/>
      <c r="QA50" s="190"/>
      <c r="QB50" s="190"/>
      <c r="QC50" s="190"/>
      <c r="QD50" s="190"/>
      <c r="QE50" s="190"/>
      <c r="QF50" s="190"/>
      <c r="QG50" s="190"/>
      <c r="QH50" s="190"/>
      <c r="QI50" s="190"/>
      <c r="QJ50" s="190"/>
      <c r="QK50" s="190"/>
      <c r="QL50" s="190"/>
      <c r="QM50" s="190"/>
      <c r="QN50" s="190"/>
      <c r="QO50" s="190"/>
      <c r="QP50" s="190"/>
      <c r="QQ50" s="190"/>
      <c r="QR50" s="190"/>
      <c r="QS50" s="190"/>
      <c r="QT50" s="190"/>
      <c r="QU50" s="190"/>
      <c r="QV50" s="190"/>
      <c r="QW50" s="190"/>
      <c r="QX50" s="190"/>
      <c r="QY50" s="190"/>
      <c r="QZ50" s="190"/>
      <c r="RA50" s="190"/>
      <c r="RB50" s="190"/>
      <c r="RC50" s="190"/>
      <c r="RD50" s="190"/>
      <c r="RE50" s="190"/>
      <c r="RF50" s="190"/>
      <c r="RG50" s="190"/>
      <c r="RH50" s="190"/>
      <c r="RI50" s="190"/>
      <c r="RJ50" s="190"/>
      <c r="RK50" s="190"/>
      <c r="RL50" s="190"/>
      <c r="RM50" s="190"/>
      <c r="RN50" s="190"/>
      <c r="RO50" s="190"/>
      <c r="RP50" s="190"/>
      <c r="RQ50" s="190"/>
      <c r="RR50" s="190"/>
      <c r="RS50" s="190"/>
      <c r="RT50" s="190"/>
      <c r="RU50" s="190"/>
      <c r="RV50" s="190"/>
      <c r="RW50" s="190"/>
      <c r="RX50" s="190"/>
      <c r="RY50" s="190"/>
      <c r="RZ50" s="190"/>
      <c r="SA50" s="190"/>
      <c r="SB50" s="190"/>
      <c r="SC50" s="190"/>
      <c r="SD50" s="190"/>
      <c r="SE50" s="190"/>
      <c r="SF50" s="190"/>
      <c r="SG50" s="190"/>
      <c r="SH50" s="190"/>
      <c r="SI50" s="190"/>
      <c r="SJ50" s="190"/>
      <c r="SK50" s="190"/>
      <c r="SL50" s="190"/>
      <c r="SM50" s="190"/>
      <c r="SN50" s="190"/>
      <c r="SO50" s="190"/>
      <c r="SP50" s="190"/>
      <c r="SQ50" s="190"/>
      <c r="SR50" s="190"/>
      <c r="SS50" s="190"/>
      <c r="ST50" s="190"/>
      <c r="SU50" s="190"/>
      <c r="SV50" s="190"/>
      <c r="SW50" s="190"/>
      <c r="SX50" s="190"/>
      <c r="SY50" s="190"/>
      <c r="SZ50" s="190"/>
      <c r="TA50" s="190"/>
      <c r="TB50" s="190"/>
      <c r="TC50" s="190"/>
      <c r="TD50" s="190"/>
      <c r="TE50" s="190"/>
      <c r="TF50" s="190"/>
      <c r="TG50" s="190"/>
      <c r="TH50" s="190"/>
      <c r="TI50" s="190"/>
      <c r="TJ50" s="190"/>
      <c r="TK50" s="190"/>
      <c r="TL50" s="190"/>
      <c r="TM50" s="190"/>
      <c r="TN50" s="190"/>
      <c r="TO50" s="190"/>
      <c r="TP50" s="190"/>
      <c r="TQ50" s="190"/>
      <c r="TR50" s="190"/>
      <c r="TS50" s="190"/>
      <c r="TT50" s="190"/>
      <c r="TU50" s="190"/>
      <c r="TV50" s="190"/>
      <c r="TW50" s="190"/>
      <c r="TX50" s="190"/>
      <c r="TY50" s="190"/>
      <c r="TZ50" s="190"/>
      <c r="UA50" s="190"/>
      <c r="UB50" s="190"/>
      <c r="UC50" s="190"/>
      <c r="UD50" s="190"/>
      <c r="UE50" s="190"/>
      <c r="UF50" s="190"/>
      <c r="UG50" s="190"/>
      <c r="UH50" s="190"/>
      <c r="UI50" s="190"/>
      <c r="UJ50" s="190"/>
      <c r="UK50" s="190"/>
      <c r="UL50" s="190"/>
      <c r="UM50" s="190"/>
      <c r="UN50" s="190"/>
      <c r="UO50" s="190"/>
      <c r="UP50" s="190"/>
      <c r="UQ50" s="190"/>
      <c r="UR50" s="190"/>
      <c r="US50" s="190"/>
      <c r="UT50" s="190"/>
      <c r="UU50" s="190"/>
      <c r="UV50" s="190"/>
      <c r="UW50" s="190"/>
      <c r="UX50" s="190"/>
      <c r="UY50" s="190"/>
      <c r="UZ50" s="190"/>
      <c r="VA50" s="190"/>
      <c r="VB50" s="190"/>
      <c r="VC50" s="190"/>
      <c r="VD50" s="190"/>
      <c r="VE50" s="190"/>
      <c r="VF50" s="190"/>
      <c r="VG50" s="190"/>
      <c r="VH50" s="190"/>
      <c r="VI50" s="190"/>
      <c r="VJ50" s="190"/>
      <c r="VK50" s="190"/>
      <c r="VL50" s="190"/>
      <c r="VM50" s="190"/>
      <c r="VN50" s="190"/>
      <c r="VO50" s="190"/>
      <c r="VP50" s="190"/>
      <c r="VQ50" s="190"/>
      <c r="VR50" s="190"/>
      <c r="VS50" s="190"/>
      <c r="VT50" s="190"/>
      <c r="VU50" s="190"/>
      <c r="VV50" s="190"/>
      <c r="VW50" s="190"/>
      <c r="VX50" s="190"/>
      <c r="VY50" s="190"/>
      <c r="VZ50" s="190"/>
      <c r="WA50" s="190"/>
      <c r="WB50" s="190"/>
      <c r="WC50" s="190"/>
      <c r="WD50" s="190"/>
      <c r="WE50" s="190"/>
      <c r="WF50" s="190"/>
      <c r="WG50" s="190"/>
      <c r="WH50" s="190"/>
      <c r="WI50" s="190"/>
      <c r="WJ50" s="190"/>
      <c r="WK50" s="190"/>
      <c r="WL50" s="190"/>
      <c r="WM50" s="190"/>
      <c r="WN50" s="190"/>
      <c r="WO50" s="190"/>
      <c r="WP50" s="190"/>
      <c r="WQ50" s="190"/>
      <c r="WR50" s="190"/>
      <c r="WS50" s="190"/>
      <c r="WT50" s="190"/>
      <c r="WU50" s="190"/>
      <c r="WV50" s="190"/>
      <c r="WW50" s="190"/>
      <c r="WX50" s="190"/>
      <c r="WY50" s="190"/>
      <c r="WZ50" s="190"/>
      <c r="XA50" s="190"/>
      <c r="XB50" s="190"/>
      <c r="XC50" s="190"/>
      <c r="XD50" s="190"/>
      <c r="XE50" s="190"/>
      <c r="XF50" s="190"/>
      <c r="XG50" s="190"/>
      <c r="XH50" s="190"/>
      <c r="XI50" s="190"/>
      <c r="XJ50" s="190"/>
      <c r="XK50" s="190"/>
      <c r="XL50" s="190"/>
      <c r="XM50" s="190"/>
      <c r="XN50" s="190"/>
      <c r="XO50" s="190"/>
      <c r="XP50" s="190"/>
      <c r="XQ50" s="190"/>
      <c r="XR50" s="190"/>
      <c r="XS50" s="190"/>
      <c r="XT50" s="190"/>
      <c r="XU50" s="190"/>
      <c r="XV50" s="190"/>
      <c r="XW50" s="190"/>
      <c r="XX50" s="190"/>
      <c r="XY50" s="190"/>
      <c r="XZ50" s="190"/>
      <c r="YA50" s="190"/>
      <c r="YB50" s="190"/>
      <c r="YC50" s="190"/>
      <c r="YD50" s="190"/>
      <c r="YE50" s="190"/>
      <c r="YF50" s="190"/>
      <c r="YG50" s="190"/>
      <c r="YH50" s="190"/>
      <c r="YI50" s="190"/>
      <c r="YJ50" s="190"/>
      <c r="YK50" s="190"/>
      <c r="YL50" s="190"/>
      <c r="YM50" s="190"/>
      <c r="YN50" s="190"/>
      <c r="YO50" s="190"/>
      <c r="YP50" s="190"/>
      <c r="YQ50" s="190"/>
      <c r="YR50" s="190"/>
      <c r="YS50" s="190"/>
      <c r="YT50" s="190"/>
      <c r="YU50" s="190"/>
      <c r="YV50" s="190"/>
      <c r="YW50" s="190"/>
      <c r="YX50" s="190"/>
      <c r="YY50" s="190"/>
      <c r="YZ50" s="190"/>
      <c r="ZA50" s="190"/>
      <c r="ZB50" s="190"/>
      <c r="ZC50" s="190"/>
      <c r="ZD50" s="190"/>
      <c r="ZE50" s="190"/>
      <c r="ZF50" s="190"/>
      <c r="ZG50" s="190"/>
      <c r="ZH50" s="190"/>
      <c r="ZI50" s="190"/>
      <c r="ZJ50" s="190"/>
      <c r="ZK50" s="190"/>
      <c r="ZL50" s="190"/>
      <c r="ZM50" s="190"/>
      <c r="ZN50" s="190"/>
      <c r="ZO50" s="190"/>
      <c r="ZP50" s="190"/>
      <c r="ZQ50" s="190"/>
      <c r="ZR50" s="190"/>
      <c r="ZS50" s="190"/>
      <c r="ZT50" s="190"/>
      <c r="ZU50" s="190"/>
      <c r="ZV50" s="190"/>
      <c r="ZW50" s="190"/>
      <c r="ZX50" s="190"/>
      <c r="ZY50" s="190"/>
      <c r="ZZ50" s="190"/>
      <c r="AAA50" s="190"/>
      <c r="AAB50" s="190"/>
      <c r="AAC50" s="190"/>
      <c r="AAD50" s="190"/>
      <c r="AAE50" s="190"/>
      <c r="AAF50" s="190"/>
      <c r="AAG50" s="190"/>
      <c r="AAH50" s="190"/>
      <c r="AAI50" s="190"/>
      <c r="AAJ50" s="190"/>
      <c r="AAK50" s="190"/>
      <c r="AAL50" s="190"/>
      <c r="AAM50" s="190"/>
      <c r="AAN50" s="190"/>
      <c r="AAO50" s="190"/>
      <c r="AAP50" s="190"/>
      <c r="AAQ50" s="190"/>
      <c r="AAR50" s="190"/>
      <c r="AAS50" s="190"/>
      <c r="AAT50" s="190"/>
      <c r="AAU50" s="190"/>
      <c r="AAV50" s="190"/>
      <c r="AAW50" s="190"/>
      <c r="AAX50" s="190"/>
      <c r="AAY50" s="190"/>
      <c r="AAZ50" s="190"/>
      <c r="ABA50" s="190"/>
      <c r="ABB50" s="190"/>
      <c r="ABC50" s="190"/>
      <c r="ABD50" s="190"/>
      <c r="ABE50" s="190"/>
      <c r="ABF50" s="190"/>
      <c r="ABG50" s="190"/>
      <c r="ABH50" s="190"/>
      <c r="ABI50" s="190"/>
      <c r="ABJ50" s="190"/>
      <c r="ABK50" s="190"/>
      <c r="ABL50" s="190"/>
      <c r="ABM50" s="190"/>
      <c r="ABN50" s="190"/>
      <c r="ABO50" s="190"/>
      <c r="ABP50" s="190"/>
      <c r="ABQ50" s="190"/>
      <c r="ABR50" s="190"/>
      <c r="ABS50" s="190"/>
      <c r="ABT50" s="190"/>
      <c r="ABU50" s="190"/>
      <c r="ABV50" s="190"/>
      <c r="ABW50" s="190"/>
      <c r="ABX50" s="190"/>
      <c r="ABY50" s="190"/>
      <c r="ABZ50" s="190"/>
      <c r="ACA50" s="190"/>
      <c r="ACB50" s="190"/>
      <c r="ACC50" s="190"/>
      <c r="ACD50" s="190"/>
      <c r="ACE50" s="190"/>
      <c r="ACF50" s="190"/>
      <c r="ACG50" s="190"/>
      <c r="ACH50" s="190"/>
      <c r="ACI50" s="190"/>
      <c r="ACJ50" s="190"/>
      <c r="ACK50" s="190"/>
      <c r="ACL50" s="190"/>
      <c r="ACM50" s="190"/>
      <c r="ACN50" s="190"/>
      <c r="ACO50" s="190"/>
      <c r="ACP50" s="190"/>
      <c r="ACQ50" s="190"/>
      <c r="ACR50" s="190"/>
      <c r="ACS50" s="190"/>
      <c r="ACT50" s="190"/>
      <c r="ACU50" s="190"/>
      <c r="ACV50" s="190"/>
      <c r="ACW50" s="190"/>
      <c r="ACX50" s="190"/>
      <c r="ACY50" s="190"/>
      <c r="ACZ50" s="190"/>
      <c r="ADA50" s="190"/>
      <c r="ADB50" s="190"/>
      <c r="ADC50" s="190"/>
      <c r="ADD50" s="190"/>
      <c r="ADE50" s="190"/>
      <c r="ADF50" s="190"/>
      <c r="ADG50" s="190"/>
      <c r="ADH50" s="190"/>
      <c r="ADI50" s="190"/>
      <c r="ADJ50" s="190"/>
      <c r="ADK50" s="190"/>
      <c r="ADL50" s="190"/>
      <c r="ADM50" s="190"/>
      <c r="ADN50" s="190"/>
      <c r="ADO50" s="190"/>
      <c r="ADP50" s="190"/>
      <c r="ADQ50" s="190"/>
      <c r="ADR50" s="190"/>
      <c r="ADS50" s="190"/>
      <c r="ADT50" s="190"/>
      <c r="ADU50" s="190"/>
      <c r="ADV50" s="190"/>
      <c r="ADW50" s="190"/>
      <c r="ADX50" s="190"/>
      <c r="ADY50" s="190"/>
      <c r="ADZ50" s="190"/>
      <c r="AEA50" s="190"/>
      <c r="AEB50" s="190"/>
      <c r="AEC50" s="190"/>
      <c r="AED50" s="190"/>
      <c r="AEE50" s="190"/>
      <c r="AEF50" s="190"/>
      <c r="AEG50" s="190"/>
      <c r="AEH50" s="190"/>
      <c r="AEI50" s="190"/>
      <c r="AEJ50" s="190"/>
      <c r="AEK50" s="190"/>
      <c r="AEL50" s="190"/>
      <c r="AEM50" s="190"/>
      <c r="AEN50" s="190"/>
      <c r="AEO50" s="190"/>
      <c r="AEP50" s="190"/>
      <c r="AEQ50" s="190"/>
      <c r="AER50" s="190"/>
      <c r="AES50" s="190"/>
      <c r="AET50" s="190"/>
      <c r="AEU50" s="190"/>
      <c r="AEV50" s="190"/>
      <c r="AEW50" s="190"/>
      <c r="AEX50" s="190"/>
      <c r="AEY50" s="190"/>
      <c r="AEZ50" s="190"/>
      <c r="AFA50" s="190"/>
      <c r="AFB50" s="190"/>
      <c r="AFC50" s="190"/>
      <c r="AFD50" s="190"/>
      <c r="AFE50" s="190"/>
      <c r="AFF50" s="190"/>
      <c r="AFG50" s="190"/>
      <c r="AFH50" s="190"/>
      <c r="AFI50" s="190"/>
      <c r="AFJ50" s="190"/>
      <c r="AFK50" s="190"/>
      <c r="AFL50" s="190"/>
      <c r="AFM50" s="190"/>
      <c r="AFN50" s="190"/>
      <c r="AFO50" s="190"/>
      <c r="AFP50" s="190"/>
      <c r="AFQ50" s="190"/>
      <c r="AFR50" s="190"/>
      <c r="AFS50" s="190"/>
      <c r="AFT50" s="190"/>
      <c r="AFU50" s="190"/>
      <c r="AFV50" s="190"/>
      <c r="AFW50" s="190"/>
      <c r="AFX50" s="190"/>
      <c r="AFY50" s="190"/>
      <c r="AFZ50" s="190"/>
      <c r="AGA50" s="190"/>
      <c r="AGB50" s="190"/>
      <c r="AGC50" s="190"/>
      <c r="AGD50" s="190"/>
      <c r="AGE50" s="190"/>
      <c r="AGF50" s="190"/>
      <c r="AGG50" s="190"/>
      <c r="AGH50" s="190"/>
      <c r="AGI50" s="190"/>
      <c r="AGJ50" s="190"/>
      <c r="AGK50" s="190"/>
      <c r="AGL50" s="190"/>
      <c r="AGM50" s="190"/>
      <c r="AGN50" s="190"/>
      <c r="AGO50" s="190"/>
      <c r="AGP50" s="190"/>
      <c r="AGQ50" s="190"/>
      <c r="AGR50" s="190"/>
      <c r="AGS50" s="190"/>
      <c r="AGT50" s="190"/>
      <c r="AGU50" s="190"/>
      <c r="AGV50" s="190"/>
      <c r="AGW50" s="190"/>
      <c r="AGX50" s="190"/>
      <c r="AGY50" s="190"/>
      <c r="AGZ50" s="190"/>
      <c r="AHA50" s="190"/>
      <c r="AHB50" s="190"/>
      <c r="AHC50" s="190"/>
      <c r="AHD50" s="190"/>
      <c r="AHE50" s="190"/>
      <c r="AHF50" s="190"/>
      <c r="AHG50" s="190"/>
      <c r="AHH50" s="190"/>
      <c r="AHI50" s="190"/>
      <c r="AHJ50" s="190"/>
      <c r="AHK50" s="190"/>
      <c r="AHL50" s="190"/>
      <c r="AHM50" s="190"/>
      <c r="AHN50" s="190"/>
      <c r="AHO50" s="190"/>
      <c r="AHP50" s="190"/>
      <c r="AHQ50" s="190"/>
      <c r="AHR50" s="190"/>
      <c r="AHS50" s="190"/>
      <c r="AHT50" s="190"/>
      <c r="AHU50" s="190"/>
      <c r="AHV50" s="190"/>
      <c r="AHW50" s="190"/>
      <c r="AHX50" s="190"/>
      <c r="AHY50" s="190"/>
      <c r="AHZ50" s="190"/>
      <c r="AIA50" s="190"/>
      <c r="AIB50" s="190"/>
      <c r="AIC50" s="190"/>
      <c r="AID50" s="190"/>
      <c r="AIE50" s="190"/>
      <c r="AIF50" s="190"/>
      <c r="AIG50" s="190"/>
      <c r="AIH50" s="190"/>
      <c r="AII50" s="190"/>
      <c r="AIJ50" s="190"/>
      <c r="AIK50" s="190"/>
      <c r="AIL50" s="190"/>
      <c r="AIM50" s="190"/>
      <c r="AIN50" s="190"/>
      <c r="AIO50" s="190"/>
      <c r="AIP50" s="190"/>
      <c r="AIQ50" s="190"/>
      <c r="AIR50" s="190"/>
      <c r="AIS50" s="190"/>
      <c r="AIT50" s="190"/>
      <c r="AIU50" s="190"/>
      <c r="AIV50" s="190"/>
      <c r="AIW50" s="190"/>
      <c r="AIX50" s="190"/>
      <c r="AIY50" s="190"/>
      <c r="AIZ50" s="190"/>
      <c r="AJA50" s="190"/>
      <c r="AJB50" s="190"/>
      <c r="AJC50" s="190"/>
      <c r="AJD50" s="190"/>
      <c r="AJE50" s="190"/>
      <c r="AJF50" s="190"/>
      <c r="AJG50" s="190"/>
      <c r="AJH50" s="190"/>
      <c r="AJI50" s="190"/>
      <c r="AJJ50" s="190"/>
      <c r="AJK50" s="190"/>
      <c r="AJL50" s="190"/>
      <c r="AJM50" s="190"/>
      <c r="AJN50" s="190"/>
      <c r="AJO50" s="190"/>
      <c r="AJP50" s="190"/>
      <c r="AJQ50" s="190"/>
      <c r="AJR50" s="190"/>
      <c r="AJS50" s="190"/>
      <c r="AJT50" s="190"/>
      <c r="AJU50" s="190"/>
      <c r="AJV50" s="190"/>
      <c r="AJW50" s="190"/>
      <c r="AJX50" s="190"/>
      <c r="AJY50" s="190"/>
      <c r="AJZ50" s="190"/>
      <c r="AKA50" s="190"/>
      <c r="AKB50" s="190"/>
      <c r="AKC50" s="190"/>
      <c r="AKD50" s="190"/>
      <c r="AKE50" s="190"/>
      <c r="AKF50" s="190"/>
      <c r="AKG50" s="190"/>
      <c r="AKH50" s="190"/>
      <c r="AKI50" s="190"/>
      <c r="AKJ50" s="190"/>
      <c r="AKK50" s="190"/>
      <c r="AKL50" s="190"/>
      <c r="AKM50" s="190"/>
      <c r="AKN50" s="190"/>
      <c r="AKO50" s="190"/>
      <c r="AKP50" s="190"/>
      <c r="AKQ50" s="190"/>
      <c r="AKR50" s="190"/>
      <c r="AKS50" s="190"/>
      <c r="AKT50" s="190"/>
      <c r="AKU50" s="190"/>
      <c r="AKV50" s="190"/>
      <c r="AKW50" s="190"/>
      <c r="AKX50" s="190"/>
      <c r="AKY50" s="190"/>
      <c r="AKZ50" s="190"/>
      <c r="ALA50" s="190"/>
      <c r="ALB50" s="190"/>
      <c r="ALC50" s="190"/>
      <c r="ALD50" s="190"/>
      <c r="ALE50" s="190"/>
      <c r="ALF50" s="190"/>
      <c r="ALG50" s="190"/>
      <c r="ALH50" s="190"/>
      <c r="ALI50" s="190"/>
      <c r="ALJ50" s="190"/>
      <c r="ALK50" s="190"/>
      <c r="ALL50" s="190"/>
      <c r="ALM50" s="190"/>
      <c r="ALN50" s="190"/>
      <c r="ALO50" s="190"/>
      <c r="ALP50" s="190"/>
      <c r="ALQ50" s="190"/>
      <c r="ALR50" s="190"/>
      <c r="ALS50" s="190"/>
      <c r="ALT50" s="190"/>
      <c r="ALU50" s="190"/>
      <c r="ALV50" s="190"/>
      <c r="ALW50" s="190"/>
      <c r="ALX50" s="190"/>
      <c r="ALY50" s="190"/>
      <c r="ALZ50" s="190"/>
      <c r="AMA50" s="190"/>
      <c r="AMB50" s="190"/>
      <c r="AMC50" s="190"/>
      <c r="AMD50" s="190"/>
      <c r="AME50" s="190"/>
      <c r="AMF50" s="190"/>
      <c r="AMG50" s="190"/>
      <c r="AMH50" s="190"/>
      <c r="AMI50" s="190"/>
      <c r="AMJ50" s="190"/>
      <c r="AMK50" s="190"/>
      <c r="AML50" s="190"/>
      <c r="AMM50" s="190"/>
      <c r="AMN50" s="190"/>
      <c r="AMO50" s="190"/>
      <c r="AMP50" s="190"/>
      <c r="AMQ50" s="190"/>
      <c r="AMR50" s="190"/>
      <c r="AMS50" s="190"/>
      <c r="AMT50" s="190"/>
      <c r="AMU50" s="190"/>
      <c r="AMV50" s="190"/>
      <c r="AMW50" s="190"/>
      <c r="AMX50" s="190"/>
      <c r="AMY50" s="190"/>
      <c r="AMZ50" s="190"/>
      <c r="ANA50" s="190"/>
      <c r="ANB50" s="190"/>
      <c r="ANC50" s="190"/>
      <c r="AND50" s="190"/>
      <c r="ANE50" s="190"/>
      <c r="ANF50" s="190"/>
      <c r="ANG50" s="190"/>
      <c r="ANH50" s="190"/>
      <c r="ANI50" s="190"/>
      <c r="ANJ50" s="190"/>
      <c r="ANK50" s="190"/>
      <c r="ANL50" s="190"/>
      <c r="ANM50" s="190"/>
      <c r="ANN50" s="190"/>
      <c r="ANO50" s="190"/>
      <c r="ANP50" s="190"/>
      <c r="ANQ50" s="190"/>
      <c r="ANR50" s="190"/>
      <c r="ANS50" s="190"/>
      <c r="ANT50" s="190"/>
      <c r="ANU50" s="190"/>
      <c r="ANV50" s="190"/>
      <c r="ANW50" s="190"/>
      <c r="ANX50" s="190"/>
      <c r="ANY50" s="190"/>
      <c r="ANZ50" s="190"/>
      <c r="AOA50" s="190"/>
      <c r="AOB50" s="190"/>
      <c r="AOC50" s="190"/>
      <c r="AOD50" s="190"/>
      <c r="AOE50" s="190"/>
      <c r="AOF50" s="190"/>
      <c r="AOG50" s="190"/>
      <c r="AOH50" s="190"/>
      <c r="AOI50" s="190"/>
      <c r="AOJ50" s="190"/>
      <c r="AOK50" s="190"/>
      <c r="AOL50" s="190"/>
      <c r="AOM50" s="190"/>
      <c r="AON50" s="190"/>
      <c r="AOO50" s="190"/>
      <c r="AOP50" s="190"/>
      <c r="AOQ50" s="190"/>
      <c r="AOR50" s="190"/>
      <c r="AOS50" s="190"/>
      <c r="AOT50" s="190"/>
      <c r="AOU50" s="190"/>
      <c r="AOV50" s="190"/>
      <c r="AOW50" s="190"/>
      <c r="AOX50" s="190"/>
      <c r="AOY50" s="190"/>
      <c r="AOZ50" s="190"/>
      <c r="APA50" s="190"/>
      <c r="APB50" s="190"/>
      <c r="APC50" s="190"/>
      <c r="APD50" s="190"/>
      <c r="APE50" s="190"/>
      <c r="APF50" s="190"/>
      <c r="APG50" s="190"/>
      <c r="APH50" s="190"/>
      <c r="API50" s="190"/>
      <c r="APJ50" s="190"/>
      <c r="APK50" s="190"/>
      <c r="APL50" s="190"/>
      <c r="APM50" s="190"/>
      <c r="APN50" s="190"/>
      <c r="APO50" s="190"/>
      <c r="APP50" s="190"/>
      <c r="APQ50" s="190"/>
      <c r="APR50" s="190"/>
      <c r="APS50" s="190"/>
      <c r="APT50" s="190"/>
      <c r="APU50" s="190"/>
      <c r="APV50" s="190"/>
      <c r="APW50" s="190"/>
      <c r="APX50" s="190"/>
      <c r="APY50" s="190"/>
      <c r="APZ50" s="190"/>
      <c r="AQA50" s="190"/>
      <c r="AQB50" s="190"/>
      <c r="AQC50" s="190"/>
      <c r="AQD50" s="190"/>
      <c r="AQE50" s="190"/>
      <c r="AQF50" s="190"/>
      <c r="AQG50" s="190"/>
      <c r="AQH50" s="190"/>
      <c r="AQI50" s="190"/>
      <c r="AQJ50" s="190"/>
      <c r="AQK50" s="190"/>
      <c r="AQL50" s="190"/>
      <c r="AQM50" s="190"/>
      <c r="AQN50" s="190"/>
      <c r="AQO50" s="190"/>
      <c r="AQP50" s="190"/>
      <c r="AQQ50" s="190"/>
      <c r="AQR50" s="190"/>
      <c r="AQS50" s="190"/>
      <c r="AQT50" s="190"/>
      <c r="AQU50" s="190"/>
      <c r="AQV50" s="190"/>
      <c r="AQW50" s="190"/>
      <c r="AQX50" s="190"/>
      <c r="AQY50" s="190"/>
      <c r="AQZ50" s="190"/>
      <c r="ARA50" s="190"/>
      <c r="ARB50" s="190"/>
      <c r="ARC50" s="190"/>
      <c r="ARD50" s="190"/>
      <c r="ARE50" s="190"/>
      <c r="ARF50" s="190"/>
      <c r="ARG50" s="190"/>
      <c r="ARH50" s="190"/>
      <c r="ARI50" s="190"/>
      <c r="ARJ50" s="190"/>
      <c r="ARK50" s="190"/>
      <c r="ARL50" s="190"/>
      <c r="ARM50" s="190"/>
      <c r="ARN50" s="190"/>
      <c r="ARO50" s="190"/>
      <c r="ARP50" s="190"/>
      <c r="ARQ50" s="190"/>
      <c r="ARR50" s="190"/>
      <c r="ARS50" s="190"/>
      <c r="ART50" s="190"/>
      <c r="ARU50" s="190"/>
      <c r="ARV50" s="190"/>
      <c r="ARW50" s="190"/>
      <c r="ARX50" s="190"/>
      <c r="ARY50" s="190"/>
      <c r="ARZ50" s="190"/>
      <c r="ASA50" s="190"/>
      <c r="ASB50" s="190"/>
      <c r="ASC50" s="190"/>
      <c r="ASD50" s="190"/>
      <c r="ASE50" s="190"/>
      <c r="ASF50" s="190"/>
      <c r="ASG50" s="190"/>
      <c r="ASH50" s="190"/>
      <c r="ASI50" s="190"/>
      <c r="ASJ50" s="190"/>
      <c r="ASK50" s="190"/>
      <c r="ASL50" s="190"/>
      <c r="ASM50" s="190"/>
      <c r="ASN50" s="190"/>
      <c r="ASO50" s="190"/>
      <c r="ASP50" s="190"/>
      <c r="ASQ50" s="190"/>
      <c r="ASR50" s="190"/>
      <c r="ASS50" s="190"/>
      <c r="AST50" s="190"/>
      <c r="ASU50" s="190"/>
      <c r="ASV50" s="190"/>
      <c r="ASW50" s="190"/>
      <c r="ASX50" s="190"/>
      <c r="ASY50" s="190"/>
      <c r="ASZ50" s="190"/>
      <c r="ATA50" s="190"/>
      <c r="ATB50" s="190"/>
      <c r="ATC50" s="190"/>
      <c r="ATD50" s="190"/>
      <c r="ATE50" s="190"/>
      <c r="ATF50" s="190"/>
      <c r="ATG50" s="190"/>
      <c r="ATH50" s="190"/>
      <c r="ATI50" s="190"/>
      <c r="ATJ50" s="190"/>
      <c r="ATK50" s="190"/>
      <c r="ATL50" s="190"/>
      <c r="ATM50" s="190"/>
      <c r="ATN50" s="190"/>
      <c r="ATO50" s="190"/>
      <c r="ATP50" s="190"/>
      <c r="ATQ50" s="190"/>
      <c r="ATR50" s="190"/>
      <c r="ATS50" s="190"/>
      <c r="ATT50" s="190"/>
      <c r="ATU50" s="190"/>
      <c r="ATV50" s="190"/>
      <c r="ATW50" s="190"/>
      <c r="ATX50" s="190"/>
      <c r="ATY50" s="190"/>
      <c r="ATZ50" s="190"/>
      <c r="AUA50" s="190"/>
      <c r="AUB50" s="190"/>
      <c r="AUC50" s="190"/>
      <c r="AUD50" s="190"/>
      <c r="AUE50" s="190"/>
      <c r="AUF50" s="190"/>
      <c r="AUG50" s="190"/>
      <c r="AUH50" s="190"/>
      <c r="AUI50" s="190"/>
      <c r="AUJ50" s="190"/>
      <c r="AUK50" s="190"/>
      <c r="AUL50" s="190"/>
      <c r="AUM50" s="190"/>
      <c r="AUN50" s="190"/>
      <c r="AUO50" s="190"/>
      <c r="AUP50" s="190"/>
      <c r="AUQ50" s="190"/>
      <c r="AUR50" s="190"/>
      <c r="AUS50" s="190"/>
      <c r="AUT50" s="190"/>
      <c r="AUU50" s="190"/>
      <c r="AUV50" s="190"/>
      <c r="AUW50" s="190"/>
      <c r="AUX50" s="190"/>
      <c r="AUY50" s="190"/>
      <c r="AUZ50" s="190"/>
      <c r="AVA50" s="190"/>
      <c r="AVB50" s="190"/>
      <c r="AVC50" s="190"/>
      <c r="AVD50" s="190"/>
      <c r="AVE50" s="190"/>
      <c r="AVF50" s="190"/>
      <c r="AVG50" s="190"/>
      <c r="AVH50" s="190"/>
      <c r="AVI50" s="190"/>
      <c r="AVJ50" s="190"/>
      <c r="AVK50" s="190"/>
      <c r="AVL50" s="190"/>
      <c r="AVM50" s="190"/>
      <c r="AVN50" s="190"/>
      <c r="AVO50" s="190"/>
      <c r="AVP50" s="190"/>
      <c r="AVQ50" s="190"/>
      <c r="AVR50" s="190"/>
      <c r="AVS50" s="190"/>
      <c r="AVT50" s="190"/>
      <c r="AVU50" s="190"/>
      <c r="AVV50" s="190"/>
      <c r="AVW50" s="190"/>
      <c r="AVX50" s="190"/>
      <c r="AVY50" s="190"/>
      <c r="AVZ50" s="190"/>
      <c r="AWA50" s="190"/>
      <c r="AWB50" s="190"/>
      <c r="AWC50" s="190"/>
      <c r="AWD50" s="190"/>
      <c r="AWE50" s="190"/>
      <c r="AWF50" s="190"/>
      <c r="AWG50" s="190"/>
      <c r="AWH50" s="190"/>
      <c r="AWI50" s="190"/>
      <c r="AWJ50" s="190"/>
      <c r="AWK50" s="190"/>
      <c r="AWL50" s="190"/>
      <c r="AWM50" s="190"/>
      <c r="AWN50" s="190"/>
      <c r="AWO50" s="190"/>
      <c r="AWP50" s="190"/>
      <c r="AWQ50" s="190"/>
      <c r="AWR50" s="190"/>
      <c r="AWS50" s="190"/>
      <c r="AWT50" s="190"/>
      <c r="AWU50" s="190"/>
      <c r="AWV50" s="190"/>
      <c r="AWW50" s="190"/>
      <c r="AWX50" s="190"/>
      <c r="AWY50" s="190"/>
      <c r="AWZ50" s="190"/>
      <c r="AXA50" s="190"/>
      <c r="AXB50" s="190"/>
      <c r="AXC50" s="190"/>
      <c r="AXD50" s="190"/>
      <c r="AXE50" s="190"/>
      <c r="AXF50" s="190"/>
      <c r="AXG50" s="190"/>
      <c r="AXH50" s="190"/>
      <c r="AXI50" s="190"/>
      <c r="AXJ50" s="190"/>
      <c r="AXK50" s="190"/>
      <c r="AXL50" s="190"/>
      <c r="AXM50" s="190"/>
      <c r="AXN50" s="190"/>
      <c r="AXO50" s="190"/>
      <c r="AXP50" s="190"/>
      <c r="AXQ50" s="190"/>
      <c r="AXR50" s="190"/>
      <c r="AXS50" s="190"/>
      <c r="AXT50" s="190"/>
      <c r="AXU50" s="190"/>
      <c r="AXV50" s="190"/>
      <c r="AXW50" s="190"/>
      <c r="AXX50" s="190"/>
      <c r="AXY50" s="190"/>
      <c r="AXZ50" s="190"/>
      <c r="AYA50" s="190"/>
      <c r="AYB50" s="190"/>
      <c r="AYC50" s="190"/>
      <c r="AYD50" s="190"/>
      <c r="AYE50" s="190"/>
      <c r="AYF50" s="190"/>
      <c r="AYG50" s="190"/>
      <c r="AYH50" s="190"/>
      <c r="AYI50" s="190"/>
      <c r="AYJ50" s="190"/>
      <c r="AYK50" s="190"/>
      <c r="AYL50" s="190"/>
      <c r="AYM50" s="190"/>
      <c r="AYN50" s="190"/>
      <c r="AYO50" s="190"/>
      <c r="AYP50" s="190"/>
      <c r="AYQ50" s="190"/>
      <c r="AYR50" s="190"/>
      <c r="AYS50" s="190"/>
      <c r="AYT50" s="190"/>
      <c r="AYU50" s="190"/>
      <c r="AYV50" s="190"/>
      <c r="AYW50" s="190"/>
      <c r="AYX50" s="190"/>
      <c r="AYY50" s="190"/>
      <c r="AYZ50" s="190"/>
      <c r="AZA50" s="190"/>
      <c r="AZB50" s="190"/>
      <c r="AZC50" s="190"/>
      <c r="AZD50" s="190"/>
      <c r="AZE50" s="190"/>
      <c r="AZF50" s="190"/>
      <c r="AZG50" s="190"/>
      <c r="AZH50" s="190"/>
      <c r="AZI50" s="190"/>
      <c r="AZJ50" s="190"/>
      <c r="AZK50" s="190"/>
      <c r="AZL50" s="190"/>
      <c r="AZM50" s="190"/>
      <c r="AZN50" s="190"/>
      <c r="AZO50" s="190"/>
      <c r="AZP50" s="190"/>
      <c r="AZQ50" s="190"/>
      <c r="AZR50" s="190"/>
      <c r="AZS50" s="190"/>
      <c r="AZT50" s="190"/>
      <c r="AZU50" s="190"/>
      <c r="AZV50" s="190"/>
      <c r="AZW50" s="190"/>
      <c r="AZX50" s="190"/>
      <c r="AZY50" s="190"/>
      <c r="AZZ50" s="190"/>
      <c r="BAA50" s="190"/>
      <c r="BAB50" s="190"/>
      <c r="BAC50" s="190"/>
      <c r="BAD50" s="190"/>
      <c r="BAE50" s="190"/>
      <c r="BAF50" s="190"/>
      <c r="BAG50" s="190"/>
      <c r="BAH50" s="190"/>
      <c r="BAI50" s="190"/>
      <c r="BAJ50" s="190"/>
      <c r="BAK50" s="190"/>
      <c r="BAL50" s="190"/>
      <c r="BAM50" s="190"/>
      <c r="BAN50" s="190"/>
      <c r="BAO50" s="190"/>
      <c r="BAP50" s="190"/>
      <c r="BAQ50" s="190"/>
      <c r="BAR50" s="190"/>
      <c r="BAS50" s="190"/>
      <c r="BAT50" s="190"/>
      <c r="BAU50" s="190"/>
      <c r="BAV50" s="190"/>
      <c r="BAW50" s="190"/>
      <c r="BAX50" s="190"/>
      <c r="BAY50" s="190"/>
      <c r="BAZ50" s="190"/>
      <c r="BBA50" s="190"/>
      <c r="BBB50" s="190"/>
      <c r="BBC50" s="190"/>
      <c r="BBD50" s="190"/>
      <c r="BBE50" s="190"/>
      <c r="BBF50" s="190"/>
      <c r="BBG50" s="190"/>
      <c r="BBH50" s="190"/>
      <c r="BBI50" s="190"/>
      <c r="BBJ50" s="190"/>
      <c r="BBK50" s="190"/>
      <c r="BBL50" s="190"/>
      <c r="BBM50" s="190"/>
      <c r="BBN50" s="190"/>
      <c r="BBO50" s="190"/>
      <c r="BBP50" s="190"/>
      <c r="BBQ50" s="190"/>
      <c r="BBR50" s="190"/>
      <c r="BBS50" s="190"/>
      <c r="BBT50" s="190"/>
      <c r="BBU50" s="190"/>
      <c r="BBV50" s="190"/>
      <c r="BBW50" s="190"/>
      <c r="BBX50" s="190"/>
      <c r="BBY50" s="190"/>
      <c r="BBZ50" s="190"/>
      <c r="BCA50" s="190"/>
      <c r="BCB50" s="190"/>
      <c r="BCC50" s="190"/>
      <c r="BCD50" s="190"/>
      <c r="BCE50" s="190"/>
      <c r="BCF50" s="190"/>
      <c r="BCG50" s="190"/>
      <c r="BCH50" s="190"/>
      <c r="BCI50" s="190"/>
      <c r="BCJ50" s="190"/>
      <c r="BCK50" s="190"/>
      <c r="BCL50" s="190"/>
      <c r="BCM50" s="190"/>
      <c r="BCN50" s="190"/>
      <c r="BCO50" s="190"/>
      <c r="BCP50" s="190"/>
      <c r="BCQ50" s="190"/>
      <c r="BCR50" s="190"/>
      <c r="BCS50" s="190"/>
      <c r="BCT50" s="190"/>
      <c r="BCU50" s="190"/>
      <c r="BCV50" s="190"/>
      <c r="BCW50" s="190"/>
      <c r="BCX50" s="190"/>
      <c r="BCY50" s="190"/>
      <c r="BCZ50" s="190"/>
      <c r="BDA50" s="190"/>
      <c r="BDB50" s="190"/>
      <c r="BDC50" s="190"/>
      <c r="BDD50" s="190"/>
      <c r="BDE50" s="190"/>
      <c r="BDF50" s="190"/>
      <c r="BDG50" s="190"/>
      <c r="BDH50" s="190"/>
      <c r="BDI50" s="190"/>
      <c r="BDJ50" s="190"/>
      <c r="BDK50" s="190"/>
      <c r="BDL50" s="190"/>
      <c r="BDM50" s="190"/>
      <c r="BDN50" s="190"/>
      <c r="BDO50" s="190"/>
      <c r="BDP50" s="190"/>
      <c r="BDQ50" s="190"/>
      <c r="BDR50" s="190"/>
      <c r="BDS50" s="190"/>
      <c r="BDT50" s="190"/>
      <c r="BDU50" s="190"/>
      <c r="BDV50" s="190"/>
      <c r="BDW50" s="190"/>
      <c r="BDX50" s="190"/>
      <c r="BDY50" s="190"/>
      <c r="BDZ50" s="190"/>
      <c r="BEA50" s="190"/>
      <c r="BEB50" s="190"/>
      <c r="BEC50" s="190"/>
      <c r="BED50" s="190"/>
      <c r="BEE50" s="190"/>
      <c r="BEF50" s="190"/>
      <c r="BEG50" s="190"/>
      <c r="BEH50" s="190"/>
      <c r="BEI50" s="190"/>
      <c r="BEJ50" s="190"/>
      <c r="BEK50" s="190"/>
      <c r="BEL50" s="190"/>
      <c r="BEM50" s="190"/>
      <c r="BEN50" s="190"/>
      <c r="BEO50" s="190"/>
      <c r="BEP50" s="190"/>
      <c r="BEQ50" s="190"/>
      <c r="BER50" s="190"/>
      <c r="BES50" s="190"/>
      <c r="BET50" s="190"/>
      <c r="BEU50" s="190"/>
      <c r="BEV50" s="190"/>
      <c r="BEW50" s="190"/>
      <c r="BEX50" s="190"/>
      <c r="BEY50" s="190"/>
      <c r="BEZ50" s="190"/>
      <c r="BFA50" s="190"/>
      <c r="BFB50" s="190"/>
      <c r="BFC50" s="190"/>
      <c r="BFD50" s="190"/>
      <c r="BFE50" s="190"/>
      <c r="BFF50" s="190"/>
      <c r="BFG50" s="190"/>
      <c r="BFH50" s="190"/>
      <c r="BFI50" s="190"/>
      <c r="BFJ50" s="190"/>
      <c r="BFK50" s="190"/>
      <c r="BFL50" s="190"/>
      <c r="BFM50" s="190"/>
      <c r="BFN50" s="190"/>
      <c r="BFO50" s="190"/>
      <c r="BFP50" s="190"/>
      <c r="BFQ50" s="190"/>
      <c r="BFR50" s="190"/>
      <c r="BFS50" s="190"/>
      <c r="BFT50" s="190"/>
      <c r="BFU50" s="190"/>
      <c r="BFV50" s="190"/>
      <c r="BFW50" s="190"/>
      <c r="BFX50" s="190"/>
      <c r="BFY50" s="190"/>
      <c r="BFZ50" s="190"/>
      <c r="BGA50" s="190"/>
      <c r="BGB50" s="190"/>
      <c r="BGC50" s="190"/>
      <c r="BGD50" s="190"/>
      <c r="BGE50" s="190"/>
      <c r="BGF50" s="190"/>
      <c r="BGG50" s="190"/>
      <c r="BGH50" s="190"/>
      <c r="BGI50" s="190"/>
      <c r="BGJ50" s="190"/>
      <c r="BGK50" s="190"/>
      <c r="BGL50" s="190"/>
      <c r="BGM50" s="190"/>
      <c r="BGN50" s="190"/>
      <c r="BGO50" s="190"/>
      <c r="BGP50" s="190"/>
      <c r="BGQ50" s="190"/>
      <c r="BGR50" s="190"/>
      <c r="BGS50" s="190"/>
      <c r="BGT50" s="190"/>
      <c r="BGU50" s="190"/>
      <c r="BGV50" s="190"/>
      <c r="BGW50" s="190"/>
      <c r="BGX50" s="190"/>
      <c r="BGY50" s="190"/>
      <c r="BGZ50" s="190"/>
      <c r="BHA50" s="190"/>
      <c r="BHB50" s="190"/>
      <c r="BHC50" s="190"/>
      <c r="BHD50" s="190"/>
      <c r="BHE50" s="190"/>
      <c r="BHF50" s="190"/>
      <c r="BHG50" s="190"/>
      <c r="BHH50" s="190"/>
      <c r="BHI50" s="190"/>
      <c r="BHJ50" s="190"/>
      <c r="BHK50" s="190"/>
      <c r="BHL50" s="190"/>
      <c r="BHM50" s="190"/>
      <c r="BHN50" s="190"/>
      <c r="BHO50" s="190"/>
      <c r="BHP50" s="190"/>
      <c r="BHQ50" s="190"/>
      <c r="BHR50" s="190"/>
      <c r="BHS50" s="190"/>
      <c r="BHT50" s="190"/>
      <c r="BHU50" s="190"/>
      <c r="BHV50" s="190"/>
      <c r="BHW50" s="190"/>
      <c r="BHX50" s="190"/>
      <c r="BHY50" s="190"/>
      <c r="BHZ50" s="190"/>
      <c r="BIA50" s="190"/>
      <c r="BIB50" s="190"/>
      <c r="BIC50" s="190"/>
      <c r="BID50" s="190"/>
      <c r="BIE50" s="190"/>
      <c r="BIF50" s="190"/>
      <c r="BIG50" s="190"/>
      <c r="BIH50" s="190"/>
      <c r="BII50" s="190"/>
      <c r="BIJ50" s="190"/>
      <c r="BIK50" s="190"/>
      <c r="BIL50" s="190"/>
      <c r="BIM50" s="190"/>
      <c r="BIN50" s="190"/>
      <c r="BIO50" s="190"/>
      <c r="BIP50" s="190"/>
      <c r="BIQ50" s="190"/>
      <c r="BIR50" s="190"/>
      <c r="BIS50" s="190"/>
      <c r="BIT50" s="190"/>
      <c r="BIU50" s="190"/>
      <c r="BIV50" s="190"/>
      <c r="BIW50" s="190"/>
      <c r="BIX50" s="190"/>
      <c r="BIY50" s="190"/>
      <c r="BIZ50" s="190"/>
      <c r="BJA50" s="190"/>
      <c r="BJB50" s="190"/>
      <c r="BJC50" s="190"/>
      <c r="BJD50" s="190"/>
      <c r="BJE50" s="190"/>
      <c r="BJF50" s="190"/>
      <c r="BJG50" s="190"/>
      <c r="BJH50" s="190"/>
      <c r="BJI50" s="190"/>
      <c r="BJJ50" s="190"/>
      <c r="BJK50" s="190"/>
      <c r="BJL50" s="190"/>
      <c r="BJM50" s="190"/>
      <c r="BJN50" s="190"/>
      <c r="BJO50" s="190"/>
      <c r="BJP50" s="190"/>
      <c r="BJQ50" s="190"/>
      <c r="BJR50" s="190"/>
      <c r="BJS50" s="190"/>
      <c r="BJT50" s="190"/>
      <c r="BJU50" s="190"/>
      <c r="BJV50" s="190"/>
      <c r="BJW50" s="190"/>
      <c r="BJX50" s="190"/>
      <c r="BJY50" s="190"/>
      <c r="BJZ50" s="190"/>
      <c r="BKA50" s="190"/>
      <c r="BKB50" s="190"/>
      <c r="BKC50" s="190"/>
      <c r="BKD50" s="190"/>
      <c r="BKE50" s="190"/>
      <c r="BKF50" s="190"/>
      <c r="BKG50" s="190"/>
      <c r="BKH50" s="190"/>
      <c r="BKI50" s="190"/>
      <c r="BKJ50" s="190"/>
      <c r="BKK50" s="190"/>
      <c r="BKL50" s="190"/>
      <c r="BKM50" s="190"/>
      <c r="BKN50" s="190"/>
      <c r="BKO50" s="190"/>
      <c r="BKP50" s="190"/>
      <c r="BKQ50" s="190"/>
      <c r="BKR50" s="190"/>
      <c r="BKS50" s="190"/>
      <c r="BKT50" s="190"/>
      <c r="BKU50" s="190"/>
      <c r="BKV50" s="190"/>
      <c r="BKW50" s="190"/>
      <c r="BKX50" s="190"/>
      <c r="BKY50" s="190"/>
      <c r="BKZ50" s="190"/>
      <c r="BLA50" s="190"/>
      <c r="BLB50" s="190"/>
      <c r="BLC50" s="190"/>
      <c r="BLD50" s="190"/>
      <c r="BLE50" s="190"/>
      <c r="BLF50" s="190"/>
      <c r="BLG50" s="190"/>
      <c r="BLH50" s="190"/>
      <c r="BLI50" s="190"/>
      <c r="BLJ50" s="190"/>
      <c r="BLK50" s="190"/>
      <c r="BLL50" s="190"/>
      <c r="BLM50" s="190"/>
      <c r="BLN50" s="190"/>
      <c r="BLO50" s="190"/>
      <c r="BLP50" s="190"/>
      <c r="BLQ50" s="190"/>
      <c r="BLR50" s="190"/>
      <c r="BLS50" s="190"/>
      <c r="BLT50" s="190"/>
      <c r="BLU50" s="190"/>
      <c r="BLV50" s="190"/>
      <c r="BLW50" s="190"/>
      <c r="BLX50" s="190"/>
      <c r="BLY50" s="190"/>
      <c r="BLZ50" s="190"/>
      <c r="BMA50" s="190"/>
      <c r="BMB50" s="190"/>
      <c r="BMC50" s="190"/>
      <c r="BMD50" s="190"/>
      <c r="BME50" s="190"/>
      <c r="BMF50" s="190"/>
      <c r="BMG50" s="190"/>
      <c r="BMH50" s="190"/>
      <c r="BMI50" s="190"/>
      <c r="BMJ50" s="190"/>
      <c r="BMK50" s="190"/>
      <c r="BML50" s="190"/>
      <c r="BMM50" s="190"/>
      <c r="BMN50" s="190"/>
      <c r="BMO50" s="190"/>
      <c r="BMP50" s="190"/>
      <c r="BMQ50" s="190"/>
      <c r="BMR50" s="190"/>
      <c r="BMS50" s="190"/>
      <c r="BMT50" s="190"/>
      <c r="BMU50" s="190"/>
      <c r="BMV50" s="190"/>
      <c r="BMW50" s="190"/>
      <c r="BMX50" s="190"/>
      <c r="BMY50" s="190"/>
      <c r="BMZ50" s="190"/>
      <c r="BNA50" s="190"/>
      <c r="BNB50" s="190"/>
      <c r="BNC50" s="190"/>
      <c r="BND50" s="190"/>
      <c r="BNE50" s="190"/>
      <c r="BNF50" s="190"/>
      <c r="BNG50" s="190"/>
      <c r="BNH50" s="190"/>
      <c r="BNI50" s="190"/>
      <c r="BNJ50" s="190"/>
      <c r="BNK50" s="190"/>
      <c r="BNL50" s="190"/>
      <c r="BNM50" s="190"/>
      <c r="BNN50" s="190"/>
      <c r="BNO50" s="190"/>
      <c r="BNP50" s="190"/>
      <c r="BNQ50" s="190"/>
      <c r="BNR50" s="190"/>
      <c r="BNS50" s="190"/>
      <c r="BNT50" s="190"/>
      <c r="BNU50" s="190"/>
      <c r="BNV50" s="190"/>
      <c r="BNW50" s="190"/>
      <c r="BNX50" s="190"/>
      <c r="BNY50" s="190"/>
      <c r="BNZ50" s="190"/>
      <c r="BOA50" s="190"/>
      <c r="BOB50" s="190"/>
      <c r="BOC50" s="190"/>
      <c r="BOD50" s="190"/>
      <c r="BOE50" s="190"/>
      <c r="BOF50" s="190"/>
      <c r="BOG50" s="190"/>
      <c r="BOH50" s="190"/>
      <c r="BOI50" s="190"/>
      <c r="BOJ50" s="190"/>
      <c r="BOK50" s="190"/>
      <c r="BOL50" s="190"/>
      <c r="BOM50" s="190"/>
      <c r="BON50" s="190"/>
      <c r="BOO50" s="190"/>
      <c r="BOP50" s="190"/>
      <c r="BOQ50" s="190"/>
      <c r="BOR50" s="190"/>
      <c r="BOS50" s="190"/>
      <c r="BOT50" s="190"/>
      <c r="BOU50" s="190"/>
      <c r="BOV50" s="190"/>
      <c r="BOW50" s="190"/>
      <c r="BOX50" s="190"/>
      <c r="BOY50" s="190"/>
      <c r="BOZ50" s="190"/>
      <c r="BPA50" s="190"/>
      <c r="BPB50" s="190"/>
      <c r="BPC50" s="190"/>
      <c r="BPD50" s="190"/>
      <c r="BPE50" s="190"/>
      <c r="BPF50" s="190"/>
      <c r="BPG50" s="190"/>
      <c r="BPH50" s="190"/>
      <c r="BPI50" s="190"/>
      <c r="BPJ50" s="190"/>
      <c r="BPK50" s="190"/>
      <c r="BPL50" s="190"/>
      <c r="BPM50" s="190"/>
      <c r="BPN50" s="190"/>
      <c r="BPO50" s="190"/>
      <c r="BPP50" s="190"/>
      <c r="BPQ50" s="190"/>
      <c r="BPR50" s="190"/>
      <c r="BPS50" s="190"/>
      <c r="BPT50" s="190"/>
      <c r="BPU50" s="190"/>
      <c r="BPV50" s="190"/>
      <c r="BPW50" s="190"/>
      <c r="BPX50" s="190"/>
      <c r="BPY50" s="190"/>
      <c r="BPZ50" s="190"/>
      <c r="BQA50" s="190"/>
      <c r="BQB50" s="190"/>
      <c r="BQC50" s="190"/>
      <c r="BQD50" s="190"/>
      <c r="BQE50" s="190"/>
      <c r="BQF50" s="190"/>
      <c r="BQG50" s="190"/>
      <c r="BQH50" s="190"/>
      <c r="BQI50" s="190"/>
      <c r="BQJ50" s="190"/>
      <c r="BQK50" s="190"/>
      <c r="BQL50" s="190"/>
      <c r="BQM50" s="190"/>
      <c r="BQN50" s="190"/>
      <c r="BQO50" s="190"/>
      <c r="BQP50" s="190"/>
      <c r="BQQ50" s="190"/>
      <c r="BQR50" s="190"/>
      <c r="BQS50" s="190"/>
      <c r="BQT50" s="190"/>
      <c r="BQU50" s="190"/>
      <c r="BQV50" s="190"/>
      <c r="BQW50" s="190"/>
      <c r="BQX50" s="190"/>
      <c r="BQY50" s="190"/>
      <c r="BQZ50" s="190"/>
      <c r="BRA50" s="190"/>
      <c r="BRB50" s="190"/>
      <c r="BRC50" s="190"/>
      <c r="BRD50" s="190"/>
      <c r="BRE50" s="190"/>
      <c r="BRF50" s="190"/>
      <c r="BRG50" s="190"/>
      <c r="BRH50" s="190"/>
      <c r="BRI50" s="190"/>
      <c r="BRJ50" s="190"/>
      <c r="BRK50" s="190"/>
      <c r="BRL50" s="190"/>
      <c r="BRM50" s="190"/>
      <c r="BRN50" s="190"/>
      <c r="BRO50" s="190"/>
      <c r="BRP50" s="190"/>
      <c r="BRQ50" s="190"/>
      <c r="BRR50" s="190"/>
      <c r="BRS50" s="190"/>
      <c r="BRT50" s="190"/>
      <c r="BRU50" s="190"/>
      <c r="BRV50" s="190"/>
      <c r="BRW50" s="190"/>
      <c r="BRX50" s="190"/>
      <c r="BRY50" s="190"/>
      <c r="BRZ50" s="190"/>
      <c r="BSA50" s="190"/>
      <c r="BSB50" s="190"/>
      <c r="BSC50" s="190"/>
      <c r="BSD50" s="190"/>
      <c r="BSE50" s="190"/>
      <c r="BSF50" s="190"/>
      <c r="BSG50" s="190"/>
      <c r="BSH50" s="190"/>
      <c r="BSI50" s="190"/>
      <c r="BSJ50" s="190"/>
      <c r="BSK50" s="190"/>
      <c r="BSL50" s="190"/>
      <c r="BSM50" s="190"/>
      <c r="BSN50" s="190"/>
      <c r="BSO50" s="190"/>
      <c r="BSP50" s="190"/>
      <c r="BSQ50" s="190"/>
      <c r="BSR50" s="190"/>
      <c r="BSS50" s="190"/>
      <c r="BST50" s="190"/>
      <c r="BSU50" s="190"/>
      <c r="BSV50" s="190"/>
      <c r="BSW50" s="190"/>
      <c r="BSX50" s="190"/>
      <c r="BSY50" s="190"/>
      <c r="BSZ50" s="190"/>
      <c r="BTA50" s="190"/>
      <c r="BTB50" s="190"/>
      <c r="BTC50" s="190"/>
      <c r="BTD50" s="190"/>
      <c r="BTE50" s="190"/>
      <c r="BTF50" s="190"/>
      <c r="BTG50" s="190"/>
      <c r="BTH50" s="190"/>
      <c r="BTI50" s="190"/>
      <c r="BTJ50" s="190"/>
      <c r="BTK50" s="190"/>
      <c r="BTL50" s="190"/>
      <c r="BTM50" s="190"/>
      <c r="BTN50" s="190"/>
      <c r="BTO50" s="190"/>
      <c r="BTP50" s="190"/>
      <c r="BTQ50" s="190"/>
      <c r="BTR50" s="190"/>
      <c r="BTS50" s="190"/>
      <c r="BTT50" s="190"/>
      <c r="BTU50" s="190"/>
      <c r="BTV50" s="190"/>
      <c r="BTW50" s="190"/>
      <c r="BTX50" s="190"/>
      <c r="BTY50" s="190"/>
      <c r="BTZ50" s="190"/>
      <c r="BUA50" s="190"/>
      <c r="BUB50" s="190"/>
      <c r="BUC50" s="190"/>
      <c r="BUD50" s="190"/>
      <c r="BUE50" s="190"/>
      <c r="BUF50" s="190"/>
      <c r="BUG50" s="190"/>
      <c r="BUH50" s="190"/>
      <c r="BUI50" s="190"/>
      <c r="BUJ50" s="190"/>
      <c r="BUK50" s="190"/>
      <c r="BUL50" s="190"/>
      <c r="BUM50" s="190"/>
      <c r="BUN50" s="190"/>
      <c r="BUO50" s="190"/>
      <c r="BUP50" s="190"/>
      <c r="BUQ50" s="190"/>
      <c r="BUR50" s="190"/>
      <c r="BUS50" s="190"/>
      <c r="BUT50" s="190"/>
      <c r="BUU50" s="190"/>
      <c r="BUV50" s="190"/>
      <c r="BUW50" s="190"/>
      <c r="BUX50" s="190"/>
      <c r="BUY50" s="190"/>
      <c r="BUZ50" s="190"/>
      <c r="BVA50" s="190"/>
      <c r="BVB50" s="190"/>
      <c r="BVC50" s="190"/>
      <c r="BVD50" s="190"/>
      <c r="BVE50" s="190"/>
      <c r="BVF50" s="190"/>
      <c r="BVG50" s="190"/>
      <c r="BVH50" s="190"/>
      <c r="BVI50" s="190"/>
      <c r="BVJ50" s="190"/>
      <c r="BVK50" s="190"/>
      <c r="BVL50" s="190"/>
      <c r="BVM50" s="190"/>
      <c r="BVN50" s="190"/>
      <c r="BVO50" s="190"/>
      <c r="BVP50" s="190"/>
      <c r="BVQ50" s="190"/>
      <c r="BVR50" s="190"/>
      <c r="BVS50" s="190"/>
      <c r="BVT50" s="190"/>
      <c r="BVU50" s="190"/>
      <c r="BVV50" s="190"/>
      <c r="BVW50" s="190"/>
      <c r="BVX50" s="190"/>
      <c r="BVY50" s="190"/>
      <c r="BVZ50" s="190"/>
      <c r="BWA50" s="190"/>
      <c r="BWB50" s="190"/>
      <c r="BWC50" s="190"/>
      <c r="BWD50" s="190"/>
      <c r="BWE50" s="190"/>
      <c r="BWF50" s="190"/>
      <c r="BWG50" s="190"/>
      <c r="BWH50" s="190"/>
      <c r="BWI50" s="190"/>
      <c r="BWJ50" s="190"/>
      <c r="BWK50" s="190"/>
      <c r="BWL50" s="190"/>
      <c r="BWM50" s="190"/>
      <c r="BWN50" s="190"/>
      <c r="BWO50" s="190"/>
      <c r="BWP50" s="190"/>
      <c r="BWQ50" s="190"/>
      <c r="BWR50" s="190"/>
      <c r="BWS50" s="190"/>
      <c r="BWT50" s="190"/>
      <c r="BWU50" s="190"/>
      <c r="BWV50" s="190"/>
      <c r="BWW50" s="190"/>
      <c r="BWX50" s="190"/>
      <c r="BWY50" s="190"/>
      <c r="BWZ50" s="190"/>
      <c r="BXA50" s="190"/>
      <c r="BXB50" s="190"/>
      <c r="BXC50" s="190"/>
      <c r="BXD50" s="190"/>
      <c r="BXE50" s="190"/>
      <c r="BXF50" s="190"/>
      <c r="BXG50" s="190"/>
      <c r="BXH50" s="190"/>
      <c r="BXI50" s="190"/>
      <c r="BXJ50" s="190"/>
      <c r="BXK50" s="190"/>
      <c r="BXL50" s="190"/>
      <c r="BXM50" s="190"/>
      <c r="BXN50" s="190"/>
      <c r="BXO50" s="190"/>
      <c r="BXP50" s="190"/>
      <c r="BXQ50" s="190"/>
      <c r="BXR50" s="190"/>
      <c r="BXS50" s="190"/>
      <c r="BXT50" s="190"/>
      <c r="BXU50" s="190"/>
      <c r="BXV50" s="190"/>
      <c r="BXW50" s="190"/>
      <c r="BXX50" s="190"/>
      <c r="BXY50" s="190"/>
      <c r="BXZ50" s="190"/>
      <c r="BYA50" s="190"/>
      <c r="BYB50" s="190"/>
      <c r="BYC50" s="190"/>
      <c r="BYD50" s="190"/>
      <c r="BYE50" s="190"/>
      <c r="BYF50" s="190"/>
      <c r="BYG50" s="190"/>
      <c r="BYH50" s="190"/>
      <c r="BYI50" s="190"/>
      <c r="BYJ50" s="190"/>
      <c r="BYK50" s="190"/>
      <c r="BYL50" s="190"/>
      <c r="BYM50" s="190"/>
      <c r="BYN50" s="190"/>
      <c r="BYO50" s="190"/>
      <c r="BYP50" s="190"/>
      <c r="BYQ50" s="190"/>
      <c r="BYR50" s="190"/>
      <c r="BYS50" s="190"/>
      <c r="BYT50" s="190"/>
      <c r="BYU50" s="190"/>
      <c r="BYV50" s="190"/>
      <c r="BYW50" s="190"/>
      <c r="BYX50" s="190"/>
      <c r="BYY50" s="190"/>
      <c r="BYZ50" s="190"/>
      <c r="BZA50" s="190"/>
      <c r="BZB50" s="190"/>
      <c r="BZC50" s="190"/>
      <c r="BZD50" s="190"/>
      <c r="BZE50" s="190"/>
      <c r="BZF50" s="190"/>
      <c r="BZG50" s="190"/>
      <c r="BZH50" s="190"/>
      <c r="BZI50" s="190"/>
      <c r="BZJ50" s="190"/>
      <c r="BZK50" s="190"/>
      <c r="BZL50" s="190"/>
      <c r="BZM50" s="190"/>
      <c r="BZN50" s="190"/>
      <c r="BZO50" s="190"/>
      <c r="BZP50" s="190"/>
      <c r="BZQ50" s="190"/>
      <c r="BZR50" s="190"/>
      <c r="BZS50" s="190"/>
      <c r="BZT50" s="190"/>
      <c r="BZU50" s="190"/>
      <c r="BZV50" s="190"/>
      <c r="BZW50" s="190"/>
      <c r="BZX50" s="190"/>
      <c r="BZY50" s="190"/>
      <c r="BZZ50" s="190"/>
      <c r="CAA50" s="190"/>
      <c r="CAB50" s="190"/>
      <c r="CAC50" s="190"/>
      <c r="CAD50" s="190"/>
      <c r="CAE50" s="190"/>
      <c r="CAF50" s="190"/>
      <c r="CAG50" s="190"/>
      <c r="CAH50" s="190"/>
      <c r="CAI50" s="190"/>
      <c r="CAJ50" s="190"/>
      <c r="CAK50" s="190"/>
      <c r="CAL50" s="190"/>
      <c r="CAM50" s="190"/>
      <c r="CAN50" s="190"/>
      <c r="CAO50" s="190"/>
      <c r="CAP50" s="190"/>
      <c r="CAQ50" s="190"/>
      <c r="CAR50" s="190"/>
      <c r="CAS50" s="190"/>
      <c r="CAT50" s="190"/>
      <c r="CAU50" s="190"/>
      <c r="CAV50" s="190"/>
      <c r="CAW50" s="190"/>
      <c r="CAX50" s="190"/>
      <c r="CAY50" s="190"/>
      <c r="CAZ50" s="190"/>
      <c r="CBA50" s="190"/>
      <c r="CBB50" s="190"/>
      <c r="CBC50" s="190"/>
      <c r="CBD50" s="190"/>
      <c r="CBE50" s="190"/>
      <c r="CBF50" s="190"/>
      <c r="CBG50" s="190"/>
      <c r="CBH50" s="190"/>
      <c r="CBI50" s="190"/>
      <c r="CBJ50" s="190"/>
      <c r="CBK50" s="190"/>
      <c r="CBL50" s="190"/>
      <c r="CBM50" s="190"/>
      <c r="CBN50" s="190"/>
      <c r="CBO50" s="190"/>
      <c r="CBP50" s="190"/>
      <c r="CBQ50" s="190"/>
      <c r="CBR50" s="190"/>
      <c r="CBS50" s="190"/>
      <c r="CBT50" s="190"/>
      <c r="CBU50" s="190"/>
      <c r="CBV50" s="190"/>
      <c r="CBW50" s="190"/>
      <c r="CBX50" s="190"/>
      <c r="CBY50" s="190"/>
      <c r="CBZ50" s="190"/>
      <c r="CCA50" s="190"/>
      <c r="CCB50" s="190"/>
      <c r="CCC50" s="190"/>
      <c r="CCD50" s="190"/>
      <c r="CCE50" s="190"/>
      <c r="CCF50" s="190"/>
      <c r="CCG50" s="190"/>
      <c r="CCH50" s="190"/>
      <c r="CCI50" s="190"/>
      <c r="CCJ50" s="190"/>
      <c r="CCK50" s="190"/>
      <c r="CCL50" s="190"/>
      <c r="CCM50" s="190"/>
      <c r="CCN50" s="190"/>
      <c r="CCO50" s="190"/>
      <c r="CCP50" s="190"/>
      <c r="CCQ50" s="190"/>
      <c r="CCR50" s="190"/>
      <c r="CCS50" s="190"/>
      <c r="CCT50" s="190"/>
      <c r="CCU50" s="190"/>
      <c r="CCV50" s="190"/>
      <c r="CCW50" s="190"/>
      <c r="CCX50" s="190"/>
      <c r="CCY50" s="190"/>
      <c r="CCZ50" s="190"/>
      <c r="CDA50" s="190"/>
      <c r="CDB50" s="190"/>
      <c r="CDC50" s="190"/>
      <c r="CDD50" s="190"/>
      <c r="CDE50" s="190"/>
      <c r="CDF50" s="190"/>
      <c r="CDG50" s="190"/>
      <c r="CDH50" s="190"/>
      <c r="CDI50" s="190"/>
      <c r="CDJ50" s="190"/>
      <c r="CDK50" s="190"/>
      <c r="CDL50" s="190"/>
      <c r="CDM50" s="190"/>
      <c r="CDN50" s="190"/>
      <c r="CDO50" s="190"/>
      <c r="CDP50" s="190"/>
      <c r="CDQ50" s="190"/>
      <c r="CDR50" s="190"/>
      <c r="CDS50" s="190"/>
      <c r="CDT50" s="190"/>
      <c r="CDU50" s="190"/>
      <c r="CDV50" s="190"/>
      <c r="CDW50" s="190"/>
      <c r="CDX50" s="190"/>
      <c r="CDY50" s="190"/>
      <c r="CDZ50" s="190"/>
      <c r="CEA50" s="190"/>
      <c r="CEB50" s="190"/>
      <c r="CEC50" s="190"/>
      <c r="CED50" s="190"/>
      <c r="CEE50" s="190"/>
      <c r="CEF50" s="190"/>
      <c r="CEG50" s="190"/>
      <c r="CEH50" s="190"/>
      <c r="CEI50" s="190"/>
      <c r="CEJ50" s="190"/>
      <c r="CEK50" s="190"/>
      <c r="CEL50" s="190"/>
      <c r="CEM50" s="190"/>
      <c r="CEN50" s="190"/>
      <c r="CEO50" s="190"/>
      <c r="CEP50" s="190"/>
      <c r="CEQ50" s="190"/>
      <c r="CER50" s="190"/>
      <c r="CES50" s="190"/>
      <c r="CET50" s="190"/>
      <c r="CEU50" s="190"/>
      <c r="CEV50" s="190"/>
      <c r="CEW50" s="190"/>
      <c r="CEX50" s="190"/>
      <c r="CEY50" s="190"/>
      <c r="CEZ50" s="190"/>
      <c r="CFA50" s="190"/>
      <c r="CFB50" s="190"/>
      <c r="CFC50" s="190"/>
      <c r="CFD50" s="190"/>
      <c r="CFE50" s="190"/>
      <c r="CFF50" s="190"/>
      <c r="CFG50" s="190"/>
      <c r="CFH50" s="190"/>
      <c r="CFI50" s="190"/>
      <c r="CFJ50" s="190"/>
      <c r="CFK50" s="190"/>
      <c r="CFL50" s="190"/>
      <c r="CFM50" s="190"/>
      <c r="CFN50" s="190"/>
      <c r="CFO50" s="190"/>
      <c r="CFP50" s="190"/>
      <c r="CFQ50" s="190"/>
      <c r="CFR50" s="190"/>
      <c r="CFS50" s="190"/>
      <c r="CFT50" s="190"/>
      <c r="CFU50" s="190"/>
      <c r="CFV50" s="190"/>
      <c r="CFW50" s="190"/>
      <c r="CFX50" s="190"/>
      <c r="CFY50" s="190"/>
      <c r="CFZ50" s="190"/>
      <c r="CGA50" s="190"/>
      <c r="CGB50" s="190"/>
      <c r="CGC50" s="190"/>
      <c r="CGD50" s="190"/>
      <c r="CGE50" s="190"/>
      <c r="CGF50" s="190"/>
      <c r="CGG50" s="190"/>
      <c r="CGH50" s="190"/>
      <c r="CGI50" s="190"/>
      <c r="CGJ50" s="190"/>
      <c r="CGK50" s="190"/>
      <c r="CGL50" s="190"/>
      <c r="CGM50" s="190"/>
      <c r="CGN50" s="190"/>
      <c r="CGO50" s="190"/>
      <c r="CGP50" s="190"/>
      <c r="CGQ50" s="190"/>
      <c r="CGR50" s="190"/>
      <c r="CGS50" s="190"/>
      <c r="CGT50" s="190"/>
      <c r="CGU50" s="190"/>
      <c r="CGV50" s="190"/>
      <c r="CGW50" s="190"/>
      <c r="CGX50" s="190"/>
      <c r="CGY50" s="190"/>
      <c r="CGZ50" s="190"/>
      <c r="CHA50" s="190"/>
      <c r="CHB50" s="190"/>
      <c r="CHC50" s="190"/>
      <c r="CHD50" s="190"/>
      <c r="CHE50" s="190"/>
      <c r="CHF50" s="190"/>
      <c r="CHG50" s="190"/>
      <c r="CHH50" s="190"/>
      <c r="CHI50" s="190"/>
      <c r="CHJ50" s="190"/>
      <c r="CHK50" s="190"/>
      <c r="CHL50" s="190"/>
      <c r="CHM50" s="190"/>
      <c r="CHN50" s="190"/>
      <c r="CHO50" s="190"/>
      <c r="CHP50" s="190"/>
      <c r="CHQ50" s="190"/>
      <c r="CHR50" s="190"/>
      <c r="CHS50" s="190"/>
      <c r="CHT50" s="190"/>
      <c r="CHU50" s="190"/>
      <c r="CHV50" s="190"/>
      <c r="CHW50" s="190"/>
      <c r="CHX50" s="190"/>
      <c r="CHY50" s="190"/>
      <c r="CHZ50" s="190"/>
      <c r="CIA50" s="190"/>
      <c r="CIB50" s="190"/>
      <c r="CIC50" s="190"/>
      <c r="CID50" s="190"/>
      <c r="CIE50" s="190"/>
      <c r="CIF50" s="190"/>
      <c r="CIG50" s="190"/>
      <c r="CIH50" s="190"/>
      <c r="CII50" s="190"/>
      <c r="CIJ50" s="190"/>
      <c r="CIK50" s="190"/>
      <c r="CIL50" s="190"/>
      <c r="CIM50" s="190"/>
      <c r="CIN50" s="190"/>
      <c r="CIO50" s="190"/>
      <c r="CIP50" s="190"/>
      <c r="CIQ50" s="190"/>
      <c r="CIR50" s="190"/>
      <c r="CIS50" s="190"/>
      <c r="CIT50" s="190"/>
      <c r="CIU50" s="190"/>
      <c r="CIV50" s="190"/>
      <c r="CIW50" s="190"/>
      <c r="CIX50" s="190"/>
      <c r="CIY50" s="190"/>
      <c r="CIZ50" s="190"/>
      <c r="CJA50" s="190"/>
      <c r="CJB50" s="190"/>
      <c r="CJC50" s="190"/>
      <c r="CJD50" s="190"/>
      <c r="CJE50" s="190"/>
      <c r="CJF50" s="190"/>
      <c r="CJG50" s="190"/>
      <c r="CJH50" s="190"/>
      <c r="CJI50" s="190"/>
      <c r="CJJ50" s="190"/>
      <c r="CJK50" s="190"/>
      <c r="CJL50" s="190"/>
      <c r="CJM50" s="190"/>
      <c r="CJN50" s="190"/>
      <c r="CJO50" s="190"/>
      <c r="CJP50" s="190"/>
      <c r="CJQ50" s="190"/>
      <c r="CJR50" s="190"/>
      <c r="CJS50" s="190"/>
      <c r="CJT50" s="190"/>
      <c r="CJU50" s="190"/>
      <c r="CJV50" s="190"/>
      <c r="CJW50" s="190"/>
      <c r="CJX50" s="190"/>
      <c r="CJY50" s="190"/>
      <c r="CJZ50" s="190"/>
      <c r="CKA50" s="190"/>
      <c r="CKB50" s="190"/>
      <c r="CKC50" s="190"/>
      <c r="CKD50" s="190"/>
      <c r="CKE50" s="190"/>
      <c r="CKF50" s="190"/>
      <c r="CKG50" s="190"/>
      <c r="CKH50" s="190"/>
      <c r="CKI50" s="190"/>
      <c r="CKJ50" s="190"/>
      <c r="CKK50" s="190"/>
      <c r="CKL50" s="190"/>
      <c r="CKM50" s="190"/>
      <c r="CKN50" s="190"/>
      <c r="CKO50" s="190"/>
      <c r="CKP50" s="190"/>
      <c r="CKQ50" s="190"/>
      <c r="CKR50" s="190"/>
      <c r="CKS50" s="190"/>
      <c r="CKT50" s="190"/>
      <c r="CKU50" s="190"/>
      <c r="CKV50" s="190"/>
      <c r="CKW50" s="190"/>
      <c r="CKX50" s="190"/>
      <c r="CKY50" s="190"/>
      <c r="CKZ50" s="190"/>
      <c r="CLA50" s="190"/>
      <c r="CLB50" s="190"/>
      <c r="CLC50" s="190"/>
      <c r="CLD50" s="190"/>
      <c r="CLE50" s="190"/>
      <c r="CLF50" s="190"/>
      <c r="CLG50" s="190"/>
      <c r="CLH50" s="190"/>
      <c r="CLI50" s="190"/>
      <c r="CLJ50" s="190"/>
      <c r="CLK50" s="190"/>
      <c r="CLL50" s="190"/>
      <c r="CLM50" s="190"/>
      <c r="CLN50" s="190"/>
      <c r="CLO50" s="190"/>
      <c r="CLP50" s="190"/>
      <c r="CLQ50" s="190"/>
      <c r="CLR50" s="190"/>
      <c r="CLS50" s="190"/>
      <c r="CLT50" s="190"/>
      <c r="CLU50" s="190"/>
      <c r="CLV50" s="190"/>
      <c r="CLW50" s="190"/>
      <c r="CLX50" s="190"/>
      <c r="CLY50" s="190"/>
      <c r="CLZ50" s="190"/>
      <c r="CMA50" s="190"/>
      <c r="CMB50" s="190"/>
      <c r="CMC50" s="190"/>
      <c r="CMD50" s="190"/>
      <c r="CME50" s="190"/>
      <c r="CMF50" s="190"/>
      <c r="CMG50" s="190"/>
      <c r="CMH50" s="190"/>
      <c r="CMI50" s="190"/>
      <c r="CMJ50" s="190"/>
      <c r="CMK50" s="190"/>
      <c r="CML50" s="190"/>
      <c r="CMM50" s="190"/>
      <c r="CMN50" s="190"/>
      <c r="CMO50" s="190"/>
      <c r="CMP50" s="190"/>
      <c r="CMQ50" s="190"/>
      <c r="CMR50" s="190"/>
      <c r="CMS50" s="190"/>
      <c r="CMT50" s="190"/>
      <c r="CMU50" s="190"/>
      <c r="CMV50" s="190"/>
      <c r="CMW50" s="190"/>
      <c r="CMX50" s="190"/>
      <c r="CMY50" s="190"/>
      <c r="CMZ50" s="190"/>
      <c r="CNA50" s="190"/>
      <c r="CNB50" s="190"/>
      <c r="CNC50" s="190"/>
      <c r="CND50" s="190"/>
      <c r="CNE50" s="190"/>
      <c r="CNF50" s="190"/>
      <c r="CNG50" s="190"/>
      <c r="CNH50" s="190"/>
      <c r="CNI50" s="190"/>
      <c r="CNJ50" s="190"/>
      <c r="CNK50" s="190"/>
      <c r="CNL50" s="190"/>
      <c r="CNM50" s="190"/>
      <c r="CNN50" s="190"/>
      <c r="CNO50" s="190"/>
      <c r="CNP50" s="190"/>
      <c r="CNQ50" s="190"/>
      <c r="CNR50" s="190"/>
      <c r="CNS50" s="190"/>
      <c r="CNT50" s="190"/>
      <c r="CNU50" s="190"/>
      <c r="CNV50" s="190"/>
      <c r="CNW50" s="190"/>
      <c r="CNX50" s="190"/>
      <c r="CNY50" s="190"/>
      <c r="CNZ50" s="190"/>
      <c r="COA50" s="190"/>
      <c r="COB50" s="190"/>
      <c r="COC50" s="190"/>
      <c r="COD50" s="190"/>
      <c r="COE50" s="190"/>
      <c r="COF50" s="190"/>
      <c r="COG50" s="190"/>
      <c r="COH50" s="190"/>
      <c r="COI50" s="190"/>
      <c r="COJ50" s="190"/>
      <c r="COK50" s="190"/>
      <c r="COL50" s="190"/>
      <c r="COM50" s="190"/>
      <c r="CON50" s="190"/>
      <c r="COO50" s="190"/>
      <c r="COP50" s="190"/>
      <c r="COQ50" s="190"/>
      <c r="COR50" s="190"/>
      <c r="COS50" s="190"/>
      <c r="COT50" s="190"/>
      <c r="COU50" s="190"/>
      <c r="COV50" s="190"/>
      <c r="COW50" s="190"/>
      <c r="COX50" s="190"/>
      <c r="COY50" s="190"/>
      <c r="COZ50" s="190"/>
      <c r="CPA50" s="190"/>
      <c r="CPB50" s="190"/>
      <c r="CPC50" s="190"/>
      <c r="CPD50" s="190"/>
      <c r="CPE50" s="190"/>
      <c r="CPF50" s="190"/>
      <c r="CPG50" s="190"/>
      <c r="CPH50" s="190"/>
      <c r="CPI50" s="190"/>
      <c r="CPJ50" s="190"/>
      <c r="CPK50" s="190"/>
      <c r="CPL50" s="190"/>
      <c r="CPM50" s="190"/>
      <c r="CPN50" s="190"/>
      <c r="CPO50" s="190"/>
      <c r="CPP50" s="190"/>
      <c r="CPQ50" s="190"/>
      <c r="CPR50" s="190"/>
      <c r="CPS50" s="190"/>
      <c r="CPT50" s="190"/>
      <c r="CPU50" s="190"/>
      <c r="CPV50" s="190"/>
      <c r="CPW50" s="190"/>
      <c r="CPX50" s="190"/>
      <c r="CPY50" s="190"/>
      <c r="CPZ50" s="190"/>
      <c r="CQA50" s="190"/>
      <c r="CQB50" s="190"/>
      <c r="CQC50" s="190"/>
      <c r="CQD50" s="190"/>
      <c r="CQE50" s="190"/>
      <c r="CQF50" s="190"/>
      <c r="CQG50" s="190"/>
      <c r="CQH50" s="190"/>
      <c r="CQI50" s="190"/>
      <c r="CQJ50" s="190"/>
      <c r="CQK50" s="190"/>
      <c r="CQL50" s="190"/>
      <c r="CQM50" s="190"/>
      <c r="CQN50" s="190"/>
      <c r="CQO50" s="190"/>
      <c r="CQP50" s="190"/>
      <c r="CQQ50" s="190"/>
      <c r="CQR50" s="190"/>
      <c r="CQS50" s="190"/>
      <c r="CQT50" s="190"/>
      <c r="CQU50" s="190"/>
      <c r="CQV50" s="190"/>
      <c r="CQW50" s="190"/>
      <c r="CQX50" s="190"/>
      <c r="CQY50" s="190"/>
      <c r="CQZ50" s="190"/>
      <c r="CRA50" s="190"/>
      <c r="CRB50" s="190"/>
      <c r="CRC50" s="190"/>
      <c r="CRD50" s="190"/>
      <c r="CRE50" s="190"/>
      <c r="CRF50" s="190"/>
      <c r="CRG50" s="190"/>
      <c r="CRH50" s="190"/>
      <c r="CRI50" s="190"/>
      <c r="CRJ50" s="190"/>
      <c r="CRK50" s="190"/>
      <c r="CRL50" s="190"/>
      <c r="CRM50" s="190"/>
      <c r="CRN50" s="190"/>
      <c r="CRO50" s="190"/>
      <c r="CRP50" s="190"/>
      <c r="CRQ50" s="190"/>
      <c r="CRR50" s="190"/>
      <c r="CRS50" s="190"/>
      <c r="CRT50" s="190"/>
      <c r="CRU50" s="190"/>
      <c r="CRV50" s="190"/>
      <c r="CRW50" s="190"/>
      <c r="CRX50" s="190"/>
      <c r="CRY50" s="190"/>
      <c r="CRZ50" s="190"/>
      <c r="CSA50" s="190"/>
      <c r="CSB50" s="190"/>
      <c r="CSC50" s="190"/>
      <c r="CSD50" s="190"/>
      <c r="CSE50" s="190"/>
      <c r="CSF50" s="190"/>
      <c r="CSG50" s="190"/>
      <c r="CSH50" s="190"/>
      <c r="CSI50" s="190"/>
      <c r="CSJ50" s="190"/>
      <c r="CSK50" s="190"/>
      <c r="CSL50" s="190"/>
      <c r="CSM50" s="190"/>
      <c r="CSN50" s="190"/>
      <c r="CSO50" s="190"/>
      <c r="CSP50" s="190"/>
      <c r="CSQ50" s="190"/>
      <c r="CSR50" s="190"/>
      <c r="CSS50" s="190"/>
      <c r="CST50" s="190"/>
      <c r="CSU50" s="190"/>
      <c r="CSV50" s="190"/>
      <c r="CSW50" s="190"/>
      <c r="CSX50" s="190"/>
      <c r="CSY50" s="190"/>
      <c r="CSZ50" s="190"/>
      <c r="CTA50" s="190"/>
      <c r="CTB50" s="190"/>
      <c r="CTC50" s="190"/>
      <c r="CTD50" s="190"/>
      <c r="CTE50" s="190"/>
      <c r="CTF50" s="190"/>
      <c r="CTG50" s="190"/>
      <c r="CTH50" s="190"/>
      <c r="CTI50" s="190"/>
      <c r="CTJ50" s="190"/>
      <c r="CTK50" s="190"/>
      <c r="CTL50" s="190"/>
      <c r="CTM50" s="190"/>
      <c r="CTN50" s="190"/>
      <c r="CTO50" s="190"/>
      <c r="CTP50" s="190"/>
      <c r="CTQ50" s="190"/>
      <c r="CTR50" s="190"/>
      <c r="CTS50" s="190"/>
      <c r="CTT50" s="190"/>
      <c r="CTU50" s="190"/>
      <c r="CTV50" s="190"/>
      <c r="CTW50" s="190"/>
      <c r="CTX50" s="190"/>
      <c r="CTY50" s="190"/>
      <c r="CTZ50" s="190"/>
      <c r="CUA50" s="190"/>
      <c r="CUB50" s="190"/>
      <c r="CUC50" s="190"/>
      <c r="CUD50" s="190"/>
      <c r="CUE50" s="190"/>
      <c r="CUF50" s="190"/>
      <c r="CUG50" s="190"/>
      <c r="CUH50" s="190"/>
      <c r="CUI50" s="190"/>
      <c r="CUJ50" s="190"/>
      <c r="CUK50" s="190"/>
      <c r="CUL50" s="190"/>
      <c r="CUM50" s="190"/>
      <c r="CUN50" s="190"/>
      <c r="CUO50" s="190"/>
      <c r="CUP50" s="190"/>
      <c r="CUQ50" s="190"/>
      <c r="CUR50" s="190"/>
      <c r="CUS50" s="190"/>
      <c r="CUT50" s="190"/>
      <c r="CUU50" s="190"/>
      <c r="CUV50" s="190"/>
      <c r="CUW50" s="190"/>
      <c r="CUX50" s="190"/>
      <c r="CUY50" s="190"/>
      <c r="CUZ50" s="190"/>
      <c r="CVA50" s="190"/>
      <c r="CVB50" s="190"/>
      <c r="CVC50" s="190"/>
      <c r="CVD50" s="190"/>
      <c r="CVE50" s="190"/>
      <c r="CVF50" s="190"/>
      <c r="CVG50" s="190"/>
      <c r="CVH50" s="190"/>
      <c r="CVI50" s="190"/>
      <c r="CVJ50" s="190"/>
      <c r="CVK50" s="190"/>
      <c r="CVL50" s="190"/>
      <c r="CVM50" s="190"/>
      <c r="CVN50" s="190"/>
      <c r="CVO50" s="190"/>
      <c r="CVP50" s="190"/>
      <c r="CVQ50" s="190"/>
      <c r="CVR50" s="190"/>
      <c r="CVS50" s="190"/>
      <c r="CVT50" s="190"/>
      <c r="CVU50" s="190"/>
      <c r="CVV50" s="190"/>
      <c r="CVW50" s="190"/>
      <c r="CVX50" s="190"/>
      <c r="CVY50" s="190"/>
      <c r="CVZ50" s="190"/>
      <c r="CWA50" s="190"/>
      <c r="CWB50" s="190"/>
      <c r="CWC50" s="190"/>
      <c r="CWD50" s="190"/>
      <c r="CWE50" s="190"/>
      <c r="CWF50" s="190"/>
      <c r="CWG50" s="190"/>
      <c r="CWH50" s="190"/>
      <c r="CWI50" s="190"/>
      <c r="CWJ50" s="190"/>
      <c r="CWK50" s="190"/>
      <c r="CWL50" s="190"/>
      <c r="CWM50" s="190"/>
      <c r="CWN50" s="190"/>
      <c r="CWO50" s="190"/>
      <c r="CWP50" s="190"/>
      <c r="CWQ50" s="190"/>
      <c r="CWR50" s="190"/>
      <c r="CWS50" s="190"/>
      <c r="CWT50" s="190"/>
      <c r="CWU50" s="190"/>
      <c r="CWV50" s="190"/>
      <c r="CWW50" s="190"/>
      <c r="CWX50" s="190"/>
      <c r="CWY50" s="190"/>
      <c r="CWZ50" s="190"/>
      <c r="CXA50" s="190"/>
      <c r="CXB50" s="190"/>
      <c r="CXC50" s="190"/>
      <c r="CXD50" s="190"/>
      <c r="CXE50" s="190"/>
      <c r="CXF50" s="190"/>
      <c r="CXG50" s="190"/>
      <c r="CXH50" s="190"/>
      <c r="CXI50" s="190"/>
      <c r="CXJ50" s="190"/>
      <c r="CXK50" s="190"/>
      <c r="CXL50" s="190"/>
      <c r="CXM50" s="190"/>
      <c r="CXN50" s="190"/>
      <c r="CXO50" s="190"/>
      <c r="CXP50" s="190"/>
      <c r="CXQ50" s="190"/>
      <c r="CXR50" s="190"/>
      <c r="CXS50" s="190"/>
      <c r="CXT50" s="190"/>
      <c r="CXU50" s="190"/>
      <c r="CXV50" s="190"/>
      <c r="CXW50" s="190"/>
      <c r="CXX50" s="190"/>
      <c r="CXY50" s="190"/>
      <c r="CXZ50" s="190"/>
      <c r="CYA50" s="190"/>
      <c r="CYB50" s="190"/>
      <c r="CYC50" s="190"/>
      <c r="CYD50" s="190"/>
      <c r="CYE50" s="190"/>
      <c r="CYF50" s="190"/>
      <c r="CYG50" s="190"/>
      <c r="CYH50" s="190"/>
      <c r="CYI50" s="190"/>
      <c r="CYJ50" s="190"/>
      <c r="CYK50" s="190"/>
      <c r="CYL50" s="190"/>
      <c r="CYM50" s="190"/>
      <c r="CYN50" s="190"/>
      <c r="CYO50" s="190"/>
      <c r="CYP50" s="190"/>
      <c r="CYQ50" s="190"/>
      <c r="CYR50" s="190"/>
      <c r="CYS50" s="190"/>
      <c r="CYT50" s="190"/>
      <c r="CYU50" s="190"/>
      <c r="CYV50" s="190"/>
      <c r="CYW50" s="190"/>
      <c r="CYX50" s="190"/>
      <c r="CYY50" s="190"/>
      <c r="CYZ50" s="190"/>
      <c r="CZA50" s="190"/>
      <c r="CZB50" s="190"/>
      <c r="CZC50" s="190"/>
      <c r="CZD50" s="190"/>
      <c r="CZE50" s="190"/>
      <c r="CZF50" s="190"/>
      <c r="CZG50" s="190"/>
      <c r="CZH50" s="190"/>
      <c r="CZI50" s="190"/>
      <c r="CZJ50" s="190"/>
      <c r="CZK50" s="190"/>
      <c r="CZL50" s="190"/>
      <c r="CZM50" s="190"/>
      <c r="CZN50" s="190"/>
      <c r="CZO50" s="190"/>
      <c r="CZP50" s="190"/>
      <c r="CZQ50" s="190"/>
      <c r="CZR50" s="190"/>
      <c r="CZS50" s="190"/>
      <c r="CZT50" s="190"/>
      <c r="CZU50" s="190"/>
      <c r="CZV50" s="190"/>
      <c r="CZW50" s="190"/>
      <c r="CZX50" s="190"/>
      <c r="CZY50" s="190"/>
      <c r="CZZ50" s="190"/>
      <c r="DAA50" s="190"/>
      <c r="DAB50" s="190"/>
      <c r="DAC50" s="190"/>
      <c r="DAD50" s="190"/>
      <c r="DAE50" s="190"/>
      <c r="DAF50" s="190"/>
      <c r="DAG50" s="190"/>
      <c r="DAH50" s="190"/>
      <c r="DAI50" s="190"/>
      <c r="DAJ50" s="190"/>
      <c r="DAK50" s="190"/>
      <c r="DAL50" s="190"/>
      <c r="DAM50" s="190"/>
      <c r="DAN50" s="190"/>
      <c r="DAO50" s="190"/>
      <c r="DAP50" s="190"/>
      <c r="DAQ50" s="190"/>
      <c r="DAR50" s="190"/>
      <c r="DAS50" s="190"/>
      <c r="DAT50" s="190"/>
      <c r="DAU50" s="190"/>
      <c r="DAV50" s="190"/>
      <c r="DAW50" s="190"/>
      <c r="DAX50" s="190"/>
      <c r="DAY50" s="190"/>
      <c r="DAZ50" s="190"/>
      <c r="DBA50" s="190"/>
      <c r="DBB50" s="190"/>
      <c r="DBC50" s="190"/>
      <c r="DBD50" s="190"/>
      <c r="DBE50" s="190"/>
      <c r="DBF50" s="190"/>
      <c r="DBG50" s="190"/>
      <c r="DBH50" s="190"/>
      <c r="DBI50" s="190"/>
      <c r="DBJ50" s="190"/>
      <c r="DBK50" s="190"/>
      <c r="DBL50" s="190"/>
      <c r="DBM50" s="190"/>
      <c r="DBN50" s="190"/>
      <c r="DBO50" s="190"/>
      <c r="DBP50" s="190"/>
      <c r="DBQ50" s="190"/>
      <c r="DBR50" s="190"/>
      <c r="DBS50" s="190"/>
      <c r="DBT50" s="190"/>
      <c r="DBU50" s="190"/>
      <c r="DBV50" s="190"/>
      <c r="DBW50" s="190"/>
      <c r="DBX50" s="190"/>
      <c r="DBY50" s="190"/>
      <c r="DBZ50" s="190"/>
      <c r="DCA50" s="190"/>
      <c r="DCB50" s="190"/>
      <c r="DCC50" s="190"/>
      <c r="DCD50" s="190"/>
      <c r="DCE50" s="190"/>
      <c r="DCF50" s="190"/>
      <c r="DCG50" s="190"/>
      <c r="DCH50" s="190"/>
      <c r="DCI50" s="190"/>
      <c r="DCJ50" s="190"/>
      <c r="DCK50" s="190"/>
      <c r="DCL50" s="190"/>
      <c r="DCM50" s="190"/>
      <c r="DCN50" s="190"/>
      <c r="DCO50" s="190"/>
      <c r="DCP50" s="190"/>
      <c r="DCQ50" s="190"/>
      <c r="DCR50" s="190"/>
      <c r="DCS50" s="190"/>
      <c r="DCT50" s="190"/>
      <c r="DCU50" s="190"/>
      <c r="DCV50" s="190"/>
      <c r="DCW50" s="190"/>
      <c r="DCX50" s="190"/>
      <c r="DCY50" s="190"/>
      <c r="DCZ50" s="190"/>
      <c r="DDA50" s="190"/>
      <c r="DDB50" s="190"/>
      <c r="DDC50" s="190"/>
      <c r="DDD50" s="190"/>
      <c r="DDE50" s="190"/>
      <c r="DDF50" s="190"/>
      <c r="DDG50" s="190"/>
      <c r="DDH50" s="190"/>
      <c r="DDI50" s="190"/>
      <c r="DDJ50" s="190"/>
      <c r="DDK50" s="190"/>
      <c r="DDL50" s="190"/>
      <c r="DDM50" s="190"/>
      <c r="DDN50" s="190"/>
      <c r="DDO50" s="190"/>
      <c r="DDP50" s="190"/>
      <c r="DDQ50" s="190"/>
      <c r="DDR50" s="190"/>
      <c r="DDS50" s="190"/>
      <c r="DDT50" s="190"/>
      <c r="DDU50" s="190"/>
      <c r="DDV50" s="190"/>
      <c r="DDW50" s="190"/>
      <c r="DDX50" s="190"/>
      <c r="DDY50" s="190"/>
      <c r="DDZ50" s="190"/>
      <c r="DEA50" s="190"/>
      <c r="DEB50" s="190"/>
      <c r="DEC50" s="190"/>
      <c r="DED50" s="190"/>
      <c r="DEE50" s="190"/>
      <c r="DEF50" s="190"/>
      <c r="DEG50" s="190"/>
      <c r="DEH50" s="190"/>
      <c r="DEI50" s="190"/>
      <c r="DEJ50" s="190"/>
      <c r="DEK50" s="190"/>
      <c r="DEL50" s="190"/>
      <c r="DEM50" s="190"/>
      <c r="DEN50" s="190"/>
      <c r="DEO50" s="190"/>
      <c r="DEP50" s="190"/>
      <c r="DEQ50" s="190"/>
      <c r="DER50" s="190"/>
      <c r="DES50" s="190"/>
      <c r="DET50" s="190"/>
      <c r="DEU50" s="190"/>
      <c r="DEV50" s="190"/>
      <c r="DEW50" s="190"/>
      <c r="DEX50" s="190"/>
      <c r="DEY50" s="190"/>
      <c r="DEZ50" s="190"/>
      <c r="DFA50" s="190"/>
      <c r="DFB50" s="190"/>
      <c r="DFC50" s="190"/>
      <c r="DFD50" s="190"/>
      <c r="DFE50" s="190"/>
      <c r="DFF50" s="190"/>
      <c r="DFG50" s="190"/>
      <c r="DFH50" s="190"/>
      <c r="DFI50" s="190"/>
      <c r="DFJ50" s="190"/>
      <c r="DFK50" s="190"/>
      <c r="DFL50" s="190"/>
      <c r="DFM50" s="190"/>
      <c r="DFN50" s="190"/>
      <c r="DFO50" s="190"/>
      <c r="DFP50" s="190"/>
      <c r="DFQ50" s="190"/>
      <c r="DFR50" s="190"/>
      <c r="DFS50" s="190"/>
      <c r="DFT50" s="190"/>
      <c r="DFU50" s="190"/>
      <c r="DFV50" s="190"/>
      <c r="DFW50" s="190"/>
      <c r="DFX50" s="190"/>
      <c r="DFY50" s="190"/>
      <c r="DFZ50" s="190"/>
      <c r="DGA50" s="190"/>
      <c r="DGB50" s="190"/>
      <c r="DGC50" s="190"/>
      <c r="DGD50" s="190"/>
      <c r="DGE50" s="190"/>
      <c r="DGF50" s="190"/>
      <c r="DGG50" s="190"/>
      <c r="DGH50" s="190"/>
      <c r="DGI50" s="190"/>
      <c r="DGJ50" s="190"/>
      <c r="DGK50" s="190"/>
      <c r="DGL50" s="190"/>
      <c r="DGM50" s="190"/>
      <c r="DGN50" s="190"/>
      <c r="DGO50" s="190"/>
      <c r="DGP50" s="190"/>
      <c r="DGQ50" s="190"/>
      <c r="DGR50" s="190"/>
      <c r="DGS50" s="190"/>
      <c r="DGT50" s="190"/>
      <c r="DGU50" s="190"/>
      <c r="DGV50" s="190"/>
      <c r="DGW50" s="190"/>
      <c r="DGX50" s="190"/>
      <c r="DGY50" s="190"/>
      <c r="DGZ50" s="190"/>
      <c r="DHA50" s="190"/>
      <c r="DHB50" s="190"/>
      <c r="DHC50" s="190"/>
      <c r="DHD50" s="190"/>
      <c r="DHE50" s="190"/>
      <c r="DHF50" s="190"/>
      <c r="DHG50" s="190"/>
      <c r="DHH50" s="190"/>
      <c r="DHI50" s="190"/>
      <c r="DHJ50" s="190"/>
      <c r="DHK50" s="190"/>
      <c r="DHL50" s="190"/>
      <c r="DHM50" s="190"/>
      <c r="DHN50" s="190"/>
      <c r="DHO50" s="190"/>
      <c r="DHP50" s="190"/>
      <c r="DHQ50" s="190"/>
      <c r="DHR50" s="190"/>
      <c r="DHS50" s="190"/>
      <c r="DHT50" s="190"/>
      <c r="DHU50" s="190"/>
      <c r="DHV50" s="190"/>
      <c r="DHW50" s="190"/>
      <c r="DHX50" s="190"/>
      <c r="DHY50" s="190"/>
      <c r="DHZ50" s="190"/>
      <c r="DIA50" s="190"/>
      <c r="DIB50" s="190"/>
      <c r="DIC50" s="190"/>
      <c r="DID50" s="190"/>
      <c r="DIE50" s="190"/>
      <c r="DIF50" s="190"/>
      <c r="DIG50" s="190"/>
      <c r="DIH50" s="190"/>
      <c r="DII50" s="190"/>
      <c r="DIJ50" s="190"/>
      <c r="DIK50" s="190"/>
      <c r="DIL50" s="190"/>
      <c r="DIM50" s="190"/>
      <c r="DIN50" s="190"/>
      <c r="DIO50" s="190"/>
      <c r="DIP50" s="190"/>
      <c r="DIQ50" s="190"/>
      <c r="DIR50" s="190"/>
      <c r="DIS50" s="190"/>
      <c r="DIT50" s="190"/>
      <c r="DIU50" s="190"/>
      <c r="DIV50" s="190"/>
      <c r="DIW50" s="190"/>
      <c r="DIX50" s="190"/>
      <c r="DIY50" s="190"/>
      <c r="DIZ50" s="190"/>
      <c r="DJA50" s="190"/>
      <c r="DJB50" s="190"/>
      <c r="DJC50" s="190"/>
      <c r="DJD50" s="190"/>
      <c r="DJE50" s="190"/>
      <c r="DJF50" s="190"/>
      <c r="DJG50" s="190"/>
      <c r="DJH50" s="190"/>
      <c r="DJI50" s="190"/>
      <c r="DJJ50" s="190"/>
      <c r="DJK50" s="190"/>
      <c r="DJL50" s="190"/>
      <c r="DJM50" s="190"/>
      <c r="DJN50" s="190"/>
      <c r="DJO50" s="190"/>
      <c r="DJP50" s="190"/>
      <c r="DJQ50" s="190"/>
      <c r="DJR50" s="190"/>
      <c r="DJS50" s="190"/>
      <c r="DJT50" s="190"/>
      <c r="DJU50" s="190"/>
      <c r="DJV50" s="190"/>
      <c r="DJW50" s="190"/>
      <c r="DJX50" s="190"/>
      <c r="DJY50" s="190"/>
      <c r="DJZ50" s="190"/>
      <c r="DKA50" s="190"/>
      <c r="DKB50" s="190"/>
      <c r="DKC50" s="190"/>
      <c r="DKD50" s="190"/>
      <c r="DKE50" s="190"/>
      <c r="DKF50" s="190"/>
      <c r="DKG50" s="190"/>
      <c r="DKH50" s="190"/>
      <c r="DKI50" s="190"/>
      <c r="DKJ50" s="190"/>
      <c r="DKK50" s="190"/>
      <c r="DKL50" s="190"/>
      <c r="DKM50" s="190"/>
      <c r="DKN50" s="190"/>
      <c r="DKO50" s="190"/>
      <c r="DKP50" s="190"/>
      <c r="DKQ50" s="190"/>
      <c r="DKR50" s="190"/>
      <c r="DKS50" s="190"/>
      <c r="DKT50" s="190"/>
      <c r="DKU50" s="190"/>
      <c r="DKV50" s="190"/>
      <c r="DKW50" s="190"/>
      <c r="DKX50" s="190"/>
      <c r="DKY50" s="190"/>
      <c r="DKZ50" s="190"/>
      <c r="DLA50" s="190"/>
      <c r="DLB50" s="190"/>
      <c r="DLC50" s="190"/>
      <c r="DLD50" s="190"/>
      <c r="DLE50" s="190"/>
      <c r="DLF50" s="190"/>
      <c r="DLG50" s="190"/>
      <c r="DLH50" s="190"/>
      <c r="DLI50" s="190"/>
      <c r="DLJ50" s="190"/>
      <c r="DLK50" s="190"/>
      <c r="DLL50" s="190"/>
      <c r="DLM50" s="190"/>
      <c r="DLN50" s="190"/>
      <c r="DLO50" s="190"/>
      <c r="DLP50" s="190"/>
      <c r="DLQ50" s="190"/>
      <c r="DLR50" s="190"/>
      <c r="DLS50" s="190"/>
      <c r="DLT50" s="190"/>
      <c r="DLU50" s="190"/>
      <c r="DLV50" s="190"/>
      <c r="DLW50" s="190"/>
      <c r="DLX50" s="190"/>
      <c r="DLY50" s="190"/>
      <c r="DLZ50" s="190"/>
      <c r="DMA50" s="190"/>
      <c r="DMB50" s="190"/>
      <c r="DMC50" s="190"/>
      <c r="DMD50" s="190"/>
      <c r="DME50" s="190"/>
      <c r="DMF50" s="190"/>
      <c r="DMG50" s="190"/>
      <c r="DMH50" s="190"/>
      <c r="DMI50" s="190"/>
      <c r="DMJ50" s="190"/>
      <c r="DMK50" s="190"/>
      <c r="DML50" s="190"/>
      <c r="DMM50" s="190"/>
      <c r="DMN50" s="190"/>
      <c r="DMO50" s="190"/>
      <c r="DMP50" s="190"/>
      <c r="DMQ50" s="190"/>
      <c r="DMR50" s="190"/>
      <c r="DMS50" s="190"/>
      <c r="DMT50" s="190"/>
      <c r="DMU50" s="190"/>
      <c r="DMV50" s="190"/>
      <c r="DMW50" s="190"/>
      <c r="DMX50" s="190"/>
      <c r="DMY50" s="190"/>
      <c r="DMZ50" s="190"/>
      <c r="DNA50" s="190"/>
      <c r="DNB50" s="190"/>
      <c r="DNC50" s="190"/>
      <c r="DND50" s="190"/>
      <c r="DNE50" s="190"/>
      <c r="DNF50" s="190"/>
      <c r="DNG50" s="190"/>
      <c r="DNH50" s="190"/>
      <c r="DNI50" s="190"/>
      <c r="DNJ50" s="190"/>
      <c r="DNK50" s="190"/>
      <c r="DNL50" s="190"/>
      <c r="DNM50" s="190"/>
      <c r="DNN50" s="190"/>
      <c r="DNO50" s="190"/>
      <c r="DNP50" s="190"/>
      <c r="DNQ50" s="190"/>
      <c r="DNR50" s="190"/>
      <c r="DNS50" s="190"/>
      <c r="DNT50" s="190"/>
      <c r="DNU50" s="190"/>
      <c r="DNV50" s="190"/>
      <c r="DNW50" s="190"/>
      <c r="DNX50" s="190"/>
      <c r="DNY50" s="190"/>
      <c r="DNZ50" s="190"/>
      <c r="DOA50" s="190"/>
      <c r="DOB50" s="190"/>
      <c r="DOC50" s="190"/>
      <c r="DOD50" s="190"/>
      <c r="DOE50" s="190"/>
      <c r="DOF50" s="190"/>
      <c r="DOG50" s="190"/>
      <c r="DOH50" s="190"/>
      <c r="DOI50" s="190"/>
      <c r="DOJ50" s="190"/>
      <c r="DOK50" s="190"/>
      <c r="DOL50" s="190"/>
      <c r="DOM50" s="190"/>
      <c r="DON50" s="190"/>
      <c r="DOO50" s="190"/>
      <c r="DOP50" s="190"/>
      <c r="DOQ50" s="190"/>
      <c r="DOR50" s="190"/>
      <c r="DOS50" s="190"/>
      <c r="DOT50" s="190"/>
      <c r="DOU50" s="190"/>
      <c r="DOV50" s="190"/>
      <c r="DOW50" s="190"/>
      <c r="DOX50" s="190"/>
      <c r="DOY50" s="190"/>
      <c r="DOZ50" s="190"/>
      <c r="DPA50" s="190"/>
      <c r="DPB50" s="190"/>
      <c r="DPC50" s="190"/>
      <c r="DPD50" s="190"/>
      <c r="DPE50" s="190"/>
      <c r="DPF50" s="190"/>
      <c r="DPG50" s="190"/>
      <c r="DPH50" s="190"/>
      <c r="DPI50" s="190"/>
      <c r="DPJ50" s="190"/>
      <c r="DPK50" s="190"/>
      <c r="DPL50" s="190"/>
      <c r="DPM50" s="190"/>
      <c r="DPN50" s="190"/>
      <c r="DPO50" s="190"/>
      <c r="DPP50" s="190"/>
      <c r="DPQ50" s="190"/>
      <c r="DPR50" s="190"/>
      <c r="DPS50" s="190"/>
      <c r="DPT50" s="190"/>
      <c r="DPU50" s="190"/>
      <c r="DPV50" s="190"/>
      <c r="DPW50" s="190"/>
      <c r="DPX50" s="190"/>
      <c r="DPY50" s="190"/>
      <c r="DPZ50" s="190"/>
      <c r="DQA50" s="190"/>
      <c r="DQB50" s="190"/>
      <c r="DQC50" s="190"/>
      <c r="DQD50" s="190"/>
      <c r="DQE50" s="190"/>
      <c r="DQF50" s="190"/>
      <c r="DQG50" s="190"/>
      <c r="DQH50" s="190"/>
      <c r="DQI50" s="190"/>
      <c r="DQJ50" s="190"/>
      <c r="DQK50" s="190"/>
      <c r="DQL50" s="190"/>
      <c r="DQM50" s="190"/>
      <c r="DQN50" s="190"/>
      <c r="DQO50" s="190"/>
      <c r="DQP50" s="190"/>
      <c r="DQQ50" s="190"/>
      <c r="DQR50" s="190"/>
      <c r="DQS50" s="190"/>
      <c r="DQT50" s="190"/>
      <c r="DQU50" s="190"/>
      <c r="DQV50" s="190"/>
      <c r="DQW50" s="190"/>
      <c r="DQX50" s="190"/>
      <c r="DQY50" s="190"/>
      <c r="DQZ50" s="190"/>
      <c r="DRA50" s="190"/>
      <c r="DRB50" s="190"/>
      <c r="DRC50" s="190"/>
      <c r="DRD50" s="190"/>
      <c r="DRE50" s="190"/>
      <c r="DRF50" s="190"/>
      <c r="DRG50" s="190"/>
      <c r="DRH50" s="190"/>
      <c r="DRI50" s="190"/>
      <c r="DRJ50" s="190"/>
      <c r="DRK50" s="190"/>
      <c r="DRL50" s="190"/>
      <c r="DRM50" s="190"/>
      <c r="DRN50" s="190"/>
      <c r="DRO50" s="190"/>
      <c r="DRP50" s="190"/>
      <c r="DRQ50" s="190"/>
      <c r="DRR50" s="190"/>
      <c r="DRS50" s="190"/>
      <c r="DRT50" s="190"/>
      <c r="DRU50" s="190"/>
      <c r="DRV50" s="190"/>
      <c r="DRW50" s="190"/>
      <c r="DRX50" s="190"/>
      <c r="DRY50" s="190"/>
      <c r="DRZ50" s="190"/>
      <c r="DSA50" s="190"/>
      <c r="DSB50" s="190"/>
      <c r="DSC50" s="190"/>
      <c r="DSD50" s="190"/>
      <c r="DSE50" s="190"/>
      <c r="DSF50" s="190"/>
      <c r="DSG50" s="190"/>
      <c r="DSH50" s="190"/>
      <c r="DSI50" s="190"/>
      <c r="DSJ50" s="190"/>
      <c r="DSK50" s="190"/>
      <c r="DSL50" s="190"/>
      <c r="DSM50" s="190"/>
      <c r="DSN50" s="190"/>
      <c r="DSO50" s="190"/>
      <c r="DSP50" s="190"/>
      <c r="DSQ50" s="190"/>
      <c r="DSR50" s="190"/>
      <c r="DSS50" s="190"/>
      <c r="DST50" s="190"/>
      <c r="DSU50" s="190"/>
      <c r="DSV50" s="190"/>
      <c r="DSW50" s="190"/>
      <c r="DSX50" s="190"/>
      <c r="DSY50" s="190"/>
      <c r="DSZ50" s="190"/>
      <c r="DTA50" s="190"/>
      <c r="DTB50" s="190"/>
      <c r="DTC50" s="190"/>
      <c r="DTD50" s="190"/>
      <c r="DTE50" s="190"/>
      <c r="DTF50" s="190"/>
      <c r="DTG50" s="190"/>
      <c r="DTH50" s="190"/>
      <c r="DTI50" s="190"/>
      <c r="DTJ50" s="190"/>
      <c r="DTK50" s="190"/>
      <c r="DTL50" s="190"/>
      <c r="DTM50" s="190"/>
      <c r="DTN50" s="190"/>
      <c r="DTO50" s="190"/>
      <c r="DTP50" s="190"/>
      <c r="DTQ50" s="190"/>
      <c r="DTR50" s="190"/>
      <c r="DTS50" s="190"/>
      <c r="DTT50" s="190"/>
      <c r="DTU50" s="190"/>
      <c r="DTV50" s="190"/>
      <c r="DTW50" s="190"/>
      <c r="DTX50" s="190"/>
      <c r="DTY50" s="190"/>
      <c r="DTZ50" s="190"/>
      <c r="DUA50" s="190"/>
      <c r="DUB50" s="190"/>
      <c r="DUC50" s="190"/>
      <c r="DUD50" s="190"/>
      <c r="DUE50" s="190"/>
      <c r="DUF50" s="190"/>
      <c r="DUG50" s="190"/>
      <c r="DUH50" s="190"/>
      <c r="DUI50" s="190"/>
      <c r="DUJ50" s="190"/>
      <c r="DUK50" s="190"/>
      <c r="DUL50" s="190"/>
      <c r="DUM50" s="190"/>
      <c r="DUN50" s="190"/>
      <c r="DUO50" s="190"/>
      <c r="DUP50" s="190"/>
      <c r="DUQ50" s="190"/>
      <c r="DUR50" s="190"/>
      <c r="DUS50" s="190"/>
      <c r="DUT50" s="190"/>
      <c r="DUU50" s="190"/>
      <c r="DUV50" s="190"/>
      <c r="DUW50" s="190"/>
      <c r="DUX50" s="190"/>
      <c r="DUY50" s="190"/>
      <c r="DUZ50" s="190"/>
      <c r="DVA50" s="190"/>
      <c r="DVB50" s="190"/>
      <c r="DVC50" s="190"/>
      <c r="DVD50" s="190"/>
      <c r="DVE50" s="190"/>
      <c r="DVF50" s="190"/>
      <c r="DVG50" s="190"/>
      <c r="DVH50" s="190"/>
      <c r="DVI50" s="190"/>
      <c r="DVJ50" s="190"/>
      <c r="DVK50" s="190"/>
      <c r="DVL50" s="190"/>
      <c r="DVM50" s="190"/>
      <c r="DVN50" s="190"/>
      <c r="DVO50" s="190"/>
      <c r="DVP50" s="190"/>
      <c r="DVQ50" s="190"/>
      <c r="DVR50" s="190"/>
      <c r="DVS50" s="190"/>
      <c r="DVT50" s="190"/>
      <c r="DVU50" s="190"/>
      <c r="DVV50" s="190"/>
      <c r="DVW50" s="190"/>
      <c r="DVX50" s="190"/>
      <c r="DVY50" s="190"/>
      <c r="DVZ50" s="190"/>
      <c r="DWA50" s="190"/>
      <c r="DWB50" s="190"/>
      <c r="DWC50" s="190"/>
      <c r="DWD50" s="190"/>
      <c r="DWE50" s="190"/>
      <c r="DWF50" s="190"/>
      <c r="DWG50" s="190"/>
      <c r="DWH50" s="190"/>
      <c r="DWI50" s="190"/>
      <c r="DWJ50" s="190"/>
      <c r="DWK50" s="190"/>
      <c r="DWL50" s="190"/>
      <c r="DWM50" s="190"/>
      <c r="DWN50" s="190"/>
      <c r="DWO50" s="190"/>
      <c r="DWP50" s="190"/>
      <c r="DWQ50" s="190"/>
      <c r="DWR50" s="190"/>
      <c r="DWS50" s="190"/>
      <c r="DWT50" s="190"/>
      <c r="DWU50" s="190"/>
      <c r="DWV50" s="190"/>
      <c r="DWW50" s="190"/>
      <c r="DWX50" s="190"/>
      <c r="DWY50" s="190"/>
      <c r="DWZ50" s="190"/>
      <c r="DXA50" s="190"/>
      <c r="DXB50" s="190"/>
      <c r="DXC50" s="190"/>
      <c r="DXD50" s="190"/>
      <c r="DXE50" s="190"/>
      <c r="DXF50" s="190"/>
      <c r="DXG50" s="190"/>
      <c r="DXH50" s="190"/>
      <c r="DXI50" s="190"/>
      <c r="DXJ50" s="190"/>
      <c r="DXK50" s="190"/>
      <c r="DXL50" s="190"/>
      <c r="DXM50" s="190"/>
      <c r="DXN50" s="190"/>
      <c r="DXO50" s="190"/>
      <c r="DXP50" s="190"/>
      <c r="DXQ50" s="190"/>
      <c r="DXR50" s="190"/>
      <c r="DXS50" s="190"/>
      <c r="DXT50" s="190"/>
      <c r="DXU50" s="190"/>
      <c r="DXV50" s="190"/>
      <c r="DXW50" s="190"/>
      <c r="DXX50" s="190"/>
      <c r="DXY50" s="190"/>
      <c r="DXZ50" s="190"/>
      <c r="DYA50" s="190"/>
      <c r="DYB50" s="190"/>
      <c r="DYC50" s="190"/>
      <c r="DYD50" s="190"/>
      <c r="DYE50" s="190"/>
      <c r="DYF50" s="190"/>
      <c r="DYG50" s="190"/>
      <c r="DYH50" s="190"/>
      <c r="DYI50" s="190"/>
      <c r="DYJ50" s="190"/>
      <c r="DYK50" s="190"/>
      <c r="DYL50" s="190"/>
      <c r="DYM50" s="190"/>
      <c r="DYN50" s="190"/>
      <c r="DYO50" s="190"/>
      <c r="DYP50" s="190"/>
      <c r="DYQ50" s="190"/>
      <c r="DYR50" s="190"/>
      <c r="DYS50" s="190"/>
      <c r="DYT50" s="190"/>
      <c r="DYU50" s="190"/>
      <c r="DYV50" s="190"/>
      <c r="DYW50" s="190"/>
      <c r="DYX50" s="190"/>
      <c r="DYY50" s="190"/>
      <c r="DYZ50" s="190"/>
      <c r="DZA50" s="190"/>
      <c r="DZB50" s="190"/>
      <c r="DZC50" s="190"/>
      <c r="DZD50" s="190"/>
      <c r="DZE50" s="190"/>
      <c r="DZF50" s="190"/>
      <c r="DZG50" s="190"/>
      <c r="DZH50" s="190"/>
      <c r="DZI50" s="190"/>
      <c r="DZJ50" s="190"/>
      <c r="DZK50" s="190"/>
      <c r="DZL50" s="190"/>
      <c r="DZM50" s="190"/>
      <c r="DZN50" s="190"/>
      <c r="DZO50" s="190"/>
      <c r="DZP50" s="190"/>
      <c r="DZQ50" s="190"/>
      <c r="DZR50" s="190"/>
      <c r="DZS50" s="190"/>
      <c r="DZT50" s="190"/>
      <c r="DZU50" s="190"/>
      <c r="DZV50" s="190"/>
      <c r="DZW50" s="190"/>
      <c r="DZX50" s="190"/>
      <c r="DZY50" s="190"/>
      <c r="DZZ50" s="190"/>
      <c r="EAA50" s="190"/>
      <c r="EAB50" s="190"/>
      <c r="EAC50" s="190"/>
      <c r="EAD50" s="190"/>
      <c r="EAE50" s="190"/>
      <c r="EAF50" s="190"/>
      <c r="EAG50" s="190"/>
      <c r="EAH50" s="190"/>
      <c r="EAI50" s="190"/>
      <c r="EAJ50" s="190"/>
      <c r="EAK50" s="190"/>
      <c r="EAL50" s="190"/>
      <c r="EAM50" s="190"/>
      <c r="EAN50" s="190"/>
      <c r="EAO50" s="190"/>
      <c r="EAP50" s="190"/>
      <c r="EAQ50" s="190"/>
      <c r="EAR50" s="190"/>
      <c r="EAS50" s="190"/>
      <c r="EAT50" s="190"/>
      <c r="EAU50" s="190"/>
      <c r="EAV50" s="190"/>
      <c r="EAW50" s="190"/>
      <c r="EAX50" s="190"/>
      <c r="EAY50" s="190"/>
      <c r="EAZ50" s="190"/>
      <c r="EBA50" s="190"/>
      <c r="EBB50" s="190"/>
      <c r="EBC50" s="190"/>
      <c r="EBD50" s="190"/>
      <c r="EBE50" s="190"/>
      <c r="EBF50" s="190"/>
      <c r="EBG50" s="190"/>
      <c r="EBH50" s="190"/>
      <c r="EBI50" s="190"/>
      <c r="EBJ50" s="190"/>
      <c r="EBK50" s="190"/>
      <c r="EBL50" s="190"/>
      <c r="EBM50" s="190"/>
      <c r="EBN50" s="190"/>
      <c r="EBO50" s="190"/>
      <c r="EBP50" s="190"/>
      <c r="EBQ50" s="190"/>
      <c r="EBR50" s="190"/>
      <c r="EBS50" s="190"/>
      <c r="EBT50" s="190"/>
      <c r="EBU50" s="190"/>
      <c r="EBV50" s="190"/>
      <c r="EBW50" s="190"/>
      <c r="EBX50" s="190"/>
      <c r="EBY50" s="190"/>
      <c r="EBZ50" s="190"/>
      <c r="ECA50" s="190"/>
      <c r="ECB50" s="190"/>
      <c r="ECC50" s="190"/>
      <c r="ECD50" s="190"/>
      <c r="ECE50" s="190"/>
      <c r="ECF50" s="190"/>
      <c r="ECG50" s="190"/>
      <c r="ECH50" s="190"/>
      <c r="ECI50" s="190"/>
      <c r="ECJ50" s="190"/>
      <c r="ECK50" s="190"/>
      <c r="ECL50" s="190"/>
      <c r="ECM50" s="190"/>
      <c r="ECN50" s="190"/>
      <c r="ECO50" s="190"/>
      <c r="ECP50" s="190"/>
      <c r="ECQ50" s="190"/>
      <c r="ECR50" s="190"/>
      <c r="ECS50" s="190"/>
      <c r="ECT50" s="190"/>
      <c r="ECU50" s="190"/>
      <c r="ECV50" s="190"/>
      <c r="ECW50" s="190"/>
      <c r="ECX50" s="190"/>
      <c r="ECY50" s="190"/>
      <c r="ECZ50" s="190"/>
      <c r="EDA50" s="190"/>
      <c r="EDB50" s="190"/>
      <c r="EDC50" s="190"/>
      <c r="EDD50" s="190"/>
      <c r="EDE50" s="190"/>
      <c r="EDF50" s="190"/>
      <c r="EDG50" s="190"/>
      <c r="EDH50" s="190"/>
      <c r="EDI50" s="190"/>
      <c r="EDJ50" s="190"/>
      <c r="EDK50" s="190"/>
      <c r="EDL50" s="190"/>
      <c r="EDM50" s="190"/>
      <c r="EDN50" s="190"/>
      <c r="EDO50" s="190"/>
      <c r="EDP50" s="190"/>
      <c r="EDQ50" s="190"/>
      <c r="EDR50" s="190"/>
      <c r="EDS50" s="190"/>
      <c r="EDT50" s="190"/>
      <c r="EDU50" s="190"/>
      <c r="EDV50" s="190"/>
      <c r="EDW50" s="190"/>
      <c r="EDX50" s="190"/>
      <c r="EDY50" s="190"/>
      <c r="EDZ50" s="190"/>
      <c r="EEA50" s="190"/>
      <c r="EEB50" s="190"/>
      <c r="EEC50" s="190"/>
      <c r="EED50" s="190"/>
      <c r="EEE50" s="190"/>
      <c r="EEF50" s="190"/>
      <c r="EEG50" s="190"/>
      <c r="EEH50" s="190"/>
      <c r="EEI50" s="190"/>
      <c r="EEJ50" s="190"/>
      <c r="EEK50" s="190"/>
      <c r="EEL50" s="190"/>
      <c r="EEM50" s="190"/>
      <c r="EEN50" s="190"/>
      <c r="EEO50" s="190"/>
      <c r="EEP50" s="190"/>
      <c r="EEQ50" s="190"/>
      <c r="EER50" s="190"/>
      <c r="EES50" s="190"/>
      <c r="EET50" s="190"/>
      <c r="EEU50" s="190"/>
      <c r="EEV50" s="190"/>
      <c r="EEW50" s="190"/>
      <c r="EEX50" s="190"/>
      <c r="EEY50" s="190"/>
      <c r="EEZ50" s="190"/>
      <c r="EFA50" s="190"/>
      <c r="EFB50" s="190"/>
      <c r="EFC50" s="190"/>
      <c r="EFD50" s="190"/>
      <c r="EFE50" s="190"/>
      <c r="EFF50" s="190"/>
      <c r="EFG50" s="190"/>
      <c r="EFH50" s="190"/>
      <c r="EFI50" s="190"/>
      <c r="EFJ50" s="190"/>
      <c r="EFK50" s="190"/>
      <c r="EFL50" s="190"/>
      <c r="EFM50" s="190"/>
      <c r="EFN50" s="190"/>
      <c r="EFO50" s="190"/>
      <c r="EFP50" s="190"/>
      <c r="EFQ50" s="190"/>
      <c r="EFR50" s="190"/>
      <c r="EFS50" s="190"/>
      <c r="EFT50" s="190"/>
      <c r="EFU50" s="190"/>
      <c r="EFV50" s="190"/>
      <c r="EFW50" s="190"/>
      <c r="EFX50" s="190"/>
      <c r="EFY50" s="190"/>
      <c r="EFZ50" s="190"/>
      <c r="EGA50" s="190"/>
      <c r="EGB50" s="190"/>
      <c r="EGC50" s="190"/>
      <c r="EGD50" s="190"/>
      <c r="EGE50" s="190"/>
      <c r="EGF50" s="190"/>
      <c r="EGG50" s="190"/>
      <c r="EGH50" s="190"/>
      <c r="EGI50" s="190"/>
      <c r="EGJ50" s="190"/>
      <c r="EGK50" s="190"/>
      <c r="EGL50" s="190"/>
      <c r="EGM50" s="190"/>
      <c r="EGN50" s="190"/>
      <c r="EGO50" s="190"/>
      <c r="EGP50" s="190"/>
      <c r="EGQ50" s="190"/>
      <c r="EGR50" s="190"/>
      <c r="EGS50" s="190"/>
      <c r="EGT50" s="190"/>
      <c r="EGU50" s="190"/>
      <c r="EGV50" s="190"/>
      <c r="EGW50" s="190"/>
      <c r="EGX50" s="190"/>
      <c r="EGY50" s="190"/>
      <c r="EGZ50" s="190"/>
      <c r="EHA50" s="190"/>
      <c r="EHB50" s="190"/>
      <c r="EHC50" s="190"/>
      <c r="EHD50" s="190"/>
      <c r="EHE50" s="190"/>
      <c r="EHF50" s="190"/>
      <c r="EHG50" s="190"/>
      <c r="EHH50" s="190"/>
      <c r="EHI50" s="190"/>
      <c r="EHJ50" s="190"/>
      <c r="EHK50" s="190"/>
      <c r="EHL50" s="190"/>
      <c r="EHM50" s="190"/>
      <c r="EHN50" s="190"/>
      <c r="EHO50" s="190"/>
      <c r="EHP50" s="190"/>
      <c r="EHQ50" s="190"/>
      <c r="EHR50" s="190"/>
      <c r="EHS50" s="190"/>
      <c r="EHT50" s="190"/>
      <c r="EHU50" s="190"/>
      <c r="EHV50" s="190"/>
      <c r="EHW50" s="190"/>
      <c r="EHX50" s="190"/>
      <c r="EHY50" s="190"/>
      <c r="EHZ50" s="190"/>
      <c r="EIA50" s="190"/>
      <c r="EIB50" s="190"/>
      <c r="EIC50" s="190"/>
      <c r="EID50" s="190"/>
      <c r="EIE50" s="190"/>
      <c r="EIF50" s="190"/>
      <c r="EIG50" s="190"/>
      <c r="EIH50" s="190"/>
      <c r="EII50" s="190"/>
      <c r="EIJ50" s="190"/>
      <c r="EIK50" s="190"/>
      <c r="EIL50" s="190"/>
      <c r="EIM50" s="190"/>
      <c r="EIN50" s="190"/>
      <c r="EIO50" s="190"/>
      <c r="EIP50" s="190"/>
      <c r="EIQ50" s="190"/>
      <c r="EIR50" s="190"/>
      <c r="EIS50" s="190"/>
      <c r="EIT50" s="190"/>
      <c r="EIU50" s="190"/>
      <c r="EIV50" s="190"/>
      <c r="EIW50" s="190"/>
      <c r="EIX50" s="190"/>
      <c r="EIY50" s="190"/>
      <c r="EIZ50" s="190"/>
      <c r="EJA50" s="190"/>
      <c r="EJB50" s="190"/>
      <c r="EJC50" s="190"/>
      <c r="EJD50" s="190"/>
      <c r="EJE50" s="190"/>
      <c r="EJF50" s="190"/>
      <c r="EJG50" s="190"/>
      <c r="EJH50" s="190"/>
      <c r="EJI50" s="190"/>
      <c r="EJJ50" s="190"/>
      <c r="EJK50" s="190"/>
      <c r="EJL50" s="190"/>
      <c r="EJM50" s="190"/>
      <c r="EJN50" s="190"/>
      <c r="EJO50" s="190"/>
      <c r="EJP50" s="190"/>
      <c r="EJQ50" s="190"/>
      <c r="EJR50" s="190"/>
      <c r="EJS50" s="190"/>
      <c r="EJT50" s="190"/>
      <c r="EJU50" s="190"/>
      <c r="EJV50" s="190"/>
      <c r="EJW50" s="190"/>
      <c r="EJX50" s="190"/>
      <c r="EJY50" s="190"/>
      <c r="EJZ50" s="190"/>
      <c r="EKA50" s="190"/>
      <c r="EKB50" s="190"/>
      <c r="EKC50" s="190"/>
      <c r="EKD50" s="190"/>
      <c r="EKE50" s="190"/>
      <c r="EKF50" s="190"/>
      <c r="EKG50" s="190"/>
      <c r="EKH50" s="190"/>
      <c r="EKI50" s="190"/>
      <c r="EKJ50" s="190"/>
      <c r="EKK50" s="190"/>
      <c r="EKL50" s="190"/>
      <c r="EKM50" s="190"/>
      <c r="EKN50" s="190"/>
      <c r="EKO50" s="190"/>
      <c r="EKP50" s="190"/>
      <c r="EKQ50" s="190"/>
      <c r="EKR50" s="190"/>
      <c r="EKS50" s="190"/>
      <c r="EKT50" s="190"/>
      <c r="EKU50" s="190"/>
      <c r="EKV50" s="190"/>
      <c r="EKW50" s="190"/>
      <c r="EKX50" s="190"/>
      <c r="EKY50" s="190"/>
      <c r="EKZ50" s="190"/>
      <c r="ELA50" s="190"/>
      <c r="ELB50" s="190"/>
      <c r="ELC50" s="190"/>
      <c r="ELD50" s="190"/>
      <c r="ELE50" s="190"/>
      <c r="ELF50" s="190"/>
      <c r="ELG50" s="190"/>
      <c r="ELH50" s="190"/>
      <c r="ELI50" s="190"/>
      <c r="ELJ50" s="190"/>
      <c r="ELK50" s="190"/>
      <c r="ELL50" s="190"/>
      <c r="ELM50" s="190"/>
      <c r="ELN50" s="190"/>
      <c r="ELO50" s="190"/>
      <c r="ELP50" s="190"/>
      <c r="ELQ50" s="190"/>
      <c r="ELR50" s="190"/>
      <c r="ELS50" s="190"/>
      <c r="ELT50" s="190"/>
      <c r="ELU50" s="190"/>
      <c r="ELV50" s="190"/>
      <c r="ELW50" s="190"/>
      <c r="ELX50" s="190"/>
      <c r="ELY50" s="190"/>
      <c r="ELZ50" s="190"/>
      <c r="EMA50" s="190"/>
      <c r="EMB50" s="190"/>
      <c r="EMC50" s="190"/>
      <c r="EMD50" s="190"/>
      <c r="EME50" s="190"/>
      <c r="EMF50" s="190"/>
      <c r="EMG50" s="190"/>
      <c r="EMH50" s="190"/>
      <c r="EMI50" s="190"/>
      <c r="EMJ50" s="190"/>
      <c r="EMK50" s="190"/>
      <c r="EML50" s="190"/>
      <c r="EMM50" s="190"/>
      <c r="EMN50" s="190"/>
      <c r="EMO50" s="190"/>
      <c r="EMP50" s="190"/>
      <c r="EMQ50" s="190"/>
      <c r="EMR50" s="190"/>
      <c r="EMS50" s="190"/>
      <c r="EMT50" s="190"/>
      <c r="EMU50" s="190"/>
      <c r="EMV50" s="190"/>
      <c r="EMW50" s="190"/>
      <c r="EMX50" s="190"/>
      <c r="EMY50" s="190"/>
      <c r="EMZ50" s="190"/>
      <c r="ENA50" s="190"/>
      <c r="ENB50" s="190"/>
      <c r="ENC50" s="190"/>
      <c r="END50" s="190"/>
      <c r="ENE50" s="190"/>
      <c r="ENF50" s="190"/>
      <c r="ENG50" s="190"/>
      <c r="ENH50" s="190"/>
      <c r="ENI50" s="190"/>
      <c r="ENJ50" s="190"/>
      <c r="ENK50" s="190"/>
      <c r="ENL50" s="190"/>
      <c r="ENM50" s="190"/>
      <c r="ENN50" s="190"/>
      <c r="ENO50" s="190"/>
      <c r="ENP50" s="190"/>
      <c r="ENQ50" s="190"/>
      <c r="ENR50" s="190"/>
      <c r="ENS50" s="190"/>
      <c r="ENT50" s="190"/>
      <c r="ENU50" s="190"/>
      <c r="ENV50" s="190"/>
      <c r="ENW50" s="190"/>
      <c r="ENX50" s="190"/>
      <c r="ENY50" s="190"/>
      <c r="ENZ50" s="190"/>
      <c r="EOA50" s="190"/>
      <c r="EOB50" s="190"/>
      <c r="EOC50" s="190"/>
      <c r="EOD50" s="190"/>
      <c r="EOE50" s="190"/>
      <c r="EOF50" s="190"/>
      <c r="EOG50" s="190"/>
      <c r="EOH50" s="190"/>
      <c r="EOI50" s="190"/>
      <c r="EOJ50" s="190"/>
      <c r="EOK50" s="190"/>
      <c r="EOL50" s="190"/>
      <c r="EOM50" s="190"/>
      <c r="EON50" s="190"/>
      <c r="EOO50" s="190"/>
      <c r="EOP50" s="190"/>
      <c r="EOQ50" s="190"/>
      <c r="EOR50" s="190"/>
      <c r="EOS50" s="190"/>
      <c r="EOT50" s="190"/>
      <c r="EOU50" s="190"/>
      <c r="EOV50" s="190"/>
      <c r="EOW50" s="190"/>
      <c r="EOX50" s="190"/>
      <c r="EOY50" s="190"/>
      <c r="EOZ50" s="190"/>
      <c r="EPA50" s="190"/>
      <c r="EPB50" s="190"/>
      <c r="EPC50" s="190"/>
      <c r="EPD50" s="190"/>
      <c r="EPE50" s="190"/>
      <c r="EPF50" s="190"/>
      <c r="EPG50" s="190"/>
      <c r="EPH50" s="190"/>
      <c r="EPI50" s="190"/>
      <c r="EPJ50" s="190"/>
      <c r="EPK50" s="190"/>
      <c r="EPL50" s="190"/>
      <c r="EPM50" s="190"/>
      <c r="EPN50" s="190"/>
      <c r="EPO50" s="190"/>
      <c r="EPP50" s="190"/>
      <c r="EPQ50" s="190"/>
      <c r="EPR50" s="190"/>
      <c r="EPS50" s="190"/>
      <c r="EPT50" s="190"/>
      <c r="EPU50" s="190"/>
      <c r="EPV50" s="190"/>
      <c r="EPW50" s="190"/>
      <c r="EPX50" s="190"/>
      <c r="EPY50" s="190"/>
      <c r="EPZ50" s="190"/>
      <c r="EQA50" s="190"/>
      <c r="EQB50" s="190"/>
      <c r="EQC50" s="190"/>
      <c r="EQD50" s="190"/>
      <c r="EQE50" s="190"/>
      <c r="EQF50" s="190"/>
      <c r="EQG50" s="190"/>
      <c r="EQH50" s="190"/>
      <c r="EQI50" s="190"/>
      <c r="EQJ50" s="190"/>
      <c r="EQK50" s="190"/>
      <c r="EQL50" s="190"/>
      <c r="EQM50" s="190"/>
      <c r="EQN50" s="190"/>
      <c r="EQO50" s="190"/>
      <c r="EQP50" s="190"/>
      <c r="EQQ50" s="190"/>
      <c r="EQR50" s="190"/>
      <c r="EQS50" s="190"/>
      <c r="EQT50" s="190"/>
      <c r="EQU50" s="190"/>
      <c r="EQV50" s="190"/>
      <c r="EQW50" s="190"/>
      <c r="EQX50" s="190"/>
      <c r="EQY50" s="190"/>
      <c r="EQZ50" s="190"/>
      <c r="ERA50" s="190"/>
      <c r="ERB50" s="190"/>
      <c r="ERC50" s="190"/>
      <c r="ERD50" s="190"/>
      <c r="ERE50" s="190"/>
      <c r="ERF50" s="190"/>
      <c r="ERG50" s="190"/>
      <c r="ERH50" s="190"/>
      <c r="ERI50" s="190"/>
      <c r="ERJ50" s="190"/>
      <c r="ERK50" s="190"/>
      <c r="ERL50" s="190"/>
      <c r="ERM50" s="190"/>
      <c r="ERN50" s="190"/>
      <c r="ERO50" s="190"/>
      <c r="ERP50" s="190"/>
      <c r="ERQ50" s="190"/>
      <c r="ERR50" s="190"/>
      <c r="ERS50" s="190"/>
      <c r="ERT50" s="190"/>
      <c r="ERU50" s="190"/>
      <c r="ERV50" s="190"/>
      <c r="ERW50" s="190"/>
      <c r="ERX50" s="190"/>
      <c r="ERY50" s="190"/>
      <c r="ERZ50" s="190"/>
      <c r="ESA50" s="190"/>
      <c r="ESB50" s="190"/>
      <c r="ESC50" s="190"/>
      <c r="ESD50" s="190"/>
      <c r="ESE50" s="190"/>
      <c r="ESF50" s="190"/>
      <c r="ESG50" s="190"/>
      <c r="ESH50" s="190"/>
      <c r="ESI50" s="190"/>
      <c r="ESJ50" s="190"/>
      <c r="ESK50" s="190"/>
      <c r="ESL50" s="190"/>
      <c r="ESM50" s="190"/>
      <c r="ESN50" s="190"/>
      <c r="ESO50" s="190"/>
      <c r="ESP50" s="190"/>
      <c r="ESQ50" s="190"/>
      <c r="ESR50" s="190"/>
      <c r="ESS50" s="190"/>
      <c r="EST50" s="190"/>
      <c r="ESU50" s="190"/>
      <c r="ESV50" s="190"/>
      <c r="ESW50" s="190"/>
      <c r="ESX50" s="190"/>
      <c r="ESY50" s="190"/>
      <c r="ESZ50" s="190"/>
      <c r="ETA50" s="190"/>
      <c r="ETB50" s="190"/>
      <c r="ETC50" s="190"/>
      <c r="ETD50" s="190"/>
      <c r="ETE50" s="190"/>
      <c r="ETF50" s="190"/>
      <c r="ETG50" s="190"/>
      <c r="ETH50" s="190"/>
      <c r="ETI50" s="190"/>
      <c r="ETJ50" s="190"/>
      <c r="ETK50" s="190"/>
      <c r="ETL50" s="190"/>
      <c r="ETM50" s="190"/>
      <c r="ETN50" s="190"/>
      <c r="ETO50" s="190"/>
      <c r="ETP50" s="190"/>
      <c r="ETQ50" s="190"/>
      <c r="ETR50" s="190"/>
      <c r="ETS50" s="190"/>
      <c r="ETT50" s="190"/>
      <c r="ETU50" s="190"/>
      <c r="ETV50" s="190"/>
      <c r="ETW50" s="190"/>
      <c r="ETX50" s="190"/>
      <c r="ETY50" s="190"/>
      <c r="ETZ50" s="190"/>
      <c r="EUA50" s="190"/>
      <c r="EUB50" s="190"/>
      <c r="EUC50" s="190"/>
      <c r="EUD50" s="190"/>
      <c r="EUE50" s="190"/>
      <c r="EUF50" s="190"/>
      <c r="EUG50" s="190"/>
      <c r="EUH50" s="190"/>
      <c r="EUI50" s="190"/>
      <c r="EUJ50" s="190"/>
      <c r="EUK50" s="190"/>
      <c r="EUL50" s="190"/>
      <c r="EUM50" s="190"/>
      <c r="EUN50" s="190"/>
      <c r="EUO50" s="190"/>
      <c r="EUP50" s="190"/>
      <c r="EUQ50" s="190"/>
      <c r="EUR50" s="190"/>
      <c r="EUS50" s="190"/>
      <c r="EUT50" s="190"/>
      <c r="EUU50" s="190"/>
      <c r="EUV50" s="190"/>
      <c r="EUW50" s="190"/>
      <c r="EUX50" s="190"/>
      <c r="EUY50" s="190"/>
      <c r="EUZ50" s="190"/>
      <c r="EVA50" s="190"/>
      <c r="EVB50" s="190"/>
      <c r="EVC50" s="190"/>
      <c r="EVD50" s="190"/>
      <c r="EVE50" s="190"/>
      <c r="EVF50" s="190"/>
      <c r="EVG50" s="190"/>
      <c r="EVH50" s="190"/>
      <c r="EVI50" s="190"/>
      <c r="EVJ50" s="190"/>
      <c r="EVK50" s="190"/>
      <c r="EVL50" s="190"/>
      <c r="EVM50" s="190"/>
      <c r="EVN50" s="190"/>
      <c r="EVO50" s="190"/>
      <c r="EVP50" s="190"/>
      <c r="EVQ50" s="190"/>
      <c r="EVR50" s="190"/>
      <c r="EVS50" s="190"/>
      <c r="EVT50" s="190"/>
      <c r="EVU50" s="190"/>
      <c r="EVV50" s="190"/>
      <c r="EVW50" s="190"/>
      <c r="EVX50" s="190"/>
      <c r="EVY50" s="190"/>
      <c r="EVZ50" s="190"/>
      <c r="EWA50" s="190"/>
      <c r="EWB50" s="190"/>
      <c r="EWC50" s="190"/>
      <c r="EWD50" s="190"/>
      <c r="EWE50" s="190"/>
      <c r="EWF50" s="190"/>
      <c r="EWG50" s="190"/>
      <c r="EWH50" s="190"/>
      <c r="EWI50" s="190"/>
      <c r="EWJ50" s="190"/>
      <c r="EWK50" s="190"/>
      <c r="EWL50" s="190"/>
      <c r="EWM50" s="190"/>
      <c r="EWN50" s="190"/>
      <c r="EWO50" s="190"/>
      <c r="EWP50" s="190"/>
      <c r="EWQ50" s="190"/>
      <c r="EWR50" s="190"/>
      <c r="EWS50" s="190"/>
      <c r="EWT50" s="190"/>
      <c r="EWU50" s="190"/>
      <c r="EWV50" s="190"/>
      <c r="EWW50" s="190"/>
      <c r="EWX50" s="190"/>
      <c r="EWY50" s="190"/>
      <c r="EWZ50" s="190"/>
      <c r="EXA50" s="190"/>
      <c r="EXB50" s="190"/>
      <c r="EXC50" s="190"/>
      <c r="EXD50" s="190"/>
      <c r="EXE50" s="190"/>
      <c r="EXF50" s="190"/>
      <c r="EXG50" s="190"/>
      <c r="EXH50" s="190"/>
      <c r="EXI50" s="190"/>
      <c r="EXJ50" s="190"/>
      <c r="EXK50" s="190"/>
      <c r="EXL50" s="190"/>
      <c r="EXM50" s="190"/>
      <c r="EXN50" s="190"/>
      <c r="EXO50" s="190"/>
      <c r="EXP50" s="190"/>
      <c r="EXQ50" s="190"/>
      <c r="EXR50" s="190"/>
      <c r="EXS50" s="190"/>
      <c r="EXT50" s="190"/>
      <c r="EXU50" s="190"/>
      <c r="EXV50" s="190"/>
      <c r="EXW50" s="190"/>
      <c r="EXX50" s="190"/>
      <c r="EXY50" s="190"/>
      <c r="EXZ50" s="190"/>
      <c r="EYA50" s="190"/>
      <c r="EYB50" s="190"/>
      <c r="EYC50" s="190"/>
      <c r="EYD50" s="190"/>
      <c r="EYE50" s="190"/>
      <c r="EYF50" s="190"/>
      <c r="EYG50" s="190"/>
      <c r="EYH50" s="190"/>
      <c r="EYI50" s="190"/>
      <c r="EYJ50" s="190"/>
      <c r="EYK50" s="190"/>
      <c r="EYL50" s="190"/>
      <c r="EYM50" s="190"/>
      <c r="EYN50" s="190"/>
      <c r="EYO50" s="190"/>
      <c r="EYP50" s="190"/>
      <c r="EYQ50" s="190"/>
      <c r="EYR50" s="190"/>
      <c r="EYS50" s="190"/>
      <c r="EYT50" s="190"/>
      <c r="EYU50" s="190"/>
      <c r="EYV50" s="190"/>
      <c r="EYW50" s="190"/>
      <c r="EYX50" s="190"/>
      <c r="EYY50" s="190"/>
      <c r="EYZ50" s="190"/>
      <c r="EZA50" s="190"/>
      <c r="EZB50" s="190"/>
      <c r="EZC50" s="190"/>
      <c r="EZD50" s="190"/>
      <c r="EZE50" s="190"/>
      <c r="EZF50" s="190"/>
      <c r="EZG50" s="190"/>
      <c r="EZH50" s="190"/>
      <c r="EZI50" s="190"/>
      <c r="EZJ50" s="190"/>
      <c r="EZK50" s="190"/>
      <c r="EZL50" s="190"/>
      <c r="EZM50" s="190"/>
      <c r="EZN50" s="190"/>
      <c r="EZO50" s="190"/>
      <c r="EZP50" s="190"/>
      <c r="EZQ50" s="190"/>
      <c r="EZR50" s="190"/>
      <c r="EZS50" s="190"/>
      <c r="EZT50" s="190"/>
      <c r="EZU50" s="190"/>
      <c r="EZV50" s="190"/>
      <c r="EZW50" s="190"/>
      <c r="EZX50" s="190"/>
      <c r="EZY50" s="190"/>
      <c r="EZZ50" s="190"/>
      <c r="FAA50" s="190"/>
      <c r="FAB50" s="190"/>
      <c r="FAC50" s="190"/>
      <c r="FAD50" s="190"/>
      <c r="FAE50" s="190"/>
      <c r="FAF50" s="190"/>
      <c r="FAG50" s="190"/>
      <c r="FAH50" s="190"/>
      <c r="FAI50" s="190"/>
      <c r="FAJ50" s="190"/>
      <c r="FAK50" s="190"/>
      <c r="FAL50" s="190"/>
      <c r="FAM50" s="190"/>
      <c r="FAN50" s="190"/>
      <c r="FAO50" s="190"/>
      <c r="FAP50" s="190"/>
      <c r="FAQ50" s="190"/>
      <c r="FAR50" s="190"/>
      <c r="FAS50" s="190"/>
      <c r="FAT50" s="190"/>
      <c r="FAU50" s="190"/>
      <c r="FAV50" s="190"/>
      <c r="FAW50" s="190"/>
      <c r="FAX50" s="190"/>
      <c r="FAY50" s="190"/>
      <c r="FAZ50" s="190"/>
      <c r="FBA50" s="190"/>
      <c r="FBB50" s="190"/>
      <c r="FBC50" s="190"/>
      <c r="FBD50" s="190"/>
      <c r="FBE50" s="190"/>
      <c r="FBF50" s="190"/>
      <c r="FBG50" s="190"/>
      <c r="FBH50" s="190"/>
      <c r="FBI50" s="190"/>
      <c r="FBJ50" s="190"/>
      <c r="FBK50" s="190"/>
      <c r="FBL50" s="190"/>
      <c r="FBM50" s="190"/>
      <c r="FBN50" s="190"/>
      <c r="FBO50" s="190"/>
      <c r="FBP50" s="190"/>
      <c r="FBQ50" s="190"/>
      <c r="FBR50" s="190"/>
      <c r="FBS50" s="190"/>
      <c r="FBT50" s="190"/>
      <c r="FBU50" s="190"/>
      <c r="FBV50" s="190"/>
      <c r="FBW50" s="190"/>
      <c r="FBX50" s="190"/>
      <c r="FBY50" s="190"/>
      <c r="FBZ50" s="190"/>
      <c r="FCA50" s="190"/>
      <c r="FCB50" s="190"/>
      <c r="FCC50" s="190"/>
      <c r="FCD50" s="190"/>
      <c r="FCE50" s="190"/>
      <c r="FCF50" s="190"/>
      <c r="FCG50" s="190"/>
      <c r="FCH50" s="190"/>
      <c r="FCI50" s="190"/>
      <c r="FCJ50" s="190"/>
      <c r="FCK50" s="190"/>
      <c r="FCL50" s="190"/>
      <c r="FCM50" s="190"/>
      <c r="FCN50" s="190"/>
      <c r="FCO50" s="190"/>
      <c r="FCP50" s="190"/>
      <c r="FCQ50" s="190"/>
      <c r="FCR50" s="190"/>
      <c r="FCS50" s="190"/>
      <c r="FCT50" s="190"/>
      <c r="FCU50" s="190"/>
      <c r="FCV50" s="190"/>
      <c r="FCW50" s="190"/>
      <c r="FCX50" s="190"/>
      <c r="FCY50" s="190"/>
      <c r="FCZ50" s="190"/>
      <c r="FDA50" s="190"/>
      <c r="FDB50" s="190"/>
      <c r="FDC50" s="190"/>
      <c r="FDD50" s="190"/>
      <c r="FDE50" s="190"/>
      <c r="FDF50" s="190"/>
      <c r="FDG50" s="190"/>
      <c r="FDH50" s="190"/>
      <c r="FDI50" s="190"/>
      <c r="FDJ50" s="190"/>
      <c r="FDK50" s="190"/>
      <c r="FDL50" s="190"/>
      <c r="FDM50" s="190"/>
      <c r="FDN50" s="190"/>
      <c r="FDO50" s="190"/>
      <c r="FDP50" s="190"/>
      <c r="FDQ50" s="190"/>
      <c r="FDR50" s="190"/>
      <c r="FDS50" s="190"/>
      <c r="FDT50" s="190"/>
      <c r="FDU50" s="190"/>
      <c r="FDV50" s="190"/>
      <c r="FDW50" s="190"/>
      <c r="FDX50" s="190"/>
      <c r="FDY50" s="190"/>
      <c r="FDZ50" s="190"/>
      <c r="FEA50" s="190"/>
      <c r="FEB50" s="190"/>
      <c r="FEC50" s="190"/>
      <c r="FED50" s="190"/>
      <c r="FEE50" s="190"/>
      <c r="FEF50" s="190"/>
      <c r="FEG50" s="190"/>
      <c r="FEH50" s="190"/>
      <c r="FEI50" s="190"/>
      <c r="FEJ50" s="190"/>
      <c r="FEK50" s="190"/>
      <c r="FEL50" s="190"/>
      <c r="FEM50" s="190"/>
      <c r="FEN50" s="190"/>
      <c r="FEO50" s="190"/>
      <c r="FEP50" s="190"/>
      <c r="FEQ50" s="190"/>
      <c r="FER50" s="190"/>
      <c r="FES50" s="190"/>
      <c r="FET50" s="190"/>
      <c r="FEU50" s="190"/>
      <c r="FEV50" s="190"/>
      <c r="FEW50" s="190"/>
      <c r="FEX50" s="190"/>
      <c r="FEY50" s="190"/>
      <c r="FEZ50" s="190"/>
      <c r="FFA50" s="190"/>
      <c r="FFB50" s="190"/>
      <c r="FFC50" s="190"/>
      <c r="FFD50" s="190"/>
      <c r="FFE50" s="190"/>
      <c r="FFF50" s="190"/>
      <c r="FFG50" s="190"/>
      <c r="FFH50" s="190"/>
      <c r="FFI50" s="190"/>
      <c r="FFJ50" s="190"/>
      <c r="FFK50" s="190"/>
      <c r="FFL50" s="190"/>
      <c r="FFM50" s="190"/>
      <c r="FFN50" s="190"/>
      <c r="FFO50" s="190"/>
      <c r="FFP50" s="190"/>
      <c r="FFQ50" s="190"/>
      <c r="FFR50" s="190"/>
      <c r="FFS50" s="190"/>
      <c r="FFT50" s="190"/>
      <c r="FFU50" s="190"/>
      <c r="FFV50" s="190"/>
      <c r="FFW50" s="190"/>
      <c r="FFX50" s="190"/>
      <c r="FFY50" s="190"/>
      <c r="FFZ50" s="190"/>
      <c r="FGA50" s="190"/>
      <c r="FGB50" s="190"/>
      <c r="FGC50" s="190"/>
      <c r="FGD50" s="190"/>
      <c r="FGE50" s="190"/>
      <c r="FGF50" s="190"/>
      <c r="FGG50" s="190"/>
      <c r="FGH50" s="190"/>
      <c r="FGI50" s="190"/>
      <c r="FGJ50" s="190"/>
      <c r="FGK50" s="190"/>
      <c r="FGL50" s="190"/>
      <c r="FGM50" s="190"/>
      <c r="FGN50" s="190"/>
      <c r="FGO50" s="190"/>
      <c r="FGP50" s="190"/>
      <c r="FGQ50" s="190"/>
      <c r="FGR50" s="190"/>
      <c r="FGS50" s="190"/>
      <c r="FGT50" s="190"/>
      <c r="FGU50" s="190"/>
      <c r="FGV50" s="190"/>
      <c r="FGW50" s="190"/>
      <c r="FGX50" s="190"/>
      <c r="FGY50" s="190"/>
      <c r="FGZ50" s="190"/>
      <c r="FHA50" s="190"/>
      <c r="FHB50" s="190"/>
      <c r="FHC50" s="190"/>
      <c r="FHD50" s="190"/>
      <c r="FHE50" s="190"/>
      <c r="FHF50" s="190"/>
      <c r="FHG50" s="190"/>
      <c r="FHH50" s="190"/>
      <c r="FHI50" s="190"/>
      <c r="FHJ50" s="190"/>
      <c r="FHK50" s="190"/>
      <c r="FHL50" s="190"/>
      <c r="FHM50" s="190"/>
      <c r="FHN50" s="190"/>
      <c r="FHO50" s="190"/>
      <c r="FHP50" s="190"/>
      <c r="FHQ50" s="190"/>
      <c r="FHR50" s="190"/>
      <c r="FHS50" s="190"/>
      <c r="FHT50" s="190"/>
      <c r="FHU50" s="190"/>
      <c r="FHV50" s="190"/>
      <c r="FHW50" s="190"/>
      <c r="FHX50" s="190"/>
      <c r="FHY50" s="190"/>
      <c r="FHZ50" s="190"/>
      <c r="FIA50" s="190"/>
      <c r="FIB50" s="190"/>
      <c r="FIC50" s="190"/>
      <c r="FID50" s="190"/>
      <c r="FIE50" s="190"/>
      <c r="FIF50" s="190"/>
      <c r="FIG50" s="190"/>
      <c r="FIH50" s="190"/>
      <c r="FII50" s="190"/>
      <c r="FIJ50" s="190"/>
      <c r="FIK50" s="190"/>
      <c r="FIL50" s="190"/>
      <c r="FIM50" s="190"/>
      <c r="FIN50" s="190"/>
      <c r="FIO50" s="190"/>
      <c r="FIP50" s="190"/>
      <c r="FIQ50" s="190"/>
      <c r="FIR50" s="190"/>
      <c r="FIS50" s="190"/>
      <c r="FIT50" s="190"/>
      <c r="FIU50" s="190"/>
      <c r="FIV50" s="190"/>
      <c r="FIW50" s="190"/>
      <c r="FIX50" s="190"/>
      <c r="FIY50" s="190"/>
      <c r="FIZ50" s="190"/>
      <c r="FJA50" s="190"/>
      <c r="FJB50" s="190"/>
      <c r="FJC50" s="190"/>
      <c r="FJD50" s="190"/>
      <c r="FJE50" s="190"/>
      <c r="FJF50" s="190"/>
      <c r="FJG50" s="190"/>
      <c r="FJH50" s="190"/>
      <c r="FJI50" s="190"/>
      <c r="FJJ50" s="190"/>
      <c r="FJK50" s="190"/>
      <c r="FJL50" s="190"/>
      <c r="FJM50" s="190"/>
      <c r="FJN50" s="190"/>
      <c r="FJO50" s="190"/>
      <c r="FJP50" s="190"/>
      <c r="FJQ50" s="190"/>
      <c r="FJR50" s="190"/>
      <c r="FJS50" s="190"/>
      <c r="FJT50" s="190"/>
      <c r="FJU50" s="190"/>
      <c r="FJV50" s="190"/>
      <c r="FJW50" s="190"/>
      <c r="FJX50" s="190"/>
      <c r="FJY50" s="190"/>
      <c r="FJZ50" s="190"/>
      <c r="FKA50" s="190"/>
      <c r="FKB50" s="190"/>
      <c r="FKC50" s="190"/>
      <c r="FKD50" s="190"/>
      <c r="FKE50" s="190"/>
      <c r="FKF50" s="190"/>
      <c r="FKG50" s="190"/>
      <c r="FKH50" s="190"/>
      <c r="FKI50" s="190"/>
      <c r="FKJ50" s="190"/>
      <c r="FKK50" s="190"/>
      <c r="FKL50" s="190"/>
      <c r="FKM50" s="190"/>
      <c r="FKN50" s="190"/>
      <c r="FKO50" s="190"/>
      <c r="FKP50" s="190"/>
      <c r="FKQ50" s="190"/>
      <c r="FKR50" s="190"/>
      <c r="FKS50" s="190"/>
      <c r="FKT50" s="190"/>
      <c r="FKU50" s="190"/>
      <c r="FKV50" s="190"/>
      <c r="FKW50" s="190"/>
      <c r="FKX50" s="190"/>
      <c r="FKY50" s="190"/>
      <c r="FKZ50" s="190"/>
      <c r="FLA50" s="190"/>
      <c r="FLB50" s="190"/>
      <c r="FLC50" s="190"/>
      <c r="FLD50" s="190"/>
      <c r="FLE50" s="190"/>
      <c r="FLF50" s="190"/>
      <c r="FLG50" s="190"/>
      <c r="FLH50" s="190"/>
      <c r="FLI50" s="190"/>
      <c r="FLJ50" s="190"/>
      <c r="FLK50" s="190"/>
      <c r="FLL50" s="190"/>
      <c r="FLM50" s="190"/>
      <c r="FLN50" s="190"/>
      <c r="FLO50" s="190"/>
      <c r="FLP50" s="190"/>
      <c r="FLQ50" s="190"/>
      <c r="FLR50" s="190"/>
      <c r="FLS50" s="190"/>
      <c r="FLT50" s="190"/>
      <c r="FLU50" s="190"/>
      <c r="FLV50" s="190"/>
      <c r="FLW50" s="190"/>
      <c r="FLX50" s="190"/>
      <c r="FLY50" s="190"/>
      <c r="FLZ50" s="190"/>
      <c r="FMA50" s="190"/>
      <c r="FMB50" s="190"/>
      <c r="FMC50" s="190"/>
      <c r="FMD50" s="190"/>
      <c r="FME50" s="190"/>
      <c r="FMF50" s="190"/>
      <c r="FMG50" s="190"/>
      <c r="FMH50" s="190"/>
      <c r="FMI50" s="190"/>
      <c r="FMJ50" s="190"/>
      <c r="FMK50" s="190"/>
      <c r="FML50" s="190"/>
      <c r="FMM50" s="190"/>
      <c r="FMN50" s="190"/>
      <c r="FMO50" s="190"/>
      <c r="FMP50" s="190"/>
      <c r="FMQ50" s="190"/>
      <c r="FMR50" s="190"/>
      <c r="FMS50" s="190"/>
      <c r="FMT50" s="190"/>
      <c r="FMU50" s="190"/>
      <c r="FMV50" s="190"/>
      <c r="FMW50" s="190"/>
      <c r="FMX50" s="190"/>
      <c r="FMY50" s="190"/>
      <c r="FMZ50" s="190"/>
      <c r="FNA50" s="190"/>
      <c r="FNB50" s="190"/>
      <c r="FNC50" s="190"/>
      <c r="FND50" s="190"/>
      <c r="FNE50" s="190"/>
      <c r="FNF50" s="190"/>
      <c r="FNG50" s="190"/>
      <c r="FNH50" s="190"/>
      <c r="FNI50" s="190"/>
      <c r="FNJ50" s="190"/>
      <c r="FNK50" s="190"/>
      <c r="FNL50" s="190"/>
      <c r="FNM50" s="190"/>
      <c r="FNN50" s="190"/>
      <c r="FNO50" s="190"/>
      <c r="FNP50" s="190"/>
      <c r="FNQ50" s="190"/>
      <c r="FNR50" s="190"/>
      <c r="FNS50" s="190"/>
      <c r="FNT50" s="190"/>
      <c r="FNU50" s="190"/>
      <c r="FNV50" s="190"/>
      <c r="FNW50" s="190"/>
      <c r="FNX50" s="190"/>
      <c r="FNY50" s="190"/>
      <c r="FNZ50" s="190"/>
      <c r="FOA50" s="190"/>
      <c r="FOB50" s="190"/>
      <c r="FOC50" s="190"/>
      <c r="FOD50" s="190"/>
      <c r="FOE50" s="190"/>
      <c r="FOF50" s="190"/>
      <c r="FOG50" s="190"/>
      <c r="FOH50" s="190"/>
      <c r="FOI50" s="190"/>
      <c r="FOJ50" s="190"/>
      <c r="FOK50" s="190"/>
      <c r="FOL50" s="190"/>
      <c r="FOM50" s="190"/>
      <c r="FON50" s="190"/>
      <c r="FOO50" s="190"/>
      <c r="FOP50" s="190"/>
      <c r="FOQ50" s="190"/>
      <c r="FOR50" s="190"/>
      <c r="FOS50" s="190"/>
      <c r="FOT50" s="190"/>
      <c r="FOU50" s="190"/>
      <c r="FOV50" s="190"/>
      <c r="FOW50" s="190"/>
      <c r="FOX50" s="190"/>
      <c r="FOY50" s="190"/>
      <c r="FOZ50" s="190"/>
      <c r="FPA50" s="190"/>
      <c r="FPB50" s="190"/>
      <c r="FPC50" s="190"/>
      <c r="FPD50" s="190"/>
      <c r="FPE50" s="190"/>
      <c r="FPF50" s="190"/>
      <c r="FPG50" s="190"/>
      <c r="FPH50" s="190"/>
      <c r="FPI50" s="190"/>
      <c r="FPJ50" s="190"/>
      <c r="FPK50" s="190"/>
      <c r="FPL50" s="190"/>
      <c r="FPM50" s="190"/>
      <c r="FPN50" s="190"/>
      <c r="FPO50" s="190"/>
      <c r="FPP50" s="190"/>
      <c r="FPQ50" s="190"/>
      <c r="FPR50" s="190"/>
      <c r="FPS50" s="190"/>
      <c r="FPT50" s="190"/>
      <c r="FPU50" s="190"/>
      <c r="FPV50" s="190"/>
      <c r="FPW50" s="190"/>
      <c r="FPX50" s="190"/>
      <c r="FPY50" s="190"/>
      <c r="FPZ50" s="190"/>
      <c r="FQA50" s="190"/>
      <c r="FQB50" s="190"/>
      <c r="FQC50" s="190"/>
      <c r="FQD50" s="190"/>
      <c r="FQE50" s="190"/>
      <c r="FQF50" s="190"/>
      <c r="FQG50" s="190"/>
      <c r="FQH50" s="190"/>
      <c r="FQI50" s="190"/>
      <c r="FQJ50" s="190"/>
      <c r="FQK50" s="190"/>
      <c r="FQL50" s="190"/>
      <c r="FQM50" s="190"/>
      <c r="FQN50" s="190"/>
      <c r="FQO50" s="190"/>
      <c r="FQP50" s="190"/>
      <c r="FQQ50" s="190"/>
      <c r="FQR50" s="190"/>
      <c r="FQS50" s="190"/>
      <c r="FQT50" s="190"/>
      <c r="FQU50" s="190"/>
      <c r="FQV50" s="190"/>
      <c r="FQW50" s="190"/>
      <c r="FQX50" s="190"/>
      <c r="FQY50" s="190"/>
      <c r="FQZ50" s="190"/>
      <c r="FRA50" s="190"/>
      <c r="FRB50" s="190"/>
      <c r="FRC50" s="190"/>
      <c r="FRD50" s="190"/>
      <c r="FRE50" s="190"/>
      <c r="FRF50" s="190"/>
      <c r="FRG50" s="190"/>
      <c r="FRH50" s="190"/>
      <c r="FRI50" s="190"/>
      <c r="FRJ50" s="190"/>
      <c r="FRK50" s="190"/>
      <c r="FRL50" s="190"/>
      <c r="FRM50" s="190"/>
      <c r="FRN50" s="190"/>
      <c r="FRO50" s="190"/>
      <c r="FRP50" s="190"/>
      <c r="FRQ50" s="190"/>
      <c r="FRR50" s="190"/>
      <c r="FRS50" s="190"/>
      <c r="FRT50" s="190"/>
      <c r="FRU50" s="190"/>
      <c r="FRV50" s="190"/>
      <c r="FRW50" s="190"/>
      <c r="FRX50" s="190"/>
      <c r="FRY50" s="190"/>
      <c r="FRZ50" s="190"/>
      <c r="FSA50" s="190"/>
      <c r="FSB50" s="190"/>
      <c r="FSC50" s="190"/>
      <c r="FSD50" s="190"/>
      <c r="FSE50" s="190"/>
      <c r="FSF50" s="190"/>
      <c r="FSG50" s="190"/>
      <c r="FSH50" s="190"/>
      <c r="FSI50" s="190"/>
      <c r="FSJ50" s="190"/>
      <c r="FSK50" s="190"/>
      <c r="FSL50" s="190"/>
      <c r="FSM50" s="190"/>
      <c r="FSN50" s="190"/>
      <c r="FSO50" s="190"/>
      <c r="FSP50" s="190"/>
      <c r="FSQ50" s="190"/>
      <c r="FSR50" s="190"/>
      <c r="FSS50" s="190"/>
      <c r="FST50" s="190"/>
      <c r="FSU50" s="190"/>
      <c r="FSV50" s="190"/>
      <c r="FSW50" s="190"/>
      <c r="FSX50" s="190"/>
      <c r="FSY50" s="190"/>
      <c r="FSZ50" s="190"/>
      <c r="FTA50" s="190"/>
      <c r="FTB50" s="190"/>
      <c r="FTC50" s="190"/>
      <c r="FTD50" s="190"/>
      <c r="FTE50" s="190"/>
      <c r="FTF50" s="190"/>
      <c r="FTG50" s="190"/>
      <c r="FTH50" s="190"/>
      <c r="FTI50" s="190"/>
      <c r="FTJ50" s="190"/>
      <c r="FTK50" s="190"/>
      <c r="FTL50" s="190"/>
      <c r="FTM50" s="190"/>
      <c r="FTN50" s="190"/>
      <c r="FTO50" s="190"/>
      <c r="FTP50" s="190"/>
      <c r="FTQ50" s="190"/>
      <c r="FTR50" s="190"/>
      <c r="FTS50" s="190"/>
      <c r="FTT50" s="190"/>
      <c r="FTU50" s="190"/>
      <c r="FTV50" s="190"/>
      <c r="FTW50" s="190"/>
      <c r="FTX50" s="190"/>
      <c r="FTY50" s="190"/>
      <c r="FTZ50" s="190"/>
      <c r="FUA50" s="190"/>
      <c r="FUB50" s="190"/>
      <c r="FUC50" s="190"/>
      <c r="FUD50" s="190"/>
      <c r="FUE50" s="190"/>
      <c r="FUF50" s="190"/>
      <c r="FUG50" s="190"/>
      <c r="FUH50" s="190"/>
      <c r="FUI50" s="190"/>
      <c r="FUJ50" s="190"/>
      <c r="FUK50" s="190"/>
      <c r="FUL50" s="190"/>
      <c r="FUM50" s="190"/>
      <c r="FUN50" s="190"/>
      <c r="FUO50" s="190"/>
      <c r="FUP50" s="190"/>
      <c r="FUQ50" s="190"/>
      <c r="FUR50" s="190"/>
      <c r="FUS50" s="190"/>
      <c r="FUT50" s="190"/>
      <c r="FUU50" s="190"/>
      <c r="FUV50" s="190"/>
      <c r="FUW50" s="190"/>
      <c r="FUX50" s="190"/>
      <c r="FUY50" s="190"/>
      <c r="FUZ50" s="190"/>
      <c r="FVA50" s="190"/>
      <c r="FVB50" s="190"/>
      <c r="FVC50" s="190"/>
      <c r="FVD50" s="190"/>
      <c r="FVE50" s="190"/>
      <c r="FVF50" s="190"/>
      <c r="FVG50" s="190"/>
      <c r="FVH50" s="190"/>
      <c r="FVI50" s="190"/>
      <c r="FVJ50" s="190"/>
      <c r="FVK50" s="190"/>
      <c r="FVL50" s="190"/>
      <c r="FVM50" s="190"/>
      <c r="FVN50" s="190"/>
      <c r="FVO50" s="190"/>
      <c r="FVP50" s="190"/>
      <c r="FVQ50" s="190"/>
      <c r="FVR50" s="190"/>
      <c r="FVS50" s="190"/>
      <c r="FVT50" s="190"/>
      <c r="FVU50" s="190"/>
      <c r="FVV50" s="190"/>
      <c r="FVW50" s="190"/>
      <c r="FVX50" s="190"/>
      <c r="FVY50" s="190"/>
      <c r="FVZ50" s="190"/>
      <c r="FWA50" s="190"/>
      <c r="FWB50" s="190"/>
      <c r="FWC50" s="190"/>
      <c r="FWD50" s="190"/>
      <c r="FWE50" s="190"/>
      <c r="FWF50" s="190"/>
      <c r="FWG50" s="190"/>
      <c r="FWH50" s="190"/>
      <c r="FWI50" s="190"/>
      <c r="FWJ50" s="190"/>
      <c r="FWK50" s="190"/>
      <c r="FWL50" s="190"/>
      <c r="FWM50" s="190"/>
      <c r="FWN50" s="190"/>
      <c r="FWO50" s="190"/>
      <c r="FWP50" s="190"/>
      <c r="FWQ50" s="190"/>
      <c r="FWR50" s="190"/>
      <c r="FWS50" s="190"/>
      <c r="FWT50" s="190"/>
      <c r="FWU50" s="190"/>
      <c r="FWV50" s="190"/>
      <c r="FWW50" s="190"/>
      <c r="FWX50" s="190"/>
      <c r="FWY50" s="190"/>
      <c r="FWZ50" s="190"/>
      <c r="FXA50" s="190"/>
      <c r="FXB50" s="190"/>
      <c r="FXC50" s="190"/>
      <c r="FXD50" s="190"/>
      <c r="FXE50" s="190"/>
      <c r="FXF50" s="190"/>
      <c r="FXG50" s="190"/>
      <c r="FXH50" s="190"/>
      <c r="FXI50" s="190"/>
      <c r="FXJ50" s="190"/>
      <c r="FXK50" s="190"/>
      <c r="FXL50" s="190"/>
      <c r="FXM50" s="190"/>
      <c r="FXN50" s="190"/>
      <c r="FXO50" s="190"/>
      <c r="FXP50" s="190"/>
      <c r="FXQ50" s="190"/>
      <c r="FXR50" s="190"/>
      <c r="FXS50" s="190"/>
      <c r="FXT50" s="190"/>
      <c r="FXU50" s="190"/>
      <c r="FXV50" s="190"/>
      <c r="FXW50" s="190"/>
      <c r="FXX50" s="190"/>
      <c r="FXY50" s="190"/>
      <c r="FXZ50" s="190"/>
      <c r="FYA50" s="190"/>
      <c r="FYB50" s="190"/>
      <c r="FYC50" s="190"/>
      <c r="FYD50" s="190"/>
      <c r="FYE50" s="190"/>
      <c r="FYF50" s="190"/>
      <c r="FYG50" s="190"/>
      <c r="FYH50" s="190"/>
      <c r="FYI50" s="190"/>
      <c r="FYJ50" s="190"/>
      <c r="FYK50" s="190"/>
      <c r="FYL50" s="190"/>
      <c r="FYM50" s="190"/>
      <c r="FYN50" s="190"/>
      <c r="FYO50" s="190"/>
      <c r="FYP50" s="190"/>
      <c r="FYQ50" s="190"/>
      <c r="FYR50" s="190"/>
      <c r="FYS50" s="190"/>
      <c r="FYT50" s="190"/>
      <c r="FYU50" s="190"/>
      <c r="FYV50" s="190"/>
      <c r="FYW50" s="190"/>
      <c r="FYX50" s="190"/>
      <c r="FYY50" s="190"/>
      <c r="FYZ50" s="190"/>
      <c r="FZA50" s="190"/>
      <c r="FZB50" s="190"/>
      <c r="FZC50" s="190"/>
      <c r="FZD50" s="190"/>
      <c r="FZE50" s="190"/>
      <c r="FZF50" s="190"/>
      <c r="FZG50" s="190"/>
      <c r="FZH50" s="190"/>
      <c r="FZI50" s="190"/>
      <c r="FZJ50" s="190"/>
      <c r="FZK50" s="190"/>
      <c r="FZL50" s="190"/>
      <c r="FZM50" s="190"/>
      <c r="FZN50" s="190"/>
      <c r="FZO50" s="190"/>
      <c r="FZP50" s="190"/>
      <c r="FZQ50" s="190"/>
      <c r="FZR50" s="190"/>
      <c r="FZS50" s="190"/>
      <c r="FZT50" s="190"/>
      <c r="FZU50" s="190"/>
      <c r="FZV50" s="190"/>
      <c r="FZW50" s="190"/>
      <c r="FZX50" s="190"/>
      <c r="FZY50" s="190"/>
      <c r="FZZ50" s="190"/>
      <c r="GAA50" s="190"/>
      <c r="GAB50" s="190"/>
      <c r="GAC50" s="190"/>
      <c r="GAD50" s="190"/>
      <c r="GAE50" s="190"/>
      <c r="GAF50" s="190"/>
      <c r="GAG50" s="190"/>
      <c r="GAH50" s="190"/>
      <c r="GAI50" s="190"/>
      <c r="GAJ50" s="190"/>
      <c r="GAK50" s="190"/>
      <c r="GAL50" s="190"/>
      <c r="GAM50" s="190"/>
      <c r="GAN50" s="190"/>
      <c r="GAO50" s="190"/>
      <c r="GAP50" s="190"/>
      <c r="GAQ50" s="190"/>
      <c r="GAR50" s="190"/>
      <c r="GAS50" s="190"/>
      <c r="GAT50" s="190"/>
      <c r="GAU50" s="190"/>
      <c r="GAV50" s="190"/>
      <c r="GAW50" s="190"/>
      <c r="GAX50" s="190"/>
      <c r="GAY50" s="190"/>
      <c r="GAZ50" s="190"/>
      <c r="GBA50" s="190"/>
      <c r="GBB50" s="190"/>
      <c r="GBC50" s="190"/>
      <c r="GBD50" s="190"/>
      <c r="GBE50" s="190"/>
      <c r="GBF50" s="190"/>
      <c r="GBG50" s="190"/>
      <c r="GBH50" s="190"/>
      <c r="GBI50" s="190"/>
      <c r="GBJ50" s="190"/>
      <c r="GBK50" s="190"/>
      <c r="GBL50" s="190"/>
      <c r="GBM50" s="190"/>
      <c r="GBN50" s="190"/>
      <c r="GBO50" s="190"/>
      <c r="GBP50" s="190"/>
      <c r="GBQ50" s="190"/>
      <c r="GBR50" s="190"/>
      <c r="GBS50" s="190"/>
      <c r="GBT50" s="190"/>
      <c r="GBU50" s="190"/>
      <c r="GBV50" s="190"/>
      <c r="GBW50" s="190"/>
      <c r="GBX50" s="190"/>
      <c r="GBY50" s="190"/>
      <c r="GBZ50" s="190"/>
      <c r="GCA50" s="190"/>
      <c r="GCB50" s="190"/>
      <c r="GCC50" s="190"/>
      <c r="GCD50" s="190"/>
      <c r="GCE50" s="190"/>
      <c r="GCF50" s="190"/>
      <c r="GCG50" s="190"/>
      <c r="GCH50" s="190"/>
      <c r="GCI50" s="190"/>
      <c r="GCJ50" s="190"/>
      <c r="GCK50" s="190"/>
      <c r="GCL50" s="190"/>
      <c r="GCM50" s="190"/>
      <c r="GCN50" s="190"/>
      <c r="GCO50" s="190"/>
      <c r="GCP50" s="190"/>
      <c r="GCQ50" s="190"/>
      <c r="GCR50" s="190"/>
      <c r="GCS50" s="190"/>
      <c r="GCT50" s="190"/>
      <c r="GCU50" s="190"/>
      <c r="GCV50" s="190"/>
      <c r="GCW50" s="190"/>
      <c r="GCX50" s="190"/>
      <c r="GCY50" s="190"/>
      <c r="GCZ50" s="190"/>
      <c r="GDA50" s="190"/>
      <c r="GDB50" s="190"/>
      <c r="GDC50" s="190"/>
      <c r="GDD50" s="190"/>
      <c r="GDE50" s="190"/>
      <c r="GDF50" s="190"/>
      <c r="GDG50" s="190"/>
      <c r="GDH50" s="190"/>
      <c r="GDI50" s="190"/>
      <c r="GDJ50" s="190"/>
      <c r="GDK50" s="190"/>
      <c r="GDL50" s="190"/>
      <c r="GDM50" s="190"/>
      <c r="GDN50" s="190"/>
      <c r="GDO50" s="190"/>
      <c r="GDP50" s="190"/>
      <c r="GDQ50" s="190"/>
      <c r="GDR50" s="190"/>
      <c r="GDS50" s="190"/>
      <c r="GDT50" s="190"/>
      <c r="GDU50" s="190"/>
      <c r="GDV50" s="190"/>
      <c r="GDW50" s="190"/>
      <c r="GDX50" s="190"/>
      <c r="GDY50" s="190"/>
      <c r="GDZ50" s="190"/>
      <c r="GEA50" s="190"/>
      <c r="GEB50" s="190"/>
      <c r="GEC50" s="190"/>
      <c r="GED50" s="190"/>
      <c r="GEE50" s="190"/>
      <c r="GEF50" s="190"/>
      <c r="GEG50" s="190"/>
      <c r="GEH50" s="190"/>
      <c r="GEI50" s="190"/>
      <c r="GEJ50" s="190"/>
      <c r="GEK50" s="190"/>
      <c r="GEL50" s="190"/>
      <c r="GEM50" s="190"/>
      <c r="GEN50" s="190"/>
      <c r="GEO50" s="190"/>
      <c r="GEP50" s="190"/>
      <c r="GEQ50" s="190"/>
      <c r="GER50" s="190"/>
      <c r="GES50" s="190"/>
      <c r="GET50" s="190"/>
      <c r="GEU50" s="190"/>
      <c r="GEV50" s="190"/>
      <c r="GEW50" s="190"/>
      <c r="GEX50" s="190"/>
      <c r="GEY50" s="190"/>
      <c r="GEZ50" s="190"/>
      <c r="GFA50" s="190"/>
      <c r="GFB50" s="190"/>
      <c r="GFC50" s="190"/>
      <c r="GFD50" s="190"/>
      <c r="GFE50" s="190"/>
      <c r="GFF50" s="190"/>
      <c r="GFG50" s="190"/>
      <c r="GFH50" s="190"/>
      <c r="GFI50" s="190"/>
      <c r="GFJ50" s="190"/>
      <c r="GFK50" s="190"/>
      <c r="GFL50" s="190"/>
      <c r="GFM50" s="190"/>
      <c r="GFN50" s="190"/>
      <c r="GFO50" s="190"/>
      <c r="GFP50" s="190"/>
      <c r="GFQ50" s="190"/>
      <c r="GFR50" s="190"/>
      <c r="GFS50" s="190"/>
      <c r="GFT50" s="190"/>
      <c r="GFU50" s="190"/>
      <c r="GFV50" s="190"/>
      <c r="GFW50" s="190"/>
      <c r="GFX50" s="190"/>
      <c r="GFY50" s="190"/>
      <c r="GFZ50" s="190"/>
      <c r="GGA50" s="190"/>
      <c r="GGB50" s="190"/>
      <c r="GGC50" s="190"/>
      <c r="GGD50" s="190"/>
      <c r="GGE50" s="190"/>
      <c r="GGF50" s="190"/>
      <c r="GGG50" s="190"/>
      <c r="GGH50" s="190"/>
      <c r="GGI50" s="190"/>
      <c r="GGJ50" s="190"/>
      <c r="GGK50" s="190"/>
      <c r="GGL50" s="190"/>
      <c r="GGM50" s="190"/>
      <c r="GGN50" s="190"/>
      <c r="GGO50" s="190"/>
      <c r="GGP50" s="190"/>
      <c r="GGQ50" s="190"/>
      <c r="GGR50" s="190"/>
      <c r="GGS50" s="190"/>
      <c r="GGT50" s="190"/>
      <c r="GGU50" s="190"/>
      <c r="GGV50" s="190"/>
      <c r="GGW50" s="190"/>
      <c r="GGX50" s="190"/>
      <c r="GGY50" s="190"/>
      <c r="GGZ50" s="190"/>
      <c r="GHA50" s="190"/>
      <c r="GHB50" s="190"/>
      <c r="GHC50" s="190"/>
      <c r="GHD50" s="190"/>
      <c r="GHE50" s="190"/>
      <c r="GHF50" s="190"/>
      <c r="GHG50" s="190"/>
      <c r="GHH50" s="190"/>
      <c r="GHI50" s="190"/>
      <c r="GHJ50" s="190"/>
      <c r="GHK50" s="190"/>
      <c r="GHL50" s="190"/>
      <c r="GHM50" s="190"/>
      <c r="GHN50" s="190"/>
      <c r="GHO50" s="190"/>
      <c r="GHP50" s="190"/>
      <c r="GHQ50" s="190"/>
      <c r="GHR50" s="190"/>
      <c r="GHS50" s="190"/>
      <c r="GHT50" s="190"/>
      <c r="GHU50" s="190"/>
      <c r="GHV50" s="190"/>
      <c r="GHW50" s="190"/>
      <c r="GHX50" s="190"/>
      <c r="GHY50" s="190"/>
      <c r="GHZ50" s="190"/>
      <c r="GIA50" s="190"/>
      <c r="GIB50" s="190"/>
      <c r="GIC50" s="190"/>
      <c r="GID50" s="190"/>
      <c r="GIE50" s="190"/>
      <c r="GIF50" s="190"/>
      <c r="GIG50" s="190"/>
      <c r="GIH50" s="190"/>
      <c r="GII50" s="190"/>
      <c r="GIJ50" s="190"/>
      <c r="GIK50" s="190"/>
      <c r="GIL50" s="190"/>
      <c r="GIM50" s="190"/>
      <c r="GIN50" s="190"/>
      <c r="GIO50" s="190"/>
      <c r="GIP50" s="190"/>
      <c r="GIQ50" s="190"/>
      <c r="GIR50" s="190"/>
      <c r="GIS50" s="190"/>
      <c r="GIT50" s="190"/>
      <c r="GIU50" s="190"/>
      <c r="GIV50" s="190"/>
      <c r="GIW50" s="190"/>
      <c r="GIX50" s="190"/>
      <c r="GIY50" s="190"/>
      <c r="GIZ50" s="190"/>
      <c r="GJA50" s="190"/>
      <c r="GJB50" s="190"/>
      <c r="GJC50" s="190"/>
      <c r="GJD50" s="190"/>
      <c r="GJE50" s="190"/>
      <c r="GJF50" s="190"/>
      <c r="GJG50" s="190"/>
      <c r="GJH50" s="190"/>
      <c r="GJI50" s="190"/>
      <c r="GJJ50" s="190"/>
      <c r="GJK50" s="190"/>
      <c r="GJL50" s="190"/>
      <c r="GJM50" s="190"/>
      <c r="GJN50" s="190"/>
      <c r="GJO50" s="190"/>
      <c r="GJP50" s="190"/>
      <c r="GJQ50" s="190"/>
      <c r="GJR50" s="190"/>
      <c r="GJS50" s="190"/>
      <c r="GJT50" s="190"/>
      <c r="GJU50" s="190"/>
      <c r="GJV50" s="190"/>
      <c r="GJW50" s="190"/>
      <c r="GJX50" s="190"/>
      <c r="GJY50" s="190"/>
      <c r="GJZ50" s="190"/>
      <c r="GKA50" s="190"/>
      <c r="GKB50" s="190"/>
      <c r="GKC50" s="190"/>
      <c r="GKD50" s="190"/>
      <c r="GKE50" s="190"/>
      <c r="GKF50" s="190"/>
      <c r="GKG50" s="190"/>
      <c r="GKH50" s="190"/>
      <c r="GKI50" s="190"/>
      <c r="GKJ50" s="190"/>
      <c r="GKK50" s="190"/>
      <c r="GKL50" s="190"/>
      <c r="GKM50" s="190"/>
      <c r="GKN50" s="190"/>
      <c r="GKO50" s="190"/>
      <c r="GKP50" s="190"/>
      <c r="GKQ50" s="190"/>
      <c r="GKR50" s="190"/>
      <c r="GKS50" s="190"/>
      <c r="GKT50" s="190"/>
      <c r="GKU50" s="190"/>
      <c r="GKV50" s="190"/>
      <c r="GKW50" s="190"/>
      <c r="GKX50" s="190"/>
      <c r="GKY50" s="190"/>
      <c r="GKZ50" s="190"/>
      <c r="GLA50" s="190"/>
      <c r="GLB50" s="190"/>
      <c r="GLC50" s="190"/>
      <c r="GLD50" s="190"/>
      <c r="GLE50" s="190"/>
      <c r="GLF50" s="190"/>
      <c r="GLG50" s="190"/>
      <c r="GLH50" s="190"/>
      <c r="GLI50" s="190"/>
      <c r="GLJ50" s="190"/>
      <c r="GLK50" s="190"/>
      <c r="GLL50" s="190"/>
      <c r="GLM50" s="190"/>
      <c r="GLN50" s="190"/>
      <c r="GLO50" s="190"/>
      <c r="GLP50" s="190"/>
      <c r="GLQ50" s="190"/>
      <c r="GLR50" s="190"/>
      <c r="GLS50" s="190"/>
      <c r="GLT50" s="190"/>
      <c r="GLU50" s="190"/>
      <c r="GLV50" s="190"/>
      <c r="GLW50" s="190"/>
      <c r="GLX50" s="190"/>
      <c r="GLY50" s="190"/>
      <c r="GLZ50" s="190"/>
      <c r="GMA50" s="190"/>
      <c r="GMB50" s="190"/>
      <c r="GMC50" s="190"/>
      <c r="GMD50" s="190"/>
      <c r="GME50" s="190"/>
      <c r="GMF50" s="190"/>
      <c r="GMG50" s="190"/>
      <c r="GMH50" s="190"/>
      <c r="GMI50" s="190"/>
      <c r="GMJ50" s="190"/>
      <c r="GMK50" s="190"/>
      <c r="GML50" s="190"/>
      <c r="GMM50" s="190"/>
      <c r="GMN50" s="190"/>
      <c r="GMO50" s="190"/>
      <c r="GMP50" s="190"/>
      <c r="GMQ50" s="190"/>
      <c r="GMR50" s="190"/>
      <c r="GMS50" s="190"/>
      <c r="GMT50" s="190"/>
      <c r="GMU50" s="190"/>
      <c r="GMV50" s="190"/>
      <c r="GMW50" s="190"/>
      <c r="GMX50" s="190"/>
      <c r="GMY50" s="190"/>
      <c r="GMZ50" s="190"/>
      <c r="GNA50" s="190"/>
      <c r="GNB50" s="190"/>
      <c r="GNC50" s="190"/>
      <c r="GND50" s="190"/>
      <c r="GNE50" s="190"/>
      <c r="GNF50" s="190"/>
      <c r="GNG50" s="190"/>
      <c r="GNH50" s="190"/>
      <c r="GNI50" s="190"/>
      <c r="GNJ50" s="190"/>
      <c r="GNK50" s="190"/>
      <c r="GNL50" s="190"/>
      <c r="GNM50" s="190"/>
      <c r="GNN50" s="190"/>
      <c r="GNO50" s="190"/>
      <c r="GNP50" s="190"/>
      <c r="GNQ50" s="190"/>
      <c r="GNR50" s="190"/>
      <c r="GNS50" s="190"/>
      <c r="GNT50" s="190"/>
      <c r="GNU50" s="190"/>
      <c r="GNV50" s="190"/>
      <c r="GNW50" s="190"/>
      <c r="GNX50" s="190"/>
      <c r="GNY50" s="190"/>
      <c r="GNZ50" s="190"/>
      <c r="GOA50" s="190"/>
      <c r="GOB50" s="190"/>
      <c r="GOC50" s="190"/>
      <c r="GOD50" s="190"/>
      <c r="GOE50" s="190"/>
      <c r="GOF50" s="190"/>
      <c r="GOG50" s="190"/>
      <c r="GOH50" s="190"/>
      <c r="GOI50" s="190"/>
      <c r="GOJ50" s="190"/>
      <c r="GOK50" s="190"/>
      <c r="GOL50" s="190"/>
      <c r="GOM50" s="190"/>
      <c r="GON50" s="190"/>
      <c r="GOO50" s="190"/>
      <c r="GOP50" s="190"/>
      <c r="GOQ50" s="190"/>
      <c r="GOR50" s="190"/>
      <c r="GOS50" s="190"/>
      <c r="GOT50" s="190"/>
      <c r="GOU50" s="190"/>
      <c r="GOV50" s="190"/>
      <c r="GOW50" s="190"/>
      <c r="GOX50" s="190"/>
      <c r="GOY50" s="190"/>
      <c r="GOZ50" s="190"/>
      <c r="GPA50" s="190"/>
      <c r="GPB50" s="190"/>
      <c r="GPC50" s="190"/>
      <c r="GPD50" s="190"/>
      <c r="GPE50" s="190"/>
      <c r="GPF50" s="190"/>
      <c r="GPG50" s="190"/>
      <c r="GPH50" s="190"/>
      <c r="GPI50" s="190"/>
      <c r="GPJ50" s="190"/>
      <c r="GPK50" s="190"/>
      <c r="GPL50" s="190"/>
      <c r="GPM50" s="190"/>
      <c r="GPN50" s="190"/>
      <c r="GPO50" s="190"/>
      <c r="GPP50" s="190"/>
      <c r="GPQ50" s="190"/>
      <c r="GPR50" s="190"/>
      <c r="GPS50" s="190"/>
      <c r="GPT50" s="190"/>
      <c r="GPU50" s="190"/>
      <c r="GPV50" s="190"/>
      <c r="GPW50" s="190"/>
      <c r="GPX50" s="190"/>
      <c r="GPY50" s="190"/>
      <c r="GPZ50" s="190"/>
      <c r="GQA50" s="190"/>
      <c r="GQB50" s="190"/>
      <c r="GQC50" s="190"/>
      <c r="GQD50" s="190"/>
      <c r="GQE50" s="190"/>
      <c r="GQF50" s="190"/>
      <c r="GQG50" s="190"/>
      <c r="GQH50" s="190"/>
      <c r="GQI50" s="190"/>
      <c r="GQJ50" s="190"/>
      <c r="GQK50" s="190"/>
      <c r="GQL50" s="190"/>
      <c r="GQM50" s="190"/>
      <c r="GQN50" s="190"/>
      <c r="GQO50" s="190"/>
      <c r="GQP50" s="190"/>
      <c r="GQQ50" s="190"/>
      <c r="GQR50" s="190"/>
      <c r="GQS50" s="190"/>
      <c r="GQT50" s="190"/>
      <c r="GQU50" s="190"/>
      <c r="GQV50" s="190"/>
      <c r="GQW50" s="190"/>
      <c r="GQX50" s="190"/>
      <c r="GQY50" s="190"/>
      <c r="GQZ50" s="190"/>
      <c r="GRA50" s="190"/>
      <c r="GRB50" s="190"/>
      <c r="GRC50" s="190"/>
      <c r="GRD50" s="190"/>
      <c r="GRE50" s="190"/>
      <c r="GRF50" s="190"/>
      <c r="GRG50" s="190"/>
      <c r="GRH50" s="190"/>
      <c r="GRI50" s="190"/>
      <c r="GRJ50" s="190"/>
      <c r="GRK50" s="190"/>
      <c r="GRL50" s="190"/>
      <c r="GRM50" s="190"/>
      <c r="GRN50" s="190"/>
      <c r="GRO50" s="190"/>
      <c r="GRP50" s="190"/>
      <c r="GRQ50" s="190"/>
      <c r="GRR50" s="190"/>
      <c r="GRS50" s="190"/>
      <c r="GRT50" s="190"/>
      <c r="GRU50" s="190"/>
      <c r="GRV50" s="190"/>
      <c r="GRW50" s="190"/>
      <c r="GRX50" s="190"/>
      <c r="GRY50" s="190"/>
      <c r="GRZ50" s="190"/>
      <c r="GSA50" s="190"/>
      <c r="GSB50" s="190"/>
      <c r="GSC50" s="190"/>
      <c r="GSD50" s="190"/>
      <c r="GSE50" s="190"/>
      <c r="GSF50" s="190"/>
      <c r="GSG50" s="190"/>
      <c r="GSH50" s="190"/>
      <c r="GSI50" s="190"/>
      <c r="GSJ50" s="190"/>
      <c r="GSK50" s="190"/>
      <c r="GSL50" s="190"/>
      <c r="GSM50" s="190"/>
      <c r="GSN50" s="190"/>
      <c r="GSO50" s="190"/>
      <c r="GSP50" s="190"/>
      <c r="GSQ50" s="190"/>
      <c r="GSR50" s="190"/>
      <c r="GSS50" s="190"/>
      <c r="GST50" s="190"/>
      <c r="GSU50" s="190"/>
      <c r="GSV50" s="190"/>
      <c r="GSW50" s="190"/>
      <c r="GSX50" s="190"/>
      <c r="GSY50" s="190"/>
      <c r="GSZ50" s="190"/>
      <c r="GTA50" s="190"/>
      <c r="GTB50" s="190"/>
      <c r="GTC50" s="190"/>
      <c r="GTD50" s="190"/>
      <c r="GTE50" s="190"/>
      <c r="GTF50" s="190"/>
      <c r="GTG50" s="190"/>
      <c r="GTH50" s="190"/>
      <c r="GTI50" s="190"/>
      <c r="GTJ50" s="190"/>
      <c r="GTK50" s="190"/>
      <c r="GTL50" s="190"/>
      <c r="GTM50" s="190"/>
      <c r="GTN50" s="190"/>
      <c r="GTO50" s="190"/>
      <c r="GTP50" s="190"/>
      <c r="GTQ50" s="190"/>
      <c r="GTR50" s="190"/>
      <c r="GTS50" s="190"/>
      <c r="GTT50" s="190"/>
      <c r="GTU50" s="190"/>
      <c r="GTV50" s="190"/>
      <c r="GTW50" s="190"/>
      <c r="GTX50" s="190"/>
      <c r="GTY50" s="190"/>
      <c r="GTZ50" s="190"/>
      <c r="GUA50" s="190"/>
      <c r="GUB50" s="190"/>
      <c r="GUC50" s="190"/>
      <c r="GUD50" s="190"/>
      <c r="GUE50" s="190"/>
      <c r="GUF50" s="190"/>
      <c r="GUG50" s="190"/>
      <c r="GUH50" s="190"/>
      <c r="GUI50" s="190"/>
      <c r="GUJ50" s="190"/>
      <c r="GUK50" s="190"/>
      <c r="GUL50" s="190"/>
      <c r="GUM50" s="190"/>
      <c r="GUN50" s="190"/>
      <c r="GUO50" s="190"/>
      <c r="GUP50" s="190"/>
      <c r="GUQ50" s="190"/>
      <c r="GUR50" s="190"/>
      <c r="GUS50" s="190"/>
      <c r="GUT50" s="190"/>
      <c r="GUU50" s="190"/>
      <c r="GUV50" s="190"/>
      <c r="GUW50" s="190"/>
      <c r="GUX50" s="190"/>
      <c r="GUY50" s="190"/>
      <c r="GUZ50" s="190"/>
      <c r="GVA50" s="190"/>
      <c r="GVB50" s="190"/>
      <c r="GVC50" s="190"/>
      <c r="GVD50" s="190"/>
      <c r="GVE50" s="190"/>
      <c r="GVF50" s="190"/>
      <c r="GVG50" s="190"/>
      <c r="GVH50" s="190"/>
      <c r="GVI50" s="190"/>
      <c r="GVJ50" s="190"/>
      <c r="GVK50" s="190"/>
      <c r="GVL50" s="190"/>
      <c r="GVM50" s="190"/>
      <c r="GVN50" s="190"/>
      <c r="GVO50" s="190"/>
      <c r="GVP50" s="190"/>
      <c r="GVQ50" s="190"/>
      <c r="GVR50" s="190"/>
      <c r="GVS50" s="190"/>
      <c r="GVT50" s="190"/>
      <c r="GVU50" s="190"/>
      <c r="GVV50" s="190"/>
      <c r="GVW50" s="190"/>
      <c r="GVX50" s="190"/>
      <c r="GVY50" s="190"/>
      <c r="GVZ50" s="190"/>
      <c r="GWA50" s="190"/>
      <c r="GWB50" s="190"/>
      <c r="GWC50" s="190"/>
      <c r="GWD50" s="190"/>
      <c r="GWE50" s="190"/>
      <c r="GWF50" s="190"/>
      <c r="GWG50" s="190"/>
      <c r="GWH50" s="190"/>
      <c r="GWI50" s="190"/>
      <c r="GWJ50" s="190"/>
      <c r="GWK50" s="190"/>
      <c r="GWL50" s="190"/>
      <c r="GWM50" s="190"/>
      <c r="GWN50" s="190"/>
      <c r="GWO50" s="190"/>
      <c r="GWP50" s="190"/>
      <c r="GWQ50" s="190"/>
      <c r="GWR50" s="190"/>
      <c r="GWS50" s="190"/>
      <c r="GWT50" s="190"/>
      <c r="GWU50" s="190"/>
      <c r="GWV50" s="190"/>
      <c r="GWW50" s="190"/>
      <c r="GWX50" s="190"/>
      <c r="GWY50" s="190"/>
      <c r="GWZ50" s="190"/>
      <c r="GXA50" s="190"/>
      <c r="GXB50" s="190"/>
      <c r="GXC50" s="190"/>
      <c r="GXD50" s="190"/>
      <c r="GXE50" s="190"/>
      <c r="GXF50" s="190"/>
      <c r="GXG50" s="190"/>
      <c r="GXH50" s="190"/>
      <c r="GXI50" s="190"/>
      <c r="GXJ50" s="190"/>
      <c r="GXK50" s="190"/>
      <c r="GXL50" s="190"/>
      <c r="GXM50" s="190"/>
      <c r="GXN50" s="190"/>
      <c r="GXO50" s="190"/>
      <c r="GXP50" s="190"/>
      <c r="GXQ50" s="190"/>
      <c r="GXR50" s="190"/>
      <c r="GXS50" s="190"/>
      <c r="GXT50" s="190"/>
      <c r="GXU50" s="190"/>
      <c r="GXV50" s="190"/>
      <c r="GXW50" s="190"/>
      <c r="GXX50" s="190"/>
      <c r="GXY50" s="190"/>
      <c r="GXZ50" s="190"/>
      <c r="GYA50" s="190"/>
      <c r="GYB50" s="190"/>
      <c r="GYC50" s="190"/>
      <c r="GYD50" s="190"/>
      <c r="GYE50" s="190"/>
      <c r="GYF50" s="190"/>
      <c r="GYG50" s="190"/>
      <c r="GYH50" s="190"/>
      <c r="GYI50" s="190"/>
      <c r="GYJ50" s="190"/>
      <c r="GYK50" s="190"/>
      <c r="GYL50" s="190"/>
      <c r="GYM50" s="190"/>
      <c r="GYN50" s="190"/>
      <c r="GYO50" s="190"/>
      <c r="GYP50" s="190"/>
      <c r="GYQ50" s="190"/>
      <c r="GYR50" s="190"/>
      <c r="GYS50" s="190"/>
      <c r="GYT50" s="190"/>
      <c r="GYU50" s="190"/>
      <c r="GYV50" s="190"/>
      <c r="GYW50" s="190"/>
      <c r="GYX50" s="190"/>
      <c r="GYY50" s="190"/>
      <c r="GYZ50" s="190"/>
      <c r="GZA50" s="190"/>
      <c r="GZB50" s="190"/>
      <c r="GZC50" s="190"/>
      <c r="GZD50" s="190"/>
      <c r="GZE50" s="190"/>
      <c r="GZF50" s="190"/>
      <c r="GZG50" s="190"/>
      <c r="GZH50" s="190"/>
      <c r="GZI50" s="190"/>
      <c r="GZJ50" s="190"/>
      <c r="GZK50" s="190"/>
      <c r="GZL50" s="190"/>
      <c r="GZM50" s="190"/>
      <c r="GZN50" s="190"/>
      <c r="GZO50" s="190"/>
      <c r="GZP50" s="190"/>
      <c r="GZQ50" s="190"/>
      <c r="GZR50" s="190"/>
      <c r="GZS50" s="190"/>
      <c r="GZT50" s="190"/>
      <c r="GZU50" s="190"/>
      <c r="GZV50" s="190"/>
      <c r="GZW50" s="190"/>
      <c r="GZX50" s="190"/>
      <c r="GZY50" s="190"/>
      <c r="GZZ50" s="190"/>
      <c r="HAA50" s="190"/>
      <c r="HAB50" s="190"/>
      <c r="HAC50" s="190"/>
      <c r="HAD50" s="190"/>
      <c r="HAE50" s="190"/>
      <c r="HAF50" s="190"/>
      <c r="HAG50" s="190"/>
      <c r="HAH50" s="190"/>
      <c r="HAI50" s="190"/>
      <c r="HAJ50" s="190"/>
      <c r="HAK50" s="190"/>
      <c r="HAL50" s="190"/>
      <c r="HAM50" s="190"/>
      <c r="HAN50" s="190"/>
      <c r="HAO50" s="190"/>
      <c r="HAP50" s="190"/>
      <c r="HAQ50" s="190"/>
      <c r="HAR50" s="190"/>
      <c r="HAS50" s="190"/>
      <c r="HAT50" s="190"/>
      <c r="HAU50" s="190"/>
      <c r="HAV50" s="190"/>
      <c r="HAW50" s="190"/>
      <c r="HAX50" s="190"/>
      <c r="HAY50" s="190"/>
      <c r="HAZ50" s="190"/>
      <c r="HBA50" s="190"/>
      <c r="HBB50" s="190"/>
      <c r="HBC50" s="190"/>
      <c r="HBD50" s="190"/>
      <c r="HBE50" s="190"/>
      <c r="HBF50" s="190"/>
      <c r="HBG50" s="190"/>
      <c r="HBH50" s="190"/>
      <c r="HBI50" s="190"/>
      <c r="HBJ50" s="190"/>
      <c r="HBK50" s="190"/>
      <c r="HBL50" s="190"/>
      <c r="HBM50" s="190"/>
      <c r="HBN50" s="190"/>
      <c r="HBO50" s="190"/>
      <c r="HBP50" s="190"/>
      <c r="HBQ50" s="190"/>
      <c r="HBR50" s="190"/>
      <c r="HBS50" s="190"/>
      <c r="HBT50" s="190"/>
      <c r="HBU50" s="190"/>
      <c r="HBV50" s="190"/>
      <c r="HBW50" s="190"/>
      <c r="HBX50" s="190"/>
      <c r="HBY50" s="190"/>
      <c r="HBZ50" s="190"/>
      <c r="HCA50" s="190"/>
      <c r="HCB50" s="190"/>
      <c r="HCC50" s="190"/>
      <c r="HCD50" s="190"/>
      <c r="HCE50" s="190"/>
      <c r="HCF50" s="190"/>
      <c r="HCG50" s="190"/>
      <c r="HCH50" s="190"/>
      <c r="HCI50" s="190"/>
      <c r="HCJ50" s="190"/>
      <c r="HCK50" s="190"/>
      <c r="HCL50" s="190"/>
      <c r="HCM50" s="190"/>
      <c r="HCN50" s="190"/>
      <c r="HCO50" s="190"/>
      <c r="HCP50" s="190"/>
      <c r="HCQ50" s="190"/>
      <c r="HCR50" s="190"/>
      <c r="HCS50" s="190"/>
      <c r="HCT50" s="190"/>
      <c r="HCU50" s="190"/>
      <c r="HCV50" s="190"/>
      <c r="HCW50" s="190"/>
      <c r="HCX50" s="190"/>
      <c r="HCY50" s="190"/>
      <c r="HCZ50" s="190"/>
      <c r="HDA50" s="190"/>
      <c r="HDB50" s="190"/>
      <c r="HDC50" s="190"/>
      <c r="HDD50" s="190"/>
      <c r="HDE50" s="190"/>
      <c r="HDF50" s="190"/>
      <c r="HDG50" s="190"/>
      <c r="HDH50" s="190"/>
      <c r="HDI50" s="190"/>
      <c r="HDJ50" s="190"/>
      <c r="HDK50" s="190"/>
      <c r="HDL50" s="190"/>
      <c r="HDM50" s="190"/>
      <c r="HDN50" s="190"/>
      <c r="HDO50" s="190"/>
      <c r="HDP50" s="190"/>
      <c r="HDQ50" s="190"/>
      <c r="HDR50" s="190"/>
      <c r="HDS50" s="190"/>
      <c r="HDT50" s="190"/>
      <c r="HDU50" s="190"/>
      <c r="HDV50" s="190"/>
      <c r="HDW50" s="190"/>
      <c r="HDX50" s="190"/>
      <c r="HDY50" s="190"/>
      <c r="HDZ50" s="190"/>
      <c r="HEA50" s="190"/>
      <c r="HEB50" s="190"/>
      <c r="HEC50" s="190"/>
      <c r="HED50" s="190"/>
      <c r="HEE50" s="190"/>
      <c r="HEF50" s="190"/>
      <c r="HEG50" s="190"/>
      <c r="HEH50" s="190"/>
      <c r="HEI50" s="190"/>
      <c r="HEJ50" s="190"/>
      <c r="HEK50" s="190"/>
      <c r="HEL50" s="190"/>
      <c r="HEM50" s="190"/>
      <c r="HEN50" s="190"/>
      <c r="HEO50" s="190"/>
      <c r="HEP50" s="190"/>
      <c r="HEQ50" s="190"/>
      <c r="HER50" s="190"/>
      <c r="HES50" s="190"/>
      <c r="HET50" s="190"/>
      <c r="HEU50" s="190"/>
      <c r="HEV50" s="190"/>
      <c r="HEW50" s="190"/>
      <c r="HEX50" s="190"/>
      <c r="HEY50" s="190"/>
      <c r="HEZ50" s="190"/>
      <c r="HFA50" s="190"/>
      <c r="HFB50" s="190"/>
      <c r="HFC50" s="190"/>
      <c r="HFD50" s="190"/>
      <c r="HFE50" s="190"/>
      <c r="HFF50" s="190"/>
      <c r="HFG50" s="190"/>
      <c r="HFH50" s="190"/>
      <c r="HFI50" s="190"/>
      <c r="HFJ50" s="190"/>
      <c r="HFK50" s="190"/>
      <c r="HFL50" s="190"/>
      <c r="HFM50" s="190"/>
      <c r="HFN50" s="190"/>
      <c r="HFO50" s="190"/>
      <c r="HFP50" s="190"/>
      <c r="HFQ50" s="190"/>
      <c r="HFR50" s="190"/>
      <c r="HFS50" s="190"/>
      <c r="HFT50" s="190"/>
      <c r="HFU50" s="190"/>
      <c r="HFV50" s="190"/>
      <c r="HFW50" s="190"/>
      <c r="HFX50" s="190"/>
      <c r="HFY50" s="190"/>
      <c r="HFZ50" s="190"/>
      <c r="HGA50" s="190"/>
      <c r="HGB50" s="190"/>
      <c r="HGC50" s="190"/>
      <c r="HGD50" s="190"/>
      <c r="HGE50" s="190"/>
      <c r="HGF50" s="190"/>
      <c r="HGG50" s="190"/>
      <c r="HGH50" s="190"/>
      <c r="HGI50" s="190"/>
      <c r="HGJ50" s="190"/>
      <c r="HGK50" s="190"/>
      <c r="HGL50" s="190"/>
      <c r="HGM50" s="190"/>
      <c r="HGN50" s="190"/>
      <c r="HGO50" s="190"/>
      <c r="HGP50" s="190"/>
      <c r="HGQ50" s="190"/>
      <c r="HGR50" s="190"/>
      <c r="HGS50" s="190"/>
      <c r="HGT50" s="190"/>
      <c r="HGU50" s="190"/>
      <c r="HGV50" s="190"/>
      <c r="HGW50" s="190"/>
      <c r="HGX50" s="190"/>
      <c r="HGY50" s="190"/>
      <c r="HGZ50" s="190"/>
      <c r="HHA50" s="190"/>
      <c r="HHB50" s="190"/>
      <c r="HHC50" s="190"/>
      <c r="HHD50" s="190"/>
      <c r="HHE50" s="190"/>
      <c r="HHF50" s="190"/>
      <c r="HHG50" s="190"/>
      <c r="HHH50" s="190"/>
      <c r="HHI50" s="190"/>
      <c r="HHJ50" s="190"/>
      <c r="HHK50" s="190"/>
      <c r="HHL50" s="190"/>
      <c r="HHM50" s="190"/>
      <c r="HHN50" s="190"/>
      <c r="HHO50" s="190"/>
      <c r="HHP50" s="190"/>
      <c r="HHQ50" s="190"/>
      <c r="HHR50" s="190"/>
      <c r="HHS50" s="190"/>
      <c r="HHT50" s="190"/>
      <c r="HHU50" s="190"/>
      <c r="HHV50" s="190"/>
      <c r="HHW50" s="190"/>
      <c r="HHX50" s="190"/>
      <c r="HHY50" s="190"/>
      <c r="HHZ50" s="190"/>
      <c r="HIA50" s="190"/>
      <c r="HIB50" s="190"/>
      <c r="HIC50" s="190"/>
      <c r="HID50" s="190"/>
      <c r="HIE50" s="190"/>
      <c r="HIF50" s="190"/>
      <c r="HIG50" s="190"/>
      <c r="HIH50" s="190"/>
      <c r="HII50" s="190"/>
      <c r="HIJ50" s="190"/>
      <c r="HIK50" s="190"/>
      <c r="HIL50" s="190"/>
      <c r="HIM50" s="190"/>
      <c r="HIN50" s="190"/>
      <c r="HIO50" s="190"/>
      <c r="HIP50" s="190"/>
      <c r="HIQ50" s="190"/>
      <c r="HIR50" s="190"/>
      <c r="HIS50" s="190"/>
      <c r="HIT50" s="190"/>
      <c r="HIU50" s="190"/>
      <c r="HIV50" s="190"/>
      <c r="HIW50" s="190"/>
      <c r="HIX50" s="190"/>
      <c r="HIY50" s="190"/>
      <c r="HIZ50" s="190"/>
      <c r="HJA50" s="190"/>
      <c r="HJB50" s="190"/>
      <c r="HJC50" s="190"/>
      <c r="HJD50" s="190"/>
      <c r="HJE50" s="190"/>
      <c r="HJF50" s="190"/>
      <c r="HJG50" s="190"/>
      <c r="HJH50" s="190"/>
      <c r="HJI50" s="190"/>
      <c r="HJJ50" s="190"/>
      <c r="HJK50" s="190"/>
      <c r="HJL50" s="190"/>
      <c r="HJM50" s="190"/>
      <c r="HJN50" s="190"/>
      <c r="HJO50" s="190"/>
      <c r="HJP50" s="190"/>
      <c r="HJQ50" s="190"/>
      <c r="HJR50" s="190"/>
      <c r="HJS50" s="190"/>
      <c r="HJT50" s="190"/>
      <c r="HJU50" s="190"/>
      <c r="HJV50" s="190"/>
      <c r="HJW50" s="190"/>
      <c r="HJX50" s="190"/>
      <c r="HJY50" s="190"/>
      <c r="HJZ50" s="190"/>
      <c r="HKA50" s="190"/>
      <c r="HKB50" s="190"/>
      <c r="HKC50" s="190"/>
      <c r="HKD50" s="190"/>
      <c r="HKE50" s="190"/>
      <c r="HKF50" s="190"/>
      <c r="HKG50" s="190"/>
      <c r="HKH50" s="190"/>
      <c r="HKI50" s="190"/>
      <c r="HKJ50" s="190"/>
      <c r="HKK50" s="190"/>
      <c r="HKL50" s="190"/>
      <c r="HKM50" s="190"/>
      <c r="HKN50" s="190"/>
      <c r="HKO50" s="190"/>
      <c r="HKP50" s="190"/>
      <c r="HKQ50" s="190"/>
      <c r="HKR50" s="190"/>
      <c r="HKS50" s="190"/>
      <c r="HKT50" s="190"/>
      <c r="HKU50" s="190"/>
      <c r="HKV50" s="190"/>
      <c r="HKW50" s="190"/>
      <c r="HKX50" s="190"/>
      <c r="HKY50" s="190"/>
      <c r="HKZ50" s="190"/>
      <c r="HLA50" s="190"/>
      <c r="HLB50" s="190"/>
      <c r="HLC50" s="190"/>
      <c r="HLD50" s="190"/>
      <c r="HLE50" s="190"/>
      <c r="HLF50" s="190"/>
      <c r="HLG50" s="190"/>
      <c r="HLH50" s="190"/>
      <c r="HLI50" s="190"/>
      <c r="HLJ50" s="190"/>
      <c r="HLK50" s="190"/>
      <c r="HLL50" s="190"/>
      <c r="HLM50" s="190"/>
      <c r="HLN50" s="190"/>
      <c r="HLO50" s="190"/>
      <c r="HLP50" s="190"/>
      <c r="HLQ50" s="190"/>
      <c r="HLR50" s="190"/>
      <c r="HLS50" s="190"/>
      <c r="HLT50" s="190"/>
      <c r="HLU50" s="190"/>
      <c r="HLV50" s="190"/>
      <c r="HLW50" s="190"/>
      <c r="HLX50" s="190"/>
      <c r="HLY50" s="190"/>
      <c r="HLZ50" s="190"/>
      <c r="HMA50" s="190"/>
      <c r="HMB50" s="190"/>
      <c r="HMC50" s="190"/>
      <c r="HMD50" s="190"/>
      <c r="HME50" s="190"/>
      <c r="HMF50" s="190"/>
      <c r="HMG50" s="190"/>
      <c r="HMH50" s="190"/>
      <c r="HMI50" s="190"/>
      <c r="HMJ50" s="190"/>
      <c r="HMK50" s="190"/>
      <c r="HML50" s="190"/>
      <c r="HMM50" s="190"/>
      <c r="HMN50" s="190"/>
      <c r="HMO50" s="190"/>
      <c r="HMP50" s="190"/>
      <c r="HMQ50" s="190"/>
      <c r="HMR50" s="190"/>
      <c r="HMS50" s="190"/>
      <c r="HMT50" s="190"/>
      <c r="HMU50" s="190"/>
      <c r="HMV50" s="190"/>
      <c r="HMW50" s="190"/>
      <c r="HMX50" s="190"/>
      <c r="HMY50" s="190"/>
      <c r="HMZ50" s="190"/>
      <c r="HNA50" s="190"/>
      <c r="HNB50" s="190"/>
      <c r="HNC50" s="190"/>
      <c r="HND50" s="190"/>
      <c r="HNE50" s="190"/>
      <c r="HNF50" s="190"/>
      <c r="HNG50" s="190"/>
      <c r="HNH50" s="190"/>
      <c r="HNI50" s="190"/>
      <c r="HNJ50" s="190"/>
      <c r="HNK50" s="190"/>
      <c r="HNL50" s="190"/>
      <c r="HNM50" s="190"/>
      <c r="HNN50" s="190"/>
      <c r="HNO50" s="190"/>
      <c r="HNP50" s="190"/>
      <c r="HNQ50" s="190"/>
      <c r="HNR50" s="190"/>
      <c r="HNS50" s="190"/>
      <c r="HNT50" s="190"/>
      <c r="HNU50" s="190"/>
      <c r="HNV50" s="190"/>
      <c r="HNW50" s="190"/>
      <c r="HNX50" s="190"/>
      <c r="HNY50" s="190"/>
      <c r="HNZ50" s="190"/>
      <c r="HOA50" s="190"/>
      <c r="HOB50" s="190"/>
      <c r="HOC50" s="190"/>
      <c r="HOD50" s="190"/>
      <c r="HOE50" s="190"/>
      <c r="HOF50" s="190"/>
      <c r="HOG50" s="190"/>
      <c r="HOH50" s="190"/>
      <c r="HOI50" s="190"/>
      <c r="HOJ50" s="190"/>
      <c r="HOK50" s="190"/>
      <c r="HOL50" s="190"/>
      <c r="HOM50" s="190"/>
      <c r="HON50" s="190"/>
      <c r="HOO50" s="190"/>
      <c r="HOP50" s="190"/>
      <c r="HOQ50" s="190"/>
      <c r="HOR50" s="190"/>
      <c r="HOS50" s="190"/>
      <c r="HOT50" s="190"/>
      <c r="HOU50" s="190"/>
      <c r="HOV50" s="190"/>
      <c r="HOW50" s="190"/>
      <c r="HOX50" s="190"/>
      <c r="HOY50" s="190"/>
      <c r="HOZ50" s="190"/>
      <c r="HPA50" s="190"/>
      <c r="HPB50" s="190"/>
      <c r="HPC50" s="190"/>
      <c r="HPD50" s="190"/>
      <c r="HPE50" s="190"/>
      <c r="HPF50" s="190"/>
      <c r="HPG50" s="190"/>
      <c r="HPH50" s="190"/>
      <c r="HPI50" s="190"/>
      <c r="HPJ50" s="190"/>
      <c r="HPK50" s="190"/>
      <c r="HPL50" s="190"/>
      <c r="HPM50" s="190"/>
      <c r="HPN50" s="190"/>
      <c r="HPO50" s="190"/>
      <c r="HPP50" s="190"/>
      <c r="HPQ50" s="190"/>
      <c r="HPR50" s="190"/>
      <c r="HPS50" s="190"/>
      <c r="HPT50" s="190"/>
      <c r="HPU50" s="190"/>
      <c r="HPV50" s="190"/>
      <c r="HPW50" s="190"/>
      <c r="HPX50" s="190"/>
      <c r="HPY50" s="190"/>
      <c r="HPZ50" s="190"/>
      <c r="HQA50" s="190"/>
      <c r="HQB50" s="190"/>
      <c r="HQC50" s="190"/>
      <c r="HQD50" s="190"/>
      <c r="HQE50" s="190"/>
      <c r="HQF50" s="190"/>
      <c r="HQG50" s="190"/>
      <c r="HQH50" s="190"/>
      <c r="HQI50" s="190"/>
      <c r="HQJ50" s="190"/>
      <c r="HQK50" s="190"/>
      <c r="HQL50" s="190"/>
      <c r="HQM50" s="190"/>
      <c r="HQN50" s="190"/>
      <c r="HQO50" s="190"/>
      <c r="HQP50" s="190"/>
      <c r="HQQ50" s="190"/>
      <c r="HQR50" s="190"/>
      <c r="HQS50" s="190"/>
      <c r="HQT50" s="190"/>
      <c r="HQU50" s="190"/>
      <c r="HQV50" s="190"/>
      <c r="HQW50" s="190"/>
      <c r="HQX50" s="190"/>
      <c r="HQY50" s="190"/>
      <c r="HQZ50" s="190"/>
      <c r="HRA50" s="190"/>
      <c r="HRB50" s="190"/>
      <c r="HRC50" s="190"/>
      <c r="HRD50" s="190"/>
      <c r="HRE50" s="190"/>
      <c r="HRF50" s="190"/>
      <c r="HRG50" s="190"/>
      <c r="HRH50" s="190"/>
      <c r="HRI50" s="190"/>
      <c r="HRJ50" s="190"/>
      <c r="HRK50" s="190"/>
      <c r="HRL50" s="190"/>
      <c r="HRM50" s="190"/>
      <c r="HRN50" s="190"/>
      <c r="HRO50" s="190"/>
      <c r="HRP50" s="190"/>
      <c r="HRQ50" s="190"/>
      <c r="HRR50" s="190"/>
      <c r="HRS50" s="190"/>
      <c r="HRT50" s="190"/>
      <c r="HRU50" s="190"/>
      <c r="HRV50" s="190"/>
      <c r="HRW50" s="190"/>
      <c r="HRX50" s="190"/>
      <c r="HRY50" s="190"/>
      <c r="HRZ50" s="190"/>
      <c r="HSA50" s="190"/>
      <c r="HSB50" s="190"/>
      <c r="HSC50" s="190"/>
      <c r="HSD50" s="190"/>
      <c r="HSE50" s="190"/>
      <c r="HSF50" s="190"/>
      <c r="HSG50" s="190"/>
      <c r="HSH50" s="190"/>
      <c r="HSI50" s="190"/>
      <c r="HSJ50" s="190"/>
      <c r="HSK50" s="190"/>
      <c r="HSL50" s="190"/>
      <c r="HSM50" s="190"/>
      <c r="HSN50" s="190"/>
      <c r="HSO50" s="190"/>
      <c r="HSP50" s="190"/>
      <c r="HSQ50" s="190"/>
      <c r="HSR50" s="190"/>
      <c r="HSS50" s="190"/>
      <c r="HST50" s="190"/>
      <c r="HSU50" s="190"/>
      <c r="HSV50" s="190"/>
      <c r="HSW50" s="190"/>
      <c r="HSX50" s="190"/>
      <c r="HSY50" s="190"/>
      <c r="HSZ50" s="190"/>
      <c r="HTA50" s="190"/>
      <c r="HTB50" s="190"/>
      <c r="HTC50" s="190"/>
      <c r="HTD50" s="190"/>
      <c r="HTE50" s="190"/>
      <c r="HTF50" s="190"/>
      <c r="HTG50" s="190"/>
      <c r="HTH50" s="190"/>
      <c r="HTI50" s="190"/>
      <c r="HTJ50" s="190"/>
      <c r="HTK50" s="190"/>
      <c r="HTL50" s="190"/>
      <c r="HTM50" s="190"/>
      <c r="HTN50" s="190"/>
      <c r="HTO50" s="190"/>
      <c r="HTP50" s="190"/>
      <c r="HTQ50" s="190"/>
      <c r="HTR50" s="190"/>
      <c r="HTS50" s="190"/>
      <c r="HTT50" s="190"/>
      <c r="HTU50" s="190"/>
      <c r="HTV50" s="190"/>
      <c r="HTW50" s="190"/>
      <c r="HTX50" s="190"/>
      <c r="HTY50" s="190"/>
      <c r="HTZ50" s="190"/>
      <c r="HUA50" s="190"/>
      <c r="HUB50" s="190"/>
      <c r="HUC50" s="190"/>
      <c r="HUD50" s="190"/>
      <c r="HUE50" s="190"/>
      <c r="HUF50" s="190"/>
      <c r="HUG50" s="190"/>
      <c r="HUH50" s="190"/>
      <c r="HUI50" s="190"/>
      <c r="HUJ50" s="190"/>
      <c r="HUK50" s="190"/>
      <c r="HUL50" s="190"/>
      <c r="HUM50" s="190"/>
      <c r="HUN50" s="190"/>
      <c r="HUO50" s="190"/>
      <c r="HUP50" s="190"/>
      <c r="HUQ50" s="190"/>
      <c r="HUR50" s="190"/>
      <c r="HUS50" s="190"/>
      <c r="HUT50" s="190"/>
      <c r="HUU50" s="190"/>
      <c r="HUV50" s="190"/>
      <c r="HUW50" s="190"/>
      <c r="HUX50" s="190"/>
      <c r="HUY50" s="190"/>
      <c r="HUZ50" s="190"/>
      <c r="HVA50" s="190"/>
      <c r="HVB50" s="190"/>
      <c r="HVC50" s="190"/>
      <c r="HVD50" s="190"/>
      <c r="HVE50" s="190"/>
      <c r="HVF50" s="190"/>
      <c r="HVG50" s="190"/>
      <c r="HVH50" s="190"/>
      <c r="HVI50" s="190"/>
      <c r="HVJ50" s="190"/>
      <c r="HVK50" s="190"/>
      <c r="HVL50" s="190"/>
      <c r="HVM50" s="190"/>
      <c r="HVN50" s="190"/>
      <c r="HVO50" s="190"/>
      <c r="HVP50" s="190"/>
      <c r="HVQ50" s="190"/>
      <c r="HVR50" s="190"/>
      <c r="HVS50" s="190"/>
      <c r="HVT50" s="190"/>
      <c r="HVU50" s="190"/>
      <c r="HVV50" s="190"/>
      <c r="HVW50" s="190"/>
      <c r="HVX50" s="190"/>
      <c r="HVY50" s="190"/>
      <c r="HVZ50" s="190"/>
      <c r="HWA50" s="190"/>
      <c r="HWB50" s="190"/>
      <c r="HWC50" s="190"/>
      <c r="HWD50" s="190"/>
      <c r="HWE50" s="190"/>
      <c r="HWF50" s="190"/>
      <c r="HWG50" s="190"/>
      <c r="HWH50" s="190"/>
      <c r="HWI50" s="190"/>
      <c r="HWJ50" s="190"/>
      <c r="HWK50" s="190"/>
      <c r="HWL50" s="190"/>
      <c r="HWM50" s="190"/>
      <c r="HWN50" s="190"/>
      <c r="HWO50" s="190"/>
      <c r="HWP50" s="190"/>
      <c r="HWQ50" s="190"/>
      <c r="HWR50" s="190"/>
      <c r="HWS50" s="190"/>
      <c r="HWT50" s="190"/>
      <c r="HWU50" s="190"/>
      <c r="HWV50" s="190"/>
      <c r="HWW50" s="190"/>
      <c r="HWX50" s="190"/>
      <c r="HWY50" s="190"/>
      <c r="HWZ50" s="190"/>
      <c r="HXA50" s="190"/>
      <c r="HXB50" s="190"/>
      <c r="HXC50" s="190"/>
      <c r="HXD50" s="190"/>
      <c r="HXE50" s="190"/>
      <c r="HXF50" s="190"/>
      <c r="HXG50" s="190"/>
      <c r="HXH50" s="190"/>
      <c r="HXI50" s="190"/>
      <c r="HXJ50" s="190"/>
      <c r="HXK50" s="190"/>
      <c r="HXL50" s="190"/>
      <c r="HXM50" s="190"/>
      <c r="HXN50" s="190"/>
      <c r="HXO50" s="190"/>
      <c r="HXP50" s="190"/>
      <c r="HXQ50" s="190"/>
      <c r="HXR50" s="190"/>
      <c r="HXS50" s="190"/>
      <c r="HXT50" s="190"/>
      <c r="HXU50" s="190"/>
      <c r="HXV50" s="190"/>
      <c r="HXW50" s="190"/>
      <c r="HXX50" s="190"/>
      <c r="HXY50" s="190"/>
      <c r="HXZ50" s="190"/>
      <c r="HYA50" s="190"/>
      <c r="HYB50" s="190"/>
      <c r="HYC50" s="190"/>
      <c r="HYD50" s="190"/>
      <c r="HYE50" s="190"/>
      <c r="HYF50" s="190"/>
      <c r="HYG50" s="190"/>
      <c r="HYH50" s="190"/>
      <c r="HYI50" s="190"/>
      <c r="HYJ50" s="190"/>
      <c r="HYK50" s="190"/>
      <c r="HYL50" s="190"/>
      <c r="HYM50" s="190"/>
      <c r="HYN50" s="190"/>
      <c r="HYO50" s="190"/>
      <c r="HYP50" s="190"/>
      <c r="HYQ50" s="190"/>
      <c r="HYR50" s="190"/>
      <c r="HYS50" s="190"/>
      <c r="HYT50" s="190"/>
      <c r="HYU50" s="190"/>
      <c r="HYV50" s="190"/>
      <c r="HYW50" s="190"/>
      <c r="HYX50" s="190"/>
      <c r="HYY50" s="190"/>
      <c r="HYZ50" s="190"/>
      <c r="HZA50" s="190"/>
      <c r="HZB50" s="190"/>
      <c r="HZC50" s="190"/>
      <c r="HZD50" s="190"/>
      <c r="HZE50" s="190"/>
      <c r="HZF50" s="190"/>
      <c r="HZG50" s="190"/>
      <c r="HZH50" s="190"/>
      <c r="HZI50" s="190"/>
      <c r="HZJ50" s="190"/>
      <c r="HZK50" s="190"/>
      <c r="HZL50" s="190"/>
      <c r="HZM50" s="190"/>
      <c r="HZN50" s="190"/>
      <c r="HZO50" s="190"/>
      <c r="HZP50" s="190"/>
      <c r="HZQ50" s="190"/>
      <c r="HZR50" s="190"/>
      <c r="HZS50" s="190"/>
      <c r="HZT50" s="190"/>
      <c r="HZU50" s="190"/>
      <c r="HZV50" s="190"/>
      <c r="HZW50" s="190"/>
      <c r="HZX50" s="190"/>
      <c r="HZY50" s="190"/>
      <c r="HZZ50" s="190"/>
      <c r="IAA50" s="190"/>
      <c r="IAB50" s="190"/>
      <c r="IAC50" s="190"/>
      <c r="IAD50" s="190"/>
      <c r="IAE50" s="190"/>
      <c r="IAF50" s="190"/>
      <c r="IAG50" s="190"/>
      <c r="IAH50" s="190"/>
      <c r="IAI50" s="190"/>
      <c r="IAJ50" s="190"/>
      <c r="IAK50" s="190"/>
      <c r="IAL50" s="190"/>
      <c r="IAM50" s="190"/>
      <c r="IAN50" s="190"/>
      <c r="IAO50" s="190"/>
      <c r="IAP50" s="190"/>
      <c r="IAQ50" s="190"/>
      <c r="IAR50" s="190"/>
      <c r="IAS50" s="190"/>
      <c r="IAT50" s="190"/>
      <c r="IAU50" s="190"/>
      <c r="IAV50" s="190"/>
      <c r="IAW50" s="190"/>
      <c r="IAX50" s="190"/>
      <c r="IAY50" s="190"/>
      <c r="IAZ50" s="190"/>
      <c r="IBA50" s="190"/>
      <c r="IBB50" s="190"/>
      <c r="IBC50" s="190"/>
      <c r="IBD50" s="190"/>
      <c r="IBE50" s="190"/>
      <c r="IBF50" s="190"/>
      <c r="IBG50" s="190"/>
      <c r="IBH50" s="190"/>
      <c r="IBI50" s="190"/>
      <c r="IBJ50" s="190"/>
      <c r="IBK50" s="190"/>
      <c r="IBL50" s="190"/>
      <c r="IBM50" s="190"/>
      <c r="IBN50" s="190"/>
      <c r="IBO50" s="190"/>
      <c r="IBP50" s="190"/>
      <c r="IBQ50" s="190"/>
      <c r="IBR50" s="190"/>
      <c r="IBS50" s="190"/>
      <c r="IBT50" s="190"/>
      <c r="IBU50" s="190"/>
      <c r="IBV50" s="190"/>
      <c r="IBW50" s="190"/>
      <c r="IBX50" s="190"/>
      <c r="IBY50" s="190"/>
      <c r="IBZ50" s="190"/>
      <c r="ICA50" s="190"/>
      <c r="ICB50" s="190"/>
      <c r="ICC50" s="190"/>
      <c r="ICD50" s="190"/>
      <c r="ICE50" s="190"/>
      <c r="ICF50" s="190"/>
      <c r="ICG50" s="190"/>
      <c r="ICH50" s="190"/>
      <c r="ICI50" s="190"/>
      <c r="ICJ50" s="190"/>
      <c r="ICK50" s="190"/>
      <c r="ICL50" s="190"/>
      <c r="ICM50" s="190"/>
      <c r="ICN50" s="190"/>
      <c r="ICO50" s="190"/>
      <c r="ICP50" s="190"/>
      <c r="ICQ50" s="190"/>
      <c r="ICR50" s="190"/>
      <c r="ICS50" s="190"/>
      <c r="ICT50" s="190"/>
      <c r="ICU50" s="190"/>
      <c r="ICV50" s="190"/>
      <c r="ICW50" s="190"/>
      <c r="ICX50" s="190"/>
      <c r="ICY50" s="190"/>
      <c r="ICZ50" s="190"/>
      <c r="IDA50" s="190"/>
      <c r="IDB50" s="190"/>
      <c r="IDC50" s="190"/>
      <c r="IDD50" s="190"/>
      <c r="IDE50" s="190"/>
      <c r="IDF50" s="190"/>
      <c r="IDG50" s="190"/>
      <c r="IDH50" s="190"/>
      <c r="IDI50" s="190"/>
      <c r="IDJ50" s="190"/>
      <c r="IDK50" s="190"/>
      <c r="IDL50" s="190"/>
      <c r="IDM50" s="190"/>
      <c r="IDN50" s="190"/>
      <c r="IDO50" s="190"/>
      <c r="IDP50" s="190"/>
      <c r="IDQ50" s="190"/>
      <c r="IDR50" s="190"/>
      <c r="IDS50" s="190"/>
      <c r="IDT50" s="190"/>
      <c r="IDU50" s="190"/>
      <c r="IDV50" s="190"/>
      <c r="IDW50" s="190"/>
      <c r="IDX50" s="190"/>
      <c r="IDY50" s="190"/>
      <c r="IDZ50" s="190"/>
      <c r="IEA50" s="190"/>
      <c r="IEB50" s="190"/>
      <c r="IEC50" s="190"/>
      <c r="IED50" s="190"/>
      <c r="IEE50" s="190"/>
      <c r="IEF50" s="190"/>
      <c r="IEG50" s="190"/>
      <c r="IEH50" s="190"/>
      <c r="IEI50" s="190"/>
      <c r="IEJ50" s="190"/>
      <c r="IEK50" s="190"/>
      <c r="IEL50" s="190"/>
      <c r="IEM50" s="190"/>
      <c r="IEN50" s="190"/>
      <c r="IEO50" s="190"/>
      <c r="IEP50" s="190"/>
      <c r="IEQ50" s="190"/>
      <c r="IER50" s="190"/>
      <c r="IES50" s="190"/>
      <c r="IET50" s="190"/>
      <c r="IEU50" s="190"/>
      <c r="IEV50" s="190"/>
      <c r="IEW50" s="190"/>
      <c r="IEX50" s="190"/>
      <c r="IEY50" s="190"/>
      <c r="IEZ50" s="190"/>
      <c r="IFA50" s="190"/>
      <c r="IFB50" s="190"/>
      <c r="IFC50" s="190"/>
      <c r="IFD50" s="190"/>
      <c r="IFE50" s="190"/>
      <c r="IFF50" s="190"/>
      <c r="IFG50" s="190"/>
      <c r="IFH50" s="190"/>
      <c r="IFI50" s="190"/>
      <c r="IFJ50" s="190"/>
      <c r="IFK50" s="190"/>
      <c r="IFL50" s="190"/>
      <c r="IFM50" s="190"/>
      <c r="IFN50" s="190"/>
      <c r="IFO50" s="190"/>
      <c r="IFP50" s="190"/>
      <c r="IFQ50" s="190"/>
      <c r="IFR50" s="190"/>
      <c r="IFS50" s="190"/>
      <c r="IFT50" s="190"/>
      <c r="IFU50" s="190"/>
      <c r="IFV50" s="190"/>
      <c r="IFW50" s="190"/>
      <c r="IFX50" s="190"/>
      <c r="IFY50" s="190"/>
      <c r="IFZ50" s="190"/>
      <c r="IGA50" s="190"/>
      <c r="IGB50" s="190"/>
      <c r="IGC50" s="190"/>
      <c r="IGD50" s="190"/>
      <c r="IGE50" s="190"/>
      <c r="IGF50" s="190"/>
      <c r="IGG50" s="190"/>
      <c r="IGH50" s="190"/>
      <c r="IGI50" s="190"/>
      <c r="IGJ50" s="190"/>
      <c r="IGK50" s="190"/>
      <c r="IGL50" s="190"/>
      <c r="IGM50" s="190"/>
      <c r="IGN50" s="190"/>
      <c r="IGO50" s="190"/>
      <c r="IGP50" s="190"/>
      <c r="IGQ50" s="190"/>
      <c r="IGR50" s="190"/>
      <c r="IGS50" s="190"/>
      <c r="IGT50" s="190"/>
      <c r="IGU50" s="190"/>
      <c r="IGV50" s="190"/>
      <c r="IGW50" s="190"/>
      <c r="IGX50" s="190"/>
      <c r="IGY50" s="190"/>
      <c r="IGZ50" s="190"/>
      <c r="IHA50" s="190"/>
      <c r="IHB50" s="190"/>
      <c r="IHC50" s="190"/>
      <c r="IHD50" s="190"/>
      <c r="IHE50" s="190"/>
      <c r="IHF50" s="190"/>
      <c r="IHG50" s="190"/>
      <c r="IHH50" s="190"/>
      <c r="IHI50" s="190"/>
      <c r="IHJ50" s="190"/>
      <c r="IHK50" s="190"/>
      <c r="IHL50" s="190"/>
      <c r="IHM50" s="190"/>
      <c r="IHN50" s="190"/>
      <c r="IHO50" s="190"/>
      <c r="IHP50" s="190"/>
      <c r="IHQ50" s="190"/>
      <c r="IHR50" s="190"/>
      <c r="IHS50" s="190"/>
      <c r="IHT50" s="190"/>
      <c r="IHU50" s="190"/>
      <c r="IHV50" s="190"/>
      <c r="IHW50" s="190"/>
      <c r="IHX50" s="190"/>
      <c r="IHY50" s="190"/>
      <c r="IHZ50" s="190"/>
      <c r="IIA50" s="190"/>
      <c r="IIB50" s="190"/>
      <c r="IIC50" s="190"/>
      <c r="IID50" s="190"/>
      <c r="IIE50" s="190"/>
      <c r="IIF50" s="190"/>
      <c r="IIG50" s="190"/>
      <c r="IIH50" s="190"/>
      <c r="III50" s="190"/>
      <c r="IIJ50" s="190"/>
      <c r="IIK50" s="190"/>
      <c r="IIL50" s="190"/>
      <c r="IIM50" s="190"/>
      <c r="IIN50" s="190"/>
      <c r="IIO50" s="190"/>
      <c r="IIP50" s="190"/>
      <c r="IIQ50" s="190"/>
      <c r="IIR50" s="190"/>
      <c r="IIS50" s="190"/>
      <c r="IIT50" s="190"/>
      <c r="IIU50" s="190"/>
      <c r="IIV50" s="190"/>
      <c r="IIW50" s="190"/>
      <c r="IIX50" s="190"/>
      <c r="IIY50" s="190"/>
      <c r="IIZ50" s="190"/>
      <c r="IJA50" s="190"/>
      <c r="IJB50" s="190"/>
      <c r="IJC50" s="190"/>
      <c r="IJD50" s="190"/>
      <c r="IJE50" s="190"/>
      <c r="IJF50" s="190"/>
      <c r="IJG50" s="190"/>
      <c r="IJH50" s="190"/>
      <c r="IJI50" s="190"/>
      <c r="IJJ50" s="190"/>
      <c r="IJK50" s="190"/>
      <c r="IJL50" s="190"/>
      <c r="IJM50" s="190"/>
      <c r="IJN50" s="190"/>
      <c r="IJO50" s="190"/>
      <c r="IJP50" s="190"/>
      <c r="IJQ50" s="190"/>
      <c r="IJR50" s="190"/>
      <c r="IJS50" s="190"/>
      <c r="IJT50" s="190"/>
      <c r="IJU50" s="190"/>
      <c r="IJV50" s="190"/>
      <c r="IJW50" s="190"/>
      <c r="IJX50" s="190"/>
      <c r="IJY50" s="190"/>
      <c r="IJZ50" s="190"/>
      <c r="IKA50" s="190"/>
      <c r="IKB50" s="190"/>
      <c r="IKC50" s="190"/>
      <c r="IKD50" s="190"/>
      <c r="IKE50" s="190"/>
      <c r="IKF50" s="190"/>
      <c r="IKG50" s="190"/>
      <c r="IKH50" s="190"/>
      <c r="IKI50" s="190"/>
      <c r="IKJ50" s="190"/>
      <c r="IKK50" s="190"/>
      <c r="IKL50" s="190"/>
      <c r="IKM50" s="190"/>
      <c r="IKN50" s="190"/>
      <c r="IKO50" s="190"/>
      <c r="IKP50" s="190"/>
      <c r="IKQ50" s="190"/>
      <c r="IKR50" s="190"/>
      <c r="IKS50" s="190"/>
      <c r="IKT50" s="190"/>
      <c r="IKU50" s="190"/>
      <c r="IKV50" s="190"/>
      <c r="IKW50" s="190"/>
      <c r="IKX50" s="190"/>
      <c r="IKY50" s="190"/>
      <c r="IKZ50" s="190"/>
      <c r="ILA50" s="190"/>
      <c r="ILB50" s="190"/>
      <c r="ILC50" s="190"/>
      <c r="ILD50" s="190"/>
      <c r="ILE50" s="190"/>
      <c r="ILF50" s="190"/>
      <c r="ILG50" s="190"/>
      <c r="ILH50" s="190"/>
      <c r="ILI50" s="190"/>
      <c r="ILJ50" s="190"/>
      <c r="ILK50" s="190"/>
      <c r="ILL50" s="190"/>
      <c r="ILM50" s="190"/>
      <c r="ILN50" s="190"/>
      <c r="ILO50" s="190"/>
      <c r="ILP50" s="190"/>
      <c r="ILQ50" s="190"/>
      <c r="ILR50" s="190"/>
      <c r="ILS50" s="190"/>
      <c r="ILT50" s="190"/>
      <c r="ILU50" s="190"/>
      <c r="ILV50" s="190"/>
      <c r="ILW50" s="190"/>
      <c r="ILX50" s="190"/>
      <c r="ILY50" s="190"/>
      <c r="ILZ50" s="190"/>
      <c r="IMA50" s="190"/>
      <c r="IMB50" s="190"/>
      <c r="IMC50" s="190"/>
      <c r="IMD50" s="190"/>
      <c r="IME50" s="190"/>
      <c r="IMF50" s="190"/>
      <c r="IMG50" s="190"/>
      <c r="IMH50" s="190"/>
      <c r="IMI50" s="190"/>
      <c r="IMJ50" s="190"/>
      <c r="IMK50" s="190"/>
      <c r="IML50" s="190"/>
      <c r="IMM50" s="190"/>
      <c r="IMN50" s="190"/>
      <c r="IMO50" s="190"/>
      <c r="IMP50" s="190"/>
      <c r="IMQ50" s="190"/>
      <c r="IMR50" s="190"/>
      <c r="IMS50" s="190"/>
      <c r="IMT50" s="190"/>
      <c r="IMU50" s="190"/>
      <c r="IMV50" s="190"/>
      <c r="IMW50" s="190"/>
      <c r="IMX50" s="190"/>
      <c r="IMY50" s="190"/>
      <c r="IMZ50" s="190"/>
      <c r="INA50" s="190"/>
      <c r="INB50" s="190"/>
      <c r="INC50" s="190"/>
      <c r="IND50" s="190"/>
      <c r="INE50" s="190"/>
      <c r="INF50" s="190"/>
      <c r="ING50" s="190"/>
      <c r="INH50" s="190"/>
      <c r="INI50" s="190"/>
      <c r="INJ50" s="190"/>
      <c r="INK50" s="190"/>
      <c r="INL50" s="190"/>
      <c r="INM50" s="190"/>
      <c r="INN50" s="190"/>
      <c r="INO50" s="190"/>
      <c r="INP50" s="190"/>
      <c r="INQ50" s="190"/>
      <c r="INR50" s="190"/>
      <c r="INS50" s="190"/>
      <c r="INT50" s="190"/>
      <c r="INU50" s="190"/>
      <c r="INV50" s="190"/>
      <c r="INW50" s="190"/>
      <c r="INX50" s="190"/>
      <c r="INY50" s="190"/>
      <c r="INZ50" s="190"/>
      <c r="IOA50" s="190"/>
      <c r="IOB50" s="190"/>
      <c r="IOC50" s="190"/>
      <c r="IOD50" s="190"/>
      <c r="IOE50" s="190"/>
      <c r="IOF50" s="190"/>
      <c r="IOG50" s="190"/>
      <c r="IOH50" s="190"/>
      <c r="IOI50" s="190"/>
      <c r="IOJ50" s="190"/>
      <c r="IOK50" s="190"/>
      <c r="IOL50" s="190"/>
      <c r="IOM50" s="190"/>
      <c r="ION50" s="190"/>
      <c r="IOO50" s="190"/>
      <c r="IOP50" s="190"/>
      <c r="IOQ50" s="190"/>
      <c r="IOR50" s="190"/>
      <c r="IOS50" s="190"/>
      <c r="IOT50" s="190"/>
      <c r="IOU50" s="190"/>
      <c r="IOV50" s="190"/>
      <c r="IOW50" s="190"/>
      <c r="IOX50" s="190"/>
      <c r="IOY50" s="190"/>
      <c r="IOZ50" s="190"/>
      <c r="IPA50" s="190"/>
      <c r="IPB50" s="190"/>
      <c r="IPC50" s="190"/>
      <c r="IPD50" s="190"/>
      <c r="IPE50" s="190"/>
      <c r="IPF50" s="190"/>
      <c r="IPG50" s="190"/>
      <c r="IPH50" s="190"/>
      <c r="IPI50" s="190"/>
      <c r="IPJ50" s="190"/>
      <c r="IPK50" s="190"/>
      <c r="IPL50" s="190"/>
      <c r="IPM50" s="190"/>
      <c r="IPN50" s="190"/>
      <c r="IPO50" s="190"/>
      <c r="IPP50" s="190"/>
      <c r="IPQ50" s="190"/>
      <c r="IPR50" s="190"/>
      <c r="IPS50" s="190"/>
      <c r="IPT50" s="190"/>
      <c r="IPU50" s="190"/>
      <c r="IPV50" s="190"/>
      <c r="IPW50" s="190"/>
      <c r="IPX50" s="190"/>
      <c r="IPY50" s="190"/>
      <c r="IPZ50" s="190"/>
      <c r="IQA50" s="190"/>
      <c r="IQB50" s="190"/>
      <c r="IQC50" s="190"/>
      <c r="IQD50" s="190"/>
      <c r="IQE50" s="190"/>
      <c r="IQF50" s="190"/>
      <c r="IQG50" s="190"/>
      <c r="IQH50" s="190"/>
      <c r="IQI50" s="190"/>
      <c r="IQJ50" s="190"/>
      <c r="IQK50" s="190"/>
      <c r="IQL50" s="190"/>
      <c r="IQM50" s="190"/>
      <c r="IQN50" s="190"/>
      <c r="IQO50" s="190"/>
      <c r="IQP50" s="190"/>
      <c r="IQQ50" s="190"/>
      <c r="IQR50" s="190"/>
      <c r="IQS50" s="190"/>
      <c r="IQT50" s="190"/>
      <c r="IQU50" s="190"/>
      <c r="IQV50" s="190"/>
      <c r="IQW50" s="190"/>
      <c r="IQX50" s="190"/>
      <c r="IQY50" s="190"/>
      <c r="IQZ50" s="190"/>
      <c r="IRA50" s="190"/>
      <c r="IRB50" s="190"/>
      <c r="IRC50" s="190"/>
      <c r="IRD50" s="190"/>
      <c r="IRE50" s="190"/>
      <c r="IRF50" s="190"/>
      <c r="IRG50" s="190"/>
      <c r="IRH50" s="190"/>
      <c r="IRI50" s="190"/>
      <c r="IRJ50" s="190"/>
      <c r="IRK50" s="190"/>
      <c r="IRL50" s="190"/>
      <c r="IRM50" s="190"/>
      <c r="IRN50" s="190"/>
      <c r="IRO50" s="190"/>
      <c r="IRP50" s="190"/>
      <c r="IRQ50" s="190"/>
      <c r="IRR50" s="190"/>
      <c r="IRS50" s="190"/>
      <c r="IRT50" s="190"/>
      <c r="IRU50" s="190"/>
      <c r="IRV50" s="190"/>
      <c r="IRW50" s="190"/>
      <c r="IRX50" s="190"/>
      <c r="IRY50" s="190"/>
      <c r="IRZ50" s="190"/>
      <c r="ISA50" s="190"/>
      <c r="ISB50" s="190"/>
      <c r="ISC50" s="190"/>
      <c r="ISD50" s="190"/>
      <c r="ISE50" s="190"/>
      <c r="ISF50" s="190"/>
      <c r="ISG50" s="190"/>
      <c r="ISH50" s="190"/>
      <c r="ISI50" s="190"/>
      <c r="ISJ50" s="190"/>
      <c r="ISK50" s="190"/>
      <c r="ISL50" s="190"/>
      <c r="ISM50" s="190"/>
      <c r="ISN50" s="190"/>
      <c r="ISO50" s="190"/>
      <c r="ISP50" s="190"/>
      <c r="ISQ50" s="190"/>
      <c r="ISR50" s="190"/>
      <c r="ISS50" s="190"/>
      <c r="IST50" s="190"/>
      <c r="ISU50" s="190"/>
      <c r="ISV50" s="190"/>
      <c r="ISW50" s="190"/>
      <c r="ISX50" s="190"/>
      <c r="ISY50" s="190"/>
      <c r="ISZ50" s="190"/>
      <c r="ITA50" s="190"/>
      <c r="ITB50" s="190"/>
      <c r="ITC50" s="190"/>
      <c r="ITD50" s="190"/>
      <c r="ITE50" s="190"/>
      <c r="ITF50" s="190"/>
      <c r="ITG50" s="190"/>
      <c r="ITH50" s="190"/>
      <c r="ITI50" s="190"/>
      <c r="ITJ50" s="190"/>
      <c r="ITK50" s="190"/>
      <c r="ITL50" s="190"/>
      <c r="ITM50" s="190"/>
      <c r="ITN50" s="190"/>
      <c r="ITO50" s="190"/>
      <c r="ITP50" s="190"/>
      <c r="ITQ50" s="190"/>
      <c r="ITR50" s="190"/>
      <c r="ITS50" s="190"/>
      <c r="ITT50" s="190"/>
      <c r="ITU50" s="190"/>
      <c r="ITV50" s="190"/>
      <c r="ITW50" s="190"/>
      <c r="ITX50" s="190"/>
      <c r="ITY50" s="190"/>
      <c r="ITZ50" s="190"/>
      <c r="IUA50" s="190"/>
      <c r="IUB50" s="190"/>
      <c r="IUC50" s="190"/>
      <c r="IUD50" s="190"/>
      <c r="IUE50" s="190"/>
      <c r="IUF50" s="190"/>
      <c r="IUG50" s="190"/>
      <c r="IUH50" s="190"/>
      <c r="IUI50" s="190"/>
      <c r="IUJ50" s="190"/>
      <c r="IUK50" s="190"/>
      <c r="IUL50" s="190"/>
      <c r="IUM50" s="190"/>
      <c r="IUN50" s="190"/>
      <c r="IUO50" s="190"/>
      <c r="IUP50" s="190"/>
      <c r="IUQ50" s="190"/>
      <c r="IUR50" s="190"/>
      <c r="IUS50" s="190"/>
      <c r="IUT50" s="190"/>
      <c r="IUU50" s="190"/>
      <c r="IUV50" s="190"/>
      <c r="IUW50" s="190"/>
      <c r="IUX50" s="190"/>
      <c r="IUY50" s="190"/>
      <c r="IUZ50" s="190"/>
      <c r="IVA50" s="190"/>
      <c r="IVB50" s="190"/>
      <c r="IVC50" s="190"/>
      <c r="IVD50" s="190"/>
      <c r="IVE50" s="190"/>
      <c r="IVF50" s="190"/>
      <c r="IVG50" s="190"/>
      <c r="IVH50" s="190"/>
      <c r="IVI50" s="190"/>
      <c r="IVJ50" s="190"/>
      <c r="IVK50" s="190"/>
      <c r="IVL50" s="190"/>
      <c r="IVM50" s="190"/>
      <c r="IVN50" s="190"/>
      <c r="IVO50" s="190"/>
      <c r="IVP50" s="190"/>
      <c r="IVQ50" s="190"/>
      <c r="IVR50" s="190"/>
      <c r="IVS50" s="190"/>
      <c r="IVT50" s="190"/>
      <c r="IVU50" s="190"/>
      <c r="IVV50" s="190"/>
      <c r="IVW50" s="190"/>
      <c r="IVX50" s="190"/>
      <c r="IVY50" s="190"/>
      <c r="IVZ50" s="190"/>
      <c r="IWA50" s="190"/>
      <c r="IWB50" s="190"/>
      <c r="IWC50" s="190"/>
      <c r="IWD50" s="190"/>
      <c r="IWE50" s="190"/>
      <c r="IWF50" s="190"/>
      <c r="IWG50" s="190"/>
      <c r="IWH50" s="190"/>
      <c r="IWI50" s="190"/>
      <c r="IWJ50" s="190"/>
      <c r="IWK50" s="190"/>
      <c r="IWL50" s="190"/>
      <c r="IWM50" s="190"/>
      <c r="IWN50" s="190"/>
      <c r="IWO50" s="190"/>
      <c r="IWP50" s="190"/>
      <c r="IWQ50" s="190"/>
      <c r="IWR50" s="190"/>
      <c r="IWS50" s="190"/>
      <c r="IWT50" s="190"/>
      <c r="IWU50" s="190"/>
      <c r="IWV50" s="190"/>
      <c r="IWW50" s="190"/>
      <c r="IWX50" s="190"/>
      <c r="IWY50" s="190"/>
      <c r="IWZ50" s="190"/>
      <c r="IXA50" s="190"/>
      <c r="IXB50" s="190"/>
      <c r="IXC50" s="190"/>
      <c r="IXD50" s="190"/>
      <c r="IXE50" s="190"/>
      <c r="IXF50" s="190"/>
      <c r="IXG50" s="190"/>
      <c r="IXH50" s="190"/>
      <c r="IXI50" s="190"/>
      <c r="IXJ50" s="190"/>
      <c r="IXK50" s="190"/>
      <c r="IXL50" s="190"/>
      <c r="IXM50" s="190"/>
      <c r="IXN50" s="190"/>
      <c r="IXO50" s="190"/>
      <c r="IXP50" s="190"/>
      <c r="IXQ50" s="190"/>
      <c r="IXR50" s="190"/>
      <c r="IXS50" s="190"/>
      <c r="IXT50" s="190"/>
      <c r="IXU50" s="190"/>
      <c r="IXV50" s="190"/>
      <c r="IXW50" s="190"/>
      <c r="IXX50" s="190"/>
      <c r="IXY50" s="190"/>
      <c r="IXZ50" s="190"/>
      <c r="IYA50" s="190"/>
      <c r="IYB50" s="190"/>
      <c r="IYC50" s="190"/>
      <c r="IYD50" s="190"/>
      <c r="IYE50" s="190"/>
      <c r="IYF50" s="190"/>
      <c r="IYG50" s="190"/>
      <c r="IYH50" s="190"/>
      <c r="IYI50" s="190"/>
      <c r="IYJ50" s="190"/>
      <c r="IYK50" s="190"/>
      <c r="IYL50" s="190"/>
      <c r="IYM50" s="190"/>
      <c r="IYN50" s="190"/>
      <c r="IYO50" s="190"/>
      <c r="IYP50" s="190"/>
      <c r="IYQ50" s="190"/>
      <c r="IYR50" s="190"/>
      <c r="IYS50" s="190"/>
      <c r="IYT50" s="190"/>
      <c r="IYU50" s="190"/>
      <c r="IYV50" s="190"/>
      <c r="IYW50" s="190"/>
      <c r="IYX50" s="190"/>
      <c r="IYY50" s="190"/>
      <c r="IYZ50" s="190"/>
      <c r="IZA50" s="190"/>
      <c r="IZB50" s="190"/>
      <c r="IZC50" s="190"/>
      <c r="IZD50" s="190"/>
      <c r="IZE50" s="190"/>
      <c r="IZF50" s="190"/>
      <c r="IZG50" s="190"/>
      <c r="IZH50" s="190"/>
      <c r="IZI50" s="190"/>
      <c r="IZJ50" s="190"/>
      <c r="IZK50" s="190"/>
      <c r="IZL50" s="190"/>
      <c r="IZM50" s="190"/>
      <c r="IZN50" s="190"/>
      <c r="IZO50" s="190"/>
      <c r="IZP50" s="190"/>
      <c r="IZQ50" s="190"/>
      <c r="IZR50" s="190"/>
      <c r="IZS50" s="190"/>
      <c r="IZT50" s="190"/>
      <c r="IZU50" s="190"/>
      <c r="IZV50" s="190"/>
      <c r="IZW50" s="190"/>
      <c r="IZX50" s="190"/>
      <c r="IZY50" s="190"/>
      <c r="IZZ50" s="190"/>
      <c r="JAA50" s="190"/>
      <c r="JAB50" s="190"/>
      <c r="JAC50" s="190"/>
      <c r="JAD50" s="190"/>
      <c r="JAE50" s="190"/>
      <c r="JAF50" s="190"/>
      <c r="JAG50" s="190"/>
      <c r="JAH50" s="190"/>
      <c r="JAI50" s="190"/>
      <c r="JAJ50" s="190"/>
      <c r="JAK50" s="190"/>
      <c r="JAL50" s="190"/>
      <c r="JAM50" s="190"/>
      <c r="JAN50" s="190"/>
      <c r="JAO50" s="190"/>
      <c r="JAP50" s="190"/>
      <c r="JAQ50" s="190"/>
      <c r="JAR50" s="190"/>
      <c r="JAS50" s="190"/>
      <c r="JAT50" s="190"/>
      <c r="JAU50" s="190"/>
      <c r="JAV50" s="190"/>
      <c r="JAW50" s="190"/>
      <c r="JAX50" s="190"/>
      <c r="JAY50" s="190"/>
      <c r="JAZ50" s="190"/>
      <c r="JBA50" s="190"/>
      <c r="JBB50" s="190"/>
      <c r="JBC50" s="190"/>
      <c r="JBD50" s="190"/>
      <c r="JBE50" s="190"/>
      <c r="JBF50" s="190"/>
      <c r="JBG50" s="190"/>
      <c r="JBH50" s="190"/>
      <c r="JBI50" s="190"/>
      <c r="JBJ50" s="190"/>
      <c r="JBK50" s="190"/>
      <c r="JBL50" s="190"/>
      <c r="JBM50" s="190"/>
      <c r="JBN50" s="190"/>
      <c r="JBO50" s="190"/>
      <c r="JBP50" s="190"/>
      <c r="JBQ50" s="190"/>
      <c r="JBR50" s="190"/>
      <c r="JBS50" s="190"/>
      <c r="JBT50" s="190"/>
      <c r="JBU50" s="190"/>
      <c r="JBV50" s="190"/>
      <c r="JBW50" s="190"/>
      <c r="JBX50" s="190"/>
      <c r="JBY50" s="190"/>
      <c r="JBZ50" s="190"/>
      <c r="JCA50" s="190"/>
      <c r="JCB50" s="190"/>
      <c r="JCC50" s="190"/>
      <c r="JCD50" s="190"/>
      <c r="JCE50" s="190"/>
      <c r="JCF50" s="190"/>
      <c r="JCG50" s="190"/>
      <c r="JCH50" s="190"/>
      <c r="JCI50" s="190"/>
      <c r="JCJ50" s="190"/>
      <c r="JCK50" s="190"/>
      <c r="JCL50" s="190"/>
      <c r="JCM50" s="190"/>
      <c r="JCN50" s="190"/>
      <c r="JCO50" s="190"/>
      <c r="JCP50" s="190"/>
      <c r="JCQ50" s="190"/>
      <c r="JCR50" s="190"/>
      <c r="JCS50" s="190"/>
      <c r="JCT50" s="190"/>
      <c r="JCU50" s="190"/>
      <c r="JCV50" s="190"/>
      <c r="JCW50" s="190"/>
      <c r="JCX50" s="190"/>
      <c r="JCY50" s="190"/>
      <c r="JCZ50" s="190"/>
      <c r="JDA50" s="190"/>
      <c r="JDB50" s="190"/>
      <c r="JDC50" s="190"/>
      <c r="JDD50" s="190"/>
      <c r="JDE50" s="190"/>
      <c r="JDF50" s="190"/>
      <c r="JDG50" s="190"/>
      <c r="JDH50" s="190"/>
      <c r="JDI50" s="190"/>
      <c r="JDJ50" s="190"/>
      <c r="JDK50" s="190"/>
      <c r="JDL50" s="190"/>
      <c r="JDM50" s="190"/>
      <c r="JDN50" s="190"/>
      <c r="JDO50" s="190"/>
      <c r="JDP50" s="190"/>
      <c r="JDQ50" s="190"/>
      <c r="JDR50" s="190"/>
      <c r="JDS50" s="190"/>
      <c r="JDT50" s="190"/>
      <c r="JDU50" s="190"/>
      <c r="JDV50" s="190"/>
      <c r="JDW50" s="190"/>
      <c r="JDX50" s="190"/>
      <c r="JDY50" s="190"/>
      <c r="JDZ50" s="190"/>
      <c r="JEA50" s="190"/>
      <c r="JEB50" s="190"/>
      <c r="JEC50" s="190"/>
      <c r="JED50" s="190"/>
      <c r="JEE50" s="190"/>
      <c r="JEF50" s="190"/>
      <c r="JEG50" s="190"/>
      <c r="JEH50" s="190"/>
      <c r="JEI50" s="190"/>
      <c r="JEJ50" s="190"/>
      <c r="JEK50" s="190"/>
      <c r="JEL50" s="190"/>
      <c r="JEM50" s="190"/>
      <c r="JEN50" s="190"/>
      <c r="JEO50" s="190"/>
      <c r="JEP50" s="190"/>
      <c r="JEQ50" s="190"/>
      <c r="JER50" s="190"/>
      <c r="JES50" s="190"/>
      <c r="JET50" s="190"/>
      <c r="JEU50" s="190"/>
      <c r="JEV50" s="190"/>
      <c r="JEW50" s="190"/>
      <c r="JEX50" s="190"/>
      <c r="JEY50" s="190"/>
      <c r="JEZ50" s="190"/>
      <c r="JFA50" s="190"/>
      <c r="JFB50" s="190"/>
      <c r="JFC50" s="190"/>
      <c r="JFD50" s="190"/>
      <c r="JFE50" s="190"/>
      <c r="JFF50" s="190"/>
      <c r="JFG50" s="190"/>
      <c r="JFH50" s="190"/>
      <c r="JFI50" s="190"/>
      <c r="JFJ50" s="190"/>
      <c r="JFK50" s="190"/>
      <c r="JFL50" s="190"/>
      <c r="JFM50" s="190"/>
      <c r="JFN50" s="190"/>
      <c r="JFO50" s="190"/>
      <c r="JFP50" s="190"/>
      <c r="JFQ50" s="190"/>
      <c r="JFR50" s="190"/>
      <c r="JFS50" s="190"/>
      <c r="JFT50" s="190"/>
      <c r="JFU50" s="190"/>
      <c r="JFV50" s="190"/>
      <c r="JFW50" s="190"/>
      <c r="JFX50" s="190"/>
      <c r="JFY50" s="190"/>
      <c r="JFZ50" s="190"/>
      <c r="JGA50" s="190"/>
      <c r="JGB50" s="190"/>
      <c r="JGC50" s="190"/>
      <c r="JGD50" s="190"/>
      <c r="JGE50" s="190"/>
      <c r="JGF50" s="190"/>
      <c r="JGG50" s="190"/>
      <c r="JGH50" s="190"/>
      <c r="JGI50" s="190"/>
      <c r="JGJ50" s="190"/>
      <c r="JGK50" s="190"/>
      <c r="JGL50" s="190"/>
      <c r="JGM50" s="190"/>
      <c r="JGN50" s="190"/>
      <c r="JGO50" s="190"/>
      <c r="JGP50" s="190"/>
      <c r="JGQ50" s="190"/>
      <c r="JGR50" s="190"/>
      <c r="JGS50" s="190"/>
      <c r="JGT50" s="190"/>
      <c r="JGU50" s="190"/>
      <c r="JGV50" s="190"/>
      <c r="JGW50" s="190"/>
      <c r="JGX50" s="190"/>
      <c r="JGY50" s="190"/>
      <c r="JGZ50" s="190"/>
      <c r="JHA50" s="190"/>
      <c r="JHB50" s="190"/>
      <c r="JHC50" s="190"/>
      <c r="JHD50" s="190"/>
      <c r="JHE50" s="190"/>
      <c r="JHF50" s="190"/>
      <c r="JHG50" s="190"/>
      <c r="JHH50" s="190"/>
      <c r="JHI50" s="190"/>
      <c r="JHJ50" s="190"/>
      <c r="JHK50" s="190"/>
      <c r="JHL50" s="190"/>
      <c r="JHM50" s="190"/>
      <c r="JHN50" s="190"/>
      <c r="JHO50" s="190"/>
      <c r="JHP50" s="190"/>
      <c r="JHQ50" s="190"/>
      <c r="JHR50" s="190"/>
      <c r="JHS50" s="190"/>
      <c r="JHT50" s="190"/>
      <c r="JHU50" s="190"/>
      <c r="JHV50" s="190"/>
      <c r="JHW50" s="190"/>
      <c r="JHX50" s="190"/>
      <c r="JHY50" s="190"/>
      <c r="JHZ50" s="190"/>
      <c r="JIA50" s="190"/>
      <c r="JIB50" s="190"/>
      <c r="JIC50" s="190"/>
      <c r="JID50" s="190"/>
      <c r="JIE50" s="190"/>
      <c r="JIF50" s="190"/>
      <c r="JIG50" s="190"/>
      <c r="JIH50" s="190"/>
      <c r="JII50" s="190"/>
      <c r="JIJ50" s="190"/>
      <c r="JIK50" s="190"/>
      <c r="JIL50" s="190"/>
      <c r="JIM50" s="190"/>
      <c r="JIN50" s="190"/>
      <c r="JIO50" s="190"/>
      <c r="JIP50" s="190"/>
      <c r="JIQ50" s="190"/>
      <c r="JIR50" s="190"/>
      <c r="JIS50" s="190"/>
      <c r="JIT50" s="190"/>
      <c r="JIU50" s="190"/>
      <c r="JIV50" s="190"/>
      <c r="JIW50" s="190"/>
      <c r="JIX50" s="190"/>
      <c r="JIY50" s="190"/>
      <c r="JIZ50" s="190"/>
      <c r="JJA50" s="190"/>
      <c r="JJB50" s="190"/>
      <c r="JJC50" s="190"/>
      <c r="JJD50" s="190"/>
      <c r="JJE50" s="190"/>
      <c r="JJF50" s="190"/>
      <c r="JJG50" s="190"/>
      <c r="JJH50" s="190"/>
      <c r="JJI50" s="190"/>
      <c r="JJJ50" s="190"/>
      <c r="JJK50" s="190"/>
      <c r="JJL50" s="190"/>
      <c r="JJM50" s="190"/>
      <c r="JJN50" s="190"/>
      <c r="JJO50" s="190"/>
      <c r="JJP50" s="190"/>
      <c r="JJQ50" s="190"/>
      <c r="JJR50" s="190"/>
      <c r="JJS50" s="190"/>
      <c r="JJT50" s="190"/>
      <c r="JJU50" s="190"/>
      <c r="JJV50" s="190"/>
      <c r="JJW50" s="190"/>
      <c r="JJX50" s="190"/>
      <c r="JJY50" s="190"/>
      <c r="JJZ50" s="190"/>
      <c r="JKA50" s="190"/>
      <c r="JKB50" s="190"/>
      <c r="JKC50" s="190"/>
      <c r="JKD50" s="190"/>
      <c r="JKE50" s="190"/>
      <c r="JKF50" s="190"/>
      <c r="JKG50" s="190"/>
      <c r="JKH50" s="190"/>
      <c r="JKI50" s="190"/>
      <c r="JKJ50" s="190"/>
      <c r="JKK50" s="190"/>
      <c r="JKL50" s="190"/>
      <c r="JKM50" s="190"/>
      <c r="JKN50" s="190"/>
      <c r="JKO50" s="190"/>
      <c r="JKP50" s="190"/>
      <c r="JKQ50" s="190"/>
      <c r="JKR50" s="190"/>
      <c r="JKS50" s="190"/>
      <c r="JKT50" s="190"/>
      <c r="JKU50" s="190"/>
      <c r="JKV50" s="190"/>
      <c r="JKW50" s="190"/>
      <c r="JKX50" s="190"/>
      <c r="JKY50" s="190"/>
      <c r="JKZ50" s="190"/>
      <c r="JLA50" s="190"/>
      <c r="JLB50" s="190"/>
      <c r="JLC50" s="190"/>
      <c r="JLD50" s="190"/>
      <c r="JLE50" s="190"/>
      <c r="JLF50" s="190"/>
      <c r="JLG50" s="190"/>
      <c r="JLH50" s="190"/>
      <c r="JLI50" s="190"/>
      <c r="JLJ50" s="190"/>
      <c r="JLK50" s="190"/>
      <c r="JLL50" s="190"/>
      <c r="JLM50" s="190"/>
      <c r="JLN50" s="190"/>
      <c r="JLO50" s="190"/>
      <c r="JLP50" s="190"/>
      <c r="JLQ50" s="190"/>
      <c r="JLR50" s="190"/>
      <c r="JLS50" s="190"/>
      <c r="JLT50" s="190"/>
      <c r="JLU50" s="190"/>
      <c r="JLV50" s="190"/>
      <c r="JLW50" s="190"/>
      <c r="JLX50" s="190"/>
      <c r="JLY50" s="190"/>
      <c r="JLZ50" s="190"/>
      <c r="JMA50" s="190"/>
      <c r="JMB50" s="190"/>
      <c r="JMC50" s="190"/>
      <c r="JMD50" s="190"/>
      <c r="JME50" s="190"/>
      <c r="JMF50" s="190"/>
      <c r="JMG50" s="190"/>
      <c r="JMH50" s="190"/>
      <c r="JMI50" s="190"/>
      <c r="JMJ50" s="190"/>
      <c r="JMK50" s="190"/>
      <c r="JML50" s="190"/>
      <c r="JMM50" s="190"/>
      <c r="JMN50" s="190"/>
      <c r="JMO50" s="190"/>
      <c r="JMP50" s="190"/>
      <c r="JMQ50" s="190"/>
      <c r="JMR50" s="190"/>
      <c r="JMS50" s="190"/>
      <c r="JMT50" s="190"/>
      <c r="JMU50" s="190"/>
      <c r="JMV50" s="190"/>
      <c r="JMW50" s="190"/>
      <c r="JMX50" s="190"/>
      <c r="JMY50" s="190"/>
      <c r="JMZ50" s="190"/>
      <c r="JNA50" s="190"/>
      <c r="JNB50" s="190"/>
      <c r="JNC50" s="190"/>
      <c r="JND50" s="190"/>
      <c r="JNE50" s="190"/>
      <c r="JNF50" s="190"/>
      <c r="JNG50" s="190"/>
      <c r="JNH50" s="190"/>
      <c r="JNI50" s="190"/>
      <c r="JNJ50" s="190"/>
      <c r="JNK50" s="190"/>
      <c r="JNL50" s="190"/>
      <c r="JNM50" s="190"/>
      <c r="JNN50" s="190"/>
      <c r="JNO50" s="190"/>
      <c r="JNP50" s="190"/>
      <c r="JNQ50" s="190"/>
      <c r="JNR50" s="190"/>
      <c r="JNS50" s="190"/>
      <c r="JNT50" s="190"/>
      <c r="JNU50" s="190"/>
      <c r="JNV50" s="190"/>
      <c r="JNW50" s="190"/>
      <c r="JNX50" s="190"/>
      <c r="JNY50" s="190"/>
      <c r="JNZ50" s="190"/>
      <c r="JOA50" s="190"/>
      <c r="JOB50" s="190"/>
      <c r="JOC50" s="190"/>
      <c r="JOD50" s="190"/>
      <c r="JOE50" s="190"/>
      <c r="JOF50" s="190"/>
      <c r="JOG50" s="190"/>
      <c r="JOH50" s="190"/>
      <c r="JOI50" s="190"/>
      <c r="JOJ50" s="190"/>
      <c r="JOK50" s="190"/>
      <c r="JOL50" s="190"/>
      <c r="JOM50" s="190"/>
      <c r="JON50" s="190"/>
      <c r="JOO50" s="190"/>
      <c r="JOP50" s="190"/>
      <c r="JOQ50" s="190"/>
      <c r="JOR50" s="190"/>
      <c r="JOS50" s="190"/>
      <c r="JOT50" s="190"/>
      <c r="JOU50" s="190"/>
      <c r="JOV50" s="190"/>
      <c r="JOW50" s="190"/>
      <c r="JOX50" s="190"/>
      <c r="JOY50" s="190"/>
      <c r="JOZ50" s="190"/>
      <c r="JPA50" s="190"/>
      <c r="JPB50" s="190"/>
      <c r="JPC50" s="190"/>
      <c r="JPD50" s="190"/>
      <c r="JPE50" s="190"/>
      <c r="JPF50" s="190"/>
      <c r="JPG50" s="190"/>
      <c r="JPH50" s="190"/>
      <c r="JPI50" s="190"/>
      <c r="JPJ50" s="190"/>
      <c r="JPK50" s="190"/>
      <c r="JPL50" s="190"/>
      <c r="JPM50" s="190"/>
      <c r="JPN50" s="190"/>
      <c r="JPO50" s="190"/>
      <c r="JPP50" s="190"/>
      <c r="JPQ50" s="190"/>
      <c r="JPR50" s="190"/>
      <c r="JPS50" s="190"/>
      <c r="JPT50" s="190"/>
      <c r="JPU50" s="190"/>
      <c r="JPV50" s="190"/>
      <c r="JPW50" s="190"/>
      <c r="JPX50" s="190"/>
      <c r="JPY50" s="190"/>
      <c r="JPZ50" s="190"/>
      <c r="JQA50" s="190"/>
      <c r="JQB50" s="190"/>
      <c r="JQC50" s="190"/>
      <c r="JQD50" s="190"/>
      <c r="JQE50" s="190"/>
      <c r="JQF50" s="190"/>
      <c r="JQG50" s="190"/>
      <c r="JQH50" s="190"/>
      <c r="JQI50" s="190"/>
      <c r="JQJ50" s="190"/>
      <c r="JQK50" s="190"/>
      <c r="JQL50" s="190"/>
      <c r="JQM50" s="190"/>
      <c r="JQN50" s="190"/>
      <c r="JQO50" s="190"/>
      <c r="JQP50" s="190"/>
      <c r="JQQ50" s="190"/>
      <c r="JQR50" s="190"/>
      <c r="JQS50" s="190"/>
      <c r="JQT50" s="190"/>
      <c r="JQU50" s="190"/>
      <c r="JQV50" s="190"/>
      <c r="JQW50" s="190"/>
      <c r="JQX50" s="190"/>
      <c r="JQY50" s="190"/>
      <c r="JQZ50" s="190"/>
      <c r="JRA50" s="190"/>
      <c r="JRB50" s="190"/>
      <c r="JRC50" s="190"/>
      <c r="JRD50" s="190"/>
      <c r="JRE50" s="190"/>
      <c r="JRF50" s="190"/>
      <c r="JRG50" s="190"/>
      <c r="JRH50" s="190"/>
      <c r="JRI50" s="190"/>
      <c r="JRJ50" s="190"/>
      <c r="JRK50" s="190"/>
      <c r="JRL50" s="190"/>
      <c r="JRM50" s="190"/>
      <c r="JRN50" s="190"/>
      <c r="JRO50" s="190"/>
      <c r="JRP50" s="190"/>
      <c r="JRQ50" s="190"/>
      <c r="JRR50" s="190"/>
      <c r="JRS50" s="190"/>
      <c r="JRT50" s="190"/>
      <c r="JRU50" s="190"/>
      <c r="JRV50" s="190"/>
      <c r="JRW50" s="190"/>
      <c r="JRX50" s="190"/>
      <c r="JRY50" s="190"/>
      <c r="JRZ50" s="190"/>
      <c r="JSA50" s="190"/>
      <c r="JSB50" s="190"/>
      <c r="JSC50" s="190"/>
      <c r="JSD50" s="190"/>
      <c r="JSE50" s="190"/>
      <c r="JSF50" s="190"/>
      <c r="JSG50" s="190"/>
      <c r="JSH50" s="190"/>
      <c r="JSI50" s="190"/>
      <c r="JSJ50" s="190"/>
      <c r="JSK50" s="190"/>
      <c r="JSL50" s="190"/>
      <c r="JSM50" s="190"/>
      <c r="JSN50" s="190"/>
      <c r="JSO50" s="190"/>
      <c r="JSP50" s="190"/>
      <c r="JSQ50" s="190"/>
      <c r="JSR50" s="190"/>
      <c r="JSS50" s="190"/>
      <c r="JST50" s="190"/>
      <c r="JSU50" s="190"/>
      <c r="JSV50" s="190"/>
      <c r="JSW50" s="190"/>
      <c r="JSX50" s="190"/>
      <c r="JSY50" s="190"/>
      <c r="JSZ50" s="190"/>
      <c r="JTA50" s="190"/>
      <c r="JTB50" s="190"/>
      <c r="JTC50" s="190"/>
      <c r="JTD50" s="190"/>
      <c r="JTE50" s="190"/>
      <c r="JTF50" s="190"/>
      <c r="JTG50" s="190"/>
      <c r="JTH50" s="190"/>
      <c r="JTI50" s="190"/>
      <c r="JTJ50" s="190"/>
      <c r="JTK50" s="190"/>
      <c r="JTL50" s="190"/>
      <c r="JTM50" s="190"/>
      <c r="JTN50" s="190"/>
      <c r="JTO50" s="190"/>
      <c r="JTP50" s="190"/>
      <c r="JTQ50" s="190"/>
      <c r="JTR50" s="190"/>
      <c r="JTS50" s="190"/>
      <c r="JTT50" s="190"/>
      <c r="JTU50" s="190"/>
      <c r="JTV50" s="190"/>
      <c r="JTW50" s="190"/>
      <c r="JTX50" s="190"/>
      <c r="JTY50" s="190"/>
      <c r="JTZ50" s="190"/>
      <c r="JUA50" s="190"/>
      <c r="JUB50" s="190"/>
      <c r="JUC50" s="190"/>
      <c r="JUD50" s="190"/>
      <c r="JUE50" s="190"/>
      <c r="JUF50" s="190"/>
      <c r="JUG50" s="190"/>
      <c r="JUH50" s="190"/>
      <c r="JUI50" s="190"/>
      <c r="JUJ50" s="190"/>
      <c r="JUK50" s="190"/>
      <c r="JUL50" s="190"/>
      <c r="JUM50" s="190"/>
      <c r="JUN50" s="190"/>
      <c r="JUO50" s="190"/>
      <c r="JUP50" s="190"/>
      <c r="JUQ50" s="190"/>
      <c r="JUR50" s="190"/>
      <c r="JUS50" s="190"/>
      <c r="JUT50" s="190"/>
      <c r="JUU50" s="190"/>
      <c r="JUV50" s="190"/>
      <c r="JUW50" s="190"/>
      <c r="JUX50" s="190"/>
      <c r="JUY50" s="190"/>
      <c r="JUZ50" s="190"/>
      <c r="JVA50" s="190"/>
      <c r="JVB50" s="190"/>
      <c r="JVC50" s="190"/>
      <c r="JVD50" s="190"/>
      <c r="JVE50" s="190"/>
      <c r="JVF50" s="190"/>
      <c r="JVG50" s="190"/>
      <c r="JVH50" s="190"/>
      <c r="JVI50" s="190"/>
      <c r="JVJ50" s="190"/>
      <c r="JVK50" s="190"/>
      <c r="JVL50" s="190"/>
      <c r="JVM50" s="190"/>
      <c r="JVN50" s="190"/>
      <c r="JVO50" s="190"/>
      <c r="JVP50" s="190"/>
      <c r="JVQ50" s="190"/>
      <c r="JVR50" s="190"/>
      <c r="JVS50" s="190"/>
      <c r="JVT50" s="190"/>
      <c r="JVU50" s="190"/>
      <c r="JVV50" s="190"/>
      <c r="JVW50" s="190"/>
      <c r="JVX50" s="190"/>
      <c r="JVY50" s="190"/>
      <c r="JVZ50" s="190"/>
      <c r="JWA50" s="190"/>
      <c r="JWB50" s="190"/>
      <c r="JWC50" s="190"/>
      <c r="JWD50" s="190"/>
      <c r="JWE50" s="190"/>
      <c r="JWF50" s="190"/>
      <c r="JWG50" s="190"/>
      <c r="JWH50" s="190"/>
      <c r="JWI50" s="190"/>
      <c r="JWJ50" s="190"/>
      <c r="JWK50" s="190"/>
      <c r="JWL50" s="190"/>
      <c r="JWM50" s="190"/>
      <c r="JWN50" s="190"/>
      <c r="JWO50" s="190"/>
      <c r="JWP50" s="190"/>
      <c r="JWQ50" s="190"/>
      <c r="JWR50" s="190"/>
      <c r="JWS50" s="190"/>
      <c r="JWT50" s="190"/>
      <c r="JWU50" s="190"/>
      <c r="JWV50" s="190"/>
      <c r="JWW50" s="190"/>
      <c r="JWX50" s="190"/>
      <c r="JWY50" s="190"/>
      <c r="JWZ50" s="190"/>
      <c r="JXA50" s="190"/>
      <c r="JXB50" s="190"/>
      <c r="JXC50" s="190"/>
      <c r="JXD50" s="190"/>
      <c r="JXE50" s="190"/>
      <c r="JXF50" s="190"/>
      <c r="JXG50" s="190"/>
      <c r="JXH50" s="190"/>
      <c r="JXI50" s="190"/>
      <c r="JXJ50" s="190"/>
      <c r="JXK50" s="190"/>
      <c r="JXL50" s="190"/>
      <c r="JXM50" s="190"/>
      <c r="JXN50" s="190"/>
      <c r="JXO50" s="190"/>
      <c r="JXP50" s="190"/>
      <c r="JXQ50" s="190"/>
      <c r="JXR50" s="190"/>
      <c r="JXS50" s="190"/>
      <c r="JXT50" s="190"/>
      <c r="JXU50" s="190"/>
      <c r="JXV50" s="190"/>
      <c r="JXW50" s="190"/>
      <c r="JXX50" s="190"/>
      <c r="JXY50" s="190"/>
      <c r="JXZ50" s="190"/>
      <c r="JYA50" s="190"/>
      <c r="JYB50" s="190"/>
      <c r="JYC50" s="190"/>
      <c r="JYD50" s="190"/>
      <c r="JYE50" s="190"/>
      <c r="JYF50" s="190"/>
      <c r="JYG50" s="190"/>
      <c r="JYH50" s="190"/>
      <c r="JYI50" s="190"/>
      <c r="JYJ50" s="190"/>
      <c r="JYK50" s="190"/>
      <c r="JYL50" s="190"/>
      <c r="JYM50" s="190"/>
      <c r="JYN50" s="190"/>
      <c r="JYO50" s="190"/>
      <c r="JYP50" s="190"/>
      <c r="JYQ50" s="190"/>
      <c r="JYR50" s="190"/>
      <c r="JYS50" s="190"/>
      <c r="JYT50" s="190"/>
      <c r="JYU50" s="190"/>
      <c r="JYV50" s="190"/>
      <c r="JYW50" s="190"/>
      <c r="JYX50" s="190"/>
      <c r="JYY50" s="190"/>
      <c r="JYZ50" s="190"/>
      <c r="JZA50" s="190"/>
      <c r="JZB50" s="190"/>
      <c r="JZC50" s="190"/>
      <c r="JZD50" s="190"/>
      <c r="JZE50" s="190"/>
      <c r="JZF50" s="190"/>
      <c r="JZG50" s="190"/>
      <c r="JZH50" s="190"/>
      <c r="JZI50" s="190"/>
      <c r="JZJ50" s="190"/>
      <c r="JZK50" s="190"/>
      <c r="JZL50" s="190"/>
      <c r="JZM50" s="190"/>
      <c r="JZN50" s="190"/>
      <c r="JZO50" s="190"/>
      <c r="JZP50" s="190"/>
      <c r="JZQ50" s="190"/>
      <c r="JZR50" s="190"/>
      <c r="JZS50" s="190"/>
      <c r="JZT50" s="190"/>
      <c r="JZU50" s="190"/>
      <c r="JZV50" s="190"/>
      <c r="JZW50" s="190"/>
      <c r="JZX50" s="190"/>
      <c r="JZY50" s="190"/>
      <c r="JZZ50" s="190"/>
      <c r="KAA50" s="190"/>
      <c r="KAB50" s="190"/>
      <c r="KAC50" s="190"/>
      <c r="KAD50" s="190"/>
      <c r="KAE50" s="190"/>
      <c r="KAF50" s="190"/>
      <c r="KAG50" s="190"/>
      <c r="KAH50" s="190"/>
      <c r="KAI50" s="190"/>
      <c r="KAJ50" s="190"/>
      <c r="KAK50" s="190"/>
      <c r="KAL50" s="190"/>
      <c r="KAM50" s="190"/>
      <c r="KAN50" s="190"/>
      <c r="KAO50" s="190"/>
      <c r="KAP50" s="190"/>
      <c r="KAQ50" s="190"/>
      <c r="KAR50" s="190"/>
      <c r="KAS50" s="190"/>
      <c r="KAT50" s="190"/>
      <c r="KAU50" s="190"/>
      <c r="KAV50" s="190"/>
      <c r="KAW50" s="190"/>
      <c r="KAX50" s="190"/>
      <c r="KAY50" s="190"/>
      <c r="KAZ50" s="190"/>
      <c r="KBA50" s="190"/>
      <c r="KBB50" s="190"/>
      <c r="KBC50" s="190"/>
      <c r="KBD50" s="190"/>
      <c r="KBE50" s="190"/>
      <c r="KBF50" s="190"/>
      <c r="KBG50" s="190"/>
      <c r="KBH50" s="190"/>
      <c r="KBI50" s="190"/>
      <c r="KBJ50" s="190"/>
      <c r="KBK50" s="190"/>
      <c r="KBL50" s="190"/>
      <c r="KBM50" s="190"/>
      <c r="KBN50" s="190"/>
      <c r="KBO50" s="190"/>
      <c r="KBP50" s="190"/>
      <c r="KBQ50" s="190"/>
      <c r="KBR50" s="190"/>
      <c r="KBS50" s="190"/>
      <c r="KBT50" s="190"/>
      <c r="KBU50" s="190"/>
      <c r="KBV50" s="190"/>
      <c r="KBW50" s="190"/>
      <c r="KBX50" s="190"/>
      <c r="KBY50" s="190"/>
      <c r="KBZ50" s="190"/>
      <c r="KCA50" s="190"/>
      <c r="KCB50" s="190"/>
      <c r="KCC50" s="190"/>
      <c r="KCD50" s="190"/>
      <c r="KCE50" s="190"/>
      <c r="KCF50" s="190"/>
      <c r="KCG50" s="190"/>
      <c r="KCH50" s="190"/>
      <c r="KCI50" s="190"/>
      <c r="KCJ50" s="190"/>
      <c r="KCK50" s="190"/>
      <c r="KCL50" s="190"/>
      <c r="KCM50" s="190"/>
      <c r="KCN50" s="190"/>
      <c r="KCO50" s="190"/>
      <c r="KCP50" s="190"/>
      <c r="KCQ50" s="190"/>
      <c r="KCR50" s="190"/>
      <c r="KCS50" s="190"/>
      <c r="KCT50" s="190"/>
      <c r="KCU50" s="190"/>
      <c r="KCV50" s="190"/>
      <c r="KCW50" s="190"/>
      <c r="KCX50" s="190"/>
      <c r="KCY50" s="190"/>
      <c r="KCZ50" s="190"/>
      <c r="KDA50" s="190"/>
      <c r="KDB50" s="190"/>
      <c r="KDC50" s="190"/>
      <c r="KDD50" s="190"/>
      <c r="KDE50" s="190"/>
      <c r="KDF50" s="190"/>
      <c r="KDG50" s="190"/>
      <c r="KDH50" s="190"/>
      <c r="KDI50" s="190"/>
      <c r="KDJ50" s="190"/>
      <c r="KDK50" s="190"/>
      <c r="KDL50" s="190"/>
      <c r="KDM50" s="190"/>
      <c r="KDN50" s="190"/>
      <c r="KDO50" s="190"/>
      <c r="KDP50" s="190"/>
      <c r="KDQ50" s="190"/>
      <c r="KDR50" s="190"/>
      <c r="KDS50" s="190"/>
      <c r="KDT50" s="190"/>
      <c r="KDU50" s="190"/>
      <c r="KDV50" s="190"/>
      <c r="KDW50" s="190"/>
      <c r="KDX50" s="190"/>
      <c r="KDY50" s="190"/>
      <c r="KDZ50" s="190"/>
      <c r="KEA50" s="190"/>
      <c r="KEB50" s="190"/>
      <c r="KEC50" s="190"/>
      <c r="KED50" s="190"/>
      <c r="KEE50" s="190"/>
      <c r="KEF50" s="190"/>
      <c r="KEG50" s="190"/>
      <c r="KEH50" s="190"/>
      <c r="KEI50" s="190"/>
      <c r="KEJ50" s="190"/>
      <c r="KEK50" s="190"/>
      <c r="KEL50" s="190"/>
      <c r="KEM50" s="190"/>
      <c r="KEN50" s="190"/>
      <c r="KEO50" s="190"/>
      <c r="KEP50" s="190"/>
      <c r="KEQ50" s="190"/>
      <c r="KER50" s="190"/>
      <c r="KES50" s="190"/>
      <c r="KET50" s="190"/>
      <c r="KEU50" s="190"/>
      <c r="KEV50" s="190"/>
      <c r="KEW50" s="190"/>
      <c r="KEX50" s="190"/>
      <c r="KEY50" s="190"/>
      <c r="KEZ50" s="190"/>
      <c r="KFA50" s="190"/>
      <c r="KFB50" s="190"/>
      <c r="KFC50" s="190"/>
      <c r="KFD50" s="190"/>
      <c r="KFE50" s="190"/>
      <c r="KFF50" s="190"/>
      <c r="KFG50" s="190"/>
      <c r="KFH50" s="190"/>
      <c r="KFI50" s="190"/>
      <c r="KFJ50" s="190"/>
      <c r="KFK50" s="190"/>
      <c r="KFL50" s="190"/>
      <c r="KFM50" s="190"/>
      <c r="KFN50" s="190"/>
      <c r="KFO50" s="190"/>
      <c r="KFP50" s="190"/>
      <c r="KFQ50" s="190"/>
      <c r="KFR50" s="190"/>
      <c r="KFS50" s="190"/>
      <c r="KFT50" s="190"/>
      <c r="KFU50" s="190"/>
      <c r="KFV50" s="190"/>
      <c r="KFW50" s="190"/>
      <c r="KFX50" s="190"/>
      <c r="KFY50" s="190"/>
      <c r="KFZ50" s="190"/>
      <c r="KGA50" s="190"/>
      <c r="KGB50" s="190"/>
      <c r="KGC50" s="190"/>
      <c r="KGD50" s="190"/>
      <c r="KGE50" s="190"/>
      <c r="KGF50" s="190"/>
      <c r="KGG50" s="190"/>
      <c r="KGH50" s="190"/>
      <c r="KGI50" s="190"/>
      <c r="KGJ50" s="190"/>
      <c r="KGK50" s="190"/>
      <c r="KGL50" s="190"/>
      <c r="KGM50" s="190"/>
      <c r="KGN50" s="190"/>
      <c r="KGO50" s="190"/>
      <c r="KGP50" s="190"/>
      <c r="KGQ50" s="190"/>
      <c r="KGR50" s="190"/>
      <c r="KGS50" s="190"/>
      <c r="KGT50" s="190"/>
      <c r="KGU50" s="190"/>
      <c r="KGV50" s="190"/>
      <c r="KGW50" s="190"/>
      <c r="KGX50" s="190"/>
      <c r="KGY50" s="190"/>
      <c r="KGZ50" s="190"/>
      <c r="KHA50" s="190"/>
      <c r="KHB50" s="190"/>
      <c r="KHC50" s="190"/>
      <c r="KHD50" s="190"/>
      <c r="KHE50" s="190"/>
      <c r="KHF50" s="190"/>
      <c r="KHG50" s="190"/>
      <c r="KHH50" s="190"/>
      <c r="KHI50" s="190"/>
      <c r="KHJ50" s="190"/>
      <c r="KHK50" s="190"/>
      <c r="KHL50" s="190"/>
      <c r="KHM50" s="190"/>
      <c r="KHN50" s="190"/>
      <c r="KHO50" s="190"/>
      <c r="KHP50" s="190"/>
      <c r="KHQ50" s="190"/>
      <c r="KHR50" s="190"/>
      <c r="KHS50" s="190"/>
      <c r="KHT50" s="190"/>
      <c r="KHU50" s="190"/>
      <c r="KHV50" s="190"/>
      <c r="KHW50" s="190"/>
      <c r="KHX50" s="190"/>
      <c r="KHY50" s="190"/>
      <c r="KHZ50" s="190"/>
      <c r="KIA50" s="190"/>
      <c r="KIB50" s="190"/>
      <c r="KIC50" s="190"/>
      <c r="KID50" s="190"/>
      <c r="KIE50" s="190"/>
      <c r="KIF50" s="190"/>
      <c r="KIG50" s="190"/>
      <c r="KIH50" s="190"/>
      <c r="KII50" s="190"/>
      <c r="KIJ50" s="190"/>
      <c r="KIK50" s="190"/>
      <c r="KIL50" s="190"/>
      <c r="KIM50" s="190"/>
      <c r="KIN50" s="190"/>
      <c r="KIO50" s="190"/>
      <c r="KIP50" s="190"/>
      <c r="KIQ50" s="190"/>
      <c r="KIR50" s="190"/>
      <c r="KIS50" s="190"/>
      <c r="KIT50" s="190"/>
      <c r="KIU50" s="190"/>
      <c r="KIV50" s="190"/>
      <c r="KIW50" s="190"/>
      <c r="KIX50" s="190"/>
      <c r="KIY50" s="190"/>
      <c r="KIZ50" s="190"/>
      <c r="KJA50" s="190"/>
      <c r="KJB50" s="190"/>
      <c r="KJC50" s="190"/>
      <c r="KJD50" s="190"/>
      <c r="KJE50" s="190"/>
      <c r="KJF50" s="190"/>
      <c r="KJG50" s="190"/>
      <c r="KJH50" s="190"/>
      <c r="KJI50" s="190"/>
      <c r="KJJ50" s="190"/>
      <c r="KJK50" s="190"/>
      <c r="KJL50" s="190"/>
      <c r="KJM50" s="190"/>
      <c r="KJN50" s="190"/>
      <c r="KJO50" s="190"/>
      <c r="KJP50" s="190"/>
      <c r="KJQ50" s="190"/>
      <c r="KJR50" s="190"/>
      <c r="KJS50" s="190"/>
      <c r="KJT50" s="190"/>
      <c r="KJU50" s="190"/>
      <c r="KJV50" s="190"/>
      <c r="KJW50" s="190"/>
      <c r="KJX50" s="190"/>
      <c r="KJY50" s="190"/>
      <c r="KJZ50" s="190"/>
      <c r="KKA50" s="190"/>
      <c r="KKB50" s="190"/>
      <c r="KKC50" s="190"/>
      <c r="KKD50" s="190"/>
      <c r="KKE50" s="190"/>
      <c r="KKF50" s="190"/>
      <c r="KKG50" s="190"/>
      <c r="KKH50" s="190"/>
      <c r="KKI50" s="190"/>
      <c r="KKJ50" s="190"/>
      <c r="KKK50" s="190"/>
      <c r="KKL50" s="190"/>
      <c r="KKM50" s="190"/>
      <c r="KKN50" s="190"/>
      <c r="KKO50" s="190"/>
      <c r="KKP50" s="190"/>
      <c r="KKQ50" s="190"/>
      <c r="KKR50" s="190"/>
      <c r="KKS50" s="190"/>
      <c r="KKT50" s="190"/>
      <c r="KKU50" s="190"/>
      <c r="KKV50" s="190"/>
      <c r="KKW50" s="190"/>
      <c r="KKX50" s="190"/>
      <c r="KKY50" s="190"/>
      <c r="KKZ50" s="190"/>
      <c r="KLA50" s="190"/>
      <c r="KLB50" s="190"/>
      <c r="KLC50" s="190"/>
      <c r="KLD50" s="190"/>
      <c r="KLE50" s="190"/>
      <c r="KLF50" s="190"/>
      <c r="KLG50" s="190"/>
      <c r="KLH50" s="190"/>
      <c r="KLI50" s="190"/>
      <c r="KLJ50" s="190"/>
      <c r="KLK50" s="190"/>
      <c r="KLL50" s="190"/>
      <c r="KLM50" s="190"/>
      <c r="KLN50" s="190"/>
      <c r="KLO50" s="190"/>
      <c r="KLP50" s="190"/>
      <c r="KLQ50" s="190"/>
      <c r="KLR50" s="190"/>
      <c r="KLS50" s="190"/>
      <c r="KLT50" s="190"/>
      <c r="KLU50" s="190"/>
      <c r="KLV50" s="190"/>
      <c r="KLW50" s="190"/>
      <c r="KLX50" s="190"/>
      <c r="KLY50" s="190"/>
      <c r="KLZ50" s="190"/>
      <c r="KMA50" s="190"/>
      <c r="KMB50" s="190"/>
      <c r="KMC50" s="190"/>
      <c r="KMD50" s="190"/>
      <c r="KME50" s="190"/>
      <c r="KMF50" s="190"/>
      <c r="KMG50" s="190"/>
      <c r="KMH50" s="190"/>
      <c r="KMI50" s="190"/>
      <c r="KMJ50" s="190"/>
      <c r="KMK50" s="190"/>
      <c r="KML50" s="190"/>
      <c r="KMM50" s="190"/>
      <c r="KMN50" s="190"/>
      <c r="KMO50" s="190"/>
      <c r="KMP50" s="190"/>
      <c r="KMQ50" s="190"/>
      <c r="KMR50" s="190"/>
      <c r="KMS50" s="190"/>
      <c r="KMT50" s="190"/>
      <c r="KMU50" s="190"/>
      <c r="KMV50" s="190"/>
      <c r="KMW50" s="190"/>
      <c r="KMX50" s="190"/>
      <c r="KMY50" s="190"/>
      <c r="KMZ50" s="190"/>
      <c r="KNA50" s="190"/>
      <c r="KNB50" s="190"/>
      <c r="KNC50" s="190"/>
      <c r="KND50" s="190"/>
      <c r="KNE50" s="190"/>
      <c r="KNF50" s="190"/>
      <c r="KNG50" s="190"/>
      <c r="KNH50" s="190"/>
      <c r="KNI50" s="190"/>
      <c r="KNJ50" s="190"/>
      <c r="KNK50" s="190"/>
      <c r="KNL50" s="190"/>
      <c r="KNM50" s="190"/>
      <c r="KNN50" s="190"/>
      <c r="KNO50" s="190"/>
      <c r="KNP50" s="190"/>
      <c r="KNQ50" s="190"/>
      <c r="KNR50" s="190"/>
      <c r="KNS50" s="190"/>
      <c r="KNT50" s="190"/>
      <c r="KNU50" s="190"/>
      <c r="KNV50" s="190"/>
      <c r="KNW50" s="190"/>
      <c r="KNX50" s="190"/>
      <c r="KNY50" s="190"/>
      <c r="KNZ50" s="190"/>
      <c r="KOA50" s="190"/>
      <c r="KOB50" s="190"/>
      <c r="KOC50" s="190"/>
      <c r="KOD50" s="190"/>
      <c r="KOE50" s="190"/>
      <c r="KOF50" s="190"/>
      <c r="KOG50" s="190"/>
      <c r="KOH50" s="190"/>
      <c r="KOI50" s="190"/>
      <c r="KOJ50" s="190"/>
      <c r="KOK50" s="190"/>
      <c r="KOL50" s="190"/>
      <c r="KOM50" s="190"/>
      <c r="KON50" s="190"/>
      <c r="KOO50" s="190"/>
      <c r="KOP50" s="190"/>
      <c r="KOQ50" s="190"/>
      <c r="KOR50" s="190"/>
      <c r="KOS50" s="190"/>
      <c r="KOT50" s="190"/>
      <c r="KOU50" s="190"/>
      <c r="KOV50" s="190"/>
      <c r="KOW50" s="190"/>
      <c r="KOX50" s="190"/>
      <c r="KOY50" s="190"/>
      <c r="KOZ50" s="190"/>
      <c r="KPA50" s="190"/>
      <c r="KPB50" s="190"/>
      <c r="KPC50" s="190"/>
      <c r="KPD50" s="190"/>
      <c r="KPE50" s="190"/>
      <c r="KPF50" s="190"/>
      <c r="KPG50" s="190"/>
      <c r="KPH50" s="190"/>
      <c r="KPI50" s="190"/>
      <c r="KPJ50" s="190"/>
      <c r="KPK50" s="190"/>
      <c r="KPL50" s="190"/>
      <c r="KPM50" s="190"/>
      <c r="KPN50" s="190"/>
      <c r="KPO50" s="190"/>
      <c r="KPP50" s="190"/>
      <c r="KPQ50" s="190"/>
      <c r="KPR50" s="190"/>
      <c r="KPS50" s="190"/>
      <c r="KPT50" s="190"/>
      <c r="KPU50" s="190"/>
      <c r="KPV50" s="190"/>
      <c r="KPW50" s="190"/>
      <c r="KPX50" s="190"/>
      <c r="KPY50" s="190"/>
      <c r="KPZ50" s="190"/>
      <c r="KQA50" s="190"/>
      <c r="KQB50" s="190"/>
      <c r="KQC50" s="190"/>
      <c r="KQD50" s="190"/>
      <c r="KQE50" s="190"/>
      <c r="KQF50" s="190"/>
      <c r="KQG50" s="190"/>
      <c r="KQH50" s="190"/>
      <c r="KQI50" s="190"/>
      <c r="KQJ50" s="190"/>
      <c r="KQK50" s="190"/>
      <c r="KQL50" s="190"/>
      <c r="KQM50" s="190"/>
      <c r="KQN50" s="190"/>
      <c r="KQO50" s="190"/>
      <c r="KQP50" s="190"/>
      <c r="KQQ50" s="190"/>
      <c r="KQR50" s="190"/>
      <c r="KQS50" s="190"/>
      <c r="KQT50" s="190"/>
      <c r="KQU50" s="190"/>
      <c r="KQV50" s="190"/>
      <c r="KQW50" s="190"/>
      <c r="KQX50" s="190"/>
      <c r="KQY50" s="190"/>
      <c r="KQZ50" s="190"/>
      <c r="KRA50" s="190"/>
      <c r="KRB50" s="190"/>
      <c r="KRC50" s="190"/>
      <c r="KRD50" s="190"/>
      <c r="KRE50" s="190"/>
      <c r="KRF50" s="190"/>
      <c r="KRG50" s="190"/>
      <c r="KRH50" s="190"/>
      <c r="KRI50" s="190"/>
      <c r="KRJ50" s="190"/>
      <c r="KRK50" s="190"/>
      <c r="KRL50" s="190"/>
      <c r="KRM50" s="190"/>
      <c r="KRN50" s="190"/>
      <c r="KRO50" s="190"/>
      <c r="KRP50" s="190"/>
      <c r="KRQ50" s="190"/>
      <c r="KRR50" s="190"/>
      <c r="KRS50" s="190"/>
      <c r="KRT50" s="190"/>
      <c r="KRU50" s="190"/>
      <c r="KRV50" s="190"/>
      <c r="KRW50" s="190"/>
      <c r="KRX50" s="190"/>
      <c r="KRY50" s="190"/>
      <c r="KRZ50" s="190"/>
      <c r="KSA50" s="190"/>
      <c r="KSB50" s="190"/>
      <c r="KSC50" s="190"/>
      <c r="KSD50" s="190"/>
      <c r="KSE50" s="190"/>
      <c r="KSF50" s="190"/>
      <c r="KSG50" s="190"/>
      <c r="KSH50" s="190"/>
      <c r="KSI50" s="190"/>
      <c r="KSJ50" s="190"/>
      <c r="KSK50" s="190"/>
      <c r="KSL50" s="190"/>
      <c r="KSM50" s="190"/>
      <c r="KSN50" s="190"/>
      <c r="KSO50" s="190"/>
      <c r="KSP50" s="190"/>
      <c r="KSQ50" s="190"/>
      <c r="KSR50" s="190"/>
      <c r="KSS50" s="190"/>
      <c r="KST50" s="190"/>
      <c r="KSU50" s="190"/>
      <c r="KSV50" s="190"/>
      <c r="KSW50" s="190"/>
      <c r="KSX50" s="190"/>
      <c r="KSY50" s="190"/>
      <c r="KSZ50" s="190"/>
      <c r="KTA50" s="190"/>
      <c r="KTB50" s="190"/>
      <c r="KTC50" s="190"/>
      <c r="KTD50" s="190"/>
      <c r="KTE50" s="190"/>
      <c r="KTF50" s="190"/>
      <c r="KTG50" s="190"/>
      <c r="KTH50" s="190"/>
      <c r="KTI50" s="190"/>
      <c r="KTJ50" s="190"/>
      <c r="KTK50" s="190"/>
      <c r="KTL50" s="190"/>
      <c r="KTM50" s="190"/>
      <c r="KTN50" s="190"/>
      <c r="KTO50" s="190"/>
      <c r="KTP50" s="190"/>
      <c r="KTQ50" s="190"/>
      <c r="KTR50" s="190"/>
      <c r="KTS50" s="190"/>
      <c r="KTT50" s="190"/>
      <c r="KTU50" s="190"/>
      <c r="KTV50" s="190"/>
      <c r="KTW50" s="190"/>
      <c r="KTX50" s="190"/>
      <c r="KTY50" s="190"/>
      <c r="KTZ50" s="190"/>
      <c r="KUA50" s="190"/>
      <c r="KUB50" s="190"/>
      <c r="KUC50" s="190"/>
      <c r="KUD50" s="190"/>
      <c r="KUE50" s="190"/>
      <c r="KUF50" s="190"/>
      <c r="KUG50" s="190"/>
      <c r="KUH50" s="190"/>
      <c r="KUI50" s="190"/>
      <c r="KUJ50" s="190"/>
      <c r="KUK50" s="190"/>
      <c r="KUL50" s="190"/>
      <c r="KUM50" s="190"/>
      <c r="KUN50" s="190"/>
      <c r="KUO50" s="190"/>
      <c r="KUP50" s="190"/>
      <c r="KUQ50" s="190"/>
      <c r="KUR50" s="190"/>
      <c r="KUS50" s="190"/>
      <c r="KUT50" s="190"/>
      <c r="KUU50" s="190"/>
      <c r="KUV50" s="190"/>
      <c r="KUW50" s="190"/>
      <c r="KUX50" s="190"/>
      <c r="KUY50" s="190"/>
      <c r="KUZ50" s="190"/>
      <c r="KVA50" s="190"/>
      <c r="KVB50" s="190"/>
      <c r="KVC50" s="190"/>
      <c r="KVD50" s="190"/>
      <c r="KVE50" s="190"/>
      <c r="KVF50" s="190"/>
      <c r="KVG50" s="190"/>
      <c r="KVH50" s="190"/>
      <c r="KVI50" s="190"/>
      <c r="KVJ50" s="190"/>
      <c r="KVK50" s="190"/>
      <c r="KVL50" s="190"/>
      <c r="KVM50" s="190"/>
      <c r="KVN50" s="190"/>
      <c r="KVO50" s="190"/>
      <c r="KVP50" s="190"/>
      <c r="KVQ50" s="190"/>
      <c r="KVR50" s="190"/>
      <c r="KVS50" s="190"/>
      <c r="KVT50" s="190"/>
      <c r="KVU50" s="190"/>
      <c r="KVV50" s="190"/>
      <c r="KVW50" s="190"/>
      <c r="KVX50" s="190"/>
      <c r="KVY50" s="190"/>
      <c r="KVZ50" s="190"/>
      <c r="KWA50" s="190"/>
      <c r="KWB50" s="190"/>
      <c r="KWC50" s="190"/>
      <c r="KWD50" s="190"/>
      <c r="KWE50" s="190"/>
      <c r="KWF50" s="190"/>
      <c r="KWG50" s="190"/>
      <c r="KWH50" s="190"/>
      <c r="KWI50" s="190"/>
      <c r="KWJ50" s="190"/>
      <c r="KWK50" s="190"/>
      <c r="KWL50" s="190"/>
      <c r="KWM50" s="190"/>
      <c r="KWN50" s="190"/>
      <c r="KWO50" s="190"/>
      <c r="KWP50" s="190"/>
      <c r="KWQ50" s="190"/>
      <c r="KWR50" s="190"/>
      <c r="KWS50" s="190"/>
      <c r="KWT50" s="190"/>
      <c r="KWU50" s="190"/>
      <c r="KWV50" s="190"/>
      <c r="KWW50" s="190"/>
      <c r="KWX50" s="190"/>
      <c r="KWY50" s="190"/>
      <c r="KWZ50" s="190"/>
      <c r="KXA50" s="190"/>
      <c r="KXB50" s="190"/>
      <c r="KXC50" s="190"/>
      <c r="KXD50" s="190"/>
      <c r="KXE50" s="190"/>
      <c r="KXF50" s="190"/>
      <c r="KXG50" s="190"/>
      <c r="KXH50" s="190"/>
      <c r="KXI50" s="190"/>
      <c r="KXJ50" s="190"/>
      <c r="KXK50" s="190"/>
      <c r="KXL50" s="190"/>
      <c r="KXM50" s="190"/>
      <c r="KXN50" s="190"/>
      <c r="KXO50" s="190"/>
      <c r="KXP50" s="190"/>
      <c r="KXQ50" s="190"/>
      <c r="KXR50" s="190"/>
      <c r="KXS50" s="190"/>
      <c r="KXT50" s="190"/>
      <c r="KXU50" s="190"/>
      <c r="KXV50" s="190"/>
      <c r="KXW50" s="190"/>
      <c r="KXX50" s="190"/>
      <c r="KXY50" s="190"/>
      <c r="KXZ50" s="190"/>
      <c r="KYA50" s="190"/>
      <c r="KYB50" s="190"/>
      <c r="KYC50" s="190"/>
      <c r="KYD50" s="190"/>
      <c r="KYE50" s="190"/>
      <c r="KYF50" s="190"/>
      <c r="KYG50" s="190"/>
      <c r="KYH50" s="190"/>
      <c r="KYI50" s="190"/>
      <c r="KYJ50" s="190"/>
      <c r="KYK50" s="190"/>
      <c r="KYL50" s="190"/>
      <c r="KYM50" s="190"/>
      <c r="KYN50" s="190"/>
      <c r="KYO50" s="190"/>
      <c r="KYP50" s="190"/>
      <c r="KYQ50" s="190"/>
      <c r="KYR50" s="190"/>
      <c r="KYS50" s="190"/>
      <c r="KYT50" s="190"/>
      <c r="KYU50" s="190"/>
      <c r="KYV50" s="190"/>
      <c r="KYW50" s="190"/>
      <c r="KYX50" s="190"/>
      <c r="KYY50" s="190"/>
      <c r="KYZ50" s="190"/>
      <c r="KZA50" s="190"/>
      <c r="KZB50" s="190"/>
      <c r="KZC50" s="190"/>
      <c r="KZD50" s="190"/>
      <c r="KZE50" s="190"/>
      <c r="KZF50" s="190"/>
      <c r="KZG50" s="190"/>
      <c r="KZH50" s="190"/>
      <c r="KZI50" s="190"/>
      <c r="KZJ50" s="190"/>
      <c r="KZK50" s="190"/>
      <c r="KZL50" s="190"/>
      <c r="KZM50" s="190"/>
      <c r="KZN50" s="190"/>
      <c r="KZO50" s="190"/>
      <c r="KZP50" s="190"/>
      <c r="KZQ50" s="190"/>
      <c r="KZR50" s="190"/>
      <c r="KZS50" s="190"/>
      <c r="KZT50" s="190"/>
      <c r="KZU50" s="190"/>
      <c r="KZV50" s="190"/>
      <c r="KZW50" s="190"/>
      <c r="KZX50" s="190"/>
      <c r="KZY50" s="190"/>
      <c r="KZZ50" s="190"/>
      <c r="LAA50" s="190"/>
      <c r="LAB50" s="190"/>
      <c r="LAC50" s="190"/>
      <c r="LAD50" s="190"/>
      <c r="LAE50" s="190"/>
      <c r="LAF50" s="190"/>
      <c r="LAG50" s="190"/>
      <c r="LAH50" s="190"/>
      <c r="LAI50" s="190"/>
      <c r="LAJ50" s="190"/>
      <c r="LAK50" s="190"/>
      <c r="LAL50" s="190"/>
      <c r="LAM50" s="190"/>
      <c r="LAN50" s="190"/>
      <c r="LAO50" s="190"/>
      <c r="LAP50" s="190"/>
      <c r="LAQ50" s="190"/>
      <c r="LAR50" s="190"/>
      <c r="LAS50" s="190"/>
      <c r="LAT50" s="190"/>
      <c r="LAU50" s="190"/>
      <c r="LAV50" s="190"/>
      <c r="LAW50" s="190"/>
      <c r="LAX50" s="190"/>
      <c r="LAY50" s="190"/>
      <c r="LAZ50" s="190"/>
      <c r="LBA50" s="190"/>
      <c r="LBB50" s="190"/>
      <c r="LBC50" s="190"/>
      <c r="LBD50" s="190"/>
      <c r="LBE50" s="190"/>
      <c r="LBF50" s="190"/>
      <c r="LBG50" s="190"/>
      <c r="LBH50" s="190"/>
      <c r="LBI50" s="190"/>
      <c r="LBJ50" s="190"/>
      <c r="LBK50" s="190"/>
      <c r="LBL50" s="190"/>
      <c r="LBM50" s="190"/>
      <c r="LBN50" s="190"/>
      <c r="LBO50" s="190"/>
      <c r="LBP50" s="190"/>
      <c r="LBQ50" s="190"/>
      <c r="LBR50" s="190"/>
      <c r="LBS50" s="190"/>
      <c r="LBT50" s="190"/>
      <c r="LBU50" s="190"/>
      <c r="LBV50" s="190"/>
      <c r="LBW50" s="190"/>
      <c r="LBX50" s="190"/>
      <c r="LBY50" s="190"/>
      <c r="LBZ50" s="190"/>
      <c r="LCA50" s="190"/>
      <c r="LCB50" s="190"/>
      <c r="LCC50" s="190"/>
      <c r="LCD50" s="190"/>
      <c r="LCE50" s="190"/>
      <c r="LCF50" s="190"/>
      <c r="LCG50" s="190"/>
      <c r="LCH50" s="190"/>
      <c r="LCI50" s="190"/>
      <c r="LCJ50" s="190"/>
      <c r="LCK50" s="190"/>
      <c r="LCL50" s="190"/>
      <c r="LCM50" s="190"/>
      <c r="LCN50" s="190"/>
      <c r="LCO50" s="190"/>
      <c r="LCP50" s="190"/>
      <c r="LCQ50" s="190"/>
      <c r="LCR50" s="190"/>
      <c r="LCS50" s="190"/>
      <c r="LCT50" s="190"/>
      <c r="LCU50" s="190"/>
      <c r="LCV50" s="190"/>
      <c r="LCW50" s="190"/>
      <c r="LCX50" s="190"/>
      <c r="LCY50" s="190"/>
      <c r="LCZ50" s="190"/>
      <c r="LDA50" s="190"/>
      <c r="LDB50" s="190"/>
      <c r="LDC50" s="190"/>
      <c r="LDD50" s="190"/>
      <c r="LDE50" s="190"/>
      <c r="LDF50" s="190"/>
      <c r="LDG50" s="190"/>
      <c r="LDH50" s="190"/>
      <c r="LDI50" s="190"/>
      <c r="LDJ50" s="190"/>
      <c r="LDK50" s="190"/>
      <c r="LDL50" s="190"/>
      <c r="LDM50" s="190"/>
      <c r="LDN50" s="190"/>
      <c r="LDO50" s="190"/>
      <c r="LDP50" s="190"/>
      <c r="LDQ50" s="190"/>
      <c r="LDR50" s="190"/>
      <c r="LDS50" s="190"/>
      <c r="LDT50" s="190"/>
      <c r="LDU50" s="190"/>
      <c r="LDV50" s="190"/>
      <c r="LDW50" s="190"/>
      <c r="LDX50" s="190"/>
      <c r="LDY50" s="190"/>
      <c r="LDZ50" s="190"/>
      <c r="LEA50" s="190"/>
      <c r="LEB50" s="190"/>
      <c r="LEC50" s="190"/>
      <c r="LED50" s="190"/>
      <c r="LEE50" s="190"/>
      <c r="LEF50" s="190"/>
      <c r="LEG50" s="190"/>
      <c r="LEH50" s="190"/>
      <c r="LEI50" s="190"/>
      <c r="LEJ50" s="190"/>
      <c r="LEK50" s="190"/>
      <c r="LEL50" s="190"/>
      <c r="LEM50" s="190"/>
      <c r="LEN50" s="190"/>
      <c r="LEO50" s="190"/>
      <c r="LEP50" s="190"/>
      <c r="LEQ50" s="190"/>
      <c r="LER50" s="190"/>
      <c r="LES50" s="190"/>
      <c r="LET50" s="190"/>
      <c r="LEU50" s="190"/>
      <c r="LEV50" s="190"/>
      <c r="LEW50" s="190"/>
      <c r="LEX50" s="190"/>
      <c r="LEY50" s="190"/>
      <c r="LEZ50" s="190"/>
      <c r="LFA50" s="190"/>
      <c r="LFB50" s="190"/>
      <c r="LFC50" s="190"/>
      <c r="LFD50" s="190"/>
      <c r="LFE50" s="190"/>
      <c r="LFF50" s="190"/>
      <c r="LFG50" s="190"/>
      <c r="LFH50" s="190"/>
      <c r="LFI50" s="190"/>
      <c r="LFJ50" s="190"/>
      <c r="LFK50" s="190"/>
      <c r="LFL50" s="190"/>
      <c r="LFM50" s="190"/>
      <c r="LFN50" s="190"/>
      <c r="LFO50" s="190"/>
      <c r="LFP50" s="190"/>
      <c r="LFQ50" s="190"/>
      <c r="LFR50" s="190"/>
      <c r="LFS50" s="190"/>
      <c r="LFT50" s="190"/>
      <c r="LFU50" s="190"/>
      <c r="LFV50" s="190"/>
      <c r="LFW50" s="190"/>
      <c r="LFX50" s="190"/>
      <c r="LFY50" s="190"/>
      <c r="LFZ50" s="190"/>
      <c r="LGA50" s="190"/>
      <c r="LGB50" s="190"/>
      <c r="LGC50" s="190"/>
      <c r="LGD50" s="190"/>
      <c r="LGE50" s="190"/>
      <c r="LGF50" s="190"/>
      <c r="LGG50" s="190"/>
      <c r="LGH50" s="190"/>
      <c r="LGI50" s="190"/>
      <c r="LGJ50" s="190"/>
      <c r="LGK50" s="190"/>
      <c r="LGL50" s="190"/>
      <c r="LGM50" s="190"/>
      <c r="LGN50" s="190"/>
      <c r="LGO50" s="190"/>
      <c r="LGP50" s="190"/>
      <c r="LGQ50" s="190"/>
      <c r="LGR50" s="190"/>
      <c r="LGS50" s="190"/>
      <c r="LGT50" s="190"/>
      <c r="LGU50" s="190"/>
      <c r="LGV50" s="190"/>
      <c r="LGW50" s="190"/>
      <c r="LGX50" s="190"/>
      <c r="LGY50" s="190"/>
      <c r="LGZ50" s="190"/>
      <c r="LHA50" s="190"/>
      <c r="LHB50" s="190"/>
      <c r="LHC50" s="190"/>
      <c r="LHD50" s="190"/>
      <c r="LHE50" s="190"/>
      <c r="LHF50" s="190"/>
      <c r="LHG50" s="190"/>
      <c r="LHH50" s="190"/>
      <c r="LHI50" s="190"/>
      <c r="LHJ50" s="190"/>
      <c r="LHK50" s="190"/>
      <c r="LHL50" s="190"/>
      <c r="LHM50" s="190"/>
      <c r="LHN50" s="190"/>
      <c r="LHO50" s="190"/>
      <c r="LHP50" s="190"/>
      <c r="LHQ50" s="190"/>
      <c r="LHR50" s="190"/>
      <c r="LHS50" s="190"/>
      <c r="LHT50" s="190"/>
      <c r="LHU50" s="190"/>
      <c r="LHV50" s="190"/>
      <c r="LHW50" s="190"/>
      <c r="LHX50" s="190"/>
      <c r="LHY50" s="190"/>
      <c r="LHZ50" s="190"/>
      <c r="LIA50" s="190"/>
      <c r="LIB50" s="190"/>
      <c r="LIC50" s="190"/>
      <c r="LID50" s="190"/>
      <c r="LIE50" s="190"/>
      <c r="LIF50" s="190"/>
      <c r="LIG50" s="190"/>
      <c r="LIH50" s="190"/>
      <c r="LII50" s="190"/>
      <c r="LIJ50" s="190"/>
      <c r="LIK50" s="190"/>
      <c r="LIL50" s="190"/>
      <c r="LIM50" s="190"/>
      <c r="LIN50" s="190"/>
      <c r="LIO50" s="190"/>
      <c r="LIP50" s="190"/>
      <c r="LIQ50" s="190"/>
      <c r="LIR50" s="190"/>
      <c r="LIS50" s="190"/>
      <c r="LIT50" s="190"/>
      <c r="LIU50" s="190"/>
      <c r="LIV50" s="190"/>
      <c r="LIW50" s="190"/>
      <c r="LIX50" s="190"/>
      <c r="LIY50" s="190"/>
      <c r="LIZ50" s="190"/>
      <c r="LJA50" s="190"/>
      <c r="LJB50" s="190"/>
      <c r="LJC50" s="190"/>
      <c r="LJD50" s="190"/>
      <c r="LJE50" s="190"/>
      <c r="LJF50" s="190"/>
      <c r="LJG50" s="190"/>
      <c r="LJH50" s="190"/>
      <c r="LJI50" s="190"/>
      <c r="LJJ50" s="190"/>
      <c r="LJK50" s="190"/>
      <c r="LJL50" s="190"/>
      <c r="LJM50" s="190"/>
      <c r="LJN50" s="190"/>
      <c r="LJO50" s="190"/>
      <c r="LJP50" s="190"/>
      <c r="LJQ50" s="190"/>
      <c r="LJR50" s="190"/>
      <c r="LJS50" s="190"/>
      <c r="LJT50" s="190"/>
      <c r="LJU50" s="190"/>
      <c r="LJV50" s="190"/>
      <c r="LJW50" s="190"/>
      <c r="LJX50" s="190"/>
      <c r="LJY50" s="190"/>
      <c r="LJZ50" s="190"/>
      <c r="LKA50" s="190"/>
      <c r="LKB50" s="190"/>
      <c r="LKC50" s="190"/>
      <c r="LKD50" s="190"/>
      <c r="LKE50" s="190"/>
      <c r="LKF50" s="190"/>
      <c r="LKG50" s="190"/>
      <c r="LKH50" s="190"/>
      <c r="LKI50" s="190"/>
      <c r="LKJ50" s="190"/>
      <c r="LKK50" s="190"/>
      <c r="LKL50" s="190"/>
      <c r="LKM50" s="190"/>
      <c r="LKN50" s="190"/>
      <c r="LKO50" s="190"/>
      <c r="LKP50" s="190"/>
      <c r="LKQ50" s="190"/>
      <c r="LKR50" s="190"/>
      <c r="LKS50" s="190"/>
      <c r="LKT50" s="190"/>
      <c r="LKU50" s="190"/>
      <c r="LKV50" s="190"/>
      <c r="LKW50" s="190"/>
      <c r="LKX50" s="190"/>
      <c r="LKY50" s="190"/>
      <c r="LKZ50" s="190"/>
      <c r="LLA50" s="190"/>
      <c r="LLB50" s="190"/>
      <c r="LLC50" s="190"/>
      <c r="LLD50" s="190"/>
      <c r="LLE50" s="190"/>
      <c r="LLF50" s="190"/>
      <c r="LLG50" s="190"/>
      <c r="LLH50" s="190"/>
      <c r="LLI50" s="190"/>
      <c r="LLJ50" s="190"/>
      <c r="LLK50" s="190"/>
      <c r="LLL50" s="190"/>
      <c r="LLM50" s="190"/>
      <c r="LLN50" s="190"/>
      <c r="LLO50" s="190"/>
      <c r="LLP50" s="190"/>
      <c r="LLQ50" s="190"/>
      <c r="LLR50" s="190"/>
      <c r="LLS50" s="190"/>
      <c r="LLT50" s="190"/>
      <c r="LLU50" s="190"/>
      <c r="LLV50" s="190"/>
      <c r="LLW50" s="190"/>
      <c r="LLX50" s="190"/>
      <c r="LLY50" s="190"/>
      <c r="LLZ50" s="190"/>
      <c r="LMA50" s="190"/>
      <c r="LMB50" s="190"/>
      <c r="LMC50" s="190"/>
      <c r="LMD50" s="190"/>
      <c r="LME50" s="190"/>
      <c r="LMF50" s="190"/>
      <c r="LMG50" s="190"/>
      <c r="LMH50" s="190"/>
      <c r="LMI50" s="190"/>
      <c r="LMJ50" s="190"/>
      <c r="LMK50" s="190"/>
      <c r="LML50" s="190"/>
      <c r="LMM50" s="190"/>
      <c r="LMN50" s="190"/>
      <c r="LMO50" s="190"/>
      <c r="LMP50" s="190"/>
      <c r="LMQ50" s="190"/>
      <c r="LMR50" s="190"/>
      <c r="LMS50" s="190"/>
      <c r="LMT50" s="190"/>
      <c r="LMU50" s="190"/>
      <c r="LMV50" s="190"/>
      <c r="LMW50" s="190"/>
      <c r="LMX50" s="190"/>
      <c r="LMY50" s="190"/>
      <c r="LMZ50" s="190"/>
      <c r="LNA50" s="190"/>
      <c r="LNB50" s="190"/>
      <c r="LNC50" s="190"/>
      <c r="LND50" s="190"/>
      <c r="LNE50" s="190"/>
      <c r="LNF50" s="190"/>
      <c r="LNG50" s="190"/>
      <c r="LNH50" s="190"/>
      <c r="LNI50" s="190"/>
      <c r="LNJ50" s="190"/>
      <c r="LNK50" s="190"/>
      <c r="LNL50" s="190"/>
      <c r="LNM50" s="190"/>
      <c r="LNN50" s="190"/>
      <c r="LNO50" s="190"/>
      <c r="LNP50" s="190"/>
      <c r="LNQ50" s="190"/>
      <c r="LNR50" s="190"/>
      <c r="LNS50" s="190"/>
      <c r="LNT50" s="190"/>
      <c r="LNU50" s="190"/>
      <c r="LNV50" s="190"/>
      <c r="LNW50" s="190"/>
      <c r="LNX50" s="190"/>
      <c r="LNY50" s="190"/>
      <c r="LNZ50" s="190"/>
      <c r="LOA50" s="190"/>
      <c r="LOB50" s="190"/>
      <c r="LOC50" s="190"/>
      <c r="LOD50" s="190"/>
      <c r="LOE50" s="190"/>
      <c r="LOF50" s="190"/>
      <c r="LOG50" s="190"/>
      <c r="LOH50" s="190"/>
      <c r="LOI50" s="190"/>
      <c r="LOJ50" s="190"/>
      <c r="LOK50" s="190"/>
      <c r="LOL50" s="190"/>
      <c r="LOM50" s="190"/>
      <c r="LON50" s="190"/>
      <c r="LOO50" s="190"/>
      <c r="LOP50" s="190"/>
      <c r="LOQ50" s="190"/>
      <c r="LOR50" s="190"/>
      <c r="LOS50" s="190"/>
      <c r="LOT50" s="190"/>
      <c r="LOU50" s="190"/>
      <c r="LOV50" s="190"/>
      <c r="LOW50" s="190"/>
      <c r="LOX50" s="190"/>
      <c r="LOY50" s="190"/>
      <c r="LOZ50" s="190"/>
      <c r="LPA50" s="190"/>
      <c r="LPB50" s="190"/>
      <c r="LPC50" s="190"/>
      <c r="LPD50" s="190"/>
      <c r="LPE50" s="190"/>
      <c r="LPF50" s="190"/>
      <c r="LPG50" s="190"/>
      <c r="LPH50" s="190"/>
      <c r="LPI50" s="190"/>
      <c r="LPJ50" s="190"/>
      <c r="LPK50" s="190"/>
      <c r="LPL50" s="190"/>
      <c r="LPM50" s="190"/>
      <c r="LPN50" s="190"/>
      <c r="LPO50" s="190"/>
      <c r="LPP50" s="190"/>
      <c r="LPQ50" s="190"/>
      <c r="LPR50" s="190"/>
      <c r="LPS50" s="190"/>
      <c r="LPT50" s="190"/>
      <c r="LPU50" s="190"/>
      <c r="LPV50" s="190"/>
      <c r="LPW50" s="190"/>
      <c r="LPX50" s="190"/>
      <c r="LPY50" s="190"/>
      <c r="LPZ50" s="190"/>
      <c r="LQA50" s="190"/>
      <c r="LQB50" s="190"/>
      <c r="LQC50" s="190"/>
      <c r="LQD50" s="190"/>
      <c r="LQE50" s="190"/>
      <c r="LQF50" s="190"/>
      <c r="LQG50" s="190"/>
      <c r="LQH50" s="190"/>
      <c r="LQI50" s="190"/>
      <c r="LQJ50" s="190"/>
      <c r="LQK50" s="190"/>
      <c r="LQL50" s="190"/>
      <c r="LQM50" s="190"/>
      <c r="LQN50" s="190"/>
      <c r="LQO50" s="190"/>
      <c r="LQP50" s="190"/>
      <c r="LQQ50" s="190"/>
      <c r="LQR50" s="190"/>
      <c r="LQS50" s="190"/>
      <c r="LQT50" s="190"/>
      <c r="LQU50" s="190"/>
      <c r="LQV50" s="190"/>
      <c r="LQW50" s="190"/>
      <c r="LQX50" s="190"/>
      <c r="LQY50" s="190"/>
      <c r="LQZ50" s="190"/>
      <c r="LRA50" s="190"/>
      <c r="LRB50" s="190"/>
      <c r="LRC50" s="190"/>
      <c r="LRD50" s="190"/>
      <c r="LRE50" s="190"/>
      <c r="LRF50" s="190"/>
      <c r="LRG50" s="190"/>
      <c r="LRH50" s="190"/>
      <c r="LRI50" s="190"/>
      <c r="LRJ50" s="190"/>
      <c r="LRK50" s="190"/>
      <c r="LRL50" s="190"/>
      <c r="LRM50" s="190"/>
      <c r="LRN50" s="190"/>
      <c r="LRO50" s="190"/>
      <c r="LRP50" s="190"/>
      <c r="LRQ50" s="190"/>
      <c r="LRR50" s="190"/>
      <c r="LRS50" s="190"/>
      <c r="LRT50" s="190"/>
      <c r="LRU50" s="190"/>
      <c r="LRV50" s="190"/>
      <c r="LRW50" s="190"/>
      <c r="LRX50" s="190"/>
      <c r="LRY50" s="190"/>
      <c r="LRZ50" s="190"/>
      <c r="LSA50" s="190"/>
      <c r="LSB50" s="190"/>
      <c r="LSC50" s="190"/>
      <c r="LSD50" s="190"/>
      <c r="LSE50" s="190"/>
      <c r="LSF50" s="190"/>
      <c r="LSG50" s="190"/>
      <c r="LSH50" s="190"/>
      <c r="LSI50" s="190"/>
      <c r="LSJ50" s="190"/>
      <c r="LSK50" s="190"/>
      <c r="LSL50" s="190"/>
      <c r="LSM50" s="190"/>
      <c r="LSN50" s="190"/>
      <c r="LSO50" s="190"/>
      <c r="LSP50" s="190"/>
      <c r="LSQ50" s="190"/>
      <c r="LSR50" s="190"/>
      <c r="LSS50" s="190"/>
      <c r="LST50" s="190"/>
      <c r="LSU50" s="190"/>
      <c r="LSV50" s="190"/>
      <c r="LSW50" s="190"/>
      <c r="LSX50" s="190"/>
      <c r="LSY50" s="190"/>
      <c r="LSZ50" s="190"/>
      <c r="LTA50" s="190"/>
      <c r="LTB50" s="190"/>
      <c r="LTC50" s="190"/>
      <c r="LTD50" s="190"/>
      <c r="LTE50" s="190"/>
      <c r="LTF50" s="190"/>
      <c r="LTG50" s="190"/>
      <c r="LTH50" s="190"/>
      <c r="LTI50" s="190"/>
      <c r="LTJ50" s="190"/>
      <c r="LTK50" s="190"/>
      <c r="LTL50" s="190"/>
      <c r="LTM50" s="190"/>
      <c r="LTN50" s="190"/>
      <c r="LTO50" s="190"/>
      <c r="LTP50" s="190"/>
      <c r="LTQ50" s="190"/>
      <c r="LTR50" s="190"/>
      <c r="LTS50" s="190"/>
      <c r="LTT50" s="190"/>
      <c r="LTU50" s="190"/>
      <c r="LTV50" s="190"/>
      <c r="LTW50" s="190"/>
      <c r="LTX50" s="190"/>
      <c r="LTY50" s="190"/>
      <c r="LTZ50" s="190"/>
      <c r="LUA50" s="190"/>
      <c r="LUB50" s="190"/>
      <c r="LUC50" s="190"/>
      <c r="LUD50" s="190"/>
      <c r="LUE50" s="190"/>
      <c r="LUF50" s="190"/>
      <c r="LUG50" s="190"/>
      <c r="LUH50" s="190"/>
      <c r="LUI50" s="190"/>
      <c r="LUJ50" s="190"/>
      <c r="LUK50" s="190"/>
      <c r="LUL50" s="190"/>
      <c r="LUM50" s="190"/>
      <c r="LUN50" s="190"/>
      <c r="LUO50" s="190"/>
      <c r="LUP50" s="190"/>
      <c r="LUQ50" s="190"/>
      <c r="LUR50" s="190"/>
      <c r="LUS50" s="190"/>
      <c r="LUT50" s="190"/>
      <c r="LUU50" s="190"/>
      <c r="LUV50" s="190"/>
      <c r="LUW50" s="190"/>
      <c r="LUX50" s="190"/>
      <c r="LUY50" s="190"/>
      <c r="LUZ50" s="190"/>
      <c r="LVA50" s="190"/>
      <c r="LVB50" s="190"/>
      <c r="LVC50" s="190"/>
      <c r="LVD50" s="190"/>
      <c r="LVE50" s="190"/>
      <c r="LVF50" s="190"/>
      <c r="LVG50" s="190"/>
      <c r="LVH50" s="190"/>
      <c r="LVI50" s="190"/>
      <c r="LVJ50" s="190"/>
      <c r="LVK50" s="190"/>
      <c r="LVL50" s="190"/>
      <c r="LVM50" s="190"/>
      <c r="LVN50" s="190"/>
      <c r="LVO50" s="190"/>
      <c r="LVP50" s="190"/>
      <c r="LVQ50" s="190"/>
      <c r="LVR50" s="190"/>
      <c r="LVS50" s="190"/>
      <c r="LVT50" s="190"/>
      <c r="LVU50" s="190"/>
      <c r="LVV50" s="190"/>
      <c r="LVW50" s="190"/>
      <c r="LVX50" s="190"/>
      <c r="LVY50" s="190"/>
      <c r="LVZ50" s="190"/>
      <c r="LWA50" s="190"/>
      <c r="LWB50" s="190"/>
      <c r="LWC50" s="190"/>
      <c r="LWD50" s="190"/>
      <c r="LWE50" s="190"/>
      <c r="LWF50" s="190"/>
      <c r="LWG50" s="190"/>
      <c r="LWH50" s="190"/>
      <c r="LWI50" s="190"/>
      <c r="LWJ50" s="190"/>
      <c r="LWK50" s="190"/>
      <c r="LWL50" s="190"/>
      <c r="LWM50" s="190"/>
      <c r="LWN50" s="190"/>
      <c r="LWO50" s="190"/>
      <c r="LWP50" s="190"/>
      <c r="LWQ50" s="190"/>
      <c r="LWR50" s="190"/>
      <c r="LWS50" s="190"/>
      <c r="LWT50" s="190"/>
      <c r="LWU50" s="190"/>
      <c r="LWV50" s="190"/>
      <c r="LWW50" s="190"/>
      <c r="LWX50" s="190"/>
      <c r="LWY50" s="190"/>
      <c r="LWZ50" s="190"/>
      <c r="LXA50" s="190"/>
      <c r="LXB50" s="190"/>
      <c r="LXC50" s="190"/>
      <c r="LXD50" s="190"/>
      <c r="LXE50" s="190"/>
      <c r="LXF50" s="190"/>
      <c r="LXG50" s="190"/>
      <c r="LXH50" s="190"/>
      <c r="LXI50" s="190"/>
      <c r="LXJ50" s="190"/>
      <c r="LXK50" s="190"/>
      <c r="LXL50" s="190"/>
      <c r="LXM50" s="190"/>
      <c r="LXN50" s="190"/>
      <c r="LXO50" s="190"/>
      <c r="LXP50" s="190"/>
      <c r="LXQ50" s="190"/>
      <c r="LXR50" s="190"/>
      <c r="LXS50" s="190"/>
      <c r="LXT50" s="190"/>
      <c r="LXU50" s="190"/>
      <c r="LXV50" s="190"/>
      <c r="LXW50" s="190"/>
      <c r="LXX50" s="190"/>
      <c r="LXY50" s="190"/>
      <c r="LXZ50" s="190"/>
      <c r="LYA50" s="190"/>
      <c r="LYB50" s="190"/>
      <c r="LYC50" s="190"/>
      <c r="LYD50" s="190"/>
      <c r="LYE50" s="190"/>
      <c r="LYF50" s="190"/>
      <c r="LYG50" s="190"/>
      <c r="LYH50" s="190"/>
      <c r="LYI50" s="190"/>
      <c r="LYJ50" s="190"/>
      <c r="LYK50" s="190"/>
      <c r="LYL50" s="190"/>
      <c r="LYM50" s="190"/>
      <c r="LYN50" s="190"/>
      <c r="LYO50" s="190"/>
      <c r="LYP50" s="190"/>
      <c r="LYQ50" s="190"/>
      <c r="LYR50" s="190"/>
      <c r="LYS50" s="190"/>
      <c r="LYT50" s="190"/>
      <c r="LYU50" s="190"/>
      <c r="LYV50" s="190"/>
      <c r="LYW50" s="190"/>
      <c r="LYX50" s="190"/>
      <c r="LYY50" s="190"/>
      <c r="LYZ50" s="190"/>
      <c r="LZA50" s="190"/>
      <c r="LZB50" s="190"/>
      <c r="LZC50" s="190"/>
      <c r="LZD50" s="190"/>
      <c r="LZE50" s="190"/>
      <c r="LZF50" s="190"/>
      <c r="LZG50" s="190"/>
      <c r="LZH50" s="190"/>
      <c r="LZI50" s="190"/>
      <c r="LZJ50" s="190"/>
      <c r="LZK50" s="190"/>
      <c r="LZL50" s="190"/>
      <c r="LZM50" s="190"/>
      <c r="LZN50" s="190"/>
      <c r="LZO50" s="190"/>
      <c r="LZP50" s="190"/>
      <c r="LZQ50" s="190"/>
      <c r="LZR50" s="190"/>
      <c r="LZS50" s="190"/>
      <c r="LZT50" s="190"/>
      <c r="LZU50" s="190"/>
      <c r="LZV50" s="190"/>
      <c r="LZW50" s="190"/>
      <c r="LZX50" s="190"/>
      <c r="LZY50" s="190"/>
      <c r="LZZ50" s="190"/>
      <c r="MAA50" s="190"/>
      <c r="MAB50" s="190"/>
      <c r="MAC50" s="190"/>
      <c r="MAD50" s="190"/>
      <c r="MAE50" s="190"/>
      <c r="MAF50" s="190"/>
      <c r="MAG50" s="190"/>
      <c r="MAH50" s="190"/>
      <c r="MAI50" s="190"/>
      <c r="MAJ50" s="190"/>
      <c r="MAK50" s="190"/>
      <c r="MAL50" s="190"/>
      <c r="MAM50" s="190"/>
      <c r="MAN50" s="190"/>
      <c r="MAO50" s="190"/>
      <c r="MAP50" s="190"/>
      <c r="MAQ50" s="190"/>
      <c r="MAR50" s="190"/>
      <c r="MAS50" s="190"/>
      <c r="MAT50" s="190"/>
      <c r="MAU50" s="190"/>
      <c r="MAV50" s="190"/>
      <c r="MAW50" s="190"/>
      <c r="MAX50" s="190"/>
      <c r="MAY50" s="190"/>
      <c r="MAZ50" s="190"/>
      <c r="MBA50" s="190"/>
      <c r="MBB50" s="190"/>
      <c r="MBC50" s="190"/>
      <c r="MBD50" s="190"/>
      <c r="MBE50" s="190"/>
      <c r="MBF50" s="190"/>
      <c r="MBG50" s="190"/>
      <c r="MBH50" s="190"/>
      <c r="MBI50" s="190"/>
      <c r="MBJ50" s="190"/>
      <c r="MBK50" s="190"/>
      <c r="MBL50" s="190"/>
      <c r="MBM50" s="190"/>
      <c r="MBN50" s="190"/>
      <c r="MBO50" s="190"/>
      <c r="MBP50" s="190"/>
      <c r="MBQ50" s="190"/>
      <c r="MBR50" s="190"/>
      <c r="MBS50" s="190"/>
      <c r="MBT50" s="190"/>
      <c r="MBU50" s="190"/>
      <c r="MBV50" s="190"/>
      <c r="MBW50" s="190"/>
      <c r="MBX50" s="190"/>
      <c r="MBY50" s="190"/>
      <c r="MBZ50" s="190"/>
      <c r="MCA50" s="190"/>
      <c r="MCB50" s="190"/>
      <c r="MCC50" s="190"/>
      <c r="MCD50" s="190"/>
      <c r="MCE50" s="190"/>
      <c r="MCF50" s="190"/>
      <c r="MCG50" s="190"/>
      <c r="MCH50" s="190"/>
      <c r="MCI50" s="190"/>
      <c r="MCJ50" s="190"/>
      <c r="MCK50" s="190"/>
      <c r="MCL50" s="190"/>
      <c r="MCM50" s="190"/>
      <c r="MCN50" s="190"/>
      <c r="MCO50" s="190"/>
      <c r="MCP50" s="190"/>
      <c r="MCQ50" s="190"/>
      <c r="MCR50" s="190"/>
      <c r="MCS50" s="190"/>
      <c r="MCT50" s="190"/>
      <c r="MCU50" s="190"/>
      <c r="MCV50" s="190"/>
      <c r="MCW50" s="190"/>
      <c r="MCX50" s="190"/>
      <c r="MCY50" s="190"/>
      <c r="MCZ50" s="190"/>
      <c r="MDA50" s="190"/>
      <c r="MDB50" s="190"/>
      <c r="MDC50" s="190"/>
      <c r="MDD50" s="190"/>
      <c r="MDE50" s="190"/>
      <c r="MDF50" s="190"/>
      <c r="MDG50" s="190"/>
      <c r="MDH50" s="190"/>
      <c r="MDI50" s="190"/>
      <c r="MDJ50" s="190"/>
      <c r="MDK50" s="190"/>
      <c r="MDL50" s="190"/>
      <c r="MDM50" s="190"/>
      <c r="MDN50" s="190"/>
      <c r="MDO50" s="190"/>
      <c r="MDP50" s="190"/>
      <c r="MDQ50" s="190"/>
      <c r="MDR50" s="190"/>
      <c r="MDS50" s="190"/>
      <c r="MDT50" s="190"/>
      <c r="MDU50" s="190"/>
      <c r="MDV50" s="190"/>
      <c r="MDW50" s="190"/>
      <c r="MDX50" s="190"/>
      <c r="MDY50" s="190"/>
      <c r="MDZ50" s="190"/>
      <c r="MEA50" s="190"/>
      <c r="MEB50" s="190"/>
      <c r="MEC50" s="190"/>
      <c r="MED50" s="190"/>
      <c r="MEE50" s="190"/>
      <c r="MEF50" s="190"/>
      <c r="MEG50" s="190"/>
      <c r="MEH50" s="190"/>
      <c r="MEI50" s="190"/>
      <c r="MEJ50" s="190"/>
      <c r="MEK50" s="190"/>
      <c r="MEL50" s="190"/>
      <c r="MEM50" s="190"/>
      <c r="MEN50" s="190"/>
      <c r="MEO50" s="190"/>
      <c r="MEP50" s="190"/>
      <c r="MEQ50" s="190"/>
      <c r="MER50" s="190"/>
      <c r="MES50" s="190"/>
      <c r="MET50" s="190"/>
      <c r="MEU50" s="190"/>
      <c r="MEV50" s="190"/>
      <c r="MEW50" s="190"/>
      <c r="MEX50" s="190"/>
      <c r="MEY50" s="190"/>
      <c r="MEZ50" s="190"/>
      <c r="MFA50" s="190"/>
      <c r="MFB50" s="190"/>
      <c r="MFC50" s="190"/>
      <c r="MFD50" s="190"/>
      <c r="MFE50" s="190"/>
      <c r="MFF50" s="190"/>
      <c r="MFG50" s="190"/>
      <c r="MFH50" s="190"/>
      <c r="MFI50" s="190"/>
      <c r="MFJ50" s="190"/>
      <c r="MFK50" s="190"/>
      <c r="MFL50" s="190"/>
      <c r="MFM50" s="190"/>
      <c r="MFN50" s="190"/>
      <c r="MFO50" s="190"/>
      <c r="MFP50" s="190"/>
      <c r="MFQ50" s="190"/>
      <c r="MFR50" s="190"/>
      <c r="MFS50" s="190"/>
      <c r="MFT50" s="190"/>
      <c r="MFU50" s="190"/>
      <c r="MFV50" s="190"/>
      <c r="MFW50" s="190"/>
      <c r="MFX50" s="190"/>
      <c r="MFY50" s="190"/>
      <c r="MFZ50" s="190"/>
      <c r="MGA50" s="190"/>
      <c r="MGB50" s="190"/>
      <c r="MGC50" s="190"/>
      <c r="MGD50" s="190"/>
      <c r="MGE50" s="190"/>
      <c r="MGF50" s="190"/>
      <c r="MGG50" s="190"/>
      <c r="MGH50" s="190"/>
      <c r="MGI50" s="190"/>
      <c r="MGJ50" s="190"/>
      <c r="MGK50" s="190"/>
      <c r="MGL50" s="190"/>
      <c r="MGM50" s="190"/>
      <c r="MGN50" s="190"/>
      <c r="MGO50" s="190"/>
      <c r="MGP50" s="190"/>
      <c r="MGQ50" s="190"/>
      <c r="MGR50" s="190"/>
      <c r="MGS50" s="190"/>
      <c r="MGT50" s="190"/>
      <c r="MGU50" s="190"/>
      <c r="MGV50" s="190"/>
      <c r="MGW50" s="190"/>
      <c r="MGX50" s="190"/>
      <c r="MGY50" s="190"/>
      <c r="MGZ50" s="190"/>
      <c r="MHA50" s="190"/>
      <c r="MHB50" s="190"/>
      <c r="MHC50" s="190"/>
      <c r="MHD50" s="190"/>
      <c r="MHE50" s="190"/>
      <c r="MHF50" s="190"/>
      <c r="MHG50" s="190"/>
      <c r="MHH50" s="190"/>
      <c r="MHI50" s="190"/>
      <c r="MHJ50" s="190"/>
      <c r="MHK50" s="190"/>
      <c r="MHL50" s="190"/>
      <c r="MHM50" s="190"/>
      <c r="MHN50" s="190"/>
      <c r="MHO50" s="190"/>
      <c r="MHP50" s="190"/>
      <c r="MHQ50" s="190"/>
      <c r="MHR50" s="190"/>
      <c r="MHS50" s="190"/>
      <c r="MHT50" s="190"/>
      <c r="MHU50" s="190"/>
      <c r="MHV50" s="190"/>
      <c r="MHW50" s="190"/>
      <c r="MHX50" s="190"/>
      <c r="MHY50" s="190"/>
      <c r="MHZ50" s="190"/>
      <c r="MIA50" s="190"/>
      <c r="MIB50" s="190"/>
      <c r="MIC50" s="190"/>
      <c r="MID50" s="190"/>
      <c r="MIE50" s="190"/>
      <c r="MIF50" s="190"/>
      <c r="MIG50" s="190"/>
      <c r="MIH50" s="190"/>
      <c r="MII50" s="190"/>
      <c r="MIJ50" s="190"/>
      <c r="MIK50" s="190"/>
      <c r="MIL50" s="190"/>
      <c r="MIM50" s="190"/>
      <c r="MIN50" s="190"/>
      <c r="MIO50" s="190"/>
      <c r="MIP50" s="190"/>
      <c r="MIQ50" s="190"/>
      <c r="MIR50" s="190"/>
      <c r="MIS50" s="190"/>
      <c r="MIT50" s="190"/>
      <c r="MIU50" s="190"/>
      <c r="MIV50" s="190"/>
      <c r="MIW50" s="190"/>
      <c r="MIX50" s="190"/>
      <c r="MIY50" s="190"/>
      <c r="MIZ50" s="190"/>
      <c r="MJA50" s="190"/>
      <c r="MJB50" s="190"/>
      <c r="MJC50" s="190"/>
      <c r="MJD50" s="190"/>
      <c r="MJE50" s="190"/>
      <c r="MJF50" s="190"/>
      <c r="MJG50" s="190"/>
      <c r="MJH50" s="190"/>
      <c r="MJI50" s="190"/>
      <c r="MJJ50" s="190"/>
      <c r="MJK50" s="190"/>
      <c r="MJL50" s="190"/>
      <c r="MJM50" s="190"/>
      <c r="MJN50" s="190"/>
      <c r="MJO50" s="190"/>
      <c r="MJP50" s="190"/>
      <c r="MJQ50" s="190"/>
      <c r="MJR50" s="190"/>
      <c r="MJS50" s="190"/>
      <c r="MJT50" s="190"/>
      <c r="MJU50" s="190"/>
      <c r="MJV50" s="190"/>
      <c r="MJW50" s="190"/>
      <c r="MJX50" s="190"/>
      <c r="MJY50" s="190"/>
      <c r="MJZ50" s="190"/>
      <c r="MKA50" s="190"/>
      <c r="MKB50" s="190"/>
      <c r="MKC50" s="190"/>
      <c r="MKD50" s="190"/>
      <c r="MKE50" s="190"/>
      <c r="MKF50" s="190"/>
      <c r="MKG50" s="190"/>
      <c r="MKH50" s="190"/>
      <c r="MKI50" s="190"/>
      <c r="MKJ50" s="190"/>
      <c r="MKK50" s="190"/>
      <c r="MKL50" s="190"/>
      <c r="MKM50" s="190"/>
      <c r="MKN50" s="190"/>
      <c r="MKO50" s="190"/>
      <c r="MKP50" s="190"/>
      <c r="MKQ50" s="190"/>
      <c r="MKR50" s="190"/>
      <c r="MKS50" s="190"/>
      <c r="MKT50" s="190"/>
      <c r="MKU50" s="190"/>
      <c r="MKV50" s="190"/>
      <c r="MKW50" s="190"/>
      <c r="MKX50" s="190"/>
      <c r="MKY50" s="190"/>
      <c r="MKZ50" s="190"/>
      <c r="MLA50" s="190"/>
      <c r="MLB50" s="190"/>
      <c r="MLC50" s="190"/>
      <c r="MLD50" s="190"/>
      <c r="MLE50" s="190"/>
      <c r="MLF50" s="190"/>
      <c r="MLG50" s="190"/>
      <c r="MLH50" s="190"/>
      <c r="MLI50" s="190"/>
      <c r="MLJ50" s="190"/>
      <c r="MLK50" s="190"/>
      <c r="MLL50" s="190"/>
      <c r="MLM50" s="190"/>
      <c r="MLN50" s="190"/>
      <c r="MLO50" s="190"/>
      <c r="MLP50" s="190"/>
      <c r="MLQ50" s="190"/>
      <c r="MLR50" s="190"/>
      <c r="MLS50" s="190"/>
      <c r="MLT50" s="190"/>
      <c r="MLU50" s="190"/>
      <c r="MLV50" s="190"/>
      <c r="MLW50" s="190"/>
      <c r="MLX50" s="190"/>
      <c r="MLY50" s="190"/>
      <c r="MLZ50" s="190"/>
      <c r="MMA50" s="190"/>
      <c r="MMB50" s="190"/>
      <c r="MMC50" s="190"/>
      <c r="MMD50" s="190"/>
      <c r="MME50" s="190"/>
      <c r="MMF50" s="190"/>
      <c r="MMG50" s="190"/>
      <c r="MMH50" s="190"/>
      <c r="MMI50" s="190"/>
      <c r="MMJ50" s="190"/>
      <c r="MMK50" s="190"/>
      <c r="MML50" s="190"/>
      <c r="MMM50" s="190"/>
      <c r="MMN50" s="190"/>
      <c r="MMO50" s="190"/>
      <c r="MMP50" s="190"/>
      <c r="MMQ50" s="190"/>
      <c r="MMR50" s="190"/>
      <c r="MMS50" s="190"/>
      <c r="MMT50" s="190"/>
      <c r="MMU50" s="190"/>
      <c r="MMV50" s="190"/>
      <c r="MMW50" s="190"/>
      <c r="MMX50" s="190"/>
      <c r="MMY50" s="190"/>
      <c r="MMZ50" s="190"/>
      <c r="MNA50" s="190"/>
      <c r="MNB50" s="190"/>
      <c r="MNC50" s="190"/>
      <c r="MND50" s="190"/>
      <c r="MNE50" s="190"/>
      <c r="MNF50" s="190"/>
      <c r="MNG50" s="190"/>
      <c r="MNH50" s="190"/>
      <c r="MNI50" s="190"/>
      <c r="MNJ50" s="190"/>
      <c r="MNK50" s="190"/>
      <c r="MNL50" s="190"/>
      <c r="MNM50" s="190"/>
      <c r="MNN50" s="190"/>
      <c r="MNO50" s="190"/>
      <c r="MNP50" s="190"/>
      <c r="MNQ50" s="190"/>
      <c r="MNR50" s="190"/>
      <c r="MNS50" s="190"/>
      <c r="MNT50" s="190"/>
      <c r="MNU50" s="190"/>
      <c r="MNV50" s="190"/>
      <c r="MNW50" s="190"/>
      <c r="MNX50" s="190"/>
      <c r="MNY50" s="190"/>
      <c r="MNZ50" s="190"/>
      <c r="MOA50" s="190"/>
      <c r="MOB50" s="190"/>
      <c r="MOC50" s="190"/>
      <c r="MOD50" s="190"/>
      <c r="MOE50" s="190"/>
      <c r="MOF50" s="190"/>
      <c r="MOG50" s="190"/>
      <c r="MOH50" s="190"/>
      <c r="MOI50" s="190"/>
      <c r="MOJ50" s="190"/>
      <c r="MOK50" s="190"/>
      <c r="MOL50" s="190"/>
      <c r="MOM50" s="190"/>
      <c r="MON50" s="190"/>
      <c r="MOO50" s="190"/>
      <c r="MOP50" s="190"/>
      <c r="MOQ50" s="190"/>
      <c r="MOR50" s="190"/>
      <c r="MOS50" s="190"/>
      <c r="MOT50" s="190"/>
      <c r="MOU50" s="190"/>
      <c r="MOV50" s="190"/>
      <c r="MOW50" s="190"/>
      <c r="MOX50" s="190"/>
      <c r="MOY50" s="190"/>
      <c r="MOZ50" s="190"/>
      <c r="MPA50" s="190"/>
      <c r="MPB50" s="190"/>
      <c r="MPC50" s="190"/>
      <c r="MPD50" s="190"/>
      <c r="MPE50" s="190"/>
      <c r="MPF50" s="190"/>
      <c r="MPG50" s="190"/>
      <c r="MPH50" s="190"/>
      <c r="MPI50" s="190"/>
      <c r="MPJ50" s="190"/>
      <c r="MPK50" s="190"/>
      <c r="MPL50" s="190"/>
      <c r="MPM50" s="190"/>
      <c r="MPN50" s="190"/>
      <c r="MPO50" s="190"/>
      <c r="MPP50" s="190"/>
      <c r="MPQ50" s="190"/>
      <c r="MPR50" s="190"/>
      <c r="MPS50" s="190"/>
      <c r="MPT50" s="190"/>
      <c r="MPU50" s="190"/>
      <c r="MPV50" s="190"/>
      <c r="MPW50" s="190"/>
      <c r="MPX50" s="190"/>
      <c r="MPY50" s="190"/>
      <c r="MPZ50" s="190"/>
      <c r="MQA50" s="190"/>
      <c r="MQB50" s="190"/>
      <c r="MQC50" s="190"/>
      <c r="MQD50" s="190"/>
      <c r="MQE50" s="190"/>
      <c r="MQF50" s="190"/>
      <c r="MQG50" s="190"/>
      <c r="MQH50" s="190"/>
      <c r="MQI50" s="190"/>
      <c r="MQJ50" s="190"/>
      <c r="MQK50" s="190"/>
      <c r="MQL50" s="190"/>
      <c r="MQM50" s="190"/>
      <c r="MQN50" s="190"/>
      <c r="MQO50" s="190"/>
      <c r="MQP50" s="190"/>
      <c r="MQQ50" s="190"/>
      <c r="MQR50" s="190"/>
      <c r="MQS50" s="190"/>
      <c r="MQT50" s="190"/>
      <c r="MQU50" s="190"/>
      <c r="MQV50" s="190"/>
      <c r="MQW50" s="190"/>
      <c r="MQX50" s="190"/>
      <c r="MQY50" s="190"/>
      <c r="MQZ50" s="190"/>
      <c r="MRA50" s="190"/>
      <c r="MRB50" s="190"/>
      <c r="MRC50" s="190"/>
      <c r="MRD50" s="190"/>
      <c r="MRE50" s="190"/>
      <c r="MRF50" s="190"/>
      <c r="MRG50" s="190"/>
      <c r="MRH50" s="190"/>
      <c r="MRI50" s="190"/>
      <c r="MRJ50" s="190"/>
      <c r="MRK50" s="190"/>
      <c r="MRL50" s="190"/>
      <c r="MRM50" s="190"/>
      <c r="MRN50" s="190"/>
      <c r="MRO50" s="190"/>
      <c r="MRP50" s="190"/>
      <c r="MRQ50" s="190"/>
      <c r="MRR50" s="190"/>
      <c r="MRS50" s="190"/>
      <c r="MRT50" s="190"/>
      <c r="MRU50" s="190"/>
      <c r="MRV50" s="190"/>
      <c r="MRW50" s="190"/>
      <c r="MRX50" s="190"/>
      <c r="MRY50" s="190"/>
      <c r="MRZ50" s="190"/>
      <c r="MSA50" s="190"/>
      <c r="MSB50" s="190"/>
      <c r="MSC50" s="190"/>
      <c r="MSD50" s="190"/>
      <c r="MSE50" s="190"/>
      <c r="MSF50" s="190"/>
      <c r="MSG50" s="190"/>
      <c r="MSH50" s="190"/>
      <c r="MSI50" s="190"/>
      <c r="MSJ50" s="190"/>
      <c r="MSK50" s="190"/>
      <c r="MSL50" s="190"/>
      <c r="MSM50" s="190"/>
      <c r="MSN50" s="190"/>
      <c r="MSO50" s="190"/>
      <c r="MSP50" s="190"/>
      <c r="MSQ50" s="190"/>
      <c r="MSR50" s="190"/>
      <c r="MSS50" s="190"/>
      <c r="MST50" s="190"/>
      <c r="MSU50" s="190"/>
      <c r="MSV50" s="190"/>
      <c r="MSW50" s="190"/>
      <c r="MSX50" s="190"/>
      <c r="MSY50" s="190"/>
      <c r="MSZ50" s="190"/>
      <c r="MTA50" s="190"/>
      <c r="MTB50" s="190"/>
      <c r="MTC50" s="190"/>
      <c r="MTD50" s="190"/>
      <c r="MTE50" s="190"/>
      <c r="MTF50" s="190"/>
      <c r="MTG50" s="190"/>
      <c r="MTH50" s="190"/>
      <c r="MTI50" s="190"/>
      <c r="MTJ50" s="190"/>
      <c r="MTK50" s="190"/>
      <c r="MTL50" s="190"/>
      <c r="MTM50" s="190"/>
      <c r="MTN50" s="190"/>
      <c r="MTO50" s="190"/>
      <c r="MTP50" s="190"/>
      <c r="MTQ50" s="190"/>
      <c r="MTR50" s="190"/>
      <c r="MTS50" s="190"/>
      <c r="MTT50" s="190"/>
      <c r="MTU50" s="190"/>
      <c r="MTV50" s="190"/>
      <c r="MTW50" s="190"/>
      <c r="MTX50" s="190"/>
      <c r="MTY50" s="190"/>
      <c r="MTZ50" s="190"/>
      <c r="MUA50" s="190"/>
      <c r="MUB50" s="190"/>
      <c r="MUC50" s="190"/>
      <c r="MUD50" s="190"/>
      <c r="MUE50" s="190"/>
      <c r="MUF50" s="190"/>
      <c r="MUG50" s="190"/>
      <c r="MUH50" s="190"/>
      <c r="MUI50" s="190"/>
      <c r="MUJ50" s="190"/>
      <c r="MUK50" s="190"/>
      <c r="MUL50" s="190"/>
      <c r="MUM50" s="190"/>
      <c r="MUN50" s="190"/>
      <c r="MUO50" s="190"/>
      <c r="MUP50" s="190"/>
      <c r="MUQ50" s="190"/>
      <c r="MUR50" s="190"/>
      <c r="MUS50" s="190"/>
      <c r="MUT50" s="190"/>
      <c r="MUU50" s="190"/>
      <c r="MUV50" s="190"/>
      <c r="MUW50" s="190"/>
      <c r="MUX50" s="190"/>
      <c r="MUY50" s="190"/>
      <c r="MUZ50" s="190"/>
      <c r="MVA50" s="190"/>
      <c r="MVB50" s="190"/>
      <c r="MVC50" s="190"/>
      <c r="MVD50" s="190"/>
      <c r="MVE50" s="190"/>
      <c r="MVF50" s="190"/>
      <c r="MVG50" s="190"/>
      <c r="MVH50" s="190"/>
      <c r="MVI50" s="190"/>
      <c r="MVJ50" s="190"/>
      <c r="MVK50" s="190"/>
      <c r="MVL50" s="190"/>
      <c r="MVM50" s="190"/>
      <c r="MVN50" s="190"/>
      <c r="MVO50" s="190"/>
      <c r="MVP50" s="190"/>
      <c r="MVQ50" s="190"/>
      <c r="MVR50" s="190"/>
      <c r="MVS50" s="190"/>
      <c r="MVT50" s="190"/>
      <c r="MVU50" s="190"/>
      <c r="MVV50" s="190"/>
      <c r="MVW50" s="190"/>
      <c r="MVX50" s="190"/>
      <c r="MVY50" s="190"/>
      <c r="MVZ50" s="190"/>
      <c r="MWA50" s="190"/>
      <c r="MWB50" s="190"/>
      <c r="MWC50" s="190"/>
      <c r="MWD50" s="190"/>
      <c r="MWE50" s="190"/>
      <c r="MWF50" s="190"/>
      <c r="MWG50" s="190"/>
      <c r="MWH50" s="190"/>
      <c r="MWI50" s="190"/>
      <c r="MWJ50" s="190"/>
      <c r="MWK50" s="190"/>
      <c r="MWL50" s="190"/>
      <c r="MWM50" s="190"/>
      <c r="MWN50" s="190"/>
      <c r="MWO50" s="190"/>
      <c r="MWP50" s="190"/>
      <c r="MWQ50" s="190"/>
      <c r="MWR50" s="190"/>
      <c r="MWS50" s="190"/>
      <c r="MWT50" s="190"/>
      <c r="MWU50" s="190"/>
      <c r="MWV50" s="190"/>
      <c r="MWW50" s="190"/>
      <c r="MWX50" s="190"/>
      <c r="MWY50" s="190"/>
      <c r="MWZ50" s="190"/>
      <c r="MXA50" s="190"/>
      <c r="MXB50" s="190"/>
      <c r="MXC50" s="190"/>
      <c r="MXD50" s="190"/>
      <c r="MXE50" s="190"/>
      <c r="MXF50" s="190"/>
      <c r="MXG50" s="190"/>
      <c r="MXH50" s="190"/>
      <c r="MXI50" s="190"/>
      <c r="MXJ50" s="190"/>
      <c r="MXK50" s="190"/>
      <c r="MXL50" s="190"/>
      <c r="MXM50" s="190"/>
      <c r="MXN50" s="190"/>
      <c r="MXO50" s="190"/>
      <c r="MXP50" s="190"/>
      <c r="MXQ50" s="190"/>
      <c r="MXR50" s="190"/>
      <c r="MXS50" s="190"/>
      <c r="MXT50" s="190"/>
      <c r="MXU50" s="190"/>
      <c r="MXV50" s="190"/>
      <c r="MXW50" s="190"/>
      <c r="MXX50" s="190"/>
      <c r="MXY50" s="190"/>
      <c r="MXZ50" s="190"/>
      <c r="MYA50" s="190"/>
      <c r="MYB50" s="190"/>
      <c r="MYC50" s="190"/>
      <c r="MYD50" s="190"/>
      <c r="MYE50" s="190"/>
      <c r="MYF50" s="190"/>
      <c r="MYG50" s="190"/>
      <c r="MYH50" s="190"/>
      <c r="MYI50" s="190"/>
      <c r="MYJ50" s="190"/>
      <c r="MYK50" s="190"/>
      <c r="MYL50" s="190"/>
      <c r="MYM50" s="190"/>
      <c r="MYN50" s="190"/>
      <c r="MYO50" s="190"/>
      <c r="MYP50" s="190"/>
      <c r="MYQ50" s="190"/>
      <c r="MYR50" s="190"/>
      <c r="MYS50" s="190"/>
      <c r="MYT50" s="190"/>
      <c r="MYU50" s="190"/>
      <c r="MYV50" s="190"/>
      <c r="MYW50" s="190"/>
      <c r="MYX50" s="190"/>
      <c r="MYY50" s="190"/>
      <c r="MYZ50" s="190"/>
      <c r="MZA50" s="190"/>
      <c r="MZB50" s="190"/>
      <c r="MZC50" s="190"/>
      <c r="MZD50" s="190"/>
      <c r="MZE50" s="190"/>
      <c r="MZF50" s="190"/>
      <c r="MZG50" s="190"/>
      <c r="MZH50" s="190"/>
      <c r="MZI50" s="190"/>
      <c r="MZJ50" s="190"/>
      <c r="MZK50" s="190"/>
      <c r="MZL50" s="190"/>
      <c r="MZM50" s="190"/>
      <c r="MZN50" s="190"/>
      <c r="MZO50" s="190"/>
      <c r="MZP50" s="190"/>
      <c r="MZQ50" s="190"/>
      <c r="MZR50" s="190"/>
      <c r="MZS50" s="190"/>
      <c r="MZT50" s="190"/>
      <c r="MZU50" s="190"/>
      <c r="MZV50" s="190"/>
      <c r="MZW50" s="190"/>
      <c r="MZX50" s="190"/>
      <c r="MZY50" s="190"/>
      <c r="MZZ50" s="190"/>
      <c r="NAA50" s="190"/>
      <c r="NAB50" s="190"/>
      <c r="NAC50" s="190"/>
      <c r="NAD50" s="190"/>
      <c r="NAE50" s="190"/>
      <c r="NAF50" s="190"/>
      <c r="NAG50" s="190"/>
      <c r="NAH50" s="190"/>
      <c r="NAI50" s="190"/>
      <c r="NAJ50" s="190"/>
      <c r="NAK50" s="190"/>
      <c r="NAL50" s="190"/>
      <c r="NAM50" s="190"/>
      <c r="NAN50" s="190"/>
      <c r="NAO50" s="190"/>
      <c r="NAP50" s="190"/>
      <c r="NAQ50" s="190"/>
      <c r="NAR50" s="190"/>
      <c r="NAS50" s="190"/>
      <c r="NAT50" s="190"/>
      <c r="NAU50" s="190"/>
      <c r="NAV50" s="190"/>
      <c r="NAW50" s="190"/>
      <c r="NAX50" s="190"/>
      <c r="NAY50" s="190"/>
      <c r="NAZ50" s="190"/>
      <c r="NBA50" s="190"/>
      <c r="NBB50" s="190"/>
      <c r="NBC50" s="190"/>
      <c r="NBD50" s="190"/>
      <c r="NBE50" s="190"/>
      <c r="NBF50" s="190"/>
      <c r="NBG50" s="190"/>
      <c r="NBH50" s="190"/>
      <c r="NBI50" s="190"/>
      <c r="NBJ50" s="190"/>
      <c r="NBK50" s="190"/>
      <c r="NBL50" s="190"/>
      <c r="NBM50" s="190"/>
      <c r="NBN50" s="190"/>
      <c r="NBO50" s="190"/>
      <c r="NBP50" s="190"/>
      <c r="NBQ50" s="190"/>
      <c r="NBR50" s="190"/>
      <c r="NBS50" s="190"/>
      <c r="NBT50" s="190"/>
      <c r="NBU50" s="190"/>
      <c r="NBV50" s="190"/>
      <c r="NBW50" s="190"/>
      <c r="NBX50" s="190"/>
      <c r="NBY50" s="190"/>
      <c r="NBZ50" s="190"/>
      <c r="NCA50" s="190"/>
      <c r="NCB50" s="190"/>
      <c r="NCC50" s="190"/>
      <c r="NCD50" s="190"/>
      <c r="NCE50" s="190"/>
      <c r="NCF50" s="190"/>
      <c r="NCG50" s="190"/>
      <c r="NCH50" s="190"/>
      <c r="NCI50" s="190"/>
      <c r="NCJ50" s="190"/>
      <c r="NCK50" s="190"/>
      <c r="NCL50" s="190"/>
      <c r="NCM50" s="190"/>
      <c r="NCN50" s="190"/>
      <c r="NCO50" s="190"/>
      <c r="NCP50" s="190"/>
      <c r="NCQ50" s="190"/>
      <c r="NCR50" s="190"/>
      <c r="NCS50" s="190"/>
      <c r="NCT50" s="190"/>
      <c r="NCU50" s="190"/>
      <c r="NCV50" s="190"/>
      <c r="NCW50" s="190"/>
      <c r="NCX50" s="190"/>
      <c r="NCY50" s="190"/>
      <c r="NCZ50" s="190"/>
      <c r="NDA50" s="190"/>
      <c r="NDB50" s="190"/>
      <c r="NDC50" s="190"/>
      <c r="NDD50" s="190"/>
      <c r="NDE50" s="190"/>
      <c r="NDF50" s="190"/>
      <c r="NDG50" s="190"/>
      <c r="NDH50" s="190"/>
      <c r="NDI50" s="190"/>
      <c r="NDJ50" s="190"/>
      <c r="NDK50" s="190"/>
      <c r="NDL50" s="190"/>
      <c r="NDM50" s="190"/>
      <c r="NDN50" s="190"/>
      <c r="NDO50" s="190"/>
      <c r="NDP50" s="190"/>
      <c r="NDQ50" s="190"/>
      <c r="NDR50" s="190"/>
      <c r="NDS50" s="190"/>
      <c r="NDT50" s="190"/>
      <c r="NDU50" s="190"/>
      <c r="NDV50" s="190"/>
      <c r="NDW50" s="190"/>
      <c r="NDX50" s="190"/>
      <c r="NDY50" s="190"/>
      <c r="NDZ50" s="190"/>
      <c r="NEA50" s="190"/>
      <c r="NEB50" s="190"/>
      <c r="NEC50" s="190"/>
      <c r="NED50" s="190"/>
      <c r="NEE50" s="190"/>
      <c r="NEF50" s="190"/>
      <c r="NEG50" s="190"/>
      <c r="NEH50" s="190"/>
      <c r="NEI50" s="190"/>
      <c r="NEJ50" s="190"/>
      <c r="NEK50" s="190"/>
      <c r="NEL50" s="190"/>
      <c r="NEM50" s="190"/>
      <c r="NEN50" s="190"/>
      <c r="NEO50" s="190"/>
      <c r="NEP50" s="190"/>
      <c r="NEQ50" s="190"/>
      <c r="NER50" s="190"/>
      <c r="NES50" s="190"/>
      <c r="NET50" s="190"/>
      <c r="NEU50" s="190"/>
      <c r="NEV50" s="190"/>
      <c r="NEW50" s="190"/>
      <c r="NEX50" s="190"/>
      <c r="NEY50" s="190"/>
      <c r="NEZ50" s="190"/>
      <c r="NFA50" s="190"/>
      <c r="NFB50" s="190"/>
      <c r="NFC50" s="190"/>
      <c r="NFD50" s="190"/>
      <c r="NFE50" s="190"/>
      <c r="NFF50" s="190"/>
      <c r="NFG50" s="190"/>
      <c r="NFH50" s="190"/>
      <c r="NFI50" s="190"/>
      <c r="NFJ50" s="190"/>
      <c r="NFK50" s="190"/>
      <c r="NFL50" s="190"/>
      <c r="NFM50" s="190"/>
      <c r="NFN50" s="190"/>
      <c r="NFO50" s="190"/>
      <c r="NFP50" s="190"/>
      <c r="NFQ50" s="190"/>
      <c r="NFR50" s="190"/>
      <c r="NFS50" s="190"/>
      <c r="NFT50" s="190"/>
      <c r="NFU50" s="190"/>
      <c r="NFV50" s="190"/>
      <c r="NFW50" s="190"/>
      <c r="NFX50" s="190"/>
      <c r="NFY50" s="190"/>
      <c r="NFZ50" s="190"/>
      <c r="NGA50" s="190"/>
      <c r="NGB50" s="190"/>
      <c r="NGC50" s="190"/>
      <c r="NGD50" s="190"/>
      <c r="NGE50" s="190"/>
      <c r="NGF50" s="190"/>
      <c r="NGG50" s="190"/>
      <c r="NGH50" s="190"/>
      <c r="NGI50" s="190"/>
      <c r="NGJ50" s="190"/>
      <c r="NGK50" s="190"/>
      <c r="NGL50" s="190"/>
      <c r="NGM50" s="190"/>
      <c r="NGN50" s="190"/>
      <c r="NGO50" s="190"/>
      <c r="NGP50" s="190"/>
      <c r="NGQ50" s="190"/>
      <c r="NGR50" s="190"/>
      <c r="NGS50" s="190"/>
      <c r="NGT50" s="190"/>
      <c r="NGU50" s="190"/>
      <c r="NGV50" s="190"/>
      <c r="NGW50" s="190"/>
      <c r="NGX50" s="190"/>
      <c r="NGY50" s="190"/>
      <c r="NGZ50" s="190"/>
      <c r="NHA50" s="190"/>
      <c r="NHB50" s="190"/>
      <c r="NHC50" s="190"/>
      <c r="NHD50" s="190"/>
      <c r="NHE50" s="190"/>
      <c r="NHF50" s="190"/>
      <c r="NHG50" s="190"/>
      <c r="NHH50" s="190"/>
      <c r="NHI50" s="190"/>
      <c r="NHJ50" s="190"/>
      <c r="NHK50" s="190"/>
      <c r="NHL50" s="190"/>
      <c r="NHM50" s="190"/>
      <c r="NHN50" s="190"/>
      <c r="NHO50" s="190"/>
      <c r="NHP50" s="190"/>
      <c r="NHQ50" s="190"/>
      <c r="NHR50" s="190"/>
      <c r="NHS50" s="190"/>
      <c r="NHT50" s="190"/>
      <c r="NHU50" s="190"/>
      <c r="NHV50" s="190"/>
      <c r="NHW50" s="190"/>
      <c r="NHX50" s="190"/>
      <c r="NHY50" s="190"/>
      <c r="NHZ50" s="190"/>
      <c r="NIA50" s="190"/>
      <c r="NIB50" s="190"/>
      <c r="NIC50" s="190"/>
      <c r="NID50" s="190"/>
      <c r="NIE50" s="190"/>
      <c r="NIF50" s="190"/>
      <c r="NIG50" s="190"/>
      <c r="NIH50" s="190"/>
      <c r="NII50" s="190"/>
      <c r="NIJ50" s="190"/>
      <c r="NIK50" s="190"/>
      <c r="NIL50" s="190"/>
      <c r="NIM50" s="190"/>
      <c r="NIN50" s="190"/>
      <c r="NIO50" s="190"/>
      <c r="NIP50" s="190"/>
      <c r="NIQ50" s="190"/>
      <c r="NIR50" s="190"/>
      <c r="NIS50" s="190"/>
      <c r="NIT50" s="190"/>
      <c r="NIU50" s="190"/>
      <c r="NIV50" s="190"/>
      <c r="NIW50" s="190"/>
      <c r="NIX50" s="190"/>
      <c r="NIY50" s="190"/>
      <c r="NIZ50" s="190"/>
      <c r="NJA50" s="190"/>
      <c r="NJB50" s="190"/>
      <c r="NJC50" s="190"/>
      <c r="NJD50" s="190"/>
      <c r="NJE50" s="190"/>
      <c r="NJF50" s="190"/>
      <c r="NJG50" s="190"/>
      <c r="NJH50" s="190"/>
      <c r="NJI50" s="190"/>
      <c r="NJJ50" s="190"/>
      <c r="NJK50" s="190"/>
      <c r="NJL50" s="190"/>
      <c r="NJM50" s="190"/>
      <c r="NJN50" s="190"/>
      <c r="NJO50" s="190"/>
      <c r="NJP50" s="190"/>
      <c r="NJQ50" s="190"/>
      <c r="NJR50" s="190"/>
      <c r="NJS50" s="190"/>
      <c r="NJT50" s="190"/>
      <c r="NJU50" s="190"/>
      <c r="NJV50" s="190"/>
      <c r="NJW50" s="190"/>
      <c r="NJX50" s="190"/>
      <c r="NJY50" s="190"/>
      <c r="NJZ50" s="190"/>
      <c r="NKA50" s="190"/>
      <c r="NKB50" s="190"/>
      <c r="NKC50" s="190"/>
      <c r="NKD50" s="190"/>
      <c r="NKE50" s="190"/>
      <c r="NKF50" s="190"/>
      <c r="NKG50" s="190"/>
      <c r="NKH50" s="190"/>
      <c r="NKI50" s="190"/>
      <c r="NKJ50" s="190"/>
      <c r="NKK50" s="190"/>
      <c r="NKL50" s="190"/>
      <c r="NKM50" s="190"/>
      <c r="NKN50" s="190"/>
      <c r="NKO50" s="190"/>
      <c r="NKP50" s="190"/>
      <c r="NKQ50" s="190"/>
      <c r="NKR50" s="190"/>
      <c r="NKS50" s="190"/>
      <c r="NKT50" s="190"/>
      <c r="NKU50" s="190"/>
      <c r="NKV50" s="190"/>
      <c r="NKW50" s="190"/>
      <c r="NKX50" s="190"/>
      <c r="NKY50" s="190"/>
      <c r="NKZ50" s="190"/>
      <c r="NLA50" s="190"/>
      <c r="NLB50" s="190"/>
      <c r="NLC50" s="190"/>
      <c r="NLD50" s="190"/>
      <c r="NLE50" s="190"/>
      <c r="NLF50" s="190"/>
      <c r="NLG50" s="190"/>
      <c r="NLH50" s="190"/>
      <c r="NLI50" s="190"/>
      <c r="NLJ50" s="190"/>
      <c r="NLK50" s="190"/>
      <c r="NLL50" s="190"/>
      <c r="NLM50" s="190"/>
      <c r="NLN50" s="190"/>
      <c r="NLO50" s="190"/>
      <c r="NLP50" s="190"/>
      <c r="NLQ50" s="190"/>
      <c r="NLR50" s="190"/>
      <c r="NLS50" s="190"/>
      <c r="NLT50" s="190"/>
      <c r="NLU50" s="190"/>
      <c r="NLV50" s="190"/>
      <c r="NLW50" s="190"/>
      <c r="NLX50" s="190"/>
      <c r="NLY50" s="190"/>
      <c r="NLZ50" s="190"/>
      <c r="NMA50" s="190"/>
      <c r="NMB50" s="190"/>
      <c r="NMC50" s="190"/>
      <c r="NMD50" s="190"/>
      <c r="NME50" s="190"/>
      <c r="NMF50" s="190"/>
      <c r="NMG50" s="190"/>
      <c r="NMH50" s="190"/>
      <c r="NMI50" s="190"/>
      <c r="NMJ50" s="190"/>
      <c r="NMK50" s="190"/>
      <c r="NML50" s="190"/>
      <c r="NMM50" s="190"/>
      <c r="NMN50" s="190"/>
      <c r="NMO50" s="190"/>
      <c r="NMP50" s="190"/>
      <c r="NMQ50" s="190"/>
      <c r="NMR50" s="190"/>
      <c r="NMS50" s="190"/>
      <c r="NMT50" s="190"/>
      <c r="NMU50" s="190"/>
      <c r="NMV50" s="190"/>
      <c r="NMW50" s="190"/>
      <c r="NMX50" s="190"/>
      <c r="NMY50" s="190"/>
      <c r="NMZ50" s="190"/>
      <c r="NNA50" s="190"/>
      <c r="NNB50" s="190"/>
      <c r="NNC50" s="190"/>
      <c r="NND50" s="190"/>
      <c r="NNE50" s="190"/>
      <c r="NNF50" s="190"/>
      <c r="NNG50" s="190"/>
      <c r="NNH50" s="190"/>
      <c r="NNI50" s="190"/>
      <c r="NNJ50" s="190"/>
      <c r="NNK50" s="190"/>
      <c r="NNL50" s="190"/>
      <c r="NNM50" s="190"/>
      <c r="NNN50" s="190"/>
      <c r="NNO50" s="190"/>
      <c r="NNP50" s="190"/>
      <c r="NNQ50" s="190"/>
      <c r="NNR50" s="190"/>
      <c r="NNS50" s="190"/>
      <c r="NNT50" s="190"/>
      <c r="NNU50" s="190"/>
      <c r="NNV50" s="190"/>
      <c r="NNW50" s="190"/>
      <c r="NNX50" s="190"/>
      <c r="NNY50" s="190"/>
      <c r="NNZ50" s="190"/>
      <c r="NOA50" s="190"/>
      <c r="NOB50" s="190"/>
      <c r="NOC50" s="190"/>
      <c r="NOD50" s="190"/>
      <c r="NOE50" s="190"/>
      <c r="NOF50" s="190"/>
      <c r="NOG50" s="190"/>
      <c r="NOH50" s="190"/>
      <c r="NOI50" s="190"/>
      <c r="NOJ50" s="190"/>
      <c r="NOK50" s="190"/>
      <c r="NOL50" s="190"/>
      <c r="NOM50" s="190"/>
      <c r="NON50" s="190"/>
      <c r="NOO50" s="190"/>
      <c r="NOP50" s="190"/>
      <c r="NOQ50" s="190"/>
      <c r="NOR50" s="190"/>
      <c r="NOS50" s="190"/>
      <c r="NOT50" s="190"/>
      <c r="NOU50" s="190"/>
      <c r="NOV50" s="190"/>
      <c r="NOW50" s="190"/>
      <c r="NOX50" s="190"/>
      <c r="NOY50" s="190"/>
      <c r="NOZ50" s="190"/>
      <c r="NPA50" s="190"/>
      <c r="NPB50" s="190"/>
      <c r="NPC50" s="190"/>
      <c r="NPD50" s="190"/>
      <c r="NPE50" s="190"/>
      <c r="NPF50" s="190"/>
      <c r="NPG50" s="190"/>
      <c r="NPH50" s="190"/>
      <c r="NPI50" s="190"/>
      <c r="NPJ50" s="190"/>
      <c r="NPK50" s="190"/>
      <c r="NPL50" s="190"/>
      <c r="NPM50" s="190"/>
      <c r="NPN50" s="190"/>
      <c r="NPO50" s="190"/>
      <c r="NPP50" s="190"/>
      <c r="NPQ50" s="190"/>
      <c r="NPR50" s="190"/>
      <c r="NPS50" s="190"/>
      <c r="NPT50" s="190"/>
      <c r="NPU50" s="190"/>
      <c r="NPV50" s="190"/>
      <c r="NPW50" s="190"/>
      <c r="NPX50" s="190"/>
      <c r="NPY50" s="190"/>
      <c r="NPZ50" s="190"/>
      <c r="NQA50" s="190"/>
      <c r="NQB50" s="190"/>
      <c r="NQC50" s="190"/>
      <c r="NQD50" s="190"/>
      <c r="NQE50" s="190"/>
      <c r="NQF50" s="190"/>
      <c r="NQG50" s="190"/>
      <c r="NQH50" s="190"/>
      <c r="NQI50" s="190"/>
      <c r="NQJ50" s="190"/>
      <c r="NQK50" s="190"/>
      <c r="NQL50" s="190"/>
      <c r="NQM50" s="190"/>
      <c r="NQN50" s="190"/>
      <c r="NQO50" s="190"/>
      <c r="NQP50" s="190"/>
      <c r="NQQ50" s="190"/>
      <c r="NQR50" s="190"/>
      <c r="NQS50" s="190"/>
      <c r="NQT50" s="190"/>
      <c r="NQU50" s="190"/>
      <c r="NQV50" s="190"/>
      <c r="NQW50" s="190"/>
      <c r="NQX50" s="190"/>
      <c r="NQY50" s="190"/>
      <c r="NQZ50" s="190"/>
      <c r="NRA50" s="190"/>
      <c r="NRB50" s="190"/>
      <c r="NRC50" s="190"/>
      <c r="NRD50" s="190"/>
      <c r="NRE50" s="190"/>
      <c r="NRF50" s="190"/>
      <c r="NRG50" s="190"/>
      <c r="NRH50" s="190"/>
      <c r="NRI50" s="190"/>
      <c r="NRJ50" s="190"/>
      <c r="NRK50" s="190"/>
      <c r="NRL50" s="190"/>
      <c r="NRM50" s="190"/>
      <c r="NRN50" s="190"/>
      <c r="NRO50" s="190"/>
      <c r="NRP50" s="190"/>
      <c r="NRQ50" s="190"/>
      <c r="NRR50" s="190"/>
      <c r="NRS50" s="190"/>
      <c r="NRT50" s="190"/>
      <c r="NRU50" s="190"/>
      <c r="NRV50" s="190"/>
      <c r="NRW50" s="190"/>
      <c r="NRX50" s="190"/>
      <c r="NRY50" s="190"/>
      <c r="NRZ50" s="190"/>
      <c r="NSA50" s="190"/>
      <c r="NSB50" s="190"/>
      <c r="NSC50" s="190"/>
      <c r="NSD50" s="190"/>
      <c r="NSE50" s="190"/>
      <c r="NSF50" s="190"/>
      <c r="NSG50" s="190"/>
      <c r="NSH50" s="190"/>
      <c r="NSI50" s="190"/>
      <c r="NSJ50" s="190"/>
      <c r="NSK50" s="190"/>
      <c r="NSL50" s="190"/>
      <c r="NSM50" s="190"/>
      <c r="NSN50" s="190"/>
      <c r="NSO50" s="190"/>
      <c r="NSP50" s="190"/>
      <c r="NSQ50" s="190"/>
      <c r="NSR50" s="190"/>
      <c r="NSS50" s="190"/>
      <c r="NST50" s="190"/>
      <c r="NSU50" s="190"/>
      <c r="NSV50" s="190"/>
      <c r="NSW50" s="190"/>
      <c r="NSX50" s="190"/>
      <c r="NSY50" s="190"/>
      <c r="NSZ50" s="190"/>
      <c r="NTA50" s="190"/>
      <c r="NTB50" s="190"/>
      <c r="NTC50" s="190"/>
      <c r="NTD50" s="190"/>
      <c r="NTE50" s="190"/>
      <c r="NTF50" s="190"/>
      <c r="NTG50" s="190"/>
      <c r="NTH50" s="190"/>
      <c r="NTI50" s="190"/>
      <c r="NTJ50" s="190"/>
      <c r="NTK50" s="190"/>
      <c r="NTL50" s="190"/>
      <c r="NTM50" s="190"/>
      <c r="NTN50" s="190"/>
      <c r="NTO50" s="190"/>
      <c r="NTP50" s="190"/>
      <c r="NTQ50" s="190"/>
      <c r="NTR50" s="190"/>
      <c r="NTS50" s="190"/>
      <c r="NTT50" s="190"/>
      <c r="NTU50" s="190"/>
      <c r="NTV50" s="190"/>
      <c r="NTW50" s="190"/>
      <c r="NTX50" s="190"/>
      <c r="NTY50" s="190"/>
      <c r="NTZ50" s="190"/>
      <c r="NUA50" s="190"/>
      <c r="NUB50" s="190"/>
      <c r="NUC50" s="190"/>
      <c r="NUD50" s="190"/>
      <c r="NUE50" s="190"/>
      <c r="NUF50" s="190"/>
      <c r="NUG50" s="190"/>
      <c r="NUH50" s="190"/>
      <c r="NUI50" s="190"/>
      <c r="NUJ50" s="190"/>
      <c r="NUK50" s="190"/>
      <c r="NUL50" s="190"/>
      <c r="NUM50" s="190"/>
      <c r="NUN50" s="190"/>
      <c r="NUO50" s="190"/>
      <c r="NUP50" s="190"/>
      <c r="NUQ50" s="190"/>
      <c r="NUR50" s="190"/>
      <c r="NUS50" s="190"/>
      <c r="NUT50" s="190"/>
      <c r="NUU50" s="190"/>
      <c r="NUV50" s="190"/>
      <c r="NUW50" s="190"/>
      <c r="NUX50" s="190"/>
      <c r="NUY50" s="190"/>
      <c r="NUZ50" s="190"/>
      <c r="NVA50" s="190"/>
      <c r="NVB50" s="190"/>
      <c r="NVC50" s="190"/>
      <c r="NVD50" s="190"/>
      <c r="NVE50" s="190"/>
      <c r="NVF50" s="190"/>
      <c r="NVG50" s="190"/>
      <c r="NVH50" s="190"/>
      <c r="NVI50" s="190"/>
      <c r="NVJ50" s="190"/>
      <c r="NVK50" s="190"/>
      <c r="NVL50" s="190"/>
      <c r="NVM50" s="190"/>
      <c r="NVN50" s="190"/>
      <c r="NVO50" s="190"/>
      <c r="NVP50" s="190"/>
      <c r="NVQ50" s="190"/>
      <c r="NVR50" s="190"/>
      <c r="NVS50" s="190"/>
      <c r="NVT50" s="190"/>
      <c r="NVU50" s="190"/>
      <c r="NVV50" s="190"/>
      <c r="NVW50" s="190"/>
      <c r="NVX50" s="190"/>
      <c r="NVY50" s="190"/>
      <c r="NVZ50" s="190"/>
      <c r="NWA50" s="190"/>
      <c r="NWB50" s="190"/>
      <c r="NWC50" s="190"/>
      <c r="NWD50" s="190"/>
      <c r="NWE50" s="190"/>
      <c r="NWF50" s="190"/>
      <c r="NWG50" s="190"/>
      <c r="NWH50" s="190"/>
      <c r="NWI50" s="190"/>
      <c r="NWJ50" s="190"/>
      <c r="NWK50" s="190"/>
      <c r="NWL50" s="190"/>
      <c r="NWM50" s="190"/>
      <c r="NWN50" s="190"/>
      <c r="NWO50" s="190"/>
      <c r="NWP50" s="190"/>
      <c r="NWQ50" s="190"/>
      <c r="NWR50" s="190"/>
      <c r="NWS50" s="190"/>
      <c r="NWT50" s="190"/>
      <c r="NWU50" s="190"/>
      <c r="NWV50" s="190"/>
      <c r="NWW50" s="190"/>
      <c r="NWX50" s="190"/>
      <c r="NWY50" s="190"/>
      <c r="NWZ50" s="190"/>
      <c r="NXA50" s="190"/>
      <c r="NXB50" s="190"/>
      <c r="NXC50" s="190"/>
      <c r="NXD50" s="190"/>
      <c r="NXE50" s="190"/>
      <c r="NXF50" s="190"/>
      <c r="NXG50" s="190"/>
      <c r="NXH50" s="190"/>
      <c r="NXI50" s="190"/>
      <c r="NXJ50" s="190"/>
      <c r="NXK50" s="190"/>
      <c r="NXL50" s="190"/>
      <c r="NXM50" s="190"/>
      <c r="NXN50" s="190"/>
      <c r="NXO50" s="190"/>
      <c r="NXP50" s="190"/>
      <c r="NXQ50" s="190"/>
      <c r="NXR50" s="190"/>
      <c r="NXS50" s="190"/>
      <c r="NXT50" s="190"/>
      <c r="NXU50" s="190"/>
      <c r="NXV50" s="190"/>
      <c r="NXW50" s="190"/>
      <c r="NXX50" s="190"/>
      <c r="NXY50" s="190"/>
      <c r="NXZ50" s="190"/>
      <c r="NYA50" s="190"/>
      <c r="NYB50" s="190"/>
      <c r="NYC50" s="190"/>
      <c r="NYD50" s="190"/>
      <c r="NYE50" s="190"/>
      <c r="NYF50" s="190"/>
      <c r="NYG50" s="190"/>
      <c r="NYH50" s="190"/>
      <c r="NYI50" s="190"/>
      <c r="NYJ50" s="190"/>
      <c r="NYK50" s="190"/>
      <c r="NYL50" s="190"/>
      <c r="NYM50" s="190"/>
      <c r="NYN50" s="190"/>
      <c r="NYO50" s="190"/>
      <c r="NYP50" s="190"/>
      <c r="NYQ50" s="190"/>
      <c r="NYR50" s="190"/>
      <c r="NYS50" s="190"/>
      <c r="NYT50" s="190"/>
      <c r="NYU50" s="190"/>
      <c r="NYV50" s="190"/>
      <c r="NYW50" s="190"/>
      <c r="NYX50" s="190"/>
      <c r="NYY50" s="190"/>
      <c r="NYZ50" s="190"/>
      <c r="NZA50" s="190"/>
      <c r="NZB50" s="190"/>
      <c r="NZC50" s="190"/>
      <c r="NZD50" s="190"/>
      <c r="NZE50" s="190"/>
      <c r="NZF50" s="190"/>
      <c r="NZG50" s="190"/>
      <c r="NZH50" s="190"/>
      <c r="NZI50" s="190"/>
      <c r="NZJ50" s="190"/>
      <c r="NZK50" s="190"/>
      <c r="NZL50" s="190"/>
      <c r="NZM50" s="190"/>
      <c r="NZN50" s="190"/>
      <c r="NZO50" s="190"/>
      <c r="NZP50" s="190"/>
      <c r="NZQ50" s="190"/>
      <c r="NZR50" s="190"/>
      <c r="NZS50" s="190"/>
      <c r="NZT50" s="190"/>
      <c r="NZU50" s="190"/>
      <c r="NZV50" s="190"/>
      <c r="NZW50" s="190"/>
      <c r="NZX50" s="190"/>
      <c r="NZY50" s="190"/>
      <c r="NZZ50" s="190"/>
      <c r="OAA50" s="190"/>
      <c r="OAB50" s="190"/>
      <c r="OAC50" s="190"/>
      <c r="OAD50" s="190"/>
      <c r="OAE50" s="190"/>
      <c r="OAF50" s="190"/>
      <c r="OAG50" s="190"/>
      <c r="OAH50" s="190"/>
      <c r="OAI50" s="190"/>
      <c r="OAJ50" s="190"/>
      <c r="OAK50" s="190"/>
      <c r="OAL50" s="190"/>
      <c r="OAM50" s="190"/>
      <c r="OAN50" s="190"/>
      <c r="OAO50" s="190"/>
      <c r="OAP50" s="190"/>
      <c r="OAQ50" s="190"/>
      <c r="OAR50" s="190"/>
      <c r="OAS50" s="190"/>
      <c r="OAT50" s="190"/>
      <c r="OAU50" s="190"/>
      <c r="OAV50" s="190"/>
      <c r="OAW50" s="190"/>
      <c r="OAX50" s="190"/>
      <c r="OAY50" s="190"/>
      <c r="OAZ50" s="190"/>
      <c r="OBA50" s="190"/>
      <c r="OBB50" s="190"/>
      <c r="OBC50" s="190"/>
      <c r="OBD50" s="190"/>
      <c r="OBE50" s="190"/>
      <c r="OBF50" s="190"/>
      <c r="OBG50" s="190"/>
      <c r="OBH50" s="190"/>
      <c r="OBI50" s="190"/>
      <c r="OBJ50" s="190"/>
      <c r="OBK50" s="190"/>
      <c r="OBL50" s="190"/>
      <c r="OBM50" s="190"/>
      <c r="OBN50" s="190"/>
      <c r="OBO50" s="190"/>
      <c r="OBP50" s="190"/>
      <c r="OBQ50" s="190"/>
      <c r="OBR50" s="190"/>
      <c r="OBS50" s="190"/>
      <c r="OBT50" s="190"/>
      <c r="OBU50" s="190"/>
      <c r="OBV50" s="190"/>
      <c r="OBW50" s="190"/>
      <c r="OBX50" s="190"/>
      <c r="OBY50" s="190"/>
      <c r="OBZ50" s="190"/>
      <c r="OCA50" s="190"/>
      <c r="OCB50" s="190"/>
      <c r="OCC50" s="190"/>
      <c r="OCD50" s="190"/>
      <c r="OCE50" s="190"/>
      <c r="OCF50" s="190"/>
      <c r="OCG50" s="190"/>
      <c r="OCH50" s="190"/>
      <c r="OCI50" s="190"/>
      <c r="OCJ50" s="190"/>
      <c r="OCK50" s="190"/>
      <c r="OCL50" s="190"/>
      <c r="OCM50" s="190"/>
      <c r="OCN50" s="190"/>
      <c r="OCO50" s="190"/>
      <c r="OCP50" s="190"/>
      <c r="OCQ50" s="190"/>
      <c r="OCR50" s="190"/>
      <c r="OCS50" s="190"/>
      <c r="OCT50" s="190"/>
      <c r="OCU50" s="190"/>
      <c r="OCV50" s="190"/>
      <c r="OCW50" s="190"/>
      <c r="OCX50" s="190"/>
      <c r="OCY50" s="190"/>
      <c r="OCZ50" s="190"/>
      <c r="ODA50" s="190"/>
      <c r="ODB50" s="190"/>
      <c r="ODC50" s="190"/>
      <c r="ODD50" s="190"/>
      <c r="ODE50" s="190"/>
      <c r="ODF50" s="190"/>
      <c r="ODG50" s="190"/>
      <c r="ODH50" s="190"/>
      <c r="ODI50" s="190"/>
      <c r="ODJ50" s="190"/>
      <c r="ODK50" s="190"/>
      <c r="ODL50" s="190"/>
      <c r="ODM50" s="190"/>
      <c r="ODN50" s="190"/>
      <c r="ODO50" s="190"/>
      <c r="ODP50" s="190"/>
      <c r="ODQ50" s="190"/>
      <c r="ODR50" s="190"/>
      <c r="ODS50" s="190"/>
      <c r="ODT50" s="190"/>
      <c r="ODU50" s="190"/>
      <c r="ODV50" s="190"/>
      <c r="ODW50" s="190"/>
      <c r="ODX50" s="190"/>
      <c r="ODY50" s="190"/>
      <c r="ODZ50" s="190"/>
      <c r="OEA50" s="190"/>
      <c r="OEB50" s="190"/>
      <c r="OEC50" s="190"/>
      <c r="OED50" s="190"/>
      <c r="OEE50" s="190"/>
      <c r="OEF50" s="190"/>
      <c r="OEG50" s="190"/>
      <c r="OEH50" s="190"/>
      <c r="OEI50" s="190"/>
      <c r="OEJ50" s="190"/>
      <c r="OEK50" s="190"/>
      <c r="OEL50" s="190"/>
      <c r="OEM50" s="190"/>
      <c r="OEN50" s="190"/>
      <c r="OEO50" s="190"/>
      <c r="OEP50" s="190"/>
      <c r="OEQ50" s="190"/>
      <c r="OER50" s="190"/>
      <c r="OES50" s="190"/>
      <c r="OET50" s="190"/>
      <c r="OEU50" s="190"/>
      <c r="OEV50" s="190"/>
      <c r="OEW50" s="190"/>
      <c r="OEX50" s="190"/>
      <c r="OEY50" s="190"/>
      <c r="OEZ50" s="190"/>
      <c r="OFA50" s="190"/>
      <c r="OFB50" s="190"/>
      <c r="OFC50" s="190"/>
      <c r="OFD50" s="190"/>
      <c r="OFE50" s="190"/>
      <c r="OFF50" s="190"/>
      <c r="OFG50" s="190"/>
      <c r="OFH50" s="190"/>
      <c r="OFI50" s="190"/>
      <c r="OFJ50" s="190"/>
      <c r="OFK50" s="190"/>
      <c r="OFL50" s="190"/>
      <c r="OFM50" s="190"/>
      <c r="OFN50" s="190"/>
      <c r="OFO50" s="190"/>
      <c r="OFP50" s="190"/>
      <c r="OFQ50" s="190"/>
      <c r="OFR50" s="190"/>
      <c r="OFS50" s="190"/>
      <c r="OFT50" s="190"/>
      <c r="OFU50" s="190"/>
      <c r="OFV50" s="190"/>
      <c r="OFW50" s="190"/>
      <c r="OFX50" s="190"/>
      <c r="OFY50" s="190"/>
      <c r="OFZ50" s="190"/>
      <c r="OGA50" s="190"/>
      <c r="OGB50" s="190"/>
      <c r="OGC50" s="190"/>
      <c r="OGD50" s="190"/>
      <c r="OGE50" s="190"/>
      <c r="OGF50" s="190"/>
      <c r="OGG50" s="190"/>
      <c r="OGH50" s="190"/>
      <c r="OGI50" s="190"/>
      <c r="OGJ50" s="190"/>
      <c r="OGK50" s="190"/>
      <c r="OGL50" s="190"/>
      <c r="OGM50" s="190"/>
      <c r="OGN50" s="190"/>
      <c r="OGO50" s="190"/>
      <c r="OGP50" s="190"/>
      <c r="OGQ50" s="190"/>
      <c r="OGR50" s="190"/>
      <c r="OGS50" s="190"/>
      <c r="OGT50" s="190"/>
      <c r="OGU50" s="190"/>
      <c r="OGV50" s="190"/>
      <c r="OGW50" s="190"/>
      <c r="OGX50" s="190"/>
      <c r="OGY50" s="190"/>
      <c r="OGZ50" s="190"/>
      <c r="OHA50" s="190"/>
      <c r="OHB50" s="190"/>
      <c r="OHC50" s="190"/>
      <c r="OHD50" s="190"/>
      <c r="OHE50" s="190"/>
      <c r="OHF50" s="190"/>
      <c r="OHG50" s="190"/>
      <c r="OHH50" s="190"/>
      <c r="OHI50" s="190"/>
      <c r="OHJ50" s="190"/>
      <c r="OHK50" s="190"/>
      <c r="OHL50" s="190"/>
      <c r="OHM50" s="190"/>
      <c r="OHN50" s="190"/>
      <c r="OHO50" s="190"/>
      <c r="OHP50" s="190"/>
      <c r="OHQ50" s="190"/>
      <c r="OHR50" s="190"/>
      <c r="OHS50" s="190"/>
      <c r="OHT50" s="190"/>
      <c r="OHU50" s="190"/>
      <c r="OHV50" s="190"/>
      <c r="OHW50" s="190"/>
      <c r="OHX50" s="190"/>
      <c r="OHY50" s="190"/>
      <c r="OHZ50" s="190"/>
      <c r="OIA50" s="190"/>
      <c r="OIB50" s="190"/>
      <c r="OIC50" s="190"/>
      <c r="OID50" s="190"/>
      <c r="OIE50" s="190"/>
      <c r="OIF50" s="190"/>
      <c r="OIG50" s="190"/>
      <c r="OIH50" s="190"/>
      <c r="OII50" s="190"/>
      <c r="OIJ50" s="190"/>
      <c r="OIK50" s="190"/>
      <c r="OIL50" s="190"/>
      <c r="OIM50" s="190"/>
      <c r="OIN50" s="190"/>
      <c r="OIO50" s="190"/>
      <c r="OIP50" s="190"/>
      <c r="OIQ50" s="190"/>
      <c r="OIR50" s="190"/>
      <c r="OIS50" s="190"/>
      <c r="OIT50" s="190"/>
      <c r="OIU50" s="190"/>
      <c r="OIV50" s="190"/>
      <c r="OIW50" s="190"/>
      <c r="OIX50" s="190"/>
      <c r="OIY50" s="190"/>
      <c r="OIZ50" s="190"/>
      <c r="OJA50" s="190"/>
      <c r="OJB50" s="190"/>
      <c r="OJC50" s="190"/>
      <c r="OJD50" s="190"/>
      <c r="OJE50" s="190"/>
      <c r="OJF50" s="190"/>
      <c r="OJG50" s="190"/>
      <c r="OJH50" s="190"/>
      <c r="OJI50" s="190"/>
      <c r="OJJ50" s="190"/>
      <c r="OJK50" s="190"/>
      <c r="OJL50" s="190"/>
      <c r="OJM50" s="190"/>
      <c r="OJN50" s="190"/>
      <c r="OJO50" s="190"/>
      <c r="OJP50" s="190"/>
      <c r="OJQ50" s="190"/>
      <c r="OJR50" s="190"/>
      <c r="OJS50" s="190"/>
      <c r="OJT50" s="190"/>
      <c r="OJU50" s="190"/>
      <c r="OJV50" s="190"/>
      <c r="OJW50" s="190"/>
      <c r="OJX50" s="190"/>
      <c r="OJY50" s="190"/>
      <c r="OJZ50" s="190"/>
      <c r="OKA50" s="190"/>
      <c r="OKB50" s="190"/>
      <c r="OKC50" s="190"/>
      <c r="OKD50" s="190"/>
      <c r="OKE50" s="190"/>
      <c r="OKF50" s="190"/>
      <c r="OKG50" s="190"/>
      <c r="OKH50" s="190"/>
      <c r="OKI50" s="190"/>
      <c r="OKJ50" s="190"/>
      <c r="OKK50" s="190"/>
      <c r="OKL50" s="190"/>
      <c r="OKM50" s="190"/>
      <c r="OKN50" s="190"/>
      <c r="OKO50" s="190"/>
      <c r="OKP50" s="190"/>
      <c r="OKQ50" s="190"/>
      <c r="OKR50" s="190"/>
      <c r="OKS50" s="190"/>
      <c r="OKT50" s="190"/>
      <c r="OKU50" s="190"/>
      <c r="OKV50" s="190"/>
      <c r="OKW50" s="190"/>
      <c r="OKX50" s="190"/>
      <c r="OKY50" s="190"/>
      <c r="OKZ50" s="190"/>
      <c r="OLA50" s="190"/>
      <c r="OLB50" s="190"/>
      <c r="OLC50" s="190"/>
      <c r="OLD50" s="190"/>
      <c r="OLE50" s="190"/>
      <c r="OLF50" s="190"/>
      <c r="OLG50" s="190"/>
      <c r="OLH50" s="190"/>
      <c r="OLI50" s="190"/>
      <c r="OLJ50" s="190"/>
      <c r="OLK50" s="190"/>
      <c r="OLL50" s="190"/>
      <c r="OLM50" s="190"/>
      <c r="OLN50" s="190"/>
      <c r="OLO50" s="190"/>
      <c r="OLP50" s="190"/>
      <c r="OLQ50" s="190"/>
      <c r="OLR50" s="190"/>
      <c r="OLS50" s="190"/>
      <c r="OLT50" s="190"/>
      <c r="OLU50" s="190"/>
      <c r="OLV50" s="190"/>
      <c r="OLW50" s="190"/>
      <c r="OLX50" s="190"/>
      <c r="OLY50" s="190"/>
      <c r="OLZ50" s="190"/>
      <c r="OMA50" s="190"/>
      <c r="OMB50" s="190"/>
      <c r="OMC50" s="190"/>
      <c r="OMD50" s="190"/>
      <c r="OME50" s="190"/>
      <c r="OMF50" s="190"/>
      <c r="OMG50" s="190"/>
      <c r="OMH50" s="190"/>
      <c r="OMI50" s="190"/>
      <c r="OMJ50" s="190"/>
      <c r="OMK50" s="190"/>
      <c r="OML50" s="190"/>
      <c r="OMM50" s="190"/>
      <c r="OMN50" s="190"/>
      <c r="OMO50" s="190"/>
      <c r="OMP50" s="190"/>
      <c r="OMQ50" s="190"/>
      <c r="OMR50" s="190"/>
      <c r="OMS50" s="190"/>
      <c r="OMT50" s="190"/>
      <c r="OMU50" s="190"/>
      <c r="OMV50" s="190"/>
      <c r="OMW50" s="190"/>
      <c r="OMX50" s="190"/>
      <c r="OMY50" s="190"/>
      <c r="OMZ50" s="190"/>
      <c r="ONA50" s="190"/>
      <c r="ONB50" s="190"/>
      <c r="ONC50" s="190"/>
      <c r="OND50" s="190"/>
      <c r="ONE50" s="190"/>
      <c r="ONF50" s="190"/>
      <c r="ONG50" s="190"/>
      <c r="ONH50" s="190"/>
      <c r="ONI50" s="190"/>
      <c r="ONJ50" s="190"/>
      <c r="ONK50" s="190"/>
      <c r="ONL50" s="190"/>
      <c r="ONM50" s="190"/>
      <c r="ONN50" s="190"/>
      <c r="ONO50" s="190"/>
      <c r="ONP50" s="190"/>
      <c r="ONQ50" s="190"/>
      <c r="ONR50" s="190"/>
      <c r="ONS50" s="190"/>
      <c r="ONT50" s="190"/>
      <c r="ONU50" s="190"/>
      <c r="ONV50" s="190"/>
      <c r="ONW50" s="190"/>
      <c r="ONX50" s="190"/>
      <c r="ONY50" s="190"/>
      <c r="ONZ50" s="190"/>
      <c r="OOA50" s="190"/>
      <c r="OOB50" s="190"/>
      <c r="OOC50" s="190"/>
      <c r="OOD50" s="190"/>
      <c r="OOE50" s="190"/>
      <c r="OOF50" s="190"/>
      <c r="OOG50" s="190"/>
      <c r="OOH50" s="190"/>
      <c r="OOI50" s="190"/>
      <c r="OOJ50" s="190"/>
      <c r="OOK50" s="190"/>
      <c r="OOL50" s="190"/>
      <c r="OOM50" s="190"/>
      <c r="OON50" s="190"/>
      <c r="OOO50" s="190"/>
      <c r="OOP50" s="190"/>
      <c r="OOQ50" s="190"/>
      <c r="OOR50" s="190"/>
      <c r="OOS50" s="190"/>
      <c r="OOT50" s="190"/>
      <c r="OOU50" s="190"/>
      <c r="OOV50" s="190"/>
      <c r="OOW50" s="190"/>
      <c r="OOX50" s="190"/>
      <c r="OOY50" s="190"/>
      <c r="OOZ50" s="190"/>
      <c r="OPA50" s="190"/>
      <c r="OPB50" s="190"/>
      <c r="OPC50" s="190"/>
      <c r="OPD50" s="190"/>
      <c r="OPE50" s="190"/>
      <c r="OPF50" s="190"/>
      <c r="OPG50" s="190"/>
      <c r="OPH50" s="190"/>
      <c r="OPI50" s="190"/>
      <c r="OPJ50" s="190"/>
      <c r="OPK50" s="190"/>
      <c r="OPL50" s="190"/>
      <c r="OPM50" s="190"/>
      <c r="OPN50" s="190"/>
      <c r="OPO50" s="190"/>
      <c r="OPP50" s="190"/>
      <c r="OPQ50" s="190"/>
      <c r="OPR50" s="190"/>
      <c r="OPS50" s="190"/>
      <c r="OPT50" s="190"/>
      <c r="OPU50" s="190"/>
      <c r="OPV50" s="190"/>
      <c r="OPW50" s="190"/>
      <c r="OPX50" s="190"/>
      <c r="OPY50" s="190"/>
      <c r="OPZ50" s="190"/>
      <c r="OQA50" s="190"/>
      <c r="OQB50" s="190"/>
      <c r="OQC50" s="190"/>
      <c r="OQD50" s="190"/>
      <c r="OQE50" s="190"/>
      <c r="OQF50" s="190"/>
      <c r="OQG50" s="190"/>
      <c r="OQH50" s="190"/>
      <c r="OQI50" s="190"/>
      <c r="OQJ50" s="190"/>
      <c r="OQK50" s="190"/>
      <c r="OQL50" s="190"/>
      <c r="OQM50" s="190"/>
      <c r="OQN50" s="190"/>
      <c r="OQO50" s="190"/>
      <c r="OQP50" s="190"/>
      <c r="OQQ50" s="190"/>
      <c r="OQR50" s="190"/>
      <c r="OQS50" s="190"/>
      <c r="OQT50" s="190"/>
      <c r="OQU50" s="190"/>
      <c r="OQV50" s="190"/>
      <c r="OQW50" s="190"/>
      <c r="OQX50" s="190"/>
      <c r="OQY50" s="190"/>
      <c r="OQZ50" s="190"/>
      <c r="ORA50" s="190"/>
      <c r="ORB50" s="190"/>
      <c r="ORC50" s="190"/>
      <c r="ORD50" s="190"/>
      <c r="ORE50" s="190"/>
      <c r="ORF50" s="190"/>
      <c r="ORG50" s="190"/>
      <c r="ORH50" s="190"/>
      <c r="ORI50" s="190"/>
      <c r="ORJ50" s="190"/>
      <c r="ORK50" s="190"/>
      <c r="ORL50" s="190"/>
      <c r="ORM50" s="190"/>
      <c r="ORN50" s="190"/>
      <c r="ORO50" s="190"/>
      <c r="ORP50" s="190"/>
      <c r="ORQ50" s="190"/>
      <c r="ORR50" s="190"/>
      <c r="ORS50" s="190"/>
      <c r="ORT50" s="190"/>
      <c r="ORU50" s="190"/>
      <c r="ORV50" s="190"/>
      <c r="ORW50" s="190"/>
      <c r="ORX50" s="190"/>
      <c r="ORY50" s="190"/>
      <c r="ORZ50" s="190"/>
      <c r="OSA50" s="190"/>
      <c r="OSB50" s="190"/>
      <c r="OSC50" s="190"/>
      <c r="OSD50" s="190"/>
      <c r="OSE50" s="190"/>
      <c r="OSF50" s="190"/>
      <c r="OSG50" s="190"/>
      <c r="OSH50" s="190"/>
      <c r="OSI50" s="190"/>
      <c r="OSJ50" s="190"/>
      <c r="OSK50" s="190"/>
      <c r="OSL50" s="190"/>
      <c r="OSM50" s="190"/>
      <c r="OSN50" s="190"/>
      <c r="OSO50" s="190"/>
      <c r="OSP50" s="190"/>
      <c r="OSQ50" s="190"/>
      <c r="OSR50" s="190"/>
      <c r="OSS50" s="190"/>
      <c r="OST50" s="190"/>
      <c r="OSU50" s="190"/>
      <c r="OSV50" s="190"/>
      <c r="OSW50" s="190"/>
      <c r="OSX50" s="190"/>
      <c r="OSY50" s="190"/>
      <c r="OSZ50" s="190"/>
      <c r="OTA50" s="190"/>
      <c r="OTB50" s="190"/>
      <c r="OTC50" s="190"/>
      <c r="OTD50" s="190"/>
      <c r="OTE50" s="190"/>
      <c r="OTF50" s="190"/>
      <c r="OTG50" s="190"/>
      <c r="OTH50" s="190"/>
      <c r="OTI50" s="190"/>
      <c r="OTJ50" s="190"/>
      <c r="OTK50" s="190"/>
      <c r="OTL50" s="190"/>
      <c r="OTM50" s="190"/>
      <c r="OTN50" s="190"/>
      <c r="OTO50" s="190"/>
      <c r="OTP50" s="190"/>
      <c r="OTQ50" s="190"/>
      <c r="OTR50" s="190"/>
      <c r="OTS50" s="190"/>
      <c r="OTT50" s="190"/>
      <c r="OTU50" s="190"/>
      <c r="OTV50" s="190"/>
      <c r="OTW50" s="190"/>
      <c r="OTX50" s="190"/>
      <c r="OTY50" s="190"/>
      <c r="OTZ50" s="190"/>
      <c r="OUA50" s="190"/>
      <c r="OUB50" s="190"/>
      <c r="OUC50" s="190"/>
      <c r="OUD50" s="190"/>
      <c r="OUE50" s="190"/>
      <c r="OUF50" s="190"/>
      <c r="OUG50" s="190"/>
      <c r="OUH50" s="190"/>
      <c r="OUI50" s="190"/>
      <c r="OUJ50" s="190"/>
      <c r="OUK50" s="190"/>
      <c r="OUL50" s="190"/>
      <c r="OUM50" s="190"/>
      <c r="OUN50" s="190"/>
      <c r="OUO50" s="190"/>
      <c r="OUP50" s="190"/>
      <c r="OUQ50" s="190"/>
      <c r="OUR50" s="190"/>
      <c r="OUS50" s="190"/>
      <c r="OUT50" s="190"/>
      <c r="OUU50" s="190"/>
      <c r="OUV50" s="190"/>
      <c r="OUW50" s="190"/>
      <c r="OUX50" s="190"/>
      <c r="OUY50" s="190"/>
      <c r="OUZ50" s="190"/>
      <c r="OVA50" s="190"/>
      <c r="OVB50" s="190"/>
      <c r="OVC50" s="190"/>
      <c r="OVD50" s="190"/>
      <c r="OVE50" s="190"/>
      <c r="OVF50" s="190"/>
      <c r="OVG50" s="190"/>
      <c r="OVH50" s="190"/>
      <c r="OVI50" s="190"/>
      <c r="OVJ50" s="190"/>
      <c r="OVK50" s="190"/>
      <c r="OVL50" s="190"/>
      <c r="OVM50" s="190"/>
      <c r="OVN50" s="190"/>
      <c r="OVO50" s="190"/>
      <c r="OVP50" s="190"/>
      <c r="OVQ50" s="190"/>
      <c r="OVR50" s="190"/>
      <c r="OVS50" s="190"/>
      <c r="OVT50" s="190"/>
      <c r="OVU50" s="190"/>
      <c r="OVV50" s="190"/>
      <c r="OVW50" s="190"/>
      <c r="OVX50" s="190"/>
      <c r="OVY50" s="190"/>
      <c r="OVZ50" s="190"/>
      <c r="OWA50" s="190"/>
      <c r="OWB50" s="190"/>
      <c r="OWC50" s="190"/>
      <c r="OWD50" s="190"/>
      <c r="OWE50" s="190"/>
      <c r="OWF50" s="190"/>
      <c r="OWG50" s="190"/>
      <c r="OWH50" s="190"/>
      <c r="OWI50" s="190"/>
      <c r="OWJ50" s="190"/>
      <c r="OWK50" s="190"/>
      <c r="OWL50" s="190"/>
      <c r="OWM50" s="190"/>
      <c r="OWN50" s="190"/>
      <c r="OWO50" s="190"/>
      <c r="OWP50" s="190"/>
      <c r="OWQ50" s="190"/>
      <c r="OWR50" s="190"/>
      <c r="OWS50" s="190"/>
      <c r="OWT50" s="190"/>
      <c r="OWU50" s="190"/>
      <c r="OWV50" s="190"/>
      <c r="OWW50" s="190"/>
      <c r="OWX50" s="190"/>
      <c r="OWY50" s="190"/>
      <c r="OWZ50" s="190"/>
      <c r="OXA50" s="190"/>
      <c r="OXB50" s="190"/>
      <c r="OXC50" s="190"/>
      <c r="OXD50" s="190"/>
      <c r="OXE50" s="190"/>
      <c r="OXF50" s="190"/>
      <c r="OXG50" s="190"/>
      <c r="OXH50" s="190"/>
      <c r="OXI50" s="190"/>
      <c r="OXJ50" s="190"/>
      <c r="OXK50" s="190"/>
      <c r="OXL50" s="190"/>
      <c r="OXM50" s="190"/>
      <c r="OXN50" s="190"/>
      <c r="OXO50" s="190"/>
      <c r="OXP50" s="190"/>
      <c r="OXQ50" s="190"/>
      <c r="OXR50" s="190"/>
      <c r="OXS50" s="190"/>
      <c r="OXT50" s="190"/>
      <c r="OXU50" s="190"/>
      <c r="OXV50" s="190"/>
      <c r="OXW50" s="190"/>
      <c r="OXX50" s="190"/>
      <c r="OXY50" s="190"/>
      <c r="OXZ50" s="190"/>
      <c r="OYA50" s="190"/>
      <c r="OYB50" s="190"/>
      <c r="OYC50" s="190"/>
      <c r="OYD50" s="190"/>
      <c r="OYE50" s="190"/>
      <c r="OYF50" s="190"/>
      <c r="OYG50" s="190"/>
      <c r="OYH50" s="190"/>
      <c r="OYI50" s="190"/>
      <c r="OYJ50" s="190"/>
      <c r="OYK50" s="190"/>
      <c r="OYL50" s="190"/>
      <c r="OYM50" s="190"/>
      <c r="OYN50" s="190"/>
      <c r="OYO50" s="190"/>
      <c r="OYP50" s="190"/>
      <c r="OYQ50" s="190"/>
      <c r="OYR50" s="190"/>
      <c r="OYS50" s="190"/>
      <c r="OYT50" s="190"/>
      <c r="OYU50" s="190"/>
      <c r="OYV50" s="190"/>
      <c r="OYW50" s="190"/>
      <c r="OYX50" s="190"/>
      <c r="OYY50" s="190"/>
      <c r="OYZ50" s="190"/>
      <c r="OZA50" s="190"/>
      <c r="OZB50" s="190"/>
      <c r="OZC50" s="190"/>
      <c r="OZD50" s="190"/>
      <c r="OZE50" s="190"/>
      <c r="OZF50" s="190"/>
      <c r="OZG50" s="190"/>
      <c r="OZH50" s="190"/>
      <c r="OZI50" s="190"/>
      <c r="OZJ50" s="190"/>
      <c r="OZK50" s="190"/>
      <c r="OZL50" s="190"/>
      <c r="OZM50" s="190"/>
      <c r="OZN50" s="190"/>
      <c r="OZO50" s="190"/>
      <c r="OZP50" s="190"/>
      <c r="OZQ50" s="190"/>
      <c r="OZR50" s="190"/>
      <c r="OZS50" s="190"/>
      <c r="OZT50" s="190"/>
      <c r="OZU50" s="190"/>
      <c r="OZV50" s="190"/>
      <c r="OZW50" s="190"/>
      <c r="OZX50" s="190"/>
      <c r="OZY50" s="190"/>
      <c r="OZZ50" s="190"/>
      <c r="PAA50" s="190"/>
      <c r="PAB50" s="190"/>
      <c r="PAC50" s="190"/>
      <c r="PAD50" s="190"/>
      <c r="PAE50" s="190"/>
      <c r="PAF50" s="190"/>
      <c r="PAG50" s="190"/>
      <c r="PAH50" s="190"/>
      <c r="PAI50" s="190"/>
      <c r="PAJ50" s="190"/>
      <c r="PAK50" s="190"/>
      <c r="PAL50" s="190"/>
      <c r="PAM50" s="190"/>
      <c r="PAN50" s="190"/>
      <c r="PAO50" s="190"/>
      <c r="PAP50" s="190"/>
      <c r="PAQ50" s="190"/>
      <c r="PAR50" s="190"/>
      <c r="PAS50" s="190"/>
      <c r="PAT50" s="190"/>
      <c r="PAU50" s="190"/>
      <c r="PAV50" s="190"/>
      <c r="PAW50" s="190"/>
      <c r="PAX50" s="190"/>
      <c r="PAY50" s="190"/>
      <c r="PAZ50" s="190"/>
      <c r="PBA50" s="190"/>
      <c r="PBB50" s="190"/>
      <c r="PBC50" s="190"/>
      <c r="PBD50" s="190"/>
      <c r="PBE50" s="190"/>
      <c r="PBF50" s="190"/>
      <c r="PBG50" s="190"/>
      <c r="PBH50" s="190"/>
      <c r="PBI50" s="190"/>
      <c r="PBJ50" s="190"/>
      <c r="PBK50" s="190"/>
      <c r="PBL50" s="190"/>
      <c r="PBM50" s="190"/>
      <c r="PBN50" s="190"/>
      <c r="PBO50" s="190"/>
      <c r="PBP50" s="190"/>
      <c r="PBQ50" s="190"/>
      <c r="PBR50" s="190"/>
      <c r="PBS50" s="190"/>
      <c r="PBT50" s="190"/>
      <c r="PBU50" s="190"/>
      <c r="PBV50" s="190"/>
      <c r="PBW50" s="190"/>
      <c r="PBX50" s="190"/>
      <c r="PBY50" s="190"/>
      <c r="PBZ50" s="190"/>
      <c r="PCA50" s="190"/>
      <c r="PCB50" s="190"/>
      <c r="PCC50" s="190"/>
      <c r="PCD50" s="190"/>
      <c r="PCE50" s="190"/>
      <c r="PCF50" s="190"/>
      <c r="PCG50" s="190"/>
      <c r="PCH50" s="190"/>
      <c r="PCI50" s="190"/>
      <c r="PCJ50" s="190"/>
      <c r="PCK50" s="190"/>
      <c r="PCL50" s="190"/>
      <c r="PCM50" s="190"/>
      <c r="PCN50" s="190"/>
      <c r="PCO50" s="190"/>
      <c r="PCP50" s="190"/>
      <c r="PCQ50" s="190"/>
      <c r="PCR50" s="190"/>
      <c r="PCS50" s="190"/>
      <c r="PCT50" s="190"/>
      <c r="PCU50" s="190"/>
      <c r="PCV50" s="190"/>
      <c r="PCW50" s="190"/>
      <c r="PCX50" s="190"/>
      <c r="PCY50" s="190"/>
      <c r="PCZ50" s="190"/>
      <c r="PDA50" s="190"/>
      <c r="PDB50" s="190"/>
      <c r="PDC50" s="190"/>
      <c r="PDD50" s="190"/>
      <c r="PDE50" s="190"/>
      <c r="PDF50" s="190"/>
      <c r="PDG50" s="190"/>
      <c r="PDH50" s="190"/>
      <c r="PDI50" s="190"/>
      <c r="PDJ50" s="190"/>
      <c r="PDK50" s="190"/>
      <c r="PDL50" s="190"/>
      <c r="PDM50" s="190"/>
      <c r="PDN50" s="190"/>
      <c r="PDO50" s="190"/>
      <c r="PDP50" s="190"/>
      <c r="PDQ50" s="190"/>
      <c r="PDR50" s="190"/>
      <c r="PDS50" s="190"/>
      <c r="PDT50" s="190"/>
      <c r="PDU50" s="190"/>
      <c r="PDV50" s="190"/>
      <c r="PDW50" s="190"/>
      <c r="PDX50" s="190"/>
      <c r="PDY50" s="190"/>
      <c r="PDZ50" s="190"/>
      <c r="PEA50" s="190"/>
      <c r="PEB50" s="190"/>
      <c r="PEC50" s="190"/>
      <c r="PED50" s="190"/>
      <c r="PEE50" s="190"/>
      <c r="PEF50" s="190"/>
      <c r="PEG50" s="190"/>
      <c r="PEH50" s="190"/>
      <c r="PEI50" s="190"/>
      <c r="PEJ50" s="190"/>
      <c r="PEK50" s="190"/>
      <c r="PEL50" s="190"/>
      <c r="PEM50" s="190"/>
      <c r="PEN50" s="190"/>
      <c r="PEO50" s="190"/>
      <c r="PEP50" s="190"/>
      <c r="PEQ50" s="190"/>
      <c r="PER50" s="190"/>
      <c r="PES50" s="190"/>
      <c r="PET50" s="190"/>
      <c r="PEU50" s="190"/>
      <c r="PEV50" s="190"/>
      <c r="PEW50" s="190"/>
      <c r="PEX50" s="190"/>
      <c r="PEY50" s="190"/>
      <c r="PEZ50" s="190"/>
      <c r="PFA50" s="190"/>
      <c r="PFB50" s="190"/>
      <c r="PFC50" s="190"/>
      <c r="PFD50" s="190"/>
      <c r="PFE50" s="190"/>
      <c r="PFF50" s="190"/>
      <c r="PFG50" s="190"/>
      <c r="PFH50" s="190"/>
      <c r="PFI50" s="190"/>
      <c r="PFJ50" s="190"/>
      <c r="PFK50" s="190"/>
      <c r="PFL50" s="190"/>
      <c r="PFM50" s="190"/>
      <c r="PFN50" s="190"/>
      <c r="PFO50" s="190"/>
      <c r="PFP50" s="190"/>
      <c r="PFQ50" s="190"/>
      <c r="PFR50" s="190"/>
      <c r="PFS50" s="190"/>
      <c r="PFT50" s="190"/>
      <c r="PFU50" s="190"/>
      <c r="PFV50" s="190"/>
      <c r="PFW50" s="190"/>
      <c r="PFX50" s="190"/>
      <c r="PFY50" s="190"/>
      <c r="PFZ50" s="190"/>
      <c r="PGA50" s="190"/>
      <c r="PGB50" s="190"/>
      <c r="PGC50" s="190"/>
      <c r="PGD50" s="190"/>
      <c r="PGE50" s="190"/>
      <c r="PGF50" s="190"/>
      <c r="PGG50" s="190"/>
      <c r="PGH50" s="190"/>
      <c r="PGI50" s="190"/>
      <c r="PGJ50" s="190"/>
      <c r="PGK50" s="190"/>
      <c r="PGL50" s="190"/>
      <c r="PGM50" s="190"/>
      <c r="PGN50" s="190"/>
      <c r="PGO50" s="190"/>
      <c r="PGP50" s="190"/>
      <c r="PGQ50" s="190"/>
      <c r="PGR50" s="190"/>
      <c r="PGS50" s="190"/>
      <c r="PGT50" s="190"/>
      <c r="PGU50" s="190"/>
      <c r="PGV50" s="190"/>
      <c r="PGW50" s="190"/>
      <c r="PGX50" s="190"/>
      <c r="PGY50" s="190"/>
      <c r="PGZ50" s="190"/>
      <c r="PHA50" s="190"/>
      <c r="PHB50" s="190"/>
      <c r="PHC50" s="190"/>
      <c r="PHD50" s="190"/>
      <c r="PHE50" s="190"/>
      <c r="PHF50" s="190"/>
      <c r="PHG50" s="190"/>
      <c r="PHH50" s="190"/>
      <c r="PHI50" s="190"/>
      <c r="PHJ50" s="190"/>
      <c r="PHK50" s="190"/>
      <c r="PHL50" s="190"/>
      <c r="PHM50" s="190"/>
      <c r="PHN50" s="190"/>
      <c r="PHO50" s="190"/>
      <c r="PHP50" s="190"/>
      <c r="PHQ50" s="190"/>
      <c r="PHR50" s="190"/>
      <c r="PHS50" s="190"/>
      <c r="PHT50" s="190"/>
      <c r="PHU50" s="190"/>
      <c r="PHV50" s="190"/>
      <c r="PHW50" s="190"/>
      <c r="PHX50" s="190"/>
      <c r="PHY50" s="190"/>
      <c r="PHZ50" s="190"/>
      <c r="PIA50" s="190"/>
      <c r="PIB50" s="190"/>
      <c r="PIC50" s="190"/>
      <c r="PID50" s="190"/>
      <c r="PIE50" s="190"/>
      <c r="PIF50" s="190"/>
      <c r="PIG50" s="190"/>
      <c r="PIH50" s="190"/>
      <c r="PII50" s="190"/>
      <c r="PIJ50" s="190"/>
      <c r="PIK50" s="190"/>
      <c r="PIL50" s="190"/>
      <c r="PIM50" s="190"/>
      <c r="PIN50" s="190"/>
      <c r="PIO50" s="190"/>
      <c r="PIP50" s="190"/>
      <c r="PIQ50" s="190"/>
      <c r="PIR50" s="190"/>
      <c r="PIS50" s="190"/>
      <c r="PIT50" s="190"/>
      <c r="PIU50" s="190"/>
      <c r="PIV50" s="190"/>
      <c r="PIW50" s="190"/>
      <c r="PIX50" s="190"/>
      <c r="PIY50" s="190"/>
      <c r="PIZ50" s="190"/>
      <c r="PJA50" s="190"/>
      <c r="PJB50" s="190"/>
      <c r="PJC50" s="190"/>
      <c r="PJD50" s="190"/>
      <c r="PJE50" s="190"/>
      <c r="PJF50" s="190"/>
      <c r="PJG50" s="190"/>
      <c r="PJH50" s="190"/>
      <c r="PJI50" s="190"/>
      <c r="PJJ50" s="190"/>
      <c r="PJK50" s="190"/>
      <c r="PJL50" s="190"/>
      <c r="PJM50" s="190"/>
      <c r="PJN50" s="190"/>
      <c r="PJO50" s="190"/>
      <c r="PJP50" s="190"/>
      <c r="PJQ50" s="190"/>
      <c r="PJR50" s="190"/>
      <c r="PJS50" s="190"/>
      <c r="PJT50" s="190"/>
      <c r="PJU50" s="190"/>
      <c r="PJV50" s="190"/>
      <c r="PJW50" s="190"/>
      <c r="PJX50" s="190"/>
      <c r="PJY50" s="190"/>
      <c r="PJZ50" s="190"/>
      <c r="PKA50" s="190"/>
      <c r="PKB50" s="190"/>
      <c r="PKC50" s="190"/>
      <c r="PKD50" s="190"/>
      <c r="PKE50" s="190"/>
      <c r="PKF50" s="190"/>
      <c r="PKG50" s="190"/>
      <c r="PKH50" s="190"/>
      <c r="PKI50" s="190"/>
      <c r="PKJ50" s="190"/>
      <c r="PKK50" s="190"/>
      <c r="PKL50" s="190"/>
      <c r="PKM50" s="190"/>
      <c r="PKN50" s="190"/>
      <c r="PKO50" s="190"/>
      <c r="PKP50" s="190"/>
      <c r="PKQ50" s="190"/>
      <c r="PKR50" s="190"/>
      <c r="PKS50" s="190"/>
      <c r="PKT50" s="190"/>
      <c r="PKU50" s="190"/>
      <c r="PKV50" s="190"/>
      <c r="PKW50" s="190"/>
      <c r="PKX50" s="190"/>
      <c r="PKY50" s="190"/>
      <c r="PKZ50" s="190"/>
      <c r="PLA50" s="190"/>
      <c r="PLB50" s="190"/>
      <c r="PLC50" s="190"/>
      <c r="PLD50" s="190"/>
      <c r="PLE50" s="190"/>
      <c r="PLF50" s="190"/>
      <c r="PLG50" s="190"/>
      <c r="PLH50" s="190"/>
      <c r="PLI50" s="190"/>
      <c r="PLJ50" s="190"/>
      <c r="PLK50" s="190"/>
      <c r="PLL50" s="190"/>
      <c r="PLM50" s="190"/>
      <c r="PLN50" s="190"/>
      <c r="PLO50" s="190"/>
      <c r="PLP50" s="190"/>
      <c r="PLQ50" s="190"/>
      <c r="PLR50" s="190"/>
      <c r="PLS50" s="190"/>
      <c r="PLT50" s="190"/>
      <c r="PLU50" s="190"/>
      <c r="PLV50" s="190"/>
      <c r="PLW50" s="190"/>
      <c r="PLX50" s="190"/>
      <c r="PLY50" s="190"/>
      <c r="PLZ50" s="190"/>
      <c r="PMA50" s="190"/>
      <c r="PMB50" s="190"/>
      <c r="PMC50" s="190"/>
      <c r="PMD50" s="190"/>
      <c r="PME50" s="190"/>
      <c r="PMF50" s="190"/>
      <c r="PMG50" s="190"/>
      <c r="PMH50" s="190"/>
      <c r="PMI50" s="190"/>
      <c r="PMJ50" s="190"/>
      <c r="PMK50" s="190"/>
      <c r="PML50" s="190"/>
      <c r="PMM50" s="190"/>
      <c r="PMN50" s="190"/>
      <c r="PMO50" s="190"/>
      <c r="PMP50" s="190"/>
      <c r="PMQ50" s="190"/>
      <c r="PMR50" s="190"/>
      <c r="PMS50" s="190"/>
      <c r="PMT50" s="190"/>
      <c r="PMU50" s="190"/>
      <c r="PMV50" s="190"/>
      <c r="PMW50" s="190"/>
      <c r="PMX50" s="190"/>
      <c r="PMY50" s="190"/>
      <c r="PMZ50" s="190"/>
      <c r="PNA50" s="190"/>
      <c r="PNB50" s="190"/>
      <c r="PNC50" s="190"/>
      <c r="PND50" s="190"/>
      <c r="PNE50" s="190"/>
      <c r="PNF50" s="190"/>
      <c r="PNG50" s="190"/>
      <c r="PNH50" s="190"/>
      <c r="PNI50" s="190"/>
      <c r="PNJ50" s="190"/>
      <c r="PNK50" s="190"/>
      <c r="PNL50" s="190"/>
      <c r="PNM50" s="190"/>
      <c r="PNN50" s="190"/>
      <c r="PNO50" s="190"/>
      <c r="PNP50" s="190"/>
      <c r="PNQ50" s="190"/>
      <c r="PNR50" s="190"/>
      <c r="PNS50" s="190"/>
      <c r="PNT50" s="190"/>
      <c r="PNU50" s="190"/>
      <c r="PNV50" s="190"/>
      <c r="PNW50" s="190"/>
      <c r="PNX50" s="190"/>
      <c r="PNY50" s="190"/>
      <c r="PNZ50" s="190"/>
      <c r="POA50" s="190"/>
      <c r="POB50" s="190"/>
      <c r="POC50" s="190"/>
      <c r="POD50" s="190"/>
      <c r="POE50" s="190"/>
      <c r="POF50" s="190"/>
      <c r="POG50" s="190"/>
      <c r="POH50" s="190"/>
      <c r="POI50" s="190"/>
      <c r="POJ50" s="190"/>
      <c r="POK50" s="190"/>
      <c r="POL50" s="190"/>
      <c r="POM50" s="190"/>
      <c r="PON50" s="190"/>
      <c r="POO50" s="190"/>
      <c r="POP50" s="190"/>
      <c r="POQ50" s="190"/>
      <c r="POR50" s="190"/>
      <c r="POS50" s="190"/>
      <c r="POT50" s="190"/>
      <c r="POU50" s="190"/>
      <c r="POV50" s="190"/>
      <c r="POW50" s="190"/>
      <c r="POX50" s="190"/>
      <c r="POY50" s="190"/>
      <c r="POZ50" s="190"/>
      <c r="PPA50" s="190"/>
      <c r="PPB50" s="190"/>
      <c r="PPC50" s="190"/>
      <c r="PPD50" s="190"/>
      <c r="PPE50" s="190"/>
      <c r="PPF50" s="190"/>
      <c r="PPG50" s="190"/>
      <c r="PPH50" s="190"/>
      <c r="PPI50" s="190"/>
      <c r="PPJ50" s="190"/>
      <c r="PPK50" s="190"/>
      <c r="PPL50" s="190"/>
      <c r="PPM50" s="190"/>
      <c r="PPN50" s="190"/>
      <c r="PPO50" s="190"/>
      <c r="PPP50" s="190"/>
      <c r="PPQ50" s="190"/>
      <c r="PPR50" s="190"/>
      <c r="PPS50" s="190"/>
      <c r="PPT50" s="190"/>
      <c r="PPU50" s="190"/>
      <c r="PPV50" s="190"/>
      <c r="PPW50" s="190"/>
      <c r="PPX50" s="190"/>
      <c r="PPY50" s="190"/>
      <c r="PPZ50" s="190"/>
      <c r="PQA50" s="190"/>
      <c r="PQB50" s="190"/>
      <c r="PQC50" s="190"/>
      <c r="PQD50" s="190"/>
      <c r="PQE50" s="190"/>
      <c r="PQF50" s="190"/>
      <c r="PQG50" s="190"/>
      <c r="PQH50" s="190"/>
      <c r="PQI50" s="190"/>
      <c r="PQJ50" s="190"/>
      <c r="PQK50" s="190"/>
      <c r="PQL50" s="190"/>
      <c r="PQM50" s="190"/>
      <c r="PQN50" s="190"/>
      <c r="PQO50" s="190"/>
      <c r="PQP50" s="190"/>
      <c r="PQQ50" s="190"/>
      <c r="PQR50" s="190"/>
      <c r="PQS50" s="190"/>
      <c r="PQT50" s="190"/>
      <c r="PQU50" s="190"/>
      <c r="PQV50" s="190"/>
      <c r="PQW50" s="190"/>
      <c r="PQX50" s="190"/>
      <c r="PQY50" s="190"/>
      <c r="PQZ50" s="190"/>
      <c r="PRA50" s="190"/>
      <c r="PRB50" s="190"/>
      <c r="PRC50" s="190"/>
      <c r="PRD50" s="190"/>
      <c r="PRE50" s="190"/>
      <c r="PRF50" s="190"/>
      <c r="PRG50" s="190"/>
      <c r="PRH50" s="190"/>
      <c r="PRI50" s="190"/>
      <c r="PRJ50" s="190"/>
      <c r="PRK50" s="190"/>
      <c r="PRL50" s="190"/>
      <c r="PRM50" s="190"/>
      <c r="PRN50" s="190"/>
      <c r="PRO50" s="190"/>
      <c r="PRP50" s="190"/>
      <c r="PRQ50" s="190"/>
      <c r="PRR50" s="190"/>
      <c r="PRS50" s="190"/>
      <c r="PRT50" s="190"/>
      <c r="PRU50" s="190"/>
      <c r="PRV50" s="190"/>
      <c r="PRW50" s="190"/>
      <c r="PRX50" s="190"/>
      <c r="PRY50" s="190"/>
      <c r="PRZ50" s="190"/>
      <c r="PSA50" s="190"/>
      <c r="PSB50" s="190"/>
      <c r="PSC50" s="190"/>
      <c r="PSD50" s="190"/>
      <c r="PSE50" s="190"/>
      <c r="PSF50" s="190"/>
      <c r="PSG50" s="190"/>
      <c r="PSH50" s="190"/>
      <c r="PSI50" s="190"/>
      <c r="PSJ50" s="190"/>
      <c r="PSK50" s="190"/>
      <c r="PSL50" s="190"/>
      <c r="PSM50" s="190"/>
      <c r="PSN50" s="190"/>
      <c r="PSO50" s="190"/>
      <c r="PSP50" s="190"/>
      <c r="PSQ50" s="190"/>
      <c r="PSR50" s="190"/>
      <c r="PSS50" s="190"/>
      <c r="PST50" s="190"/>
      <c r="PSU50" s="190"/>
      <c r="PSV50" s="190"/>
      <c r="PSW50" s="190"/>
      <c r="PSX50" s="190"/>
      <c r="PSY50" s="190"/>
      <c r="PSZ50" s="190"/>
      <c r="PTA50" s="190"/>
      <c r="PTB50" s="190"/>
      <c r="PTC50" s="190"/>
      <c r="PTD50" s="190"/>
      <c r="PTE50" s="190"/>
      <c r="PTF50" s="190"/>
      <c r="PTG50" s="190"/>
      <c r="PTH50" s="190"/>
      <c r="PTI50" s="190"/>
      <c r="PTJ50" s="190"/>
      <c r="PTK50" s="190"/>
      <c r="PTL50" s="190"/>
      <c r="PTM50" s="190"/>
      <c r="PTN50" s="190"/>
      <c r="PTO50" s="190"/>
      <c r="PTP50" s="190"/>
      <c r="PTQ50" s="190"/>
      <c r="PTR50" s="190"/>
      <c r="PTS50" s="190"/>
      <c r="PTT50" s="190"/>
      <c r="PTU50" s="190"/>
      <c r="PTV50" s="190"/>
      <c r="PTW50" s="190"/>
      <c r="PTX50" s="190"/>
      <c r="PTY50" s="190"/>
      <c r="PTZ50" s="190"/>
      <c r="PUA50" s="190"/>
      <c r="PUB50" s="190"/>
      <c r="PUC50" s="190"/>
      <c r="PUD50" s="190"/>
      <c r="PUE50" s="190"/>
      <c r="PUF50" s="190"/>
      <c r="PUG50" s="190"/>
      <c r="PUH50" s="190"/>
      <c r="PUI50" s="190"/>
      <c r="PUJ50" s="190"/>
      <c r="PUK50" s="190"/>
      <c r="PUL50" s="190"/>
      <c r="PUM50" s="190"/>
      <c r="PUN50" s="190"/>
      <c r="PUO50" s="190"/>
      <c r="PUP50" s="190"/>
      <c r="PUQ50" s="190"/>
      <c r="PUR50" s="190"/>
      <c r="PUS50" s="190"/>
      <c r="PUT50" s="190"/>
      <c r="PUU50" s="190"/>
      <c r="PUV50" s="190"/>
      <c r="PUW50" s="190"/>
      <c r="PUX50" s="190"/>
      <c r="PUY50" s="190"/>
      <c r="PUZ50" s="190"/>
      <c r="PVA50" s="190"/>
      <c r="PVB50" s="190"/>
      <c r="PVC50" s="190"/>
      <c r="PVD50" s="190"/>
      <c r="PVE50" s="190"/>
      <c r="PVF50" s="190"/>
      <c r="PVG50" s="190"/>
      <c r="PVH50" s="190"/>
      <c r="PVI50" s="190"/>
      <c r="PVJ50" s="190"/>
      <c r="PVK50" s="190"/>
      <c r="PVL50" s="190"/>
      <c r="PVM50" s="190"/>
      <c r="PVN50" s="190"/>
      <c r="PVO50" s="190"/>
      <c r="PVP50" s="190"/>
      <c r="PVQ50" s="190"/>
      <c r="PVR50" s="190"/>
      <c r="PVS50" s="190"/>
      <c r="PVT50" s="190"/>
      <c r="PVU50" s="190"/>
      <c r="PVV50" s="190"/>
      <c r="PVW50" s="190"/>
      <c r="PVX50" s="190"/>
      <c r="PVY50" s="190"/>
      <c r="PVZ50" s="190"/>
      <c r="PWA50" s="190"/>
      <c r="PWB50" s="190"/>
      <c r="PWC50" s="190"/>
      <c r="PWD50" s="190"/>
      <c r="PWE50" s="190"/>
      <c r="PWF50" s="190"/>
      <c r="PWG50" s="190"/>
      <c r="PWH50" s="190"/>
      <c r="PWI50" s="190"/>
      <c r="PWJ50" s="190"/>
      <c r="PWK50" s="190"/>
      <c r="PWL50" s="190"/>
      <c r="PWM50" s="190"/>
      <c r="PWN50" s="190"/>
      <c r="PWO50" s="190"/>
      <c r="PWP50" s="190"/>
      <c r="PWQ50" s="190"/>
      <c r="PWR50" s="190"/>
      <c r="PWS50" s="190"/>
      <c r="PWT50" s="190"/>
      <c r="PWU50" s="190"/>
      <c r="PWV50" s="190"/>
      <c r="PWW50" s="190"/>
      <c r="PWX50" s="190"/>
      <c r="PWY50" s="190"/>
      <c r="PWZ50" s="190"/>
      <c r="PXA50" s="190"/>
      <c r="PXB50" s="190"/>
      <c r="PXC50" s="190"/>
      <c r="PXD50" s="190"/>
      <c r="PXE50" s="190"/>
      <c r="PXF50" s="190"/>
      <c r="PXG50" s="190"/>
      <c r="PXH50" s="190"/>
      <c r="PXI50" s="190"/>
      <c r="PXJ50" s="190"/>
      <c r="PXK50" s="190"/>
      <c r="PXL50" s="190"/>
      <c r="PXM50" s="190"/>
      <c r="PXN50" s="190"/>
      <c r="PXO50" s="190"/>
      <c r="PXP50" s="190"/>
      <c r="PXQ50" s="190"/>
      <c r="PXR50" s="190"/>
      <c r="PXS50" s="190"/>
      <c r="PXT50" s="190"/>
      <c r="PXU50" s="190"/>
      <c r="PXV50" s="190"/>
      <c r="PXW50" s="190"/>
      <c r="PXX50" s="190"/>
      <c r="PXY50" s="190"/>
      <c r="PXZ50" s="190"/>
      <c r="PYA50" s="190"/>
      <c r="PYB50" s="190"/>
      <c r="PYC50" s="190"/>
      <c r="PYD50" s="190"/>
      <c r="PYE50" s="190"/>
      <c r="PYF50" s="190"/>
      <c r="PYG50" s="190"/>
      <c r="PYH50" s="190"/>
      <c r="PYI50" s="190"/>
      <c r="PYJ50" s="190"/>
      <c r="PYK50" s="190"/>
      <c r="PYL50" s="190"/>
      <c r="PYM50" s="190"/>
      <c r="PYN50" s="190"/>
      <c r="PYO50" s="190"/>
      <c r="PYP50" s="190"/>
      <c r="PYQ50" s="190"/>
      <c r="PYR50" s="190"/>
      <c r="PYS50" s="190"/>
      <c r="PYT50" s="190"/>
      <c r="PYU50" s="190"/>
      <c r="PYV50" s="190"/>
      <c r="PYW50" s="190"/>
      <c r="PYX50" s="190"/>
      <c r="PYY50" s="190"/>
      <c r="PYZ50" s="190"/>
      <c r="PZA50" s="190"/>
      <c r="PZB50" s="190"/>
      <c r="PZC50" s="190"/>
      <c r="PZD50" s="190"/>
      <c r="PZE50" s="190"/>
      <c r="PZF50" s="190"/>
      <c r="PZG50" s="190"/>
      <c r="PZH50" s="190"/>
      <c r="PZI50" s="190"/>
      <c r="PZJ50" s="190"/>
      <c r="PZK50" s="190"/>
      <c r="PZL50" s="190"/>
      <c r="PZM50" s="190"/>
      <c r="PZN50" s="190"/>
      <c r="PZO50" s="190"/>
      <c r="PZP50" s="190"/>
      <c r="PZQ50" s="190"/>
      <c r="PZR50" s="190"/>
      <c r="PZS50" s="190"/>
      <c r="PZT50" s="190"/>
      <c r="PZU50" s="190"/>
      <c r="PZV50" s="190"/>
      <c r="PZW50" s="190"/>
      <c r="PZX50" s="190"/>
      <c r="PZY50" s="190"/>
      <c r="PZZ50" s="190"/>
      <c r="QAA50" s="190"/>
      <c r="QAB50" s="190"/>
      <c r="QAC50" s="190"/>
      <c r="QAD50" s="190"/>
      <c r="QAE50" s="190"/>
      <c r="QAF50" s="190"/>
      <c r="QAG50" s="190"/>
      <c r="QAH50" s="190"/>
      <c r="QAI50" s="190"/>
      <c r="QAJ50" s="190"/>
      <c r="QAK50" s="190"/>
      <c r="QAL50" s="190"/>
      <c r="QAM50" s="190"/>
      <c r="QAN50" s="190"/>
      <c r="QAO50" s="190"/>
      <c r="QAP50" s="190"/>
      <c r="QAQ50" s="190"/>
      <c r="QAR50" s="190"/>
      <c r="QAS50" s="190"/>
      <c r="QAT50" s="190"/>
      <c r="QAU50" s="190"/>
      <c r="QAV50" s="190"/>
      <c r="QAW50" s="190"/>
      <c r="QAX50" s="190"/>
      <c r="QAY50" s="190"/>
      <c r="QAZ50" s="190"/>
      <c r="QBA50" s="190"/>
      <c r="QBB50" s="190"/>
      <c r="QBC50" s="190"/>
      <c r="QBD50" s="190"/>
      <c r="QBE50" s="190"/>
      <c r="QBF50" s="190"/>
      <c r="QBG50" s="190"/>
      <c r="QBH50" s="190"/>
      <c r="QBI50" s="190"/>
      <c r="QBJ50" s="190"/>
      <c r="QBK50" s="190"/>
      <c r="QBL50" s="190"/>
      <c r="QBM50" s="190"/>
      <c r="QBN50" s="190"/>
      <c r="QBO50" s="190"/>
      <c r="QBP50" s="190"/>
      <c r="QBQ50" s="190"/>
      <c r="QBR50" s="190"/>
      <c r="QBS50" s="190"/>
      <c r="QBT50" s="190"/>
      <c r="QBU50" s="190"/>
      <c r="QBV50" s="190"/>
      <c r="QBW50" s="190"/>
      <c r="QBX50" s="190"/>
      <c r="QBY50" s="190"/>
      <c r="QBZ50" s="190"/>
      <c r="QCA50" s="190"/>
      <c r="QCB50" s="190"/>
      <c r="QCC50" s="190"/>
      <c r="QCD50" s="190"/>
      <c r="QCE50" s="190"/>
      <c r="QCF50" s="190"/>
      <c r="QCG50" s="190"/>
      <c r="QCH50" s="190"/>
      <c r="QCI50" s="190"/>
      <c r="QCJ50" s="190"/>
      <c r="QCK50" s="190"/>
      <c r="QCL50" s="190"/>
      <c r="QCM50" s="190"/>
      <c r="QCN50" s="190"/>
      <c r="QCO50" s="190"/>
      <c r="QCP50" s="190"/>
      <c r="QCQ50" s="190"/>
      <c r="QCR50" s="190"/>
      <c r="QCS50" s="190"/>
      <c r="QCT50" s="190"/>
      <c r="QCU50" s="190"/>
      <c r="QCV50" s="190"/>
      <c r="QCW50" s="190"/>
      <c r="QCX50" s="190"/>
      <c r="QCY50" s="190"/>
      <c r="QCZ50" s="190"/>
      <c r="QDA50" s="190"/>
      <c r="QDB50" s="190"/>
      <c r="QDC50" s="190"/>
      <c r="QDD50" s="190"/>
      <c r="QDE50" s="190"/>
      <c r="QDF50" s="190"/>
      <c r="QDG50" s="190"/>
      <c r="QDH50" s="190"/>
      <c r="QDI50" s="190"/>
      <c r="QDJ50" s="190"/>
      <c r="QDK50" s="190"/>
      <c r="QDL50" s="190"/>
      <c r="QDM50" s="190"/>
      <c r="QDN50" s="190"/>
      <c r="QDO50" s="190"/>
      <c r="QDP50" s="190"/>
      <c r="QDQ50" s="190"/>
      <c r="QDR50" s="190"/>
      <c r="QDS50" s="190"/>
      <c r="QDT50" s="190"/>
      <c r="QDU50" s="190"/>
      <c r="QDV50" s="190"/>
      <c r="QDW50" s="190"/>
      <c r="QDX50" s="190"/>
      <c r="QDY50" s="190"/>
      <c r="QDZ50" s="190"/>
      <c r="QEA50" s="190"/>
      <c r="QEB50" s="190"/>
      <c r="QEC50" s="190"/>
      <c r="QED50" s="190"/>
      <c r="QEE50" s="190"/>
      <c r="QEF50" s="190"/>
      <c r="QEG50" s="190"/>
      <c r="QEH50" s="190"/>
      <c r="QEI50" s="190"/>
      <c r="QEJ50" s="190"/>
      <c r="QEK50" s="190"/>
      <c r="QEL50" s="190"/>
      <c r="QEM50" s="190"/>
      <c r="QEN50" s="190"/>
      <c r="QEO50" s="190"/>
      <c r="QEP50" s="190"/>
      <c r="QEQ50" s="190"/>
      <c r="QER50" s="190"/>
      <c r="QES50" s="190"/>
      <c r="QET50" s="190"/>
      <c r="QEU50" s="190"/>
      <c r="QEV50" s="190"/>
      <c r="QEW50" s="190"/>
      <c r="QEX50" s="190"/>
      <c r="QEY50" s="190"/>
      <c r="QEZ50" s="190"/>
      <c r="QFA50" s="190"/>
      <c r="QFB50" s="190"/>
      <c r="QFC50" s="190"/>
      <c r="QFD50" s="190"/>
      <c r="QFE50" s="190"/>
      <c r="QFF50" s="190"/>
      <c r="QFG50" s="190"/>
      <c r="QFH50" s="190"/>
      <c r="QFI50" s="190"/>
      <c r="QFJ50" s="190"/>
      <c r="QFK50" s="190"/>
      <c r="QFL50" s="190"/>
      <c r="QFM50" s="190"/>
      <c r="QFN50" s="190"/>
      <c r="QFO50" s="190"/>
      <c r="QFP50" s="190"/>
      <c r="QFQ50" s="190"/>
      <c r="QFR50" s="190"/>
      <c r="QFS50" s="190"/>
      <c r="QFT50" s="190"/>
      <c r="QFU50" s="190"/>
      <c r="QFV50" s="190"/>
      <c r="QFW50" s="190"/>
      <c r="QFX50" s="190"/>
      <c r="QFY50" s="190"/>
      <c r="QFZ50" s="190"/>
      <c r="QGA50" s="190"/>
      <c r="QGB50" s="190"/>
      <c r="QGC50" s="190"/>
      <c r="QGD50" s="190"/>
      <c r="QGE50" s="190"/>
      <c r="QGF50" s="190"/>
      <c r="QGG50" s="190"/>
      <c r="QGH50" s="190"/>
      <c r="QGI50" s="190"/>
      <c r="QGJ50" s="190"/>
      <c r="QGK50" s="190"/>
      <c r="QGL50" s="190"/>
      <c r="QGM50" s="190"/>
      <c r="QGN50" s="190"/>
      <c r="QGO50" s="190"/>
      <c r="QGP50" s="190"/>
      <c r="QGQ50" s="190"/>
      <c r="QGR50" s="190"/>
      <c r="QGS50" s="190"/>
      <c r="QGT50" s="190"/>
      <c r="QGU50" s="190"/>
      <c r="QGV50" s="190"/>
      <c r="QGW50" s="190"/>
      <c r="QGX50" s="190"/>
      <c r="QGY50" s="190"/>
      <c r="QGZ50" s="190"/>
      <c r="QHA50" s="190"/>
      <c r="QHB50" s="190"/>
      <c r="QHC50" s="190"/>
      <c r="QHD50" s="190"/>
      <c r="QHE50" s="190"/>
      <c r="QHF50" s="190"/>
      <c r="QHG50" s="190"/>
      <c r="QHH50" s="190"/>
      <c r="QHI50" s="190"/>
      <c r="QHJ50" s="190"/>
      <c r="QHK50" s="190"/>
      <c r="QHL50" s="190"/>
      <c r="QHM50" s="190"/>
      <c r="QHN50" s="190"/>
      <c r="QHO50" s="190"/>
      <c r="QHP50" s="190"/>
      <c r="QHQ50" s="190"/>
      <c r="QHR50" s="190"/>
      <c r="QHS50" s="190"/>
      <c r="QHT50" s="190"/>
      <c r="QHU50" s="190"/>
      <c r="QHV50" s="190"/>
      <c r="QHW50" s="190"/>
      <c r="QHX50" s="190"/>
      <c r="QHY50" s="190"/>
      <c r="QHZ50" s="190"/>
      <c r="QIA50" s="190"/>
      <c r="QIB50" s="190"/>
      <c r="QIC50" s="190"/>
      <c r="QID50" s="190"/>
      <c r="QIE50" s="190"/>
      <c r="QIF50" s="190"/>
      <c r="QIG50" s="190"/>
      <c r="QIH50" s="190"/>
      <c r="QII50" s="190"/>
      <c r="QIJ50" s="190"/>
      <c r="QIK50" s="190"/>
      <c r="QIL50" s="190"/>
      <c r="QIM50" s="190"/>
      <c r="QIN50" s="190"/>
      <c r="QIO50" s="190"/>
      <c r="QIP50" s="190"/>
      <c r="QIQ50" s="190"/>
      <c r="QIR50" s="190"/>
      <c r="QIS50" s="190"/>
      <c r="QIT50" s="190"/>
      <c r="QIU50" s="190"/>
      <c r="QIV50" s="190"/>
      <c r="QIW50" s="190"/>
      <c r="QIX50" s="190"/>
      <c r="QIY50" s="190"/>
      <c r="QIZ50" s="190"/>
      <c r="QJA50" s="190"/>
      <c r="QJB50" s="190"/>
      <c r="QJC50" s="190"/>
      <c r="QJD50" s="190"/>
      <c r="QJE50" s="190"/>
      <c r="QJF50" s="190"/>
      <c r="QJG50" s="190"/>
      <c r="QJH50" s="190"/>
      <c r="QJI50" s="190"/>
      <c r="QJJ50" s="190"/>
      <c r="QJK50" s="190"/>
      <c r="QJL50" s="190"/>
      <c r="QJM50" s="190"/>
      <c r="QJN50" s="190"/>
      <c r="QJO50" s="190"/>
      <c r="QJP50" s="190"/>
      <c r="QJQ50" s="190"/>
      <c r="QJR50" s="190"/>
      <c r="QJS50" s="190"/>
      <c r="QJT50" s="190"/>
      <c r="QJU50" s="190"/>
      <c r="QJV50" s="190"/>
      <c r="QJW50" s="190"/>
      <c r="QJX50" s="190"/>
      <c r="QJY50" s="190"/>
      <c r="QJZ50" s="190"/>
      <c r="QKA50" s="190"/>
      <c r="QKB50" s="190"/>
      <c r="QKC50" s="190"/>
      <c r="QKD50" s="190"/>
      <c r="QKE50" s="190"/>
      <c r="QKF50" s="190"/>
      <c r="QKG50" s="190"/>
      <c r="QKH50" s="190"/>
      <c r="QKI50" s="190"/>
      <c r="QKJ50" s="190"/>
      <c r="QKK50" s="190"/>
      <c r="QKL50" s="190"/>
      <c r="QKM50" s="190"/>
      <c r="QKN50" s="190"/>
      <c r="QKO50" s="190"/>
      <c r="QKP50" s="190"/>
      <c r="QKQ50" s="190"/>
      <c r="QKR50" s="190"/>
      <c r="QKS50" s="190"/>
      <c r="QKT50" s="190"/>
      <c r="QKU50" s="190"/>
      <c r="QKV50" s="190"/>
      <c r="QKW50" s="190"/>
      <c r="QKX50" s="190"/>
      <c r="QKY50" s="190"/>
      <c r="QKZ50" s="190"/>
      <c r="QLA50" s="190"/>
      <c r="QLB50" s="190"/>
      <c r="QLC50" s="190"/>
      <c r="QLD50" s="190"/>
      <c r="QLE50" s="190"/>
      <c r="QLF50" s="190"/>
      <c r="QLG50" s="190"/>
      <c r="QLH50" s="190"/>
      <c r="QLI50" s="190"/>
      <c r="QLJ50" s="190"/>
      <c r="QLK50" s="190"/>
      <c r="QLL50" s="190"/>
      <c r="QLM50" s="190"/>
      <c r="QLN50" s="190"/>
      <c r="QLO50" s="190"/>
      <c r="QLP50" s="190"/>
      <c r="QLQ50" s="190"/>
      <c r="QLR50" s="190"/>
      <c r="QLS50" s="190"/>
      <c r="QLT50" s="190"/>
      <c r="QLU50" s="190"/>
      <c r="QLV50" s="190"/>
      <c r="QLW50" s="190"/>
      <c r="QLX50" s="190"/>
      <c r="QLY50" s="190"/>
      <c r="QLZ50" s="190"/>
      <c r="QMA50" s="190"/>
      <c r="QMB50" s="190"/>
      <c r="QMC50" s="190"/>
      <c r="QMD50" s="190"/>
      <c r="QME50" s="190"/>
      <c r="QMF50" s="190"/>
      <c r="QMG50" s="190"/>
      <c r="QMH50" s="190"/>
      <c r="QMI50" s="190"/>
      <c r="QMJ50" s="190"/>
      <c r="QMK50" s="190"/>
      <c r="QML50" s="190"/>
      <c r="QMM50" s="190"/>
      <c r="QMN50" s="190"/>
      <c r="QMO50" s="190"/>
      <c r="QMP50" s="190"/>
      <c r="QMQ50" s="190"/>
      <c r="QMR50" s="190"/>
      <c r="QMS50" s="190"/>
      <c r="QMT50" s="190"/>
      <c r="QMU50" s="190"/>
      <c r="QMV50" s="190"/>
      <c r="QMW50" s="190"/>
      <c r="QMX50" s="190"/>
      <c r="QMY50" s="190"/>
      <c r="QMZ50" s="190"/>
      <c r="QNA50" s="190"/>
      <c r="QNB50" s="190"/>
      <c r="QNC50" s="190"/>
      <c r="QND50" s="190"/>
      <c r="QNE50" s="190"/>
      <c r="QNF50" s="190"/>
      <c r="QNG50" s="190"/>
      <c r="QNH50" s="190"/>
      <c r="QNI50" s="190"/>
      <c r="QNJ50" s="190"/>
      <c r="QNK50" s="190"/>
      <c r="QNL50" s="190"/>
      <c r="QNM50" s="190"/>
      <c r="QNN50" s="190"/>
      <c r="QNO50" s="190"/>
      <c r="QNP50" s="190"/>
      <c r="QNQ50" s="190"/>
      <c r="QNR50" s="190"/>
      <c r="QNS50" s="190"/>
      <c r="QNT50" s="190"/>
      <c r="QNU50" s="190"/>
      <c r="QNV50" s="190"/>
      <c r="QNW50" s="190"/>
      <c r="QNX50" s="190"/>
      <c r="QNY50" s="190"/>
      <c r="QNZ50" s="190"/>
      <c r="QOA50" s="190"/>
      <c r="QOB50" s="190"/>
      <c r="QOC50" s="190"/>
      <c r="QOD50" s="190"/>
      <c r="QOE50" s="190"/>
      <c r="QOF50" s="190"/>
      <c r="QOG50" s="190"/>
      <c r="QOH50" s="190"/>
      <c r="QOI50" s="190"/>
      <c r="QOJ50" s="190"/>
      <c r="QOK50" s="190"/>
      <c r="QOL50" s="190"/>
      <c r="QOM50" s="190"/>
      <c r="QON50" s="190"/>
      <c r="QOO50" s="190"/>
      <c r="QOP50" s="190"/>
      <c r="QOQ50" s="190"/>
      <c r="QOR50" s="190"/>
      <c r="QOS50" s="190"/>
      <c r="QOT50" s="190"/>
      <c r="QOU50" s="190"/>
      <c r="QOV50" s="190"/>
      <c r="QOW50" s="190"/>
      <c r="QOX50" s="190"/>
      <c r="QOY50" s="190"/>
      <c r="QOZ50" s="190"/>
      <c r="QPA50" s="190"/>
      <c r="QPB50" s="190"/>
      <c r="QPC50" s="190"/>
      <c r="QPD50" s="190"/>
      <c r="QPE50" s="190"/>
      <c r="QPF50" s="190"/>
      <c r="QPG50" s="190"/>
      <c r="QPH50" s="190"/>
      <c r="QPI50" s="190"/>
      <c r="QPJ50" s="190"/>
      <c r="QPK50" s="190"/>
      <c r="QPL50" s="190"/>
      <c r="QPM50" s="190"/>
      <c r="QPN50" s="190"/>
      <c r="QPO50" s="190"/>
      <c r="QPP50" s="190"/>
      <c r="QPQ50" s="190"/>
      <c r="QPR50" s="190"/>
      <c r="QPS50" s="190"/>
      <c r="QPT50" s="190"/>
      <c r="QPU50" s="190"/>
      <c r="QPV50" s="190"/>
      <c r="QPW50" s="190"/>
      <c r="QPX50" s="190"/>
      <c r="QPY50" s="190"/>
      <c r="QPZ50" s="190"/>
      <c r="QQA50" s="190"/>
      <c r="QQB50" s="190"/>
      <c r="QQC50" s="190"/>
      <c r="QQD50" s="190"/>
      <c r="QQE50" s="190"/>
      <c r="QQF50" s="190"/>
      <c r="QQG50" s="190"/>
      <c r="QQH50" s="190"/>
      <c r="QQI50" s="190"/>
      <c r="QQJ50" s="190"/>
      <c r="QQK50" s="190"/>
      <c r="QQL50" s="190"/>
      <c r="QQM50" s="190"/>
      <c r="QQN50" s="190"/>
      <c r="QQO50" s="190"/>
      <c r="QQP50" s="190"/>
      <c r="QQQ50" s="190"/>
      <c r="QQR50" s="190"/>
      <c r="QQS50" s="190"/>
      <c r="QQT50" s="190"/>
      <c r="QQU50" s="190"/>
      <c r="QQV50" s="190"/>
      <c r="QQW50" s="190"/>
      <c r="QQX50" s="190"/>
      <c r="QQY50" s="190"/>
      <c r="QQZ50" s="190"/>
      <c r="QRA50" s="190"/>
      <c r="QRB50" s="190"/>
      <c r="QRC50" s="190"/>
      <c r="QRD50" s="190"/>
      <c r="QRE50" s="190"/>
      <c r="QRF50" s="190"/>
      <c r="QRG50" s="190"/>
      <c r="QRH50" s="190"/>
      <c r="QRI50" s="190"/>
      <c r="QRJ50" s="190"/>
      <c r="QRK50" s="190"/>
      <c r="QRL50" s="190"/>
      <c r="QRM50" s="190"/>
      <c r="QRN50" s="190"/>
      <c r="QRO50" s="190"/>
      <c r="QRP50" s="190"/>
      <c r="QRQ50" s="190"/>
      <c r="QRR50" s="190"/>
      <c r="QRS50" s="190"/>
      <c r="QRT50" s="190"/>
      <c r="QRU50" s="190"/>
      <c r="QRV50" s="190"/>
      <c r="QRW50" s="190"/>
      <c r="QRX50" s="190"/>
      <c r="QRY50" s="190"/>
      <c r="QRZ50" s="190"/>
      <c r="QSA50" s="190"/>
      <c r="QSB50" s="190"/>
      <c r="QSC50" s="190"/>
      <c r="QSD50" s="190"/>
      <c r="QSE50" s="190"/>
      <c r="QSF50" s="190"/>
      <c r="QSG50" s="190"/>
      <c r="QSH50" s="190"/>
      <c r="QSI50" s="190"/>
      <c r="QSJ50" s="190"/>
      <c r="QSK50" s="190"/>
      <c r="QSL50" s="190"/>
      <c r="QSM50" s="190"/>
      <c r="QSN50" s="190"/>
      <c r="QSO50" s="190"/>
      <c r="QSP50" s="190"/>
      <c r="QSQ50" s="190"/>
      <c r="QSR50" s="190"/>
      <c r="QSS50" s="190"/>
      <c r="QST50" s="190"/>
      <c r="QSU50" s="190"/>
      <c r="QSV50" s="190"/>
      <c r="QSW50" s="190"/>
      <c r="QSX50" s="190"/>
      <c r="QSY50" s="190"/>
      <c r="QSZ50" s="190"/>
      <c r="QTA50" s="190"/>
      <c r="QTB50" s="190"/>
      <c r="QTC50" s="190"/>
      <c r="QTD50" s="190"/>
      <c r="QTE50" s="190"/>
      <c r="QTF50" s="190"/>
      <c r="QTG50" s="190"/>
      <c r="QTH50" s="190"/>
      <c r="QTI50" s="190"/>
      <c r="QTJ50" s="190"/>
      <c r="QTK50" s="190"/>
      <c r="QTL50" s="190"/>
      <c r="QTM50" s="190"/>
      <c r="QTN50" s="190"/>
      <c r="QTO50" s="190"/>
      <c r="QTP50" s="190"/>
      <c r="QTQ50" s="190"/>
      <c r="QTR50" s="190"/>
      <c r="QTS50" s="190"/>
      <c r="QTT50" s="190"/>
      <c r="QTU50" s="190"/>
      <c r="QTV50" s="190"/>
      <c r="QTW50" s="190"/>
      <c r="QTX50" s="190"/>
      <c r="QTY50" s="190"/>
      <c r="QTZ50" s="190"/>
      <c r="QUA50" s="190"/>
      <c r="QUB50" s="190"/>
      <c r="QUC50" s="190"/>
      <c r="QUD50" s="190"/>
      <c r="QUE50" s="190"/>
      <c r="QUF50" s="190"/>
      <c r="QUG50" s="190"/>
      <c r="QUH50" s="190"/>
      <c r="QUI50" s="190"/>
      <c r="QUJ50" s="190"/>
      <c r="QUK50" s="190"/>
      <c r="QUL50" s="190"/>
      <c r="QUM50" s="190"/>
      <c r="QUN50" s="190"/>
      <c r="QUO50" s="190"/>
      <c r="QUP50" s="190"/>
      <c r="QUQ50" s="190"/>
      <c r="QUR50" s="190"/>
      <c r="QUS50" s="190"/>
      <c r="QUT50" s="190"/>
      <c r="QUU50" s="190"/>
      <c r="QUV50" s="190"/>
      <c r="QUW50" s="190"/>
      <c r="QUX50" s="190"/>
      <c r="QUY50" s="190"/>
      <c r="QUZ50" s="190"/>
      <c r="QVA50" s="190"/>
      <c r="QVB50" s="190"/>
      <c r="QVC50" s="190"/>
      <c r="QVD50" s="190"/>
      <c r="QVE50" s="190"/>
      <c r="QVF50" s="190"/>
      <c r="QVG50" s="190"/>
      <c r="QVH50" s="190"/>
      <c r="QVI50" s="190"/>
      <c r="QVJ50" s="190"/>
      <c r="QVK50" s="190"/>
      <c r="QVL50" s="190"/>
      <c r="QVM50" s="190"/>
      <c r="QVN50" s="190"/>
      <c r="QVO50" s="190"/>
      <c r="QVP50" s="190"/>
      <c r="QVQ50" s="190"/>
      <c r="QVR50" s="190"/>
      <c r="QVS50" s="190"/>
      <c r="QVT50" s="190"/>
      <c r="QVU50" s="190"/>
      <c r="QVV50" s="190"/>
      <c r="QVW50" s="190"/>
      <c r="QVX50" s="190"/>
      <c r="QVY50" s="190"/>
      <c r="QVZ50" s="190"/>
      <c r="QWA50" s="190"/>
      <c r="QWB50" s="190"/>
      <c r="QWC50" s="190"/>
      <c r="QWD50" s="190"/>
      <c r="QWE50" s="190"/>
      <c r="QWF50" s="190"/>
      <c r="QWG50" s="190"/>
      <c r="QWH50" s="190"/>
      <c r="QWI50" s="190"/>
      <c r="QWJ50" s="190"/>
      <c r="QWK50" s="190"/>
      <c r="QWL50" s="190"/>
      <c r="QWM50" s="190"/>
      <c r="QWN50" s="190"/>
      <c r="QWO50" s="190"/>
      <c r="QWP50" s="190"/>
      <c r="QWQ50" s="190"/>
      <c r="QWR50" s="190"/>
      <c r="QWS50" s="190"/>
      <c r="QWT50" s="190"/>
      <c r="QWU50" s="190"/>
      <c r="QWV50" s="190"/>
      <c r="QWW50" s="190"/>
      <c r="QWX50" s="190"/>
      <c r="QWY50" s="190"/>
      <c r="QWZ50" s="190"/>
      <c r="QXA50" s="190"/>
      <c r="QXB50" s="190"/>
      <c r="QXC50" s="190"/>
      <c r="QXD50" s="190"/>
      <c r="QXE50" s="190"/>
      <c r="QXF50" s="190"/>
      <c r="QXG50" s="190"/>
      <c r="QXH50" s="190"/>
      <c r="QXI50" s="190"/>
      <c r="QXJ50" s="190"/>
      <c r="QXK50" s="190"/>
      <c r="QXL50" s="190"/>
      <c r="QXM50" s="190"/>
      <c r="QXN50" s="190"/>
      <c r="QXO50" s="190"/>
      <c r="QXP50" s="190"/>
      <c r="QXQ50" s="190"/>
      <c r="QXR50" s="190"/>
      <c r="QXS50" s="190"/>
      <c r="QXT50" s="190"/>
      <c r="QXU50" s="190"/>
      <c r="QXV50" s="190"/>
      <c r="QXW50" s="190"/>
      <c r="QXX50" s="190"/>
      <c r="QXY50" s="190"/>
      <c r="QXZ50" s="190"/>
      <c r="QYA50" s="190"/>
      <c r="QYB50" s="190"/>
      <c r="QYC50" s="190"/>
      <c r="QYD50" s="190"/>
      <c r="QYE50" s="190"/>
      <c r="QYF50" s="190"/>
      <c r="QYG50" s="190"/>
      <c r="QYH50" s="190"/>
      <c r="QYI50" s="190"/>
      <c r="QYJ50" s="190"/>
      <c r="QYK50" s="190"/>
      <c r="QYL50" s="190"/>
      <c r="QYM50" s="190"/>
      <c r="QYN50" s="190"/>
      <c r="QYO50" s="190"/>
      <c r="QYP50" s="190"/>
      <c r="QYQ50" s="190"/>
      <c r="QYR50" s="190"/>
      <c r="QYS50" s="190"/>
      <c r="QYT50" s="190"/>
      <c r="QYU50" s="190"/>
      <c r="QYV50" s="190"/>
      <c r="QYW50" s="190"/>
      <c r="QYX50" s="190"/>
      <c r="QYY50" s="190"/>
      <c r="QYZ50" s="190"/>
      <c r="QZA50" s="190"/>
      <c r="QZB50" s="190"/>
      <c r="QZC50" s="190"/>
      <c r="QZD50" s="190"/>
      <c r="QZE50" s="190"/>
      <c r="QZF50" s="190"/>
      <c r="QZG50" s="190"/>
      <c r="QZH50" s="190"/>
      <c r="QZI50" s="190"/>
      <c r="QZJ50" s="190"/>
      <c r="QZK50" s="190"/>
      <c r="QZL50" s="190"/>
      <c r="QZM50" s="190"/>
      <c r="QZN50" s="190"/>
      <c r="QZO50" s="190"/>
      <c r="QZP50" s="190"/>
      <c r="QZQ50" s="190"/>
      <c r="QZR50" s="190"/>
      <c r="QZS50" s="190"/>
      <c r="QZT50" s="190"/>
      <c r="QZU50" s="190"/>
      <c r="QZV50" s="190"/>
      <c r="QZW50" s="190"/>
      <c r="QZX50" s="190"/>
      <c r="QZY50" s="190"/>
      <c r="QZZ50" s="190"/>
      <c r="RAA50" s="190"/>
      <c r="RAB50" s="190"/>
      <c r="RAC50" s="190"/>
      <c r="RAD50" s="190"/>
      <c r="RAE50" s="190"/>
      <c r="RAF50" s="190"/>
      <c r="RAG50" s="190"/>
      <c r="RAH50" s="190"/>
      <c r="RAI50" s="190"/>
      <c r="RAJ50" s="190"/>
      <c r="RAK50" s="190"/>
      <c r="RAL50" s="190"/>
      <c r="RAM50" s="190"/>
      <c r="RAN50" s="190"/>
      <c r="RAO50" s="190"/>
      <c r="RAP50" s="190"/>
      <c r="RAQ50" s="190"/>
      <c r="RAR50" s="190"/>
      <c r="RAS50" s="190"/>
      <c r="RAT50" s="190"/>
      <c r="RAU50" s="190"/>
      <c r="RAV50" s="190"/>
      <c r="RAW50" s="190"/>
      <c r="RAX50" s="190"/>
      <c r="RAY50" s="190"/>
      <c r="RAZ50" s="190"/>
      <c r="RBA50" s="190"/>
      <c r="RBB50" s="190"/>
      <c r="RBC50" s="190"/>
      <c r="RBD50" s="190"/>
      <c r="RBE50" s="190"/>
      <c r="RBF50" s="190"/>
      <c r="RBG50" s="190"/>
      <c r="RBH50" s="190"/>
      <c r="RBI50" s="190"/>
      <c r="RBJ50" s="190"/>
      <c r="RBK50" s="190"/>
      <c r="RBL50" s="190"/>
      <c r="RBM50" s="190"/>
      <c r="RBN50" s="190"/>
      <c r="RBO50" s="190"/>
      <c r="RBP50" s="190"/>
      <c r="RBQ50" s="190"/>
      <c r="RBR50" s="190"/>
      <c r="RBS50" s="190"/>
      <c r="RBT50" s="190"/>
      <c r="RBU50" s="190"/>
      <c r="RBV50" s="190"/>
      <c r="RBW50" s="190"/>
      <c r="RBX50" s="190"/>
      <c r="RBY50" s="190"/>
      <c r="RBZ50" s="190"/>
      <c r="RCA50" s="190"/>
      <c r="RCB50" s="190"/>
      <c r="RCC50" s="190"/>
      <c r="RCD50" s="190"/>
      <c r="RCE50" s="190"/>
      <c r="RCF50" s="190"/>
      <c r="RCG50" s="190"/>
      <c r="RCH50" s="190"/>
      <c r="RCI50" s="190"/>
      <c r="RCJ50" s="190"/>
      <c r="RCK50" s="190"/>
      <c r="RCL50" s="190"/>
      <c r="RCM50" s="190"/>
      <c r="RCN50" s="190"/>
      <c r="RCO50" s="190"/>
      <c r="RCP50" s="190"/>
      <c r="RCQ50" s="190"/>
      <c r="RCR50" s="190"/>
      <c r="RCS50" s="190"/>
      <c r="RCT50" s="190"/>
      <c r="RCU50" s="190"/>
      <c r="RCV50" s="190"/>
      <c r="RCW50" s="190"/>
      <c r="RCX50" s="190"/>
      <c r="RCY50" s="190"/>
      <c r="RCZ50" s="190"/>
      <c r="RDA50" s="190"/>
      <c r="RDB50" s="190"/>
      <c r="RDC50" s="190"/>
      <c r="RDD50" s="190"/>
      <c r="RDE50" s="190"/>
      <c r="RDF50" s="190"/>
      <c r="RDG50" s="190"/>
      <c r="RDH50" s="190"/>
      <c r="RDI50" s="190"/>
      <c r="RDJ50" s="190"/>
      <c r="RDK50" s="190"/>
      <c r="RDL50" s="190"/>
      <c r="RDM50" s="190"/>
      <c r="RDN50" s="190"/>
      <c r="RDO50" s="190"/>
      <c r="RDP50" s="190"/>
      <c r="RDQ50" s="190"/>
      <c r="RDR50" s="190"/>
      <c r="RDS50" s="190"/>
      <c r="RDT50" s="190"/>
      <c r="RDU50" s="190"/>
      <c r="RDV50" s="190"/>
      <c r="RDW50" s="190"/>
      <c r="RDX50" s="190"/>
      <c r="RDY50" s="190"/>
      <c r="RDZ50" s="190"/>
      <c r="REA50" s="190"/>
      <c r="REB50" s="190"/>
      <c r="REC50" s="190"/>
      <c r="RED50" s="190"/>
      <c r="REE50" s="190"/>
      <c r="REF50" s="190"/>
      <c r="REG50" s="190"/>
      <c r="REH50" s="190"/>
      <c r="REI50" s="190"/>
      <c r="REJ50" s="190"/>
      <c r="REK50" s="190"/>
      <c r="REL50" s="190"/>
      <c r="REM50" s="190"/>
      <c r="REN50" s="190"/>
      <c r="REO50" s="190"/>
      <c r="REP50" s="190"/>
      <c r="REQ50" s="190"/>
      <c r="RER50" s="190"/>
      <c r="RES50" s="190"/>
      <c r="RET50" s="190"/>
      <c r="REU50" s="190"/>
      <c r="REV50" s="190"/>
      <c r="REW50" s="190"/>
      <c r="REX50" s="190"/>
      <c r="REY50" s="190"/>
      <c r="REZ50" s="190"/>
      <c r="RFA50" s="190"/>
      <c r="RFB50" s="190"/>
      <c r="RFC50" s="190"/>
      <c r="RFD50" s="190"/>
      <c r="RFE50" s="190"/>
      <c r="RFF50" s="190"/>
      <c r="RFG50" s="190"/>
      <c r="RFH50" s="190"/>
      <c r="RFI50" s="190"/>
      <c r="RFJ50" s="190"/>
      <c r="RFK50" s="190"/>
      <c r="RFL50" s="190"/>
      <c r="RFM50" s="190"/>
      <c r="RFN50" s="190"/>
      <c r="RFO50" s="190"/>
      <c r="RFP50" s="190"/>
      <c r="RFQ50" s="190"/>
      <c r="RFR50" s="190"/>
      <c r="RFS50" s="190"/>
      <c r="RFT50" s="190"/>
      <c r="RFU50" s="190"/>
      <c r="RFV50" s="190"/>
      <c r="RFW50" s="190"/>
      <c r="RFX50" s="190"/>
      <c r="RFY50" s="190"/>
      <c r="RFZ50" s="190"/>
      <c r="RGA50" s="190"/>
      <c r="RGB50" s="190"/>
      <c r="RGC50" s="190"/>
      <c r="RGD50" s="190"/>
      <c r="RGE50" s="190"/>
      <c r="RGF50" s="190"/>
      <c r="RGG50" s="190"/>
      <c r="RGH50" s="190"/>
      <c r="RGI50" s="190"/>
      <c r="RGJ50" s="190"/>
      <c r="RGK50" s="190"/>
      <c r="RGL50" s="190"/>
      <c r="RGM50" s="190"/>
      <c r="RGN50" s="190"/>
      <c r="RGO50" s="190"/>
      <c r="RGP50" s="190"/>
      <c r="RGQ50" s="190"/>
      <c r="RGR50" s="190"/>
      <c r="RGS50" s="190"/>
      <c r="RGT50" s="190"/>
      <c r="RGU50" s="190"/>
      <c r="RGV50" s="190"/>
      <c r="RGW50" s="190"/>
      <c r="RGX50" s="190"/>
      <c r="RGY50" s="190"/>
      <c r="RGZ50" s="190"/>
      <c r="RHA50" s="190"/>
      <c r="RHB50" s="190"/>
      <c r="RHC50" s="190"/>
      <c r="RHD50" s="190"/>
      <c r="RHE50" s="190"/>
      <c r="RHF50" s="190"/>
      <c r="RHG50" s="190"/>
      <c r="RHH50" s="190"/>
      <c r="RHI50" s="190"/>
      <c r="RHJ50" s="190"/>
      <c r="RHK50" s="190"/>
      <c r="RHL50" s="190"/>
      <c r="RHM50" s="190"/>
      <c r="RHN50" s="190"/>
      <c r="RHO50" s="190"/>
      <c r="RHP50" s="190"/>
      <c r="RHQ50" s="190"/>
      <c r="RHR50" s="190"/>
      <c r="RHS50" s="190"/>
      <c r="RHT50" s="190"/>
      <c r="RHU50" s="190"/>
      <c r="RHV50" s="190"/>
      <c r="RHW50" s="190"/>
      <c r="RHX50" s="190"/>
      <c r="RHY50" s="190"/>
      <c r="RHZ50" s="190"/>
      <c r="RIA50" s="190"/>
      <c r="RIB50" s="190"/>
      <c r="RIC50" s="190"/>
      <c r="RID50" s="190"/>
      <c r="RIE50" s="190"/>
      <c r="RIF50" s="190"/>
      <c r="RIG50" s="190"/>
      <c r="RIH50" s="190"/>
      <c r="RII50" s="190"/>
      <c r="RIJ50" s="190"/>
      <c r="RIK50" s="190"/>
      <c r="RIL50" s="190"/>
      <c r="RIM50" s="190"/>
      <c r="RIN50" s="190"/>
      <c r="RIO50" s="190"/>
      <c r="RIP50" s="190"/>
      <c r="RIQ50" s="190"/>
      <c r="RIR50" s="190"/>
      <c r="RIS50" s="190"/>
      <c r="RIT50" s="190"/>
      <c r="RIU50" s="190"/>
      <c r="RIV50" s="190"/>
      <c r="RIW50" s="190"/>
      <c r="RIX50" s="190"/>
      <c r="RIY50" s="190"/>
      <c r="RIZ50" s="190"/>
      <c r="RJA50" s="190"/>
      <c r="RJB50" s="190"/>
      <c r="RJC50" s="190"/>
      <c r="RJD50" s="190"/>
      <c r="RJE50" s="190"/>
      <c r="RJF50" s="190"/>
      <c r="RJG50" s="190"/>
      <c r="RJH50" s="190"/>
      <c r="RJI50" s="190"/>
      <c r="RJJ50" s="190"/>
      <c r="RJK50" s="190"/>
      <c r="RJL50" s="190"/>
      <c r="RJM50" s="190"/>
      <c r="RJN50" s="190"/>
      <c r="RJO50" s="190"/>
      <c r="RJP50" s="190"/>
      <c r="RJQ50" s="190"/>
      <c r="RJR50" s="190"/>
      <c r="RJS50" s="190"/>
      <c r="RJT50" s="190"/>
      <c r="RJU50" s="190"/>
      <c r="RJV50" s="190"/>
      <c r="RJW50" s="190"/>
      <c r="RJX50" s="190"/>
      <c r="RJY50" s="190"/>
      <c r="RJZ50" s="190"/>
      <c r="RKA50" s="190"/>
      <c r="RKB50" s="190"/>
      <c r="RKC50" s="190"/>
      <c r="RKD50" s="190"/>
      <c r="RKE50" s="190"/>
      <c r="RKF50" s="190"/>
      <c r="RKG50" s="190"/>
      <c r="RKH50" s="190"/>
      <c r="RKI50" s="190"/>
      <c r="RKJ50" s="190"/>
      <c r="RKK50" s="190"/>
      <c r="RKL50" s="190"/>
      <c r="RKM50" s="190"/>
      <c r="RKN50" s="190"/>
      <c r="RKO50" s="190"/>
      <c r="RKP50" s="190"/>
      <c r="RKQ50" s="190"/>
      <c r="RKR50" s="190"/>
      <c r="RKS50" s="190"/>
      <c r="RKT50" s="190"/>
      <c r="RKU50" s="190"/>
      <c r="RKV50" s="190"/>
      <c r="RKW50" s="190"/>
      <c r="RKX50" s="190"/>
      <c r="RKY50" s="190"/>
      <c r="RKZ50" s="190"/>
      <c r="RLA50" s="190"/>
      <c r="RLB50" s="190"/>
      <c r="RLC50" s="190"/>
      <c r="RLD50" s="190"/>
      <c r="RLE50" s="190"/>
      <c r="RLF50" s="190"/>
      <c r="RLG50" s="190"/>
      <c r="RLH50" s="190"/>
      <c r="RLI50" s="190"/>
      <c r="RLJ50" s="190"/>
      <c r="RLK50" s="190"/>
      <c r="RLL50" s="190"/>
      <c r="RLM50" s="190"/>
      <c r="RLN50" s="190"/>
      <c r="RLO50" s="190"/>
      <c r="RLP50" s="190"/>
      <c r="RLQ50" s="190"/>
      <c r="RLR50" s="190"/>
      <c r="RLS50" s="190"/>
      <c r="RLT50" s="190"/>
      <c r="RLU50" s="190"/>
      <c r="RLV50" s="190"/>
      <c r="RLW50" s="190"/>
      <c r="RLX50" s="190"/>
      <c r="RLY50" s="190"/>
      <c r="RLZ50" s="190"/>
      <c r="RMA50" s="190"/>
      <c r="RMB50" s="190"/>
      <c r="RMC50" s="190"/>
      <c r="RMD50" s="190"/>
      <c r="RME50" s="190"/>
      <c r="RMF50" s="190"/>
      <c r="RMG50" s="190"/>
      <c r="RMH50" s="190"/>
      <c r="RMI50" s="190"/>
      <c r="RMJ50" s="190"/>
      <c r="RMK50" s="190"/>
      <c r="RML50" s="190"/>
      <c r="RMM50" s="190"/>
      <c r="RMN50" s="190"/>
      <c r="RMO50" s="190"/>
      <c r="RMP50" s="190"/>
      <c r="RMQ50" s="190"/>
      <c r="RMR50" s="190"/>
      <c r="RMS50" s="190"/>
      <c r="RMT50" s="190"/>
      <c r="RMU50" s="190"/>
      <c r="RMV50" s="190"/>
      <c r="RMW50" s="190"/>
      <c r="RMX50" s="190"/>
      <c r="RMY50" s="190"/>
      <c r="RMZ50" s="190"/>
      <c r="RNA50" s="190"/>
      <c r="RNB50" s="190"/>
      <c r="RNC50" s="190"/>
      <c r="RND50" s="190"/>
      <c r="RNE50" s="190"/>
      <c r="RNF50" s="190"/>
      <c r="RNG50" s="190"/>
      <c r="RNH50" s="190"/>
      <c r="RNI50" s="190"/>
      <c r="RNJ50" s="190"/>
      <c r="RNK50" s="190"/>
      <c r="RNL50" s="190"/>
      <c r="RNM50" s="190"/>
      <c r="RNN50" s="190"/>
      <c r="RNO50" s="190"/>
      <c r="RNP50" s="190"/>
      <c r="RNQ50" s="190"/>
      <c r="RNR50" s="190"/>
      <c r="RNS50" s="190"/>
      <c r="RNT50" s="190"/>
      <c r="RNU50" s="190"/>
      <c r="RNV50" s="190"/>
      <c r="RNW50" s="190"/>
      <c r="RNX50" s="190"/>
      <c r="RNY50" s="190"/>
      <c r="RNZ50" s="190"/>
      <c r="ROA50" s="190"/>
      <c r="ROB50" s="190"/>
      <c r="ROC50" s="190"/>
      <c r="ROD50" s="190"/>
      <c r="ROE50" s="190"/>
      <c r="ROF50" s="190"/>
      <c r="ROG50" s="190"/>
      <c r="ROH50" s="190"/>
      <c r="ROI50" s="190"/>
      <c r="ROJ50" s="190"/>
      <c r="ROK50" s="190"/>
      <c r="ROL50" s="190"/>
      <c r="ROM50" s="190"/>
      <c r="RON50" s="190"/>
      <c r="ROO50" s="190"/>
      <c r="ROP50" s="190"/>
      <c r="ROQ50" s="190"/>
      <c r="ROR50" s="190"/>
      <c r="ROS50" s="190"/>
      <c r="ROT50" s="190"/>
      <c r="ROU50" s="190"/>
      <c r="ROV50" s="190"/>
      <c r="ROW50" s="190"/>
      <c r="ROX50" s="190"/>
      <c r="ROY50" s="190"/>
      <c r="ROZ50" s="190"/>
      <c r="RPA50" s="190"/>
      <c r="RPB50" s="190"/>
      <c r="RPC50" s="190"/>
      <c r="RPD50" s="190"/>
      <c r="RPE50" s="190"/>
      <c r="RPF50" s="190"/>
      <c r="RPG50" s="190"/>
      <c r="RPH50" s="190"/>
      <c r="RPI50" s="190"/>
      <c r="RPJ50" s="190"/>
      <c r="RPK50" s="190"/>
      <c r="RPL50" s="190"/>
      <c r="RPM50" s="190"/>
      <c r="RPN50" s="190"/>
      <c r="RPO50" s="190"/>
      <c r="RPP50" s="190"/>
      <c r="RPQ50" s="190"/>
      <c r="RPR50" s="190"/>
      <c r="RPS50" s="190"/>
      <c r="RPT50" s="190"/>
      <c r="RPU50" s="190"/>
      <c r="RPV50" s="190"/>
      <c r="RPW50" s="190"/>
      <c r="RPX50" s="190"/>
      <c r="RPY50" s="190"/>
      <c r="RPZ50" s="190"/>
      <c r="RQA50" s="190"/>
      <c r="RQB50" s="190"/>
      <c r="RQC50" s="190"/>
      <c r="RQD50" s="190"/>
      <c r="RQE50" s="190"/>
      <c r="RQF50" s="190"/>
      <c r="RQG50" s="190"/>
      <c r="RQH50" s="190"/>
      <c r="RQI50" s="190"/>
      <c r="RQJ50" s="190"/>
      <c r="RQK50" s="190"/>
      <c r="RQL50" s="190"/>
      <c r="RQM50" s="190"/>
      <c r="RQN50" s="190"/>
      <c r="RQO50" s="190"/>
      <c r="RQP50" s="190"/>
      <c r="RQQ50" s="190"/>
      <c r="RQR50" s="190"/>
      <c r="RQS50" s="190"/>
      <c r="RQT50" s="190"/>
      <c r="RQU50" s="190"/>
      <c r="RQV50" s="190"/>
      <c r="RQW50" s="190"/>
      <c r="RQX50" s="190"/>
      <c r="RQY50" s="190"/>
      <c r="RQZ50" s="190"/>
      <c r="RRA50" s="190"/>
      <c r="RRB50" s="190"/>
      <c r="RRC50" s="190"/>
      <c r="RRD50" s="190"/>
      <c r="RRE50" s="190"/>
      <c r="RRF50" s="190"/>
      <c r="RRG50" s="190"/>
      <c r="RRH50" s="190"/>
      <c r="RRI50" s="190"/>
      <c r="RRJ50" s="190"/>
      <c r="RRK50" s="190"/>
      <c r="RRL50" s="190"/>
      <c r="RRM50" s="190"/>
      <c r="RRN50" s="190"/>
      <c r="RRO50" s="190"/>
      <c r="RRP50" s="190"/>
      <c r="RRQ50" s="190"/>
      <c r="RRR50" s="190"/>
      <c r="RRS50" s="190"/>
      <c r="RRT50" s="190"/>
      <c r="RRU50" s="190"/>
      <c r="RRV50" s="190"/>
      <c r="RRW50" s="190"/>
      <c r="RRX50" s="190"/>
      <c r="RRY50" s="190"/>
      <c r="RRZ50" s="190"/>
      <c r="RSA50" s="190"/>
      <c r="RSB50" s="190"/>
      <c r="RSC50" s="190"/>
      <c r="RSD50" s="190"/>
      <c r="RSE50" s="190"/>
      <c r="RSF50" s="190"/>
      <c r="RSG50" s="190"/>
      <c r="RSH50" s="190"/>
      <c r="RSI50" s="190"/>
      <c r="RSJ50" s="190"/>
      <c r="RSK50" s="190"/>
      <c r="RSL50" s="190"/>
      <c r="RSM50" s="190"/>
      <c r="RSN50" s="190"/>
      <c r="RSO50" s="190"/>
      <c r="RSP50" s="190"/>
      <c r="RSQ50" s="190"/>
      <c r="RSR50" s="190"/>
      <c r="RSS50" s="190"/>
      <c r="RST50" s="190"/>
      <c r="RSU50" s="190"/>
      <c r="RSV50" s="190"/>
      <c r="RSW50" s="190"/>
      <c r="RSX50" s="190"/>
      <c r="RSY50" s="190"/>
      <c r="RSZ50" s="190"/>
      <c r="RTA50" s="190"/>
      <c r="RTB50" s="190"/>
      <c r="RTC50" s="190"/>
      <c r="RTD50" s="190"/>
      <c r="RTE50" s="190"/>
      <c r="RTF50" s="190"/>
      <c r="RTG50" s="190"/>
      <c r="RTH50" s="190"/>
      <c r="RTI50" s="190"/>
      <c r="RTJ50" s="190"/>
      <c r="RTK50" s="190"/>
      <c r="RTL50" s="190"/>
      <c r="RTM50" s="190"/>
      <c r="RTN50" s="190"/>
      <c r="RTO50" s="190"/>
      <c r="RTP50" s="190"/>
      <c r="RTQ50" s="190"/>
      <c r="RTR50" s="190"/>
      <c r="RTS50" s="190"/>
      <c r="RTT50" s="190"/>
      <c r="RTU50" s="190"/>
      <c r="RTV50" s="190"/>
      <c r="RTW50" s="190"/>
      <c r="RTX50" s="190"/>
      <c r="RTY50" s="190"/>
      <c r="RTZ50" s="190"/>
      <c r="RUA50" s="190"/>
      <c r="RUB50" s="190"/>
      <c r="RUC50" s="190"/>
      <c r="RUD50" s="190"/>
      <c r="RUE50" s="190"/>
      <c r="RUF50" s="190"/>
      <c r="RUG50" s="190"/>
      <c r="RUH50" s="190"/>
      <c r="RUI50" s="190"/>
      <c r="RUJ50" s="190"/>
      <c r="RUK50" s="190"/>
      <c r="RUL50" s="190"/>
      <c r="RUM50" s="190"/>
      <c r="RUN50" s="190"/>
      <c r="RUO50" s="190"/>
      <c r="RUP50" s="190"/>
      <c r="RUQ50" s="190"/>
      <c r="RUR50" s="190"/>
      <c r="RUS50" s="190"/>
      <c r="RUT50" s="190"/>
      <c r="RUU50" s="190"/>
      <c r="RUV50" s="190"/>
      <c r="RUW50" s="190"/>
      <c r="RUX50" s="190"/>
      <c r="RUY50" s="190"/>
      <c r="RUZ50" s="190"/>
      <c r="RVA50" s="190"/>
      <c r="RVB50" s="190"/>
      <c r="RVC50" s="190"/>
      <c r="RVD50" s="190"/>
      <c r="RVE50" s="190"/>
      <c r="RVF50" s="190"/>
      <c r="RVG50" s="190"/>
      <c r="RVH50" s="190"/>
      <c r="RVI50" s="190"/>
      <c r="RVJ50" s="190"/>
      <c r="RVK50" s="190"/>
      <c r="RVL50" s="190"/>
      <c r="RVM50" s="190"/>
      <c r="RVN50" s="190"/>
      <c r="RVO50" s="190"/>
      <c r="RVP50" s="190"/>
      <c r="RVQ50" s="190"/>
      <c r="RVR50" s="190"/>
      <c r="RVS50" s="190"/>
      <c r="RVT50" s="190"/>
      <c r="RVU50" s="190"/>
      <c r="RVV50" s="190"/>
      <c r="RVW50" s="190"/>
      <c r="RVX50" s="190"/>
      <c r="RVY50" s="190"/>
      <c r="RVZ50" s="190"/>
      <c r="RWA50" s="190"/>
      <c r="RWB50" s="190"/>
      <c r="RWC50" s="190"/>
      <c r="RWD50" s="190"/>
      <c r="RWE50" s="190"/>
      <c r="RWF50" s="190"/>
      <c r="RWG50" s="190"/>
      <c r="RWH50" s="190"/>
      <c r="RWI50" s="190"/>
      <c r="RWJ50" s="190"/>
      <c r="RWK50" s="190"/>
      <c r="RWL50" s="190"/>
      <c r="RWM50" s="190"/>
      <c r="RWN50" s="190"/>
      <c r="RWO50" s="190"/>
      <c r="RWP50" s="190"/>
      <c r="RWQ50" s="190"/>
      <c r="RWR50" s="190"/>
      <c r="RWS50" s="190"/>
      <c r="RWT50" s="190"/>
      <c r="RWU50" s="190"/>
      <c r="RWV50" s="190"/>
      <c r="RWW50" s="190"/>
      <c r="RWX50" s="190"/>
      <c r="RWY50" s="190"/>
      <c r="RWZ50" s="190"/>
      <c r="RXA50" s="190"/>
      <c r="RXB50" s="190"/>
      <c r="RXC50" s="190"/>
      <c r="RXD50" s="190"/>
      <c r="RXE50" s="190"/>
      <c r="RXF50" s="190"/>
      <c r="RXG50" s="190"/>
      <c r="RXH50" s="190"/>
      <c r="RXI50" s="190"/>
      <c r="RXJ50" s="190"/>
      <c r="RXK50" s="190"/>
      <c r="RXL50" s="190"/>
      <c r="RXM50" s="190"/>
      <c r="RXN50" s="190"/>
      <c r="RXO50" s="190"/>
      <c r="RXP50" s="190"/>
      <c r="RXQ50" s="190"/>
      <c r="RXR50" s="190"/>
      <c r="RXS50" s="190"/>
      <c r="RXT50" s="190"/>
      <c r="RXU50" s="190"/>
      <c r="RXV50" s="190"/>
      <c r="RXW50" s="190"/>
      <c r="RXX50" s="190"/>
      <c r="RXY50" s="190"/>
      <c r="RXZ50" s="190"/>
      <c r="RYA50" s="190"/>
      <c r="RYB50" s="190"/>
      <c r="RYC50" s="190"/>
      <c r="RYD50" s="190"/>
      <c r="RYE50" s="190"/>
      <c r="RYF50" s="190"/>
      <c r="RYG50" s="190"/>
      <c r="RYH50" s="190"/>
      <c r="RYI50" s="190"/>
      <c r="RYJ50" s="190"/>
      <c r="RYK50" s="190"/>
      <c r="RYL50" s="190"/>
      <c r="RYM50" s="190"/>
      <c r="RYN50" s="190"/>
      <c r="RYO50" s="190"/>
      <c r="RYP50" s="190"/>
      <c r="RYQ50" s="190"/>
      <c r="RYR50" s="190"/>
      <c r="RYS50" s="190"/>
      <c r="RYT50" s="190"/>
      <c r="RYU50" s="190"/>
      <c r="RYV50" s="190"/>
      <c r="RYW50" s="190"/>
      <c r="RYX50" s="190"/>
      <c r="RYY50" s="190"/>
      <c r="RYZ50" s="190"/>
      <c r="RZA50" s="190"/>
      <c r="RZB50" s="190"/>
      <c r="RZC50" s="190"/>
      <c r="RZD50" s="190"/>
      <c r="RZE50" s="190"/>
      <c r="RZF50" s="190"/>
      <c r="RZG50" s="190"/>
      <c r="RZH50" s="190"/>
      <c r="RZI50" s="190"/>
      <c r="RZJ50" s="190"/>
      <c r="RZK50" s="190"/>
      <c r="RZL50" s="190"/>
      <c r="RZM50" s="190"/>
      <c r="RZN50" s="190"/>
      <c r="RZO50" s="190"/>
      <c r="RZP50" s="190"/>
      <c r="RZQ50" s="190"/>
      <c r="RZR50" s="190"/>
      <c r="RZS50" s="190"/>
      <c r="RZT50" s="190"/>
      <c r="RZU50" s="190"/>
      <c r="RZV50" s="190"/>
      <c r="RZW50" s="190"/>
      <c r="RZX50" s="190"/>
      <c r="RZY50" s="190"/>
      <c r="RZZ50" s="190"/>
      <c r="SAA50" s="190"/>
      <c r="SAB50" s="190"/>
      <c r="SAC50" s="190"/>
      <c r="SAD50" s="190"/>
      <c r="SAE50" s="190"/>
      <c r="SAF50" s="190"/>
      <c r="SAG50" s="190"/>
      <c r="SAH50" s="190"/>
      <c r="SAI50" s="190"/>
      <c r="SAJ50" s="190"/>
      <c r="SAK50" s="190"/>
      <c r="SAL50" s="190"/>
      <c r="SAM50" s="190"/>
      <c r="SAN50" s="190"/>
      <c r="SAO50" s="190"/>
      <c r="SAP50" s="190"/>
      <c r="SAQ50" s="190"/>
      <c r="SAR50" s="190"/>
      <c r="SAS50" s="190"/>
      <c r="SAT50" s="190"/>
      <c r="SAU50" s="190"/>
      <c r="SAV50" s="190"/>
      <c r="SAW50" s="190"/>
      <c r="SAX50" s="190"/>
      <c r="SAY50" s="190"/>
      <c r="SAZ50" s="190"/>
      <c r="SBA50" s="190"/>
      <c r="SBB50" s="190"/>
      <c r="SBC50" s="190"/>
      <c r="SBD50" s="190"/>
      <c r="SBE50" s="190"/>
      <c r="SBF50" s="190"/>
      <c r="SBG50" s="190"/>
      <c r="SBH50" s="190"/>
      <c r="SBI50" s="190"/>
      <c r="SBJ50" s="190"/>
      <c r="SBK50" s="190"/>
      <c r="SBL50" s="190"/>
      <c r="SBM50" s="190"/>
      <c r="SBN50" s="190"/>
      <c r="SBO50" s="190"/>
      <c r="SBP50" s="190"/>
      <c r="SBQ50" s="190"/>
      <c r="SBR50" s="190"/>
      <c r="SBS50" s="190"/>
      <c r="SBT50" s="190"/>
      <c r="SBU50" s="190"/>
      <c r="SBV50" s="190"/>
      <c r="SBW50" s="190"/>
      <c r="SBX50" s="190"/>
      <c r="SBY50" s="190"/>
      <c r="SBZ50" s="190"/>
      <c r="SCA50" s="190"/>
      <c r="SCB50" s="190"/>
      <c r="SCC50" s="190"/>
      <c r="SCD50" s="190"/>
      <c r="SCE50" s="190"/>
      <c r="SCF50" s="190"/>
      <c r="SCG50" s="190"/>
      <c r="SCH50" s="190"/>
      <c r="SCI50" s="190"/>
      <c r="SCJ50" s="190"/>
      <c r="SCK50" s="190"/>
      <c r="SCL50" s="190"/>
      <c r="SCM50" s="190"/>
      <c r="SCN50" s="190"/>
      <c r="SCO50" s="190"/>
      <c r="SCP50" s="190"/>
      <c r="SCQ50" s="190"/>
      <c r="SCR50" s="190"/>
      <c r="SCS50" s="190"/>
      <c r="SCT50" s="190"/>
      <c r="SCU50" s="190"/>
      <c r="SCV50" s="190"/>
      <c r="SCW50" s="190"/>
      <c r="SCX50" s="190"/>
      <c r="SCY50" s="190"/>
      <c r="SCZ50" s="190"/>
      <c r="SDA50" s="190"/>
      <c r="SDB50" s="190"/>
      <c r="SDC50" s="190"/>
      <c r="SDD50" s="190"/>
      <c r="SDE50" s="190"/>
      <c r="SDF50" s="190"/>
      <c r="SDG50" s="190"/>
      <c r="SDH50" s="190"/>
      <c r="SDI50" s="190"/>
      <c r="SDJ50" s="190"/>
      <c r="SDK50" s="190"/>
      <c r="SDL50" s="190"/>
      <c r="SDM50" s="190"/>
      <c r="SDN50" s="190"/>
      <c r="SDO50" s="190"/>
      <c r="SDP50" s="190"/>
      <c r="SDQ50" s="190"/>
      <c r="SDR50" s="190"/>
      <c r="SDS50" s="190"/>
      <c r="SDT50" s="190"/>
      <c r="SDU50" s="190"/>
      <c r="SDV50" s="190"/>
      <c r="SDW50" s="190"/>
      <c r="SDX50" s="190"/>
      <c r="SDY50" s="190"/>
      <c r="SDZ50" s="190"/>
      <c r="SEA50" s="190"/>
      <c r="SEB50" s="190"/>
      <c r="SEC50" s="190"/>
      <c r="SED50" s="190"/>
      <c r="SEE50" s="190"/>
      <c r="SEF50" s="190"/>
      <c r="SEG50" s="190"/>
      <c r="SEH50" s="190"/>
      <c r="SEI50" s="190"/>
      <c r="SEJ50" s="190"/>
      <c r="SEK50" s="190"/>
      <c r="SEL50" s="190"/>
      <c r="SEM50" s="190"/>
      <c r="SEN50" s="190"/>
      <c r="SEO50" s="190"/>
      <c r="SEP50" s="190"/>
      <c r="SEQ50" s="190"/>
      <c r="SER50" s="190"/>
      <c r="SES50" s="190"/>
      <c r="SET50" s="190"/>
      <c r="SEU50" s="190"/>
      <c r="SEV50" s="190"/>
      <c r="SEW50" s="190"/>
      <c r="SEX50" s="190"/>
      <c r="SEY50" s="190"/>
      <c r="SEZ50" s="190"/>
      <c r="SFA50" s="190"/>
      <c r="SFB50" s="190"/>
      <c r="SFC50" s="190"/>
      <c r="SFD50" s="190"/>
      <c r="SFE50" s="190"/>
      <c r="SFF50" s="190"/>
      <c r="SFG50" s="190"/>
      <c r="SFH50" s="190"/>
      <c r="SFI50" s="190"/>
      <c r="SFJ50" s="190"/>
      <c r="SFK50" s="190"/>
      <c r="SFL50" s="190"/>
      <c r="SFM50" s="190"/>
      <c r="SFN50" s="190"/>
      <c r="SFO50" s="190"/>
      <c r="SFP50" s="190"/>
      <c r="SFQ50" s="190"/>
      <c r="SFR50" s="190"/>
      <c r="SFS50" s="190"/>
      <c r="SFT50" s="190"/>
      <c r="SFU50" s="190"/>
      <c r="SFV50" s="190"/>
      <c r="SFW50" s="190"/>
      <c r="SFX50" s="190"/>
      <c r="SFY50" s="190"/>
      <c r="SFZ50" s="190"/>
      <c r="SGA50" s="190"/>
      <c r="SGB50" s="190"/>
      <c r="SGC50" s="190"/>
      <c r="SGD50" s="190"/>
      <c r="SGE50" s="190"/>
      <c r="SGF50" s="190"/>
      <c r="SGG50" s="190"/>
      <c r="SGH50" s="190"/>
      <c r="SGI50" s="190"/>
      <c r="SGJ50" s="190"/>
      <c r="SGK50" s="190"/>
      <c r="SGL50" s="190"/>
      <c r="SGM50" s="190"/>
      <c r="SGN50" s="190"/>
      <c r="SGO50" s="190"/>
      <c r="SGP50" s="190"/>
      <c r="SGQ50" s="190"/>
      <c r="SGR50" s="190"/>
      <c r="SGS50" s="190"/>
      <c r="SGT50" s="190"/>
      <c r="SGU50" s="190"/>
      <c r="SGV50" s="190"/>
      <c r="SGW50" s="190"/>
      <c r="SGX50" s="190"/>
      <c r="SGY50" s="190"/>
      <c r="SGZ50" s="190"/>
      <c r="SHA50" s="190"/>
      <c r="SHB50" s="190"/>
      <c r="SHC50" s="190"/>
      <c r="SHD50" s="190"/>
      <c r="SHE50" s="190"/>
      <c r="SHF50" s="190"/>
      <c r="SHG50" s="190"/>
      <c r="SHH50" s="190"/>
      <c r="SHI50" s="190"/>
      <c r="SHJ50" s="190"/>
      <c r="SHK50" s="190"/>
      <c r="SHL50" s="190"/>
      <c r="SHM50" s="190"/>
      <c r="SHN50" s="190"/>
      <c r="SHO50" s="190"/>
      <c r="SHP50" s="190"/>
      <c r="SHQ50" s="190"/>
      <c r="SHR50" s="190"/>
      <c r="SHS50" s="190"/>
      <c r="SHT50" s="190"/>
      <c r="SHU50" s="190"/>
      <c r="SHV50" s="190"/>
      <c r="SHW50" s="190"/>
      <c r="SHX50" s="190"/>
      <c r="SHY50" s="190"/>
      <c r="SHZ50" s="190"/>
      <c r="SIA50" s="190"/>
      <c r="SIB50" s="190"/>
      <c r="SIC50" s="190"/>
      <c r="SID50" s="190"/>
      <c r="SIE50" s="190"/>
      <c r="SIF50" s="190"/>
      <c r="SIG50" s="190"/>
      <c r="SIH50" s="190"/>
      <c r="SII50" s="190"/>
      <c r="SIJ50" s="190"/>
      <c r="SIK50" s="190"/>
      <c r="SIL50" s="190"/>
      <c r="SIM50" s="190"/>
      <c r="SIN50" s="190"/>
      <c r="SIO50" s="190"/>
      <c r="SIP50" s="190"/>
      <c r="SIQ50" s="190"/>
      <c r="SIR50" s="190"/>
      <c r="SIS50" s="190"/>
      <c r="SIT50" s="190"/>
      <c r="SIU50" s="190"/>
      <c r="SIV50" s="190"/>
      <c r="SIW50" s="190"/>
      <c r="SIX50" s="190"/>
      <c r="SIY50" s="190"/>
      <c r="SIZ50" s="190"/>
      <c r="SJA50" s="190"/>
      <c r="SJB50" s="190"/>
      <c r="SJC50" s="190"/>
      <c r="SJD50" s="190"/>
      <c r="SJE50" s="190"/>
      <c r="SJF50" s="190"/>
      <c r="SJG50" s="190"/>
      <c r="SJH50" s="190"/>
      <c r="SJI50" s="190"/>
      <c r="SJJ50" s="190"/>
      <c r="SJK50" s="190"/>
      <c r="SJL50" s="190"/>
      <c r="SJM50" s="190"/>
      <c r="SJN50" s="190"/>
      <c r="SJO50" s="190"/>
      <c r="SJP50" s="190"/>
      <c r="SJQ50" s="190"/>
      <c r="SJR50" s="190"/>
      <c r="SJS50" s="190"/>
      <c r="SJT50" s="190"/>
      <c r="SJU50" s="190"/>
      <c r="SJV50" s="190"/>
      <c r="SJW50" s="190"/>
      <c r="SJX50" s="190"/>
      <c r="SJY50" s="190"/>
      <c r="SJZ50" s="190"/>
      <c r="SKA50" s="190"/>
      <c r="SKB50" s="190"/>
      <c r="SKC50" s="190"/>
      <c r="SKD50" s="190"/>
      <c r="SKE50" s="190"/>
      <c r="SKF50" s="190"/>
      <c r="SKG50" s="190"/>
      <c r="SKH50" s="190"/>
      <c r="SKI50" s="190"/>
      <c r="SKJ50" s="190"/>
      <c r="SKK50" s="190"/>
      <c r="SKL50" s="190"/>
      <c r="SKM50" s="190"/>
      <c r="SKN50" s="190"/>
      <c r="SKO50" s="190"/>
      <c r="SKP50" s="190"/>
      <c r="SKQ50" s="190"/>
      <c r="SKR50" s="190"/>
      <c r="SKS50" s="190"/>
      <c r="SKT50" s="190"/>
      <c r="SKU50" s="190"/>
      <c r="SKV50" s="190"/>
      <c r="SKW50" s="190"/>
      <c r="SKX50" s="190"/>
      <c r="SKY50" s="190"/>
      <c r="SKZ50" s="190"/>
      <c r="SLA50" s="190"/>
      <c r="SLB50" s="190"/>
      <c r="SLC50" s="190"/>
      <c r="SLD50" s="190"/>
      <c r="SLE50" s="190"/>
      <c r="SLF50" s="190"/>
      <c r="SLG50" s="190"/>
      <c r="SLH50" s="190"/>
      <c r="SLI50" s="190"/>
      <c r="SLJ50" s="190"/>
      <c r="SLK50" s="190"/>
      <c r="SLL50" s="190"/>
      <c r="SLM50" s="190"/>
      <c r="SLN50" s="190"/>
      <c r="SLO50" s="190"/>
      <c r="SLP50" s="190"/>
      <c r="SLQ50" s="190"/>
      <c r="SLR50" s="190"/>
      <c r="SLS50" s="190"/>
      <c r="SLT50" s="190"/>
      <c r="SLU50" s="190"/>
      <c r="SLV50" s="190"/>
      <c r="SLW50" s="190"/>
      <c r="SLX50" s="190"/>
      <c r="SLY50" s="190"/>
      <c r="SLZ50" s="190"/>
      <c r="SMA50" s="190"/>
      <c r="SMB50" s="190"/>
      <c r="SMC50" s="190"/>
      <c r="SMD50" s="190"/>
      <c r="SME50" s="190"/>
      <c r="SMF50" s="190"/>
      <c r="SMG50" s="190"/>
      <c r="SMH50" s="190"/>
      <c r="SMI50" s="190"/>
      <c r="SMJ50" s="190"/>
      <c r="SMK50" s="190"/>
      <c r="SML50" s="190"/>
      <c r="SMM50" s="190"/>
      <c r="SMN50" s="190"/>
      <c r="SMO50" s="190"/>
      <c r="SMP50" s="190"/>
      <c r="SMQ50" s="190"/>
      <c r="SMR50" s="190"/>
      <c r="SMS50" s="190"/>
      <c r="SMT50" s="190"/>
      <c r="SMU50" s="190"/>
      <c r="SMV50" s="190"/>
      <c r="SMW50" s="190"/>
      <c r="SMX50" s="190"/>
      <c r="SMY50" s="190"/>
      <c r="SMZ50" s="190"/>
      <c r="SNA50" s="190"/>
      <c r="SNB50" s="190"/>
      <c r="SNC50" s="190"/>
      <c r="SND50" s="190"/>
      <c r="SNE50" s="190"/>
      <c r="SNF50" s="190"/>
      <c r="SNG50" s="190"/>
      <c r="SNH50" s="190"/>
      <c r="SNI50" s="190"/>
      <c r="SNJ50" s="190"/>
      <c r="SNK50" s="190"/>
      <c r="SNL50" s="190"/>
      <c r="SNM50" s="190"/>
      <c r="SNN50" s="190"/>
      <c r="SNO50" s="190"/>
      <c r="SNP50" s="190"/>
      <c r="SNQ50" s="190"/>
      <c r="SNR50" s="190"/>
      <c r="SNS50" s="190"/>
      <c r="SNT50" s="190"/>
      <c r="SNU50" s="190"/>
      <c r="SNV50" s="190"/>
      <c r="SNW50" s="190"/>
      <c r="SNX50" s="190"/>
      <c r="SNY50" s="190"/>
      <c r="SNZ50" s="190"/>
      <c r="SOA50" s="190"/>
      <c r="SOB50" s="190"/>
      <c r="SOC50" s="190"/>
      <c r="SOD50" s="190"/>
      <c r="SOE50" s="190"/>
      <c r="SOF50" s="190"/>
      <c r="SOG50" s="190"/>
      <c r="SOH50" s="190"/>
      <c r="SOI50" s="190"/>
      <c r="SOJ50" s="190"/>
      <c r="SOK50" s="190"/>
      <c r="SOL50" s="190"/>
      <c r="SOM50" s="190"/>
      <c r="SON50" s="190"/>
      <c r="SOO50" s="190"/>
      <c r="SOP50" s="190"/>
      <c r="SOQ50" s="190"/>
      <c r="SOR50" s="190"/>
      <c r="SOS50" s="190"/>
      <c r="SOT50" s="190"/>
      <c r="SOU50" s="190"/>
      <c r="SOV50" s="190"/>
      <c r="SOW50" s="190"/>
      <c r="SOX50" s="190"/>
      <c r="SOY50" s="190"/>
      <c r="SOZ50" s="190"/>
      <c r="SPA50" s="190"/>
      <c r="SPB50" s="190"/>
      <c r="SPC50" s="190"/>
      <c r="SPD50" s="190"/>
      <c r="SPE50" s="190"/>
      <c r="SPF50" s="190"/>
      <c r="SPG50" s="190"/>
      <c r="SPH50" s="190"/>
      <c r="SPI50" s="190"/>
      <c r="SPJ50" s="190"/>
      <c r="SPK50" s="190"/>
      <c r="SPL50" s="190"/>
      <c r="SPM50" s="190"/>
      <c r="SPN50" s="190"/>
      <c r="SPO50" s="190"/>
      <c r="SPP50" s="190"/>
      <c r="SPQ50" s="190"/>
      <c r="SPR50" s="190"/>
      <c r="SPS50" s="190"/>
      <c r="SPT50" s="190"/>
      <c r="SPU50" s="190"/>
      <c r="SPV50" s="190"/>
      <c r="SPW50" s="190"/>
      <c r="SPX50" s="190"/>
      <c r="SPY50" s="190"/>
      <c r="SPZ50" s="190"/>
      <c r="SQA50" s="190"/>
      <c r="SQB50" s="190"/>
      <c r="SQC50" s="190"/>
      <c r="SQD50" s="190"/>
      <c r="SQE50" s="190"/>
      <c r="SQF50" s="190"/>
      <c r="SQG50" s="190"/>
      <c r="SQH50" s="190"/>
      <c r="SQI50" s="190"/>
      <c r="SQJ50" s="190"/>
      <c r="SQK50" s="190"/>
      <c r="SQL50" s="190"/>
      <c r="SQM50" s="190"/>
      <c r="SQN50" s="190"/>
      <c r="SQO50" s="190"/>
      <c r="SQP50" s="190"/>
      <c r="SQQ50" s="190"/>
      <c r="SQR50" s="190"/>
      <c r="SQS50" s="190"/>
      <c r="SQT50" s="190"/>
      <c r="SQU50" s="190"/>
      <c r="SQV50" s="190"/>
      <c r="SQW50" s="190"/>
      <c r="SQX50" s="190"/>
      <c r="SQY50" s="190"/>
      <c r="SQZ50" s="190"/>
      <c r="SRA50" s="190"/>
      <c r="SRB50" s="190"/>
      <c r="SRC50" s="190"/>
      <c r="SRD50" s="190"/>
      <c r="SRE50" s="190"/>
      <c r="SRF50" s="190"/>
      <c r="SRG50" s="190"/>
      <c r="SRH50" s="190"/>
      <c r="SRI50" s="190"/>
      <c r="SRJ50" s="190"/>
      <c r="SRK50" s="190"/>
      <c r="SRL50" s="190"/>
      <c r="SRM50" s="190"/>
      <c r="SRN50" s="190"/>
      <c r="SRO50" s="190"/>
      <c r="SRP50" s="190"/>
      <c r="SRQ50" s="190"/>
      <c r="SRR50" s="190"/>
      <c r="SRS50" s="190"/>
      <c r="SRT50" s="190"/>
      <c r="SRU50" s="190"/>
      <c r="SRV50" s="190"/>
      <c r="SRW50" s="190"/>
      <c r="SRX50" s="190"/>
      <c r="SRY50" s="190"/>
      <c r="SRZ50" s="190"/>
      <c r="SSA50" s="190"/>
      <c r="SSB50" s="190"/>
      <c r="SSC50" s="190"/>
      <c r="SSD50" s="190"/>
      <c r="SSE50" s="190"/>
      <c r="SSF50" s="190"/>
      <c r="SSG50" s="190"/>
      <c r="SSH50" s="190"/>
      <c r="SSI50" s="190"/>
      <c r="SSJ50" s="190"/>
      <c r="SSK50" s="190"/>
      <c r="SSL50" s="190"/>
      <c r="SSM50" s="190"/>
      <c r="SSN50" s="190"/>
      <c r="SSO50" s="190"/>
      <c r="SSP50" s="190"/>
      <c r="SSQ50" s="190"/>
      <c r="SSR50" s="190"/>
      <c r="SSS50" s="190"/>
      <c r="SST50" s="190"/>
      <c r="SSU50" s="190"/>
      <c r="SSV50" s="190"/>
      <c r="SSW50" s="190"/>
      <c r="SSX50" s="190"/>
      <c r="SSY50" s="190"/>
      <c r="SSZ50" s="190"/>
      <c r="STA50" s="190"/>
      <c r="STB50" s="190"/>
      <c r="STC50" s="190"/>
      <c r="STD50" s="190"/>
      <c r="STE50" s="190"/>
      <c r="STF50" s="190"/>
      <c r="STG50" s="190"/>
      <c r="STH50" s="190"/>
      <c r="STI50" s="190"/>
      <c r="STJ50" s="190"/>
      <c r="STK50" s="190"/>
      <c r="STL50" s="190"/>
      <c r="STM50" s="190"/>
      <c r="STN50" s="190"/>
      <c r="STO50" s="190"/>
      <c r="STP50" s="190"/>
      <c r="STQ50" s="190"/>
      <c r="STR50" s="190"/>
      <c r="STS50" s="190"/>
      <c r="STT50" s="190"/>
      <c r="STU50" s="190"/>
      <c r="STV50" s="190"/>
      <c r="STW50" s="190"/>
      <c r="STX50" s="190"/>
      <c r="STY50" s="190"/>
      <c r="STZ50" s="190"/>
      <c r="SUA50" s="190"/>
      <c r="SUB50" s="190"/>
      <c r="SUC50" s="190"/>
      <c r="SUD50" s="190"/>
      <c r="SUE50" s="190"/>
      <c r="SUF50" s="190"/>
      <c r="SUG50" s="190"/>
      <c r="SUH50" s="190"/>
      <c r="SUI50" s="190"/>
      <c r="SUJ50" s="190"/>
      <c r="SUK50" s="190"/>
      <c r="SUL50" s="190"/>
      <c r="SUM50" s="190"/>
      <c r="SUN50" s="190"/>
      <c r="SUO50" s="190"/>
      <c r="SUP50" s="190"/>
      <c r="SUQ50" s="190"/>
      <c r="SUR50" s="190"/>
      <c r="SUS50" s="190"/>
      <c r="SUT50" s="190"/>
      <c r="SUU50" s="190"/>
      <c r="SUV50" s="190"/>
      <c r="SUW50" s="190"/>
      <c r="SUX50" s="190"/>
      <c r="SUY50" s="190"/>
      <c r="SUZ50" s="190"/>
      <c r="SVA50" s="190"/>
      <c r="SVB50" s="190"/>
      <c r="SVC50" s="190"/>
      <c r="SVD50" s="190"/>
      <c r="SVE50" s="190"/>
      <c r="SVF50" s="190"/>
      <c r="SVG50" s="190"/>
      <c r="SVH50" s="190"/>
      <c r="SVI50" s="190"/>
      <c r="SVJ50" s="190"/>
      <c r="SVK50" s="190"/>
      <c r="SVL50" s="190"/>
      <c r="SVM50" s="190"/>
      <c r="SVN50" s="190"/>
      <c r="SVO50" s="190"/>
      <c r="SVP50" s="190"/>
      <c r="SVQ50" s="190"/>
      <c r="SVR50" s="190"/>
      <c r="SVS50" s="190"/>
      <c r="SVT50" s="190"/>
      <c r="SVU50" s="190"/>
      <c r="SVV50" s="190"/>
      <c r="SVW50" s="190"/>
      <c r="SVX50" s="190"/>
      <c r="SVY50" s="190"/>
      <c r="SVZ50" s="190"/>
      <c r="SWA50" s="190"/>
      <c r="SWB50" s="190"/>
      <c r="SWC50" s="190"/>
      <c r="SWD50" s="190"/>
      <c r="SWE50" s="190"/>
      <c r="SWF50" s="190"/>
      <c r="SWG50" s="190"/>
      <c r="SWH50" s="190"/>
      <c r="SWI50" s="190"/>
      <c r="SWJ50" s="190"/>
      <c r="SWK50" s="190"/>
      <c r="SWL50" s="190"/>
      <c r="SWM50" s="190"/>
      <c r="SWN50" s="190"/>
      <c r="SWO50" s="190"/>
      <c r="SWP50" s="190"/>
      <c r="SWQ50" s="190"/>
      <c r="SWR50" s="190"/>
      <c r="SWS50" s="190"/>
      <c r="SWT50" s="190"/>
      <c r="SWU50" s="190"/>
      <c r="SWV50" s="190"/>
      <c r="SWW50" s="190"/>
      <c r="SWX50" s="190"/>
      <c r="SWY50" s="190"/>
      <c r="SWZ50" s="190"/>
      <c r="SXA50" s="190"/>
      <c r="SXB50" s="190"/>
      <c r="SXC50" s="190"/>
      <c r="SXD50" s="190"/>
      <c r="SXE50" s="190"/>
      <c r="SXF50" s="190"/>
      <c r="SXG50" s="190"/>
      <c r="SXH50" s="190"/>
      <c r="SXI50" s="190"/>
      <c r="SXJ50" s="190"/>
      <c r="SXK50" s="190"/>
      <c r="SXL50" s="190"/>
      <c r="SXM50" s="190"/>
      <c r="SXN50" s="190"/>
      <c r="SXO50" s="190"/>
      <c r="SXP50" s="190"/>
      <c r="SXQ50" s="190"/>
      <c r="SXR50" s="190"/>
      <c r="SXS50" s="190"/>
      <c r="SXT50" s="190"/>
      <c r="SXU50" s="190"/>
      <c r="SXV50" s="190"/>
      <c r="SXW50" s="190"/>
      <c r="SXX50" s="190"/>
      <c r="SXY50" s="190"/>
      <c r="SXZ50" s="190"/>
      <c r="SYA50" s="190"/>
      <c r="SYB50" s="190"/>
      <c r="SYC50" s="190"/>
      <c r="SYD50" s="190"/>
      <c r="SYE50" s="190"/>
      <c r="SYF50" s="190"/>
      <c r="SYG50" s="190"/>
      <c r="SYH50" s="190"/>
      <c r="SYI50" s="190"/>
      <c r="SYJ50" s="190"/>
      <c r="SYK50" s="190"/>
      <c r="SYL50" s="190"/>
      <c r="SYM50" s="190"/>
      <c r="SYN50" s="190"/>
      <c r="SYO50" s="190"/>
      <c r="SYP50" s="190"/>
      <c r="SYQ50" s="190"/>
      <c r="SYR50" s="190"/>
      <c r="SYS50" s="190"/>
      <c r="SYT50" s="190"/>
      <c r="SYU50" s="190"/>
      <c r="SYV50" s="190"/>
      <c r="SYW50" s="190"/>
      <c r="SYX50" s="190"/>
      <c r="SYY50" s="190"/>
      <c r="SYZ50" s="190"/>
      <c r="SZA50" s="190"/>
      <c r="SZB50" s="190"/>
      <c r="SZC50" s="190"/>
      <c r="SZD50" s="190"/>
      <c r="SZE50" s="190"/>
      <c r="SZF50" s="190"/>
      <c r="SZG50" s="190"/>
      <c r="SZH50" s="190"/>
      <c r="SZI50" s="190"/>
      <c r="SZJ50" s="190"/>
      <c r="SZK50" s="190"/>
      <c r="SZL50" s="190"/>
      <c r="SZM50" s="190"/>
      <c r="SZN50" s="190"/>
      <c r="SZO50" s="190"/>
      <c r="SZP50" s="190"/>
      <c r="SZQ50" s="190"/>
      <c r="SZR50" s="190"/>
      <c r="SZS50" s="190"/>
      <c r="SZT50" s="190"/>
      <c r="SZU50" s="190"/>
      <c r="SZV50" s="190"/>
      <c r="SZW50" s="190"/>
      <c r="SZX50" s="190"/>
      <c r="SZY50" s="190"/>
      <c r="SZZ50" s="190"/>
      <c r="TAA50" s="190"/>
      <c r="TAB50" s="190"/>
      <c r="TAC50" s="190"/>
      <c r="TAD50" s="190"/>
      <c r="TAE50" s="190"/>
      <c r="TAF50" s="190"/>
      <c r="TAG50" s="190"/>
      <c r="TAH50" s="190"/>
      <c r="TAI50" s="190"/>
      <c r="TAJ50" s="190"/>
      <c r="TAK50" s="190"/>
      <c r="TAL50" s="190"/>
      <c r="TAM50" s="190"/>
      <c r="TAN50" s="190"/>
      <c r="TAO50" s="190"/>
      <c r="TAP50" s="190"/>
      <c r="TAQ50" s="190"/>
      <c r="TAR50" s="190"/>
      <c r="TAS50" s="190"/>
      <c r="TAT50" s="190"/>
      <c r="TAU50" s="190"/>
      <c r="TAV50" s="190"/>
      <c r="TAW50" s="190"/>
      <c r="TAX50" s="190"/>
      <c r="TAY50" s="190"/>
      <c r="TAZ50" s="190"/>
      <c r="TBA50" s="190"/>
      <c r="TBB50" s="190"/>
      <c r="TBC50" s="190"/>
      <c r="TBD50" s="190"/>
      <c r="TBE50" s="190"/>
      <c r="TBF50" s="190"/>
      <c r="TBG50" s="190"/>
      <c r="TBH50" s="190"/>
      <c r="TBI50" s="190"/>
      <c r="TBJ50" s="190"/>
      <c r="TBK50" s="190"/>
      <c r="TBL50" s="190"/>
      <c r="TBM50" s="190"/>
      <c r="TBN50" s="190"/>
      <c r="TBO50" s="190"/>
      <c r="TBP50" s="190"/>
      <c r="TBQ50" s="190"/>
      <c r="TBR50" s="190"/>
      <c r="TBS50" s="190"/>
      <c r="TBT50" s="190"/>
      <c r="TBU50" s="190"/>
      <c r="TBV50" s="190"/>
      <c r="TBW50" s="190"/>
      <c r="TBX50" s="190"/>
      <c r="TBY50" s="190"/>
      <c r="TBZ50" s="190"/>
      <c r="TCA50" s="190"/>
      <c r="TCB50" s="190"/>
      <c r="TCC50" s="190"/>
      <c r="TCD50" s="190"/>
      <c r="TCE50" s="190"/>
      <c r="TCF50" s="190"/>
      <c r="TCG50" s="190"/>
      <c r="TCH50" s="190"/>
      <c r="TCI50" s="190"/>
      <c r="TCJ50" s="190"/>
      <c r="TCK50" s="190"/>
      <c r="TCL50" s="190"/>
      <c r="TCM50" s="190"/>
      <c r="TCN50" s="190"/>
      <c r="TCO50" s="190"/>
      <c r="TCP50" s="190"/>
      <c r="TCQ50" s="190"/>
      <c r="TCR50" s="190"/>
      <c r="TCS50" s="190"/>
      <c r="TCT50" s="190"/>
      <c r="TCU50" s="190"/>
      <c r="TCV50" s="190"/>
      <c r="TCW50" s="190"/>
      <c r="TCX50" s="190"/>
      <c r="TCY50" s="190"/>
      <c r="TCZ50" s="190"/>
      <c r="TDA50" s="190"/>
      <c r="TDB50" s="190"/>
      <c r="TDC50" s="190"/>
      <c r="TDD50" s="190"/>
      <c r="TDE50" s="190"/>
      <c r="TDF50" s="190"/>
      <c r="TDG50" s="190"/>
      <c r="TDH50" s="190"/>
      <c r="TDI50" s="190"/>
      <c r="TDJ50" s="190"/>
      <c r="TDK50" s="190"/>
      <c r="TDL50" s="190"/>
      <c r="TDM50" s="190"/>
      <c r="TDN50" s="190"/>
      <c r="TDO50" s="190"/>
      <c r="TDP50" s="190"/>
      <c r="TDQ50" s="190"/>
      <c r="TDR50" s="190"/>
      <c r="TDS50" s="190"/>
      <c r="TDT50" s="190"/>
      <c r="TDU50" s="190"/>
      <c r="TDV50" s="190"/>
      <c r="TDW50" s="190"/>
      <c r="TDX50" s="190"/>
      <c r="TDY50" s="190"/>
      <c r="TDZ50" s="190"/>
      <c r="TEA50" s="190"/>
      <c r="TEB50" s="190"/>
      <c r="TEC50" s="190"/>
      <c r="TED50" s="190"/>
      <c r="TEE50" s="190"/>
      <c r="TEF50" s="190"/>
      <c r="TEG50" s="190"/>
      <c r="TEH50" s="190"/>
      <c r="TEI50" s="190"/>
      <c r="TEJ50" s="190"/>
      <c r="TEK50" s="190"/>
      <c r="TEL50" s="190"/>
      <c r="TEM50" s="190"/>
      <c r="TEN50" s="190"/>
      <c r="TEO50" s="190"/>
      <c r="TEP50" s="190"/>
      <c r="TEQ50" s="190"/>
      <c r="TER50" s="190"/>
      <c r="TES50" s="190"/>
      <c r="TET50" s="190"/>
      <c r="TEU50" s="190"/>
      <c r="TEV50" s="190"/>
      <c r="TEW50" s="190"/>
      <c r="TEX50" s="190"/>
      <c r="TEY50" s="190"/>
      <c r="TEZ50" s="190"/>
      <c r="TFA50" s="190"/>
      <c r="TFB50" s="190"/>
      <c r="TFC50" s="190"/>
      <c r="TFD50" s="190"/>
      <c r="TFE50" s="190"/>
      <c r="TFF50" s="190"/>
      <c r="TFG50" s="190"/>
      <c r="TFH50" s="190"/>
      <c r="TFI50" s="190"/>
      <c r="TFJ50" s="190"/>
      <c r="TFK50" s="190"/>
      <c r="TFL50" s="190"/>
      <c r="TFM50" s="190"/>
      <c r="TFN50" s="190"/>
      <c r="TFO50" s="190"/>
      <c r="TFP50" s="190"/>
      <c r="TFQ50" s="190"/>
      <c r="TFR50" s="190"/>
      <c r="TFS50" s="190"/>
      <c r="TFT50" s="190"/>
      <c r="TFU50" s="190"/>
      <c r="TFV50" s="190"/>
      <c r="TFW50" s="190"/>
      <c r="TFX50" s="190"/>
      <c r="TFY50" s="190"/>
      <c r="TFZ50" s="190"/>
      <c r="TGA50" s="190"/>
      <c r="TGB50" s="190"/>
      <c r="TGC50" s="190"/>
      <c r="TGD50" s="190"/>
      <c r="TGE50" s="190"/>
      <c r="TGF50" s="190"/>
      <c r="TGG50" s="190"/>
      <c r="TGH50" s="190"/>
      <c r="TGI50" s="190"/>
      <c r="TGJ50" s="190"/>
      <c r="TGK50" s="190"/>
      <c r="TGL50" s="190"/>
      <c r="TGM50" s="190"/>
      <c r="TGN50" s="190"/>
      <c r="TGO50" s="190"/>
      <c r="TGP50" s="190"/>
      <c r="TGQ50" s="190"/>
      <c r="TGR50" s="190"/>
      <c r="TGS50" s="190"/>
      <c r="TGT50" s="190"/>
      <c r="TGU50" s="190"/>
      <c r="TGV50" s="190"/>
      <c r="TGW50" s="190"/>
      <c r="TGX50" s="190"/>
      <c r="TGY50" s="190"/>
      <c r="TGZ50" s="190"/>
      <c r="THA50" s="190"/>
      <c r="THB50" s="190"/>
      <c r="THC50" s="190"/>
      <c r="THD50" s="190"/>
      <c r="THE50" s="190"/>
      <c r="THF50" s="190"/>
      <c r="THG50" s="190"/>
      <c r="THH50" s="190"/>
      <c r="THI50" s="190"/>
      <c r="THJ50" s="190"/>
      <c r="THK50" s="190"/>
      <c r="THL50" s="190"/>
      <c r="THM50" s="190"/>
      <c r="THN50" s="190"/>
      <c r="THO50" s="190"/>
      <c r="THP50" s="190"/>
      <c r="THQ50" s="190"/>
      <c r="THR50" s="190"/>
      <c r="THS50" s="190"/>
      <c r="THT50" s="190"/>
      <c r="THU50" s="190"/>
      <c r="THV50" s="190"/>
      <c r="THW50" s="190"/>
      <c r="THX50" s="190"/>
      <c r="THY50" s="190"/>
      <c r="THZ50" s="190"/>
      <c r="TIA50" s="190"/>
      <c r="TIB50" s="190"/>
      <c r="TIC50" s="190"/>
      <c r="TID50" s="190"/>
      <c r="TIE50" s="190"/>
      <c r="TIF50" s="190"/>
      <c r="TIG50" s="190"/>
      <c r="TIH50" s="190"/>
      <c r="TII50" s="190"/>
      <c r="TIJ50" s="190"/>
      <c r="TIK50" s="190"/>
      <c r="TIL50" s="190"/>
      <c r="TIM50" s="190"/>
      <c r="TIN50" s="190"/>
      <c r="TIO50" s="190"/>
      <c r="TIP50" s="190"/>
      <c r="TIQ50" s="190"/>
      <c r="TIR50" s="190"/>
      <c r="TIS50" s="190"/>
      <c r="TIT50" s="190"/>
      <c r="TIU50" s="190"/>
      <c r="TIV50" s="190"/>
      <c r="TIW50" s="190"/>
      <c r="TIX50" s="190"/>
      <c r="TIY50" s="190"/>
      <c r="TIZ50" s="190"/>
      <c r="TJA50" s="190"/>
      <c r="TJB50" s="190"/>
      <c r="TJC50" s="190"/>
      <c r="TJD50" s="190"/>
      <c r="TJE50" s="190"/>
      <c r="TJF50" s="190"/>
      <c r="TJG50" s="190"/>
      <c r="TJH50" s="190"/>
      <c r="TJI50" s="190"/>
      <c r="TJJ50" s="190"/>
      <c r="TJK50" s="190"/>
      <c r="TJL50" s="190"/>
      <c r="TJM50" s="190"/>
      <c r="TJN50" s="190"/>
      <c r="TJO50" s="190"/>
      <c r="TJP50" s="190"/>
      <c r="TJQ50" s="190"/>
      <c r="TJR50" s="190"/>
      <c r="TJS50" s="190"/>
      <c r="TJT50" s="190"/>
      <c r="TJU50" s="190"/>
      <c r="TJV50" s="190"/>
      <c r="TJW50" s="190"/>
      <c r="TJX50" s="190"/>
      <c r="TJY50" s="190"/>
      <c r="TJZ50" s="190"/>
      <c r="TKA50" s="190"/>
      <c r="TKB50" s="190"/>
      <c r="TKC50" s="190"/>
      <c r="TKD50" s="190"/>
      <c r="TKE50" s="190"/>
      <c r="TKF50" s="190"/>
      <c r="TKG50" s="190"/>
      <c r="TKH50" s="190"/>
      <c r="TKI50" s="190"/>
      <c r="TKJ50" s="190"/>
      <c r="TKK50" s="190"/>
      <c r="TKL50" s="190"/>
      <c r="TKM50" s="190"/>
      <c r="TKN50" s="190"/>
      <c r="TKO50" s="190"/>
      <c r="TKP50" s="190"/>
      <c r="TKQ50" s="190"/>
      <c r="TKR50" s="190"/>
      <c r="TKS50" s="190"/>
      <c r="TKT50" s="190"/>
      <c r="TKU50" s="190"/>
      <c r="TKV50" s="190"/>
      <c r="TKW50" s="190"/>
      <c r="TKX50" s="190"/>
      <c r="TKY50" s="190"/>
      <c r="TKZ50" s="190"/>
      <c r="TLA50" s="190"/>
      <c r="TLB50" s="190"/>
      <c r="TLC50" s="190"/>
      <c r="TLD50" s="190"/>
      <c r="TLE50" s="190"/>
      <c r="TLF50" s="190"/>
      <c r="TLG50" s="190"/>
      <c r="TLH50" s="190"/>
      <c r="TLI50" s="190"/>
      <c r="TLJ50" s="190"/>
      <c r="TLK50" s="190"/>
      <c r="TLL50" s="190"/>
      <c r="TLM50" s="190"/>
      <c r="TLN50" s="190"/>
      <c r="TLO50" s="190"/>
      <c r="TLP50" s="190"/>
      <c r="TLQ50" s="190"/>
      <c r="TLR50" s="190"/>
      <c r="TLS50" s="190"/>
      <c r="TLT50" s="190"/>
      <c r="TLU50" s="190"/>
      <c r="TLV50" s="190"/>
      <c r="TLW50" s="190"/>
      <c r="TLX50" s="190"/>
      <c r="TLY50" s="190"/>
      <c r="TLZ50" s="190"/>
      <c r="TMA50" s="190"/>
      <c r="TMB50" s="190"/>
      <c r="TMC50" s="190"/>
      <c r="TMD50" s="190"/>
      <c r="TME50" s="190"/>
      <c r="TMF50" s="190"/>
      <c r="TMG50" s="190"/>
      <c r="TMH50" s="190"/>
      <c r="TMI50" s="190"/>
      <c r="TMJ50" s="190"/>
      <c r="TMK50" s="190"/>
      <c r="TML50" s="190"/>
      <c r="TMM50" s="190"/>
      <c r="TMN50" s="190"/>
      <c r="TMO50" s="190"/>
      <c r="TMP50" s="190"/>
      <c r="TMQ50" s="190"/>
      <c r="TMR50" s="190"/>
      <c r="TMS50" s="190"/>
      <c r="TMT50" s="190"/>
      <c r="TMU50" s="190"/>
      <c r="TMV50" s="190"/>
      <c r="TMW50" s="190"/>
      <c r="TMX50" s="190"/>
      <c r="TMY50" s="190"/>
      <c r="TMZ50" s="190"/>
      <c r="TNA50" s="190"/>
      <c r="TNB50" s="190"/>
      <c r="TNC50" s="190"/>
      <c r="TND50" s="190"/>
      <c r="TNE50" s="190"/>
      <c r="TNF50" s="190"/>
      <c r="TNG50" s="190"/>
      <c r="TNH50" s="190"/>
      <c r="TNI50" s="190"/>
      <c r="TNJ50" s="190"/>
      <c r="TNK50" s="190"/>
      <c r="TNL50" s="190"/>
      <c r="TNM50" s="190"/>
      <c r="TNN50" s="190"/>
      <c r="TNO50" s="190"/>
      <c r="TNP50" s="190"/>
      <c r="TNQ50" s="190"/>
      <c r="TNR50" s="190"/>
      <c r="TNS50" s="190"/>
      <c r="TNT50" s="190"/>
      <c r="TNU50" s="190"/>
      <c r="TNV50" s="190"/>
      <c r="TNW50" s="190"/>
      <c r="TNX50" s="190"/>
      <c r="TNY50" s="190"/>
      <c r="TNZ50" s="190"/>
      <c r="TOA50" s="190"/>
      <c r="TOB50" s="190"/>
      <c r="TOC50" s="190"/>
      <c r="TOD50" s="190"/>
      <c r="TOE50" s="190"/>
      <c r="TOF50" s="190"/>
      <c r="TOG50" s="190"/>
      <c r="TOH50" s="190"/>
      <c r="TOI50" s="190"/>
      <c r="TOJ50" s="190"/>
      <c r="TOK50" s="190"/>
      <c r="TOL50" s="190"/>
      <c r="TOM50" s="190"/>
      <c r="TON50" s="190"/>
      <c r="TOO50" s="190"/>
      <c r="TOP50" s="190"/>
      <c r="TOQ50" s="190"/>
      <c r="TOR50" s="190"/>
      <c r="TOS50" s="190"/>
      <c r="TOT50" s="190"/>
      <c r="TOU50" s="190"/>
      <c r="TOV50" s="190"/>
      <c r="TOW50" s="190"/>
      <c r="TOX50" s="190"/>
      <c r="TOY50" s="190"/>
      <c r="TOZ50" s="190"/>
      <c r="TPA50" s="190"/>
      <c r="TPB50" s="190"/>
      <c r="TPC50" s="190"/>
      <c r="TPD50" s="190"/>
      <c r="TPE50" s="190"/>
      <c r="TPF50" s="190"/>
      <c r="TPG50" s="190"/>
      <c r="TPH50" s="190"/>
      <c r="TPI50" s="190"/>
      <c r="TPJ50" s="190"/>
      <c r="TPK50" s="190"/>
      <c r="TPL50" s="190"/>
      <c r="TPM50" s="190"/>
      <c r="TPN50" s="190"/>
      <c r="TPO50" s="190"/>
      <c r="TPP50" s="190"/>
      <c r="TPQ50" s="190"/>
      <c r="TPR50" s="190"/>
      <c r="TPS50" s="190"/>
      <c r="TPT50" s="190"/>
      <c r="TPU50" s="190"/>
      <c r="TPV50" s="190"/>
      <c r="TPW50" s="190"/>
      <c r="TPX50" s="190"/>
      <c r="TPY50" s="190"/>
      <c r="TPZ50" s="190"/>
      <c r="TQA50" s="190"/>
      <c r="TQB50" s="190"/>
      <c r="TQC50" s="190"/>
      <c r="TQD50" s="190"/>
      <c r="TQE50" s="190"/>
      <c r="TQF50" s="190"/>
      <c r="TQG50" s="190"/>
      <c r="TQH50" s="190"/>
      <c r="TQI50" s="190"/>
      <c r="TQJ50" s="190"/>
      <c r="TQK50" s="190"/>
      <c r="TQL50" s="190"/>
      <c r="TQM50" s="190"/>
      <c r="TQN50" s="190"/>
      <c r="TQO50" s="190"/>
      <c r="TQP50" s="190"/>
      <c r="TQQ50" s="190"/>
      <c r="TQR50" s="190"/>
      <c r="TQS50" s="190"/>
      <c r="TQT50" s="190"/>
      <c r="TQU50" s="190"/>
      <c r="TQV50" s="190"/>
      <c r="TQW50" s="190"/>
      <c r="TQX50" s="190"/>
      <c r="TQY50" s="190"/>
      <c r="TQZ50" s="190"/>
      <c r="TRA50" s="190"/>
      <c r="TRB50" s="190"/>
      <c r="TRC50" s="190"/>
      <c r="TRD50" s="190"/>
      <c r="TRE50" s="190"/>
      <c r="TRF50" s="190"/>
      <c r="TRG50" s="190"/>
      <c r="TRH50" s="190"/>
      <c r="TRI50" s="190"/>
      <c r="TRJ50" s="190"/>
      <c r="TRK50" s="190"/>
      <c r="TRL50" s="190"/>
      <c r="TRM50" s="190"/>
      <c r="TRN50" s="190"/>
      <c r="TRO50" s="190"/>
      <c r="TRP50" s="190"/>
      <c r="TRQ50" s="190"/>
      <c r="TRR50" s="190"/>
      <c r="TRS50" s="190"/>
      <c r="TRT50" s="190"/>
      <c r="TRU50" s="190"/>
      <c r="TRV50" s="190"/>
      <c r="TRW50" s="190"/>
      <c r="TRX50" s="190"/>
      <c r="TRY50" s="190"/>
      <c r="TRZ50" s="190"/>
      <c r="TSA50" s="190"/>
      <c r="TSB50" s="190"/>
      <c r="TSC50" s="190"/>
      <c r="TSD50" s="190"/>
      <c r="TSE50" s="190"/>
      <c r="TSF50" s="190"/>
      <c r="TSG50" s="190"/>
      <c r="TSH50" s="190"/>
      <c r="TSI50" s="190"/>
      <c r="TSJ50" s="190"/>
      <c r="TSK50" s="190"/>
      <c r="TSL50" s="190"/>
      <c r="TSM50" s="190"/>
      <c r="TSN50" s="190"/>
      <c r="TSO50" s="190"/>
      <c r="TSP50" s="190"/>
      <c r="TSQ50" s="190"/>
      <c r="TSR50" s="190"/>
      <c r="TSS50" s="190"/>
      <c r="TST50" s="190"/>
      <c r="TSU50" s="190"/>
      <c r="TSV50" s="190"/>
      <c r="TSW50" s="190"/>
      <c r="TSX50" s="190"/>
      <c r="TSY50" s="190"/>
      <c r="TSZ50" s="190"/>
      <c r="TTA50" s="190"/>
      <c r="TTB50" s="190"/>
      <c r="TTC50" s="190"/>
      <c r="TTD50" s="190"/>
      <c r="TTE50" s="190"/>
      <c r="TTF50" s="190"/>
      <c r="TTG50" s="190"/>
      <c r="TTH50" s="190"/>
      <c r="TTI50" s="190"/>
      <c r="TTJ50" s="190"/>
      <c r="TTK50" s="190"/>
      <c r="TTL50" s="190"/>
      <c r="TTM50" s="190"/>
      <c r="TTN50" s="190"/>
      <c r="TTO50" s="190"/>
      <c r="TTP50" s="190"/>
      <c r="TTQ50" s="190"/>
      <c r="TTR50" s="190"/>
      <c r="TTS50" s="190"/>
      <c r="TTT50" s="190"/>
      <c r="TTU50" s="190"/>
      <c r="TTV50" s="190"/>
      <c r="TTW50" s="190"/>
      <c r="TTX50" s="190"/>
      <c r="TTY50" s="190"/>
      <c r="TTZ50" s="190"/>
      <c r="TUA50" s="190"/>
      <c r="TUB50" s="190"/>
      <c r="TUC50" s="190"/>
      <c r="TUD50" s="190"/>
      <c r="TUE50" s="190"/>
      <c r="TUF50" s="190"/>
      <c r="TUG50" s="190"/>
      <c r="TUH50" s="190"/>
      <c r="TUI50" s="190"/>
      <c r="TUJ50" s="190"/>
      <c r="TUK50" s="190"/>
      <c r="TUL50" s="190"/>
      <c r="TUM50" s="190"/>
      <c r="TUN50" s="190"/>
      <c r="TUO50" s="190"/>
      <c r="TUP50" s="190"/>
      <c r="TUQ50" s="190"/>
      <c r="TUR50" s="190"/>
      <c r="TUS50" s="190"/>
      <c r="TUT50" s="190"/>
      <c r="TUU50" s="190"/>
      <c r="TUV50" s="190"/>
      <c r="TUW50" s="190"/>
      <c r="TUX50" s="190"/>
      <c r="TUY50" s="190"/>
      <c r="TUZ50" s="190"/>
      <c r="TVA50" s="190"/>
      <c r="TVB50" s="190"/>
      <c r="TVC50" s="190"/>
      <c r="TVD50" s="190"/>
      <c r="TVE50" s="190"/>
      <c r="TVF50" s="190"/>
      <c r="TVG50" s="190"/>
      <c r="TVH50" s="190"/>
      <c r="TVI50" s="190"/>
      <c r="TVJ50" s="190"/>
      <c r="TVK50" s="190"/>
      <c r="TVL50" s="190"/>
      <c r="TVM50" s="190"/>
      <c r="TVN50" s="190"/>
      <c r="TVO50" s="190"/>
      <c r="TVP50" s="190"/>
      <c r="TVQ50" s="190"/>
      <c r="TVR50" s="190"/>
      <c r="TVS50" s="190"/>
      <c r="TVT50" s="190"/>
      <c r="TVU50" s="190"/>
      <c r="TVV50" s="190"/>
      <c r="TVW50" s="190"/>
      <c r="TVX50" s="190"/>
      <c r="TVY50" s="190"/>
      <c r="TVZ50" s="190"/>
      <c r="TWA50" s="190"/>
      <c r="TWB50" s="190"/>
      <c r="TWC50" s="190"/>
      <c r="TWD50" s="190"/>
      <c r="TWE50" s="190"/>
      <c r="TWF50" s="190"/>
      <c r="TWG50" s="190"/>
      <c r="TWH50" s="190"/>
      <c r="TWI50" s="190"/>
      <c r="TWJ50" s="190"/>
      <c r="TWK50" s="190"/>
      <c r="TWL50" s="190"/>
      <c r="TWM50" s="190"/>
      <c r="TWN50" s="190"/>
      <c r="TWO50" s="190"/>
      <c r="TWP50" s="190"/>
      <c r="TWQ50" s="190"/>
      <c r="TWR50" s="190"/>
      <c r="TWS50" s="190"/>
      <c r="TWT50" s="190"/>
      <c r="TWU50" s="190"/>
      <c r="TWV50" s="190"/>
      <c r="TWW50" s="190"/>
      <c r="TWX50" s="190"/>
      <c r="TWY50" s="190"/>
      <c r="TWZ50" s="190"/>
      <c r="TXA50" s="190"/>
      <c r="TXB50" s="190"/>
      <c r="TXC50" s="190"/>
      <c r="TXD50" s="190"/>
      <c r="TXE50" s="190"/>
      <c r="TXF50" s="190"/>
      <c r="TXG50" s="190"/>
      <c r="TXH50" s="190"/>
      <c r="TXI50" s="190"/>
      <c r="TXJ50" s="190"/>
      <c r="TXK50" s="190"/>
      <c r="TXL50" s="190"/>
      <c r="TXM50" s="190"/>
      <c r="TXN50" s="190"/>
      <c r="TXO50" s="190"/>
      <c r="TXP50" s="190"/>
      <c r="TXQ50" s="190"/>
      <c r="TXR50" s="190"/>
      <c r="TXS50" s="190"/>
      <c r="TXT50" s="190"/>
      <c r="TXU50" s="190"/>
      <c r="TXV50" s="190"/>
      <c r="TXW50" s="190"/>
      <c r="TXX50" s="190"/>
      <c r="TXY50" s="190"/>
      <c r="TXZ50" s="190"/>
      <c r="TYA50" s="190"/>
      <c r="TYB50" s="190"/>
      <c r="TYC50" s="190"/>
      <c r="TYD50" s="190"/>
      <c r="TYE50" s="190"/>
      <c r="TYF50" s="190"/>
      <c r="TYG50" s="190"/>
      <c r="TYH50" s="190"/>
      <c r="TYI50" s="190"/>
      <c r="TYJ50" s="190"/>
      <c r="TYK50" s="190"/>
      <c r="TYL50" s="190"/>
      <c r="TYM50" s="190"/>
      <c r="TYN50" s="190"/>
      <c r="TYO50" s="190"/>
      <c r="TYP50" s="190"/>
      <c r="TYQ50" s="190"/>
      <c r="TYR50" s="190"/>
      <c r="TYS50" s="190"/>
      <c r="TYT50" s="190"/>
      <c r="TYU50" s="190"/>
      <c r="TYV50" s="190"/>
      <c r="TYW50" s="190"/>
      <c r="TYX50" s="190"/>
      <c r="TYY50" s="190"/>
      <c r="TYZ50" s="190"/>
      <c r="TZA50" s="190"/>
      <c r="TZB50" s="190"/>
      <c r="TZC50" s="190"/>
      <c r="TZD50" s="190"/>
      <c r="TZE50" s="190"/>
      <c r="TZF50" s="190"/>
      <c r="TZG50" s="190"/>
      <c r="TZH50" s="190"/>
      <c r="TZI50" s="190"/>
      <c r="TZJ50" s="190"/>
      <c r="TZK50" s="190"/>
      <c r="TZL50" s="190"/>
      <c r="TZM50" s="190"/>
      <c r="TZN50" s="190"/>
      <c r="TZO50" s="190"/>
      <c r="TZP50" s="190"/>
      <c r="TZQ50" s="190"/>
      <c r="TZR50" s="190"/>
      <c r="TZS50" s="190"/>
      <c r="TZT50" s="190"/>
      <c r="TZU50" s="190"/>
      <c r="TZV50" s="190"/>
      <c r="TZW50" s="190"/>
      <c r="TZX50" s="190"/>
      <c r="TZY50" s="190"/>
      <c r="TZZ50" s="190"/>
      <c r="UAA50" s="190"/>
      <c r="UAB50" s="190"/>
      <c r="UAC50" s="190"/>
      <c r="UAD50" s="190"/>
      <c r="UAE50" s="190"/>
      <c r="UAF50" s="190"/>
      <c r="UAG50" s="190"/>
      <c r="UAH50" s="190"/>
      <c r="UAI50" s="190"/>
      <c r="UAJ50" s="190"/>
      <c r="UAK50" s="190"/>
      <c r="UAL50" s="190"/>
      <c r="UAM50" s="190"/>
      <c r="UAN50" s="190"/>
      <c r="UAO50" s="190"/>
      <c r="UAP50" s="190"/>
      <c r="UAQ50" s="190"/>
      <c r="UAR50" s="190"/>
      <c r="UAS50" s="190"/>
      <c r="UAT50" s="190"/>
      <c r="UAU50" s="190"/>
      <c r="UAV50" s="190"/>
      <c r="UAW50" s="190"/>
      <c r="UAX50" s="190"/>
      <c r="UAY50" s="190"/>
      <c r="UAZ50" s="190"/>
      <c r="UBA50" s="190"/>
      <c r="UBB50" s="190"/>
      <c r="UBC50" s="190"/>
      <c r="UBD50" s="190"/>
      <c r="UBE50" s="190"/>
      <c r="UBF50" s="190"/>
      <c r="UBG50" s="190"/>
      <c r="UBH50" s="190"/>
      <c r="UBI50" s="190"/>
      <c r="UBJ50" s="190"/>
      <c r="UBK50" s="190"/>
      <c r="UBL50" s="190"/>
      <c r="UBM50" s="190"/>
      <c r="UBN50" s="190"/>
      <c r="UBO50" s="190"/>
      <c r="UBP50" s="190"/>
      <c r="UBQ50" s="190"/>
      <c r="UBR50" s="190"/>
      <c r="UBS50" s="190"/>
      <c r="UBT50" s="190"/>
      <c r="UBU50" s="190"/>
      <c r="UBV50" s="190"/>
      <c r="UBW50" s="190"/>
      <c r="UBX50" s="190"/>
      <c r="UBY50" s="190"/>
      <c r="UBZ50" s="190"/>
      <c r="UCA50" s="190"/>
      <c r="UCB50" s="190"/>
      <c r="UCC50" s="190"/>
      <c r="UCD50" s="190"/>
      <c r="UCE50" s="190"/>
      <c r="UCF50" s="190"/>
      <c r="UCG50" s="190"/>
      <c r="UCH50" s="190"/>
      <c r="UCI50" s="190"/>
      <c r="UCJ50" s="190"/>
      <c r="UCK50" s="190"/>
      <c r="UCL50" s="190"/>
      <c r="UCM50" s="190"/>
      <c r="UCN50" s="190"/>
      <c r="UCO50" s="190"/>
      <c r="UCP50" s="190"/>
      <c r="UCQ50" s="190"/>
      <c r="UCR50" s="190"/>
      <c r="UCS50" s="190"/>
      <c r="UCT50" s="190"/>
      <c r="UCU50" s="190"/>
      <c r="UCV50" s="190"/>
      <c r="UCW50" s="190"/>
      <c r="UCX50" s="190"/>
      <c r="UCY50" s="190"/>
      <c r="UCZ50" s="190"/>
      <c r="UDA50" s="190"/>
      <c r="UDB50" s="190"/>
      <c r="UDC50" s="190"/>
      <c r="UDD50" s="190"/>
      <c r="UDE50" s="190"/>
      <c r="UDF50" s="190"/>
      <c r="UDG50" s="190"/>
      <c r="UDH50" s="190"/>
      <c r="UDI50" s="190"/>
      <c r="UDJ50" s="190"/>
      <c r="UDK50" s="190"/>
      <c r="UDL50" s="190"/>
      <c r="UDM50" s="190"/>
      <c r="UDN50" s="190"/>
      <c r="UDO50" s="190"/>
      <c r="UDP50" s="190"/>
      <c r="UDQ50" s="190"/>
      <c r="UDR50" s="190"/>
      <c r="UDS50" s="190"/>
      <c r="UDT50" s="190"/>
      <c r="UDU50" s="190"/>
      <c r="UDV50" s="190"/>
      <c r="UDW50" s="190"/>
      <c r="UDX50" s="190"/>
      <c r="UDY50" s="190"/>
      <c r="UDZ50" s="190"/>
      <c r="UEA50" s="190"/>
      <c r="UEB50" s="190"/>
      <c r="UEC50" s="190"/>
      <c r="UED50" s="190"/>
      <c r="UEE50" s="190"/>
      <c r="UEF50" s="190"/>
      <c r="UEG50" s="190"/>
      <c r="UEH50" s="190"/>
      <c r="UEI50" s="190"/>
      <c r="UEJ50" s="190"/>
      <c r="UEK50" s="190"/>
      <c r="UEL50" s="190"/>
      <c r="UEM50" s="190"/>
      <c r="UEN50" s="190"/>
      <c r="UEO50" s="190"/>
      <c r="UEP50" s="190"/>
      <c r="UEQ50" s="190"/>
      <c r="UER50" s="190"/>
      <c r="UES50" s="190"/>
      <c r="UET50" s="190"/>
      <c r="UEU50" s="190"/>
      <c r="UEV50" s="190"/>
      <c r="UEW50" s="190"/>
      <c r="UEX50" s="190"/>
      <c r="UEY50" s="190"/>
      <c r="UEZ50" s="190"/>
      <c r="UFA50" s="190"/>
      <c r="UFB50" s="190"/>
      <c r="UFC50" s="190"/>
      <c r="UFD50" s="190"/>
      <c r="UFE50" s="190"/>
      <c r="UFF50" s="190"/>
      <c r="UFG50" s="190"/>
      <c r="UFH50" s="190"/>
      <c r="UFI50" s="190"/>
      <c r="UFJ50" s="190"/>
      <c r="UFK50" s="190"/>
      <c r="UFL50" s="190"/>
      <c r="UFM50" s="190"/>
      <c r="UFN50" s="190"/>
      <c r="UFO50" s="190"/>
      <c r="UFP50" s="190"/>
      <c r="UFQ50" s="190"/>
      <c r="UFR50" s="190"/>
      <c r="UFS50" s="190"/>
      <c r="UFT50" s="190"/>
      <c r="UFU50" s="190"/>
      <c r="UFV50" s="190"/>
      <c r="UFW50" s="190"/>
      <c r="UFX50" s="190"/>
      <c r="UFY50" s="190"/>
      <c r="UFZ50" s="190"/>
      <c r="UGA50" s="190"/>
      <c r="UGB50" s="190"/>
      <c r="UGC50" s="190"/>
      <c r="UGD50" s="190"/>
      <c r="UGE50" s="190"/>
      <c r="UGF50" s="190"/>
      <c r="UGG50" s="190"/>
      <c r="UGH50" s="190"/>
      <c r="UGI50" s="190"/>
      <c r="UGJ50" s="190"/>
      <c r="UGK50" s="190"/>
      <c r="UGL50" s="190"/>
      <c r="UGM50" s="190"/>
      <c r="UGN50" s="190"/>
      <c r="UGO50" s="190"/>
      <c r="UGP50" s="190"/>
      <c r="UGQ50" s="190"/>
      <c r="UGR50" s="190"/>
      <c r="UGS50" s="190"/>
      <c r="UGT50" s="190"/>
      <c r="UGU50" s="190"/>
      <c r="UGV50" s="190"/>
      <c r="UGW50" s="190"/>
      <c r="UGX50" s="190"/>
      <c r="UGY50" s="190"/>
      <c r="UGZ50" s="190"/>
      <c r="UHA50" s="190"/>
      <c r="UHB50" s="190"/>
      <c r="UHC50" s="190"/>
      <c r="UHD50" s="190"/>
      <c r="UHE50" s="190"/>
      <c r="UHF50" s="190"/>
      <c r="UHG50" s="190"/>
      <c r="UHH50" s="190"/>
      <c r="UHI50" s="190"/>
      <c r="UHJ50" s="190"/>
      <c r="UHK50" s="190"/>
      <c r="UHL50" s="190"/>
      <c r="UHM50" s="190"/>
      <c r="UHN50" s="190"/>
      <c r="UHO50" s="190"/>
      <c r="UHP50" s="190"/>
      <c r="UHQ50" s="190"/>
      <c r="UHR50" s="190"/>
      <c r="UHS50" s="190"/>
      <c r="UHT50" s="190"/>
      <c r="UHU50" s="190"/>
      <c r="UHV50" s="190"/>
      <c r="UHW50" s="190"/>
      <c r="UHX50" s="190"/>
      <c r="UHY50" s="190"/>
      <c r="UHZ50" s="190"/>
      <c r="UIA50" s="190"/>
      <c r="UIB50" s="190"/>
      <c r="UIC50" s="190"/>
      <c r="UID50" s="190"/>
      <c r="UIE50" s="190"/>
      <c r="UIF50" s="190"/>
      <c r="UIG50" s="190"/>
      <c r="UIH50" s="190"/>
      <c r="UII50" s="190"/>
      <c r="UIJ50" s="190"/>
      <c r="UIK50" s="190"/>
      <c r="UIL50" s="190"/>
      <c r="UIM50" s="190"/>
      <c r="UIN50" s="190"/>
      <c r="UIO50" s="190"/>
      <c r="UIP50" s="190"/>
      <c r="UIQ50" s="190"/>
      <c r="UIR50" s="190"/>
      <c r="UIS50" s="190"/>
      <c r="UIT50" s="190"/>
      <c r="UIU50" s="190"/>
      <c r="UIV50" s="190"/>
      <c r="UIW50" s="190"/>
      <c r="UIX50" s="190"/>
      <c r="UIY50" s="190"/>
      <c r="UIZ50" s="190"/>
      <c r="UJA50" s="190"/>
      <c r="UJB50" s="190"/>
      <c r="UJC50" s="190"/>
      <c r="UJD50" s="190"/>
      <c r="UJE50" s="190"/>
      <c r="UJF50" s="190"/>
      <c r="UJG50" s="190"/>
      <c r="UJH50" s="190"/>
      <c r="UJI50" s="190"/>
      <c r="UJJ50" s="190"/>
      <c r="UJK50" s="190"/>
      <c r="UJL50" s="190"/>
      <c r="UJM50" s="190"/>
      <c r="UJN50" s="190"/>
      <c r="UJO50" s="190"/>
      <c r="UJP50" s="190"/>
      <c r="UJQ50" s="190"/>
      <c r="UJR50" s="190"/>
      <c r="UJS50" s="190"/>
      <c r="UJT50" s="190"/>
      <c r="UJU50" s="190"/>
      <c r="UJV50" s="190"/>
      <c r="UJW50" s="190"/>
      <c r="UJX50" s="190"/>
      <c r="UJY50" s="190"/>
      <c r="UJZ50" s="190"/>
      <c r="UKA50" s="190"/>
      <c r="UKB50" s="190"/>
      <c r="UKC50" s="190"/>
      <c r="UKD50" s="190"/>
      <c r="UKE50" s="190"/>
      <c r="UKF50" s="190"/>
      <c r="UKG50" s="190"/>
      <c r="UKH50" s="190"/>
      <c r="UKI50" s="190"/>
      <c r="UKJ50" s="190"/>
      <c r="UKK50" s="190"/>
      <c r="UKL50" s="190"/>
      <c r="UKM50" s="190"/>
      <c r="UKN50" s="190"/>
      <c r="UKO50" s="190"/>
      <c r="UKP50" s="190"/>
      <c r="UKQ50" s="190"/>
      <c r="UKR50" s="190"/>
      <c r="UKS50" s="190"/>
      <c r="UKT50" s="190"/>
      <c r="UKU50" s="190"/>
      <c r="UKV50" s="190"/>
      <c r="UKW50" s="190"/>
      <c r="UKX50" s="190"/>
      <c r="UKY50" s="190"/>
      <c r="UKZ50" s="190"/>
      <c r="ULA50" s="190"/>
      <c r="ULB50" s="190"/>
      <c r="ULC50" s="190"/>
      <c r="ULD50" s="190"/>
      <c r="ULE50" s="190"/>
      <c r="ULF50" s="190"/>
      <c r="ULG50" s="190"/>
      <c r="ULH50" s="190"/>
      <c r="ULI50" s="190"/>
      <c r="ULJ50" s="190"/>
      <c r="ULK50" s="190"/>
      <c r="ULL50" s="190"/>
      <c r="ULM50" s="190"/>
      <c r="ULN50" s="190"/>
      <c r="ULO50" s="190"/>
      <c r="ULP50" s="190"/>
      <c r="ULQ50" s="190"/>
      <c r="ULR50" s="190"/>
      <c r="ULS50" s="190"/>
      <c r="ULT50" s="190"/>
      <c r="ULU50" s="190"/>
      <c r="ULV50" s="190"/>
      <c r="ULW50" s="190"/>
      <c r="ULX50" s="190"/>
      <c r="ULY50" s="190"/>
      <c r="ULZ50" s="190"/>
      <c r="UMA50" s="190"/>
      <c r="UMB50" s="190"/>
      <c r="UMC50" s="190"/>
      <c r="UMD50" s="190"/>
      <c r="UME50" s="190"/>
      <c r="UMF50" s="190"/>
      <c r="UMG50" s="190"/>
      <c r="UMH50" s="190"/>
      <c r="UMI50" s="190"/>
      <c r="UMJ50" s="190"/>
      <c r="UMK50" s="190"/>
      <c r="UML50" s="190"/>
      <c r="UMM50" s="190"/>
      <c r="UMN50" s="190"/>
      <c r="UMO50" s="190"/>
      <c r="UMP50" s="190"/>
      <c r="UMQ50" s="190"/>
      <c r="UMR50" s="190"/>
      <c r="UMS50" s="190"/>
      <c r="UMT50" s="190"/>
      <c r="UMU50" s="190"/>
      <c r="UMV50" s="190"/>
      <c r="UMW50" s="190"/>
      <c r="UMX50" s="190"/>
      <c r="UMY50" s="190"/>
      <c r="UMZ50" s="190"/>
      <c r="UNA50" s="190"/>
      <c r="UNB50" s="190"/>
      <c r="UNC50" s="190"/>
      <c r="UND50" s="190"/>
      <c r="UNE50" s="190"/>
      <c r="UNF50" s="190"/>
      <c r="UNG50" s="190"/>
      <c r="UNH50" s="190"/>
      <c r="UNI50" s="190"/>
      <c r="UNJ50" s="190"/>
      <c r="UNK50" s="190"/>
      <c r="UNL50" s="190"/>
      <c r="UNM50" s="190"/>
      <c r="UNN50" s="190"/>
      <c r="UNO50" s="190"/>
      <c r="UNP50" s="190"/>
      <c r="UNQ50" s="190"/>
      <c r="UNR50" s="190"/>
      <c r="UNS50" s="190"/>
      <c r="UNT50" s="190"/>
      <c r="UNU50" s="190"/>
      <c r="UNV50" s="190"/>
      <c r="UNW50" s="190"/>
      <c r="UNX50" s="190"/>
      <c r="UNY50" s="190"/>
      <c r="UNZ50" s="190"/>
      <c r="UOA50" s="190"/>
      <c r="UOB50" s="190"/>
      <c r="UOC50" s="190"/>
      <c r="UOD50" s="190"/>
      <c r="UOE50" s="190"/>
      <c r="UOF50" s="190"/>
      <c r="UOG50" s="190"/>
      <c r="UOH50" s="190"/>
      <c r="UOI50" s="190"/>
      <c r="UOJ50" s="190"/>
      <c r="UOK50" s="190"/>
      <c r="UOL50" s="190"/>
      <c r="UOM50" s="190"/>
      <c r="UON50" s="190"/>
      <c r="UOO50" s="190"/>
      <c r="UOP50" s="190"/>
      <c r="UOQ50" s="190"/>
      <c r="UOR50" s="190"/>
      <c r="UOS50" s="190"/>
      <c r="UOT50" s="190"/>
      <c r="UOU50" s="190"/>
      <c r="UOV50" s="190"/>
      <c r="UOW50" s="190"/>
      <c r="UOX50" s="190"/>
      <c r="UOY50" s="190"/>
      <c r="UOZ50" s="190"/>
      <c r="UPA50" s="190"/>
      <c r="UPB50" s="190"/>
      <c r="UPC50" s="190"/>
      <c r="UPD50" s="190"/>
      <c r="UPE50" s="190"/>
      <c r="UPF50" s="190"/>
      <c r="UPG50" s="190"/>
      <c r="UPH50" s="190"/>
      <c r="UPI50" s="190"/>
      <c r="UPJ50" s="190"/>
      <c r="UPK50" s="190"/>
      <c r="UPL50" s="190"/>
      <c r="UPM50" s="190"/>
      <c r="UPN50" s="190"/>
      <c r="UPO50" s="190"/>
      <c r="UPP50" s="190"/>
      <c r="UPQ50" s="190"/>
      <c r="UPR50" s="190"/>
      <c r="UPS50" s="190"/>
      <c r="UPT50" s="190"/>
      <c r="UPU50" s="190"/>
      <c r="UPV50" s="190"/>
      <c r="UPW50" s="190"/>
      <c r="UPX50" s="190"/>
      <c r="UPY50" s="190"/>
      <c r="UPZ50" s="190"/>
      <c r="UQA50" s="190"/>
      <c r="UQB50" s="190"/>
      <c r="UQC50" s="190"/>
      <c r="UQD50" s="190"/>
      <c r="UQE50" s="190"/>
      <c r="UQF50" s="190"/>
      <c r="UQG50" s="190"/>
      <c r="UQH50" s="190"/>
      <c r="UQI50" s="190"/>
      <c r="UQJ50" s="190"/>
      <c r="UQK50" s="190"/>
      <c r="UQL50" s="190"/>
      <c r="UQM50" s="190"/>
      <c r="UQN50" s="190"/>
      <c r="UQO50" s="190"/>
      <c r="UQP50" s="190"/>
      <c r="UQQ50" s="190"/>
      <c r="UQR50" s="190"/>
      <c r="UQS50" s="190"/>
      <c r="UQT50" s="190"/>
      <c r="UQU50" s="190"/>
      <c r="UQV50" s="190"/>
      <c r="UQW50" s="190"/>
      <c r="UQX50" s="190"/>
      <c r="UQY50" s="190"/>
      <c r="UQZ50" s="190"/>
      <c r="URA50" s="190"/>
      <c r="URB50" s="190"/>
      <c r="URC50" s="190"/>
      <c r="URD50" s="190"/>
      <c r="URE50" s="190"/>
      <c r="URF50" s="190"/>
      <c r="URG50" s="190"/>
      <c r="URH50" s="190"/>
      <c r="URI50" s="190"/>
      <c r="URJ50" s="190"/>
      <c r="URK50" s="190"/>
      <c r="URL50" s="190"/>
      <c r="URM50" s="190"/>
      <c r="URN50" s="190"/>
      <c r="URO50" s="190"/>
      <c r="URP50" s="190"/>
      <c r="URQ50" s="190"/>
      <c r="URR50" s="190"/>
      <c r="URS50" s="190"/>
      <c r="URT50" s="190"/>
      <c r="URU50" s="190"/>
      <c r="URV50" s="190"/>
      <c r="URW50" s="190"/>
      <c r="URX50" s="190"/>
      <c r="URY50" s="190"/>
      <c r="URZ50" s="190"/>
      <c r="USA50" s="190"/>
      <c r="USB50" s="190"/>
      <c r="USC50" s="190"/>
      <c r="USD50" s="190"/>
      <c r="USE50" s="190"/>
      <c r="USF50" s="190"/>
      <c r="USG50" s="190"/>
      <c r="USH50" s="190"/>
      <c r="USI50" s="190"/>
      <c r="USJ50" s="190"/>
      <c r="USK50" s="190"/>
      <c r="USL50" s="190"/>
      <c r="USM50" s="190"/>
      <c r="USN50" s="190"/>
      <c r="USO50" s="190"/>
      <c r="USP50" s="190"/>
      <c r="USQ50" s="190"/>
      <c r="USR50" s="190"/>
      <c r="USS50" s="190"/>
      <c r="UST50" s="190"/>
      <c r="USU50" s="190"/>
      <c r="USV50" s="190"/>
      <c r="USW50" s="190"/>
      <c r="USX50" s="190"/>
      <c r="USY50" s="190"/>
      <c r="USZ50" s="190"/>
      <c r="UTA50" s="190"/>
      <c r="UTB50" s="190"/>
      <c r="UTC50" s="190"/>
      <c r="UTD50" s="190"/>
      <c r="UTE50" s="190"/>
      <c r="UTF50" s="190"/>
      <c r="UTG50" s="190"/>
      <c r="UTH50" s="190"/>
      <c r="UTI50" s="190"/>
      <c r="UTJ50" s="190"/>
      <c r="UTK50" s="190"/>
      <c r="UTL50" s="190"/>
      <c r="UTM50" s="190"/>
      <c r="UTN50" s="190"/>
      <c r="UTO50" s="190"/>
      <c r="UTP50" s="190"/>
      <c r="UTQ50" s="190"/>
      <c r="UTR50" s="190"/>
      <c r="UTS50" s="190"/>
      <c r="UTT50" s="190"/>
      <c r="UTU50" s="190"/>
      <c r="UTV50" s="190"/>
      <c r="UTW50" s="190"/>
      <c r="UTX50" s="190"/>
      <c r="UTY50" s="190"/>
      <c r="UTZ50" s="190"/>
      <c r="UUA50" s="190"/>
      <c r="UUB50" s="190"/>
      <c r="UUC50" s="190"/>
      <c r="UUD50" s="190"/>
      <c r="UUE50" s="190"/>
      <c r="UUF50" s="190"/>
      <c r="UUG50" s="190"/>
      <c r="UUH50" s="190"/>
      <c r="UUI50" s="190"/>
      <c r="UUJ50" s="190"/>
      <c r="UUK50" s="190"/>
      <c r="UUL50" s="190"/>
      <c r="UUM50" s="190"/>
      <c r="UUN50" s="190"/>
      <c r="UUO50" s="190"/>
      <c r="UUP50" s="190"/>
      <c r="UUQ50" s="190"/>
      <c r="UUR50" s="190"/>
      <c r="UUS50" s="190"/>
      <c r="UUT50" s="190"/>
      <c r="UUU50" s="190"/>
      <c r="UUV50" s="190"/>
      <c r="UUW50" s="190"/>
      <c r="UUX50" s="190"/>
      <c r="UUY50" s="190"/>
      <c r="UUZ50" s="190"/>
      <c r="UVA50" s="190"/>
      <c r="UVB50" s="190"/>
      <c r="UVC50" s="190"/>
      <c r="UVD50" s="190"/>
      <c r="UVE50" s="190"/>
      <c r="UVF50" s="190"/>
      <c r="UVG50" s="190"/>
      <c r="UVH50" s="190"/>
      <c r="UVI50" s="190"/>
      <c r="UVJ50" s="190"/>
      <c r="UVK50" s="190"/>
      <c r="UVL50" s="190"/>
      <c r="UVM50" s="190"/>
      <c r="UVN50" s="190"/>
      <c r="UVO50" s="190"/>
      <c r="UVP50" s="190"/>
      <c r="UVQ50" s="190"/>
      <c r="UVR50" s="190"/>
      <c r="UVS50" s="190"/>
      <c r="UVT50" s="190"/>
      <c r="UVU50" s="190"/>
      <c r="UVV50" s="190"/>
      <c r="UVW50" s="190"/>
      <c r="UVX50" s="190"/>
      <c r="UVY50" s="190"/>
      <c r="UVZ50" s="190"/>
      <c r="UWA50" s="190"/>
      <c r="UWB50" s="190"/>
      <c r="UWC50" s="190"/>
      <c r="UWD50" s="190"/>
      <c r="UWE50" s="190"/>
      <c r="UWF50" s="190"/>
      <c r="UWG50" s="190"/>
      <c r="UWH50" s="190"/>
      <c r="UWI50" s="190"/>
      <c r="UWJ50" s="190"/>
      <c r="UWK50" s="190"/>
      <c r="UWL50" s="190"/>
      <c r="UWM50" s="190"/>
      <c r="UWN50" s="190"/>
      <c r="UWO50" s="190"/>
      <c r="UWP50" s="190"/>
      <c r="UWQ50" s="190"/>
      <c r="UWR50" s="190"/>
      <c r="UWS50" s="190"/>
      <c r="UWT50" s="190"/>
      <c r="UWU50" s="190"/>
      <c r="UWV50" s="190"/>
      <c r="UWW50" s="190"/>
      <c r="UWX50" s="190"/>
      <c r="UWY50" s="190"/>
      <c r="UWZ50" s="190"/>
      <c r="UXA50" s="190"/>
      <c r="UXB50" s="190"/>
      <c r="UXC50" s="190"/>
      <c r="UXD50" s="190"/>
      <c r="UXE50" s="190"/>
      <c r="UXF50" s="190"/>
      <c r="UXG50" s="190"/>
      <c r="UXH50" s="190"/>
      <c r="UXI50" s="190"/>
      <c r="UXJ50" s="190"/>
      <c r="UXK50" s="190"/>
      <c r="UXL50" s="190"/>
      <c r="UXM50" s="190"/>
      <c r="UXN50" s="190"/>
      <c r="UXO50" s="190"/>
      <c r="UXP50" s="190"/>
      <c r="UXQ50" s="190"/>
      <c r="UXR50" s="190"/>
      <c r="UXS50" s="190"/>
      <c r="UXT50" s="190"/>
      <c r="UXU50" s="190"/>
      <c r="UXV50" s="190"/>
      <c r="UXW50" s="190"/>
      <c r="UXX50" s="190"/>
      <c r="UXY50" s="190"/>
      <c r="UXZ50" s="190"/>
      <c r="UYA50" s="190"/>
      <c r="UYB50" s="190"/>
      <c r="UYC50" s="190"/>
      <c r="UYD50" s="190"/>
      <c r="UYE50" s="190"/>
      <c r="UYF50" s="190"/>
      <c r="UYG50" s="190"/>
      <c r="UYH50" s="190"/>
      <c r="UYI50" s="190"/>
      <c r="UYJ50" s="190"/>
      <c r="UYK50" s="190"/>
      <c r="UYL50" s="190"/>
      <c r="UYM50" s="190"/>
      <c r="UYN50" s="190"/>
      <c r="UYO50" s="190"/>
      <c r="UYP50" s="190"/>
      <c r="UYQ50" s="190"/>
      <c r="UYR50" s="190"/>
      <c r="UYS50" s="190"/>
      <c r="UYT50" s="190"/>
      <c r="UYU50" s="190"/>
      <c r="UYV50" s="190"/>
      <c r="UYW50" s="190"/>
      <c r="UYX50" s="190"/>
      <c r="UYY50" s="190"/>
      <c r="UYZ50" s="190"/>
      <c r="UZA50" s="190"/>
      <c r="UZB50" s="190"/>
      <c r="UZC50" s="190"/>
      <c r="UZD50" s="190"/>
      <c r="UZE50" s="190"/>
      <c r="UZF50" s="190"/>
      <c r="UZG50" s="190"/>
      <c r="UZH50" s="190"/>
      <c r="UZI50" s="190"/>
      <c r="UZJ50" s="190"/>
      <c r="UZK50" s="190"/>
      <c r="UZL50" s="190"/>
      <c r="UZM50" s="190"/>
      <c r="UZN50" s="190"/>
      <c r="UZO50" s="190"/>
      <c r="UZP50" s="190"/>
      <c r="UZQ50" s="190"/>
      <c r="UZR50" s="190"/>
      <c r="UZS50" s="190"/>
      <c r="UZT50" s="190"/>
      <c r="UZU50" s="190"/>
      <c r="UZV50" s="190"/>
      <c r="UZW50" s="190"/>
      <c r="UZX50" s="190"/>
      <c r="UZY50" s="190"/>
      <c r="UZZ50" s="190"/>
      <c r="VAA50" s="190"/>
      <c r="VAB50" s="190"/>
      <c r="VAC50" s="190"/>
      <c r="VAD50" s="190"/>
      <c r="VAE50" s="190"/>
      <c r="VAF50" s="190"/>
      <c r="VAG50" s="190"/>
      <c r="VAH50" s="190"/>
      <c r="VAI50" s="190"/>
      <c r="VAJ50" s="190"/>
      <c r="VAK50" s="190"/>
      <c r="VAL50" s="190"/>
      <c r="VAM50" s="190"/>
      <c r="VAN50" s="190"/>
      <c r="VAO50" s="190"/>
      <c r="VAP50" s="190"/>
      <c r="VAQ50" s="190"/>
      <c r="VAR50" s="190"/>
      <c r="VAS50" s="190"/>
      <c r="VAT50" s="190"/>
      <c r="VAU50" s="190"/>
      <c r="VAV50" s="190"/>
      <c r="VAW50" s="190"/>
      <c r="VAX50" s="190"/>
      <c r="VAY50" s="190"/>
      <c r="VAZ50" s="190"/>
      <c r="VBA50" s="190"/>
      <c r="VBB50" s="190"/>
      <c r="VBC50" s="190"/>
      <c r="VBD50" s="190"/>
      <c r="VBE50" s="190"/>
      <c r="VBF50" s="190"/>
      <c r="VBG50" s="190"/>
      <c r="VBH50" s="190"/>
      <c r="VBI50" s="190"/>
      <c r="VBJ50" s="190"/>
      <c r="VBK50" s="190"/>
      <c r="VBL50" s="190"/>
      <c r="VBM50" s="190"/>
      <c r="VBN50" s="190"/>
      <c r="VBO50" s="190"/>
      <c r="VBP50" s="190"/>
      <c r="VBQ50" s="190"/>
      <c r="VBR50" s="190"/>
      <c r="VBS50" s="190"/>
      <c r="VBT50" s="190"/>
      <c r="VBU50" s="190"/>
      <c r="VBV50" s="190"/>
      <c r="VBW50" s="190"/>
      <c r="VBX50" s="190"/>
      <c r="VBY50" s="190"/>
      <c r="VBZ50" s="190"/>
      <c r="VCA50" s="190"/>
      <c r="VCB50" s="190"/>
      <c r="VCC50" s="190"/>
      <c r="VCD50" s="190"/>
      <c r="VCE50" s="190"/>
      <c r="VCF50" s="190"/>
      <c r="VCG50" s="190"/>
      <c r="VCH50" s="190"/>
      <c r="VCI50" s="190"/>
      <c r="VCJ50" s="190"/>
      <c r="VCK50" s="190"/>
      <c r="VCL50" s="190"/>
      <c r="VCM50" s="190"/>
      <c r="VCN50" s="190"/>
      <c r="VCO50" s="190"/>
      <c r="VCP50" s="190"/>
      <c r="VCQ50" s="190"/>
      <c r="VCR50" s="190"/>
      <c r="VCS50" s="190"/>
      <c r="VCT50" s="190"/>
      <c r="VCU50" s="190"/>
      <c r="VCV50" s="190"/>
      <c r="VCW50" s="190"/>
      <c r="VCX50" s="190"/>
      <c r="VCY50" s="190"/>
      <c r="VCZ50" s="190"/>
      <c r="VDA50" s="190"/>
      <c r="VDB50" s="190"/>
      <c r="VDC50" s="190"/>
      <c r="VDD50" s="190"/>
      <c r="VDE50" s="190"/>
      <c r="VDF50" s="190"/>
      <c r="VDG50" s="190"/>
      <c r="VDH50" s="190"/>
      <c r="VDI50" s="190"/>
      <c r="VDJ50" s="190"/>
      <c r="VDK50" s="190"/>
      <c r="VDL50" s="190"/>
      <c r="VDM50" s="190"/>
      <c r="VDN50" s="190"/>
      <c r="VDO50" s="190"/>
      <c r="VDP50" s="190"/>
      <c r="VDQ50" s="190"/>
      <c r="VDR50" s="190"/>
      <c r="VDS50" s="190"/>
      <c r="VDT50" s="190"/>
      <c r="VDU50" s="190"/>
      <c r="VDV50" s="190"/>
      <c r="VDW50" s="190"/>
      <c r="VDX50" s="190"/>
      <c r="VDY50" s="190"/>
      <c r="VDZ50" s="190"/>
      <c r="VEA50" s="190"/>
      <c r="VEB50" s="190"/>
      <c r="VEC50" s="190"/>
      <c r="VED50" s="190"/>
      <c r="VEE50" s="190"/>
      <c r="VEF50" s="190"/>
      <c r="VEG50" s="190"/>
      <c r="VEH50" s="190"/>
      <c r="VEI50" s="190"/>
      <c r="VEJ50" s="190"/>
      <c r="VEK50" s="190"/>
      <c r="VEL50" s="190"/>
      <c r="VEM50" s="190"/>
      <c r="VEN50" s="190"/>
      <c r="VEO50" s="190"/>
      <c r="VEP50" s="190"/>
      <c r="VEQ50" s="190"/>
      <c r="VER50" s="190"/>
      <c r="VES50" s="190"/>
      <c r="VET50" s="190"/>
      <c r="VEU50" s="190"/>
      <c r="VEV50" s="190"/>
      <c r="VEW50" s="190"/>
      <c r="VEX50" s="190"/>
      <c r="VEY50" s="190"/>
      <c r="VEZ50" s="190"/>
      <c r="VFA50" s="190"/>
      <c r="VFB50" s="190"/>
      <c r="VFC50" s="190"/>
      <c r="VFD50" s="190"/>
      <c r="VFE50" s="190"/>
      <c r="VFF50" s="190"/>
      <c r="VFG50" s="190"/>
      <c r="VFH50" s="190"/>
      <c r="VFI50" s="190"/>
      <c r="VFJ50" s="190"/>
      <c r="VFK50" s="190"/>
      <c r="VFL50" s="190"/>
      <c r="VFM50" s="190"/>
      <c r="VFN50" s="190"/>
      <c r="VFO50" s="190"/>
      <c r="VFP50" s="190"/>
      <c r="VFQ50" s="190"/>
      <c r="VFR50" s="190"/>
      <c r="VFS50" s="190"/>
      <c r="VFT50" s="190"/>
      <c r="VFU50" s="190"/>
      <c r="VFV50" s="190"/>
      <c r="VFW50" s="190"/>
      <c r="VFX50" s="190"/>
      <c r="VFY50" s="190"/>
      <c r="VFZ50" s="190"/>
      <c r="VGA50" s="190"/>
      <c r="VGB50" s="190"/>
      <c r="VGC50" s="190"/>
      <c r="VGD50" s="190"/>
      <c r="VGE50" s="190"/>
      <c r="VGF50" s="190"/>
      <c r="VGG50" s="190"/>
      <c r="VGH50" s="190"/>
      <c r="VGI50" s="190"/>
      <c r="VGJ50" s="190"/>
      <c r="VGK50" s="190"/>
      <c r="VGL50" s="190"/>
      <c r="VGM50" s="190"/>
      <c r="VGN50" s="190"/>
      <c r="VGO50" s="190"/>
      <c r="VGP50" s="190"/>
      <c r="VGQ50" s="190"/>
      <c r="VGR50" s="190"/>
      <c r="VGS50" s="190"/>
      <c r="VGT50" s="190"/>
      <c r="VGU50" s="190"/>
      <c r="VGV50" s="190"/>
      <c r="VGW50" s="190"/>
      <c r="VGX50" s="190"/>
      <c r="VGY50" s="190"/>
      <c r="VGZ50" s="190"/>
      <c r="VHA50" s="190"/>
      <c r="VHB50" s="190"/>
      <c r="VHC50" s="190"/>
      <c r="VHD50" s="190"/>
      <c r="VHE50" s="190"/>
      <c r="VHF50" s="190"/>
      <c r="VHG50" s="190"/>
      <c r="VHH50" s="190"/>
      <c r="VHI50" s="190"/>
      <c r="VHJ50" s="190"/>
      <c r="VHK50" s="190"/>
      <c r="VHL50" s="190"/>
      <c r="VHM50" s="190"/>
      <c r="VHN50" s="190"/>
      <c r="VHO50" s="190"/>
      <c r="VHP50" s="190"/>
      <c r="VHQ50" s="190"/>
      <c r="VHR50" s="190"/>
      <c r="VHS50" s="190"/>
      <c r="VHT50" s="190"/>
      <c r="VHU50" s="190"/>
      <c r="VHV50" s="190"/>
      <c r="VHW50" s="190"/>
      <c r="VHX50" s="190"/>
      <c r="VHY50" s="190"/>
      <c r="VHZ50" s="190"/>
      <c r="VIA50" s="190"/>
      <c r="VIB50" s="190"/>
      <c r="VIC50" s="190"/>
      <c r="VID50" s="190"/>
      <c r="VIE50" s="190"/>
      <c r="VIF50" s="190"/>
      <c r="VIG50" s="190"/>
      <c r="VIH50" s="190"/>
      <c r="VII50" s="190"/>
      <c r="VIJ50" s="190"/>
      <c r="VIK50" s="190"/>
      <c r="VIL50" s="190"/>
      <c r="VIM50" s="190"/>
      <c r="VIN50" s="190"/>
      <c r="VIO50" s="190"/>
      <c r="VIP50" s="190"/>
      <c r="VIQ50" s="190"/>
      <c r="VIR50" s="190"/>
      <c r="VIS50" s="190"/>
      <c r="VIT50" s="190"/>
      <c r="VIU50" s="190"/>
      <c r="VIV50" s="190"/>
      <c r="VIW50" s="190"/>
      <c r="VIX50" s="190"/>
      <c r="VIY50" s="190"/>
      <c r="VIZ50" s="190"/>
      <c r="VJA50" s="190"/>
      <c r="VJB50" s="190"/>
      <c r="VJC50" s="190"/>
      <c r="VJD50" s="190"/>
      <c r="VJE50" s="190"/>
      <c r="VJF50" s="190"/>
      <c r="VJG50" s="190"/>
      <c r="VJH50" s="190"/>
      <c r="VJI50" s="190"/>
      <c r="VJJ50" s="190"/>
      <c r="VJK50" s="190"/>
      <c r="VJL50" s="190"/>
      <c r="VJM50" s="190"/>
      <c r="VJN50" s="190"/>
      <c r="VJO50" s="190"/>
      <c r="VJP50" s="190"/>
      <c r="VJQ50" s="190"/>
      <c r="VJR50" s="190"/>
      <c r="VJS50" s="190"/>
      <c r="VJT50" s="190"/>
      <c r="VJU50" s="190"/>
      <c r="VJV50" s="190"/>
      <c r="VJW50" s="190"/>
      <c r="VJX50" s="190"/>
      <c r="VJY50" s="190"/>
      <c r="VJZ50" s="190"/>
      <c r="VKA50" s="190"/>
      <c r="VKB50" s="190"/>
      <c r="VKC50" s="190"/>
      <c r="VKD50" s="190"/>
      <c r="VKE50" s="190"/>
      <c r="VKF50" s="190"/>
      <c r="VKG50" s="190"/>
      <c r="VKH50" s="190"/>
      <c r="VKI50" s="190"/>
      <c r="VKJ50" s="190"/>
      <c r="VKK50" s="190"/>
      <c r="VKL50" s="190"/>
      <c r="VKM50" s="190"/>
      <c r="VKN50" s="190"/>
      <c r="VKO50" s="190"/>
      <c r="VKP50" s="190"/>
      <c r="VKQ50" s="190"/>
      <c r="VKR50" s="190"/>
      <c r="VKS50" s="190"/>
      <c r="VKT50" s="190"/>
      <c r="VKU50" s="190"/>
      <c r="VKV50" s="190"/>
      <c r="VKW50" s="190"/>
      <c r="VKX50" s="190"/>
      <c r="VKY50" s="190"/>
      <c r="VKZ50" s="190"/>
      <c r="VLA50" s="190"/>
      <c r="VLB50" s="190"/>
      <c r="VLC50" s="190"/>
      <c r="VLD50" s="190"/>
      <c r="VLE50" s="190"/>
      <c r="VLF50" s="190"/>
      <c r="VLG50" s="190"/>
      <c r="VLH50" s="190"/>
      <c r="VLI50" s="190"/>
      <c r="VLJ50" s="190"/>
      <c r="VLK50" s="190"/>
      <c r="VLL50" s="190"/>
      <c r="VLM50" s="190"/>
      <c r="VLN50" s="190"/>
      <c r="VLO50" s="190"/>
      <c r="VLP50" s="190"/>
      <c r="VLQ50" s="190"/>
      <c r="VLR50" s="190"/>
      <c r="VLS50" s="190"/>
      <c r="VLT50" s="190"/>
      <c r="VLU50" s="190"/>
      <c r="VLV50" s="190"/>
      <c r="VLW50" s="190"/>
      <c r="VLX50" s="190"/>
      <c r="VLY50" s="190"/>
      <c r="VLZ50" s="190"/>
      <c r="VMA50" s="190"/>
      <c r="VMB50" s="190"/>
      <c r="VMC50" s="190"/>
      <c r="VMD50" s="190"/>
      <c r="VME50" s="190"/>
      <c r="VMF50" s="190"/>
      <c r="VMG50" s="190"/>
      <c r="VMH50" s="190"/>
      <c r="VMI50" s="190"/>
      <c r="VMJ50" s="190"/>
      <c r="VMK50" s="190"/>
      <c r="VML50" s="190"/>
      <c r="VMM50" s="190"/>
      <c r="VMN50" s="190"/>
      <c r="VMO50" s="190"/>
      <c r="VMP50" s="190"/>
      <c r="VMQ50" s="190"/>
      <c r="VMR50" s="190"/>
      <c r="VMS50" s="190"/>
      <c r="VMT50" s="190"/>
      <c r="VMU50" s="190"/>
      <c r="VMV50" s="190"/>
      <c r="VMW50" s="190"/>
      <c r="VMX50" s="190"/>
      <c r="VMY50" s="190"/>
      <c r="VMZ50" s="190"/>
      <c r="VNA50" s="190"/>
      <c r="VNB50" s="190"/>
      <c r="VNC50" s="190"/>
      <c r="VND50" s="190"/>
      <c r="VNE50" s="190"/>
      <c r="VNF50" s="190"/>
      <c r="VNG50" s="190"/>
      <c r="VNH50" s="190"/>
      <c r="VNI50" s="190"/>
      <c r="VNJ50" s="190"/>
      <c r="VNK50" s="190"/>
      <c r="VNL50" s="190"/>
      <c r="VNM50" s="190"/>
      <c r="VNN50" s="190"/>
      <c r="VNO50" s="190"/>
      <c r="VNP50" s="190"/>
      <c r="VNQ50" s="190"/>
      <c r="VNR50" s="190"/>
      <c r="VNS50" s="190"/>
      <c r="VNT50" s="190"/>
      <c r="VNU50" s="190"/>
      <c r="VNV50" s="190"/>
      <c r="VNW50" s="190"/>
      <c r="VNX50" s="190"/>
      <c r="VNY50" s="190"/>
      <c r="VNZ50" s="190"/>
      <c r="VOA50" s="190"/>
      <c r="VOB50" s="190"/>
      <c r="VOC50" s="190"/>
      <c r="VOD50" s="190"/>
      <c r="VOE50" s="190"/>
      <c r="VOF50" s="190"/>
      <c r="VOG50" s="190"/>
      <c r="VOH50" s="190"/>
      <c r="VOI50" s="190"/>
      <c r="VOJ50" s="190"/>
      <c r="VOK50" s="190"/>
      <c r="VOL50" s="190"/>
      <c r="VOM50" s="190"/>
      <c r="VON50" s="190"/>
      <c r="VOO50" s="190"/>
      <c r="VOP50" s="190"/>
      <c r="VOQ50" s="190"/>
      <c r="VOR50" s="190"/>
      <c r="VOS50" s="190"/>
      <c r="VOT50" s="190"/>
      <c r="VOU50" s="190"/>
      <c r="VOV50" s="190"/>
      <c r="VOW50" s="190"/>
      <c r="VOX50" s="190"/>
      <c r="VOY50" s="190"/>
      <c r="VOZ50" s="190"/>
      <c r="VPA50" s="190"/>
      <c r="VPB50" s="190"/>
      <c r="VPC50" s="190"/>
      <c r="VPD50" s="190"/>
      <c r="VPE50" s="190"/>
      <c r="VPF50" s="190"/>
      <c r="VPG50" s="190"/>
      <c r="VPH50" s="190"/>
      <c r="VPI50" s="190"/>
      <c r="VPJ50" s="190"/>
      <c r="VPK50" s="190"/>
      <c r="VPL50" s="190"/>
      <c r="VPM50" s="190"/>
      <c r="VPN50" s="190"/>
      <c r="VPO50" s="190"/>
      <c r="VPP50" s="190"/>
      <c r="VPQ50" s="190"/>
      <c r="VPR50" s="190"/>
      <c r="VPS50" s="190"/>
      <c r="VPT50" s="190"/>
      <c r="VPU50" s="190"/>
      <c r="VPV50" s="190"/>
      <c r="VPW50" s="190"/>
      <c r="VPX50" s="190"/>
      <c r="VPY50" s="190"/>
      <c r="VPZ50" s="190"/>
      <c r="VQA50" s="190"/>
      <c r="VQB50" s="190"/>
      <c r="VQC50" s="190"/>
      <c r="VQD50" s="190"/>
      <c r="VQE50" s="190"/>
      <c r="VQF50" s="190"/>
      <c r="VQG50" s="190"/>
      <c r="VQH50" s="190"/>
      <c r="VQI50" s="190"/>
      <c r="VQJ50" s="190"/>
      <c r="VQK50" s="190"/>
      <c r="VQL50" s="190"/>
      <c r="VQM50" s="190"/>
      <c r="VQN50" s="190"/>
      <c r="VQO50" s="190"/>
      <c r="VQP50" s="190"/>
      <c r="VQQ50" s="190"/>
      <c r="VQR50" s="190"/>
      <c r="VQS50" s="190"/>
      <c r="VQT50" s="190"/>
      <c r="VQU50" s="190"/>
      <c r="VQV50" s="190"/>
      <c r="VQW50" s="190"/>
      <c r="VQX50" s="190"/>
      <c r="VQY50" s="190"/>
      <c r="VQZ50" s="190"/>
      <c r="VRA50" s="190"/>
      <c r="VRB50" s="190"/>
      <c r="VRC50" s="190"/>
      <c r="VRD50" s="190"/>
      <c r="VRE50" s="190"/>
      <c r="VRF50" s="190"/>
      <c r="VRG50" s="190"/>
      <c r="VRH50" s="190"/>
      <c r="VRI50" s="190"/>
      <c r="VRJ50" s="190"/>
      <c r="VRK50" s="190"/>
      <c r="VRL50" s="190"/>
      <c r="VRM50" s="190"/>
      <c r="VRN50" s="190"/>
      <c r="VRO50" s="190"/>
      <c r="VRP50" s="190"/>
      <c r="VRQ50" s="190"/>
      <c r="VRR50" s="190"/>
      <c r="VRS50" s="190"/>
      <c r="VRT50" s="190"/>
      <c r="VRU50" s="190"/>
      <c r="VRV50" s="190"/>
      <c r="VRW50" s="190"/>
      <c r="VRX50" s="190"/>
      <c r="VRY50" s="190"/>
      <c r="VRZ50" s="190"/>
      <c r="VSA50" s="190"/>
      <c r="VSB50" s="190"/>
      <c r="VSC50" s="190"/>
      <c r="VSD50" s="190"/>
      <c r="VSE50" s="190"/>
      <c r="VSF50" s="190"/>
      <c r="VSG50" s="190"/>
      <c r="VSH50" s="190"/>
      <c r="VSI50" s="190"/>
      <c r="VSJ50" s="190"/>
      <c r="VSK50" s="190"/>
      <c r="VSL50" s="190"/>
      <c r="VSM50" s="190"/>
      <c r="VSN50" s="190"/>
      <c r="VSO50" s="190"/>
      <c r="VSP50" s="190"/>
      <c r="VSQ50" s="190"/>
      <c r="VSR50" s="190"/>
      <c r="VSS50" s="190"/>
      <c r="VST50" s="190"/>
      <c r="VSU50" s="190"/>
      <c r="VSV50" s="190"/>
      <c r="VSW50" s="190"/>
      <c r="VSX50" s="190"/>
      <c r="VSY50" s="190"/>
      <c r="VSZ50" s="190"/>
      <c r="VTA50" s="190"/>
      <c r="VTB50" s="190"/>
      <c r="VTC50" s="190"/>
      <c r="VTD50" s="190"/>
      <c r="VTE50" s="190"/>
      <c r="VTF50" s="190"/>
      <c r="VTG50" s="190"/>
      <c r="VTH50" s="190"/>
      <c r="VTI50" s="190"/>
      <c r="VTJ50" s="190"/>
      <c r="VTK50" s="190"/>
      <c r="VTL50" s="190"/>
      <c r="VTM50" s="190"/>
      <c r="VTN50" s="190"/>
      <c r="VTO50" s="190"/>
      <c r="VTP50" s="190"/>
      <c r="VTQ50" s="190"/>
      <c r="VTR50" s="190"/>
      <c r="VTS50" s="190"/>
      <c r="VTT50" s="190"/>
      <c r="VTU50" s="190"/>
      <c r="VTV50" s="190"/>
      <c r="VTW50" s="190"/>
      <c r="VTX50" s="190"/>
      <c r="VTY50" s="190"/>
      <c r="VTZ50" s="190"/>
      <c r="VUA50" s="190"/>
      <c r="VUB50" s="190"/>
      <c r="VUC50" s="190"/>
      <c r="VUD50" s="190"/>
      <c r="VUE50" s="190"/>
      <c r="VUF50" s="190"/>
      <c r="VUG50" s="190"/>
      <c r="VUH50" s="190"/>
      <c r="VUI50" s="190"/>
      <c r="VUJ50" s="190"/>
      <c r="VUK50" s="190"/>
      <c r="VUL50" s="190"/>
      <c r="VUM50" s="190"/>
      <c r="VUN50" s="190"/>
      <c r="VUO50" s="190"/>
      <c r="VUP50" s="190"/>
      <c r="VUQ50" s="190"/>
      <c r="VUR50" s="190"/>
      <c r="VUS50" s="190"/>
      <c r="VUT50" s="190"/>
      <c r="VUU50" s="190"/>
      <c r="VUV50" s="190"/>
      <c r="VUW50" s="190"/>
      <c r="VUX50" s="190"/>
      <c r="VUY50" s="190"/>
      <c r="VUZ50" s="190"/>
      <c r="VVA50" s="190"/>
      <c r="VVB50" s="190"/>
      <c r="VVC50" s="190"/>
      <c r="VVD50" s="190"/>
      <c r="VVE50" s="190"/>
      <c r="VVF50" s="190"/>
      <c r="VVG50" s="190"/>
      <c r="VVH50" s="190"/>
      <c r="VVI50" s="190"/>
      <c r="VVJ50" s="190"/>
      <c r="VVK50" s="190"/>
      <c r="VVL50" s="190"/>
      <c r="VVM50" s="190"/>
      <c r="VVN50" s="190"/>
      <c r="VVO50" s="190"/>
      <c r="VVP50" s="190"/>
      <c r="VVQ50" s="190"/>
      <c r="VVR50" s="190"/>
      <c r="VVS50" s="190"/>
      <c r="VVT50" s="190"/>
      <c r="VVU50" s="190"/>
      <c r="VVV50" s="190"/>
      <c r="VVW50" s="190"/>
      <c r="VVX50" s="190"/>
      <c r="VVY50" s="190"/>
      <c r="VVZ50" s="190"/>
      <c r="VWA50" s="190"/>
      <c r="VWB50" s="190"/>
      <c r="VWC50" s="190"/>
      <c r="VWD50" s="190"/>
      <c r="VWE50" s="190"/>
      <c r="VWF50" s="190"/>
      <c r="VWG50" s="190"/>
      <c r="VWH50" s="190"/>
      <c r="VWI50" s="190"/>
      <c r="VWJ50" s="190"/>
      <c r="VWK50" s="190"/>
      <c r="VWL50" s="190"/>
      <c r="VWM50" s="190"/>
      <c r="VWN50" s="190"/>
      <c r="VWO50" s="190"/>
      <c r="VWP50" s="190"/>
      <c r="VWQ50" s="190"/>
      <c r="VWR50" s="190"/>
      <c r="VWS50" s="190"/>
      <c r="VWT50" s="190"/>
      <c r="VWU50" s="190"/>
      <c r="VWV50" s="190"/>
      <c r="VWW50" s="190"/>
      <c r="VWX50" s="190"/>
      <c r="VWY50" s="190"/>
      <c r="VWZ50" s="190"/>
      <c r="VXA50" s="190"/>
      <c r="VXB50" s="190"/>
      <c r="VXC50" s="190"/>
      <c r="VXD50" s="190"/>
      <c r="VXE50" s="190"/>
      <c r="VXF50" s="190"/>
      <c r="VXG50" s="190"/>
      <c r="VXH50" s="190"/>
      <c r="VXI50" s="190"/>
      <c r="VXJ50" s="190"/>
      <c r="VXK50" s="190"/>
      <c r="VXL50" s="190"/>
      <c r="VXM50" s="190"/>
      <c r="VXN50" s="190"/>
      <c r="VXO50" s="190"/>
      <c r="VXP50" s="190"/>
      <c r="VXQ50" s="190"/>
      <c r="VXR50" s="190"/>
      <c r="VXS50" s="190"/>
      <c r="VXT50" s="190"/>
      <c r="VXU50" s="190"/>
      <c r="VXV50" s="190"/>
      <c r="VXW50" s="190"/>
      <c r="VXX50" s="190"/>
      <c r="VXY50" s="190"/>
      <c r="VXZ50" s="190"/>
      <c r="VYA50" s="190"/>
      <c r="VYB50" s="190"/>
      <c r="VYC50" s="190"/>
      <c r="VYD50" s="190"/>
      <c r="VYE50" s="190"/>
      <c r="VYF50" s="190"/>
      <c r="VYG50" s="190"/>
      <c r="VYH50" s="190"/>
      <c r="VYI50" s="190"/>
      <c r="VYJ50" s="190"/>
      <c r="VYK50" s="190"/>
      <c r="VYL50" s="190"/>
      <c r="VYM50" s="190"/>
      <c r="VYN50" s="190"/>
      <c r="VYO50" s="190"/>
      <c r="VYP50" s="190"/>
      <c r="VYQ50" s="190"/>
      <c r="VYR50" s="190"/>
      <c r="VYS50" s="190"/>
      <c r="VYT50" s="190"/>
      <c r="VYU50" s="190"/>
      <c r="VYV50" s="190"/>
      <c r="VYW50" s="190"/>
      <c r="VYX50" s="190"/>
      <c r="VYY50" s="190"/>
      <c r="VYZ50" s="190"/>
      <c r="VZA50" s="190"/>
      <c r="VZB50" s="190"/>
      <c r="VZC50" s="190"/>
      <c r="VZD50" s="190"/>
      <c r="VZE50" s="190"/>
      <c r="VZF50" s="190"/>
      <c r="VZG50" s="190"/>
      <c r="VZH50" s="190"/>
      <c r="VZI50" s="190"/>
      <c r="VZJ50" s="190"/>
      <c r="VZK50" s="190"/>
      <c r="VZL50" s="190"/>
      <c r="VZM50" s="190"/>
      <c r="VZN50" s="190"/>
      <c r="VZO50" s="190"/>
      <c r="VZP50" s="190"/>
      <c r="VZQ50" s="190"/>
      <c r="VZR50" s="190"/>
      <c r="VZS50" s="190"/>
      <c r="VZT50" s="190"/>
      <c r="VZU50" s="190"/>
      <c r="VZV50" s="190"/>
      <c r="VZW50" s="190"/>
      <c r="VZX50" s="190"/>
      <c r="VZY50" s="190"/>
      <c r="VZZ50" s="190"/>
      <c r="WAA50" s="190"/>
      <c r="WAB50" s="190"/>
      <c r="WAC50" s="190"/>
      <c r="WAD50" s="190"/>
      <c r="WAE50" s="190"/>
      <c r="WAF50" s="190"/>
      <c r="WAG50" s="190"/>
      <c r="WAH50" s="190"/>
      <c r="WAI50" s="190"/>
      <c r="WAJ50" s="190"/>
      <c r="WAK50" s="190"/>
      <c r="WAL50" s="190"/>
      <c r="WAM50" s="190"/>
      <c r="WAN50" s="190"/>
      <c r="WAO50" s="190"/>
      <c r="WAP50" s="190"/>
      <c r="WAQ50" s="190"/>
      <c r="WAR50" s="190"/>
      <c r="WAS50" s="190"/>
      <c r="WAT50" s="190"/>
      <c r="WAU50" s="190"/>
      <c r="WAV50" s="190"/>
      <c r="WAW50" s="190"/>
      <c r="WAX50" s="190"/>
      <c r="WAY50" s="190"/>
      <c r="WAZ50" s="190"/>
      <c r="WBA50" s="190"/>
      <c r="WBB50" s="190"/>
      <c r="WBC50" s="190"/>
      <c r="WBD50" s="190"/>
      <c r="WBE50" s="190"/>
      <c r="WBF50" s="190"/>
      <c r="WBG50" s="190"/>
      <c r="WBH50" s="190"/>
      <c r="WBI50" s="190"/>
      <c r="WBJ50" s="190"/>
      <c r="WBK50" s="190"/>
      <c r="WBL50" s="190"/>
      <c r="WBM50" s="190"/>
      <c r="WBN50" s="190"/>
      <c r="WBO50" s="190"/>
      <c r="WBP50" s="190"/>
      <c r="WBQ50" s="190"/>
      <c r="WBR50" s="190"/>
      <c r="WBS50" s="190"/>
      <c r="WBT50" s="190"/>
      <c r="WBU50" s="190"/>
      <c r="WBV50" s="190"/>
      <c r="WBW50" s="190"/>
      <c r="WBX50" s="190"/>
      <c r="WBY50" s="190"/>
      <c r="WBZ50" s="190"/>
      <c r="WCA50" s="190"/>
      <c r="WCB50" s="190"/>
      <c r="WCC50" s="190"/>
      <c r="WCD50" s="190"/>
      <c r="WCE50" s="190"/>
      <c r="WCF50" s="190"/>
      <c r="WCG50" s="190"/>
      <c r="WCH50" s="190"/>
      <c r="WCI50" s="190"/>
      <c r="WCJ50" s="190"/>
      <c r="WCK50" s="190"/>
      <c r="WCL50" s="190"/>
      <c r="WCM50" s="190"/>
      <c r="WCN50" s="190"/>
      <c r="WCO50" s="190"/>
      <c r="WCP50" s="190"/>
      <c r="WCQ50" s="190"/>
      <c r="WCR50" s="190"/>
      <c r="WCS50" s="190"/>
      <c r="WCT50" s="190"/>
      <c r="WCU50" s="190"/>
      <c r="WCV50" s="190"/>
      <c r="WCW50" s="190"/>
      <c r="WCX50" s="190"/>
      <c r="WCY50" s="190"/>
      <c r="WCZ50" s="190"/>
      <c r="WDA50" s="190"/>
      <c r="WDB50" s="190"/>
      <c r="WDC50" s="190"/>
      <c r="WDD50" s="190"/>
      <c r="WDE50" s="190"/>
      <c r="WDF50" s="190"/>
      <c r="WDG50" s="190"/>
      <c r="WDH50" s="190"/>
      <c r="WDI50" s="190"/>
      <c r="WDJ50" s="190"/>
      <c r="WDK50" s="190"/>
      <c r="WDL50" s="190"/>
      <c r="WDM50" s="190"/>
      <c r="WDN50" s="190"/>
      <c r="WDO50" s="190"/>
      <c r="WDP50" s="190"/>
      <c r="WDQ50" s="190"/>
      <c r="WDR50" s="190"/>
      <c r="WDS50" s="190"/>
      <c r="WDT50" s="190"/>
      <c r="WDU50" s="190"/>
      <c r="WDV50" s="190"/>
      <c r="WDW50" s="190"/>
      <c r="WDX50" s="190"/>
      <c r="WDY50" s="190"/>
      <c r="WDZ50" s="190"/>
      <c r="WEA50" s="190"/>
      <c r="WEB50" s="190"/>
      <c r="WEC50" s="190"/>
      <c r="WED50" s="190"/>
      <c r="WEE50" s="190"/>
      <c r="WEF50" s="190"/>
      <c r="WEG50" s="190"/>
      <c r="WEH50" s="190"/>
      <c r="WEI50" s="190"/>
      <c r="WEJ50" s="190"/>
      <c r="WEK50" s="190"/>
      <c r="WEL50" s="190"/>
      <c r="WEM50" s="190"/>
      <c r="WEN50" s="190"/>
      <c r="WEO50" s="190"/>
      <c r="WEP50" s="190"/>
      <c r="WEQ50" s="190"/>
      <c r="WER50" s="190"/>
      <c r="WES50" s="190"/>
      <c r="WET50" s="190"/>
      <c r="WEU50" s="190"/>
      <c r="WEV50" s="190"/>
      <c r="WEW50" s="190"/>
      <c r="WEX50" s="190"/>
      <c r="WEY50" s="190"/>
      <c r="WEZ50" s="190"/>
      <c r="WFA50" s="190"/>
      <c r="WFB50" s="190"/>
      <c r="WFC50" s="190"/>
      <c r="WFD50" s="190"/>
      <c r="WFE50" s="190"/>
      <c r="WFF50" s="190"/>
      <c r="WFG50" s="190"/>
      <c r="WFH50" s="190"/>
      <c r="WFI50" s="190"/>
      <c r="WFJ50" s="190"/>
      <c r="WFK50" s="190"/>
      <c r="WFL50" s="190"/>
      <c r="WFM50" s="190"/>
      <c r="WFN50" s="190"/>
      <c r="WFO50" s="190"/>
      <c r="WFP50" s="190"/>
      <c r="WFQ50" s="190"/>
      <c r="WFR50" s="190"/>
      <c r="WFS50" s="190"/>
      <c r="WFT50" s="190"/>
      <c r="WFU50" s="190"/>
      <c r="WFV50" s="190"/>
      <c r="WFW50" s="190"/>
      <c r="WFX50" s="190"/>
      <c r="WFY50" s="190"/>
      <c r="WFZ50" s="190"/>
      <c r="WGA50" s="190"/>
      <c r="WGB50" s="190"/>
      <c r="WGC50" s="190"/>
      <c r="WGD50" s="190"/>
      <c r="WGE50" s="190"/>
      <c r="WGF50" s="190"/>
      <c r="WGG50" s="190"/>
      <c r="WGH50" s="190"/>
      <c r="WGI50" s="190"/>
      <c r="WGJ50" s="190"/>
      <c r="WGK50" s="190"/>
      <c r="WGL50" s="190"/>
      <c r="WGM50" s="190"/>
      <c r="WGN50" s="190"/>
      <c r="WGO50" s="190"/>
      <c r="WGP50" s="190"/>
      <c r="WGQ50" s="190"/>
      <c r="WGR50" s="190"/>
      <c r="WGS50" s="190"/>
      <c r="WGT50" s="190"/>
      <c r="WGU50" s="190"/>
      <c r="WGV50" s="190"/>
      <c r="WGW50" s="190"/>
      <c r="WGX50" s="190"/>
      <c r="WGY50" s="190"/>
      <c r="WGZ50" s="190"/>
      <c r="WHA50" s="190"/>
      <c r="WHB50" s="190"/>
      <c r="WHC50" s="190"/>
      <c r="WHD50" s="190"/>
      <c r="WHE50" s="190"/>
      <c r="WHF50" s="190"/>
      <c r="WHG50" s="190"/>
      <c r="WHH50" s="190"/>
      <c r="WHI50" s="190"/>
      <c r="WHJ50" s="190"/>
      <c r="WHK50" s="190"/>
      <c r="WHL50" s="190"/>
      <c r="WHM50" s="190"/>
      <c r="WHN50" s="190"/>
      <c r="WHO50" s="190"/>
      <c r="WHP50" s="190"/>
      <c r="WHQ50" s="190"/>
      <c r="WHR50" s="190"/>
      <c r="WHS50" s="190"/>
      <c r="WHT50" s="190"/>
      <c r="WHU50" s="190"/>
      <c r="WHV50" s="190"/>
      <c r="WHW50" s="190"/>
      <c r="WHX50" s="190"/>
      <c r="WHY50" s="190"/>
      <c r="WHZ50" s="190"/>
      <c r="WIA50" s="190"/>
      <c r="WIB50" s="190"/>
      <c r="WIC50" s="190"/>
      <c r="WID50" s="190"/>
      <c r="WIE50" s="190"/>
      <c r="WIF50" s="190"/>
      <c r="WIG50" s="190"/>
      <c r="WIH50" s="190"/>
      <c r="WII50" s="190"/>
      <c r="WIJ50" s="190"/>
      <c r="WIK50" s="190"/>
      <c r="WIL50" s="190"/>
      <c r="WIM50" s="190"/>
      <c r="WIN50" s="190"/>
      <c r="WIO50" s="190"/>
      <c r="WIP50" s="190"/>
      <c r="WIQ50" s="190"/>
      <c r="WIR50" s="190"/>
      <c r="WIS50" s="190"/>
      <c r="WIT50" s="190"/>
      <c r="WIU50" s="190"/>
      <c r="WIV50" s="190"/>
      <c r="WIW50" s="190"/>
      <c r="WIX50" s="190"/>
      <c r="WIY50" s="190"/>
      <c r="WIZ50" s="190"/>
      <c r="WJA50" s="190"/>
      <c r="WJB50" s="190"/>
      <c r="WJC50" s="190"/>
      <c r="WJD50" s="190"/>
      <c r="WJE50" s="190"/>
      <c r="WJF50" s="190"/>
      <c r="WJG50" s="190"/>
      <c r="WJH50" s="190"/>
      <c r="WJI50" s="190"/>
      <c r="WJJ50" s="190"/>
      <c r="WJK50" s="190"/>
      <c r="WJL50" s="190"/>
      <c r="WJM50" s="190"/>
      <c r="WJN50" s="190"/>
      <c r="WJO50" s="190"/>
      <c r="WJP50" s="190"/>
      <c r="WJQ50" s="190"/>
      <c r="WJR50" s="190"/>
      <c r="WJS50" s="190"/>
      <c r="WJT50" s="190"/>
      <c r="WJU50" s="190"/>
      <c r="WJV50" s="190"/>
      <c r="WJW50" s="190"/>
      <c r="WJX50" s="190"/>
      <c r="WJY50" s="190"/>
      <c r="WJZ50" s="190"/>
      <c r="WKA50" s="190"/>
      <c r="WKB50" s="190"/>
      <c r="WKC50" s="190"/>
      <c r="WKD50" s="190"/>
      <c r="WKE50" s="190"/>
      <c r="WKF50" s="190"/>
      <c r="WKG50" s="190"/>
      <c r="WKH50" s="190"/>
      <c r="WKI50" s="190"/>
      <c r="WKJ50" s="190"/>
      <c r="WKK50" s="190"/>
      <c r="WKL50" s="190"/>
      <c r="WKM50" s="190"/>
      <c r="WKN50" s="190"/>
      <c r="WKO50" s="190"/>
      <c r="WKP50" s="190"/>
      <c r="WKQ50" s="190"/>
      <c r="WKR50" s="190"/>
      <c r="WKS50" s="190"/>
      <c r="WKT50" s="190"/>
      <c r="WKU50" s="190"/>
      <c r="WKV50" s="190"/>
      <c r="WKW50" s="190"/>
      <c r="WKX50" s="190"/>
      <c r="WKY50" s="190"/>
      <c r="WKZ50" s="190"/>
      <c r="WLA50" s="190"/>
      <c r="WLB50" s="190"/>
      <c r="WLC50" s="190"/>
      <c r="WLD50" s="190"/>
      <c r="WLE50" s="190"/>
      <c r="WLF50" s="190"/>
      <c r="WLG50" s="190"/>
      <c r="WLH50" s="190"/>
      <c r="WLI50" s="190"/>
      <c r="WLJ50" s="190"/>
      <c r="WLK50" s="190"/>
      <c r="WLL50" s="190"/>
      <c r="WLM50" s="190"/>
      <c r="WLN50" s="190"/>
      <c r="WLO50" s="190"/>
      <c r="WLP50" s="190"/>
      <c r="WLQ50" s="190"/>
      <c r="WLR50" s="190"/>
      <c r="WLS50" s="190"/>
      <c r="WLT50" s="190"/>
      <c r="WLU50" s="190"/>
      <c r="WLV50" s="190"/>
      <c r="WLW50" s="190"/>
      <c r="WLX50" s="190"/>
      <c r="WLY50" s="190"/>
      <c r="WLZ50" s="190"/>
      <c r="WMA50" s="190"/>
      <c r="WMB50" s="190"/>
      <c r="WMC50" s="190"/>
      <c r="WMD50" s="190"/>
      <c r="WME50" s="190"/>
      <c r="WMF50" s="190"/>
      <c r="WMG50" s="190"/>
      <c r="WMH50" s="190"/>
      <c r="WMI50" s="190"/>
      <c r="WMJ50" s="190"/>
      <c r="WMK50" s="190"/>
      <c r="WML50" s="190"/>
      <c r="WMM50" s="190"/>
      <c r="WMN50" s="190"/>
      <c r="WMO50" s="190"/>
      <c r="WMP50" s="190"/>
      <c r="WMQ50" s="190"/>
      <c r="WMR50" s="190"/>
      <c r="WMS50" s="190"/>
      <c r="WMT50" s="190"/>
      <c r="WMU50" s="190"/>
      <c r="WMV50" s="190"/>
      <c r="WMW50" s="190"/>
      <c r="WMX50" s="190"/>
      <c r="WMY50" s="190"/>
      <c r="WMZ50" s="190"/>
      <c r="WNA50" s="190"/>
      <c r="WNB50" s="190"/>
      <c r="WNC50" s="190"/>
      <c r="WND50" s="190"/>
      <c r="WNE50" s="190"/>
      <c r="WNF50" s="190"/>
      <c r="WNG50" s="190"/>
      <c r="WNH50" s="190"/>
      <c r="WNI50" s="190"/>
      <c r="WNJ50" s="190"/>
      <c r="WNK50" s="190"/>
      <c r="WNL50" s="190"/>
      <c r="WNM50" s="190"/>
      <c r="WNN50" s="190"/>
      <c r="WNO50" s="190"/>
      <c r="WNP50" s="190"/>
      <c r="WNQ50" s="190"/>
      <c r="WNR50" s="190"/>
      <c r="WNS50" s="190"/>
      <c r="WNT50" s="190"/>
      <c r="WNU50" s="190"/>
      <c r="WNV50" s="190"/>
      <c r="WNW50" s="190"/>
      <c r="WNX50" s="190"/>
      <c r="WNY50" s="190"/>
      <c r="WNZ50" s="190"/>
      <c r="WOA50" s="190"/>
      <c r="WOB50" s="190"/>
      <c r="WOC50" s="190"/>
      <c r="WOD50" s="190"/>
      <c r="WOE50" s="190"/>
      <c r="WOF50" s="190"/>
      <c r="WOG50" s="190"/>
      <c r="WOH50" s="190"/>
      <c r="WOI50" s="190"/>
      <c r="WOJ50" s="190"/>
      <c r="WOK50" s="190"/>
      <c r="WOL50" s="190"/>
      <c r="WOM50" s="190"/>
      <c r="WON50" s="190"/>
      <c r="WOO50" s="190"/>
      <c r="WOP50" s="190"/>
      <c r="WOQ50" s="190"/>
      <c r="WOR50" s="190"/>
      <c r="WOS50" s="190"/>
      <c r="WOT50" s="190"/>
      <c r="WOU50" s="190"/>
      <c r="WOV50" s="190"/>
      <c r="WOW50" s="190"/>
      <c r="WOX50" s="190"/>
      <c r="WOY50" s="190"/>
      <c r="WOZ50" s="190"/>
      <c r="WPA50" s="190"/>
      <c r="WPB50" s="190"/>
      <c r="WPC50" s="190"/>
      <c r="WPD50" s="190"/>
      <c r="WPE50" s="190"/>
      <c r="WPF50" s="190"/>
      <c r="WPG50" s="190"/>
      <c r="WPH50" s="190"/>
      <c r="WPI50" s="190"/>
      <c r="WPJ50" s="190"/>
      <c r="WPK50" s="190"/>
      <c r="WPL50" s="190"/>
      <c r="WPM50" s="190"/>
      <c r="WPN50" s="190"/>
      <c r="WPO50" s="190"/>
      <c r="WPP50" s="190"/>
      <c r="WPQ50" s="190"/>
      <c r="WPR50" s="190"/>
      <c r="WPS50" s="190"/>
      <c r="WPT50" s="190"/>
      <c r="WPU50" s="190"/>
      <c r="WPV50" s="190"/>
      <c r="WPW50" s="190"/>
      <c r="WPX50" s="190"/>
      <c r="WPY50" s="190"/>
      <c r="WPZ50" s="190"/>
      <c r="WQA50" s="190"/>
      <c r="WQB50" s="190"/>
      <c r="WQC50" s="190"/>
      <c r="WQD50" s="190"/>
      <c r="WQE50" s="190"/>
      <c r="WQF50" s="190"/>
      <c r="WQG50" s="190"/>
      <c r="WQH50" s="190"/>
      <c r="WQI50" s="190"/>
      <c r="WQJ50" s="190"/>
      <c r="WQK50" s="190"/>
      <c r="WQL50" s="190"/>
      <c r="WQM50" s="190"/>
      <c r="WQN50" s="190"/>
      <c r="WQO50" s="190"/>
      <c r="WQP50" s="190"/>
      <c r="WQQ50" s="190"/>
      <c r="WQR50" s="190"/>
      <c r="WQS50" s="190"/>
      <c r="WQT50" s="190"/>
      <c r="WQU50" s="190"/>
      <c r="WQV50" s="190"/>
      <c r="WQW50" s="190"/>
      <c r="WQX50" s="190"/>
      <c r="WQY50" s="190"/>
      <c r="WQZ50" s="190"/>
      <c r="WRA50" s="190"/>
      <c r="WRB50" s="190"/>
      <c r="WRC50" s="190"/>
      <c r="WRD50" s="190"/>
      <c r="WRE50" s="190"/>
      <c r="WRF50" s="190"/>
      <c r="WRG50" s="190"/>
      <c r="WRH50" s="190"/>
      <c r="WRI50" s="190"/>
      <c r="WRJ50" s="190"/>
      <c r="WRK50" s="190"/>
      <c r="WRL50" s="190"/>
      <c r="WRM50" s="190"/>
      <c r="WRN50" s="190"/>
      <c r="WRO50" s="190"/>
      <c r="WRP50" s="190"/>
      <c r="WRQ50" s="190"/>
      <c r="WRR50" s="190"/>
      <c r="WRS50" s="190"/>
      <c r="WRT50" s="190"/>
      <c r="WRU50" s="190"/>
      <c r="WRV50" s="190"/>
      <c r="WRW50" s="190"/>
      <c r="WRX50" s="190"/>
      <c r="WRY50" s="190"/>
      <c r="WRZ50" s="190"/>
      <c r="WSA50" s="190"/>
      <c r="WSB50" s="190"/>
      <c r="WSC50" s="190"/>
      <c r="WSD50" s="190"/>
      <c r="WSE50" s="190"/>
      <c r="WSF50" s="190"/>
      <c r="WSG50" s="190"/>
      <c r="WSH50" s="190"/>
      <c r="WSI50" s="190"/>
      <c r="WSJ50" s="190"/>
      <c r="WSK50" s="190"/>
      <c r="WSL50" s="190"/>
      <c r="WSM50" s="190"/>
      <c r="WSN50" s="190"/>
      <c r="WSO50" s="190"/>
      <c r="WSP50" s="190"/>
      <c r="WSQ50" s="190"/>
      <c r="WSR50" s="190"/>
      <c r="WSS50" s="190"/>
      <c r="WST50" s="190"/>
      <c r="WSU50" s="190"/>
      <c r="WSV50" s="190"/>
      <c r="WSW50" s="190"/>
      <c r="WSX50" s="190"/>
      <c r="WSY50" s="190"/>
      <c r="WSZ50" s="190"/>
      <c r="WTA50" s="190"/>
      <c r="WTB50" s="190"/>
      <c r="WTC50" s="190"/>
      <c r="WTD50" s="190"/>
      <c r="WTE50" s="190"/>
      <c r="WTF50" s="190"/>
      <c r="WTG50" s="190"/>
      <c r="WTH50" s="190"/>
      <c r="WTI50" s="190"/>
      <c r="WTJ50" s="190"/>
      <c r="WTK50" s="190"/>
      <c r="WTL50" s="190"/>
      <c r="WTM50" s="190"/>
      <c r="WTN50" s="190"/>
      <c r="WTO50" s="190"/>
      <c r="WTP50" s="190"/>
      <c r="WTQ50" s="190"/>
      <c r="WTR50" s="190"/>
      <c r="WTS50" s="190"/>
      <c r="WTT50" s="190"/>
      <c r="WTU50" s="190"/>
      <c r="WTV50" s="190"/>
      <c r="WTW50" s="190"/>
      <c r="WTX50" s="190"/>
      <c r="WTY50" s="190"/>
      <c r="WTZ50" s="190"/>
      <c r="WUA50" s="190"/>
      <c r="WUB50" s="190"/>
      <c r="WUC50" s="190"/>
      <c r="WUD50" s="190"/>
      <c r="WUE50" s="190"/>
      <c r="WUF50" s="190"/>
      <c r="WUG50" s="190"/>
      <c r="WUH50" s="190"/>
      <c r="WUI50" s="190"/>
      <c r="WUJ50" s="190"/>
      <c r="WUK50" s="190"/>
      <c r="WUL50" s="190"/>
      <c r="WUM50" s="190"/>
      <c r="WUN50" s="190"/>
      <c r="WUO50" s="190"/>
      <c r="WUP50" s="190"/>
      <c r="WUQ50" s="190"/>
      <c r="WUR50" s="190"/>
      <c r="WUS50" s="190"/>
      <c r="WUT50" s="190"/>
      <c r="WUU50" s="190"/>
      <c r="WUV50" s="190"/>
      <c r="WUW50" s="190"/>
      <c r="WUX50" s="190"/>
      <c r="WUY50" s="190"/>
      <c r="WUZ50" s="190"/>
      <c r="WVA50" s="190"/>
      <c r="WVB50" s="190"/>
      <c r="WVC50" s="190"/>
      <c r="WVD50" s="190"/>
      <c r="WVE50" s="190"/>
      <c r="WVF50" s="190"/>
      <c r="WVG50" s="190"/>
      <c r="WVH50" s="190"/>
      <c r="WVI50" s="190"/>
      <c r="WVJ50" s="190"/>
      <c r="WVK50" s="190"/>
      <c r="WVL50" s="190"/>
      <c r="WVM50" s="190"/>
      <c r="WVN50" s="190"/>
      <c r="WVO50" s="190"/>
      <c r="WVP50" s="190"/>
      <c r="WVQ50" s="190"/>
      <c r="WVR50" s="190"/>
      <c r="WVS50" s="190"/>
      <c r="WVT50" s="190"/>
      <c r="WVU50" s="190"/>
      <c r="WVV50" s="190"/>
      <c r="WVW50" s="190"/>
      <c r="WVX50" s="190"/>
      <c r="WVY50" s="190"/>
      <c r="WVZ50" s="190"/>
      <c r="WWA50" s="190"/>
      <c r="WWB50" s="190"/>
      <c r="WWC50" s="190"/>
      <c r="WWD50" s="190"/>
      <c r="WWE50" s="190"/>
      <c r="WWF50" s="190"/>
      <c r="WWG50" s="190"/>
      <c r="WWH50" s="190"/>
      <c r="WWI50" s="190"/>
      <c r="WWJ50" s="190"/>
      <c r="WWK50" s="190"/>
      <c r="WWL50" s="190"/>
      <c r="WWM50" s="190"/>
      <c r="WWN50" s="190"/>
      <c r="WWO50" s="190"/>
      <c r="WWP50" s="190"/>
      <c r="WWQ50" s="190"/>
      <c r="WWR50" s="190"/>
      <c r="WWS50" s="190"/>
      <c r="WWT50" s="190"/>
      <c r="WWU50" s="190"/>
      <c r="WWV50" s="190"/>
      <c r="WWW50" s="190"/>
      <c r="WWX50" s="190"/>
      <c r="WWY50" s="190"/>
      <c r="WWZ50" s="190"/>
      <c r="WXA50" s="190"/>
      <c r="WXB50" s="190"/>
      <c r="WXC50" s="190"/>
      <c r="WXD50" s="190"/>
      <c r="WXE50" s="190"/>
      <c r="WXF50" s="190"/>
      <c r="WXG50" s="190"/>
      <c r="WXH50" s="190"/>
      <c r="WXI50" s="190"/>
      <c r="WXJ50" s="190"/>
      <c r="WXK50" s="190"/>
      <c r="WXL50" s="190"/>
      <c r="WXM50" s="190"/>
      <c r="WXN50" s="190"/>
      <c r="WXO50" s="190"/>
      <c r="WXP50" s="190"/>
      <c r="WXQ50" s="190"/>
      <c r="WXR50" s="190"/>
      <c r="WXS50" s="190"/>
      <c r="WXT50" s="190"/>
      <c r="WXU50" s="190"/>
      <c r="WXV50" s="190"/>
      <c r="WXW50" s="190"/>
      <c r="WXX50" s="190"/>
      <c r="WXY50" s="190"/>
      <c r="WXZ50" s="190"/>
      <c r="WYA50" s="190"/>
      <c r="WYB50" s="190"/>
      <c r="WYC50" s="190"/>
      <c r="WYD50" s="190"/>
      <c r="WYE50" s="190"/>
      <c r="WYF50" s="190"/>
      <c r="WYG50" s="190"/>
      <c r="WYH50" s="190"/>
      <c r="WYI50" s="190"/>
      <c r="WYJ50" s="190"/>
      <c r="WYK50" s="190"/>
      <c r="WYL50" s="190"/>
      <c r="WYM50" s="190"/>
      <c r="WYN50" s="190"/>
      <c r="WYO50" s="190"/>
      <c r="WYP50" s="190"/>
      <c r="WYQ50" s="190"/>
      <c r="WYR50" s="190"/>
      <c r="WYS50" s="190"/>
      <c r="WYT50" s="190"/>
      <c r="WYU50" s="190"/>
      <c r="WYV50" s="190"/>
      <c r="WYW50" s="190"/>
      <c r="WYX50" s="190"/>
      <c r="WYY50" s="190"/>
      <c r="WYZ50" s="190"/>
      <c r="WZA50" s="190"/>
      <c r="WZB50" s="190"/>
      <c r="WZC50" s="190"/>
      <c r="WZD50" s="190"/>
      <c r="WZE50" s="190"/>
      <c r="WZF50" s="190"/>
      <c r="WZG50" s="190"/>
      <c r="WZH50" s="190"/>
      <c r="WZI50" s="190"/>
      <c r="WZJ50" s="190"/>
      <c r="WZK50" s="190"/>
      <c r="WZL50" s="190"/>
      <c r="WZM50" s="190"/>
      <c r="WZN50" s="190"/>
      <c r="WZO50" s="190"/>
      <c r="WZP50" s="190"/>
      <c r="WZQ50" s="190"/>
      <c r="WZR50" s="190"/>
      <c r="WZS50" s="190"/>
      <c r="WZT50" s="190"/>
      <c r="WZU50" s="190"/>
      <c r="WZV50" s="190"/>
      <c r="WZW50" s="190"/>
      <c r="WZX50" s="190"/>
      <c r="WZY50" s="190"/>
      <c r="WZZ50" s="190"/>
      <c r="XAA50" s="190"/>
      <c r="XAB50" s="190"/>
      <c r="XAC50" s="190"/>
      <c r="XAD50" s="190"/>
      <c r="XAE50" s="190"/>
      <c r="XAF50" s="190"/>
      <c r="XAG50" s="190"/>
      <c r="XAH50" s="190"/>
      <c r="XAI50" s="190"/>
      <c r="XAJ50" s="190"/>
      <c r="XAK50" s="190"/>
      <c r="XAL50" s="190"/>
      <c r="XAM50" s="190"/>
      <c r="XAN50" s="190"/>
      <c r="XAO50" s="190"/>
      <c r="XAP50" s="190"/>
      <c r="XAQ50" s="190"/>
      <c r="XAR50" s="190"/>
      <c r="XAS50" s="190"/>
      <c r="XAT50" s="190"/>
      <c r="XAU50" s="190"/>
      <c r="XAV50" s="190"/>
      <c r="XAW50" s="190"/>
      <c r="XAX50" s="190"/>
      <c r="XAY50" s="190"/>
      <c r="XAZ50" s="190"/>
      <c r="XBA50" s="190"/>
      <c r="XBB50" s="190"/>
      <c r="XBC50" s="190"/>
      <c r="XBD50" s="190"/>
      <c r="XBE50" s="190"/>
      <c r="XBF50" s="190"/>
      <c r="XBG50" s="190"/>
      <c r="XBH50" s="190"/>
      <c r="XBI50" s="190"/>
      <c r="XBJ50" s="190"/>
      <c r="XBK50" s="190"/>
      <c r="XBL50" s="190"/>
      <c r="XBM50" s="190"/>
      <c r="XBN50" s="190"/>
      <c r="XBO50" s="190"/>
      <c r="XBP50" s="190"/>
      <c r="XBQ50" s="190"/>
      <c r="XBR50" s="190"/>
      <c r="XBS50" s="190"/>
      <c r="XBT50" s="190"/>
      <c r="XBU50" s="190"/>
      <c r="XBV50" s="190"/>
      <c r="XBW50" s="190"/>
      <c r="XBX50" s="190"/>
      <c r="XBY50" s="190"/>
      <c r="XBZ50" s="190"/>
      <c r="XCA50" s="190"/>
      <c r="XCB50" s="190"/>
      <c r="XCC50" s="190"/>
      <c r="XCD50" s="190"/>
      <c r="XCE50" s="190"/>
      <c r="XCF50" s="190"/>
      <c r="XCG50" s="190"/>
      <c r="XCH50" s="190"/>
      <c r="XCI50" s="190"/>
      <c r="XCJ50" s="190"/>
      <c r="XCK50" s="190"/>
      <c r="XCL50" s="190"/>
      <c r="XCM50" s="190"/>
      <c r="XCN50" s="190"/>
      <c r="XCO50" s="190"/>
      <c r="XCP50" s="190"/>
      <c r="XCQ50" s="190"/>
      <c r="XCR50" s="190"/>
      <c r="XCS50" s="190"/>
      <c r="XCT50" s="190"/>
      <c r="XCU50" s="190"/>
      <c r="XCV50" s="190"/>
      <c r="XCW50" s="190"/>
      <c r="XCX50" s="190"/>
      <c r="XCY50" s="190"/>
      <c r="XCZ50" s="190"/>
      <c r="XDA50" s="190"/>
      <c r="XDB50" s="190"/>
      <c r="XDC50" s="190"/>
      <c r="XDD50" s="190"/>
      <c r="XDE50" s="190"/>
      <c r="XDF50" s="190"/>
      <c r="XDG50" s="190"/>
      <c r="XDH50" s="190"/>
      <c r="XDI50" s="190"/>
      <c r="XDJ50" s="190"/>
      <c r="XDK50" s="190"/>
      <c r="XDL50" s="190"/>
      <c r="XDM50" s="190"/>
      <c r="XDN50" s="190"/>
      <c r="XDO50" s="190"/>
      <c r="XDP50" s="190"/>
      <c r="XDQ50" s="190"/>
      <c r="XDR50" s="190"/>
      <c r="XDS50" s="190"/>
      <c r="XDT50" s="190"/>
      <c r="XDU50" s="190"/>
      <c r="XDV50" s="190"/>
      <c r="XDW50" s="190"/>
      <c r="XDX50" s="190"/>
      <c r="XDY50" s="190"/>
      <c r="XDZ50" s="190"/>
      <c r="XEA50" s="190"/>
      <c r="XEB50" s="190"/>
      <c r="XEC50" s="190"/>
      <c r="XED50" s="190"/>
      <c r="XEE50" s="190"/>
      <c r="XEF50" s="190"/>
      <c r="XEG50" s="190"/>
      <c r="XEH50" s="190"/>
      <c r="XEI50" s="190"/>
      <c r="XEJ50" s="190"/>
      <c r="XEK50" s="190"/>
      <c r="XEL50" s="190"/>
      <c r="XEM50" s="190"/>
      <c r="XEN50" s="190"/>
      <c r="XEO50" s="190"/>
      <c r="XEP50" s="190"/>
    </row>
    <row r="51" spans="15:16370" ht="15" customHeight="1">
      <c r="O51" s="22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1"/>
      <c r="AN51" s="221"/>
      <c r="AO51" s="221"/>
      <c r="AP51" s="221"/>
      <c r="AQ51" s="221"/>
      <c r="AR51" s="221"/>
      <c r="AS51" s="221"/>
      <c r="AT51" s="221"/>
      <c r="AU51" s="221"/>
      <c r="AV51" s="221"/>
      <c r="AW51" s="221"/>
      <c r="AX51" s="221"/>
      <c r="AY51" s="221"/>
      <c r="AZ51" s="221"/>
      <c r="BA51" s="221"/>
      <c r="BB51" s="221"/>
      <c r="BC51" s="221"/>
      <c r="BD51" s="221"/>
      <c r="BE51" s="221"/>
      <c r="BF51" s="221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  <c r="BZ51" s="221"/>
      <c r="CA51" s="221"/>
      <c r="CB51" s="221"/>
      <c r="CC51" s="221"/>
      <c r="CD51" s="221"/>
      <c r="CE51" s="221"/>
      <c r="CF51" s="221"/>
      <c r="CG51" s="221"/>
      <c r="CH51" s="221"/>
      <c r="CI51" s="221"/>
      <c r="CJ51" s="221"/>
      <c r="CK51" s="221"/>
      <c r="CL51" s="221"/>
      <c r="CM51" s="221"/>
      <c r="CN51" s="221"/>
      <c r="CO51" s="221"/>
      <c r="CP51" s="221"/>
      <c r="CQ51" s="221"/>
      <c r="CR51" s="221"/>
      <c r="CS51" s="221"/>
      <c r="CT51" s="221"/>
      <c r="CU51" s="221"/>
      <c r="CV51" s="221"/>
      <c r="CW51" s="221"/>
      <c r="CX51" s="221"/>
      <c r="CY51" s="221"/>
      <c r="CZ51" s="221"/>
      <c r="DA51" s="221"/>
      <c r="DB51" s="221"/>
      <c r="DC51" s="221"/>
      <c r="DD51" s="221"/>
      <c r="DE51" s="221"/>
      <c r="DF51" s="221"/>
      <c r="DG51" s="221"/>
      <c r="DH51" s="221"/>
      <c r="DI51" s="221"/>
      <c r="DJ51" s="221"/>
      <c r="DK51" s="221"/>
      <c r="DL51" s="221"/>
      <c r="DM51" s="221"/>
      <c r="DN51" s="221"/>
      <c r="DO51" s="221"/>
      <c r="DP51" s="221"/>
      <c r="DQ51" s="221"/>
      <c r="DR51" s="221"/>
      <c r="DS51" s="221"/>
      <c r="DT51" s="221"/>
      <c r="DU51" s="221"/>
      <c r="DV51" s="221"/>
      <c r="DW51" s="221"/>
      <c r="DX51" s="221"/>
      <c r="DY51" s="221"/>
      <c r="DZ51" s="221"/>
      <c r="EA51" s="221"/>
      <c r="EB51" s="221"/>
      <c r="EC51" s="221"/>
      <c r="ED51" s="221"/>
      <c r="EE51" s="221"/>
      <c r="EF51" s="221"/>
      <c r="EG51" s="221"/>
      <c r="EH51" s="221"/>
      <c r="EI51" s="221"/>
      <c r="EJ51" s="221"/>
      <c r="EK51" s="221"/>
      <c r="EL51" s="221"/>
      <c r="EM51" s="221"/>
      <c r="EN51" s="221"/>
      <c r="EO51" s="221"/>
      <c r="EP51" s="221"/>
      <c r="EQ51" s="221"/>
      <c r="ER51" s="221"/>
      <c r="ES51" s="221"/>
      <c r="ET51" s="221"/>
      <c r="EU51" s="221"/>
      <c r="EV51" s="221"/>
      <c r="EW51" s="221"/>
      <c r="EX51" s="221"/>
      <c r="EY51" s="221"/>
      <c r="EZ51" s="221"/>
      <c r="FA51" s="221"/>
      <c r="FB51" s="221"/>
      <c r="FC51" s="221"/>
      <c r="FD51" s="221"/>
      <c r="FE51" s="221"/>
      <c r="FF51" s="221"/>
      <c r="FG51" s="221"/>
      <c r="FH51" s="221"/>
      <c r="FI51" s="221"/>
      <c r="FJ51" s="221"/>
      <c r="FK51" s="221"/>
      <c r="FL51" s="221"/>
      <c r="FM51" s="221"/>
      <c r="FN51" s="221"/>
      <c r="FO51" s="221"/>
      <c r="FP51" s="221"/>
      <c r="FQ51" s="221"/>
      <c r="FR51" s="221"/>
      <c r="FS51" s="221"/>
      <c r="FT51" s="221"/>
      <c r="FU51" s="221"/>
      <c r="FV51" s="221"/>
      <c r="FW51" s="221"/>
      <c r="FX51" s="221"/>
      <c r="FY51" s="221"/>
      <c r="FZ51" s="221"/>
      <c r="GA51" s="221"/>
      <c r="GB51" s="221"/>
      <c r="GC51" s="221"/>
      <c r="GD51" s="221"/>
      <c r="GE51" s="221"/>
      <c r="GF51" s="221"/>
      <c r="GG51" s="221"/>
      <c r="GH51" s="221"/>
      <c r="GI51" s="221"/>
      <c r="GJ51" s="221"/>
      <c r="GK51" s="221"/>
      <c r="GL51" s="221"/>
      <c r="GM51" s="221"/>
      <c r="GN51" s="221"/>
      <c r="GO51" s="221"/>
      <c r="GP51" s="221"/>
      <c r="GQ51" s="221"/>
      <c r="GR51" s="221"/>
      <c r="GS51" s="221"/>
      <c r="GT51" s="221"/>
      <c r="GU51" s="221"/>
      <c r="GV51" s="221"/>
      <c r="GW51" s="221"/>
      <c r="GX51" s="221"/>
      <c r="GY51" s="221"/>
      <c r="GZ51" s="221"/>
      <c r="HA51" s="221"/>
      <c r="HB51" s="221"/>
      <c r="HC51" s="221"/>
      <c r="HD51" s="221"/>
      <c r="HE51" s="221"/>
      <c r="HF51" s="221"/>
      <c r="HG51" s="221"/>
      <c r="HH51" s="221"/>
      <c r="HI51" s="221"/>
      <c r="HJ51" s="221"/>
      <c r="HK51" s="221"/>
      <c r="HL51" s="221"/>
      <c r="HM51" s="221"/>
      <c r="HN51" s="221"/>
      <c r="HO51" s="221"/>
      <c r="HP51" s="221"/>
      <c r="HQ51" s="221"/>
      <c r="HR51" s="221"/>
      <c r="HS51" s="221"/>
      <c r="HT51" s="221"/>
      <c r="HU51" s="221"/>
      <c r="HV51" s="221"/>
      <c r="HW51" s="221"/>
      <c r="HX51" s="221"/>
      <c r="HY51" s="221"/>
      <c r="HZ51" s="221"/>
      <c r="IA51" s="221"/>
      <c r="IB51" s="221"/>
      <c r="IC51" s="221"/>
      <c r="ID51" s="221"/>
      <c r="IE51" s="221"/>
      <c r="IF51" s="221"/>
      <c r="IG51" s="221"/>
      <c r="IH51" s="221"/>
      <c r="II51" s="221"/>
      <c r="IJ51" s="221"/>
      <c r="IK51" s="221"/>
      <c r="IL51" s="221"/>
      <c r="IM51" s="221"/>
      <c r="IN51" s="221"/>
      <c r="IO51" s="221"/>
      <c r="IP51" s="221"/>
      <c r="IQ51" s="221"/>
      <c r="IR51" s="221"/>
      <c r="IS51" s="221"/>
      <c r="IT51" s="221"/>
      <c r="IU51" s="221"/>
      <c r="IV51" s="221"/>
      <c r="IW51" s="221"/>
      <c r="IX51" s="221"/>
      <c r="IY51" s="221"/>
      <c r="IZ51" s="221"/>
      <c r="JA51" s="221"/>
      <c r="JB51" s="221"/>
      <c r="JC51" s="221"/>
      <c r="JD51" s="221"/>
      <c r="JE51" s="221"/>
      <c r="JF51" s="221"/>
      <c r="JG51" s="221"/>
      <c r="JH51" s="221"/>
      <c r="JI51" s="221"/>
      <c r="JJ51" s="221"/>
      <c r="JK51" s="221"/>
      <c r="JL51" s="221"/>
      <c r="JM51" s="221"/>
      <c r="JN51" s="221"/>
      <c r="JO51" s="221"/>
      <c r="JP51" s="221"/>
      <c r="JQ51" s="221"/>
      <c r="JR51" s="221"/>
      <c r="JS51" s="221"/>
      <c r="JT51" s="221"/>
      <c r="JU51" s="221"/>
      <c r="JV51" s="221"/>
      <c r="JW51" s="221"/>
      <c r="JX51" s="221"/>
      <c r="JY51" s="221"/>
      <c r="JZ51" s="221"/>
      <c r="KA51" s="221"/>
      <c r="KB51" s="221"/>
      <c r="KC51" s="221"/>
      <c r="KD51" s="221"/>
      <c r="KE51" s="221"/>
      <c r="KF51" s="221"/>
      <c r="KG51" s="221"/>
      <c r="KH51" s="221"/>
      <c r="KI51" s="221"/>
      <c r="KJ51" s="221"/>
      <c r="KK51" s="221"/>
      <c r="KL51" s="221"/>
      <c r="KM51" s="221"/>
      <c r="KN51" s="221"/>
      <c r="KO51" s="221"/>
      <c r="KP51" s="221"/>
      <c r="KQ51" s="221"/>
      <c r="KR51" s="221"/>
      <c r="KS51" s="221"/>
      <c r="KT51" s="221"/>
      <c r="KU51" s="221"/>
      <c r="KV51" s="221"/>
      <c r="KW51" s="221"/>
      <c r="KX51" s="221"/>
      <c r="KY51" s="221"/>
      <c r="KZ51" s="221"/>
      <c r="LA51" s="221"/>
      <c r="LB51" s="221"/>
      <c r="LC51" s="221"/>
      <c r="LD51" s="221"/>
      <c r="LE51" s="221"/>
      <c r="LF51" s="221"/>
      <c r="LG51" s="221"/>
      <c r="LH51" s="221"/>
      <c r="LI51" s="221"/>
      <c r="LJ51" s="221"/>
      <c r="LK51" s="221"/>
      <c r="LL51" s="221"/>
      <c r="LM51" s="221"/>
      <c r="LN51" s="221"/>
      <c r="LO51" s="221"/>
      <c r="LP51" s="221"/>
      <c r="LQ51" s="221"/>
      <c r="LR51" s="221"/>
      <c r="LS51" s="221"/>
      <c r="LT51" s="221"/>
      <c r="LU51" s="221"/>
      <c r="LV51" s="221"/>
      <c r="LW51" s="221"/>
      <c r="LX51" s="221"/>
      <c r="LY51" s="221"/>
      <c r="LZ51" s="221"/>
      <c r="MA51" s="221"/>
      <c r="MB51" s="221"/>
      <c r="MC51" s="221"/>
      <c r="MD51" s="221"/>
      <c r="ME51" s="221"/>
      <c r="MF51" s="221"/>
      <c r="MG51" s="221"/>
      <c r="MH51" s="221"/>
      <c r="MI51" s="221"/>
      <c r="MJ51" s="221"/>
      <c r="MK51" s="221"/>
      <c r="ML51" s="221"/>
      <c r="MM51" s="221"/>
      <c r="MN51" s="221"/>
      <c r="MO51" s="221"/>
      <c r="MP51" s="221"/>
      <c r="MQ51" s="221"/>
      <c r="MR51" s="221"/>
      <c r="MS51" s="221"/>
      <c r="MT51" s="221"/>
      <c r="MU51" s="221"/>
      <c r="MV51" s="221"/>
      <c r="MW51" s="221"/>
      <c r="MX51" s="221"/>
      <c r="MY51" s="221"/>
      <c r="MZ51" s="221"/>
      <c r="NA51" s="221"/>
      <c r="NB51" s="221"/>
      <c r="NC51" s="221"/>
      <c r="ND51" s="221"/>
      <c r="NE51" s="221"/>
      <c r="NF51" s="221"/>
      <c r="NG51" s="221"/>
      <c r="NH51" s="221"/>
      <c r="NI51" s="221"/>
      <c r="NJ51" s="221"/>
      <c r="NK51" s="221"/>
      <c r="NL51" s="221"/>
      <c r="NM51" s="221"/>
      <c r="NN51" s="221"/>
      <c r="NO51" s="221"/>
      <c r="NP51" s="221"/>
      <c r="NQ51" s="221"/>
      <c r="NR51" s="221"/>
      <c r="NS51" s="221"/>
      <c r="NT51" s="221"/>
      <c r="NU51" s="221"/>
      <c r="NV51" s="221"/>
      <c r="NW51" s="221"/>
      <c r="NX51" s="221"/>
      <c r="NY51" s="221"/>
      <c r="NZ51" s="221"/>
      <c r="OA51" s="221"/>
      <c r="OB51" s="221"/>
      <c r="OC51" s="221"/>
      <c r="OD51" s="221"/>
      <c r="OE51" s="221"/>
      <c r="OF51" s="221"/>
      <c r="OG51" s="221"/>
      <c r="OH51" s="221"/>
      <c r="OI51" s="221"/>
      <c r="OJ51" s="221"/>
      <c r="OK51" s="221"/>
      <c r="OL51" s="221"/>
      <c r="OM51" s="221"/>
      <c r="ON51" s="221"/>
      <c r="OO51" s="221"/>
      <c r="OP51" s="221"/>
      <c r="OQ51" s="221"/>
      <c r="OR51" s="221"/>
      <c r="OS51" s="221"/>
      <c r="OT51" s="221"/>
      <c r="OU51" s="221"/>
      <c r="OV51" s="221"/>
      <c r="OW51" s="221"/>
      <c r="OX51" s="221"/>
      <c r="OY51" s="221"/>
      <c r="OZ51" s="221"/>
      <c r="PA51" s="221"/>
      <c r="PB51" s="221"/>
      <c r="PC51" s="221"/>
      <c r="PD51" s="221"/>
      <c r="PE51" s="221"/>
      <c r="PF51" s="221"/>
      <c r="PG51" s="221"/>
      <c r="PH51" s="221"/>
      <c r="PI51" s="221"/>
      <c r="PJ51" s="221"/>
      <c r="PK51" s="221"/>
      <c r="PL51" s="221"/>
      <c r="PM51" s="221"/>
      <c r="PN51" s="221"/>
      <c r="PO51" s="221"/>
      <c r="PP51" s="221"/>
      <c r="PQ51" s="221"/>
      <c r="PR51" s="221"/>
      <c r="PS51" s="221"/>
      <c r="PT51" s="221"/>
      <c r="PU51" s="221"/>
      <c r="PV51" s="221"/>
      <c r="PW51" s="221"/>
      <c r="PX51" s="221"/>
      <c r="PY51" s="221"/>
      <c r="PZ51" s="221"/>
      <c r="QA51" s="221"/>
      <c r="QB51" s="221"/>
      <c r="QC51" s="221"/>
      <c r="QD51" s="221"/>
      <c r="QE51" s="221"/>
      <c r="QF51" s="221"/>
      <c r="QG51" s="221"/>
      <c r="QH51" s="221"/>
      <c r="QI51" s="221"/>
      <c r="QJ51" s="221"/>
      <c r="QK51" s="221"/>
      <c r="QL51" s="221"/>
      <c r="QM51" s="221"/>
      <c r="QN51" s="221"/>
      <c r="QO51" s="221"/>
      <c r="QP51" s="221"/>
      <c r="QQ51" s="221"/>
      <c r="QR51" s="221"/>
      <c r="QS51" s="221"/>
      <c r="QT51" s="221"/>
      <c r="QU51" s="221"/>
      <c r="QV51" s="221"/>
      <c r="QW51" s="221"/>
      <c r="QX51" s="221"/>
      <c r="QY51" s="221"/>
      <c r="QZ51" s="221"/>
      <c r="RA51" s="221"/>
      <c r="RB51" s="221"/>
      <c r="RC51" s="221"/>
      <c r="RD51" s="221"/>
      <c r="RE51" s="221"/>
      <c r="RF51" s="221"/>
      <c r="RG51" s="221"/>
      <c r="RH51" s="221"/>
      <c r="RI51" s="221"/>
      <c r="RJ51" s="221"/>
      <c r="RK51" s="221"/>
      <c r="RL51" s="221"/>
      <c r="RM51" s="221"/>
      <c r="RN51" s="221"/>
      <c r="RO51" s="221"/>
      <c r="RP51" s="221"/>
      <c r="RQ51" s="221"/>
      <c r="RR51" s="221"/>
      <c r="RS51" s="221"/>
      <c r="RT51" s="221"/>
      <c r="RU51" s="221"/>
      <c r="RV51" s="221"/>
      <c r="RW51" s="221"/>
      <c r="RX51" s="221"/>
      <c r="RY51" s="221"/>
      <c r="RZ51" s="221"/>
      <c r="SA51" s="221"/>
      <c r="SB51" s="221"/>
      <c r="SC51" s="221"/>
      <c r="SD51" s="221"/>
      <c r="SE51" s="221"/>
      <c r="SF51" s="221"/>
      <c r="SG51" s="221"/>
      <c r="SH51" s="221"/>
      <c r="SI51" s="221"/>
      <c r="SJ51" s="221"/>
      <c r="SK51" s="221"/>
      <c r="SL51" s="221"/>
      <c r="SM51" s="221"/>
      <c r="SN51" s="221"/>
      <c r="SO51" s="221"/>
      <c r="SP51" s="221"/>
      <c r="SQ51" s="221"/>
      <c r="SR51" s="221"/>
      <c r="SS51" s="221"/>
      <c r="ST51" s="221"/>
      <c r="SU51" s="221"/>
      <c r="SV51" s="221"/>
      <c r="SW51" s="221"/>
      <c r="SX51" s="221"/>
      <c r="SY51" s="221"/>
      <c r="SZ51" s="221"/>
      <c r="TA51" s="221"/>
      <c r="TB51" s="221"/>
      <c r="TC51" s="221"/>
      <c r="TD51" s="221"/>
      <c r="TE51" s="221"/>
      <c r="TF51" s="221"/>
      <c r="TG51" s="221"/>
      <c r="TH51" s="221"/>
      <c r="TI51" s="221"/>
      <c r="TJ51" s="221"/>
      <c r="TK51" s="221"/>
      <c r="TL51" s="221"/>
      <c r="TM51" s="221"/>
      <c r="TN51" s="221"/>
      <c r="TO51" s="221"/>
      <c r="TP51" s="221"/>
      <c r="TQ51" s="221"/>
      <c r="TR51" s="221"/>
      <c r="TS51" s="221"/>
      <c r="TT51" s="221"/>
      <c r="TU51" s="221"/>
      <c r="TV51" s="221"/>
      <c r="TW51" s="221"/>
      <c r="TX51" s="221"/>
      <c r="TY51" s="221"/>
      <c r="TZ51" s="221"/>
      <c r="UA51" s="221"/>
      <c r="UB51" s="221"/>
      <c r="UC51" s="221"/>
      <c r="UD51" s="221"/>
      <c r="UE51" s="221"/>
      <c r="UF51" s="221"/>
      <c r="UG51" s="221"/>
      <c r="UH51" s="221"/>
      <c r="UI51" s="221"/>
      <c r="UJ51" s="221"/>
      <c r="UK51" s="221"/>
      <c r="UL51" s="221"/>
      <c r="UM51" s="221"/>
      <c r="UN51" s="221"/>
      <c r="UO51" s="221"/>
      <c r="UP51" s="221"/>
      <c r="UQ51" s="221"/>
      <c r="UR51" s="221"/>
      <c r="US51" s="221"/>
      <c r="UT51" s="221"/>
      <c r="UU51" s="221"/>
      <c r="UV51" s="221"/>
      <c r="UW51" s="221"/>
      <c r="UX51" s="221"/>
      <c r="UY51" s="221"/>
      <c r="UZ51" s="221"/>
      <c r="VA51" s="221"/>
      <c r="VB51" s="221"/>
      <c r="VC51" s="221"/>
      <c r="VD51" s="221"/>
      <c r="VE51" s="221"/>
      <c r="VF51" s="221"/>
      <c r="VG51" s="221"/>
      <c r="VH51" s="221"/>
      <c r="VI51" s="221"/>
      <c r="VJ51" s="221"/>
      <c r="VK51" s="221"/>
      <c r="VL51" s="221"/>
      <c r="VM51" s="221"/>
      <c r="VN51" s="221"/>
      <c r="VO51" s="221"/>
      <c r="VP51" s="221"/>
      <c r="VQ51" s="221"/>
      <c r="VR51" s="221"/>
      <c r="VS51" s="221"/>
      <c r="VT51" s="221"/>
      <c r="VU51" s="221"/>
      <c r="VV51" s="221"/>
      <c r="VW51" s="221"/>
      <c r="VX51" s="221"/>
      <c r="VY51" s="221"/>
      <c r="VZ51" s="221"/>
      <c r="WA51" s="221"/>
      <c r="WB51" s="221"/>
      <c r="WC51" s="221"/>
      <c r="WD51" s="221"/>
      <c r="WE51" s="221"/>
      <c r="WF51" s="221"/>
      <c r="WG51" s="221"/>
      <c r="WH51" s="221"/>
      <c r="WI51" s="221"/>
      <c r="WJ51" s="221"/>
      <c r="WK51" s="221"/>
      <c r="WL51" s="221"/>
      <c r="WM51" s="221"/>
      <c r="WN51" s="221"/>
      <c r="WO51" s="221"/>
      <c r="WP51" s="221"/>
      <c r="WQ51" s="221"/>
      <c r="WR51" s="221"/>
      <c r="WS51" s="221"/>
      <c r="WT51" s="221"/>
      <c r="WU51" s="221"/>
      <c r="WV51" s="221"/>
      <c r="WW51" s="221"/>
      <c r="WX51" s="221"/>
      <c r="WY51" s="221"/>
      <c r="WZ51" s="221"/>
      <c r="XA51" s="221"/>
      <c r="XB51" s="221"/>
      <c r="XC51" s="221"/>
      <c r="XD51" s="221"/>
      <c r="XE51" s="221"/>
      <c r="XF51" s="221"/>
      <c r="XG51" s="221"/>
      <c r="XH51" s="221"/>
      <c r="XI51" s="221"/>
      <c r="XJ51" s="221"/>
      <c r="XK51" s="221"/>
      <c r="XL51" s="221"/>
      <c r="XM51" s="221"/>
      <c r="XN51" s="221"/>
      <c r="XO51" s="221"/>
      <c r="XP51" s="221"/>
      <c r="XQ51" s="221"/>
      <c r="XR51" s="221"/>
      <c r="XS51" s="221"/>
      <c r="XT51" s="221"/>
      <c r="XU51" s="221"/>
      <c r="XV51" s="221"/>
      <c r="XW51" s="221"/>
      <c r="XX51" s="221"/>
      <c r="XY51" s="221"/>
      <c r="XZ51" s="221"/>
      <c r="YA51" s="221"/>
      <c r="YB51" s="221"/>
      <c r="YC51" s="221"/>
      <c r="YD51" s="221"/>
      <c r="YE51" s="221"/>
      <c r="YF51" s="221"/>
      <c r="YG51" s="221"/>
      <c r="YH51" s="221"/>
      <c r="YI51" s="221"/>
      <c r="YJ51" s="221"/>
      <c r="YK51" s="221"/>
      <c r="YL51" s="221"/>
      <c r="YM51" s="221"/>
      <c r="YN51" s="221"/>
      <c r="YO51" s="221"/>
      <c r="YP51" s="221"/>
      <c r="YQ51" s="221"/>
      <c r="YR51" s="221"/>
      <c r="YS51" s="221"/>
      <c r="YT51" s="221"/>
      <c r="YU51" s="221"/>
      <c r="YV51" s="221"/>
      <c r="YW51" s="221"/>
      <c r="YX51" s="221"/>
      <c r="YY51" s="221"/>
      <c r="YZ51" s="221"/>
      <c r="ZA51" s="221"/>
      <c r="ZB51" s="221"/>
      <c r="ZC51" s="221"/>
      <c r="ZD51" s="221"/>
      <c r="ZE51" s="221"/>
      <c r="ZF51" s="221"/>
      <c r="ZG51" s="221"/>
      <c r="ZH51" s="221"/>
      <c r="ZI51" s="221"/>
      <c r="ZJ51" s="221"/>
      <c r="ZK51" s="221"/>
      <c r="ZL51" s="221"/>
      <c r="ZM51" s="221"/>
      <c r="ZN51" s="221"/>
      <c r="ZO51" s="221"/>
      <c r="ZP51" s="221"/>
      <c r="ZQ51" s="221"/>
      <c r="ZR51" s="221"/>
      <c r="ZS51" s="221"/>
      <c r="ZT51" s="221"/>
      <c r="ZU51" s="221"/>
      <c r="ZV51" s="221"/>
      <c r="ZW51" s="221"/>
      <c r="ZX51" s="221"/>
      <c r="ZY51" s="221"/>
      <c r="ZZ51" s="221"/>
      <c r="AAA51" s="221"/>
      <c r="AAB51" s="221"/>
      <c r="AAC51" s="221"/>
      <c r="AAD51" s="221"/>
      <c r="AAE51" s="221"/>
      <c r="AAF51" s="221"/>
      <c r="AAG51" s="221"/>
      <c r="AAH51" s="221"/>
      <c r="AAI51" s="221"/>
      <c r="AAJ51" s="221"/>
      <c r="AAK51" s="221"/>
      <c r="AAL51" s="221"/>
      <c r="AAM51" s="221"/>
      <c r="AAN51" s="221"/>
      <c r="AAO51" s="221"/>
      <c r="AAP51" s="221"/>
      <c r="AAQ51" s="221"/>
      <c r="AAR51" s="221"/>
      <c r="AAS51" s="221"/>
      <c r="AAT51" s="221"/>
      <c r="AAU51" s="221"/>
      <c r="AAV51" s="221"/>
      <c r="AAW51" s="221"/>
      <c r="AAX51" s="221"/>
      <c r="AAY51" s="221"/>
      <c r="AAZ51" s="221"/>
      <c r="ABA51" s="221"/>
      <c r="ABB51" s="221"/>
      <c r="ABC51" s="221"/>
      <c r="ABD51" s="221"/>
      <c r="ABE51" s="221"/>
      <c r="ABF51" s="221"/>
      <c r="ABG51" s="221"/>
      <c r="ABH51" s="221"/>
      <c r="ABI51" s="221"/>
      <c r="ABJ51" s="221"/>
      <c r="ABK51" s="221"/>
      <c r="ABL51" s="221"/>
      <c r="ABM51" s="221"/>
      <c r="ABN51" s="221"/>
      <c r="ABO51" s="221"/>
      <c r="ABP51" s="221"/>
      <c r="ABQ51" s="221"/>
      <c r="ABR51" s="221"/>
      <c r="ABS51" s="221"/>
      <c r="ABT51" s="221"/>
      <c r="ABU51" s="221"/>
      <c r="ABV51" s="221"/>
      <c r="ABW51" s="221"/>
      <c r="ABX51" s="221"/>
      <c r="ABY51" s="221"/>
      <c r="ABZ51" s="221"/>
      <c r="ACA51" s="221"/>
      <c r="ACB51" s="221"/>
      <c r="ACC51" s="221"/>
      <c r="ACD51" s="221"/>
      <c r="ACE51" s="221"/>
      <c r="ACF51" s="221"/>
      <c r="ACG51" s="221"/>
      <c r="ACH51" s="221"/>
      <c r="ACI51" s="221"/>
      <c r="ACJ51" s="221"/>
      <c r="ACK51" s="221"/>
      <c r="ACL51" s="221"/>
      <c r="ACM51" s="221"/>
      <c r="ACN51" s="221"/>
      <c r="ACO51" s="221"/>
      <c r="ACP51" s="221"/>
      <c r="ACQ51" s="221"/>
      <c r="ACR51" s="221"/>
      <c r="ACS51" s="221"/>
      <c r="ACT51" s="221"/>
      <c r="ACU51" s="221"/>
      <c r="ACV51" s="221"/>
      <c r="ACW51" s="221"/>
      <c r="ACX51" s="221"/>
      <c r="ACY51" s="221"/>
      <c r="ACZ51" s="221"/>
      <c r="ADA51" s="221"/>
      <c r="ADB51" s="221"/>
      <c r="ADC51" s="221"/>
      <c r="ADD51" s="221"/>
      <c r="ADE51" s="221"/>
      <c r="ADF51" s="221"/>
      <c r="ADG51" s="221"/>
      <c r="ADH51" s="221"/>
      <c r="ADI51" s="221"/>
      <c r="ADJ51" s="221"/>
      <c r="ADK51" s="221"/>
      <c r="ADL51" s="221"/>
      <c r="ADM51" s="221"/>
      <c r="ADN51" s="221"/>
      <c r="ADO51" s="221"/>
      <c r="ADP51" s="221"/>
      <c r="ADQ51" s="221"/>
      <c r="ADR51" s="221"/>
      <c r="ADS51" s="221"/>
      <c r="ADT51" s="221"/>
      <c r="ADU51" s="221"/>
      <c r="ADV51" s="221"/>
      <c r="ADW51" s="221"/>
      <c r="ADX51" s="221"/>
      <c r="ADY51" s="221"/>
      <c r="ADZ51" s="221"/>
      <c r="AEA51" s="221"/>
      <c r="AEB51" s="221"/>
      <c r="AEC51" s="221"/>
      <c r="AED51" s="221"/>
      <c r="AEE51" s="221"/>
      <c r="AEF51" s="221"/>
      <c r="AEG51" s="221"/>
      <c r="AEH51" s="221"/>
      <c r="AEI51" s="221"/>
      <c r="AEJ51" s="221"/>
      <c r="AEK51" s="221"/>
      <c r="AEL51" s="221"/>
      <c r="AEM51" s="221"/>
      <c r="AEN51" s="221"/>
      <c r="AEO51" s="221"/>
      <c r="AEP51" s="221"/>
      <c r="AEQ51" s="221"/>
      <c r="AER51" s="221"/>
      <c r="AES51" s="221"/>
      <c r="AET51" s="221"/>
      <c r="AEU51" s="221"/>
      <c r="AEV51" s="221"/>
      <c r="AEW51" s="221"/>
      <c r="AEX51" s="221"/>
      <c r="AEY51" s="221"/>
      <c r="AEZ51" s="221"/>
      <c r="AFA51" s="221"/>
      <c r="AFB51" s="221"/>
      <c r="AFC51" s="221"/>
      <c r="AFD51" s="221"/>
      <c r="AFE51" s="221"/>
      <c r="AFF51" s="221"/>
      <c r="AFG51" s="221"/>
      <c r="AFH51" s="221"/>
      <c r="AFI51" s="221"/>
      <c r="AFJ51" s="221"/>
      <c r="AFK51" s="221"/>
      <c r="AFL51" s="221"/>
      <c r="AFM51" s="221"/>
      <c r="AFN51" s="221"/>
      <c r="AFO51" s="221"/>
      <c r="AFP51" s="221"/>
      <c r="AFQ51" s="221"/>
      <c r="AFR51" s="221"/>
      <c r="AFS51" s="221"/>
      <c r="AFT51" s="221"/>
      <c r="AFU51" s="221"/>
      <c r="AFV51" s="221"/>
      <c r="AFW51" s="221"/>
      <c r="AFX51" s="221"/>
      <c r="AFY51" s="221"/>
      <c r="AFZ51" s="221"/>
      <c r="AGA51" s="221"/>
      <c r="AGB51" s="221"/>
      <c r="AGC51" s="221"/>
      <c r="AGD51" s="221"/>
      <c r="AGE51" s="221"/>
      <c r="AGF51" s="221"/>
      <c r="AGG51" s="221"/>
      <c r="AGH51" s="221"/>
      <c r="AGI51" s="221"/>
      <c r="AGJ51" s="221"/>
      <c r="AGK51" s="221"/>
      <c r="AGL51" s="221"/>
      <c r="AGM51" s="221"/>
      <c r="AGN51" s="221"/>
      <c r="AGO51" s="221"/>
      <c r="AGP51" s="221"/>
      <c r="AGQ51" s="221"/>
      <c r="AGR51" s="221"/>
      <c r="AGS51" s="221"/>
      <c r="AGT51" s="221"/>
      <c r="AGU51" s="221"/>
      <c r="AGV51" s="221"/>
      <c r="AGW51" s="221"/>
      <c r="AGX51" s="221"/>
      <c r="AGY51" s="221"/>
      <c r="AGZ51" s="221"/>
      <c r="AHA51" s="221"/>
      <c r="AHB51" s="221"/>
      <c r="AHC51" s="221"/>
      <c r="AHD51" s="221"/>
      <c r="AHE51" s="221"/>
      <c r="AHF51" s="221"/>
      <c r="AHG51" s="221"/>
      <c r="AHH51" s="221"/>
      <c r="AHI51" s="221"/>
      <c r="AHJ51" s="221"/>
      <c r="AHK51" s="221"/>
      <c r="AHL51" s="221"/>
      <c r="AHM51" s="221"/>
      <c r="AHN51" s="221"/>
      <c r="AHO51" s="221"/>
      <c r="AHP51" s="221"/>
      <c r="AHQ51" s="221"/>
      <c r="AHR51" s="221"/>
      <c r="AHS51" s="221"/>
      <c r="AHT51" s="221"/>
      <c r="AHU51" s="221"/>
      <c r="AHV51" s="221"/>
      <c r="AHW51" s="221"/>
      <c r="AHX51" s="221"/>
      <c r="AHY51" s="221"/>
      <c r="AHZ51" s="221"/>
      <c r="AIA51" s="221"/>
      <c r="AIB51" s="221"/>
      <c r="AIC51" s="221"/>
      <c r="AID51" s="221"/>
      <c r="AIE51" s="221"/>
      <c r="AIF51" s="221"/>
      <c r="AIG51" s="221"/>
      <c r="AIH51" s="221"/>
      <c r="AII51" s="221"/>
      <c r="AIJ51" s="221"/>
      <c r="AIK51" s="221"/>
      <c r="AIL51" s="221"/>
      <c r="AIM51" s="221"/>
      <c r="AIN51" s="221"/>
      <c r="AIO51" s="221"/>
      <c r="AIP51" s="221"/>
      <c r="AIQ51" s="221"/>
      <c r="AIR51" s="221"/>
      <c r="AIS51" s="221"/>
      <c r="AIT51" s="221"/>
      <c r="AIU51" s="221"/>
      <c r="AIV51" s="221"/>
      <c r="AIW51" s="221"/>
      <c r="AIX51" s="221"/>
      <c r="AIY51" s="221"/>
      <c r="AIZ51" s="221"/>
      <c r="AJA51" s="221"/>
      <c r="AJB51" s="221"/>
      <c r="AJC51" s="221"/>
      <c r="AJD51" s="221"/>
      <c r="AJE51" s="221"/>
      <c r="AJF51" s="221"/>
      <c r="AJG51" s="221"/>
      <c r="AJH51" s="221"/>
      <c r="AJI51" s="221"/>
      <c r="AJJ51" s="221"/>
      <c r="AJK51" s="221"/>
      <c r="AJL51" s="221"/>
      <c r="AJM51" s="221"/>
      <c r="AJN51" s="221"/>
      <c r="AJO51" s="221"/>
      <c r="AJP51" s="221"/>
      <c r="AJQ51" s="221"/>
      <c r="AJR51" s="221"/>
      <c r="AJS51" s="221"/>
      <c r="AJT51" s="221"/>
      <c r="AJU51" s="221"/>
      <c r="AJV51" s="221"/>
      <c r="AJW51" s="221"/>
      <c r="AJX51" s="221"/>
      <c r="AJY51" s="221"/>
      <c r="AJZ51" s="221"/>
      <c r="AKA51" s="221"/>
      <c r="AKB51" s="221"/>
      <c r="AKC51" s="221"/>
      <c r="AKD51" s="221"/>
      <c r="AKE51" s="221"/>
      <c r="AKF51" s="221"/>
      <c r="AKG51" s="221"/>
      <c r="AKH51" s="221"/>
      <c r="AKI51" s="221"/>
      <c r="AKJ51" s="221"/>
      <c r="AKK51" s="221"/>
      <c r="AKL51" s="221"/>
      <c r="AKM51" s="221"/>
      <c r="AKN51" s="221"/>
      <c r="AKO51" s="221"/>
      <c r="AKP51" s="221"/>
      <c r="AKQ51" s="221"/>
      <c r="AKR51" s="221"/>
      <c r="AKS51" s="221"/>
      <c r="AKT51" s="221"/>
      <c r="AKU51" s="221"/>
      <c r="AKV51" s="221"/>
      <c r="AKW51" s="221"/>
      <c r="AKX51" s="221"/>
      <c r="AKY51" s="221"/>
      <c r="AKZ51" s="221"/>
      <c r="ALA51" s="221"/>
      <c r="ALB51" s="221"/>
      <c r="ALC51" s="221"/>
      <c r="ALD51" s="221"/>
      <c r="ALE51" s="221"/>
      <c r="ALF51" s="221"/>
      <c r="ALG51" s="221"/>
      <c r="ALH51" s="221"/>
      <c r="ALI51" s="221"/>
      <c r="ALJ51" s="221"/>
      <c r="ALK51" s="221"/>
      <c r="ALL51" s="221"/>
      <c r="ALM51" s="221"/>
      <c r="ALN51" s="221"/>
      <c r="ALO51" s="221"/>
      <c r="ALP51" s="221"/>
      <c r="ALQ51" s="221"/>
      <c r="ALR51" s="221"/>
      <c r="ALS51" s="221"/>
      <c r="ALT51" s="221"/>
      <c r="ALU51" s="221"/>
      <c r="ALV51" s="221"/>
      <c r="ALW51" s="221"/>
      <c r="ALX51" s="221"/>
      <c r="ALY51" s="221"/>
      <c r="ALZ51" s="221"/>
      <c r="AMA51" s="221"/>
      <c r="AMB51" s="221"/>
      <c r="AMC51" s="221"/>
      <c r="AMD51" s="221"/>
      <c r="AME51" s="221"/>
      <c r="AMF51" s="221"/>
      <c r="AMG51" s="221"/>
      <c r="AMH51" s="221"/>
      <c r="AMI51" s="221"/>
      <c r="AMJ51" s="221"/>
      <c r="AMK51" s="221"/>
      <c r="AML51" s="221"/>
      <c r="AMM51" s="221"/>
      <c r="AMN51" s="221"/>
      <c r="AMO51" s="221"/>
      <c r="AMP51" s="221"/>
      <c r="AMQ51" s="221"/>
      <c r="AMR51" s="221"/>
      <c r="AMS51" s="221"/>
      <c r="AMT51" s="221"/>
      <c r="AMU51" s="221"/>
      <c r="AMV51" s="221"/>
      <c r="AMW51" s="221"/>
      <c r="AMX51" s="221"/>
      <c r="AMY51" s="221"/>
      <c r="AMZ51" s="221"/>
      <c r="ANA51" s="221"/>
      <c r="ANB51" s="221"/>
      <c r="ANC51" s="221"/>
      <c r="AND51" s="221"/>
      <c r="ANE51" s="221"/>
      <c r="ANF51" s="221"/>
      <c r="ANG51" s="221"/>
      <c r="ANH51" s="221"/>
      <c r="ANI51" s="221"/>
      <c r="ANJ51" s="221"/>
      <c r="ANK51" s="221"/>
      <c r="ANL51" s="221"/>
      <c r="ANM51" s="221"/>
      <c r="ANN51" s="221"/>
      <c r="ANO51" s="221"/>
      <c r="ANP51" s="221"/>
      <c r="ANQ51" s="221"/>
      <c r="ANR51" s="221"/>
      <c r="ANS51" s="221"/>
      <c r="ANT51" s="221"/>
      <c r="ANU51" s="221"/>
      <c r="ANV51" s="221"/>
      <c r="ANW51" s="221"/>
      <c r="ANX51" s="221"/>
      <c r="ANY51" s="221"/>
      <c r="ANZ51" s="221"/>
      <c r="AOA51" s="221"/>
      <c r="AOB51" s="221"/>
      <c r="AOC51" s="221"/>
      <c r="AOD51" s="221"/>
      <c r="AOE51" s="221"/>
      <c r="AOF51" s="221"/>
      <c r="AOG51" s="221"/>
      <c r="AOH51" s="221"/>
      <c r="AOI51" s="221"/>
      <c r="AOJ51" s="221"/>
      <c r="AOK51" s="221"/>
      <c r="AOL51" s="221"/>
      <c r="AOM51" s="221"/>
      <c r="AON51" s="221"/>
      <c r="AOO51" s="221"/>
      <c r="AOP51" s="221"/>
      <c r="AOQ51" s="221"/>
      <c r="AOR51" s="221"/>
      <c r="AOS51" s="221"/>
      <c r="AOT51" s="221"/>
      <c r="AOU51" s="221"/>
      <c r="AOV51" s="221"/>
      <c r="AOW51" s="221"/>
      <c r="AOX51" s="221"/>
      <c r="AOY51" s="221"/>
      <c r="AOZ51" s="221"/>
      <c r="APA51" s="221"/>
      <c r="APB51" s="221"/>
      <c r="APC51" s="221"/>
      <c r="APD51" s="221"/>
      <c r="APE51" s="221"/>
      <c r="APF51" s="221"/>
      <c r="APG51" s="221"/>
      <c r="APH51" s="221"/>
      <c r="API51" s="221"/>
      <c r="APJ51" s="221"/>
      <c r="APK51" s="221"/>
      <c r="APL51" s="221"/>
      <c r="APM51" s="221"/>
      <c r="APN51" s="221"/>
      <c r="APO51" s="221"/>
      <c r="APP51" s="221"/>
      <c r="APQ51" s="221"/>
      <c r="APR51" s="221"/>
      <c r="APS51" s="221"/>
      <c r="APT51" s="221"/>
      <c r="APU51" s="221"/>
      <c r="APV51" s="221"/>
      <c r="APW51" s="221"/>
      <c r="APX51" s="221"/>
      <c r="APY51" s="221"/>
      <c r="APZ51" s="221"/>
      <c r="AQA51" s="221"/>
      <c r="AQB51" s="221"/>
      <c r="AQC51" s="221"/>
      <c r="AQD51" s="221"/>
      <c r="AQE51" s="221"/>
      <c r="AQF51" s="221"/>
      <c r="AQG51" s="221"/>
      <c r="AQH51" s="221"/>
      <c r="AQI51" s="221"/>
      <c r="AQJ51" s="221"/>
      <c r="AQK51" s="221"/>
      <c r="AQL51" s="221"/>
      <c r="AQM51" s="221"/>
      <c r="AQN51" s="221"/>
      <c r="AQO51" s="221"/>
      <c r="AQP51" s="221"/>
      <c r="AQQ51" s="221"/>
      <c r="AQR51" s="221"/>
      <c r="AQS51" s="221"/>
      <c r="AQT51" s="221"/>
      <c r="AQU51" s="221"/>
      <c r="AQV51" s="221"/>
      <c r="AQW51" s="221"/>
      <c r="AQX51" s="221"/>
      <c r="AQY51" s="221"/>
      <c r="AQZ51" s="221"/>
      <c r="ARA51" s="221"/>
      <c r="ARB51" s="221"/>
      <c r="ARC51" s="221"/>
      <c r="ARD51" s="221"/>
      <c r="ARE51" s="221"/>
      <c r="ARF51" s="221"/>
      <c r="ARG51" s="221"/>
      <c r="ARH51" s="221"/>
      <c r="ARI51" s="221"/>
      <c r="ARJ51" s="221"/>
      <c r="ARK51" s="221"/>
      <c r="ARL51" s="221"/>
      <c r="ARM51" s="221"/>
      <c r="ARN51" s="221"/>
      <c r="ARO51" s="221"/>
      <c r="ARP51" s="221"/>
      <c r="ARQ51" s="221"/>
      <c r="ARR51" s="221"/>
      <c r="ARS51" s="221"/>
      <c r="ART51" s="221"/>
      <c r="ARU51" s="221"/>
      <c r="ARV51" s="221"/>
      <c r="ARW51" s="221"/>
      <c r="ARX51" s="221"/>
      <c r="ARY51" s="221"/>
      <c r="ARZ51" s="221"/>
      <c r="ASA51" s="221"/>
      <c r="ASB51" s="221"/>
      <c r="ASC51" s="221"/>
      <c r="ASD51" s="221"/>
      <c r="ASE51" s="221"/>
      <c r="ASF51" s="221"/>
      <c r="ASG51" s="221"/>
      <c r="ASH51" s="221"/>
      <c r="ASI51" s="221"/>
      <c r="ASJ51" s="221"/>
      <c r="ASK51" s="221"/>
      <c r="ASL51" s="221"/>
      <c r="ASM51" s="221"/>
      <c r="ASN51" s="221"/>
      <c r="ASO51" s="221"/>
      <c r="ASP51" s="221"/>
      <c r="ASQ51" s="221"/>
      <c r="ASR51" s="221"/>
      <c r="ASS51" s="221"/>
      <c r="AST51" s="221"/>
      <c r="ASU51" s="221"/>
      <c r="ASV51" s="221"/>
      <c r="ASW51" s="221"/>
      <c r="ASX51" s="221"/>
      <c r="ASY51" s="221"/>
      <c r="ASZ51" s="221"/>
      <c r="ATA51" s="221"/>
      <c r="ATB51" s="221"/>
      <c r="ATC51" s="221"/>
      <c r="ATD51" s="221"/>
      <c r="ATE51" s="221"/>
      <c r="ATF51" s="221"/>
      <c r="ATG51" s="221"/>
      <c r="ATH51" s="221"/>
      <c r="ATI51" s="221"/>
      <c r="ATJ51" s="221"/>
      <c r="ATK51" s="221"/>
      <c r="ATL51" s="221"/>
      <c r="ATM51" s="221"/>
      <c r="ATN51" s="221"/>
      <c r="ATO51" s="221"/>
      <c r="ATP51" s="221"/>
      <c r="ATQ51" s="221"/>
      <c r="ATR51" s="221"/>
      <c r="ATS51" s="221"/>
      <c r="ATT51" s="221"/>
      <c r="ATU51" s="221"/>
      <c r="ATV51" s="221"/>
      <c r="ATW51" s="221"/>
      <c r="ATX51" s="221"/>
      <c r="ATY51" s="221"/>
      <c r="ATZ51" s="221"/>
      <c r="AUA51" s="221"/>
      <c r="AUB51" s="221"/>
      <c r="AUC51" s="221"/>
      <c r="AUD51" s="221"/>
      <c r="AUE51" s="221"/>
      <c r="AUF51" s="221"/>
      <c r="AUG51" s="221"/>
      <c r="AUH51" s="221"/>
      <c r="AUI51" s="221"/>
      <c r="AUJ51" s="221"/>
      <c r="AUK51" s="221"/>
      <c r="AUL51" s="221"/>
      <c r="AUM51" s="221"/>
      <c r="AUN51" s="221"/>
      <c r="AUO51" s="221"/>
      <c r="AUP51" s="221"/>
      <c r="AUQ51" s="221"/>
      <c r="AUR51" s="221"/>
      <c r="AUS51" s="221"/>
      <c r="AUT51" s="221"/>
      <c r="AUU51" s="221"/>
      <c r="AUV51" s="221"/>
      <c r="AUW51" s="221"/>
      <c r="AUX51" s="221"/>
      <c r="AUY51" s="221"/>
      <c r="AUZ51" s="221"/>
      <c r="AVA51" s="221"/>
      <c r="AVB51" s="221"/>
      <c r="AVC51" s="221"/>
      <c r="AVD51" s="221"/>
      <c r="AVE51" s="221"/>
      <c r="AVF51" s="221"/>
      <c r="AVG51" s="221"/>
      <c r="AVH51" s="221"/>
      <c r="AVI51" s="221"/>
      <c r="AVJ51" s="221"/>
      <c r="AVK51" s="221"/>
      <c r="AVL51" s="221"/>
      <c r="AVM51" s="221"/>
      <c r="AVN51" s="221"/>
      <c r="AVO51" s="221"/>
      <c r="AVP51" s="221"/>
      <c r="AVQ51" s="221"/>
      <c r="AVR51" s="221"/>
      <c r="AVS51" s="221"/>
      <c r="AVT51" s="221"/>
      <c r="AVU51" s="221"/>
      <c r="AVV51" s="221"/>
      <c r="AVW51" s="221"/>
      <c r="AVX51" s="221"/>
      <c r="AVY51" s="221"/>
      <c r="AVZ51" s="221"/>
      <c r="AWA51" s="221"/>
      <c r="AWB51" s="221"/>
      <c r="AWC51" s="221"/>
      <c r="AWD51" s="221"/>
      <c r="AWE51" s="221"/>
      <c r="AWF51" s="221"/>
      <c r="AWG51" s="221"/>
      <c r="AWH51" s="221"/>
      <c r="AWI51" s="221"/>
      <c r="AWJ51" s="221"/>
      <c r="AWK51" s="221"/>
      <c r="AWL51" s="221"/>
      <c r="AWM51" s="221"/>
      <c r="AWN51" s="221"/>
      <c r="AWO51" s="221"/>
      <c r="AWP51" s="221"/>
      <c r="AWQ51" s="221"/>
      <c r="AWR51" s="221"/>
      <c r="AWS51" s="221"/>
      <c r="AWT51" s="221"/>
      <c r="AWU51" s="221"/>
      <c r="AWV51" s="221"/>
      <c r="AWW51" s="221"/>
      <c r="AWX51" s="221"/>
      <c r="AWY51" s="221"/>
      <c r="AWZ51" s="221"/>
      <c r="AXA51" s="221"/>
      <c r="AXB51" s="221"/>
      <c r="AXC51" s="221"/>
      <c r="AXD51" s="221"/>
      <c r="AXE51" s="221"/>
      <c r="AXF51" s="221"/>
      <c r="AXG51" s="221"/>
      <c r="AXH51" s="221"/>
      <c r="AXI51" s="221"/>
      <c r="AXJ51" s="221"/>
      <c r="AXK51" s="221"/>
      <c r="AXL51" s="221"/>
      <c r="AXM51" s="221"/>
      <c r="AXN51" s="221"/>
      <c r="AXO51" s="221"/>
      <c r="AXP51" s="221"/>
      <c r="AXQ51" s="221"/>
      <c r="AXR51" s="221"/>
      <c r="AXS51" s="221"/>
      <c r="AXT51" s="221"/>
      <c r="AXU51" s="221"/>
      <c r="AXV51" s="221"/>
      <c r="AXW51" s="221"/>
      <c r="AXX51" s="221"/>
      <c r="AXY51" s="221"/>
      <c r="AXZ51" s="221"/>
      <c r="AYA51" s="221"/>
      <c r="AYB51" s="221"/>
      <c r="AYC51" s="221"/>
      <c r="AYD51" s="221"/>
      <c r="AYE51" s="221"/>
      <c r="AYF51" s="221"/>
      <c r="AYG51" s="221"/>
      <c r="AYH51" s="221"/>
      <c r="AYI51" s="221"/>
      <c r="AYJ51" s="221"/>
      <c r="AYK51" s="221"/>
      <c r="AYL51" s="221"/>
      <c r="AYM51" s="221"/>
      <c r="AYN51" s="221"/>
      <c r="AYO51" s="221"/>
      <c r="AYP51" s="221"/>
      <c r="AYQ51" s="221"/>
      <c r="AYR51" s="221"/>
      <c r="AYS51" s="221"/>
      <c r="AYT51" s="221"/>
      <c r="AYU51" s="221"/>
      <c r="AYV51" s="221"/>
      <c r="AYW51" s="221"/>
      <c r="AYX51" s="221"/>
      <c r="AYY51" s="221"/>
      <c r="AYZ51" s="221"/>
      <c r="AZA51" s="221"/>
      <c r="AZB51" s="221"/>
      <c r="AZC51" s="221"/>
      <c r="AZD51" s="221"/>
      <c r="AZE51" s="221"/>
      <c r="AZF51" s="221"/>
      <c r="AZG51" s="221"/>
      <c r="AZH51" s="221"/>
      <c r="AZI51" s="221"/>
      <c r="AZJ51" s="221"/>
      <c r="AZK51" s="221"/>
      <c r="AZL51" s="221"/>
      <c r="AZM51" s="221"/>
      <c r="AZN51" s="221"/>
      <c r="AZO51" s="221"/>
      <c r="AZP51" s="221"/>
      <c r="AZQ51" s="221"/>
      <c r="AZR51" s="221"/>
      <c r="AZS51" s="221"/>
      <c r="AZT51" s="221"/>
      <c r="AZU51" s="221"/>
      <c r="AZV51" s="221"/>
      <c r="AZW51" s="221"/>
      <c r="AZX51" s="221"/>
      <c r="AZY51" s="221"/>
      <c r="AZZ51" s="221"/>
      <c r="BAA51" s="221"/>
      <c r="BAB51" s="221"/>
      <c r="BAC51" s="221"/>
      <c r="BAD51" s="221"/>
      <c r="BAE51" s="221"/>
      <c r="BAF51" s="221"/>
      <c r="BAG51" s="221"/>
      <c r="BAH51" s="221"/>
      <c r="BAI51" s="221"/>
      <c r="BAJ51" s="221"/>
      <c r="BAK51" s="221"/>
      <c r="BAL51" s="221"/>
      <c r="BAM51" s="221"/>
      <c r="BAN51" s="221"/>
      <c r="BAO51" s="221"/>
      <c r="BAP51" s="221"/>
      <c r="BAQ51" s="221"/>
      <c r="BAR51" s="221"/>
      <c r="BAS51" s="221"/>
      <c r="BAT51" s="221"/>
      <c r="BAU51" s="221"/>
      <c r="BAV51" s="221"/>
      <c r="BAW51" s="221"/>
      <c r="BAX51" s="221"/>
      <c r="BAY51" s="221"/>
      <c r="BAZ51" s="221"/>
      <c r="BBA51" s="221"/>
      <c r="BBB51" s="221"/>
      <c r="BBC51" s="221"/>
      <c r="BBD51" s="221"/>
      <c r="BBE51" s="221"/>
      <c r="BBF51" s="221"/>
      <c r="BBG51" s="221"/>
      <c r="BBH51" s="221"/>
      <c r="BBI51" s="221"/>
      <c r="BBJ51" s="221"/>
      <c r="BBK51" s="221"/>
      <c r="BBL51" s="221"/>
      <c r="BBM51" s="221"/>
      <c r="BBN51" s="221"/>
      <c r="BBO51" s="221"/>
      <c r="BBP51" s="221"/>
      <c r="BBQ51" s="221"/>
      <c r="BBR51" s="221"/>
      <c r="BBS51" s="221"/>
      <c r="BBT51" s="221"/>
      <c r="BBU51" s="221"/>
      <c r="BBV51" s="221"/>
      <c r="BBW51" s="221"/>
      <c r="BBX51" s="221"/>
      <c r="BBY51" s="221"/>
      <c r="BBZ51" s="221"/>
      <c r="BCA51" s="221"/>
      <c r="BCB51" s="221"/>
      <c r="BCC51" s="221"/>
      <c r="BCD51" s="221"/>
      <c r="BCE51" s="221"/>
      <c r="BCF51" s="221"/>
      <c r="BCG51" s="221"/>
      <c r="BCH51" s="221"/>
      <c r="BCI51" s="221"/>
      <c r="BCJ51" s="221"/>
      <c r="BCK51" s="221"/>
      <c r="BCL51" s="221"/>
      <c r="BCM51" s="221"/>
      <c r="BCN51" s="221"/>
      <c r="BCO51" s="221"/>
      <c r="BCP51" s="221"/>
      <c r="BCQ51" s="221"/>
      <c r="BCR51" s="221"/>
      <c r="BCS51" s="221"/>
      <c r="BCT51" s="221"/>
      <c r="BCU51" s="221"/>
      <c r="BCV51" s="221"/>
      <c r="BCW51" s="221"/>
      <c r="BCX51" s="221"/>
      <c r="BCY51" s="221"/>
      <c r="BCZ51" s="221"/>
      <c r="BDA51" s="221"/>
      <c r="BDB51" s="221"/>
      <c r="BDC51" s="221"/>
      <c r="BDD51" s="221"/>
      <c r="BDE51" s="221"/>
      <c r="BDF51" s="221"/>
      <c r="BDG51" s="221"/>
      <c r="BDH51" s="221"/>
      <c r="BDI51" s="221"/>
      <c r="BDJ51" s="221"/>
      <c r="BDK51" s="221"/>
      <c r="BDL51" s="221"/>
      <c r="BDM51" s="221"/>
      <c r="BDN51" s="221"/>
      <c r="BDO51" s="221"/>
      <c r="BDP51" s="221"/>
      <c r="BDQ51" s="221"/>
      <c r="BDR51" s="221"/>
      <c r="BDS51" s="221"/>
      <c r="BDT51" s="221"/>
      <c r="BDU51" s="221"/>
      <c r="BDV51" s="221"/>
      <c r="BDW51" s="221"/>
      <c r="BDX51" s="221"/>
      <c r="BDY51" s="221"/>
      <c r="BDZ51" s="221"/>
      <c r="BEA51" s="221"/>
      <c r="BEB51" s="221"/>
      <c r="BEC51" s="221"/>
      <c r="BED51" s="221"/>
      <c r="BEE51" s="221"/>
      <c r="BEF51" s="221"/>
      <c r="BEG51" s="221"/>
      <c r="BEH51" s="221"/>
      <c r="BEI51" s="221"/>
      <c r="BEJ51" s="221"/>
      <c r="BEK51" s="221"/>
      <c r="BEL51" s="221"/>
      <c r="BEM51" s="221"/>
      <c r="BEN51" s="221"/>
      <c r="BEO51" s="221"/>
      <c r="BEP51" s="221"/>
      <c r="BEQ51" s="221"/>
      <c r="BER51" s="221"/>
      <c r="BES51" s="221"/>
      <c r="BET51" s="221"/>
      <c r="BEU51" s="221"/>
      <c r="BEV51" s="221"/>
      <c r="BEW51" s="221"/>
      <c r="BEX51" s="221"/>
      <c r="BEY51" s="221"/>
      <c r="BEZ51" s="221"/>
      <c r="BFA51" s="221"/>
      <c r="BFB51" s="221"/>
      <c r="BFC51" s="221"/>
      <c r="BFD51" s="221"/>
      <c r="BFE51" s="221"/>
      <c r="BFF51" s="221"/>
      <c r="BFG51" s="221"/>
      <c r="BFH51" s="221"/>
      <c r="BFI51" s="221"/>
      <c r="BFJ51" s="221"/>
      <c r="BFK51" s="221"/>
      <c r="BFL51" s="221"/>
      <c r="BFM51" s="221"/>
      <c r="BFN51" s="221"/>
      <c r="BFO51" s="221"/>
      <c r="BFP51" s="221"/>
      <c r="BFQ51" s="221"/>
      <c r="BFR51" s="221"/>
      <c r="BFS51" s="221"/>
      <c r="BFT51" s="221"/>
      <c r="BFU51" s="221"/>
      <c r="BFV51" s="221"/>
      <c r="BFW51" s="221"/>
      <c r="BFX51" s="221"/>
      <c r="BFY51" s="221"/>
      <c r="BFZ51" s="221"/>
      <c r="BGA51" s="221"/>
      <c r="BGB51" s="221"/>
      <c r="BGC51" s="221"/>
      <c r="BGD51" s="221"/>
      <c r="BGE51" s="221"/>
      <c r="BGF51" s="221"/>
      <c r="BGG51" s="221"/>
      <c r="BGH51" s="221"/>
      <c r="BGI51" s="221"/>
      <c r="BGJ51" s="221"/>
      <c r="BGK51" s="221"/>
      <c r="BGL51" s="221"/>
      <c r="BGM51" s="221"/>
      <c r="BGN51" s="221"/>
      <c r="BGO51" s="221"/>
      <c r="BGP51" s="221"/>
      <c r="BGQ51" s="221"/>
      <c r="BGR51" s="221"/>
      <c r="BGS51" s="221"/>
      <c r="BGT51" s="221"/>
      <c r="BGU51" s="221"/>
      <c r="BGV51" s="221"/>
      <c r="BGW51" s="221"/>
      <c r="BGX51" s="221"/>
      <c r="BGY51" s="221"/>
      <c r="BGZ51" s="221"/>
      <c r="BHA51" s="221"/>
      <c r="BHB51" s="221"/>
      <c r="BHC51" s="221"/>
      <c r="BHD51" s="221"/>
      <c r="BHE51" s="221"/>
      <c r="BHF51" s="221"/>
      <c r="BHG51" s="221"/>
      <c r="BHH51" s="221"/>
      <c r="BHI51" s="221"/>
      <c r="BHJ51" s="221"/>
      <c r="BHK51" s="221"/>
      <c r="BHL51" s="221"/>
      <c r="BHM51" s="221"/>
      <c r="BHN51" s="221"/>
      <c r="BHO51" s="221"/>
      <c r="BHP51" s="221"/>
      <c r="BHQ51" s="221"/>
      <c r="BHR51" s="221"/>
      <c r="BHS51" s="221"/>
      <c r="BHT51" s="221"/>
      <c r="BHU51" s="221"/>
      <c r="BHV51" s="221"/>
      <c r="BHW51" s="221"/>
      <c r="BHX51" s="221"/>
      <c r="BHY51" s="221"/>
      <c r="BHZ51" s="221"/>
      <c r="BIA51" s="221"/>
      <c r="BIB51" s="221"/>
      <c r="BIC51" s="221"/>
      <c r="BID51" s="221"/>
      <c r="BIE51" s="221"/>
      <c r="BIF51" s="221"/>
      <c r="BIG51" s="221"/>
      <c r="BIH51" s="221"/>
      <c r="BII51" s="221"/>
      <c r="BIJ51" s="221"/>
      <c r="BIK51" s="221"/>
      <c r="BIL51" s="221"/>
      <c r="BIM51" s="221"/>
      <c r="BIN51" s="221"/>
      <c r="BIO51" s="221"/>
      <c r="BIP51" s="221"/>
      <c r="BIQ51" s="221"/>
      <c r="BIR51" s="221"/>
      <c r="BIS51" s="221"/>
      <c r="BIT51" s="221"/>
      <c r="BIU51" s="221"/>
      <c r="BIV51" s="221"/>
      <c r="BIW51" s="221"/>
      <c r="BIX51" s="221"/>
      <c r="BIY51" s="221"/>
      <c r="BIZ51" s="221"/>
      <c r="BJA51" s="221"/>
      <c r="BJB51" s="221"/>
      <c r="BJC51" s="221"/>
      <c r="BJD51" s="221"/>
      <c r="BJE51" s="221"/>
      <c r="BJF51" s="221"/>
      <c r="BJG51" s="221"/>
      <c r="BJH51" s="221"/>
      <c r="BJI51" s="221"/>
      <c r="BJJ51" s="221"/>
      <c r="BJK51" s="221"/>
      <c r="BJL51" s="221"/>
      <c r="BJM51" s="221"/>
      <c r="BJN51" s="221"/>
      <c r="BJO51" s="221"/>
      <c r="BJP51" s="221"/>
      <c r="BJQ51" s="221"/>
      <c r="BJR51" s="221"/>
      <c r="BJS51" s="221"/>
      <c r="BJT51" s="221"/>
      <c r="BJU51" s="221"/>
      <c r="BJV51" s="221"/>
      <c r="BJW51" s="221"/>
      <c r="BJX51" s="221"/>
      <c r="BJY51" s="221"/>
      <c r="BJZ51" s="221"/>
      <c r="BKA51" s="221"/>
      <c r="BKB51" s="221"/>
      <c r="BKC51" s="221"/>
      <c r="BKD51" s="221"/>
      <c r="BKE51" s="221"/>
      <c r="BKF51" s="221"/>
      <c r="BKG51" s="221"/>
      <c r="BKH51" s="221"/>
      <c r="BKI51" s="221"/>
      <c r="BKJ51" s="221"/>
      <c r="BKK51" s="221"/>
      <c r="BKL51" s="221"/>
      <c r="BKM51" s="221"/>
      <c r="BKN51" s="221"/>
      <c r="BKO51" s="221"/>
      <c r="BKP51" s="221"/>
      <c r="BKQ51" s="221"/>
      <c r="BKR51" s="221"/>
      <c r="BKS51" s="221"/>
      <c r="BKT51" s="221"/>
      <c r="BKU51" s="221"/>
      <c r="BKV51" s="221"/>
      <c r="BKW51" s="221"/>
      <c r="BKX51" s="221"/>
      <c r="BKY51" s="221"/>
      <c r="BKZ51" s="221"/>
      <c r="BLA51" s="221"/>
      <c r="BLB51" s="221"/>
      <c r="BLC51" s="221"/>
      <c r="BLD51" s="221"/>
      <c r="BLE51" s="221"/>
      <c r="BLF51" s="221"/>
      <c r="BLG51" s="221"/>
      <c r="BLH51" s="221"/>
      <c r="BLI51" s="221"/>
      <c r="BLJ51" s="221"/>
      <c r="BLK51" s="221"/>
      <c r="BLL51" s="221"/>
      <c r="BLM51" s="221"/>
      <c r="BLN51" s="221"/>
      <c r="BLO51" s="221"/>
      <c r="BLP51" s="221"/>
      <c r="BLQ51" s="221"/>
      <c r="BLR51" s="221"/>
      <c r="BLS51" s="221"/>
      <c r="BLT51" s="221"/>
      <c r="BLU51" s="221"/>
      <c r="BLV51" s="221"/>
      <c r="BLW51" s="221"/>
      <c r="BLX51" s="221"/>
      <c r="BLY51" s="221"/>
      <c r="BLZ51" s="221"/>
      <c r="BMA51" s="221"/>
      <c r="BMB51" s="221"/>
      <c r="BMC51" s="221"/>
      <c r="BMD51" s="221"/>
      <c r="BME51" s="221"/>
      <c r="BMF51" s="221"/>
      <c r="BMG51" s="221"/>
      <c r="BMH51" s="221"/>
      <c r="BMI51" s="221"/>
      <c r="BMJ51" s="221"/>
      <c r="BMK51" s="221"/>
      <c r="BML51" s="221"/>
      <c r="BMM51" s="221"/>
      <c r="BMN51" s="221"/>
      <c r="BMO51" s="221"/>
      <c r="BMP51" s="221"/>
      <c r="BMQ51" s="221"/>
      <c r="BMR51" s="221"/>
      <c r="BMS51" s="221"/>
      <c r="BMT51" s="221"/>
      <c r="BMU51" s="221"/>
      <c r="BMV51" s="221"/>
      <c r="BMW51" s="221"/>
      <c r="BMX51" s="221"/>
      <c r="BMY51" s="221"/>
      <c r="BMZ51" s="221"/>
      <c r="BNA51" s="221"/>
      <c r="BNB51" s="221"/>
      <c r="BNC51" s="221"/>
      <c r="BND51" s="221"/>
      <c r="BNE51" s="221"/>
      <c r="BNF51" s="221"/>
      <c r="BNG51" s="221"/>
      <c r="BNH51" s="221"/>
      <c r="BNI51" s="221"/>
      <c r="BNJ51" s="221"/>
      <c r="BNK51" s="221"/>
      <c r="BNL51" s="221"/>
      <c r="BNM51" s="221"/>
      <c r="BNN51" s="221"/>
      <c r="BNO51" s="221"/>
      <c r="BNP51" s="221"/>
      <c r="BNQ51" s="221"/>
      <c r="BNR51" s="221"/>
      <c r="BNS51" s="221"/>
      <c r="BNT51" s="221"/>
      <c r="BNU51" s="221"/>
      <c r="BNV51" s="221"/>
      <c r="BNW51" s="221"/>
      <c r="BNX51" s="221"/>
      <c r="BNY51" s="221"/>
      <c r="BNZ51" s="221"/>
      <c r="BOA51" s="221"/>
      <c r="BOB51" s="221"/>
      <c r="BOC51" s="221"/>
      <c r="BOD51" s="221"/>
      <c r="BOE51" s="221"/>
      <c r="BOF51" s="221"/>
      <c r="BOG51" s="221"/>
      <c r="BOH51" s="221"/>
      <c r="BOI51" s="221"/>
      <c r="BOJ51" s="221"/>
      <c r="BOK51" s="221"/>
      <c r="BOL51" s="221"/>
      <c r="BOM51" s="221"/>
      <c r="BON51" s="221"/>
      <c r="BOO51" s="221"/>
      <c r="BOP51" s="221"/>
      <c r="BOQ51" s="221"/>
      <c r="BOR51" s="221"/>
      <c r="BOS51" s="221"/>
      <c r="BOT51" s="221"/>
      <c r="BOU51" s="221"/>
      <c r="BOV51" s="221"/>
      <c r="BOW51" s="221"/>
      <c r="BOX51" s="221"/>
      <c r="BOY51" s="221"/>
      <c r="BOZ51" s="221"/>
      <c r="BPA51" s="221"/>
      <c r="BPB51" s="221"/>
      <c r="BPC51" s="221"/>
      <c r="BPD51" s="221"/>
      <c r="BPE51" s="221"/>
      <c r="BPF51" s="221"/>
      <c r="BPG51" s="221"/>
      <c r="BPH51" s="221"/>
      <c r="BPI51" s="221"/>
      <c r="BPJ51" s="221"/>
      <c r="BPK51" s="221"/>
      <c r="BPL51" s="221"/>
      <c r="BPM51" s="221"/>
      <c r="BPN51" s="221"/>
      <c r="BPO51" s="221"/>
      <c r="BPP51" s="221"/>
      <c r="BPQ51" s="221"/>
      <c r="BPR51" s="221"/>
      <c r="BPS51" s="221"/>
      <c r="BPT51" s="221"/>
      <c r="BPU51" s="221"/>
      <c r="BPV51" s="221"/>
      <c r="BPW51" s="221"/>
      <c r="BPX51" s="221"/>
      <c r="BPY51" s="221"/>
      <c r="BPZ51" s="221"/>
      <c r="BQA51" s="221"/>
      <c r="BQB51" s="221"/>
      <c r="BQC51" s="221"/>
      <c r="BQD51" s="221"/>
      <c r="BQE51" s="221"/>
      <c r="BQF51" s="221"/>
      <c r="BQG51" s="221"/>
      <c r="BQH51" s="221"/>
      <c r="BQI51" s="221"/>
      <c r="BQJ51" s="221"/>
      <c r="BQK51" s="221"/>
      <c r="BQL51" s="221"/>
      <c r="BQM51" s="221"/>
      <c r="BQN51" s="221"/>
      <c r="BQO51" s="221"/>
      <c r="BQP51" s="221"/>
      <c r="BQQ51" s="221"/>
      <c r="BQR51" s="221"/>
      <c r="BQS51" s="221"/>
      <c r="BQT51" s="221"/>
      <c r="BQU51" s="221"/>
      <c r="BQV51" s="221"/>
      <c r="BQW51" s="221"/>
      <c r="BQX51" s="221"/>
      <c r="BQY51" s="221"/>
      <c r="BQZ51" s="221"/>
      <c r="BRA51" s="221"/>
      <c r="BRB51" s="221"/>
      <c r="BRC51" s="221"/>
      <c r="BRD51" s="221"/>
      <c r="BRE51" s="221"/>
      <c r="BRF51" s="221"/>
      <c r="BRG51" s="221"/>
      <c r="BRH51" s="221"/>
      <c r="BRI51" s="221"/>
      <c r="BRJ51" s="221"/>
      <c r="BRK51" s="221"/>
      <c r="BRL51" s="221"/>
      <c r="BRM51" s="221"/>
      <c r="BRN51" s="221"/>
      <c r="BRO51" s="221"/>
      <c r="BRP51" s="221"/>
      <c r="BRQ51" s="221"/>
      <c r="BRR51" s="221"/>
      <c r="BRS51" s="221"/>
      <c r="BRT51" s="221"/>
      <c r="BRU51" s="221"/>
      <c r="BRV51" s="221"/>
      <c r="BRW51" s="221"/>
      <c r="BRX51" s="221"/>
      <c r="BRY51" s="221"/>
      <c r="BRZ51" s="221"/>
      <c r="BSA51" s="221"/>
      <c r="BSB51" s="221"/>
      <c r="BSC51" s="221"/>
      <c r="BSD51" s="221"/>
      <c r="BSE51" s="221"/>
      <c r="BSF51" s="221"/>
      <c r="BSG51" s="221"/>
      <c r="BSH51" s="221"/>
      <c r="BSI51" s="221"/>
      <c r="BSJ51" s="221"/>
      <c r="BSK51" s="221"/>
      <c r="BSL51" s="221"/>
      <c r="BSM51" s="221"/>
      <c r="BSN51" s="221"/>
      <c r="BSO51" s="221"/>
      <c r="BSP51" s="221"/>
      <c r="BSQ51" s="221"/>
      <c r="BSR51" s="221"/>
      <c r="BSS51" s="221"/>
      <c r="BST51" s="221"/>
      <c r="BSU51" s="221"/>
      <c r="BSV51" s="221"/>
      <c r="BSW51" s="221"/>
      <c r="BSX51" s="221"/>
      <c r="BSY51" s="221"/>
      <c r="BSZ51" s="221"/>
      <c r="BTA51" s="221"/>
      <c r="BTB51" s="221"/>
      <c r="BTC51" s="221"/>
      <c r="BTD51" s="221"/>
      <c r="BTE51" s="221"/>
      <c r="BTF51" s="221"/>
      <c r="BTG51" s="221"/>
      <c r="BTH51" s="221"/>
      <c r="BTI51" s="221"/>
      <c r="BTJ51" s="221"/>
      <c r="BTK51" s="221"/>
      <c r="BTL51" s="221"/>
      <c r="BTM51" s="221"/>
      <c r="BTN51" s="221"/>
      <c r="BTO51" s="221"/>
      <c r="BTP51" s="221"/>
      <c r="BTQ51" s="221"/>
      <c r="BTR51" s="221"/>
      <c r="BTS51" s="221"/>
      <c r="BTT51" s="221"/>
      <c r="BTU51" s="221"/>
      <c r="BTV51" s="221"/>
      <c r="BTW51" s="221"/>
      <c r="BTX51" s="221"/>
      <c r="BTY51" s="221"/>
      <c r="BTZ51" s="221"/>
      <c r="BUA51" s="221"/>
      <c r="BUB51" s="221"/>
      <c r="BUC51" s="221"/>
      <c r="BUD51" s="221"/>
      <c r="BUE51" s="221"/>
      <c r="BUF51" s="221"/>
      <c r="BUG51" s="221"/>
      <c r="BUH51" s="221"/>
      <c r="BUI51" s="221"/>
      <c r="BUJ51" s="221"/>
      <c r="BUK51" s="221"/>
      <c r="BUL51" s="221"/>
      <c r="BUM51" s="221"/>
      <c r="BUN51" s="221"/>
      <c r="BUO51" s="221"/>
      <c r="BUP51" s="221"/>
      <c r="BUQ51" s="221"/>
      <c r="BUR51" s="221"/>
      <c r="BUS51" s="221"/>
      <c r="BUT51" s="221"/>
      <c r="BUU51" s="221"/>
      <c r="BUV51" s="221"/>
      <c r="BUW51" s="221"/>
      <c r="BUX51" s="221"/>
      <c r="BUY51" s="221"/>
      <c r="BUZ51" s="221"/>
      <c r="BVA51" s="221"/>
      <c r="BVB51" s="221"/>
      <c r="BVC51" s="221"/>
      <c r="BVD51" s="221"/>
      <c r="BVE51" s="221"/>
      <c r="BVF51" s="221"/>
      <c r="BVG51" s="221"/>
      <c r="BVH51" s="221"/>
      <c r="BVI51" s="221"/>
      <c r="BVJ51" s="221"/>
      <c r="BVK51" s="221"/>
      <c r="BVL51" s="221"/>
      <c r="BVM51" s="221"/>
      <c r="BVN51" s="221"/>
      <c r="BVO51" s="221"/>
      <c r="BVP51" s="221"/>
      <c r="BVQ51" s="221"/>
      <c r="BVR51" s="221"/>
      <c r="BVS51" s="221"/>
      <c r="BVT51" s="221"/>
      <c r="BVU51" s="221"/>
      <c r="BVV51" s="221"/>
      <c r="BVW51" s="221"/>
      <c r="BVX51" s="221"/>
      <c r="BVY51" s="221"/>
      <c r="BVZ51" s="221"/>
      <c r="BWA51" s="221"/>
      <c r="BWB51" s="221"/>
      <c r="BWC51" s="221"/>
      <c r="BWD51" s="221"/>
      <c r="BWE51" s="221"/>
      <c r="BWF51" s="221"/>
      <c r="BWG51" s="221"/>
      <c r="BWH51" s="221"/>
      <c r="BWI51" s="221"/>
      <c r="BWJ51" s="221"/>
      <c r="BWK51" s="221"/>
      <c r="BWL51" s="221"/>
      <c r="BWM51" s="221"/>
      <c r="BWN51" s="221"/>
      <c r="BWO51" s="221"/>
      <c r="BWP51" s="221"/>
      <c r="BWQ51" s="221"/>
      <c r="BWR51" s="221"/>
      <c r="BWS51" s="221"/>
      <c r="BWT51" s="221"/>
      <c r="BWU51" s="221"/>
      <c r="BWV51" s="221"/>
      <c r="BWW51" s="221"/>
      <c r="BWX51" s="221"/>
      <c r="BWY51" s="221"/>
      <c r="BWZ51" s="221"/>
      <c r="BXA51" s="221"/>
      <c r="BXB51" s="221"/>
      <c r="BXC51" s="221"/>
      <c r="BXD51" s="221"/>
      <c r="BXE51" s="221"/>
      <c r="BXF51" s="221"/>
      <c r="BXG51" s="221"/>
      <c r="BXH51" s="221"/>
      <c r="BXI51" s="221"/>
      <c r="BXJ51" s="221"/>
      <c r="BXK51" s="221"/>
      <c r="BXL51" s="221"/>
      <c r="BXM51" s="221"/>
      <c r="BXN51" s="221"/>
      <c r="BXO51" s="221"/>
      <c r="BXP51" s="221"/>
      <c r="BXQ51" s="221"/>
      <c r="BXR51" s="221"/>
      <c r="BXS51" s="221"/>
      <c r="BXT51" s="221"/>
      <c r="BXU51" s="221"/>
      <c r="BXV51" s="221"/>
      <c r="BXW51" s="221"/>
      <c r="BXX51" s="221"/>
      <c r="BXY51" s="221"/>
      <c r="BXZ51" s="221"/>
      <c r="BYA51" s="221"/>
      <c r="BYB51" s="221"/>
      <c r="BYC51" s="221"/>
      <c r="BYD51" s="221"/>
      <c r="BYE51" s="221"/>
      <c r="BYF51" s="221"/>
      <c r="BYG51" s="221"/>
      <c r="BYH51" s="221"/>
      <c r="BYI51" s="221"/>
      <c r="BYJ51" s="221"/>
      <c r="BYK51" s="221"/>
      <c r="BYL51" s="221"/>
      <c r="BYM51" s="221"/>
      <c r="BYN51" s="221"/>
      <c r="BYO51" s="221"/>
      <c r="BYP51" s="221"/>
      <c r="BYQ51" s="221"/>
      <c r="BYR51" s="221"/>
      <c r="BYS51" s="221"/>
      <c r="BYT51" s="221"/>
      <c r="BYU51" s="221"/>
      <c r="BYV51" s="221"/>
      <c r="BYW51" s="221"/>
      <c r="BYX51" s="221"/>
      <c r="BYY51" s="221"/>
      <c r="BYZ51" s="221"/>
      <c r="BZA51" s="221"/>
      <c r="BZB51" s="221"/>
      <c r="BZC51" s="221"/>
      <c r="BZD51" s="221"/>
      <c r="BZE51" s="221"/>
      <c r="BZF51" s="221"/>
      <c r="BZG51" s="221"/>
      <c r="BZH51" s="221"/>
      <c r="BZI51" s="221"/>
      <c r="BZJ51" s="221"/>
      <c r="BZK51" s="221"/>
      <c r="BZL51" s="221"/>
      <c r="BZM51" s="221"/>
      <c r="BZN51" s="221"/>
      <c r="BZO51" s="221"/>
      <c r="BZP51" s="221"/>
      <c r="BZQ51" s="221"/>
      <c r="BZR51" s="221"/>
      <c r="BZS51" s="221"/>
      <c r="BZT51" s="221"/>
      <c r="BZU51" s="221"/>
      <c r="BZV51" s="221"/>
      <c r="BZW51" s="221"/>
      <c r="BZX51" s="221"/>
      <c r="BZY51" s="221"/>
      <c r="BZZ51" s="221"/>
      <c r="CAA51" s="221"/>
      <c r="CAB51" s="221"/>
      <c r="CAC51" s="221"/>
      <c r="CAD51" s="221"/>
      <c r="CAE51" s="221"/>
      <c r="CAF51" s="221"/>
      <c r="CAG51" s="221"/>
      <c r="CAH51" s="221"/>
      <c r="CAI51" s="221"/>
      <c r="CAJ51" s="221"/>
      <c r="CAK51" s="221"/>
      <c r="CAL51" s="221"/>
      <c r="CAM51" s="221"/>
      <c r="CAN51" s="221"/>
      <c r="CAO51" s="221"/>
      <c r="CAP51" s="221"/>
      <c r="CAQ51" s="221"/>
      <c r="CAR51" s="221"/>
      <c r="CAS51" s="221"/>
      <c r="CAT51" s="221"/>
      <c r="CAU51" s="221"/>
      <c r="CAV51" s="221"/>
      <c r="CAW51" s="221"/>
      <c r="CAX51" s="221"/>
      <c r="CAY51" s="221"/>
      <c r="CAZ51" s="221"/>
      <c r="CBA51" s="221"/>
      <c r="CBB51" s="221"/>
      <c r="CBC51" s="221"/>
      <c r="CBD51" s="221"/>
      <c r="CBE51" s="221"/>
      <c r="CBF51" s="221"/>
      <c r="CBG51" s="221"/>
      <c r="CBH51" s="221"/>
      <c r="CBI51" s="221"/>
      <c r="CBJ51" s="221"/>
      <c r="CBK51" s="221"/>
      <c r="CBL51" s="221"/>
      <c r="CBM51" s="221"/>
      <c r="CBN51" s="221"/>
      <c r="CBO51" s="221"/>
      <c r="CBP51" s="221"/>
      <c r="CBQ51" s="221"/>
      <c r="CBR51" s="221"/>
      <c r="CBS51" s="221"/>
      <c r="CBT51" s="221"/>
      <c r="CBU51" s="221"/>
      <c r="CBV51" s="221"/>
      <c r="CBW51" s="221"/>
      <c r="CBX51" s="221"/>
      <c r="CBY51" s="221"/>
      <c r="CBZ51" s="221"/>
      <c r="CCA51" s="221"/>
      <c r="CCB51" s="221"/>
      <c r="CCC51" s="221"/>
      <c r="CCD51" s="221"/>
      <c r="CCE51" s="221"/>
      <c r="CCF51" s="221"/>
      <c r="CCG51" s="221"/>
      <c r="CCH51" s="221"/>
      <c r="CCI51" s="221"/>
      <c r="CCJ51" s="221"/>
      <c r="CCK51" s="221"/>
      <c r="CCL51" s="221"/>
      <c r="CCM51" s="221"/>
      <c r="CCN51" s="221"/>
      <c r="CCO51" s="221"/>
      <c r="CCP51" s="221"/>
      <c r="CCQ51" s="221"/>
      <c r="CCR51" s="221"/>
      <c r="CCS51" s="221"/>
      <c r="CCT51" s="221"/>
      <c r="CCU51" s="221"/>
      <c r="CCV51" s="221"/>
      <c r="CCW51" s="221"/>
      <c r="CCX51" s="221"/>
      <c r="CCY51" s="221"/>
      <c r="CCZ51" s="221"/>
      <c r="CDA51" s="221"/>
      <c r="CDB51" s="221"/>
      <c r="CDC51" s="221"/>
      <c r="CDD51" s="221"/>
      <c r="CDE51" s="221"/>
      <c r="CDF51" s="221"/>
      <c r="CDG51" s="221"/>
      <c r="CDH51" s="221"/>
      <c r="CDI51" s="221"/>
      <c r="CDJ51" s="221"/>
      <c r="CDK51" s="221"/>
      <c r="CDL51" s="221"/>
      <c r="CDM51" s="221"/>
      <c r="CDN51" s="221"/>
      <c r="CDO51" s="221"/>
      <c r="CDP51" s="221"/>
      <c r="CDQ51" s="221"/>
      <c r="CDR51" s="221"/>
      <c r="CDS51" s="221"/>
      <c r="CDT51" s="221"/>
      <c r="CDU51" s="221"/>
      <c r="CDV51" s="221"/>
      <c r="CDW51" s="221"/>
      <c r="CDX51" s="221"/>
      <c r="CDY51" s="221"/>
      <c r="CDZ51" s="221"/>
      <c r="CEA51" s="221"/>
      <c r="CEB51" s="221"/>
      <c r="CEC51" s="221"/>
      <c r="CED51" s="221"/>
      <c r="CEE51" s="221"/>
      <c r="CEF51" s="221"/>
      <c r="CEG51" s="221"/>
      <c r="CEH51" s="221"/>
      <c r="CEI51" s="221"/>
      <c r="CEJ51" s="221"/>
      <c r="CEK51" s="221"/>
      <c r="CEL51" s="221"/>
      <c r="CEM51" s="221"/>
      <c r="CEN51" s="221"/>
      <c r="CEO51" s="221"/>
      <c r="CEP51" s="221"/>
      <c r="CEQ51" s="221"/>
      <c r="CER51" s="221"/>
      <c r="CES51" s="221"/>
      <c r="CET51" s="221"/>
      <c r="CEU51" s="221"/>
      <c r="CEV51" s="221"/>
      <c r="CEW51" s="221"/>
      <c r="CEX51" s="221"/>
      <c r="CEY51" s="221"/>
      <c r="CEZ51" s="221"/>
      <c r="CFA51" s="221"/>
      <c r="CFB51" s="221"/>
      <c r="CFC51" s="221"/>
      <c r="CFD51" s="221"/>
      <c r="CFE51" s="221"/>
      <c r="CFF51" s="221"/>
      <c r="CFG51" s="221"/>
      <c r="CFH51" s="221"/>
      <c r="CFI51" s="221"/>
      <c r="CFJ51" s="221"/>
      <c r="CFK51" s="221"/>
      <c r="CFL51" s="221"/>
      <c r="CFM51" s="221"/>
      <c r="CFN51" s="221"/>
      <c r="CFO51" s="221"/>
      <c r="CFP51" s="221"/>
      <c r="CFQ51" s="221"/>
      <c r="CFR51" s="221"/>
      <c r="CFS51" s="221"/>
      <c r="CFT51" s="221"/>
      <c r="CFU51" s="221"/>
      <c r="CFV51" s="221"/>
      <c r="CFW51" s="221"/>
      <c r="CFX51" s="221"/>
      <c r="CFY51" s="221"/>
      <c r="CFZ51" s="221"/>
      <c r="CGA51" s="221"/>
      <c r="CGB51" s="221"/>
      <c r="CGC51" s="221"/>
      <c r="CGD51" s="221"/>
      <c r="CGE51" s="221"/>
      <c r="CGF51" s="221"/>
      <c r="CGG51" s="221"/>
      <c r="CGH51" s="221"/>
      <c r="CGI51" s="221"/>
      <c r="CGJ51" s="221"/>
      <c r="CGK51" s="221"/>
      <c r="CGL51" s="221"/>
      <c r="CGM51" s="221"/>
      <c r="CGN51" s="221"/>
      <c r="CGO51" s="221"/>
      <c r="CGP51" s="221"/>
      <c r="CGQ51" s="221"/>
      <c r="CGR51" s="221"/>
      <c r="CGS51" s="221"/>
      <c r="CGT51" s="221"/>
      <c r="CGU51" s="221"/>
      <c r="CGV51" s="221"/>
      <c r="CGW51" s="221"/>
      <c r="CGX51" s="221"/>
      <c r="CGY51" s="221"/>
      <c r="CGZ51" s="221"/>
      <c r="CHA51" s="221"/>
      <c r="CHB51" s="221"/>
      <c r="CHC51" s="221"/>
      <c r="CHD51" s="221"/>
      <c r="CHE51" s="221"/>
      <c r="CHF51" s="221"/>
      <c r="CHG51" s="221"/>
      <c r="CHH51" s="221"/>
      <c r="CHI51" s="221"/>
      <c r="CHJ51" s="221"/>
      <c r="CHK51" s="221"/>
      <c r="CHL51" s="221"/>
      <c r="CHM51" s="221"/>
      <c r="CHN51" s="221"/>
      <c r="CHO51" s="221"/>
      <c r="CHP51" s="221"/>
      <c r="CHQ51" s="221"/>
      <c r="CHR51" s="221"/>
      <c r="CHS51" s="221"/>
      <c r="CHT51" s="221"/>
      <c r="CHU51" s="221"/>
      <c r="CHV51" s="221"/>
      <c r="CHW51" s="221"/>
      <c r="CHX51" s="221"/>
      <c r="CHY51" s="221"/>
      <c r="CHZ51" s="221"/>
      <c r="CIA51" s="221"/>
      <c r="CIB51" s="221"/>
      <c r="CIC51" s="221"/>
      <c r="CID51" s="221"/>
      <c r="CIE51" s="221"/>
      <c r="CIF51" s="221"/>
      <c r="CIG51" s="221"/>
      <c r="CIH51" s="221"/>
      <c r="CII51" s="221"/>
      <c r="CIJ51" s="221"/>
      <c r="CIK51" s="221"/>
      <c r="CIL51" s="221"/>
      <c r="CIM51" s="221"/>
      <c r="CIN51" s="221"/>
      <c r="CIO51" s="221"/>
      <c r="CIP51" s="221"/>
      <c r="CIQ51" s="221"/>
      <c r="CIR51" s="221"/>
      <c r="CIS51" s="221"/>
      <c r="CIT51" s="221"/>
      <c r="CIU51" s="221"/>
      <c r="CIV51" s="221"/>
      <c r="CIW51" s="221"/>
      <c r="CIX51" s="221"/>
      <c r="CIY51" s="221"/>
      <c r="CIZ51" s="221"/>
      <c r="CJA51" s="221"/>
      <c r="CJB51" s="221"/>
      <c r="CJC51" s="221"/>
      <c r="CJD51" s="221"/>
      <c r="CJE51" s="221"/>
      <c r="CJF51" s="221"/>
      <c r="CJG51" s="221"/>
      <c r="CJH51" s="221"/>
      <c r="CJI51" s="221"/>
      <c r="CJJ51" s="221"/>
      <c r="CJK51" s="221"/>
      <c r="CJL51" s="221"/>
      <c r="CJM51" s="221"/>
      <c r="CJN51" s="221"/>
      <c r="CJO51" s="221"/>
      <c r="CJP51" s="221"/>
      <c r="CJQ51" s="221"/>
      <c r="CJR51" s="221"/>
      <c r="CJS51" s="221"/>
      <c r="CJT51" s="221"/>
      <c r="CJU51" s="221"/>
      <c r="CJV51" s="221"/>
      <c r="CJW51" s="221"/>
      <c r="CJX51" s="221"/>
      <c r="CJY51" s="221"/>
      <c r="CJZ51" s="221"/>
      <c r="CKA51" s="221"/>
      <c r="CKB51" s="221"/>
      <c r="CKC51" s="221"/>
      <c r="CKD51" s="221"/>
      <c r="CKE51" s="221"/>
      <c r="CKF51" s="221"/>
      <c r="CKG51" s="221"/>
      <c r="CKH51" s="221"/>
      <c r="CKI51" s="221"/>
      <c r="CKJ51" s="221"/>
      <c r="CKK51" s="221"/>
      <c r="CKL51" s="221"/>
      <c r="CKM51" s="221"/>
      <c r="CKN51" s="221"/>
      <c r="CKO51" s="221"/>
      <c r="CKP51" s="221"/>
      <c r="CKQ51" s="221"/>
      <c r="CKR51" s="221"/>
      <c r="CKS51" s="221"/>
      <c r="CKT51" s="221"/>
      <c r="CKU51" s="221"/>
      <c r="CKV51" s="221"/>
      <c r="CKW51" s="221"/>
      <c r="CKX51" s="221"/>
      <c r="CKY51" s="221"/>
      <c r="CKZ51" s="221"/>
      <c r="CLA51" s="221"/>
      <c r="CLB51" s="221"/>
      <c r="CLC51" s="221"/>
      <c r="CLD51" s="221"/>
      <c r="CLE51" s="221"/>
      <c r="CLF51" s="221"/>
      <c r="CLG51" s="221"/>
      <c r="CLH51" s="221"/>
      <c r="CLI51" s="221"/>
      <c r="CLJ51" s="221"/>
      <c r="CLK51" s="221"/>
      <c r="CLL51" s="221"/>
      <c r="CLM51" s="221"/>
      <c r="CLN51" s="221"/>
      <c r="CLO51" s="221"/>
      <c r="CLP51" s="221"/>
      <c r="CLQ51" s="221"/>
      <c r="CLR51" s="221"/>
      <c r="CLS51" s="221"/>
      <c r="CLT51" s="221"/>
      <c r="CLU51" s="221"/>
      <c r="CLV51" s="221"/>
      <c r="CLW51" s="221"/>
      <c r="CLX51" s="221"/>
      <c r="CLY51" s="221"/>
      <c r="CLZ51" s="221"/>
      <c r="CMA51" s="221"/>
      <c r="CMB51" s="221"/>
      <c r="CMC51" s="221"/>
      <c r="CMD51" s="221"/>
      <c r="CME51" s="221"/>
      <c r="CMF51" s="221"/>
      <c r="CMG51" s="221"/>
      <c r="CMH51" s="221"/>
      <c r="CMI51" s="221"/>
      <c r="CMJ51" s="221"/>
      <c r="CMK51" s="221"/>
      <c r="CML51" s="221"/>
      <c r="CMM51" s="221"/>
      <c r="CMN51" s="221"/>
      <c r="CMO51" s="221"/>
      <c r="CMP51" s="221"/>
      <c r="CMQ51" s="221"/>
      <c r="CMR51" s="221"/>
      <c r="CMS51" s="221"/>
      <c r="CMT51" s="221"/>
      <c r="CMU51" s="221"/>
      <c r="CMV51" s="221"/>
      <c r="CMW51" s="221"/>
      <c r="CMX51" s="221"/>
      <c r="CMY51" s="221"/>
      <c r="CMZ51" s="221"/>
      <c r="CNA51" s="221"/>
      <c r="CNB51" s="221"/>
      <c r="CNC51" s="221"/>
      <c r="CND51" s="221"/>
      <c r="CNE51" s="221"/>
      <c r="CNF51" s="221"/>
      <c r="CNG51" s="221"/>
      <c r="CNH51" s="221"/>
      <c r="CNI51" s="221"/>
      <c r="CNJ51" s="221"/>
      <c r="CNK51" s="221"/>
      <c r="CNL51" s="221"/>
      <c r="CNM51" s="221"/>
      <c r="CNN51" s="221"/>
      <c r="CNO51" s="221"/>
      <c r="CNP51" s="221"/>
      <c r="CNQ51" s="221"/>
      <c r="CNR51" s="221"/>
      <c r="CNS51" s="221"/>
      <c r="CNT51" s="221"/>
      <c r="CNU51" s="221"/>
      <c r="CNV51" s="221"/>
      <c r="CNW51" s="221"/>
      <c r="CNX51" s="221"/>
      <c r="CNY51" s="221"/>
      <c r="CNZ51" s="221"/>
      <c r="COA51" s="221"/>
      <c r="COB51" s="221"/>
      <c r="COC51" s="221"/>
      <c r="COD51" s="221"/>
      <c r="COE51" s="221"/>
      <c r="COF51" s="221"/>
      <c r="COG51" s="221"/>
      <c r="COH51" s="221"/>
      <c r="COI51" s="221"/>
      <c r="COJ51" s="221"/>
      <c r="COK51" s="221"/>
      <c r="COL51" s="221"/>
      <c r="COM51" s="221"/>
      <c r="CON51" s="221"/>
      <c r="COO51" s="221"/>
      <c r="COP51" s="221"/>
      <c r="COQ51" s="221"/>
      <c r="COR51" s="221"/>
      <c r="COS51" s="221"/>
      <c r="COT51" s="221"/>
      <c r="COU51" s="221"/>
      <c r="COV51" s="221"/>
      <c r="COW51" s="221"/>
      <c r="COX51" s="221"/>
      <c r="COY51" s="221"/>
      <c r="COZ51" s="221"/>
      <c r="CPA51" s="221"/>
      <c r="CPB51" s="221"/>
      <c r="CPC51" s="221"/>
      <c r="CPD51" s="221"/>
      <c r="CPE51" s="221"/>
      <c r="CPF51" s="221"/>
      <c r="CPG51" s="221"/>
      <c r="CPH51" s="221"/>
      <c r="CPI51" s="221"/>
      <c r="CPJ51" s="221"/>
      <c r="CPK51" s="221"/>
      <c r="CPL51" s="221"/>
      <c r="CPM51" s="221"/>
      <c r="CPN51" s="221"/>
      <c r="CPO51" s="221"/>
      <c r="CPP51" s="221"/>
      <c r="CPQ51" s="221"/>
      <c r="CPR51" s="221"/>
      <c r="CPS51" s="221"/>
      <c r="CPT51" s="221"/>
      <c r="CPU51" s="221"/>
      <c r="CPV51" s="221"/>
      <c r="CPW51" s="221"/>
      <c r="CPX51" s="221"/>
      <c r="CPY51" s="221"/>
      <c r="CPZ51" s="221"/>
      <c r="CQA51" s="221"/>
      <c r="CQB51" s="221"/>
      <c r="CQC51" s="221"/>
      <c r="CQD51" s="221"/>
      <c r="CQE51" s="221"/>
      <c r="CQF51" s="221"/>
      <c r="CQG51" s="221"/>
      <c r="CQH51" s="221"/>
      <c r="CQI51" s="221"/>
      <c r="CQJ51" s="221"/>
      <c r="CQK51" s="221"/>
      <c r="CQL51" s="221"/>
      <c r="CQM51" s="221"/>
      <c r="CQN51" s="221"/>
      <c r="CQO51" s="221"/>
      <c r="CQP51" s="221"/>
      <c r="CQQ51" s="221"/>
      <c r="CQR51" s="221"/>
      <c r="CQS51" s="221"/>
      <c r="CQT51" s="221"/>
      <c r="CQU51" s="221"/>
      <c r="CQV51" s="221"/>
      <c r="CQW51" s="221"/>
      <c r="CQX51" s="221"/>
      <c r="CQY51" s="221"/>
      <c r="CQZ51" s="221"/>
      <c r="CRA51" s="221"/>
      <c r="CRB51" s="221"/>
      <c r="CRC51" s="221"/>
      <c r="CRD51" s="221"/>
      <c r="CRE51" s="221"/>
      <c r="CRF51" s="221"/>
      <c r="CRG51" s="221"/>
      <c r="CRH51" s="221"/>
      <c r="CRI51" s="221"/>
      <c r="CRJ51" s="221"/>
      <c r="CRK51" s="221"/>
      <c r="CRL51" s="221"/>
      <c r="CRM51" s="221"/>
      <c r="CRN51" s="221"/>
      <c r="CRO51" s="221"/>
      <c r="CRP51" s="221"/>
      <c r="CRQ51" s="221"/>
      <c r="CRR51" s="221"/>
      <c r="CRS51" s="221"/>
      <c r="CRT51" s="221"/>
      <c r="CRU51" s="221"/>
      <c r="CRV51" s="221"/>
      <c r="CRW51" s="221"/>
      <c r="CRX51" s="221"/>
      <c r="CRY51" s="221"/>
      <c r="CRZ51" s="221"/>
      <c r="CSA51" s="221"/>
      <c r="CSB51" s="221"/>
      <c r="CSC51" s="221"/>
      <c r="CSD51" s="221"/>
      <c r="CSE51" s="221"/>
      <c r="CSF51" s="221"/>
      <c r="CSG51" s="221"/>
      <c r="CSH51" s="221"/>
      <c r="CSI51" s="221"/>
      <c r="CSJ51" s="221"/>
      <c r="CSK51" s="221"/>
      <c r="CSL51" s="221"/>
      <c r="CSM51" s="221"/>
      <c r="CSN51" s="221"/>
      <c r="CSO51" s="221"/>
      <c r="CSP51" s="221"/>
      <c r="CSQ51" s="221"/>
      <c r="CSR51" s="221"/>
      <c r="CSS51" s="221"/>
      <c r="CST51" s="221"/>
      <c r="CSU51" s="221"/>
      <c r="CSV51" s="221"/>
      <c r="CSW51" s="221"/>
      <c r="CSX51" s="221"/>
      <c r="CSY51" s="221"/>
      <c r="CSZ51" s="221"/>
      <c r="CTA51" s="221"/>
      <c r="CTB51" s="221"/>
      <c r="CTC51" s="221"/>
      <c r="CTD51" s="221"/>
      <c r="CTE51" s="221"/>
      <c r="CTF51" s="221"/>
      <c r="CTG51" s="221"/>
      <c r="CTH51" s="221"/>
      <c r="CTI51" s="221"/>
      <c r="CTJ51" s="221"/>
      <c r="CTK51" s="221"/>
      <c r="CTL51" s="221"/>
      <c r="CTM51" s="221"/>
      <c r="CTN51" s="221"/>
      <c r="CTO51" s="221"/>
      <c r="CTP51" s="221"/>
      <c r="CTQ51" s="221"/>
      <c r="CTR51" s="221"/>
      <c r="CTS51" s="221"/>
      <c r="CTT51" s="221"/>
      <c r="CTU51" s="221"/>
      <c r="CTV51" s="221"/>
      <c r="CTW51" s="221"/>
      <c r="CTX51" s="221"/>
      <c r="CTY51" s="221"/>
      <c r="CTZ51" s="221"/>
      <c r="CUA51" s="221"/>
      <c r="CUB51" s="221"/>
      <c r="CUC51" s="221"/>
      <c r="CUD51" s="221"/>
      <c r="CUE51" s="221"/>
      <c r="CUF51" s="221"/>
      <c r="CUG51" s="221"/>
      <c r="CUH51" s="221"/>
      <c r="CUI51" s="221"/>
      <c r="CUJ51" s="221"/>
      <c r="CUK51" s="221"/>
      <c r="CUL51" s="221"/>
      <c r="CUM51" s="221"/>
      <c r="CUN51" s="221"/>
      <c r="CUO51" s="221"/>
      <c r="CUP51" s="221"/>
      <c r="CUQ51" s="221"/>
      <c r="CUR51" s="221"/>
      <c r="CUS51" s="221"/>
      <c r="CUT51" s="221"/>
      <c r="CUU51" s="221"/>
      <c r="CUV51" s="221"/>
      <c r="CUW51" s="221"/>
      <c r="CUX51" s="221"/>
      <c r="CUY51" s="221"/>
      <c r="CUZ51" s="221"/>
      <c r="CVA51" s="221"/>
      <c r="CVB51" s="221"/>
      <c r="CVC51" s="221"/>
      <c r="CVD51" s="221"/>
      <c r="CVE51" s="221"/>
      <c r="CVF51" s="221"/>
      <c r="CVG51" s="221"/>
      <c r="CVH51" s="221"/>
      <c r="CVI51" s="221"/>
      <c r="CVJ51" s="221"/>
      <c r="CVK51" s="221"/>
      <c r="CVL51" s="221"/>
      <c r="CVM51" s="221"/>
      <c r="CVN51" s="221"/>
      <c r="CVO51" s="221"/>
      <c r="CVP51" s="221"/>
      <c r="CVQ51" s="221"/>
      <c r="CVR51" s="221"/>
      <c r="CVS51" s="221"/>
      <c r="CVT51" s="221"/>
      <c r="CVU51" s="221"/>
      <c r="CVV51" s="221"/>
      <c r="CVW51" s="221"/>
      <c r="CVX51" s="221"/>
      <c r="CVY51" s="221"/>
      <c r="CVZ51" s="221"/>
      <c r="CWA51" s="221"/>
      <c r="CWB51" s="221"/>
      <c r="CWC51" s="221"/>
      <c r="CWD51" s="221"/>
      <c r="CWE51" s="221"/>
      <c r="CWF51" s="221"/>
      <c r="CWG51" s="221"/>
      <c r="CWH51" s="221"/>
      <c r="CWI51" s="221"/>
      <c r="CWJ51" s="221"/>
      <c r="CWK51" s="221"/>
      <c r="CWL51" s="221"/>
      <c r="CWM51" s="221"/>
      <c r="CWN51" s="221"/>
      <c r="CWO51" s="221"/>
      <c r="CWP51" s="221"/>
      <c r="CWQ51" s="221"/>
      <c r="CWR51" s="221"/>
      <c r="CWS51" s="221"/>
      <c r="CWT51" s="221"/>
      <c r="CWU51" s="221"/>
      <c r="CWV51" s="221"/>
      <c r="CWW51" s="221"/>
      <c r="CWX51" s="221"/>
      <c r="CWY51" s="221"/>
      <c r="CWZ51" s="221"/>
      <c r="CXA51" s="221"/>
      <c r="CXB51" s="221"/>
      <c r="CXC51" s="221"/>
      <c r="CXD51" s="221"/>
      <c r="CXE51" s="221"/>
      <c r="CXF51" s="221"/>
      <c r="CXG51" s="221"/>
      <c r="CXH51" s="221"/>
      <c r="CXI51" s="221"/>
      <c r="CXJ51" s="221"/>
      <c r="CXK51" s="221"/>
      <c r="CXL51" s="221"/>
      <c r="CXM51" s="221"/>
      <c r="CXN51" s="221"/>
      <c r="CXO51" s="221"/>
      <c r="CXP51" s="221"/>
      <c r="CXQ51" s="221"/>
      <c r="CXR51" s="221"/>
      <c r="CXS51" s="221"/>
      <c r="CXT51" s="221"/>
      <c r="CXU51" s="221"/>
      <c r="CXV51" s="221"/>
      <c r="CXW51" s="221"/>
      <c r="CXX51" s="221"/>
      <c r="CXY51" s="221"/>
      <c r="CXZ51" s="221"/>
      <c r="CYA51" s="221"/>
      <c r="CYB51" s="221"/>
      <c r="CYC51" s="221"/>
      <c r="CYD51" s="221"/>
      <c r="CYE51" s="221"/>
      <c r="CYF51" s="221"/>
      <c r="CYG51" s="221"/>
      <c r="CYH51" s="221"/>
      <c r="CYI51" s="221"/>
      <c r="CYJ51" s="221"/>
      <c r="CYK51" s="221"/>
      <c r="CYL51" s="221"/>
      <c r="CYM51" s="221"/>
      <c r="CYN51" s="221"/>
      <c r="CYO51" s="221"/>
      <c r="CYP51" s="221"/>
      <c r="CYQ51" s="221"/>
      <c r="CYR51" s="221"/>
      <c r="CYS51" s="221"/>
      <c r="CYT51" s="221"/>
      <c r="CYU51" s="221"/>
      <c r="CYV51" s="221"/>
      <c r="CYW51" s="221"/>
      <c r="CYX51" s="221"/>
      <c r="CYY51" s="221"/>
      <c r="CYZ51" s="221"/>
      <c r="CZA51" s="221"/>
      <c r="CZB51" s="221"/>
      <c r="CZC51" s="221"/>
      <c r="CZD51" s="221"/>
      <c r="CZE51" s="221"/>
      <c r="CZF51" s="221"/>
      <c r="CZG51" s="221"/>
      <c r="CZH51" s="221"/>
      <c r="CZI51" s="221"/>
      <c r="CZJ51" s="221"/>
      <c r="CZK51" s="221"/>
      <c r="CZL51" s="221"/>
      <c r="CZM51" s="221"/>
      <c r="CZN51" s="221"/>
      <c r="CZO51" s="221"/>
      <c r="CZP51" s="221"/>
      <c r="CZQ51" s="221"/>
      <c r="CZR51" s="221"/>
      <c r="CZS51" s="221"/>
      <c r="CZT51" s="221"/>
      <c r="CZU51" s="221"/>
      <c r="CZV51" s="221"/>
      <c r="CZW51" s="221"/>
      <c r="CZX51" s="221"/>
      <c r="CZY51" s="221"/>
      <c r="CZZ51" s="221"/>
      <c r="DAA51" s="221"/>
      <c r="DAB51" s="221"/>
      <c r="DAC51" s="221"/>
      <c r="DAD51" s="221"/>
      <c r="DAE51" s="221"/>
      <c r="DAF51" s="221"/>
      <c r="DAG51" s="221"/>
      <c r="DAH51" s="221"/>
      <c r="DAI51" s="221"/>
      <c r="DAJ51" s="221"/>
      <c r="DAK51" s="221"/>
      <c r="DAL51" s="221"/>
      <c r="DAM51" s="221"/>
      <c r="DAN51" s="221"/>
      <c r="DAO51" s="221"/>
      <c r="DAP51" s="221"/>
      <c r="DAQ51" s="221"/>
      <c r="DAR51" s="221"/>
      <c r="DAS51" s="221"/>
      <c r="DAT51" s="221"/>
      <c r="DAU51" s="221"/>
      <c r="DAV51" s="221"/>
      <c r="DAW51" s="221"/>
      <c r="DAX51" s="221"/>
      <c r="DAY51" s="221"/>
      <c r="DAZ51" s="221"/>
      <c r="DBA51" s="221"/>
      <c r="DBB51" s="221"/>
      <c r="DBC51" s="221"/>
      <c r="DBD51" s="221"/>
      <c r="DBE51" s="221"/>
      <c r="DBF51" s="221"/>
      <c r="DBG51" s="221"/>
      <c r="DBH51" s="221"/>
      <c r="DBI51" s="221"/>
      <c r="DBJ51" s="221"/>
      <c r="DBK51" s="221"/>
      <c r="DBL51" s="221"/>
      <c r="DBM51" s="221"/>
      <c r="DBN51" s="221"/>
      <c r="DBO51" s="221"/>
      <c r="DBP51" s="221"/>
      <c r="DBQ51" s="221"/>
      <c r="DBR51" s="221"/>
      <c r="DBS51" s="221"/>
      <c r="DBT51" s="221"/>
      <c r="DBU51" s="221"/>
      <c r="DBV51" s="221"/>
      <c r="DBW51" s="221"/>
      <c r="DBX51" s="221"/>
      <c r="DBY51" s="221"/>
      <c r="DBZ51" s="221"/>
      <c r="DCA51" s="221"/>
      <c r="DCB51" s="221"/>
      <c r="DCC51" s="221"/>
      <c r="DCD51" s="221"/>
      <c r="DCE51" s="221"/>
      <c r="DCF51" s="221"/>
      <c r="DCG51" s="221"/>
      <c r="DCH51" s="221"/>
      <c r="DCI51" s="221"/>
      <c r="DCJ51" s="221"/>
      <c r="DCK51" s="221"/>
      <c r="DCL51" s="221"/>
      <c r="DCM51" s="221"/>
      <c r="DCN51" s="221"/>
      <c r="DCO51" s="221"/>
      <c r="DCP51" s="221"/>
      <c r="DCQ51" s="221"/>
      <c r="DCR51" s="221"/>
      <c r="DCS51" s="221"/>
      <c r="DCT51" s="221"/>
      <c r="DCU51" s="221"/>
      <c r="DCV51" s="221"/>
      <c r="DCW51" s="221"/>
      <c r="DCX51" s="221"/>
      <c r="DCY51" s="221"/>
      <c r="DCZ51" s="221"/>
      <c r="DDA51" s="221"/>
      <c r="DDB51" s="221"/>
      <c r="DDC51" s="221"/>
      <c r="DDD51" s="221"/>
      <c r="DDE51" s="221"/>
      <c r="DDF51" s="221"/>
      <c r="DDG51" s="221"/>
      <c r="DDH51" s="221"/>
      <c r="DDI51" s="221"/>
      <c r="DDJ51" s="221"/>
      <c r="DDK51" s="221"/>
      <c r="DDL51" s="221"/>
      <c r="DDM51" s="221"/>
      <c r="DDN51" s="221"/>
      <c r="DDO51" s="221"/>
      <c r="DDP51" s="221"/>
      <c r="DDQ51" s="221"/>
      <c r="DDR51" s="221"/>
      <c r="DDS51" s="221"/>
      <c r="DDT51" s="221"/>
      <c r="DDU51" s="221"/>
      <c r="DDV51" s="221"/>
      <c r="DDW51" s="221"/>
      <c r="DDX51" s="221"/>
      <c r="DDY51" s="221"/>
      <c r="DDZ51" s="221"/>
      <c r="DEA51" s="221"/>
      <c r="DEB51" s="221"/>
      <c r="DEC51" s="221"/>
      <c r="DED51" s="221"/>
      <c r="DEE51" s="221"/>
      <c r="DEF51" s="221"/>
      <c r="DEG51" s="221"/>
      <c r="DEH51" s="221"/>
      <c r="DEI51" s="221"/>
      <c r="DEJ51" s="221"/>
      <c r="DEK51" s="221"/>
      <c r="DEL51" s="221"/>
      <c r="DEM51" s="221"/>
      <c r="DEN51" s="221"/>
      <c r="DEO51" s="221"/>
      <c r="DEP51" s="221"/>
      <c r="DEQ51" s="221"/>
      <c r="DER51" s="221"/>
      <c r="DES51" s="221"/>
      <c r="DET51" s="221"/>
      <c r="DEU51" s="221"/>
      <c r="DEV51" s="221"/>
      <c r="DEW51" s="221"/>
      <c r="DEX51" s="221"/>
      <c r="DEY51" s="221"/>
      <c r="DEZ51" s="221"/>
      <c r="DFA51" s="221"/>
      <c r="DFB51" s="221"/>
      <c r="DFC51" s="221"/>
      <c r="DFD51" s="221"/>
      <c r="DFE51" s="221"/>
      <c r="DFF51" s="221"/>
      <c r="DFG51" s="221"/>
      <c r="DFH51" s="221"/>
      <c r="DFI51" s="221"/>
      <c r="DFJ51" s="221"/>
      <c r="DFK51" s="221"/>
      <c r="DFL51" s="221"/>
      <c r="DFM51" s="221"/>
      <c r="DFN51" s="221"/>
      <c r="DFO51" s="221"/>
      <c r="DFP51" s="221"/>
      <c r="DFQ51" s="221"/>
      <c r="DFR51" s="221"/>
      <c r="DFS51" s="221"/>
      <c r="DFT51" s="221"/>
      <c r="DFU51" s="221"/>
      <c r="DFV51" s="221"/>
      <c r="DFW51" s="221"/>
      <c r="DFX51" s="221"/>
      <c r="DFY51" s="221"/>
      <c r="DFZ51" s="221"/>
      <c r="DGA51" s="221"/>
      <c r="DGB51" s="221"/>
      <c r="DGC51" s="221"/>
      <c r="DGD51" s="221"/>
      <c r="DGE51" s="221"/>
      <c r="DGF51" s="221"/>
      <c r="DGG51" s="221"/>
      <c r="DGH51" s="221"/>
      <c r="DGI51" s="221"/>
      <c r="DGJ51" s="221"/>
      <c r="DGK51" s="221"/>
      <c r="DGL51" s="221"/>
      <c r="DGM51" s="221"/>
      <c r="DGN51" s="221"/>
      <c r="DGO51" s="221"/>
      <c r="DGP51" s="221"/>
      <c r="DGQ51" s="221"/>
      <c r="DGR51" s="221"/>
      <c r="DGS51" s="221"/>
      <c r="DGT51" s="221"/>
      <c r="DGU51" s="221"/>
      <c r="DGV51" s="221"/>
      <c r="DGW51" s="221"/>
      <c r="DGX51" s="221"/>
      <c r="DGY51" s="221"/>
      <c r="DGZ51" s="221"/>
      <c r="DHA51" s="221"/>
      <c r="DHB51" s="221"/>
      <c r="DHC51" s="221"/>
      <c r="DHD51" s="221"/>
      <c r="DHE51" s="221"/>
      <c r="DHF51" s="221"/>
      <c r="DHG51" s="221"/>
      <c r="DHH51" s="221"/>
      <c r="DHI51" s="221"/>
      <c r="DHJ51" s="221"/>
      <c r="DHK51" s="221"/>
      <c r="DHL51" s="221"/>
      <c r="DHM51" s="221"/>
      <c r="DHN51" s="221"/>
      <c r="DHO51" s="221"/>
      <c r="DHP51" s="221"/>
      <c r="DHQ51" s="221"/>
      <c r="DHR51" s="221"/>
      <c r="DHS51" s="221"/>
      <c r="DHT51" s="221"/>
      <c r="DHU51" s="221"/>
      <c r="DHV51" s="221"/>
      <c r="DHW51" s="221"/>
      <c r="DHX51" s="221"/>
      <c r="DHY51" s="221"/>
      <c r="DHZ51" s="221"/>
      <c r="DIA51" s="221"/>
      <c r="DIB51" s="221"/>
      <c r="DIC51" s="221"/>
      <c r="DID51" s="221"/>
      <c r="DIE51" s="221"/>
      <c r="DIF51" s="221"/>
      <c r="DIG51" s="221"/>
      <c r="DIH51" s="221"/>
      <c r="DII51" s="221"/>
      <c r="DIJ51" s="221"/>
      <c r="DIK51" s="221"/>
      <c r="DIL51" s="221"/>
      <c r="DIM51" s="221"/>
      <c r="DIN51" s="221"/>
      <c r="DIO51" s="221"/>
      <c r="DIP51" s="221"/>
      <c r="DIQ51" s="221"/>
      <c r="DIR51" s="221"/>
      <c r="DIS51" s="221"/>
      <c r="DIT51" s="221"/>
      <c r="DIU51" s="221"/>
      <c r="DIV51" s="221"/>
      <c r="DIW51" s="221"/>
      <c r="DIX51" s="221"/>
      <c r="DIY51" s="221"/>
      <c r="DIZ51" s="221"/>
      <c r="DJA51" s="221"/>
      <c r="DJB51" s="221"/>
      <c r="DJC51" s="221"/>
      <c r="DJD51" s="221"/>
      <c r="DJE51" s="221"/>
      <c r="DJF51" s="221"/>
      <c r="DJG51" s="221"/>
      <c r="DJH51" s="221"/>
      <c r="DJI51" s="221"/>
      <c r="DJJ51" s="221"/>
      <c r="DJK51" s="221"/>
      <c r="DJL51" s="221"/>
      <c r="DJM51" s="221"/>
      <c r="DJN51" s="221"/>
      <c r="DJO51" s="221"/>
      <c r="DJP51" s="221"/>
      <c r="DJQ51" s="221"/>
      <c r="DJR51" s="221"/>
      <c r="DJS51" s="221"/>
      <c r="DJT51" s="221"/>
      <c r="DJU51" s="221"/>
      <c r="DJV51" s="221"/>
      <c r="DJW51" s="221"/>
      <c r="DJX51" s="221"/>
      <c r="DJY51" s="221"/>
      <c r="DJZ51" s="221"/>
      <c r="DKA51" s="221"/>
      <c r="DKB51" s="221"/>
      <c r="DKC51" s="221"/>
      <c r="DKD51" s="221"/>
      <c r="DKE51" s="221"/>
      <c r="DKF51" s="221"/>
      <c r="DKG51" s="221"/>
      <c r="DKH51" s="221"/>
      <c r="DKI51" s="221"/>
      <c r="DKJ51" s="221"/>
      <c r="DKK51" s="221"/>
      <c r="DKL51" s="221"/>
      <c r="DKM51" s="221"/>
      <c r="DKN51" s="221"/>
      <c r="DKO51" s="221"/>
      <c r="DKP51" s="221"/>
      <c r="DKQ51" s="221"/>
      <c r="DKR51" s="221"/>
      <c r="DKS51" s="221"/>
      <c r="DKT51" s="221"/>
      <c r="DKU51" s="221"/>
      <c r="DKV51" s="221"/>
      <c r="DKW51" s="221"/>
      <c r="DKX51" s="221"/>
      <c r="DKY51" s="221"/>
      <c r="DKZ51" s="221"/>
      <c r="DLA51" s="221"/>
      <c r="DLB51" s="221"/>
      <c r="DLC51" s="221"/>
      <c r="DLD51" s="221"/>
      <c r="DLE51" s="221"/>
      <c r="DLF51" s="221"/>
      <c r="DLG51" s="221"/>
      <c r="DLH51" s="221"/>
      <c r="DLI51" s="221"/>
      <c r="DLJ51" s="221"/>
      <c r="DLK51" s="221"/>
      <c r="DLL51" s="221"/>
      <c r="DLM51" s="221"/>
      <c r="DLN51" s="221"/>
      <c r="DLO51" s="221"/>
      <c r="DLP51" s="221"/>
      <c r="DLQ51" s="221"/>
      <c r="DLR51" s="221"/>
      <c r="DLS51" s="221"/>
      <c r="DLT51" s="221"/>
      <c r="DLU51" s="221"/>
      <c r="DLV51" s="221"/>
      <c r="DLW51" s="221"/>
      <c r="DLX51" s="221"/>
      <c r="DLY51" s="221"/>
      <c r="DLZ51" s="221"/>
      <c r="DMA51" s="221"/>
      <c r="DMB51" s="221"/>
      <c r="DMC51" s="221"/>
      <c r="DMD51" s="221"/>
      <c r="DME51" s="221"/>
      <c r="DMF51" s="221"/>
      <c r="DMG51" s="221"/>
      <c r="DMH51" s="221"/>
      <c r="DMI51" s="221"/>
      <c r="DMJ51" s="221"/>
      <c r="DMK51" s="221"/>
      <c r="DML51" s="221"/>
      <c r="DMM51" s="221"/>
      <c r="DMN51" s="221"/>
      <c r="DMO51" s="221"/>
      <c r="DMP51" s="221"/>
      <c r="DMQ51" s="221"/>
      <c r="DMR51" s="221"/>
      <c r="DMS51" s="221"/>
      <c r="DMT51" s="221"/>
      <c r="DMU51" s="221"/>
      <c r="DMV51" s="221"/>
      <c r="DMW51" s="221"/>
      <c r="DMX51" s="221"/>
      <c r="DMY51" s="221"/>
      <c r="DMZ51" s="221"/>
      <c r="DNA51" s="221"/>
      <c r="DNB51" s="221"/>
      <c r="DNC51" s="221"/>
      <c r="DND51" s="221"/>
      <c r="DNE51" s="221"/>
      <c r="DNF51" s="221"/>
      <c r="DNG51" s="221"/>
      <c r="DNH51" s="221"/>
      <c r="DNI51" s="221"/>
      <c r="DNJ51" s="221"/>
      <c r="DNK51" s="221"/>
      <c r="DNL51" s="221"/>
      <c r="DNM51" s="221"/>
      <c r="DNN51" s="221"/>
      <c r="DNO51" s="221"/>
      <c r="DNP51" s="221"/>
      <c r="DNQ51" s="221"/>
      <c r="DNR51" s="221"/>
      <c r="DNS51" s="221"/>
      <c r="DNT51" s="221"/>
      <c r="DNU51" s="221"/>
      <c r="DNV51" s="221"/>
      <c r="DNW51" s="221"/>
      <c r="DNX51" s="221"/>
      <c r="DNY51" s="221"/>
      <c r="DNZ51" s="221"/>
      <c r="DOA51" s="221"/>
      <c r="DOB51" s="221"/>
      <c r="DOC51" s="221"/>
      <c r="DOD51" s="221"/>
      <c r="DOE51" s="221"/>
      <c r="DOF51" s="221"/>
      <c r="DOG51" s="221"/>
      <c r="DOH51" s="221"/>
      <c r="DOI51" s="221"/>
      <c r="DOJ51" s="221"/>
      <c r="DOK51" s="221"/>
      <c r="DOL51" s="221"/>
      <c r="DOM51" s="221"/>
      <c r="DON51" s="221"/>
      <c r="DOO51" s="221"/>
      <c r="DOP51" s="221"/>
      <c r="DOQ51" s="221"/>
      <c r="DOR51" s="221"/>
      <c r="DOS51" s="221"/>
      <c r="DOT51" s="221"/>
      <c r="DOU51" s="221"/>
      <c r="DOV51" s="221"/>
      <c r="DOW51" s="221"/>
      <c r="DOX51" s="221"/>
      <c r="DOY51" s="221"/>
      <c r="DOZ51" s="221"/>
      <c r="DPA51" s="221"/>
      <c r="DPB51" s="221"/>
      <c r="DPC51" s="221"/>
      <c r="DPD51" s="221"/>
      <c r="DPE51" s="221"/>
      <c r="DPF51" s="221"/>
      <c r="DPG51" s="221"/>
      <c r="DPH51" s="221"/>
      <c r="DPI51" s="221"/>
      <c r="DPJ51" s="221"/>
      <c r="DPK51" s="221"/>
      <c r="DPL51" s="221"/>
      <c r="DPM51" s="221"/>
      <c r="DPN51" s="221"/>
      <c r="DPO51" s="221"/>
      <c r="DPP51" s="221"/>
      <c r="DPQ51" s="221"/>
      <c r="DPR51" s="221"/>
      <c r="DPS51" s="221"/>
      <c r="DPT51" s="221"/>
      <c r="DPU51" s="221"/>
      <c r="DPV51" s="221"/>
      <c r="DPW51" s="221"/>
      <c r="DPX51" s="221"/>
      <c r="DPY51" s="221"/>
      <c r="DPZ51" s="221"/>
      <c r="DQA51" s="221"/>
      <c r="DQB51" s="221"/>
      <c r="DQC51" s="221"/>
      <c r="DQD51" s="221"/>
      <c r="DQE51" s="221"/>
      <c r="DQF51" s="221"/>
      <c r="DQG51" s="221"/>
      <c r="DQH51" s="221"/>
      <c r="DQI51" s="221"/>
      <c r="DQJ51" s="221"/>
      <c r="DQK51" s="221"/>
      <c r="DQL51" s="221"/>
      <c r="DQM51" s="221"/>
      <c r="DQN51" s="221"/>
      <c r="DQO51" s="221"/>
      <c r="DQP51" s="221"/>
      <c r="DQQ51" s="221"/>
      <c r="DQR51" s="221"/>
      <c r="DQS51" s="221"/>
      <c r="DQT51" s="221"/>
      <c r="DQU51" s="221"/>
      <c r="DQV51" s="221"/>
      <c r="DQW51" s="221"/>
      <c r="DQX51" s="221"/>
      <c r="DQY51" s="221"/>
      <c r="DQZ51" s="221"/>
      <c r="DRA51" s="221"/>
      <c r="DRB51" s="221"/>
      <c r="DRC51" s="221"/>
      <c r="DRD51" s="221"/>
      <c r="DRE51" s="221"/>
      <c r="DRF51" s="221"/>
      <c r="DRG51" s="221"/>
      <c r="DRH51" s="221"/>
      <c r="DRI51" s="221"/>
      <c r="DRJ51" s="221"/>
      <c r="DRK51" s="221"/>
      <c r="DRL51" s="221"/>
      <c r="DRM51" s="221"/>
      <c r="DRN51" s="221"/>
      <c r="DRO51" s="221"/>
      <c r="DRP51" s="221"/>
      <c r="DRQ51" s="221"/>
      <c r="DRR51" s="221"/>
      <c r="DRS51" s="221"/>
      <c r="DRT51" s="221"/>
      <c r="DRU51" s="221"/>
      <c r="DRV51" s="221"/>
      <c r="DRW51" s="221"/>
      <c r="DRX51" s="221"/>
      <c r="DRY51" s="221"/>
      <c r="DRZ51" s="221"/>
      <c r="DSA51" s="221"/>
      <c r="DSB51" s="221"/>
      <c r="DSC51" s="221"/>
      <c r="DSD51" s="221"/>
      <c r="DSE51" s="221"/>
      <c r="DSF51" s="221"/>
      <c r="DSG51" s="221"/>
      <c r="DSH51" s="221"/>
      <c r="DSI51" s="221"/>
      <c r="DSJ51" s="221"/>
      <c r="DSK51" s="221"/>
      <c r="DSL51" s="221"/>
      <c r="DSM51" s="221"/>
      <c r="DSN51" s="221"/>
      <c r="DSO51" s="221"/>
      <c r="DSP51" s="221"/>
      <c r="DSQ51" s="221"/>
      <c r="DSR51" s="221"/>
      <c r="DSS51" s="221"/>
      <c r="DST51" s="221"/>
      <c r="DSU51" s="221"/>
      <c r="DSV51" s="221"/>
      <c r="DSW51" s="221"/>
      <c r="DSX51" s="221"/>
      <c r="DSY51" s="221"/>
      <c r="DSZ51" s="221"/>
      <c r="DTA51" s="221"/>
      <c r="DTB51" s="221"/>
      <c r="DTC51" s="221"/>
      <c r="DTD51" s="221"/>
      <c r="DTE51" s="221"/>
      <c r="DTF51" s="221"/>
      <c r="DTG51" s="221"/>
      <c r="DTH51" s="221"/>
      <c r="DTI51" s="221"/>
      <c r="DTJ51" s="221"/>
      <c r="DTK51" s="221"/>
      <c r="DTL51" s="221"/>
      <c r="DTM51" s="221"/>
      <c r="DTN51" s="221"/>
      <c r="DTO51" s="221"/>
      <c r="DTP51" s="221"/>
      <c r="DTQ51" s="221"/>
      <c r="DTR51" s="221"/>
      <c r="DTS51" s="221"/>
      <c r="DTT51" s="221"/>
      <c r="DTU51" s="221"/>
      <c r="DTV51" s="221"/>
      <c r="DTW51" s="221"/>
      <c r="DTX51" s="221"/>
      <c r="DTY51" s="221"/>
      <c r="DTZ51" s="221"/>
      <c r="DUA51" s="221"/>
      <c r="DUB51" s="221"/>
      <c r="DUC51" s="221"/>
      <c r="DUD51" s="221"/>
      <c r="DUE51" s="221"/>
      <c r="DUF51" s="221"/>
      <c r="DUG51" s="221"/>
      <c r="DUH51" s="221"/>
      <c r="DUI51" s="221"/>
      <c r="DUJ51" s="221"/>
      <c r="DUK51" s="221"/>
      <c r="DUL51" s="221"/>
      <c r="DUM51" s="221"/>
      <c r="DUN51" s="221"/>
      <c r="DUO51" s="221"/>
      <c r="DUP51" s="221"/>
      <c r="DUQ51" s="221"/>
      <c r="DUR51" s="221"/>
      <c r="DUS51" s="221"/>
      <c r="DUT51" s="221"/>
      <c r="DUU51" s="221"/>
      <c r="DUV51" s="221"/>
      <c r="DUW51" s="221"/>
      <c r="DUX51" s="221"/>
      <c r="DUY51" s="221"/>
      <c r="DUZ51" s="221"/>
      <c r="DVA51" s="221"/>
      <c r="DVB51" s="221"/>
      <c r="DVC51" s="221"/>
      <c r="DVD51" s="221"/>
      <c r="DVE51" s="221"/>
      <c r="DVF51" s="221"/>
      <c r="DVG51" s="221"/>
      <c r="DVH51" s="221"/>
      <c r="DVI51" s="221"/>
      <c r="DVJ51" s="221"/>
      <c r="DVK51" s="221"/>
      <c r="DVL51" s="221"/>
      <c r="DVM51" s="221"/>
      <c r="DVN51" s="221"/>
      <c r="DVO51" s="221"/>
      <c r="DVP51" s="221"/>
      <c r="DVQ51" s="221"/>
      <c r="DVR51" s="221"/>
      <c r="DVS51" s="221"/>
      <c r="DVT51" s="221"/>
      <c r="DVU51" s="221"/>
      <c r="DVV51" s="221"/>
      <c r="DVW51" s="221"/>
      <c r="DVX51" s="221"/>
      <c r="DVY51" s="221"/>
      <c r="DVZ51" s="221"/>
      <c r="DWA51" s="221"/>
      <c r="DWB51" s="221"/>
      <c r="DWC51" s="221"/>
      <c r="DWD51" s="221"/>
      <c r="DWE51" s="221"/>
      <c r="DWF51" s="221"/>
      <c r="DWG51" s="221"/>
      <c r="DWH51" s="221"/>
      <c r="DWI51" s="221"/>
      <c r="DWJ51" s="221"/>
      <c r="DWK51" s="221"/>
      <c r="DWL51" s="221"/>
      <c r="DWM51" s="221"/>
      <c r="DWN51" s="221"/>
      <c r="DWO51" s="221"/>
      <c r="DWP51" s="221"/>
      <c r="DWQ51" s="221"/>
      <c r="DWR51" s="221"/>
      <c r="DWS51" s="221"/>
      <c r="DWT51" s="221"/>
      <c r="DWU51" s="221"/>
      <c r="DWV51" s="221"/>
      <c r="DWW51" s="221"/>
      <c r="DWX51" s="221"/>
      <c r="DWY51" s="221"/>
      <c r="DWZ51" s="221"/>
      <c r="DXA51" s="221"/>
      <c r="DXB51" s="221"/>
      <c r="DXC51" s="221"/>
      <c r="DXD51" s="221"/>
      <c r="DXE51" s="221"/>
      <c r="DXF51" s="221"/>
      <c r="DXG51" s="221"/>
      <c r="DXH51" s="221"/>
      <c r="DXI51" s="221"/>
      <c r="DXJ51" s="221"/>
      <c r="DXK51" s="221"/>
      <c r="DXL51" s="221"/>
      <c r="DXM51" s="221"/>
      <c r="DXN51" s="221"/>
      <c r="DXO51" s="221"/>
      <c r="DXP51" s="221"/>
      <c r="DXQ51" s="221"/>
      <c r="DXR51" s="221"/>
      <c r="DXS51" s="221"/>
      <c r="DXT51" s="221"/>
      <c r="DXU51" s="221"/>
      <c r="DXV51" s="221"/>
      <c r="DXW51" s="221"/>
      <c r="DXX51" s="221"/>
      <c r="DXY51" s="221"/>
      <c r="DXZ51" s="221"/>
      <c r="DYA51" s="221"/>
      <c r="DYB51" s="221"/>
      <c r="DYC51" s="221"/>
      <c r="DYD51" s="221"/>
      <c r="DYE51" s="221"/>
      <c r="DYF51" s="221"/>
      <c r="DYG51" s="221"/>
      <c r="DYH51" s="221"/>
      <c r="DYI51" s="221"/>
      <c r="DYJ51" s="221"/>
      <c r="DYK51" s="221"/>
      <c r="DYL51" s="221"/>
      <c r="DYM51" s="221"/>
      <c r="DYN51" s="221"/>
      <c r="DYO51" s="221"/>
      <c r="DYP51" s="221"/>
      <c r="DYQ51" s="221"/>
      <c r="DYR51" s="221"/>
      <c r="DYS51" s="221"/>
      <c r="DYT51" s="221"/>
      <c r="DYU51" s="221"/>
      <c r="DYV51" s="221"/>
      <c r="DYW51" s="221"/>
      <c r="DYX51" s="221"/>
      <c r="DYY51" s="221"/>
      <c r="DYZ51" s="221"/>
      <c r="DZA51" s="221"/>
      <c r="DZB51" s="221"/>
      <c r="DZC51" s="221"/>
      <c r="DZD51" s="221"/>
      <c r="DZE51" s="221"/>
      <c r="DZF51" s="221"/>
      <c r="DZG51" s="221"/>
      <c r="DZH51" s="221"/>
      <c r="DZI51" s="221"/>
      <c r="DZJ51" s="221"/>
      <c r="DZK51" s="221"/>
      <c r="DZL51" s="221"/>
      <c r="DZM51" s="221"/>
      <c r="DZN51" s="221"/>
      <c r="DZO51" s="221"/>
      <c r="DZP51" s="221"/>
      <c r="DZQ51" s="221"/>
      <c r="DZR51" s="221"/>
      <c r="DZS51" s="221"/>
      <c r="DZT51" s="221"/>
      <c r="DZU51" s="221"/>
      <c r="DZV51" s="221"/>
      <c r="DZW51" s="221"/>
      <c r="DZX51" s="221"/>
      <c r="DZY51" s="221"/>
      <c r="DZZ51" s="221"/>
      <c r="EAA51" s="221"/>
      <c r="EAB51" s="221"/>
      <c r="EAC51" s="221"/>
      <c r="EAD51" s="221"/>
      <c r="EAE51" s="221"/>
      <c r="EAF51" s="221"/>
      <c r="EAG51" s="221"/>
      <c r="EAH51" s="221"/>
      <c r="EAI51" s="221"/>
      <c r="EAJ51" s="221"/>
      <c r="EAK51" s="221"/>
      <c r="EAL51" s="221"/>
      <c r="EAM51" s="221"/>
      <c r="EAN51" s="221"/>
      <c r="EAO51" s="221"/>
      <c r="EAP51" s="221"/>
      <c r="EAQ51" s="221"/>
      <c r="EAR51" s="221"/>
      <c r="EAS51" s="221"/>
      <c r="EAT51" s="221"/>
      <c r="EAU51" s="221"/>
      <c r="EAV51" s="221"/>
      <c r="EAW51" s="221"/>
      <c r="EAX51" s="221"/>
      <c r="EAY51" s="221"/>
      <c r="EAZ51" s="221"/>
      <c r="EBA51" s="221"/>
      <c r="EBB51" s="221"/>
      <c r="EBC51" s="221"/>
      <c r="EBD51" s="221"/>
      <c r="EBE51" s="221"/>
      <c r="EBF51" s="221"/>
      <c r="EBG51" s="221"/>
      <c r="EBH51" s="221"/>
      <c r="EBI51" s="221"/>
      <c r="EBJ51" s="221"/>
      <c r="EBK51" s="221"/>
      <c r="EBL51" s="221"/>
      <c r="EBM51" s="221"/>
      <c r="EBN51" s="221"/>
      <c r="EBO51" s="221"/>
      <c r="EBP51" s="221"/>
      <c r="EBQ51" s="221"/>
      <c r="EBR51" s="221"/>
      <c r="EBS51" s="221"/>
      <c r="EBT51" s="221"/>
      <c r="EBU51" s="221"/>
      <c r="EBV51" s="221"/>
      <c r="EBW51" s="221"/>
      <c r="EBX51" s="221"/>
      <c r="EBY51" s="221"/>
      <c r="EBZ51" s="221"/>
      <c r="ECA51" s="221"/>
      <c r="ECB51" s="221"/>
      <c r="ECC51" s="221"/>
      <c r="ECD51" s="221"/>
      <c r="ECE51" s="221"/>
      <c r="ECF51" s="221"/>
      <c r="ECG51" s="221"/>
      <c r="ECH51" s="221"/>
      <c r="ECI51" s="221"/>
      <c r="ECJ51" s="221"/>
      <c r="ECK51" s="221"/>
      <c r="ECL51" s="221"/>
      <c r="ECM51" s="221"/>
      <c r="ECN51" s="221"/>
      <c r="ECO51" s="221"/>
      <c r="ECP51" s="221"/>
      <c r="ECQ51" s="221"/>
      <c r="ECR51" s="221"/>
      <c r="ECS51" s="221"/>
      <c r="ECT51" s="221"/>
      <c r="ECU51" s="221"/>
      <c r="ECV51" s="221"/>
      <c r="ECW51" s="221"/>
      <c r="ECX51" s="221"/>
      <c r="ECY51" s="221"/>
      <c r="ECZ51" s="221"/>
      <c r="EDA51" s="221"/>
      <c r="EDB51" s="221"/>
      <c r="EDC51" s="221"/>
      <c r="EDD51" s="221"/>
      <c r="EDE51" s="221"/>
      <c r="EDF51" s="221"/>
      <c r="EDG51" s="221"/>
      <c r="EDH51" s="221"/>
      <c r="EDI51" s="221"/>
      <c r="EDJ51" s="221"/>
      <c r="EDK51" s="221"/>
      <c r="EDL51" s="221"/>
      <c r="EDM51" s="221"/>
      <c r="EDN51" s="221"/>
      <c r="EDO51" s="221"/>
      <c r="EDP51" s="221"/>
      <c r="EDQ51" s="221"/>
      <c r="EDR51" s="221"/>
      <c r="EDS51" s="221"/>
      <c r="EDT51" s="221"/>
      <c r="EDU51" s="221"/>
      <c r="EDV51" s="221"/>
      <c r="EDW51" s="221"/>
      <c r="EDX51" s="221"/>
      <c r="EDY51" s="221"/>
      <c r="EDZ51" s="221"/>
      <c r="EEA51" s="221"/>
      <c r="EEB51" s="221"/>
      <c r="EEC51" s="221"/>
      <c r="EED51" s="221"/>
      <c r="EEE51" s="221"/>
      <c r="EEF51" s="221"/>
      <c r="EEG51" s="221"/>
      <c r="EEH51" s="221"/>
      <c r="EEI51" s="221"/>
      <c r="EEJ51" s="221"/>
      <c r="EEK51" s="221"/>
      <c r="EEL51" s="221"/>
      <c r="EEM51" s="221"/>
      <c r="EEN51" s="221"/>
      <c r="EEO51" s="221"/>
      <c r="EEP51" s="221"/>
      <c r="EEQ51" s="221"/>
      <c r="EER51" s="221"/>
      <c r="EES51" s="221"/>
      <c r="EET51" s="221"/>
      <c r="EEU51" s="221"/>
      <c r="EEV51" s="221"/>
      <c r="EEW51" s="221"/>
      <c r="EEX51" s="221"/>
      <c r="EEY51" s="221"/>
      <c r="EEZ51" s="221"/>
      <c r="EFA51" s="221"/>
      <c r="EFB51" s="221"/>
      <c r="EFC51" s="221"/>
      <c r="EFD51" s="221"/>
      <c r="EFE51" s="221"/>
      <c r="EFF51" s="221"/>
      <c r="EFG51" s="221"/>
      <c r="EFH51" s="221"/>
      <c r="EFI51" s="221"/>
      <c r="EFJ51" s="221"/>
      <c r="EFK51" s="221"/>
      <c r="EFL51" s="221"/>
      <c r="EFM51" s="221"/>
      <c r="EFN51" s="221"/>
      <c r="EFO51" s="221"/>
      <c r="EFP51" s="221"/>
      <c r="EFQ51" s="221"/>
      <c r="EFR51" s="221"/>
      <c r="EFS51" s="221"/>
      <c r="EFT51" s="221"/>
      <c r="EFU51" s="221"/>
      <c r="EFV51" s="221"/>
      <c r="EFW51" s="221"/>
      <c r="EFX51" s="221"/>
      <c r="EFY51" s="221"/>
      <c r="EFZ51" s="221"/>
      <c r="EGA51" s="221"/>
      <c r="EGB51" s="221"/>
      <c r="EGC51" s="221"/>
      <c r="EGD51" s="221"/>
      <c r="EGE51" s="221"/>
      <c r="EGF51" s="221"/>
      <c r="EGG51" s="221"/>
      <c r="EGH51" s="221"/>
      <c r="EGI51" s="221"/>
      <c r="EGJ51" s="221"/>
      <c r="EGK51" s="221"/>
      <c r="EGL51" s="221"/>
      <c r="EGM51" s="221"/>
      <c r="EGN51" s="221"/>
      <c r="EGO51" s="221"/>
      <c r="EGP51" s="221"/>
      <c r="EGQ51" s="221"/>
      <c r="EGR51" s="221"/>
      <c r="EGS51" s="221"/>
      <c r="EGT51" s="221"/>
      <c r="EGU51" s="221"/>
      <c r="EGV51" s="221"/>
      <c r="EGW51" s="221"/>
      <c r="EGX51" s="221"/>
      <c r="EGY51" s="221"/>
      <c r="EGZ51" s="221"/>
      <c r="EHA51" s="221"/>
      <c r="EHB51" s="221"/>
      <c r="EHC51" s="221"/>
      <c r="EHD51" s="221"/>
      <c r="EHE51" s="221"/>
      <c r="EHF51" s="221"/>
      <c r="EHG51" s="221"/>
      <c r="EHH51" s="221"/>
      <c r="EHI51" s="221"/>
      <c r="EHJ51" s="221"/>
      <c r="EHK51" s="221"/>
      <c r="EHL51" s="221"/>
      <c r="EHM51" s="221"/>
      <c r="EHN51" s="221"/>
      <c r="EHO51" s="221"/>
      <c r="EHP51" s="221"/>
      <c r="EHQ51" s="221"/>
      <c r="EHR51" s="221"/>
      <c r="EHS51" s="221"/>
      <c r="EHT51" s="221"/>
      <c r="EHU51" s="221"/>
      <c r="EHV51" s="221"/>
      <c r="EHW51" s="221"/>
      <c r="EHX51" s="221"/>
      <c r="EHY51" s="221"/>
      <c r="EHZ51" s="221"/>
      <c r="EIA51" s="221"/>
      <c r="EIB51" s="221"/>
      <c r="EIC51" s="221"/>
      <c r="EID51" s="221"/>
      <c r="EIE51" s="221"/>
      <c r="EIF51" s="221"/>
      <c r="EIG51" s="221"/>
      <c r="EIH51" s="221"/>
      <c r="EII51" s="221"/>
      <c r="EIJ51" s="221"/>
      <c r="EIK51" s="221"/>
      <c r="EIL51" s="221"/>
      <c r="EIM51" s="221"/>
      <c r="EIN51" s="221"/>
      <c r="EIO51" s="221"/>
      <c r="EIP51" s="221"/>
      <c r="EIQ51" s="221"/>
      <c r="EIR51" s="221"/>
      <c r="EIS51" s="221"/>
      <c r="EIT51" s="221"/>
      <c r="EIU51" s="221"/>
      <c r="EIV51" s="221"/>
      <c r="EIW51" s="221"/>
      <c r="EIX51" s="221"/>
      <c r="EIY51" s="221"/>
      <c r="EIZ51" s="221"/>
      <c r="EJA51" s="221"/>
      <c r="EJB51" s="221"/>
      <c r="EJC51" s="221"/>
      <c r="EJD51" s="221"/>
      <c r="EJE51" s="221"/>
      <c r="EJF51" s="221"/>
      <c r="EJG51" s="221"/>
      <c r="EJH51" s="221"/>
      <c r="EJI51" s="221"/>
      <c r="EJJ51" s="221"/>
      <c r="EJK51" s="221"/>
      <c r="EJL51" s="221"/>
      <c r="EJM51" s="221"/>
      <c r="EJN51" s="221"/>
      <c r="EJO51" s="221"/>
      <c r="EJP51" s="221"/>
      <c r="EJQ51" s="221"/>
      <c r="EJR51" s="221"/>
      <c r="EJS51" s="221"/>
      <c r="EJT51" s="221"/>
      <c r="EJU51" s="221"/>
      <c r="EJV51" s="221"/>
      <c r="EJW51" s="221"/>
      <c r="EJX51" s="221"/>
      <c r="EJY51" s="221"/>
      <c r="EJZ51" s="221"/>
      <c r="EKA51" s="221"/>
      <c r="EKB51" s="221"/>
      <c r="EKC51" s="221"/>
      <c r="EKD51" s="221"/>
      <c r="EKE51" s="221"/>
      <c r="EKF51" s="221"/>
      <c r="EKG51" s="221"/>
      <c r="EKH51" s="221"/>
      <c r="EKI51" s="221"/>
      <c r="EKJ51" s="221"/>
      <c r="EKK51" s="221"/>
      <c r="EKL51" s="221"/>
      <c r="EKM51" s="221"/>
      <c r="EKN51" s="221"/>
      <c r="EKO51" s="221"/>
      <c r="EKP51" s="221"/>
      <c r="EKQ51" s="221"/>
      <c r="EKR51" s="221"/>
      <c r="EKS51" s="221"/>
      <c r="EKT51" s="221"/>
      <c r="EKU51" s="221"/>
      <c r="EKV51" s="221"/>
      <c r="EKW51" s="221"/>
      <c r="EKX51" s="221"/>
      <c r="EKY51" s="221"/>
      <c r="EKZ51" s="221"/>
      <c r="ELA51" s="221"/>
      <c r="ELB51" s="221"/>
      <c r="ELC51" s="221"/>
      <c r="ELD51" s="221"/>
      <c r="ELE51" s="221"/>
      <c r="ELF51" s="221"/>
      <c r="ELG51" s="221"/>
      <c r="ELH51" s="221"/>
      <c r="ELI51" s="221"/>
      <c r="ELJ51" s="221"/>
      <c r="ELK51" s="221"/>
      <c r="ELL51" s="221"/>
      <c r="ELM51" s="221"/>
      <c r="ELN51" s="221"/>
      <c r="ELO51" s="221"/>
      <c r="ELP51" s="221"/>
      <c r="ELQ51" s="221"/>
      <c r="ELR51" s="221"/>
      <c r="ELS51" s="221"/>
      <c r="ELT51" s="221"/>
      <c r="ELU51" s="221"/>
      <c r="ELV51" s="221"/>
      <c r="ELW51" s="221"/>
      <c r="ELX51" s="221"/>
      <c r="ELY51" s="221"/>
      <c r="ELZ51" s="221"/>
      <c r="EMA51" s="221"/>
      <c r="EMB51" s="221"/>
      <c r="EMC51" s="221"/>
      <c r="EMD51" s="221"/>
      <c r="EME51" s="221"/>
      <c r="EMF51" s="221"/>
      <c r="EMG51" s="221"/>
      <c r="EMH51" s="221"/>
      <c r="EMI51" s="221"/>
      <c r="EMJ51" s="221"/>
      <c r="EMK51" s="221"/>
      <c r="EML51" s="221"/>
      <c r="EMM51" s="221"/>
      <c r="EMN51" s="221"/>
      <c r="EMO51" s="221"/>
      <c r="EMP51" s="221"/>
      <c r="EMQ51" s="221"/>
      <c r="EMR51" s="221"/>
      <c r="EMS51" s="221"/>
      <c r="EMT51" s="221"/>
      <c r="EMU51" s="221"/>
      <c r="EMV51" s="221"/>
      <c r="EMW51" s="221"/>
      <c r="EMX51" s="221"/>
      <c r="EMY51" s="221"/>
      <c r="EMZ51" s="221"/>
      <c r="ENA51" s="221"/>
      <c r="ENB51" s="221"/>
      <c r="ENC51" s="221"/>
      <c r="END51" s="221"/>
      <c r="ENE51" s="221"/>
      <c r="ENF51" s="221"/>
      <c r="ENG51" s="221"/>
      <c r="ENH51" s="221"/>
      <c r="ENI51" s="221"/>
      <c r="ENJ51" s="221"/>
      <c r="ENK51" s="221"/>
      <c r="ENL51" s="221"/>
      <c r="ENM51" s="221"/>
      <c r="ENN51" s="221"/>
      <c r="ENO51" s="221"/>
      <c r="ENP51" s="221"/>
      <c r="ENQ51" s="221"/>
      <c r="ENR51" s="221"/>
      <c r="ENS51" s="221"/>
      <c r="ENT51" s="221"/>
      <c r="ENU51" s="221"/>
      <c r="ENV51" s="221"/>
      <c r="ENW51" s="221"/>
      <c r="ENX51" s="221"/>
      <c r="ENY51" s="221"/>
      <c r="ENZ51" s="221"/>
      <c r="EOA51" s="221"/>
      <c r="EOB51" s="221"/>
      <c r="EOC51" s="221"/>
      <c r="EOD51" s="221"/>
      <c r="EOE51" s="221"/>
      <c r="EOF51" s="221"/>
      <c r="EOG51" s="221"/>
      <c r="EOH51" s="221"/>
      <c r="EOI51" s="221"/>
      <c r="EOJ51" s="221"/>
      <c r="EOK51" s="221"/>
      <c r="EOL51" s="221"/>
      <c r="EOM51" s="221"/>
      <c r="EON51" s="221"/>
      <c r="EOO51" s="221"/>
      <c r="EOP51" s="221"/>
      <c r="EOQ51" s="221"/>
      <c r="EOR51" s="221"/>
      <c r="EOS51" s="221"/>
      <c r="EOT51" s="221"/>
      <c r="EOU51" s="221"/>
      <c r="EOV51" s="221"/>
      <c r="EOW51" s="221"/>
      <c r="EOX51" s="221"/>
      <c r="EOY51" s="221"/>
      <c r="EOZ51" s="221"/>
      <c r="EPA51" s="221"/>
      <c r="EPB51" s="221"/>
      <c r="EPC51" s="221"/>
      <c r="EPD51" s="221"/>
      <c r="EPE51" s="221"/>
      <c r="EPF51" s="221"/>
      <c r="EPG51" s="221"/>
      <c r="EPH51" s="221"/>
      <c r="EPI51" s="221"/>
      <c r="EPJ51" s="221"/>
      <c r="EPK51" s="221"/>
      <c r="EPL51" s="221"/>
      <c r="EPM51" s="221"/>
      <c r="EPN51" s="221"/>
      <c r="EPO51" s="221"/>
      <c r="EPP51" s="221"/>
      <c r="EPQ51" s="221"/>
      <c r="EPR51" s="221"/>
      <c r="EPS51" s="221"/>
      <c r="EPT51" s="221"/>
      <c r="EPU51" s="221"/>
      <c r="EPV51" s="221"/>
      <c r="EPW51" s="221"/>
      <c r="EPX51" s="221"/>
      <c r="EPY51" s="221"/>
      <c r="EPZ51" s="221"/>
      <c r="EQA51" s="221"/>
      <c r="EQB51" s="221"/>
      <c r="EQC51" s="221"/>
      <c r="EQD51" s="221"/>
      <c r="EQE51" s="221"/>
      <c r="EQF51" s="221"/>
      <c r="EQG51" s="221"/>
      <c r="EQH51" s="221"/>
      <c r="EQI51" s="221"/>
      <c r="EQJ51" s="221"/>
      <c r="EQK51" s="221"/>
      <c r="EQL51" s="221"/>
      <c r="EQM51" s="221"/>
      <c r="EQN51" s="221"/>
      <c r="EQO51" s="221"/>
      <c r="EQP51" s="221"/>
      <c r="EQQ51" s="221"/>
      <c r="EQR51" s="221"/>
      <c r="EQS51" s="221"/>
      <c r="EQT51" s="221"/>
      <c r="EQU51" s="221"/>
      <c r="EQV51" s="221"/>
      <c r="EQW51" s="221"/>
      <c r="EQX51" s="221"/>
      <c r="EQY51" s="221"/>
      <c r="EQZ51" s="221"/>
      <c r="ERA51" s="221"/>
      <c r="ERB51" s="221"/>
      <c r="ERC51" s="221"/>
      <c r="ERD51" s="221"/>
      <c r="ERE51" s="221"/>
      <c r="ERF51" s="221"/>
      <c r="ERG51" s="221"/>
      <c r="ERH51" s="221"/>
      <c r="ERI51" s="221"/>
      <c r="ERJ51" s="221"/>
      <c r="ERK51" s="221"/>
      <c r="ERL51" s="221"/>
      <c r="ERM51" s="221"/>
      <c r="ERN51" s="221"/>
      <c r="ERO51" s="221"/>
      <c r="ERP51" s="221"/>
      <c r="ERQ51" s="221"/>
      <c r="ERR51" s="221"/>
      <c r="ERS51" s="221"/>
      <c r="ERT51" s="221"/>
      <c r="ERU51" s="221"/>
      <c r="ERV51" s="221"/>
      <c r="ERW51" s="221"/>
      <c r="ERX51" s="221"/>
      <c r="ERY51" s="221"/>
      <c r="ERZ51" s="221"/>
      <c r="ESA51" s="221"/>
      <c r="ESB51" s="221"/>
      <c r="ESC51" s="221"/>
      <c r="ESD51" s="221"/>
      <c r="ESE51" s="221"/>
      <c r="ESF51" s="221"/>
      <c r="ESG51" s="221"/>
      <c r="ESH51" s="221"/>
      <c r="ESI51" s="221"/>
      <c r="ESJ51" s="221"/>
      <c r="ESK51" s="221"/>
      <c r="ESL51" s="221"/>
      <c r="ESM51" s="221"/>
      <c r="ESN51" s="221"/>
      <c r="ESO51" s="221"/>
      <c r="ESP51" s="221"/>
      <c r="ESQ51" s="221"/>
      <c r="ESR51" s="221"/>
      <c r="ESS51" s="221"/>
      <c r="EST51" s="221"/>
      <c r="ESU51" s="221"/>
      <c r="ESV51" s="221"/>
      <c r="ESW51" s="221"/>
      <c r="ESX51" s="221"/>
      <c r="ESY51" s="221"/>
      <c r="ESZ51" s="221"/>
      <c r="ETA51" s="221"/>
      <c r="ETB51" s="221"/>
      <c r="ETC51" s="221"/>
      <c r="ETD51" s="221"/>
      <c r="ETE51" s="221"/>
      <c r="ETF51" s="221"/>
      <c r="ETG51" s="221"/>
      <c r="ETH51" s="221"/>
      <c r="ETI51" s="221"/>
      <c r="ETJ51" s="221"/>
      <c r="ETK51" s="221"/>
      <c r="ETL51" s="221"/>
      <c r="ETM51" s="221"/>
      <c r="ETN51" s="221"/>
      <c r="ETO51" s="221"/>
      <c r="ETP51" s="221"/>
      <c r="ETQ51" s="221"/>
      <c r="ETR51" s="221"/>
      <c r="ETS51" s="221"/>
      <c r="ETT51" s="221"/>
      <c r="ETU51" s="221"/>
      <c r="ETV51" s="221"/>
      <c r="ETW51" s="221"/>
      <c r="ETX51" s="221"/>
      <c r="ETY51" s="221"/>
      <c r="ETZ51" s="221"/>
      <c r="EUA51" s="221"/>
      <c r="EUB51" s="221"/>
      <c r="EUC51" s="221"/>
      <c r="EUD51" s="221"/>
      <c r="EUE51" s="221"/>
      <c r="EUF51" s="221"/>
      <c r="EUG51" s="221"/>
      <c r="EUH51" s="221"/>
      <c r="EUI51" s="221"/>
      <c r="EUJ51" s="221"/>
      <c r="EUK51" s="221"/>
      <c r="EUL51" s="221"/>
      <c r="EUM51" s="221"/>
      <c r="EUN51" s="221"/>
      <c r="EUO51" s="221"/>
      <c r="EUP51" s="221"/>
      <c r="EUQ51" s="221"/>
      <c r="EUR51" s="221"/>
      <c r="EUS51" s="221"/>
      <c r="EUT51" s="221"/>
      <c r="EUU51" s="221"/>
      <c r="EUV51" s="221"/>
      <c r="EUW51" s="221"/>
      <c r="EUX51" s="221"/>
      <c r="EUY51" s="221"/>
      <c r="EUZ51" s="221"/>
      <c r="EVA51" s="221"/>
      <c r="EVB51" s="221"/>
      <c r="EVC51" s="221"/>
      <c r="EVD51" s="221"/>
      <c r="EVE51" s="221"/>
      <c r="EVF51" s="221"/>
      <c r="EVG51" s="221"/>
      <c r="EVH51" s="221"/>
      <c r="EVI51" s="221"/>
      <c r="EVJ51" s="221"/>
      <c r="EVK51" s="221"/>
      <c r="EVL51" s="221"/>
      <c r="EVM51" s="221"/>
      <c r="EVN51" s="221"/>
      <c r="EVO51" s="221"/>
      <c r="EVP51" s="221"/>
      <c r="EVQ51" s="221"/>
      <c r="EVR51" s="221"/>
      <c r="EVS51" s="221"/>
      <c r="EVT51" s="221"/>
      <c r="EVU51" s="221"/>
      <c r="EVV51" s="221"/>
      <c r="EVW51" s="221"/>
      <c r="EVX51" s="221"/>
      <c r="EVY51" s="221"/>
      <c r="EVZ51" s="221"/>
      <c r="EWA51" s="221"/>
      <c r="EWB51" s="221"/>
      <c r="EWC51" s="221"/>
      <c r="EWD51" s="221"/>
      <c r="EWE51" s="221"/>
      <c r="EWF51" s="221"/>
      <c r="EWG51" s="221"/>
      <c r="EWH51" s="221"/>
      <c r="EWI51" s="221"/>
      <c r="EWJ51" s="221"/>
      <c r="EWK51" s="221"/>
      <c r="EWL51" s="221"/>
      <c r="EWM51" s="221"/>
      <c r="EWN51" s="221"/>
      <c r="EWO51" s="221"/>
      <c r="EWP51" s="221"/>
      <c r="EWQ51" s="221"/>
      <c r="EWR51" s="221"/>
      <c r="EWS51" s="221"/>
      <c r="EWT51" s="221"/>
      <c r="EWU51" s="221"/>
      <c r="EWV51" s="221"/>
      <c r="EWW51" s="221"/>
      <c r="EWX51" s="221"/>
      <c r="EWY51" s="221"/>
      <c r="EWZ51" s="221"/>
      <c r="EXA51" s="221"/>
      <c r="EXB51" s="221"/>
      <c r="EXC51" s="221"/>
      <c r="EXD51" s="221"/>
      <c r="EXE51" s="221"/>
      <c r="EXF51" s="221"/>
      <c r="EXG51" s="221"/>
      <c r="EXH51" s="221"/>
      <c r="EXI51" s="221"/>
      <c r="EXJ51" s="221"/>
      <c r="EXK51" s="221"/>
      <c r="EXL51" s="221"/>
      <c r="EXM51" s="221"/>
      <c r="EXN51" s="221"/>
      <c r="EXO51" s="221"/>
      <c r="EXP51" s="221"/>
      <c r="EXQ51" s="221"/>
      <c r="EXR51" s="221"/>
      <c r="EXS51" s="221"/>
      <c r="EXT51" s="221"/>
      <c r="EXU51" s="221"/>
      <c r="EXV51" s="221"/>
      <c r="EXW51" s="221"/>
      <c r="EXX51" s="221"/>
      <c r="EXY51" s="221"/>
      <c r="EXZ51" s="221"/>
      <c r="EYA51" s="221"/>
      <c r="EYB51" s="221"/>
      <c r="EYC51" s="221"/>
      <c r="EYD51" s="221"/>
      <c r="EYE51" s="221"/>
      <c r="EYF51" s="221"/>
      <c r="EYG51" s="221"/>
      <c r="EYH51" s="221"/>
      <c r="EYI51" s="221"/>
      <c r="EYJ51" s="221"/>
      <c r="EYK51" s="221"/>
      <c r="EYL51" s="221"/>
      <c r="EYM51" s="221"/>
      <c r="EYN51" s="221"/>
      <c r="EYO51" s="221"/>
      <c r="EYP51" s="221"/>
      <c r="EYQ51" s="221"/>
      <c r="EYR51" s="221"/>
      <c r="EYS51" s="221"/>
      <c r="EYT51" s="221"/>
      <c r="EYU51" s="221"/>
      <c r="EYV51" s="221"/>
      <c r="EYW51" s="221"/>
      <c r="EYX51" s="221"/>
      <c r="EYY51" s="221"/>
      <c r="EYZ51" s="221"/>
      <c r="EZA51" s="221"/>
      <c r="EZB51" s="221"/>
      <c r="EZC51" s="221"/>
      <c r="EZD51" s="221"/>
      <c r="EZE51" s="221"/>
      <c r="EZF51" s="221"/>
      <c r="EZG51" s="221"/>
      <c r="EZH51" s="221"/>
      <c r="EZI51" s="221"/>
      <c r="EZJ51" s="221"/>
      <c r="EZK51" s="221"/>
      <c r="EZL51" s="221"/>
      <c r="EZM51" s="221"/>
      <c r="EZN51" s="221"/>
      <c r="EZO51" s="221"/>
      <c r="EZP51" s="221"/>
      <c r="EZQ51" s="221"/>
      <c r="EZR51" s="221"/>
      <c r="EZS51" s="221"/>
      <c r="EZT51" s="221"/>
      <c r="EZU51" s="221"/>
      <c r="EZV51" s="221"/>
      <c r="EZW51" s="221"/>
      <c r="EZX51" s="221"/>
      <c r="EZY51" s="221"/>
      <c r="EZZ51" s="221"/>
      <c r="FAA51" s="221"/>
      <c r="FAB51" s="221"/>
      <c r="FAC51" s="221"/>
      <c r="FAD51" s="221"/>
      <c r="FAE51" s="221"/>
      <c r="FAF51" s="221"/>
      <c r="FAG51" s="221"/>
      <c r="FAH51" s="221"/>
      <c r="FAI51" s="221"/>
      <c r="FAJ51" s="221"/>
      <c r="FAK51" s="221"/>
      <c r="FAL51" s="221"/>
      <c r="FAM51" s="221"/>
      <c r="FAN51" s="221"/>
      <c r="FAO51" s="221"/>
      <c r="FAP51" s="221"/>
      <c r="FAQ51" s="221"/>
      <c r="FAR51" s="221"/>
      <c r="FAS51" s="221"/>
      <c r="FAT51" s="221"/>
      <c r="FAU51" s="221"/>
      <c r="FAV51" s="221"/>
      <c r="FAW51" s="221"/>
      <c r="FAX51" s="221"/>
      <c r="FAY51" s="221"/>
      <c r="FAZ51" s="221"/>
      <c r="FBA51" s="221"/>
      <c r="FBB51" s="221"/>
      <c r="FBC51" s="221"/>
      <c r="FBD51" s="221"/>
      <c r="FBE51" s="221"/>
      <c r="FBF51" s="221"/>
      <c r="FBG51" s="221"/>
      <c r="FBH51" s="221"/>
      <c r="FBI51" s="221"/>
      <c r="FBJ51" s="221"/>
      <c r="FBK51" s="221"/>
      <c r="FBL51" s="221"/>
      <c r="FBM51" s="221"/>
      <c r="FBN51" s="221"/>
      <c r="FBO51" s="221"/>
      <c r="FBP51" s="221"/>
      <c r="FBQ51" s="221"/>
      <c r="FBR51" s="221"/>
      <c r="FBS51" s="221"/>
      <c r="FBT51" s="221"/>
      <c r="FBU51" s="221"/>
      <c r="FBV51" s="221"/>
      <c r="FBW51" s="221"/>
      <c r="FBX51" s="221"/>
      <c r="FBY51" s="221"/>
      <c r="FBZ51" s="221"/>
      <c r="FCA51" s="221"/>
      <c r="FCB51" s="221"/>
      <c r="FCC51" s="221"/>
      <c r="FCD51" s="221"/>
      <c r="FCE51" s="221"/>
      <c r="FCF51" s="221"/>
      <c r="FCG51" s="221"/>
      <c r="FCH51" s="221"/>
      <c r="FCI51" s="221"/>
      <c r="FCJ51" s="221"/>
      <c r="FCK51" s="221"/>
      <c r="FCL51" s="221"/>
      <c r="FCM51" s="221"/>
      <c r="FCN51" s="221"/>
      <c r="FCO51" s="221"/>
      <c r="FCP51" s="221"/>
      <c r="FCQ51" s="221"/>
      <c r="FCR51" s="221"/>
      <c r="FCS51" s="221"/>
      <c r="FCT51" s="221"/>
      <c r="FCU51" s="221"/>
      <c r="FCV51" s="221"/>
      <c r="FCW51" s="221"/>
      <c r="FCX51" s="221"/>
      <c r="FCY51" s="221"/>
      <c r="FCZ51" s="221"/>
      <c r="FDA51" s="221"/>
      <c r="FDB51" s="221"/>
      <c r="FDC51" s="221"/>
      <c r="FDD51" s="221"/>
      <c r="FDE51" s="221"/>
      <c r="FDF51" s="221"/>
      <c r="FDG51" s="221"/>
      <c r="FDH51" s="221"/>
      <c r="FDI51" s="221"/>
      <c r="FDJ51" s="221"/>
      <c r="FDK51" s="221"/>
      <c r="FDL51" s="221"/>
      <c r="FDM51" s="221"/>
      <c r="FDN51" s="221"/>
      <c r="FDO51" s="221"/>
      <c r="FDP51" s="221"/>
      <c r="FDQ51" s="221"/>
      <c r="FDR51" s="221"/>
      <c r="FDS51" s="221"/>
      <c r="FDT51" s="221"/>
      <c r="FDU51" s="221"/>
      <c r="FDV51" s="221"/>
      <c r="FDW51" s="221"/>
      <c r="FDX51" s="221"/>
      <c r="FDY51" s="221"/>
      <c r="FDZ51" s="221"/>
      <c r="FEA51" s="221"/>
      <c r="FEB51" s="221"/>
      <c r="FEC51" s="221"/>
      <c r="FED51" s="221"/>
      <c r="FEE51" s="221"/>
      <c r="FEF51" s="221"/>
      <c r="FEG51" s="221"/>
      <c r="FEH51" s="221"/>
      <c r="FEI51" s="221"/>
      <c r="FEJ51" s="221"/>
      <c r="FEK51" s="221"/>
      <c r="FEL51" s="221"/>
      <c r="FEM51" s="221"/>
      <c r="FEN51" s="221"/>
      <c r="FEO51" s="221"/>
      <c r="FEP51" s="221"/>
      <c r="FEQ51" s="221"/>
      <c r="FER51" s="221"/>
      <c r="FES51" s="221"/>
      <c r="FET51" s="221"/>
      <c r="FEU51" s="221"/>
      <c r="FEV51" s="221"/>
      <c r="FEW51" s="221"/>
      <c r="FEX51" s="221"/>
      <c r="FEY51" s="221"/>
      <c r="FEZ51" s="221"/>
      <c r="FFA51" s="221"/>
      <c r="FFB51" s="221"/>
      <c r="FFC51" s="221"/>
      <c r="FFD51" s="221"/>
      <c r="FFE51" s="221"/>
      <c r="FFF51" s="221"/>
      <c r="FFG51" s="221"/>
      <c r="FFH51" s="221"/>
      <c r="FFI51" s="221"/>
      <c r="FFJ51" s="221"/>
      <c r="FFK51" s="221"/>
      <c r="FFL51" s="221"/>
      <c r="FFM51" s="221"/>
      <c r="FFN51" s="221"/>
      <c r="FFO51" s="221"/>
      <c r="FFP51" s="221"/>
      <c r="FFQ51" s="221"/>
      <c r="FFR51" s="221"/>
      <c r="FFS51" s="221"/>
      <c r="FFT51" s="221"/>
      <c r="FFU51" s="221"/>
      <c r="FFV51" s="221"/>
      <c r="FFW51" s="221"/>
      <c r="FFX51" s="221"/>
      <c r="FFY51" s="221"/>
      <c r="FFZ51" s="221"/>
      <c r="FGA51" s="221"/>
      <c r="FGB51" s="221"/>
      <c r="FGC51" s="221"/>
      <c r="FGD51" s="221"/>
      <c r="FGE51" s="221"/>
      <c r="FGF51" s="221"/>
      <c r="FGG51" s="221"/>
      <c r="FGH51" s="221"/>
      <c r="FGI51" s="221"/>
      <c r="FGJ51" s="221"/>
      <c r="FGK51" s="221"/>
      <c r="FGL51" s="221"/>
      <c r="FGM51" s="221"/>
      <c r="FGN51" s="221"/>
      <c r="FGO51" s="221"/>
      <c r="FGP51" s="221"/>
      <c r="FGQ51" s="221"/>
      <c r="FGR51" s="221"/>
      <c r="FGS51" s="221"/>
      <c r="FGT51" s="221"/>
      <c r="FGU51" s="221"/>
      <c r="FGV51" s="221"/>
      <c r="FGW51" s="221"/>
      <c r="FGX51" s="221"/>
      <c r="FGY51" s="221"/>
      <c r="FGZ51" s="221"/>
      <c r="FHA51" s="221"/>
      <c r="FHB51" s="221"/>
      <c r="FHC51" s="221"/>
      <c r="FHD51" s="221"/>
      <c r="FHE51" s="221"/>
      <c r="FHF51" s="221"/>
      <c r="FHG51" s="221"/>
      <c r="FHH51" s="221"/>
      <c r="FHI51" s="221"/>
      <c r="FHJ51" s="221"/>
      <c r="FHK51" s="221"/>
      <c r="FHL51" s="221"/>
      <c r="FHM51" s="221"/>
      <c r="FHN51" s="221"/>
      <c r="FHO51" s="221"/>
      <c r="FHP51" s="221"/>
      <c r="FHQ51" s="221"/>
      <c r="FHR51" s="221"/>
      <c r="FHS51" s="221"/>
      <c r="FHT51" s="221"/>
      <c r="FHU51" s="221"/>
      <c r="FHV51" s="221"/>
      <c r="FHW51" s="221"/>
      <c r="FHX51" s="221"/>
      <c r="FHY51" s="221"/>
      <c r="FHZ51" s="221"/>
      <c r="FIA51" s="221"/>
      <c r="FIB51" s="221"/>
      <c r="FIC51" s="221"/>
      <c r="FID51" s="221"/>
      <c r="FIE51" s="221"/>
      <c r="FIF51" s="221"/>
      <c r="FIG51" s="221"/>
      <c r="FIH51" s="221"/>
      <c r="FII51" s="221"/>
      <c r="FIJ51" s="221"/>
      <c r="FIK51" s="221"/>
      <c r="FIL51" s="221"/>
      <c r="FIM51" s="221"/>
      <c r="FIN51" s="221"/>
      <c r="FIO51" s="221"/>
      <c r="FIP51" s="221"/>
      <c r="FIQ51" s="221"/>
      <c r="FIR51" s="221"/>
      <c r="FIS51" s="221"/>
      <c r="FIT51" s="221"/>
      <c r="FIU51" s="221"/>
      <c r="FIV51" s="221"/>
      <c r="FIW51" s="221"/>
      <c r="FIX51" s="221"/>
      <c r="FIY51" s="221"/>
      <c r="FIZ51" s="221"/>
      <c r="FJA51" s="221"/>
      <c r="FJB51" s="221"/>
      <c r="FJC51" s="221"/>
      <c r="FJD51" s="221"/>
      <c r="FJE51" s="221"/>
      <c r="FJF51" s="221"/>
      <c r="FJG51" s="221"/>
      <c r="FJH51" s="221"/>
      <c r="FJI51" s="221"/>
      <c r="FJJ51" s="221"/>
      <c r="FJK51" s="221"/>
      <c r="FJL51" s="221"/>
      <c r="FJM51" s="221"/>
      <c r="FJN51" s="221"/>
      <c r="FJO51" s="221"/>
      <c r="FJP51" s="221"/>
      <c r="FJQ51" s="221"/>
      <c r="FJR51" s="221"/>
      <c r="FJS51" s="221"/>
      <c r="FJT51" s="221"/>
      <c r="FJU51" s="221"/>
      <c r="FJV51" s="221"/>
      <c r="FJW51" s="221"/>
      <c r="FJX51" s="221"/>
      <c r="FJY51" s="221"/>
      <c r="FJZ51" s="221"/>
      <c r="FKA51" s="221"/>
      <c r="FKB51" s="221"/>
      <c r="FKC51" s="221"/>
      <c r="FKD51" s="221"/>
      <c r="FKE51" s="221"/>
      <c r="FKF51" s="221"/>
      <c r="FKG51" s="221"/>
      <c r="FKH51" s="221"/>
      <c r="FKI51" s="221"/>
      <c r="FKJ51" s="221"/>
      <c r="FKK51" s="221"/>
      <c r="FKL51" s="221"/>
      <c r="FKM51" s="221"/>
      <c r="FKN51" s="221"/>
      <c r="FKO51" s="221"/>
      <c r="FKP51" s="221"/>
      <c r="FKQ51" s="221"/>
      <c r="FKR51" s="221"/>
      <c r="FKS51" s="221"/>
      <c r="FKT51" s="221"/>
      <c r="FKU51" s="221"/>
      <c r="FKV51" s="221"/>
      <c r="FKW51" s="221"/>
      <c r="FKX51" s="221"/>
      <c r="FKY51" s="221"/>
      <c r="FKZ51" s="221"/>
      <c r="FLA51" s="221"/>
      <c r="FLB51" s="221"/>
      <c r="FLC51" s="221"/>
      <c r="FLD51" s="221"/>
      <c r="FLE51" s="221"/>
      <c r="FLF51" s="221"/>
      <c r="FLG51" s="221"/>
      <c r="FLH51" s="221"/>
      <c r="FLI51" s="221"/>
      <c r="FLJ51" s="221"/>
      <c r="FLK51" s="221"/>
      <c r="FLL51" s="221"/>
      <c r="FLM51" s="221"/>
      <c r="FLN51" s="221"/>
      <c r="FLO51" s="221"/>
      <c r="FLP51" s="221"/>
      <c r="FLQ51" s="221"/>
      <c r="FLR51" s="221"/>
      <c r="FLS51" s="221"/>
      <c r="FLT51" s="221"/>
      <c r="FLU51" s="221"/>
      <c r="FLV51" s="221"/>
      <c r="FLW51" s="221"/>
      <c r="FLX51" s="221"/>
      <c r="FLY51" s="221"/>
      <c r="FLZ51" s="221"/>
      <c r="FMA51" s="221"/>
      <c r="FMB51" s="221"/>
      <c r="FMC51" s="221"/>
      <c r="FMD51" s="221"/>
      <c r="FME51" s="221"/>
      <c r="FMF51" s="221"/>
      <c r="FMG51" s="221"/>
      <c r="FMH51" s="221"/>
      <c r="FMI51" s="221"/>
      <c r="FMJ51" s="221"/>
      <c r="FMK51" s="221"/>
      <c r="FML51" s="221"/>
      <c r="FMM51" s="221"/>
      <c r="FMN51" s="221"/>
      <c r="FMO51" s="221"/>
      <c r="FMP51" s="221"/>
      <c r="FMQ51" s="221"/>
      <c r="FMR51" s="221"/>
      <c r="FMS51" s="221"/>
      <c r="FMT51" s="221"/>
      <c r="FMU51" s="221"/>
      <c r="FMV51" s="221"/>
      <c r="FMW51" s="221"/>
      <c r="FMX51" s="221"/>
      <c r="FMY51" s="221"/>
      <c r="FMZ51" s="221"/>
      <c r="FNA51" s="221"/>
      <c r="FNB51" s="221"/>
      <c r="FNC51" s="221"/>
      <c r="FND51" s="221"/>
      <c r="FNE51" s="221"/>
      <c r="FNF51" s="221"/>
      <c r="FNG51" s="221"/>
      <c r="FNH51" s="221"/>
      <c r="FNI51" s="221"/>
      <c r="FNJ51" s="221"/>
      <c r="FNK51" s="221"/>
      <c r="FNL51" s="221"/>
      <c r="FNM51" s="221"/>
      <c r="FNN51" s="221"/>
      <c r="FNO51" s="221"/>
      <c r="FNP51" s="221"/>
      <c r="FNQ51" s="221"/>
      <c r="FNR51" s="221"/>
      <c r="FNS51" s="221"/>
      <c r="FNT51" s="221"/>
      <c r="FNU51" s="221"/>
      <c r="FNV51" s="221"/>
      <c r="FNW51" s="221"/>
      <c r="FNX51" s="221"/>
      <c r="FNY51" s="221"/>
      <c r="FNZ51" s="221"/>
      <c r="FOA51" s="221"/>
      <c r="FOB51" s="221"/>
      <c r="FOC51" s="221"/>
      <c r="FOD51" s="221"/>
      <c r="FOE51" s="221"/>
      <c r="FOF51" s="221"/>
      <c r="FOG51" s="221"/>
      <c r="FOH51" s="221"/>
      <c r="FOI51" s="221"/>
      <c r="FOJ51" s="221"/>
      <c r="FOK51" s="221"/>
      <c r="FOL51" s="221"/>
      <c r="FOM51" s="221"/>
      <c r="FON51" s="221"/>
      <c r="FOO51" s="221"/>
      <c r="FOP51" s="221"/>
      <c r="FOQ51" s="221"/>
      <c r="FOR51" s="221"/>
      <c r="FOS51" s="221"/>
      <c r="FOT51" s="221"/>
      <c r="FOU51" s="221"/>
      <c r="FOV51" s="221"/>
      <c r="FOW51" s="221"/>
      <c r="FOX51" s="221"/>
      <c r="FOY51" s="221"/>
      <c r="FOZ51" s="221"/>
      <c r="FPA51" s="221"/>
      <c r="FPB51" s="221"/>
      <c r="FPC51" s="221"/>
      <c r="FPD51" s="221"/>
      <c r="FPE51" s="221"/>
      <c r="FPF51" s="221"/>
      <c r="FPG51" s="221"/>
      <c r="FPH51" s="221"/>
      <c r="FPI51" s="221"/>
      <c r="FPJ51" s="221"/>
      <c r="FPK51" s="221"/>
      <c r="FPL51" s="221"/>
      <c r="FPM51" s="221"/>
      <c r="FPN51" s="221"/>
      <c r="FPO51" s="221"/>
      <c r="FPP51" s="221"/>
      <c r="FPQ51" s="221"/>
      <c r="FPR51" s="221"/>
      <c r="FPS51" s="221"/>
      <c r="FPT51" s="221"/>
      <c r="FPU51" s="221"/>
      <c r="FPV51" s="221"/>
      <c r="FPW51" s="221"/>
      <c r="FPX51" s="221"/>
      <c r="FPY51" s="221"/>
      <c r="FPZ51" s="221"/>
      <c r="FQA51" s="221"/>
      <c r="FQB51" s="221"/>
      <c r="FQC51" s="221"/>
      <c r="FQD51" s="221"/>
      <c r="FQE51" s="221"/>
      <c r="FQF51" s="221"/>
      <c r="FQG51" s="221"/>
      <c r="FQH51" s="221"/>
      <c r="FQI51" s="221"/>
      <c r="FQJ51" s="221"/>
      <c r="FQK51" s="221"/>
      <c r="FQL51" s="221"/>
      <c r="FQM51" s="221"/>
      <c r="FQN51" s="221"/>
      <c r="FQO51" s="221"/>
      <c r="FQP51" s="221"/>
      <c r="FQQ51" s="221"/>
      <c r="FQR51" s="221"/>
      <c r="FQS51" s="221"/>
      <c r="FQT51" s="221"/>
      <c r="FQU51" s="221"/>
      <c r="FQV51" s="221"/>
      <c r="FQW51" s="221"/>
      <c r="FQX51" s="221"/>
      <c r="FQY51" s="221"/>
      <c r="FQZ51" s="221"/>
      <c r="FRA51" s="221"/>
      <c r="FRB51" s="221"/>
      <c r="FRC51" s="221"/>
      <c r="FRD51" s="221"/>
      <c r="FRE51" s="221"/>
      <c r="FRF51" s="221"/>
      <c r="FRG51" s="221"/>
      <c r="FRH51" s="221"/>
      <c r="FRI51" s="221"/>
      <c r="FRJ51" s="221"/>
      <c r="FRK51" s="221"/>
      <c r="FRL51" s="221"/>
      <c r="FRM51" s="221"/>
      <c r="FRN51" s="221"/>
      <c r="FRO51" s="221"/>
      <c r="FRP51" s="221"/>
      <c r="FRQ51" s="221"/>
      <c r="FRR51" s="221"/>
      <c r="FRS51" s="221"/>
      <c r="FRT51" s="221"/>
      <c r="FRU51" s="221"/>
      <c r="FRV51" s="221"/>
      <c r="FRW51" s="221"/>
      <c r="FRX51" s="221"/>
      <c r="FRY51" s="221"/>
      <c r="FRZ51" s="221"/>
      <c r="FSA51" s="221"/>
      <c r="FSB51" s="221"/>
      <c r="FSC51" s="221"/>
      <c r="FSD51" s="221"/>
      <c r="FSE51" s="221"/>
      <c r="FSF51" s="221"/>
      <c r="FSG51" s="221"/>
      <c r="FSH51" s="221"/>
      <c r="FSI51" s="221"/>
      <c r="FSJ51" s="221"/>
      <c r="FSK51" s="221"/>
      <c r="FSL51" s="221"/>
      <c r="FSM51" s="221"/>
      <c r="FSN51" s="221"/>
      <c r="FSO51" s="221"/>
      <c r="FSP51" s="221"/>
      <c r="FSQ51" s="221"/>
      <c r="FSR51" s="221"/>
      <c r="FSS51" s="221"/>
      <c r="FST51" s="221"/>
      <c r="FSU51" s="221"/>
      <c r="FSV51" s="221"/>
      <c r="FSW51" s="221"/>
      <c r="FSX51" s="221"/>
      <c r="FSY51" s="221"/>
      <c r="FSZ51" s="221"/>
      <c r="FTA51" s="221"/>
      <c r="FTB51" s="221"/>
      <c r="FTC51" s="221"/>
      <c r="FTD51" s="221"/>
      <c r="FTE51" s="221"/>
      <c r="FTF51" s="221"/>
      <c r="FTG51" s="221"/>
      <c r="FTH51" s="221"/>
      <c r="FTI51" s="221"/>
      <c r="FTJ51" s="221"/>
      <c r="FTK51" s="221"/>
      <c r="FTL51" s="221"/>
      <c r="FTM51" s="221"/>
      <c r="FTN51" s="221"/>
      <c r="FTO51" s="221"/>
      <c r="FTP51" s="221"/>
      <c r="FTQ51" s="221"/>
      <c r="FTR51" s="221"/>
      <c r="FTS51" s="221"/>
      <c r="FTT51" s="221"/>
      <c r="FTU51" s="221"/>
      <c r="FTV51" s="221"/>
      <c r="FTW51" s="221"/>
      <c r="FTX51" s="221"/>
      <c r="FTY51" s="221"/>
      <c r="FTZ51" s="221"/>
      <c r="FUA51" s="221"/>
      <c r="FUB51" s="221"/>
      <c r="FUC51" s="221"/>
      <c r="FUD51" s="221"/>
      <c r="FUE51" s="221"/>
      <c r="FUF51" s="221"/>
      <c r="FUG51" s="221"/>
      <c r="FUH51" s="221"/>
      <c r="FUI51" s="221"/>
      <c r="FUJ51" s="221"/>
      <c r="FUK51" s="221"/>
      <c r="FUL51" s="221"/>
      <c r="FUM51" s="221"/>
      <c r="FUN51" s="221"/>
      <c r="FUO51" s="221"/>
      <c r="FUP51" s="221"/>
      <c r="FUQ51" s="221"/>
      <c r="FUR51" s="221"/>
      <c r="FUS51" s="221"/>
      <c r="FUT51" s="221"/>
      <c r="FUU51" s="221"/>
      <c r="FUV51" s="221"/>
      <c r="FUW51" s="221"/>
      <c r="FUX51" s="221"/>
      <c r="FUY51" s="221"/>
      <c r="FUZ51" s="221"/>
      <c r="FVA51" s="221"/>
      <c r="FVB51" s="221"/>
      <c r="FVC51" s="221"/>
      <c r="FVD51" s="221"/>
      <c r="FVE51" s="221"/>
      <c r="FVF51" s="221"/>
      <c r="FVG51" s="221"/>
      <c r="FVH51" s="221"/>
      <c r="FVI51" s="221"/>
      <c r="FVJ51" s="221"/>
      <c r="FVK51" s="221"/>
      <c r="FVL51" s="221"/>
      <c r="FVM51" s="221"/>
      <c r="FVN51" s="221"/>
      <c r="FVO51" s="221"/>
      <c r="FVP51" s="221"/>
      <c r="FVQ51" s="221"/>
      <c r="FVR51" s="221"/>
      <c r="FVS51" s="221"/>
      <c r="FVT51" s="221"/>
      <c r="FVU51" s="221"/>
      <c r="FVV51" s="221"/>
      <c r="FVW51" s="221"/>
      <c r="FVX51" s="221"/>
      <c r="FVY51" s="221"/>
      <c r="FVZ51" s="221"/>
      <c r="FWA51" s="221"/>
      <c r="FWB51" s="221"/>
      <c r="FWC51" s="221"/>
      <c r="FWD51" s="221"/>
      <c r="FWE51" s="221"/>
      <c r="FWF51" s="221"/>
      <c r="FWG51" s="221"/>
      <c r="FWH51" s="221"/>
      <c r="FWI51" s="221"/>
      <c r="FWJ51" s="221"/>
      <c r="FWK51" s="221"/>
      <c r="FWL51" s="221"/>
      <c r="FWM51" s="221"/>
      <c r="FWN51" s="221"/>
      <c r="FWO51" s="221"/>
      <c r="FWP51" s="221"/>
      <c r="FWQ51" s="221"/>
      <c r="FWR51" s="221"/>
      <c r="FWS51" s="221"/>
      <c r="FWT51" s="221"/>
      <c r="FWU51" s="221"/>
      <c r="FWV51" s="221"/>
      <c r="FWW51" s="221"/>
      <c r="FWX51" s="221"/>
      <c r="FWY51" s="221"/>
      <c r="FWZ51" s="221"/>
      <c r="FXA51" s="221"/>
      <c r="FXB51" s="221"/>
      <c r="FXC51" s="221"/>
      <c r="FXD51" s="221"/>
      <c r="FXE51" s="221"/>
      <c r="FXF51" s="221"/>
      <c r="FXG51" s="221"/>
      <c r="FXH51" s="221"/>
      <c r="FXI51" s="221"/>
      <c r="FXJ51" s="221"/>
      <c r="FXK51" s="221"/>
      <c r="FXL51" s="221"/>
      <c r="FXM51" s="221"/>
      <c r="FXN51" s="221"/>
      <c r="FXO51" s="221"/>
      <c r="FXP51" s="221"/>
      <c r="FXQ51" s="221"/>
      <c r="FXR51" s="221"/>
      <c r="FXS51" s="221"/>
      <c r="FXT51" s="221"/>
      <c r="FXU51" s="221"/>
      <c r="FXV51" s="221"/>
      <c r="FXW51" s="221"/>
      <c r="FXX51" s="221"/>
      <c r="FXY51" s="221"/>
      <c r="FXZ51" s="221"/>
      <c r="FYA51" s="221"/>
      <c r="FYB51" s="221"/>
      <c r="FYC51" s="221"/>
      <c r="FYD51" s="221"/>
      <c r="FYE51" s="221"/>
      <c r="FYF51" s="221"/>
      <c r="FYG51" s="221"/>
      <c r="FYH51" s="221"/>
      <c r="FYI51" s="221"/>
      <c r="FYJ51" s="221"/>
      <c r="FYK51" s="221"/>
      <c r="FYL51" s="221"/>
      <c r="FYM51" s="221"/>
      <c r="FYN51" s="221"/>
      <c r="FYO51" s="221"/>
      <c r="FYP51" s="221"/>
      <c r="FYQ51" s="221"/>
      <c r="FYR51" s="221"/>
      <c r="FYS51" s="221"/>
      <c r="FYT51" s="221"/>
      <c r="FYU51" s="221"/>
      <c r="FYV51" s="221"/>
      <c r="FYW51" s="221"/>
      <c r="FYX51" s="221"/>
      <c r="FYY51" s="221"/>
      <c r="FYZ51" s="221"/>
      <c r="FZA51" s="221"/>
      <c r="FZB51" s="221"/>
      <c r="FZC51" s="221"/>
      <c r="FZD51" s="221"/>
      <c r="FZE51" s="221"/>
      <c r="FZF51" s="221"/>
      <c r="FZG51" s="221"/>
      <c r="FZH51" s="221"/>
      <c r="FZI51" s="221"/>
      <c r="FZJ51" s="221"/>
      <c r="FZK51" s="221"/>
      <c r="FZL51" s="221"/>
      <c r="FZM51" s="221"/>
      <c r="FZN51" s="221"/>
      <c r="FZO51" s="221"/>
      <c r="FZP51" s="221"/>
      <c r="FZQ51" s="221"/>
      <c r="FZR51" s="221"/>
      <c r="FZS51" s="221"/>
      <c r="FZT51" s="221"/>
      <c r="FZU51" s="221"/>
      <c r="FZV51" s="221"/>
      <c r="FZW51" s="221"/>
      <c r="FZX51" s="221"/>
      <c r="FZY51" s="221"/>
      <c r="FZZ51" s="221"/>
      <c r="GAA51" s="221"/>
      <c r="GAB51" s="221"/>
      <c r="GAC51" s="221"/>
      <c r="GAD51" s="221"/>
      <c r="GAE51" s="221"/>
      <c r="GAF51" s="221"/>
      <c r="GAG51" s="221"/>
      <c r="GAH51" s="221"/>
      <c r="GAI51" s="221"/>
      <c r="GAJ51" s="221"/>
      <c r="GAK51" s="221"/>
      <c r="GAL51" s="221"/>
      <c r="GAM51" s="221"/>
      <c r="GAN51" s="221"/>
      <c r="GAO51" s="221"/>
      <c r="GAP51" s="221"/>
      <c r="GAQ51" s="221"/>
      <c r="GAR51" s="221"/>
      <c r="GAS51" s="221"/>
      <c r="GAT51" s="221"/>
      <c r="GAU51" s="221"/>
      <c r="GAV51" s="221"/>
      <c r="GAW51" s="221"/>
      <c r="GAX51" s="221"/>
      <c r="GAY51" s="221"/>
      <c r="GAZ51" s="221"/>
      <c r="GBA51" s="221"/>
      <c r="GBB51" s="221"/>
      <c r="GBC51" s="221"/>
      <c r="GBD51" s="221"/>
      <c r="GBE51" s="221"/>
      <c r="GBF51" s="221"/>
      <c r="GBG51" s="221"/>
      <c r="GBH51" s="221"/>
      <c r="GBI51" s="221"/>
      <c r="GBJ51" s="221"/>
      <c r="GBK51" s="221"/>
      <c r="GBL51" s="221"/>
      <c r="GBM51" s="221"/>
      <c r="GBN51" s="221"/>
      <c r="GBO51" s="221"/>
      <c r="GBP51" s="221"/>
      <c r="GBQ51" s="221"/>
      <c r="GBR51" s="221"/>
      <c r="GBS51" s="221"/>
      <c r="GBT51" s="221"/>
      <c r="GBU51" s="221"/>
      <c r="GBV51" s="221"/>
      <c r="GBW51" s="221"/>
      <c r="GBX51" s="221"/>
      <c r="GBY51" s="221"/>
      <c r="GBZ51" s="221"/>
      <c r="GCA51" s="221"/>
      <c r="GCB51" s="221"/>
      <c r="GCC51" s="221"/>
      <c r="GCD51" s="221"/>
      <c r="GCE51" s="221"/>
      <c r="GCF51" s="221"/>
      <c r="GCG51" s="221"/>
      <c r="GCH51" s="221"/>
      <c r="GCI51" s="221"/>
      <c r="GCJ51" s="221"/>
      <c r="GCK51" s="221"/>
      <c r="GCL51" s="221"/>
      <c r="GCM51" s="221"/>
      <c r="GCN51" s="221"/>
      <c r="GCO51" s="221"/>
      <c r="GCP51" s="221"/>
      <c r="GCQ51" s="221"/>
      <c r="GCR51" s="221"/>
      <c r="GCS51" s="221"/>
      <c r="GCT51" s="221"/>
      <c r="GCU51" s="221"/>
      <c r="GCV51" s="221"/>
      <c r="GCW51" s="221"/>
      <c r="GCX51" s="221"/>
      <c r="GCY51" s="221"/>
      <c r="GCZ51" s="221"/>
      <c r="GDA51" s="221"/>
      <c r="GDB51" s="221"/>
      <c r="GDC51" s="221"/>
      <c r="GDD51" s="221"/>
      <c r="GDE51" s="221"/>
      <c r="GDF51" s="221"/>
      <c r="GDG51" s="221"/>
      <c r="GDH51" s="221"/>
      <c r="GDI51" s="221"/>
      <c r="GDJ51" s="221"/>
      <c r="GDK51" s="221"/>
      <c r="GDL51" s="221"/>
      <c r="GDM51" s="221"/>
      <c r="GDN51" s="221"/>
      <c r="GDO51" s="221"/>
      <c r="GDP51" s="221"/>
      <c r="GDQ51" s="221"/>
      <c r="GDR51" s="221"/>
      <c r="GDS51" s="221"/>
      <c r="GDT51" s="221"/>
      <c r="GDU51" s="221"/>
      <c r="GDV51" s="221"/>
      <c r="GDW51" s="221"/>
      <c r="GDX51" s="221"/>
      <c r="GDY51" s="221"/>
      <c r="GDZ51" s="221"/>
      <c r="GEA51" s="221"/>
      <c r="GEB51" s="221"/>
      <c r="GEC51" s="221"/>
      <c r="GED51" s="221"/>
      <c r="GEE51" s="221"/>
      <c r="GEF51" s="221"/>
      <c r="GEG51" s="221"/>
      <c r="GEH51" s="221"/>
      <c r="GEI51" s="221"/>
      <c r="GEJ51" s="221"/>
      <c r="GEK51" s="221"/>
      <c r="GEL51" s="221"/>
      <c r="GEM51" s="221"/>
      <c r="GEN51" s="221"/>
      <c r="GEO51" s="221"/>
      <c r="GEP51" s="221"/>
      <c r="GEQ51" s="221"/>
      <c r="GER51" s="221"/>
      <c r="GES51" s="221"/>
      <c r="GET51" s="221"/>
      <c r="GEU51" s="221"/>
      <c r="GEV51" s="221"/>
      <c r="GEW51" s="221"/>
      <c r="GEX51" s="221"/>
      <c r="GEY51" s="221"/>
      <c r="GEZ51" s="221"/>
      <c r="GFA51" s="221"/>
      <c r="GFB51" s="221"/>
      <c r="GFC51" s="221"/>
      <c r="GFD51" s="221"/>
      <c r="GFE51" s="221"/>
      <c r="GFF51" s="221"/>
      <c r="GFG51" s="221"/>
      <c r="GFH51" s="221"/>
      <c r="GFI51" s="221"/>
      <c r="GFJ51" s="221"/>
      <c r="GFK51" s="221"/>
      <c r="GFL51" s="221"/>
      <c r="GFM51" s="221"/>
      <c r="GFN51" s="221"/>
      <c r="GFO51" s="221"/>
      <c r="GFP51" s="221"/>
      <c r="GFQ51" s="221"/>
      <c r="GFR51" s="221"/>
      <c r="GFS51" s="221"/>
      <c r="GFT51" s="221"/>
      <c r="GFU51" s="221"/>
      <c r="GFV51" s="221"/>
      <c r="GFW51" s="221"/>
      <c r="GFX51" s="221"/>
      <c r="GFY51" s="221"/>
      <c r="GFZ51" s="221"/>
      <c r="GGA51" s="221"/>
      <c r="GGB51" s="221"/>
      <c r="GGC51" s="221"/>
      <c r="GGD51" s="221"/>
      <c r="GGE51" s="221"/>
      <c r="GGF51" s="221"/>
      <c r="GGG51" s="221"/>
      <c r="GGH51" s="221"/>
      <c r="GGI51" s="221"/>
      <c r="GGJ51" s="221"/>
      <c r="GGK51" s="221"/>
      <c r="GGL51" s="221"/>
      <c r="GGM51" s="221"/>
      <c r="GGN51" s="221"/>
      <c r="GGO51" s="221"/>
      <c r="GGP51" s="221"/>
      <c r="GGQ51" s="221"/>
      <c r="GGR51" s="221"/>
      <c r="GGS51" s="221"/>
      <c r="GGT51" s="221"/>
      <c r="GGU51" s="221"/>
      <c r="GGV51" s="221"/>
      <c r="GGW51" s="221"/>
      <c r="GGX51" s="221"/>
      <c r="GGY51" s="221"/>
      <c r="GGZ51" s="221"/>
      <c r="GHA51" s="221"/>
      <c r="GHB51" s="221"/>
      <c r="GHC51" s="221"/>
      <c r="GHD51" s="221"/>
      <c r="GHE51" s="221"/>
      <c r="GHF51" s="221"/>
      <c r="GHG51" s="221"/>
      <c r="GHH51" s="221"/>
      <c r="GHI51" s="221"/>
      <c r="GHJ51" s="221"/>
      <c r="GHK51" s="221"/>
      <c r="GHL51" s="221"/>
      <c r="GHM51" s="221"/>
      <c r="GHN51" s="221"/>
      <c r="GHO51" s="221"/>
      <c r="GHP51" s="221"/>
      <c r="GHQ51" s="221"/>
      <c r="GHR51" s="221"/>
      <c r="GHS51" s="221"/>
      <c r="GHT51" s="221"/>
      <c r="GHU51" s="221"/>
      <c r="GHV51" s="221"/>
      <c r="GHW51" s="221"/>
      <c r="GHX51" s="221"/>
      <c r="GHY51" s="221"/>
      <c r="GHZ51" s="221"/>
      <c r="GIA51" s="221"/>
      <c r="GIB51" s="221"/>
      <c r="GIC51" s="221"/>
      <c r="GID51" s="221"/>
      <c r="GIE51" s="221"/>
      <c r="GIF51" s="221"/>
      <c r="GIG51" s="221"/>
      <c r="GIH51" s="221"/>
      <c r="GII51" s="221"/>
      <c r="GIJ51" s="221"/>
      <c r="GIK51" s="221"/>
      <c r="GIL51" s="221"/>
      <c r="GIM51" s="221"/>
      <c r="GIN51" s="221"/>
      <c r="GIO51" s="221"/>
      <c r="GIP51" s="221"/>
      <c r="GIQ51" s="221"/>
      <c r="GIR51" s="221"/>
      <c r="GIS51" s="221"/>
      <c r="GIT51" s="221"/>
      <c r="GIU51" s="221"/>
      <c r="GIV51" s="221"/>
      <c r="GIW51" s="221"/>
      <c r="GIX51" s="221"/>
      <c r="GIY51" s="221"/>
      <c r="GIZ51" s="221"/>
      <c r="GJA51" s="221"/>
      <c r="GJB51" s="221"/>
      <c r="GJC51" s="221"/>
      <c r="GJD51" s="221"/>
      <c r="GJE51" s="221"/>
      <c r="GJF51" s="221"/>
      <c r="GJG51" s="221"/>
      <c r="GJH51" s="221"/>
      <c r="GJI51" s="221"/>
      <c r="GJJ51" s="221"/>
      <c r="GJK51" s="221"/>
      <c r="GJL51" s="221"/>
      <c r="GJM51" s="221"/>
      <c r="GJN51" s="221"/>
      <c r="GJO51" s="221"/>
      <c r="GJP51" s="221"/>
      <c r="GJQ51" s="221"/>
      <c r="GJR51" s="221"/>
      <c r="GJS51" s="221"/>
      <c r="GJT51" s="221"/>
      <c r="GJU51" s="221"/>
      <c r="GJV51" s="221"/>
      <c r="GJW51" s="221"/>
      <c r="GJX51" s="221"/>
      <c r="GJY51" s="221"/>
      <c r="GJZ51" s="221"/>
      <c r="GKA51" s="221"/>
      <c r="GKB51" s="221"/>
      <c r="GKC51" s="221"/>
      <c r="GKD51" s="221"/>
      <c r="GKE51" s="221"/>
      <c r="GKF51" s="221"/>
      <c r="GKG51" s="221"/>
      <c r="GKH51" s="221"/>
      <c r="GKI51" s="221"/>
      <c r="GKJ51" s="221"/>
      <c r="GKK51" s="221"/>
      <c r="GKL51" s="221"/>
      <c r="GKM51" s="221"/>
      <c r="GKN51" s="221"/>
      <c r="GKO51" s="221"/>
      <c r="GKP51" s="221"/>
      <c r="GKQ51" s="221"/>
      <c r="GKR51" s="221"/>
      <c r="GKS51" s="221"/>
      <c r="GKT51" s="221"/>
      <c r="GKU51" s="221"/>
      <c r="GKV51" s="221"/>
      <c r="GKW51" s="221"/>
      <c r="GKX51" s="221"/>
      <c r="GKY51" s="221"/>
      <c r="GKZ51" s="221"/>
      <c r="GLA51" s="221"/>
      <c r="GLB51" s="221"/>
      <c r="GLC51" s="221"/>
      <c r="GLD51" s="221"/>
      <c r="GLE51" s="221"/>
      <c r="GLF51" s="221"/>
      <c r="GLG51" s="221"/>
      <c r="GLH51" s="221"/>
      <c r="GLI51" s="221"/>
      <c r="GLJ51" s="221"/>
      <c r="GLK51" s="221"/>
      <c r="GLL51" s="221"/>
      <c r="GLM51" s="221"/>
      <c r="GLN51" s="221"/>
      <c r="GLO51" s="221"/>
      <c r="GLP51" s="221"/>
      <c r="GLQ51" s="221"/>
      <c r="GLR51" s="221"/>
      <c r="GLS51" s="221"/>
      <c r="GLT51" s="221"/>
      <c r="GLU51" s="221"/>
      <c r="GLV51" s="221"/>
      <c r="GLW51" s="221"/>
      <c r="GLX51" s="221"/>
      <c r="GLY51" s="221"/>
      <c r="GLZ51" s="221"/>
      <c r="GMA51" s="221"/>
      <c r="GMB51" s="221"/>
      <c r="GMC51" s="221"/>
      <c r="GMD51" s="221"/>
      <c r="GME51" s="221"/>
      <c r="GMF51" s="221"/>
      <c r="GMG51" s="221"/>
      <c r="GMH51" s="221"/>
      <c r="GMI51" s="221"/>
      <c r="GMJ51" s="221"/>
      <c r="GMK51" s="221"/>
      <c r="GML51" s="221"/>
      <c r="GMM51" s="221"/>
      <c r="GMN51" s="221"/>
      <c r="GMO51" s="221"/>
      <c r="GMP51" s="221"/>
      <c r="GMQ51" s="221"/>
      <c r="GMR51" s="221"/>
      <c r="GMS51" s="221"/>
      <c r="GMT51" s="221"/>
      <c r="GMU51" s="221"/>
      <c r="GMV51" s="221"/>
      <c r="GMW51" s="221"/>
      <c r="GMX51" s="221"/>
      <c r="GMY51" s="221"/>
      <c r="GMZ51" s="221"/>
      <c r="GNA51" s="221"/>
      <c r="GNB51" s="221"/>
      <c r="GNC51" s="221"/>
      <c r="GND51" s="221"/>
      <c r="GNE51" s="221"/>
      <c r="GNF51" s="221"/>
      <c r="GNG51" s="221"/>
      <c r="GNH51" s="221"/>
      <c r="GNI51" s="221"/>
      <c r="GNJ51" s="221"/>
      <c r="GNK51" s="221"/>
      <c r="GNL51" s="221"/>
      <c r="GNM51" s="221"/>
      <c r="GNN51" s="221"/>
      <c r="GNO51" s="221"/>
      <c r="GNP51" s="221"/>
      <c r="GNQ51" s="221"/>
      <c r="GNR51" s="221"/>
      <c r="GNS51" s="221"/>
      <c r="GNT51" s="221"/>
      <c r="GNU51" s="221"/>
      <c r="GNV51" s="221"/>
      <c r="GNW51" s="221"/>
      <c r="GNX51" s="221"/>
      <c r="GNY51" s="221"/>
      <c r="GNZ51" s="221"/>
      <c r="GOA51" s="221"/>
      <c r="GOB51" s="221"/>
      <c r="GOC51" s="221"/>
      <c r="GOD51" s="221"/>
      <c r="GOE51" s="221"/>
      <c r="GOF51" s="221"/>
      <c r="GOG51" s="221"/>
      <c r="GOH51" s="221"/>
      <c r="GOI51" s="221"/>
      <c r="GOJ51" s="221"/>
      <c r="GOK51" s="221"/>
      <c r="GOL51" s="221"/>
      <c r="GOM51" s="221"/>
      <c r="GON51" s="221"/>
      <c r="GOO51" s="221"/>
      <c r="GOP51" s="221"/>
      <c r="GOQ51" s="221"/>
      <c r="GOR51" s="221"/>
      <c r="GOS51" s="221"/>
      <c r="GOT51" s="221"/>
      <c r="GOU51" s="221"/>
      <c r="GOV51" s="221"/>
      <c r="GOW51" s="221"/>
      <c r="GOX51" s="221"/>
      <c r="GOY51" s="221"/>
      <c r="GOZ51" s="221"/>
      <c r="GPA51" s="221"/>
      <c r="GPB51" s="221"/>
      <c r="GPC51" s="221"/>
      <c r="GPD51" s="221"/>
      <c r="GPE51" s="221"/>
      <c r="GPF51" s="221"/>
      <c r="GPG51" s="221"/>
      <c r="GPH51" s="221"/>
      <c r="GPI51" s="221"/>
      <c r="GPJ51" s="221"/>
      <c r="GPK51" s="221"/>
      <c r="GPL51" s="221"/>
      <c r="GPM51" s="221"/>
      <c r="GPN51" s="221"/>
      <c r="GPO51" s="221"/>
      <c r="GPP51" s="221"/>
      <c r="GPQ51" s="221"/>
      <c r="GPR51" s="221"/>
      <c r="GPS51" s="221"/>
      <c r="GPT51" s="221"/>
      <c r="GPU51" s="221"/>
      <c r="GPV51" s="221"/>
      <c r="GPW51" s="221"/>
      <c r="GPX51" s="221"/>
      <c r="GPY51" s="221"/>
      <c r="GPZ51" s="221"/>
      <c r="GQA51" s="221"/>
      <c r="GQB51" s="221"/>
      <c r="GQC51" s="221"/>
      <c r="GQD51" s="221"/>
      <c r="GQE51" s="221"/>
      <c r="GQF51" s="221"/>
      <c r="GQG51" s="221"/>
      <c r="GQH51" s="221"/>
      <c r="GQI51" s="221"/>
      <c r="GQJ51" s="221"/>
      <c r="GQK51" s="221"/>
      <c r="GQL51" s="221"/>
      <c r="GQM51" s="221"/>
      <c r="GQN51" s="221"/>
      <c r="GQO51" s="221"/>
      <c r="GQP51" s="221"/>
      <c r="GQQ51" s="221"/>
      <c r="GQR51" s="221"/>
      <c r="GQS51" s="221"/>
      <c r="GQT51" s="221"/>
      <c r="GQU51" s="221"/>
      <c r="GQV51" s="221"/>
      <c r="GQW51" s="221"/>
      <c r="GQX51" s="221"/>
      <c r="GQY51" s="221"/>
      <c r="GQZ51" s="221"/>
      <c r="GRA51" s="221"/>
      <c r="GRB51" s="221"/>
      <c r="GRC51" s="221"/>
      <c r="GRD51" s="221"/>
      <c r="GRE51" s="221"/>
      <c r="GRF51" s="221"/>
      <c r="GRG51" s="221"/>
      <c r="GRH51" s="221"/>
      <c r="GRI51" s="221"/>
      <c r="GRJ51" s="221"/>
      <c r="GRK51" s="221"/>
      <c r="GRL51" s="221"/>
      <c r="GRM51" s="221"/>
      <c r="GRN51" s="221"/>
      <c r="GRO51" s="221"/>
      <c r="GRP51" s="221"/>
      <c r="GRQ51" s="221"/>
      <c r="GRR51" s="221"/>
      <c r="GRS51" s="221"/>
      <c r="GRT51" s="221"/>
      <c r="GRU51" s="221"/>
      <c r="GRV51" s="221"/>
      <c r="GRW51" s="221"/>
      <c r="GRX51" s="221"/>
      <c r="GRY51" s="221"/>
      <c r="GRZ51" s="221"/>
      <c r="GSA51" s="221"/>
      <c r="GSB51" s="221"/>
      <c r="GSC51" s="221"/>
      <c r="GSD51" s="221"/>
      <c r="GSE51" s="221"/>
      <c r="GSF51" s="221"/>
      <c r="GSG51" s="221"/>
      <c r="GSH51" s="221"/>
      <c r="GSI51" s="221"/>
      <c r="GSJ51" s="221"/>
      <c r="GSK51" s="221"/>
      <c r="GSL51" s="221"/>
      <c r="GSM51" s="221"/>
      <c r="GSN51" s="221"/>
      <c r="GSO51" s="221"/>
      <c r="GSP51" s="221"/>
      <c r="GSQ51" s="221"/>
      <c r="GSR51" s="221"/>
      <c r="GSS51" s="221"/>
      <c r="GST51" s="221"/>
      <c r="GSU51" s="221"/>
      <c r="GSV51" s="221"/>
      <c r="GSW51" s="221"/>
      <c r="GSX51" s="221"/>
      <c r="GSY51" s="221"/>
      <c r="GSZ51" s="221"/>
      <c r="GTA51" s="221"/>
      <c r="GTB51" s="221"/>
      <c r="GTC51" s="221"/>
      <c r="GTD51" s="221"/>
      <c r="GTE51" s="221"/>
      <c r="GTF51" s="221"/>
      <c r="GTG51" s="221"/>
      <c r="GTH51" s="221"/>
      <c r="GTI51" s="221"/>
      <c r="GTJ51" s="221"/>
      <c r="GTK51" s="221"/>
      <c r="GTL51" s="221"/>
      <c r="GTM51" s="221"/>
      <c r="GTN51" s="221"/>
      <c r="GTO51" s="221"/>
      <c r="GTP51" s="221"/>
      <c r="GTQ51" s="221"/>
      <c r="GTR51" s="221"/>
      <c r="GTS51" s="221"/>
      <c r="GTT51" s="221"/>
      <c r="GTU51" s="221"/>
      <c r="GTV51" s="221"/>
      <c r="GTW51" s="221"/>
      <c r="GTX51" s="221"/>
      <c r="GTY51" s="221"/>
      <c r="GTZ51" s="221"/>
      <c r="GUA51" s="221"/>
      <c r="GUB51" s="221"/>
      <c r="GUC51" s="221"/>
      <c r="GUD51" s="221"/>
      <c r="GUE51" s="221"/>
      <c r="GUF51" s="221"/>
      <c r="GUG51" s="221"/>
      <c r="GUH51" s="221"/>
      <c r="GUI51" s="221"/>
      <c r="GUJ51" s="221"/>
      <c r="GUK51" s="221"/>
      <c r="GUL51" s="221"/>
      <c r="GUM51" s="221"/>
      <c r="GUN51" s="221"/>
      <c r="GUO51" s="221"/>
      <c r="GUP51" s="221"/>
      <c r="GUQ51" s="221"/>
      <c r="GUR51" s="221"/>
      <c r="GUS51" s="221"/>
      <c r="GUT51" s="221"/>
      <c r="GUU51" s="221"/>
      <c r="GUV51" s="221"/>
      <c r="GUW51" s="221"/>
      <c r="GUX51" s="221"/>
      <c r="GUY51" s="221"/>
      <c r="GUZ51" s="221"/>
      <c r="GVA51" s="221"/>
      <c r="GVB51" s="221"/>
      <c r="GVC51" s="221"/>
      <c r="GVD51" s="221"/>
      <c r="GVE51" s="221"/>
      <c r="GVF51" s="221"/>
      <c r="GVG51" s="221"/>
      <c r="GVH51" s="221"/>
      <c r="GVI51" s="221"/>
      <c r="GVJ51" s="221"/>
      <c r="GVK51" s="221"/>
      <c r="GVL51" s="221"/>
      <c r="GVM51" s="221"/>
      <c r="GVN51" s="221"/>
      <c r="GVO51" s="221"/>
      <c r="GVP51" s="221"/>
      <c r="GVQ51" s="221"/>
      <c r="GVR51" s="221"/>
      <c r="GVS51" s="221"/>
      <c r="GVT51" s="221"/>
      <c r="GVU51" s="221"/>
      <c r="GVV51" s="221"/>
      <c r="GVW51" s="221"/>
      <c r="GVX51" s="221"/>
      <c r="GVY51" s="221"/>
      <c r="GVZ51" s="221"/>
      <c r="GWA51" s="221"/>
      <c r="GWB51" s="221"/>
      <c r="GWC51" s="221"/>
      <c r="GWD51" s="221"/>
      <c r="GWE51" s="221"/>
      <c r="GWF51" s="221"/>
      <c r="GWG51" s="221"/>
      <c r="GWH51" s="221"/>
      <c r="GWI51" s="221"/>
      <c r="GWJ51" s="221"/>
      <c r="GWK51" s="221"/>
      <c r="GWL51" s="221"/>
      <c r="GWM51" s="221"/>
      <c r="GWN51" s="221"/>
      <c r="GWO51" s="221"/>
      <c r="GWP51" s="221"/>
      <c r="GWQ51" s="221"/>
      <c r="GWR51" s="221"/>
      <c r="GWS51" s="221"/>
      <c r="GWT51" s="221"/>
      <c r="GWU51" s="221"/>
      <c r="GWV51" s="221"/>
      <c r="GWW51" s="221"/>
      <c r="GWX51" s="221"/>
      <c r="GWY51" s="221"/>
      <c r="GWZ51" s="221"/>
      <c r="GXA51" s="221"/>
      <c r="GXB51" s="221"/>
      <c r="GXC51" s="221"/>
      <c r="GXD51" s="221"/>
      <c r="GXE51" s="221"/>
      <c r="GXF51" s="221"/>
      <c r="GXG51" s="221"/>
      <c r="GXH51" s="221"/>
      <c r="GXI51" s="221"/>
      <c r="GXJ51" s="221"/>
      <c r="GXK51" s="221"/>
      <c r="GXL51" s="221"/>
      <c r="GXM51" s="221"/>
      <c r="GXN51" s="221"/>
      <c r="GXO51" s="221"/>
      <c r="GXP51" s="221"/>
      <c r="GXQ51" s="221"/>
      <c r="GXR51" s="221"/>
      <c r="GXS51" s="221"/>
      <c r="GXT51" s="221"/>
      <c r="GXU51" s="221"/>
      <c r="GXV51" s="221"/>
      <c r="GXW51" s="221"/>
      <c r="GXX51" s="221"/>
      <c r="GXY51" s="221"/>
      <c r="GXZ51" s="221"/>
      <c r="GYA51" s="221"/>
      <c r="GYB51" s="221"/>
      <c r="GYC51" s="221"/>
      <c r="GYD51" s="221"/>
      <c r="GYE51" s="221"/>
      <c r="GYF51" s="221"/>
      <c r="GYG51" s="221"/>
      <c r="GYH51" s="221"/>
      <c r="GYI51" s="221"/>
      <c r="GYJ51" s="221"/>
      <c r="GYK51" s="221"/>
      <c r="GYL51" s="221"/>
      <c r="GYM51" s="221"/>
      <c r="GYN51" s="221"/>
      <c r="GYO51" s="221"/>
      <c r="GYP51" s="221"/>
      <c r="GYQ51" s="221"/>
      <c r="GYR51" s="221"/>
      <c r="GYS51" s="221"/>
      <c r="GYT51" s="221"/>
      <c r="GYU51" s="221"/>
      <c r="GYV51" s="221"/>
      <c r="GYW51" s="221"/>
      <c r="GYX51" s="221"/>
      <c r="GYY51" s="221"/>
      <c r="GYZ51" s="221"/>
      <c r="GZA51" s="221"/>
      <c r="GZB51" s="221"/>
      <c r="GZC51" s="221"/>
      <c r="GZD51" s="221"/>
      <c r="GZE51" s="221"/>
      <c r="GZF51" s="221"/>
      <c r="GZG51" s="221"/>
      <c r="GZH51" s="221"/>
      <c r="GZI51" s="221"/>
      <c r="GZJ51" s="221"/>
      <c r="GZK51" s="221"/>
      <c r="GZL51" s="221"/>
      <c r="GZM51" s="221"/>
      <c r="GZN51" s="221"/>
      <c r="GZO51" s="221"/>
      <c r="GZP51" s="221"/>
      <c r="GZQ51" s="221"/>
      <c r="GZR51" s="221"/>
      <c r="GZS51" s="221"/>
      <c r="GZT51" s="221"/>
      <c r="GZU51" s="221"/>
      <c r="GZV51" s="221"/>
      <c r="GZW51" s="221"/>
      <c r="GZX51" s="221"/>
      <c r="GZY51" s="221"/>
      <c r="GZZ51" s="221"/>
      <c r="HAA51" s="221"/>
      <c r="HAB51" s="221"/>
      <c r="HAC51" s="221"/>
      <c r="HAD51" s="221"/>
      <c r="HAE51" s="221"/>
      <c r="HAF51" s="221"/>
      <c r="HAG51" s="221"/>
      <c r="HAH51" s="221"/>
      <c r="HAI51" s="221"/>
      <c r="HAJ51" s="221"/>
      <c r="HAK51" s="221"/>
      <c r="HAL51" s="221"/>
      <c r="HAM51" s="221"/>
      <c r="HAN51" s="221"/>
      <c r="HAO51" s="221"/>
      <c r="HAP51" s="221"/>
      <c r="HAQ51" s="221"/>
      <c r="HAR51" s="221"/>
      <c r="HAS51" s="221"/>
      <c r="HAT51" s="221"/>
      <c r="HAU51" s="221"/>
      <c r="HAV51" s="221"/>
      <c r="HAW51" s="221"/>
      <c r="HAX51" s="221"/>
      <c r="HAY51" s="221"/>
      <c r="HAZ51" s="221"/>
      <c r="HBA51" s="221"/>
      <c r="HBB51" s="221"/>
      <c r="HBC51" s="221"/>
      <c r="HBD51" s="221"/>
      <c r="HBE51" s="221"/>
      <c r="HBF51" s="221"/>
      <c r="HBG51" s="221"/>
      <c r="HBH51" s="221"/>
      <c r="HBI51" s="221"/>
      <c r="HBJ51" s="221"/>
      <c r="HBK51" s="221"/>
      <c r="HBL51" s="221"/>
      <c r="HBM51" s="221"/>
      <c r="HBN51" s="221"/>
      <c r="HBO51" s="221"/>
      <c r="HBP51" s="221"/>
      <c r="HBQ51" s="221"/>
      <c r="HBR51" s="221"/>
      <c r="HBS51" s="221"/>
      <c r="HBT51" s="221"/>
      <c r="HBU51" s="221"/>
      <c r="HBV51" s="221"/>
      <c r="HBW51" s="221"/>
      <c r="HBX51" s="221"/>
      <c r="HBY51" s="221"/>
      <c r="HBZ51" s="221"/>
      <c r="HCA51" s="221"/>
      <c r="HCB51" s="221"/>
      <c r="HCC51" s="221"/>
      <c r="HCD51" s="221"/>
      <c r="HCE51" s="221"/>
      <c r="HCF51" s="221"/>
      <c r="HCG51" s="221"/>
      <c r="HCH51" s="221"/>
      <c r="HCI51" s="221"/>
      <c r="HCJ51" s="221"/>
      <c r="HCK51" s="221"/>
      <c r="HCL51" s="221"/>
      <c r="HCM51" s="221"/>
      <c r="HCN51" s="221"/>
      <c r="HCO51" s="221"/>
      <c r="HCP51" s="221"/>
      <c r="HCQ51" s="221"/>
      <c r="HCR51" s="221"/>
      <c r="HCS51" s="221"/>
      <c r="HCT51" s="221"/>
      <c r="HCU51" s="221"/>
      <c r="HCV51" s="221"/>
      <c r="HCW51" s="221"/>
      <c r="HCX51" s="221"/>
      <c r="HCY51" s="221"/>
      <c r="HCZ51" s="221"/>
      <c r="HDA51" s="221"/>
      <c r="HDB51" s="221"/>
      <c r="HDC51" s="221"/>
      <c r="HDD51" s="221"/>
      <c r="HDE51" s="221"/>
      <c r="HDF51" s="221"/>
      <c r="HDG51" s="221"/>
      <c r="HDH51" s="221"/>
      <c r="HDI51" s="221"/>
      <c r="HDJ51" s="221"/>
      <c r="HDK51" s="221"/>
      <c r="HDL51" s="221"/>
      <c r="HDM51" s="221"/>
      <c r="HDN51" s="221"/>
      <c r="HDO51" s="221"/>
      <c r="HDP51" s="221"/>
      <c r="HDQ51" s="221"/>
      <c r="HDR51" s="221"/>
      <c r="HDS51" s="221"/>
      <c r="HDT51" s="221"/>
      <c r="HDU51" s="221"/>
      <c r="HDV51" s="221"/>
      <c r="HDW51" s="221"/>
      <c r="HDX51" s="221"/>
      <c r="HDY51" s="221"/>
      <c r="HDZ51" s="221"/>
      <c r="HEA51" s="221"/>
      <c r="HEB51" s="221"/>
      <c r="HEC51" s="221"/>
      <c r="HED51" s="221"/>
      <c r="HEE51" s="221"/>
      <c r="HEF51" s="221"/>
      <c r="HEG51" s="221"/>
      <c r="HEH51" s="221"/>
      <c r="HEI51" s="221"/>
      <c r="HEJ51" s="221"/>
      <c r="HEK51" s="221"/>
      <c r="HEL51" s="221"/>
      <c r="HEM51" s="221"/>
      <c r="HEN51" s="221"/>
      <c r="HEO51" s="221"/>
      <c r="HEP51" s="221"/>
      <c r="HEQ51" s="221"/>
      <c r="HER51" s="221"/>
      <c r="HES51" s="221"/>
      <c r="HET51" s="221"/>
      <c r="HEU51" s="221"/>
      <c r="HEV51" s="221"/>
      <c r="HEW51" s="221"/>
      <c r="HEX51" s="221"/>
      <c r="HEY51" s="221"/>
      <c r="HEZ51" s="221"/>
      <c r="HFA51" s="221"/>
      <c r="HFB51" s="221"/>
      <c r="HFC51" s="221"/>
      <c r="HFD51" s="221"/>
      <c r="HFE51" s="221"/>
      <c r="HFF51" s="221"/>
      <c r="HFG51" s="221"/>
      <c r="HFH51" s="221"/>
      <c r="HFI51" s="221"/>
      <c r="HFJ51" s="221"/>
      <c r="HFK51" s="221"/>
      <c r="HFL51" s="221"/>
      <c r="HFM51" s="221"/>
      <c r="HFN51" s="221"/>
      <c r="HFO51" s="221"/>
      <c r="HFP51" s="221"/>
      <c r="HFQ51" s="221"/>
      <c r="HFR51" s="221"/>
      <c r="HFS51" s="221"/>
      <c r="HFT51" s="221"/>
      <c r="HFU51" s="221"/>
      <c r="HFV51" s="221"/>
      <c r="HFW51" s="221"/>
      <c r="HFX51" s="221"/>
      <c r="HFY51" s="221"/>
      <c r="HFZ51" s="221"/>
      <c r="HGA51" s="221"/>
      <c r="HGB51" s="221"/>
      <c r="HGC51" s="221"/>
      <c r="HGD51" s="221"/>
      <c r="HGE51" s="221"/>
      <c r="HGF51" s="221"/>
      <c r="HGG51" s="221"/>
      <c r="HGH51" s="221"/>
      <c r="HGI51" s="221"/>
      <c r="HGJ51" s="221"/>
      <c r="HGK51" s="221"/>
      <c r="HGL51" s="221"/>
      <c r="HGM51" s="221"/>
      <c r="HGN51" s="221"/>
      <c r="HGO51" s="221"/>
      <c r="HGP51" s="221"/>
      <c r="HGQ51" s="221"/>
      <c r="HGR51" s="221"/>
      <c r="HGS51" s="221"/>
      <c r="HGT51" s="221"/>
      <c r="HGU51" s="221"/>
      <c r="HGV51" s="221"/>
      <c r="HGW51" s="221"/>
      <c r="HGX51" s="221"/>
      <c r="HGY51" s="221"/>
      <c r="HGZ51" s="221"/>
      <c r="HHA51" s="221"/>
      <c r="HHB51" s="221"/>
      <c r="HHC51" s="221"/>
      <c r="HHD51" s="221"/>
      <c r="HHE51" s="221"/>
      <c r="HHF51" s="221"/>
      <c r="HHG51" s="221"/>
      <c r="HHH51" s="221"/>
      <c r="HHI51" s="221"/>
      <c r="HHJ51" s="221"/>
      <c r="HHK51" s="221"/>
      <c r="HHL51" s="221"/>
      <c r="HHM51" s="221"/>
      <c r="HHN51" s="221"/>
      <c r="HHO51" s="221"/>
      <c r="HHP51" s="221"/>
      <c r="HHQ51" s="221"/>
      <c r="HHR51" s="221"/>
      <c r="HHS51" s="221"/>
      <c r="HHT51" s="221"/>
      <c r="HHU51" s="221"/>
      <c r="HHV51" s="221"/>
      <c r="HHW51" s="221"/>
      <c r="HHX51" s="221"/>
      <c r="HHY51" s="221"/>
      <c r="HHZ51" s="221"/>
      <c r="HIA51" s="221"/>
      <c r="HIB51" s="221"/>
      <c r="HIC51" s="221"/>
      <c r="HID51" s="221"/>
      <c r="HIE51" s="221"/>
      <c r="HIF51" s="221"/>
      <c r="HIG51" s="221"/>
      <c r="HIH51" s="221"/>
      <c r="HII51" s="221"/>
      <c r="HIJ51" s="221"/>
      <c r="HIK51" s="221"/>
      <c r="HIL51" s="221"/>
      <c r="HIM51" s="221"/>
      <c r="HIN51" s="221"/>
      <c r="HIO51" s="221"/>
      <c r="HIP51" s="221"/>
      <c r="HIQ51" s="221"/>
      <c r="HIR51" s="221"/>
      <c r="HIS51" s="221"/>
      <c r="HIT51" s="221"/>
      <c r="HIU51" s="221"/>
      <c r="HIV51" s="221"/>
      <c r="HIW51" s="221"/>
      <c r="HIX51" s="221"/>
      <c r="HIY51" s="221"/>
      <c r="HIZ51" s="221"/>
      <c r="HJA51" s="221"/>
      <c r="HJB51" s="221"/>
      <c r="HJC51" s="221"/>
      <c r="HJD51" s="221"/>
      <c r="HJE51" s="221"/>
      <c r="HJF51" s="221"/>
      <c r="HJG51" s="221"/>
      <c r="HJH51" s="221"/>
      <c r="HJI51" s="221"/>
      <c r="HJJ51" s="221"/>
      <c r="HJK51" s="221"/>
      <c r="HJL51" s="221"/>
      <c r="HJM51" s="221"/>
      <c r="HJN51" s="221"/>
      <c r="HJO51" s="221"/>
      <c r="HJP51" s="221"/>
      <c r="HJQ51" s="221"/>
      <c r="HJR51" s="221"/>
      <c r="HJS51" s="221"/>
      <c r="HJT51" s="221"/>
      <c r="HJU51" s="221"/>
      <c r="HJV51" s="221"/>
      <c r="HJW51" s="221"/>
      <c r="HJX51" s="221"/>
      <c r="HJY51" s="221"/>
      <c r="HJZ51" s="221"/>
      <c r="HKA51" s="221"/>
      <c r="HKB51" s="221"/>
      <c r="HKC51" s="221"/>
      <c r="HKD51" s="221"/>
      <c r="HKE51" s="221"/>
      <c r="HKF51" s="221"/>
      <c r="HKG51" s="221"/>
      <c r="HKH51" s="221"/>
      <c r="HKI51" s="221"/>
      <c r="HKJ51" s="221"/>
      <c r="HKK51" s="221"/>
      <c r="HKL51" s="221"/>
      <c r="HKM51" s="221"/>
      <c r="HKN51" s="221"/>
      <c r="HKO51" s="221"/>
      <c r="HKP51" s="221"/>
      <c r="HKQ51" s="221"/>
      <c r="HKR51" s="221"/>
      <c r="HKS51" s="221"/>
      <c r="HKT51" s="221"/>
      <c r="HKU51" s="221"/>
      <c r="HKV51" s="221"/>
      <c r="HKW51" s="221"/>
      <c r="HKX51" s="221"/>
      <c r="HKY51" s="221"/>
      <c r="HKZ51" s="221"/>
      <c r="HLA51" s="221"/>
      <c r="HLB51" s="221"/>
      <c r="HLC51" s="221"/>
      <c r="HLD51" s="221"/>
      <c r="HLE51" s="221"/>
      <c r="HLF51" s="221"/>
      <c r="HLG51" s="221"/>
      <c r="HLH51" s="221"/>
      <c r="HLI51" s="221"/>
      <c r="HLJ51" s="221"/>
      <c r="HLK51" s="221"/>
      <c r="HLL51" s="221"/>
      <c r="HLM51" s="221"/>
      <c r="HLN51" s="221"/>
      <c r="HLO51" s="221"/>
      <c r="HLP51" s="221"/>
      <c r="HLQ51" s="221"/>
      <c r="HLR51" s="221"/>
      <c r="HLS51" s="221"/>
      <c r="HLT51" s="221"/>
      <c r="HLU51" s="221"/>
      <c r="HLV51" s="221"/>
      <c r="HLW51" s="221"/>
      <c r="HLX51" s="221"/>
      <c r="HLY51" s="221"/>
      <c r="HLZ51" s="221"/>
      <c r="HMA51" s="221"/>
      <c r="HMB51" s="221"/>
      <c r="HMC51" s="221"/>
      <c r="HMD51" s="221"/>
      <c r="HME51" s="221"/>
      <c r="HMF51" s="221"/>
      <c r="HMG51" s="221"/>
      <c r="HMH51" s="221"/>
      <c r="HMI51" s="221"/>
      <c r="HMJ51" s="221"/>
      <c r="HMK51" s="221"/>
      <c r="HML51" s="221"/>
      <c r="HMM51" s="221"/>
      <c r="HMN51" s="221"/>
      <c r="HMO51" s="221"/>
      <c r="HMP51" s="221"/>
      <c r="HMQ51" s="221"/>
      <c r="HMR51" s="221"/>
      <c r="HMS51" s="221"/>
      <c r="HMT51" s="221"/>
      <c r="HMU51" s="221"/>
      <c r="HMV51" s="221"/>
      <c r="HMW51" s="221"/>
      <c r="HMX51" s="221"/>
      <c r="HMY51" s="221"/>
      <c r="HMZ51" s="221"/>
      <c r="HNA51" s="221"/>
      <c r="HNB51" s="221"/>
      <c r="HNC51" s="221"/>
      <c r="HND51" s="221"/>
      <c r="HNE51" s="221"/>
      <c r="HNF51" s="221"/>
      <c r="HNG51" s="221"/>
      <c r="HNH51" s="221"/>
      <c r="HNI51" s="221"/>
      <c r="HNJ51" s="221"/>
      <c r="HNK51" s="221"/>
      <c r="HNL51" s="221"/>
      <c r="HNM51" s="221"/>
      <c r="HNN51" s="221"/>
      <c r="HNO51" s="221"/>
      <c r="HNP51" s="221"/>
      <c r="HNQ51" s="221"/>
      <c r="HNR51" s="221"/>
      <c r="HNS51" s="221"/>
      <c r="HNT51" s="221"/>
      <c r="HNU51" s="221"/>
      <c r="HNV51" s="221"/>
      <c r="HNW51" s="221"/>
      <c r="HNX51" s="221"/>
      <c r="HNY51" s="221"/>
      <c r="HNZ51" s="221"/>
      <c r="HOA51" s="221"/>
      <c r="HOB51" s="221"/>
      <c r="HOC51" s="221"/>
      <c r="HOD51" s="221"/>
      <c r="HOE51" s="221"/>
      <c r="HOF51" s="221"/>
      <c r="HOG51" s="221"/>
      <c r="HOH51" s="221"/>
      <c r="HOI51" s="221"/>
      <c r="HOJ51" s="221"/>
      <c r="HOK51" s="221"/>
      <c r="HOL51" s="221"/>
      <c r="HOM51" s="221"/>
      <c r="HON51" s="221"/>
      <c r="HOO51" s="221"/>
      <c r="HOP51" s="221"/>
      <c r="HOQ51" s="221"/>
      <c r="HOR51" s="221"/>
      <c r="HOS51" s="221"/>
      <c r="HOT51" s="221"/>
      <c r="HOU51" s="221"/>
      <c r="HOV51" s="221"/>
      <c r="HOW51" s="221"/>
      <c r="HOX51" s="221"/>
      <c r="HOY51" s="221"/>
      <c r="HOZ51" s="221"/>
      <c r="HPA51" s="221"/>
      <c r="HPB51" s="221"/>
      <c r="HPC51" s="221"/>
      <c r="HPD51" s="221"/>
      <c r="HPE51" s="221"/>
      <c r="HPF51" s="221"/>
      <c r="HPG51" s="221"/>
      <c r="HPH51" s="221"/>
      <c r="HPI51" s="221"/>
      <c r="HPJ51" s="221"/>
      <c r="HPK51" s="221"/>
      <c r="HPL51" s="221"/>
      <c r="HPM51" s="221"/>
      <c r="HPN51" s="221"/>
      <c r="HPO51" s="221"/>
      <c r="HPP51" s="221"/>
      <c r="HPQ51" s="221"/>
      <c r="HPR51" s="221"/>
      <c r="HPS51" s="221"/>
      <c r="HPT51" s="221"/>
      <c r="HPU51" s="221"/>
      <c r="HPV51" s="221"/>
      <c r="HPW51" s="221"/>
      <c r="HPX51" s="221"/>
      <c r="HPY51" s="221"/>
      <c r="HPZ51" s="221"/>
      <c r="HQA51" s="221"/>
      <c r="HQB51" s="221"/>
      <c r="HQC51" s="221"/>
      <c r="HQD51" s="221"/>
      <c r="HQE51" s="221"/>
      <c r="HQF51" s="221"/>
      <c r="HQG51" s="221"/>
      <c r="HQH51" s="221"/>
      <c r="HQI51" s="221"/>
      <c r="HQJ51" s="221"/>
      <c r="HQK51" s="221"/>
      <c r="HQL51" s="221"/>
      <c r="HQM51" s="221"/>
      <c r="HQN51" s="221"/>
      <c r="HQO51" s="221"/>
      <c r="HQP51" s="221"/>
      <c r="HQQ51" s="221"/>
      <c r="HQR51" s="221"/>
      <c r="HQS51" s="221"/>
      <c r="HQT51" s="221"/>
      <c r="HQU51" s="221"/>
      <c r="HQV51" s="221"/>
      <c r="HQW51" s="221"/>
      <c r="HQX51" s="221"/>
      <c r="HQY51" s="221"/>
      <c r="HQZ51" s="221"/>
      <c r="HRA51" s="221"/>
      <c r="HRB51" s="221"/>
      <c r="HRC51" s="221"/>
      <c r="HRD51" s="221"/>
      <c r="HRE51" s="221"/>
      <c r="HRF51" s="221"/>
      <c r="HRG51" s="221"/>
      <c r="HRH51" s="221"/>
      <c r="HRI51" s="221"/>
      <c r="HRJ51" s="221"/>
      <c r="HRK51" s="221"/>
      <c r="HRL51" s="221"/>
      <c r="HRM51" s="221"/>
      <c r="HRN51" s="221"/>
      <c r="HRO51" s="221"/>
      <c r="HRP51" s="221"/>
      <c r="HRQ51" s="221"/>
      <c r="HRR51" s="221"/>
      <c r="HRS51" s="221"/>
      <c r="HRT51" s="221"/>
      <c r="HRU51" s="221"/>
      <c r="HRV51" s="221"/>
      <c r="HRW51" s="221"/>
      <c r="HRX51" s="221"/>
      <c r="HRY51" s="221"/>
      <c r="HRZ51" s="221"/>
      <c r="HSA51" s="221"/>
      <c r="HSB51" s="221"/>
      <c r="HSC51" s="221"/>
      <c r="HSD51" s="221"/>
      <c r="HSE51" s="221"/>
      <c r="HSF51" s="221"/>
      <c r="HSG51" s="221"/>
      <c r="HSH51" s="221"/>
      <c r="HSI51" s="221"/>
      <c r="HSJ51" s="221"/>
      <c r="HSK51" s="221"/>
      <c r="HSL51" s="221"/>
      <c r="HSM51" s="221"/>
      <c r="HSN51" s="221"/>
      <c r="HSO51" s="221"/>
      <c r="HSP51" s="221"/>
      <c r="HSQ51" s="221"/>
      <c r="HSR51" s="221"/>
      <c r="HSS51" s="221"/>
      <c r="HST51" s="221"/>
      <c r="HSU51" s="221"/>
      <c r="HSV51" s="221"/>
      <c r="HSW51" s="221"/>
      <c r="HSX51" s="221"/>
      <c r="HSY51" s="221"/>
      <c r="HSZ51" s="221"/>
      <c r="HTA51" s="221"/>
      <c r="HTB51" s="221"/>
      <c r="HTC51" s="221"/>
      <c r="HTD51" s="221"/>
      <c r="HTE51" s="221"/>
      <c r="HTF51" s="221"/>
      <c r="HTG51" s="221"/>
      <c r="HTH51" s="221"/>
      <c r="HTI51" s="221"/>
      <c r="HTJ51" s="221"/>
      <c r="HTK51" s="221"/>
      <c r="HTL51" s="221"/>
      <c r="HTM51" s="221"/>
      <c r="HTN51" s="221"/>
      <c r="HTO51" s="221"/>
      <c r="HTP51" s="221"/>
      <c r="HTQ51" s="221"/>
      <c r="HTR51" s="221"/>
      <c r="HTS51" s="221"/>
      <c r="HTT51" s="221"/>
      <c r="HTU51" s="221"/>
      <c r="HTV51" s="221"/>
      <c r="HTW51" s="221"/>
      <c r="HTX51" s="221"/>
      <c r="HTY51" s="221"/>
      <c r="HTZ51" s="221"/>
      <c r="HUA51" s="221"/>
      <c r="HUB51" s="221"/>
      <c r="HUC51" s="221"/>
      <c r="HUD51" s="221"/>
      <c r="HUE51" s="221"/>
      <c r="HUF51" s="221"/>
      <c r="HUG51" s="221"/>
      <c r="HUH51" s="221"/>
      <c r="HUI51" s="221"/>
      <c r="HUJ51" s="221"/>
      <c r="HUK51" s="221"/>
      <c r="HUL51" s="221"/>
      <c r="HUM51" s="221"/>
      <c r="HUN51" s="221"/>
      <c r="HUO51" s="221"/>
      <c r="HUP51" s="221"/>
      <c r="HUQ51" s="221"/>
      <c r="HUR51" s="221"/>
      <c r="HUS51" s="221"/>
      <c r="HUT51" s="221"/>
      <c r="HUU51" s="221"/>
      <c r="HUV51" s="221"/>
      <c r="HUW51" s="221"/>
      <c r="HUX51" s="221"/>
      <c r="HUY51" s="221"/>
      <c r="HUZ51" s="221"/>
      <c r="HVA51" s="221"/>
      <c r="HVB51" s="221"/>
      <c r="HVC51" s="221"/>
      <c r="HVD51" s="221"/>
      <c r="HVE51" s="221"/>
      <c r="HVF51" s="221"/>
      <c r="HVG51" s="221"/>
      <c r="HVH51" s="221"/>
      <c r="HVI51" s="221"/>
      <c r="HVJ51" s="221"/>
      <c r="HVK51" s="221"/>
      <c r="HVL51" s="221"/>
      <c r="HVM51" s="221"/>
      <c r="HVN51" s="221"/>
      <c r="HVO51" s="221"/>
      <c r="HVP51" s="221"/>
      <c r="HVQ51" s="221"/>
      <c r="HVR51" s="221"/>
      <c r="HVS51" s="221"/>
      <c r="HVT51" s="221"/>
      <c r="HVU51" s="221"/>
      <c r="HVV51" s="221"/>
      <c r="HVW51" s="221"/>
      <c r="HVX51" s="221"/>
      <c r="HVY51" s="221"/>
      <c r="HVZ51" s="221"/>
      <c r="HWA51" s="221"/>
      <c r="HWB51" s="221"/>
      <c r="HWC51" s="221"/>
      <c r="HWD51" s="221"/>
      <c r="HWE51" s="221"/>
      <c r="HWF51" s="221"/>
      <c r="HWG51" s="221"/>
      <c r="HWH51" s="221"/>
      <c r="HWI51" s="221"/>
      <c r="HWJ51" s="221"/>
      <c r="HWK51" s="221"/>
      <c r="HWL51" s="221"/>
      <c r="HWM51" s="221"/>
      <c r="HWN51" s="221"/>
      <c r="HWO51" s="221"/>
      <c r="HWP51" s="221"/>
      <c r="HWQ51" s="221"/>
      <c r="HWR51" s="221"/>
      <c r="HWS51" s="221"/>
      <c r="HWT51" s="221"/>
      <c r="HWU51" s="221"/>
      <c r="HWV51" s="221"/>
      <c r="HWW51" s="221"/>
      <c r="HWX51" s="221"/>
      <c r="HWY51" s="221"/>
      <c r="HWZ51" s="221"/>
      <c r="HXA51" s="221"/>
      <c r="HXB51" s="221"/>
      <c r="HXC51" s="221"/>
      <c r="HXD51" s="221"/>
      <c r="HXE51" s="221"/>
      <c r="HXF51" s="221"/>
      <c r="HXG51" s="221"/>
      <c r="HXH51" s="221"/>
      <c r="HXI51" s="221"/>
      <c r="HXJ51" s="221"/>
      <c r="HXK51" s="221"/>
      <c r="HXL51" s="221"/>
      <c r="HXM51" s="221"/>
      <c r="HXN51" s="221"/>
      <c r="HXO51" s="221"/>
      <c r="HXP51" s="221"/>
      <c r="HXQ51" s="221"/>
      <c r="HXR51" s="221"/>
      <c r="HXS51" s="221"/>
      <c r="HXT51" s="221"/>
      <c r="HXU51" s="221"/>
      <c r="HXV51" s="221"/>
      <c r="HXW51" s="221"/>
      <c r="HXX51" s="221"/>
      <c r="HXY51" s="221"/>
      <c r="HXZ51" s="221"/>
      <c r="HYA51" s="221"/>
      <c r="HYB51" s="221"/>
      <c r="HYC51" s="221"/>
      <c r="HYD51" s="221"/>
      <c r="HYE51" s="221"/>
      <c r="HYF51" s="221"/>
      <c r="HYG51" s="221"/>
      <c r="HYH51" s="221"/>
      <c r="HYI51" s="221"/>
      <c r="HYJ51" s="221"/>
      <c r="HYK51" s="221"/>
      <c r="HYL51" s="221"/>
      <c r="HYM51" s="221"/>
      <c r="HYN51" s="221"/>
      <c r="HYO51" s="221"/>
      <c r="HYP51" s="221"/>
      <c r="HYQ51" s="221"/>
      <c r="HYR51" s="221"/>
      <c r="HYS51" s="221"/>
      <c r="HYT51" s="221"/>
      <c r="HYU51" s="221"/>
      <c r="HYV51" s="221"/>
      <c r="HYW51" s="221"/>
      <c r="HYX51" s="221"/>
      <c r="HYY51" s="221"/>
      <c r="HYZ51" s="221"/>
      <c r="HZA51" s="221"/>
      <c r="HZB51" s="221"/>
      <c r="HZC51" s="221"/>
      <c r="HZD51" s="221"/>
      <c r="HZE51" s="221"/>
      <c r="HZF51" s="221"/>
      <c r="HZG51" s="221"/>
      <c r="HZH51" s="221"/>
      <c r="HZI51" s="221"/>
      <c r="HZJ51" s="221"/>
      <c r="HZK51" s="221"/>
      <c r="HZL51" s="221"/>
      <c r="HZM51" s="221"/>
      <c r="HZN51" s="221"/>
      <c r="HZO51" s="221"/>
      <c r="HZP51" s="221"/>
      <c r="HZQ51" s="221"/>
      <c r="HZR51" s="221"/>
      <c r="HZS51" s="221"/>
      <c r="HZT51" s="221"/>
      <c r="HZU51" s="221"/>
      <c r="HZV51" s="221"/>
      <c r="HZW51" s="221"/>
      <c r="HZX51" s="221"/>
      <c r="HZY51" s="221"/>
      <c r="HZZ51" s="221"/>
      <c r="IAA51" s="221"/>
      <c r="IAB51" s="221"/>
      <c r="IAC51" s="221"/>
      <c r="IAD51" s="221"/>
      <c r="IAE51" s="221"/>
      <c r="IAF51" s="221"/>
      <c r="IAG51" s="221"/>
      <c r="IAH51" s="221"/>
      <c r="IAI51" s="221"/>
      <c r="IAJ51" s="221"/>
      <c r="IAK51" s="221"/>
      <c r="IAL51" s="221"/>
      <c r="IAM51" s="221"/>
      <c r="IAN51" s="221"/>
      <c r="IAO51" s="221"/>
      <c r="IAP51" s="221"/>
      <c r="IAQ51" s="221"/>
      <c r="IAR51" s="221"/>
      <c r="IAS51" s="221"/>
      <c r="IAT51" s="221"/>
      <c r="IAU51" s="221"/>
      <c r="IAV51" s="221"/>
      <c r="IAW51" s="221"/>
      <c r="IAX51" s="221"/>
      <c r="IAY51" s="221"/>
      <c r="IAZ51" s="221"/>
      <c r="IBA51" s="221"/>
      <c r="IBB51" s="221"/>
      <c r="IBC51" s="221"/>
      <c r="IBD51" s="221"/>
      <c r="IBE51" s="221"/>
      <c r="IBF51" s="221"/>
      <c r="IBG51" s="221"/>
      <c r="IBH51" s="221"/>
      <c r="IBI51" s="221"/>
      <c r="IBJ51" s="221"/>
      <c r="IBK51" s="221"/>
      <c r="IBL51" s="221"/>
      <c r="IBM51" s="221"/>
      <c r="IBN51" s="221"/>
      <c r="IBO51" s="221"/>
      <c r="IBP51" s="221"/>
      <c r="IBQ51" s="221"/>
      <c r="IBR51" s="221"/>
      <c r="IBS51" s="221"/>
      <c r="IBT51" s="221"/>
      <c r="IBU51" s="221"/>
      <c r="IBV51" s="221"/>
      <c r="IBW51" s="221"/>
      <c r="IBX51" s="221"/>
      <c r="IBY51" s="221"/>
      <c r="IBZ51" s="221"/>
      <c r="ICA51" s="221"/>
      <c r="ICB51" s="221"/>
      <c r="ICC51" s="221"/>
      <c r="ICD51" s="221"/>
      <c r="ICE51" s="221"/>
      <c r="ICF51" s="221"/>
      <c r="ICG51" s="221"/>
      <c r="ICH51" s="221"/>
      <c r="ICI51" s="221"/>
      <c r="ICJ51" s="221"/>
      <c r="ICK51" s="221"/>
      <c r="ICL51" s="221"/>
      <c r="ICM51" s="221"/>
      <c r="ICN51" s="221"/>
      <c r="ICO51" s="221"/>
      <c r="ICP51" s="221"/>
      <c r="ICQ51" s="221"/>
      <c r="ICR51" s="221"/>
      <c r="ICS51" s="221"/>
      <c r="ICT51" s="221"/>
      <c r="ICU51" s="221"/>
      <c r="ICV51" s="221"/>
      <c r="ICW51" s="221"/>
      <c r="ICX51" s="221"/>
      <c r="ICY51" s="221"/>
      <c r="ICZ51" s="221"/>
      <c r="IDA51" s="221"/>
      <c r="IDB51" s="221"/>
      <c r="IDC51" s="221"/>
      <c r="IDD51" s="221"/>
      <c r="IDE51" s="221"/>
      <c r="IDF51" s="221"/>
      <c r="IDG51" s="221"/>
      <c r="IDH51" s="221"/>
      <c r="IDI51" s="221"/>
      <c r="IDJ51" s="221"/>
      <c r="IDK51" s="221"/>
      <c r="IDL51" s="221"/>
      <c r="IDM51" s="221"/>
      <c r="IDN51" s="221"/>
      <c r="IDO51" s="221"/>
      <c r="IDP51" s="221"/>
      <c r="IDQ51" s="221"/>
      <c r="IDR51" s="221"/>
      <c r="IDS51" s="221"/>
      <c r="IDT51" s="221"/>
      <c r="IDU51" s="221"/>
      <c r="IDV51" s="221"/>
      <c r="IDW51" s="221"/>
      <c r="IDX51" s="221"/>
      <c r="IDY51" s="221"/>
      <c r="IDZ51" s="221"/>
      <c r="IEA51" s="221"/>
      <c r="IEB51" s="221"/>
      <c r="IEC51" s="221"/>
      <c r="IED51" s="221"/>
      <c r="IEE51" s="221"/>
      <c r="IEF51" s="221"/>
      <c r="IEG51" s="221"/>
      <c r="IEH51" s="221"/>
      <c r="IEI51" s="221"/>
      <c r="IEJ51" s="221"/>
      <c r="IEK51" s="221"/>
      <c r="IEL51" s="221"/>
      <c r="IEM51" s="221"/>
      <c r="IEN51" s="221"/>
      <c r="IEO51" s="221"/>
      <c r="IEP51" s="221"/>
      <c r="IEQ51" s="221"/>
      <c r="IER51" s="221"/>
      <c r="IES51" s="221"/>
      <c r="IET51" s="221"/>
      <c r="IEU51" s="221"/>
      <c r="IEV51" s="221"/>
      <c r="IEW51" s="221"/>
      <c r="IEX51" s="221"/>
      <c r="IEY51" s="221"/>
      <c r="IEZ51" s="221"/>
      <c r="IFA51" s="221"/>
      <c r="IFB51" s="221"/>
      <c r="IFC51" s="221"/>
      <c r="IFD51" s="221"/>
      <c r="IFE51" s="221"/>
      <c r="IFF51" s="221"/>
      <c r="IFG51" s="221"/>
      <c r="IFH51" s="221"/>
      <c r="IFI51" s="221"/>
      <c r="IFJ51" s="221"/>
      <c r="IFK51" s="221"/>
      <c r="IFL51" s="221"/>
      <c r="IFM51" s="221"/>
      <c r="IFN51" s="221"/>
      <c r="IFO51" s="221"/>
      <c r="IFP51" s="221"/>
      <c r="IFQ51" s="221"/>
      <c r="IFR51" s="221"/>
      <c r="IFS51" s="221"/>
      <c r="IFT51" s="221"/>
      <c r="IFU51" s="221"/>
      <c r="IFV51" s="221"/>
      <c r="IFW51" s="221"/>
      <c r="IFX51" s="221"/>
      <c r="IFY51" s="221"/>
      <c r="IFZ51" s="221"/>
      <c r="IGA51" s="221"/>
      <c r="IGB51" s="221"/>
      <c r="IGC51" s="221"/>
      <c r="IGD51" s="221"/>
      <c r="IGE51" s="221"/>
      <c r="IGF51" s="221"/>
      <c r="IGG51" s="221"/>
      <c r="IGH51" s="221"/>
      <c r="IGI51" s="221"/>
      <c r="IGJ51" s="221"/>
      <c r="IGK51" s="221"/>
      <c r="IGL51" s="221"/>
      <c r="IGM51" s="221"/>
      <c r="IGN51" s="221"/>
      <c r="IGO51" s="221"/>
      <c r="IGP51" s="221"/>
      <c r="IGQ51" s="221"/>
      <c r="IGR51" s="221"/>
      <c r="IGS51" s="221"/>
      <c r="IGT51" s="221"/>
      <c r="IGU51" s="221"/>
      <c r="IGV51" s="221"/>
      <c r="IGW51" s="221"/>
      <c r="IGX51" s="221"/>
      <c r="IGY51" s="221"/>
      <c r="IGZ51" s="221"/>
      <c r="IHA51" s="221"/>
      <c r="IHB51" s="221"/>
      <c r="IHC51" s="221"/>
      <c r="IHD51" s="221"/>
      <c r="IHE51" s="221"/>
      <c r="IHF51" s="221"/>
      <c r="IHG51" s="221"/>
      <c r="IHH51" s="221"/>
      <c r="IHI51" s="221"/>
      <c r="IHJ51" s="221"/>
      <c r="IHK51" s="221"/>
      <c r="IHL51" s="221"/>
      <c r="IHM51" s="221"/>
      <c r="IHN51" s="221"/>
      <c r="IHO51" s="221"/>
      <c r="IHP51" s="221"/>
      <c r="IHQ51" s="221"/>
      <c r="IHR51" s="221"/>
      <c r="IHS51" s="221"/>
      <c r="IHT51" s="221"/>
      <c r="IHU51" s="221"/>
      <c r="IHV51" s="221"/>
      <c r="IHW51" s="221"/>
      <c r="IHX51" s="221"/>
      <c r="IHY51" s="221"/>
      <c r="IHZ51" s="221"/>
      <c r="IIA51" s="221"/>
      <c r="IIB51" s="221"/>
      <c r="IIC51" s="221"/>
      <c r="IID51" s="221"/>
      <c r="IIE51" s="221"/>
      <c r="IIF51" s="221"/>
      <c r="IIG51" s="221"/>
      <c r="IIH51" s="221"/>
      <c r="III51" s="221"/>
      <c r="IIJ51" s="221"/>
      <c r="IIK51" s="221"/>
      <c r="IIL51" s="221"/>
      <c r="IIM51" s="221"/>
      <c r="IIN51" s="221"/>
      <c r="IIO51" s="221"/>
      <c r="IIP51" s="221"/>
      <c r="IIQ51" s="221"/>
      <c r="IIR51" s="221"/>
      <c r="IIS51" s="221"/>
      <c r="IIT51" s="221"/>
      <c r="IIU51" s="221"/>
      <c r="IIV51" s="221"/>
      <c r="IIW51" s="221"/>
      <c r="IIX51" s="221"/>
      <c r="IIY51" s="221"/>
      <c r="IIZ51" s="221"/>
      <c r="IJA51" s="221"/>
      <c r="IJB51" s="221"/>
      <c r="IJC51" s="221"/>
      <c r="IJD51" s="221"/>
      <c r="IJE51" s="221"/>
      <c r="IJF51" s="221"/>
      <c r="IJG51" s="221"/>
      <c r="IJH51" s="221"/>
      <c r="IJI51" s="221"/>
      <c r="IJJ51" s="221"/>
      <c r="IJK51" s="221"/>
      <c r="IJL51" s="221"/>
      <c r="IJM51" s="221"/>
      <c r="IJN51" s="221"/>
      <c r="IJO51" s="221"/>
      <c r="IJP51" s="221"/>
      <c r="IJQ51" s="221"/>
      <c r="IJR51" s="221"/>
      <c r="IJS51" s="221"/>
      <c r="IJT51" s="221"/>
      <c r="IJU51" s="221"/>
      <c r="IJV51" s="221"/>
      <c r="IJW51" s="221"/>
      <c r="IJX51" s="221"/>
      <c r="IJY51" s="221"/>
      <c r="IJZ51" s="221"/>
      <c r="IKA51" s="221"/>
      <c r="IKB51" s="221"/>
      <c r="IKC51" s="221"/>
      <c r="IKD51" s="221"/>
      <c r="IKE51" s="221"/>
      <c r="IKF51" s="221"/>
      <c r="IKG51" s="221"/>
      <c r="IKH51" s="221"/>
      <c r="IKI51" s="221"/>
      <c r="IKJ51" s="221"/>
      <c r="IKK51" s="221"/>
      <c r="IKL51" s="221"/>
      <c r="IKM51" s="221"/>
      <c r="IKN51" s="221"/>
      <c r="IKO51" s="221"/>
      <c r="IKP51" s="221"/>
      <c r="IKQ51" s="221"/>
      <c r="IKR51" s="221"/>
      <c r="IKS51" s="221"/>
      <c r="IKT51" s="221"/>
      <c r="IKU51" s="221"/>
      <c r="IKV51" s="221"/>
      <c r="IKW51" s="221"/>
      <c r="IKX51" s="221"/>
      <c r="IKY51" s="221"/>
      <c r="IKZ51" s="221"/>
      <c r="ILA51" s="221"/>
      <c r="ILB51" s="221"/>
      <c r="ILC51" s="221"/>
      <c r="ILD51" s="221"/>
      <c r="ILE51" s="221"/>
      <c r="ILF51" s="221"/>
      <c r="ILG51" s="221"/>
      <c r="ILH51" s="221"/>
      <c r="ILI51" s="221"/>
      <c r="ILJ51" s="221"/>
      <c r="ILK51" s="221"/>
      <c r="ILL51" s="221"/>
      <c r="ILM51" s="221"/>
      <c r="ILN51" s="221"/>
      <c r="ILO51" s="221"/>
      <c r="ILP51" s="221"/>
      <c r="ILQ51" s="221"/>
      <c r="ILR51" s="221"/>
      <c r="ILS51" s="221"/>
      <c r="ILT51" s="221"/>
      <c r="ILU51" s="221"/>
      <c r="ILV51" s="221"/>
      <c r="ILW51" s="221"/>
      <c r="ILX51" s="221"/>
      <c r="ILY51" s="221"/>
      <c r="ILZ51" s="221"/>
      <c r="IMA51" s="221"/>
      <c r="IMB51" s="221"/>
      <c r="IMC51" s="221"/>
      <c r="IMD51" s="221"/>
      <c r="IME51" s="221"/>
      <c r="IMF51" s="221"/>
      <c r="IMG51" s="221"/>
      <c r="IMH51" s="221"/>
      <c r="IMI51" s="221"/>
      <c r="IMJ51" s="221"/>
      <c r="IMK51" s="221"/>
      <c r="IML51" s="221"/>
      <c r="IMM51" s="221"/>
      <c r="IMN51" s="221"/>
      <c r="IMO51" s="221"/>
      <c r="IMP51" s="221"/>
      <c r="IMQ51" s="221"/>
      <c r="IMR51" s="221"/>
      <c r="IMS51" s="221"/>
      <c r="IMT51" s="221"/>
      <c r="IMU51" s="221"/>
      <c r="IMV51" s="221"/>
      <c r="IMW51" s="221"/>
      <c r="IMX51" s="221"/>
      <c r="IMY51" s="221"/>
      <c r="IMZ51" s="221"/>
      <c r="INA51" s="221"/>
      <c r="INB51" s="221"/>
      <c r="INC51" s="221"/>
      <c r="IND51" s="221"/>
      <c r="INE51" s="221"/>
      <c r="INF51" s="221"/>
      <c r="ING51" s="221"/>
      <c r="INH51" s="221"/>
      <c r="INI51" s="221"/>
      <c r="INJ51" s="221"/>
      <c r="INK51" s="221"/>
      <c r="INL51" s="221"/>
      <c r="INM51" s="221"/>
      <c r="INN51" s="221"/>
      <c r="INO51" s="221"/>
      <c r="INP51" s="221"/>
      <c r="INQ51" s="221"/>
      <c r="INR51" s="221"/>
      <c r="INS51" s="221"/>
      <c r="INT51" s="221"/>
      <c r="INU51" s="221"/>
      <c r="INV51" s="221"/>
      <c r="INW51" s="221"/>
      <c r="INX51" s="221"/>
      <c r="INY51" s="221"/>
      <c r="INZ51" s="221"/>
      <c r="IOA51" s="221"/>
      <c r="IOB51" s="221"/>
      <c r="IOC51" s="221"/>
      <c r="IOD51" s="221"/>
      <c r="IOE51" s="221"/>
      <c r="IOF51" s="221"/>
      <c r="IOG51" s="221"/>
      <c r="IOH51" s="221"/>
      <c r="IOI51" s="221"/>
      <c r="IOJ51" s="221"/>
      <c r="IOK51" s="221"/>
      <c r="IOL51" s="221"/>
      <c r="IOM51" s="221"/>
      <c r="ION51" s="221"/>
      <c r="IOO51" s="221"/>
      <c r="IOP51" s="221"/>
      <c r="IOQ51" s="221"/>
      <c r="IOR51" s="221"/>
      <c r="IOS51" s="221"/>
      <c r="IOT51" s="221"/>
      <c r="IOU51" s="221"/>
      <c r="IOV51" s="221"/>
      <c r="IOW51" s="221"/>
      <c r="IOX51" s="221"/>
      <c r="IOY51" s="221"/>
      <c r="IOZ51" s="221"/>
      <c r="IPA51" s="221"/>
      <c r="IPB51" s="221"/>
      <c r="IPC51" s="221"/>
      <c r="IPD51" s="221"/>
      <c r="IPE51" s="221"/>
      <c r="IPF51" s="221"/>
      <c r="IPG51" s="221"/>
      <c r="IPH51" s="221"/>
      <c r="IPI51" s="221"/>
      <c r="IPJ51" s="221"/>
      <c r="IPK51" s="221"/>
      <c r="IPL51" s="221"/>
      <c r="IPM51" s="221"/>
      <c r="IPN51" s="221"/>
      <c r="IPO51" s="221"/>
      <c r="IPP51" s="221"/>
      <c r="IPQ51" s="221"/>
      <c r="IPR51" s="221"/>
      <c r="IPS51" s="221"/>
      <c r="IPT51" s="221"/>
      <c r="IPU51" s="221"/>
      <c r="IPV51" s="221"/>
      <c r="IPW51" s="221"/>
      <c r="IPX51" s="221"/>
      <c r="IPY51" s="221"/>
      <c r="IPZ51" s="221"/>
      <c r="IQA51" s="221"/>
      <c r="IQB51" s="221"/>
      <c r="IQC51" s="221"/>
      <c r="IQD51" s="221"/>
      <c r="IQE51" s="221"/>
      <c r="IQF51" s="221"/>
      <c r="IQG51" s="221"/>
      <c r="IQH51" s="221"/>
      <c r="IQI51" s="221"/>
      <c r="IQJ51" s="221"/>
      <c r="IQK51" s="221"/>
      <c r="IQL51" s="221"/>
      <c r="IQM51" s="221"/>
      <c r="IQN51" s="221"/>
      <c r="IQO51" s="221"/>
      <c r="IQP51" s="221"/>
      <c r="IQQ51" s="221"/>
      <c r="IQR51" s="221"/>
      <c r="IQS51" s="221"/>
      <c r="IQT51" s="221"/>
      <c r="IQU51" s="221"/>
      <c r="IQV51" s="221"/>
      <c r="IQW51" s="221"/>
      <c r="IQX51" s="221"/>
      <c r="IQY51" s="221"/>
      <c r="IQZ51" s="221"/>
      <c r="IRA51" s="221"/>
      <c r="IRB51" s="221"/>
      <c r="IRC51" s="221"/>
      <c r="IRD51" s="221"/>
      <c r="IRE51" s="221"/>
      <c r="IRF51" s="221"/>
      <c r="IRG51" s="221"/>
      <c r="IRH51" s="221"/>
      <c r="IRI51" s="221"/>
      <c r="IRJ51" s="221"/>
      <c r="IRK51" s="221"/>
      <c r="IRL51" s="221"/>
      <c r="IRM51" s="221"/>
      <c r="IRN51" s="221"/>
      <c r="IRO51" s="221"/>
      <c r="IRP51" s="221"/>
      <c r="IRQ51" s="221"/>
      <c r="IRR51" s="221"/>
      <c r="IRS51" s="221"/>
      <c r="IRT51" s="221"/>
      <c r="IRU51" s="221"/>
      <c r="IRV51" s="221"/>
      <c r="IRW51" s="221"/>
      <c r="IRX51" s="221"/>
      <c r="IRY51" s="221"/>
      <c r="IRZ51" s="221"/>
      <c r="ISA51" s="221"/>
      <c r="ISB51" s="221"/>
      <c r="ISC51" s="221"/>
      <c r="ISD51" s="221"/>
      <c r="ISE51" s="221"/>
      <c r="ISF51" s="221"/>
      <c r="ISG51" s="221"/>
      <c r="ISH51" s="221"/>
      <c r="ISI51" s="221"/>
      <c r="ISJ51" s="221"/>
      <c r="ISK51" s="221"/>
      <c r="ISL51" s="221"/>
      <c r="ISM51" s="221"/>
      <c r="ISN51" s="221"/>
      <c r="ISO51" s="221"/>
      <c r="ISP51" s="221"/>
      <c r="ISQ51" s="221"/>
      <c r="ISR51" s="221"/>
      <c r="ISS51" s="221"/>
      <c r="IST51" s="221"/>
      <c r="ISU51" s="221"/>
      <c r="ISV51" s="221"/>
      <c r="ISW51" s="221"/>
      <c r="ISX51" s="221"/>
      <c r="ISY51" s="221"/>
      <c r="ISZ51" s="221"/>
      <c r="ITA51" s="221"/>
      <c r="ITB51" s="221"/>
      <c r="ITC51" s="221"/>
      <c r="ITD51" s="221"/>
      <c r="ITE51" s="221"/>
      <c r="ITF51" s="221"/>
      <c r="ITG51" s="221"/>
      <c r="ITH51" s="221"/>
      <c r="ITI51" s="221"/>
      <c r="ITJ51" s="221"/>
      <c r="ITK51" s="221"/>
      <c r="ITL51" s="221"/>
      <c r="ITM51" s="221"/>
      <c r="ITN51" s="221"/>
      <c r="ITO51" s="221"/>
      <c r="ITP51" s="221"/>
      <c r="ITQ51" s="221"/>
      <c r="ITR51" s="221"/>
      <c r="ITS51" s="221"/>
      <c r="ITT51" s="221"/>
      <c r="ITU51" s="221"/>
      <c r="ITV51" s="221"/>
      <c r="ITW51" s="221"/>
      <c r="ITX51" s="221"/>
      <c r="ITY51" s="221"/>
      <c r="ITZ51" s="221"/>
      <c r="IUA51" s="221"/>
      <c r="IUB51" s="221"/>
      <c r="IUC51" s="221"/>
      <c r="IUD51" s="221"/>
      <c r="IUE51" s="221"/>
      <c r="IUF51" s="221"/>
      <c r="IUG51" s="221"/>
      <c r="IUH51" s="221"/>
      <c r="IUI51" s="221"/>
      <c r="IUJ51" s="221"/>
      <c r="IUK51" s="221"/>
      <c r="IUL51" s="221"/>
      <c r="IUM51" s="221"/>
      <c r="IUN51" s="221"/>
      <c r="IUO51" s="221"/>
      <c r="IUP51" s="221"/>
      <c r="IUQ51" s="221"/>
      <c r="IUR51" s="221"/>
      <c r="IUS51" s="221"/>
      <c r="IUT51" s="221"/>
      <c r="IUU51" s="221"/>
      <c r="IUV51" s="221"/>
      <c r="IUW51" s="221"/>
      <c r="IUX51" s="221"/>
      <c r="IUY51" s="221"/>
      <c r="IUZ51" s="221"/>
      <c r="IVA51" s="221"/>
      <c r="IVB51" s="221"/>
      <c r="IVC51" s="221"/>
      <c r="IVD51" s="221"/>
      <c r="IVE51" s="221"/>
      <c r="IVF51" s="221"/>
      <c r="IVG51" s="221"/>
      <c r="IVH51" s="221"/>
      <c r="IVI51" s="221"/>
      <c r="IVJ51" s="221"/>
      <c r="IVK51" s="221"/>
      <c r="IVL51" s="221"/>
      <c r="IVM51" s="221"/>
      <c r="IVN51" s="221"/>
      <c r="IVO51" s="221"/>
      <c r="IVP51" s="221"/>
      <c r="IVQ51" s="221"/>
      <c r="IVR51" s="221"/>
      <c r="IVS51" s="221"/>
      <c r="IVT51" s="221"/>
      <c r="IVU51" s="221"/>
      <c r="IVV51" s="221"/>
      <c r="IVW51" s="221"/>
      <c r="IVX51" s="221"/>
      <c r="IVY51" s="221"/>
      <c r="IVZ51" s="221"/>
      <c r="IWA51" s="221"/>
      <c r="IWB51" s="221"/>
      <c r="IWC51" s="221"/>
      <c r="IWD51" s="221"/>
      <c r="IWE51" s="221"/>
      <c r="IWF51" s="221"/>
      <c r="IWG51" s="221"/>
      <c r="IWH51" s="221"/>
      <c r="IWI51" s="221"/>
      <c r="IWJ51" s="221"/>
      <c r="IWK51" s="221"/>
      <c r="IWL51" s="221"/>
      <c r="IWM51" s="221"/>
      <c r="IWN51" s="221"/>
      <c r="IWO51" s="221"/>
      <c r="IWP51" s="221"/>
      <c r="IWQ51" s="221"/>
      <c r="IWR51" s="221"/>
      <c r="IWS51" s="221"/>
      <c r="IWT51" s="221"/>
      <c r="IWU51" s="221"/>
      <c r="IWV51" s="221"/>
      <c r="IWW51" s="221"/>
      <c r="IWX51" s="221"/>
      <c r="IWY51" s="221"/>
      <c r="IWZ51" s="221"/>
      <c r="IXA51" s="221"/>
      <c r="IXB51" s="221"/>
      <c r="IXC51" s="221"/>
      <c r="IXD51" s="221"/>
      <c r="IXE51" s="221"/>
      <c r="IXF51" s="221"/>
      <c r="IXG51" s="221"/>
      <c r="IXH51" s="221"/>
      <c r="IXI51" s="221"/>
      <c r="IXJ51" s="221"/>
      <c r="IXK51" s="221"/>
      <c r="IXL51" s="221"/>
      <c r="IXM51" s="221"/>
      <c r="IXN51" s="221"/>
      <c r="IXO51" s="221"/>
      <c r="IXP51" s="221"/>
      <c r="IXQ51" s="221"/>
      <c r="IXR51" s="221"/>
      <c r="IXS51" s="221"/>
      <c r="IXT51" s="221"/>
      <c r="IXU51" s="221"/>
      <c r="IXV51" s="221"/>
      <c r="IXW51" s="221"/>
      <c r="IXX51" s="221"/>
      <c r="IXY51" s="221"/>
      <c r="IXZ51" s="221"/>
      <c r="IYA51" s="221"/>
      <c r="IYB51" s="221"/>
      <c r="IYC51" s="221"/>
      <c r="IYD51" s="221"/>
      <c r="IYE51" s="221"/>
      <c r="IYF51" s="221"/>
      <c r="IYG51" s="221"/>
      <c r="IYH51" s="221"/>
      <c r="IYI51" s="221"/>
      <c r="IYJ51" s="221"/>
      <c r="IYK51" s="221"/>
      <c r="IYL51" s="221"/>
      <c r="IYM51" s="221"/>
      <c r="IYN51" s="221"/>
      <c r="IYO51" s="221"/>
      <c r="IYP51" s="221"/>
      <c r="IYQ51" s="221"/>
      <c r="IYR51" s="221"/>
      <c r="IYS51" s="221"/>
      <c r="IYT51" s="221"/>
      <c r="IYU51" s="221"/>
      <c r="IYV51" s="221"/>
      <c r="IYW51" s="221"/>
      <c r="IYX51" s="221"/>
      <c r="IYY51" s="221"/>
      <c r="IYZ51" s="221"/>
      <c r="IZA51" s="221"/>
      <c r="IZB51" s="221"/>
      <c r="IZC51" s="221"/>
      <c r="IZD51" s="221"/>
      <c r="IZE51" s="221"/>
      <c r="IZF51" s="221"/>
      <c r="IZG51" s="221"/>
      <c r="IZH51" s="221"/>
      <c r="IZI51" s="221"/>
      <c r="IZJ51" s="221"/>
      <c r="IZK51" s="221"/>
      <c r="IZL51" s="221"/>
      <c r="IZM51" s="221"/>
      <c r="IZN51" s="221"/>
      <c r="IZO51" s="221"/>
      <c r="IZP51" s="221"/>
      <c r="IZQ51" s="221"/>
      <c r="IZR51" s="221"/>
      <c r="IZS51" s="221"/>
      <c r="IZT51" s="221"/>
      <c r="IZU51" s="221"/>
      <c r="IZV51" s="221"/>
      <c r="IZW51" s="221"/>
      <c r="IZX51" s="221"/>
      <c r="IZY51" s="221"/>
      <c r="IZZ51" s="221"/>
      <c r="JAA51" s="221"/>
      <c r="JAB51" s="221"/>
      <c r="JAC51" s="221"/>
      <c r="JAD51" s="221"/>
      <c r="JAE51" s="221"/>
      <c r="JAF51" s="221"/>
      <c r="JAG51" s="221"/>
      <c r="JAH51" s="221"/>
      <c r="JAI51" s="221"/>
      <c r="JAJ51" s="221"/>
      <c r="JAK51" s="221"/>
      <c r="JAL51" s="221"/>
      <c r="JAM51" s="221"/>
      <c r="JAN51" s="221"/>
      <c r="JAO51" s="221"/>
      <c r="JAP51" s="221"/>
      <c r="JAQ51" s="221"/>
      <c r="JAR51" s="221"/>
      <c r="JAS51" s="221"/>
      <c r="JAT51" s="221"/>
      <c r="JAU51" s="221"/>
      <c r="JAV51" s="221"/>
      <c r="JAW51" s="221"/>
      <c r="JAX51" s="221"/>
      <c r="JAY51" s="221"/>
      <c r="JAZ51" s="221"/>
      <c r="JBA51" s="221"/>
      <c r="JBB51" s="221"/>
      <c r="JBC51" s="221"/>
      <c r="JBD51" s="221"/>
      <c r="JBE51" s="221"/>
      <c r="JBF51" s="221"/>
      <c r="JBG51" s="221"/>
      <c r="JBH51" s="221"/>
      <c r="JBI51" s="221"/>
      <c r="JBJ51" s="221"/>
      <c r="JBK51" s="221"/>
      <c r="JBL51" s="221"/>
      <c r="JBM51" s="221"/>
      <c r="JBN51" s="221"/>
      <c r="JBO51" s="221"/>
      <c r="JBP51" s="221"/>
      <c r="JBQ51" s="221"/>
      <c r="JBR51" s="221"/>
      <c r="JBS51" s="221"/>
      <c r="JBT51" s="221"/>
      <c r="JBU51" s="221"/>
      <c r="JBV51" s="221"/>
      <c r="JBW51" s="221"/>
      <c r="JBX51" s="221"/>
      <c r="JBY51" s="221"/>
      <c r="JBZ51" s="221"/>
      <c r="JCA51" s="221"/>
      <c r="JCB51" s="221"/>
      <c r="JCC51" s="221"/>
      <c r="JCD51" s="221"/>
      <c r="JCE51" s="221"/>
      <c r="JCF51" s="221"/>
      <c r="JCG51" s="221"/>
      <c r="JCH51" s="221"/>
      <c r="JCI51" s="221"/>
      <c r="JCJ51" s="221"/>
      <c r="JCK51" s="221"/>
      <c r="JCL51" s="221"/>
      <c r="JCM51" s="221"/>
      <c r="JCN51" s="221"/>
      <c r="JCO51" s="221"/>
      <c r="JCP51" s="221"/>
      <c r="JCQ51" s="221"/>
      <c r="JCR51" s="221"/>
      <c r="JCS51" s="221"/>
      <c r="JCT51" s="221"/>
      <c r="JCU51" s="221"/>
      <c r="JCV51" s="221"/>
      <c r="JCW51" s="221"/>
      <c r="JCX51" s="221"/>
      <c r="JCY51" s="221"/>
      <c r="JCZ51" s="221"/>
      <c r="JDA51" s="221"/>
      <c r="JDB51" s="221"/>
      <c r="JDC51" s="221"/>
      <c r="JDD51" s="221"/>
      <c r="JDE51" s="221"/>
      <c r="JDF51" s="221"/>
      <c r="JDG51" s="221"/>
      <c r="JDH51" s="221"/>
      <c r="JDI51" s="221"/>
      <c r="JDJ51" s="221"/>
      <c r="JDK51" s="221"/>
      <c r="JDL51" s="221"/>
      <c r="JDM51" s="221"/>
      <c r="JDN51" s="221"/>
      <c r="JDO51" s="221"/>
      <c r="JDP51" s="221"/>
      <c r="JDQ51" s="221"/>
      <c r="JDR51" s="221"/>
      <c r="JDS51" s="221"/>
      <c r="JDT51" s="221"/>
      <c r="JDU51" s="221"/>
      <c r="JDV51" s="221"/>
      <c r="JDW51" s="221"/>
      <c r="JDX51" s="221"/>
      <c r="JDY51" s="221"/>
      <c r="JDZ51" s="221"/>
      <c r="JEA51" s="221"/>
      <c r="JEB51" s="221"/>
      <c r="JEC51" s="221"/>
      <c r="JED51" s="221"/>
      <c r="JEE51" s="221"/>
      <c r="JEF51" s="221"/>
      <c r="JEG51" s="221"/>
      <c r="JEH51" s="221"/>
      <c r="JEI51" s="221"/>
      <c r="JEJ51" s="221"/>
      <c r="JEK51" s="221"/>
      <c r="JEL51" s="221"/>
      <c r="JEM51" s="221"/>
      <c r="JEN51" s="221"/>
      <c r="JEO51" s="221"/>
      <c r="JEP51" s="221"/>
      <c r="JEQ51" s="221"/>
      <c r="JER51" s="221"/>
      <c r="JES51" s="221"/>
      <c r="JET51" s="221"/>
      <c r="JEU51" s="221"/>
      <c r="JEV51" s="221"/>
      <c r="JEW51" s="221"/>
      <c r="JEX51" s="221"/>
      <c r="JEY51" s="221"/>
      <c r="JEZ51" s="221"/>
      <c r="JFA51" s="221"/>
      <c r="JFB51" s="221"/>
      <c r="JFC51" s="221"/>
      <c r="JFD51" s="221"/>
      <c r="JFE51" s="221"/>
      <c r="JFF51" s="221"/>
      <c r="JFG51" s="221"/>
      <c r="JFH51" s="221"/>
      <c r="JFI51" s="221"/>
      <c r="JFJ51" s="221"/>
      <c r="JFK51" s="221"/>
      <c r="JFL51" s="221"/>
      <c r="JFM51" s="221"/>
      <c r="JFN51" s="221"/>
      <c r="JFO51" s="221"/>
      <c r="JFP51" s="221"/>
      <c r="JFQ51" s="221"/>
      <c r="JFR51" s="221"/>
      <c r="JFS51" s="221"/>
      <c r="JFT51" s="221"/>
      <c r="JFU51" s="221"/>
      <c r="JFV51" s="221"/>
      <c r="JFW51" s="221"/>
      <c r="JFX51" s="221"/>
      <c r="JFY51" s="221"/>
      <c r="JFZ51" s="221"/>
      <c r="JGA51" s="221"/>
      <c r="JGB51" s="221"/>
      <c r="JGC51" s="221"/>
      <c r="JGD51" s="221"/>
      <c r="JGE51" s="221"/>
      <c r="JGF51" s="221"/>
      <c r="JGG51" s="221"/>
      <c r="JGH51" s="221"/>
      <c r="JGI51" s="221"/>
      <c r="JGJ51" s="221"/>
      <c r="JGK51" s="221"/>
      <c r="JGL51" s="221"/>
      <c r="JGM51" s="221"/>
      <c r="JGN51" s="221"/>
      <c r="JGO51" s="221"/>
      <c r="JGP51" s="221"/>
      <c r="JGQ51" s="221"/>
      <c r="JGR51" s="221"/>
      <c r="JGS51" s="221"/>
      <c r="JGT51" s="221"/>
      <c r="JGU51" s="221"/>
      <c r="JGV51" s="221"/>
      <c r="JGW51" s="221"/>
      <c r="JGX51" s="221"/>
      <c r="JGY51" s="221"/>
      <c r="JGZ51" s="221"/>
      <c r="JHA51" s="221"/>
      <c r="JHB51" s="221"/>
      <c r="JHC51" s="221"/>
      <c r="JHD51" s="221"/>
      <c r="JHE51" s="221"/>
      <c r="JHF51" s="221"/>
      <c r="JHG51" s="221"/>
      <c r="JHH51" s="221"/>
      <c r="JHI51" s="221"/>
      <c r="JHJ51" s="221"/>
      <c r="JHK51" s="221"/>
      <c r="JHL51" s="221"/>
      <c r="JHM51" s="221"/>
      <c r="JHN51" s="221"/>
      <c r="JHO51" s="221"/>
      <c r="JHP51" s="221"/>
      <c r="JHQ51" s="221"/>
      <c r="JHR51" s="221"/>
      <c r="JHS51" s="221"/>
      <c r="JHT51" s="221"/>
      <c r="JHU51" s="221"/>
      <c r="JHV51" s="221"/>
      <c r="JHW51" s="221"/>
      <c r="JHX51" s="221"/>
      <c r="JHY51" s="221"/>
      <c r="JHZ51" s="221"/>
      <c r="JIA51" s="221"/>
      <c r="JIB51" s="221"/>
      <c r="JIC51" s="221"/>
      <c r="JID51" s="221"/>
      <c r="JIE51" s="221"/>
      <c r="JIF51" s="221"/>
      <c r="JIG51" s="221"/>
      <c r="JIH51" s="221"/>
      <c r="JII51" s="221"/>
      <c r="JIJ51" s="221"/>
      <c r="JIK51" s="221"/>
      <c r="JIL51" s="221"/>
      <c r="JIM51" s="221"/>
      <c r="JIN51" s="221"/>
      <c r="JIO51" s="221"/>
      <c r="JIP51" s="221"/>
      <c r="JIQ51" s="221"/>
      <c r="JIR51" s="221"/>
      <c r="JIS51" s="221"/>
      <c r="JIT51" s="221"/>
      <c r="JIU51" s="221"/>
      <c r="JIV51" s="221"/>
      <c r="JIW51" s="221"/>
      <c r="JIX51" s="221"/>
      <c r="JIY51" s="221"/>
      <c r="JIZ51" s="221"/>
      <c r="JJA51" s="221"/>
      <c r="JJB51" s="221"/>
      <c r="JJC51" s="221"/>
      <c r="JJD51" s="221"/>
      <c r="JJE51" s="221"/>
      <c r="JJF51" s="221"/>
      <c r="JJG51" s="221"/>
      <c r="JJH51" s="221"/>
      <c r="JJI51" s="221"/>
      <c r="JJJ51" s="221"/>
      <c r="JJK51" s="221"/>
      <c r="JJL51" s="221"/>
      <c r="JJM51" s="221"/>
      <c r="JJN51" s="221"/>
      <c r="JJO51" s="221"/>
      <c r="JJP51" s="221"/>
      <c r="JJQ51" s="221"/>
      <c r="JJR51" s="221"/>
      <c r="JJS51" s="221"/>
      <c r="JJT51" s="221"/>
      <c r="JJU51" s="221"/>
      <c r="JJV51" s="221"/>
      <c r="JJW51" s="221"/>
      <c r="JJX51" s="221"/>
      <c r="JJY51" s="221"/>
      <c r="JJZ51" s="221"/>
      <c r="JKA51" s="221"/>
      <c r="JKB51" s="221"/>
      <c r="JKC51" s="221"/>
      <c r="JKD51" s="221"/>
      <c r="JKE51" s="221"/>
      <c r="JKF51" s="221"/>
      <c r="JKG51" s="221"/>
      <c r="JKH51" s="221"/>
      <c r="JKI51" s="221"/>
      <c r="JKJ51" s="221"/>
      <c r="JKK51" s="221"/>
      <c r="JKL51" s="221"/>
      <c r="JKM51" s="221"/>
      <c r="JKN51" s="221"/>
      <c r="JKO51" s="221"/>
      <c r="JKP51" s="221"/>
      <c r="JKQ51" s="221"/>
      <c r="JKR51" s="221"/>
      <c r="JKS51" s="221"/>
      <c r="JKT51" s="221"/>
      <c r="JKU51" s="221"/>
      <c r="JKV51" s="221"/>
      <c r="JKW51" s="221"/>
      <c r="JKX51" s="221"/>
      <c r="JKY51" s="221"/>
      <c r="JKZ51" s="221"/>
      <c r="JLA51" s="221"/>
      <c r="JLB51" s="221"/>
      <c r="JLC51" s="221"/>
      <c r="JLD51" s="221"/>
      <c r="JLE51" s="221"/>
      <c r="JLF51" s="221"/>
      <c r="JLG51" s="221"/>
      <c r="JLH51" s="221"/>
      <c r="JLI51" s="221"/>
      <c r="JLJ51" s="221"/>
      <c r="JLK51" s="221"/>
      <c r="JLL51" s="221"/>
      <c r="JLM51" s="221"/>
      <c r="JLN51" s="221"/>
      <c r="JLO51" s="221"/>
      <c r="JLP51" s="221"/>
      <c r="JLQ51" s="221"/>
      <c r="JLR51" s="221"/>
      <c r="JLS51" s="221"/>
      <c r="JLT51" s="221"/>
      <c r="JLU51" s="221"/>
      <c r="JLV51" s="221"/>
      <c r="JLW51" s="221"/>
      <c r="JLX51" s="221"/>
      <c r="JLY51" s="221"/>
      <c r="JLZ51" s="221"/>
      <c r="JMA51" s="221"/>
      <c r="JMB51" s="221"/>
      <c r="JMC51" s="221"/>
      <c r="JMD51" s="221"/>
      <c r="JME51" s="221"/>
      <c r="JMF51" s="221"/>
      <c r="JMG51" s="221"/>
      <c r="JMH51" s="221"/>
      <c r="JMI51" s="221"/>
      <c r="JMJ51" s="221"/>
      <c r="JMK51" s="221"/>
      <c r="JML51" s="221"/>
      <c r="JMM51" s="221"/>
      <c r="JMN51" s="221"/>
      <c r="JMO51" s="221"/>
      <c r="JMP51" s="221"/>
      <c r="JMQ51" s="221"/>
      <c r="JMR51" s="221"/>
      <c r="JMS51" s="221"/>
      <c r="JMT51" s="221"/>
      <c r="JMU51" s="221"/>
      <c r="JMV51" s="221"/>
      <c r="JMW51" s="221"/>
      <c r="JMX51" s="221"/>
      <c r="JMY51" s="221"/>
      <c r="JMZ51" s="221"/>
      <c r="JNA51" s="221"/>
      <c r="JNB51" s="221"/>
      <c r="JNC51" s="221"/>
      <c r="JND51" s="221"/>
      <c r="JNE51" s="221"/>
      <c r="JNF51" s="221"/>
      <c r="JNG51" s="221"/>
      <c r="JNH51" s="221"/>
      <c r="JNI51" s="221"/>
      <c r="JNJ51" s="221"/>
      <c r="JNK51" s="221"/>
      <c r="JNL51" s="221"/>
      <c r="JNM51" s="221"/>
      <c r="JNN51" s="221"/>
      <c r="JNO51" s="221"/>
      <c r="JNP51" s="221"/>
      <c r="JNQ51" s="221"/>
      <c r="JNR51" s="221"/>
      <c r="JNS51" s="221"/>
      <c r="JNT51" s="221"/>
      <c r="JNU51" s="221"/>
      <c r="JNV51" s="221"/>
      <c r="JNW51" s="221"/>
      <c r="JNX51" s="221"/>
      <c r="JNY51" s="221"/>
      <c r="JNZ51" s="221"/>
      <c r="JOA51" s="221"/>
      <c r="JOB51" s="221"/>
      <c r="JOC51" s="221"/>
      <c r="JOD51" s="221"/>
      <c r="JOE51" s="221"/>
      <c r="JOF51" s="221"/>
      <c r="JOG51" s="221"/>
      <c r="JOH51" s="221"/>
      <c r="JOI51" s="221"/>
      <c r="JOJ51" s="221"/>
      <c r="JOK51" s="221"/>
      <c r="JOL51" s="221"/>
      <c r="JOM51" s="221"/>
      <c r="JON51" s="221"/>
      <c r="JOO51" s="221"/>
      <c r="JOP51" s="221"/>
      <c r="JOQ51" s="221"/>
      <c r="JOR51" s="221"/>
      <c r="JOS51" s="221"/>
      <c r="JOT51" s="221"/>
      <c r="JOU51" s="221"/>
      <c r="JOV51" s="221"/>
      <c r="JOW51" s="221"/>
      <c r="JOX51" s="221"/>
      <c r="JOY51" s="221"/>
      <c r="JOZ51" s="221"/>
      <c r="JPA51" s="221"/>
      <c r="JPB51" s="221"/>
      <c r="JPC51" s="221"/>
      <c r="JPD51" s="221"/>
      <c r="JPE51" s="221"/>
      <c r="JPF51" s="221"/>
      <c r="JPG51" s="221"/>
      <c r="JPH51" s="221"/>
      <c r="JPI51" s="221"/>
      <c r="JPJ51" s="221"/>
      <c r="JPK51" s="221"/>
      <c r="JPL51" s="221"/>
      <c r="JPM51" s="221"/>
      <c r="JPN51" s="221"/>
      <c r="JPO51" s="221"/>
      <c r="JPP51" s="221"/>
      <c r="JPQ51" s="221"/>
      <c r="JPR51" s="221"/>
      <c r="JPS51" s="221"/>
      <c r="JPT51" s="221"/>
      <c r="JPU51" s="221"/>
      <c r="JPV51" s="221"/>
      <c r="JPW51" s="221"/>
      <c r="JPX51" s="221"/>
      <c r="JPY51" s="221"/>
      <c r="JPZ51" s="221"/>
      <c r="JQA51" s="221"/>
      <c r="JQB51" s="221"/>
      <c r="JQC51" s="221"/>
      <c r="JQD51" s="221"/>
      <c r="JQE51" s="221"/>
      <c r="JQF51" s="221"/>
      <c r="JQG51" s="221"/>
      <c r="JQH51" s="221"/>
      <c r="JQI51" s="221"/>
      <c r="JQJ51" s="221"/>
      <c r="JQK51" s="221"/>
      <c r="JQL51" s="221"/>
      <c r="JQM51" s="221"/>
      <c r="JQN51" s="221"/>
      <c r="JQO51" s="221"/>
      <c r="JQP51" s="221"/>
      <c r="JQQ51" s="221"/>
      <c r="JQR51" s="221"/>
      <c r="JQS51" s="221"/>
      <c r="JQT51" s="221"/>
      <c r="JQU51" s="221"/>
      <c r="JQV51" s="221"/>
      <c r="JQW51" s="221"/>
      <c r="JQX51" s="221"/>
      <c r="JQY51" s="221"/>
      <c r="JQZ51" s="221"/>
      <c r="JRA51" s="221"/>
      <c r="JRB51" s="221"/>
      <c r="JRC51" s="221"/>
      <c r="JRD51" s="221"/>
      <c r="JRE51" s="221"/>
      <c r="JRF51" s="221"/>
      <c r="JRG51" s="221"/>
      <c r="JRH51" s="221"/>
      <c r="JRI51" s="221"/>
      <c r="JRJ51" s="221"/>
      <c r="JRK51" s="221"/>
      <c r="JRL51" s="221"/>
      <c r="JRM51" s="221"/>
      <c r="JRN51" s="221"/>
      <c r="JRO51" s="221"/>
      <c r="JRP51" s="221"/>
      <c r="JRQ51" s="221"/>
      <c r="JRR51" s="221"/>
      <c r="JRS51" s="221"/>
      <c r="JRT51" s="221"/>
      <c r="JRU51" s="221"/>
      <c r="JRV51" s="221"/>
      <c r="JRW51" s="221"/>
      <c r="JRX51" s="221"/>
      <c r="JRY51" s="221"/>
      <c r="JRZ51" s="221"/>
      <c r="JSA51" s="221"/>
      <c r="JSB51" s="221"/>
      <c r="JSC51" s="221"/>
      <c r="JSD51" s="221"/>
      <c r="JSE51" s="221"/>
      <c r="JSF51" s="221"/>
      <c r="JSG51" s="221"/>
      <c r="JSH51" s="221"/>
      <c r="JSI51" s="221"/>
      <c r="JSJ51" s="221"/>
      <c r="JSK51" s="221"/>
      <c r="JSL51" s="221"/>
      <c r="JSM51" s="221"/>
      <c r="JSN51" s="221"/>
      <c r="JSO51" s="221"/>
      <c r="JSP51" s="221"/>
      <c r="JSQ51" s="221"/>
      <c r="JSR51" s="221"/>
      <c r="JSS51" s="221"/>
      <c r="JST51" s="221"/>
      <c r="JSU51" s="221"/>
      <c r="JSV51" s="221"/>
      <c r="JSW51" s="221"/>
      <c r="JSX51" s="221"/>
      <c r="JSY51" s="221"/>
      <c r="JSZ51" s="221"/>
      <c r="JTA51" s="221"/>
      <c r="JTB51" s="221"/>
      <c r="JTC51" s="221"/>
      <c r="JTD51" s="221"/>
      <c r="JTE51" s="221"/>
      <c r="JTF51" s="221"/>
      <c r="JTG51" s="221"/>
      <c r="JTH51" s="221"/>
      <c r="JTI51" s="221"/>
      <c r="JTJ51" s="221"/>
      <c r="JTK51" s="221"/>
      <c r="JTL51" s="221"/>
      <c r="JTM51" s="221"/>
      <c r="JTN51" s="221"/>
      <c r="JTO51" s="221"/>
      <c r="JTP51" s="221"/>
      <c r="JTQ51" s="221"/>
      <c r="JTR51" s="221"/>
      <c r="JTS51" s="221"/>
      <c r="JTT51" s="221"/>
      <c r="JTU51" s="221"/>
      <c r="JTV51" s="221"/>
      <c r="JTW51" s="221"/>
      <c r="JTX51" s="221"/>
      <c r="JTY51" s="221"/>
      <c r="JTZ51" s="221"/>
      <c r="JUA51" s="221"/>
      <c r="JUB51" s="221"/>
      <c r="JUC51" s="221"/>
      <c r="JUD51" s="221"/>
      <c r="JUE51" s="221"/>
      <c r="JUF51" s="221"/>
      <c r="JUG51" s="221"/>
      <c r="JUH51" s="221"/>
      <c r="JUI51" s="221"/>
      <c r="JUJ51" s="221"/>
      <c r="JUK51" s="221"/>
      <c r="JUL51" s="221"/>
      <c r="JUM51" s="221"/>
      <c r="JUN51" s="221"/>
      <c r="JUO51" s="221"/>
      <c r="JUP51" s="221"/>
      <c r="JUQ51" s="221"/>
      <c r="JUR51" s="221"/>
      <c r="JUS51" s="221"/>
      <c r="JUT51" s="221"/>
      <c r="JUU51" s="221"/>
      <c r="JUV51" s="221"/>
      <c r="JUW51" s="221"/>
      <c r="JUX51" s="221"/>
      <c r="JUY51" s="221"/>
      <c r="JUZ51" s="221"/>
      <c r="JVA51" s="221"/>
      <c r="JVB51" s="221"/>
      <c r="JVC51" s="221"/>
      <c r="JVD51" s="221"/>
      <c r="JVE51" s="221"/>
      <c r="JVF51" s="221"/>
      <c r="JVG51" s="221"/>
      <c r="JVH51" s="221"/>
      <c r="JVI51" s="221"/>
      <c r="JVJ51" s="221"/>
      <c r="JVK51" s="221"/>
      <c r="JVL51" s="221"/>
      <c r="JVM51" s="221"/>
      <c r="JVN51" s="221"/>
      <c r="JVO51" s="221"/>
      <c r="JVP51" s="221"/>
      <c r="JVQ51" s="221"/>
      <c r="JVR51" s="221"/>
      <c r="JVS51" s="221"/>
      <c r="JVT51" s="221"/>
      <c r="JVU51" s="221"/>
      <c r="JVV51" s="221"/>
      <c r="JVW51" s="221"/>
      <c r="JVX51" s="221"/>
      <c r="JVY51" s="221"/>
      <c r="JVZ51" s="221"/>
      <c r="JWA51" s="221"/>
      <c r="JWB51" s="221"/>
      <c r="JWC51" s="221"/>
      <c r="JWD51" s="221"/>
      <c r="JWE51" s="221"/>
      <c r="JWF51" s="221"/>
      <c r="JWG51" s="221"/>
      <c r="JWH51" s="221"/>
      <c r="JWI51" s="221"/>
      <c r="JWJ51" s="221"/>
      <c r="JWK51" s="221"/>
      <c r="JWL51" s="221"/>
      <c r="JWM51" s="221"/>
      <c r="JWN51" s="221"/>
      <c r="JWO51" s="221"/>
      <c r="JWP51" s="221"/>
      <c r="JWQ51" s="221"/>
      <c r="JWR51" s="221"/>
      <c r="JWS51" s="221"/>
      <c r="JWT51" s="221"/>
      <c r="JWU51" s="221"/>
      <c r="JWV51" s="221"/>
      <c r="JWW51" s="221"/>
      <c r="JWX51" s="221"/>
      <c r="JWY51" s="221"/>
      <c r="JWZ51" s="221"/>
      <c r="JXA51" s="221"/>
      <c r="JXB51" s="221"/>
      <c r="JXC51" s="221"/>
      <c r="JXD51" s="221"/>
      <c r="JXE51" s="221"/>
      <c r="JXF51" s="221"/>
      <c r="JXG51" s="221"/>
      <c r="JXH51" s="221"/>
      <c r="JXI51" s="221"/>
      <c r="JXJ51" s="221"/>
      <c r="JXK51" s="221"/>
      <c r="JXL51" s="221"/>
      <c r="JXM51" s="221"/>
      <c r="JXN51" s="221"/>
      <c r="JXO51" s="221"/>
      <c r="JXP51" s="221"/>
      <c r="JXQ51" s="221"/>
      <c r="JXR51" s="221"/>
      <c r="JXS51" s="221"/>
      <c r="JXT51" s="221"/>
      <c r="JXU51" s="221"/>
      <c r="JXV51" s="221"/>
      <c r="JXW51" s="221"/>
      <c r="JXX51" s="221"/>
      <c r="JXY51" s="221"/>
      <c r="JXZ51" s="221"/>
      <c r="JYA51" s="221"/>
      <c r="JYB51" s="221"/>
      <c r="JYC51" s="221"/>
      <c r="JYD51" s="221"/>
      <c r="JYE51" s="221"/>
      <c r="JYF51" s="221"/>
      <c r="JYG51" s="221"/>
      <c r="JYH51" s="221"/>
      <c r="JYI51" s="221"/>
      <c r="JYJ51" s="221"/>
      <c r="JYK51" s="221"/>
      <c r="JYL51" s="221"/>
      <c r="JYM51" s="221"/>
      <c r="JYN51" s="221"/>
      <c r="JYO51" s="221"/>
      <c r="JYP51" s="221"/>
      <c r="JYQ51" s="221"/>
      <c r="JYR51" s="221"/>
      <c r="JYS51" s="221"/>
      <c r="JYT51" s="221"/>
      <c r="JYU51" s="221"/>
      <c r="JYV51" s="221"/>
      <c r="JYW51" s="221"/>
      <c r="JYX51" s="221"/>
      <c r="JYY51" s="221"/>
      <c r="JYZ51" s="221"/>
      <c r="JZA51" s="221"/>
      <c r="JZB51" s="221"/>
      <c r="JZC51" s="221"/>
      <c r="JZD51" s="221"/>
      <c r="JZE51" s="221"/>
      <c r="JZF51" s="221"/>
      <c r="JZG51" s="221"/>
      <c r="JZH51" s="221"/>
      <c r="JZI51" s="221"/>
      <c r="JZJ51" s="221"/>
      <c r="JZK51" s="221"/>
      <c r="JZL51" s="221"/>
      <c r="JZM51" s="221"/>
      <c r="JZN51" s="221"/>
      <c r="JZO51" s="221"/>
      <c r="JZP51" s="221"/>
      <c r="JZQ51" s="221"/>
      <c r="JZR51" s="221"/>
      <c r="JZS51" s="221"/>
      <c r="JZT51" s="221"/>
      <c r="JZU51" s="221"/>
      <c r="JZV51" s="221"/>
      <c r="JZW51" s="221"/>
      <c r="JZX51" s="221"/>
      <c r="JZY51" s="221"/>
      <c r="JZZ51" s="221"/>
      <c r="KAA51" s="221"/>
      <c r="KAB51" s="221"/>
      <c r="KAC51" s="221"/>
      <c r="KAD51" s="221"/>
      <c r="KAE51" s="221"/>
      <c r="KAF51" s="221"/>
      <c r="KAG51" s="221"/>
      <c r="KAH51" s="221"/>
      <c r="KAI51" s="221"/>
      <c r="KAJ51" s="221"/>
      <c r="KAK51" s="221"/>
      <c r="KAL51" s="221"/>
      <c r="KAM51" s="221"/>
      <c r="KAN51" s="221"/>
      <c r="KAO51" s="221"/>
      <c r="KAP51" s="221"/>
      <c r="KAQ51" s="221"/>
      <c r="KAR51" s="221"/>
      <c r="KAS51" s="221"/>
      <c r="KAT51" s="221"/>
      <c r="KAU51" s="221"/>
      <c r="KAV51" s="221"/>
      <c r="KAW51" s="221"/>
      <c r="KAX51" s="221"/>
      <c r="KAY51" s="221"/>
      <c r="KAZ51" s="221"/>
      <c r="KBA51" s="221"/>
      <c r="KBB51" s="221"/>
      <c r="KBC51" s="221"/>
      <c r="KBD51" s="221"/>
      <c r="KBE51" s="221"/>
      <c r="KBF51" s="221"/>
      <c r="KBG51" s="221"/>
      <c r="KBH51" s="221"/>
      <c r="KBI51" s="221"/>
      <c r="KBJ51" s="221"/>
      <c r="KBK51" s="221"/>
      <c r="KBL51" s="221"/>
      <c r="KBM51" s="221"/>
      <c r="KBN51" s="221"/>
      <c r="KBO51" s="221"/>
      <c r="KBP51" s="221"/>
      <c r="KBQ51" s="221"/>
      <c r="KBR51" s="221"/>
      <c r="KBS51" s="221"/>
      <c r="KBT51" s="221"/>
      <c r="KBU51" s="221"/>
      <c r="KBV51" s="221"/>
      <c r="KBW51" s="221"/>
      <c r="KBX51" s="221"/>
      <c r="KBY51" s="221"/>
      <c r="KBZ51" s="221"/>
      <c r="KCA51" s="221"/>
      <c r="KCB51" s="221"/>
      <c r="KCC51" s="221"/>
      <c r="KCD51" s="221"/>
      <c r="KCE51" s="221"/>
      <c r="KCF51" s="221"/>
      <c r="KCG51" s="221"/>
      <c r="KCH51" s="221"/>
      <c r="KCI51" s="221"/>
      <c r="KCJ51" s="221"/>
      <c r="KCK51" s="221"/>
      <c r="KCL51" s="221"/>
      <c r="KCM51" s="221"/>
      <c r="KCN51" s="221"/>
      <c r="KCO51" s="221"/>
      <c r="KCP51" s="221"/>
      <c r="KCQ51" s="221"/>
      <c r="KCR51" s="221"/>
      <c r="KCS51" s="221"/>
      <c r="KCT51" s="221"/>
      <c r="KCU51" s="221"/>
      <c r="KCV51" s="221"/>
      <c r="KCW51" s="221"/>
      <c r="KCX51" s="221"/>
      <c r="KCY51" s="221"/>
      <c r="KCZ51" s="221"/>
      <c r="KDA51" s="221"/>
      <c r="KDB51" s="221"/>
      <c r="KDC51" s="221"/>
      <c r="KDD51" s="221"/>
      <c r="KDE51" s="221"/>
      <c r="KDF51" s="221"/>
      <c r="KDG51" s="221"/>
      <c r="KDH51" s="221"/>
      <c r="KDI51" s="221"/>
      <c r="KDJ51" s="221"/>
      <c r="KDK51" s="221"/>
      <c r="KDL51" s="221"/>
      <c r="KDM51" s="221"/>
      <c r="KDN51" s="221"/>
      <c r="KDO51" s="221"/>
      <c r="KDP51" s="221"/>
      <c r="KDQ51" s="221"/>
      <c r="KDR51" s="221"/>
      <c r="KDS51" s="221"/>
      <c r="KDT51" s="221"/>
      <c r="KDU51" s="221"/>
      <c r="KDV51" s="221"/>
      <c r="KDW51" s="221"/>
      <c r="KDX51" s="221"/>
      <c r="KDY51" s="221"/>
      <c r="KDZ51" s="221"/>
      <c r="KEA51" s="221"/>
      <c r="KEB51" s="221"/>
      <c r="KEC51" s="221"/>
      <c r="KED51" s="221"/>
      <c r="KEE51" s="221"/>
      <c r="KEF51" s="221"/>
      <c r="KEG51" s="221"/>
      <c r="KEH51" s="221"/>
      <c r="KEI51" s="221"/>
      <c r="KEJ51" s="221"/>
      <c r="KEK51" s="221"/>
      <c r="KEL51" s="221"/>
      <c r="KEM51" s="221"/>
      <c r="KEN51" s="221"/>
      <c r="KEO51" s="221"/>
      <c r="KEP51" s="221"/>
      <c r="KEQ51" s="221"/>
      <c r="KER51" s="221"/>
      <c r="KES51" s="221"/>
      <c r="KET51" s="221"/>
      <c r="KEU51" s="221"/>
      <c r="KEV51" s="221"/>
      <c r="KEW51" s="221"/>
      <c r="KEX51" s="221"/>
      <c r="KEY51" s="221"/>
      <c r="KEZ51" s="221"/>
      <c r="KFA51" s="221"/>
      <c r="KFB51" s="221"/>
      <c r="KFC51" s="221"/>
      <c r="KFD51" s="221"/>
      <c r="KFE51" s="221"/>
      <c r="KFF51" s="221"/>
      <c r="KFG51" s="221"/>
      <c r="KFH51" s="221"/>
      <c r="KFI51" s="221"/>
      <c r="KFJ51" s="221"/>
      <c r="KFK51" s="221"/>
      <c r="KFL51" s="221"/>
      <c r="KFM51" s="221"/>
      <c r="KFN51" s="221"/>
      <c r="KFO51" s="221"/>
      <c r="KFP51" s="221"/>
      <c r="KFQ51" s="221"/>
      <c r="KFR51" s="221"/>
      <c r="KFS51" s="221"/>
      <c r="KFT51" s="221"/>
      <c r="KFU51" s="221"/>
      <c r="KFV51" s="221"/>
      <c r="KFW51" s="221"/>
      <c r="KFX51" s="221"/>
      <c r="KFY51" s="221"/>
      <c r="KFZ51" s="221"/>
      <c r="KGA51" s="221"/>
      <c r="KGB51" s="221"/>
      <c r="KGC51" s="221"/>
      <c r="KGD51" s="221"/>
      <c r="KGE51" s="221"/>
      <c r="KGF51" s="221"/>
      <c r="KGG51" s="221"/>
      <c r="KGH51" s="221"/>
      <c r="KGI51" s="221"/>
      <c r="KGJ51" s="221"/>
      <c r="KGK51" s="221"/>
      <c r="KGL51" s="221"/>
      <c r="KGM51" s="221"/>
      <c r="KGN51" s="221"/>
      <c r="KGO51" s="221"/>
      <c r="KGP51" s="221"/>
      <c r="KGQ51" s="221"/>
      <c r="KGR51" s="221"/>
      <c r="KGS51" s="221"/>
      <c r="KGT51" s="221"/>
      <c r="KGU51" s="221"/>
      <c r="KGV51" s="221"/>
      <c r="KGW51" s="221"/>
      <c r="KGX51" s="221"/>
      <c r="KGY51" s="221"/>
      <c r="KGZ51" s="221"/>
      <c r="KHA51" s="221"/>
      <c r="KHB51" s="221"/>
      <c r="KHC51" s="221"/>
      <c r="KHD51" s="221"/>
      <c r="KHE51" s="221"/>
      <c r="KHF51" s="221"/>
      <c r="KHG51" s="221"/>
      <c r="KHH51" s="221"/>
      <c r="KHI51" s="221"/>
      <c r="KHJ51" s="221"/>
      <c r="KHK51" s="221"/>
      <c r="KHL51" s="221"/>
      <c r="KHM51" s="221"/>
      <c r="KHN51" s="221"/>
      <c r="KHO51" s="221"/>
      <c r="KHP51" s="221"/>
      <c r="KHQ51" s="221"/>
      <c r="KHR51" s="221"/>
      <c r="KHS51" s="221"/>
      <c r="KHT51" s="221"/>
      <c r="KHU51" s="221"/>
      <c r="KHV51" s="221"/>
      <c r="KHW51" s="221"/>
      <c r="KHX51" s="221"/>
      <c r="KHY51" s="221"/>
      <c r="KHZ51" s="221"/>
      <c r="KIA51" s="221"/>
      <c r="KIB51" s="221"/>
      <c r="KIC51" s="221"/>
      <c r="KID51" s="221"/>
      <c r="KIE51" s="221"/>
      <c r="KIF51" s="221"/>
      <c r="KIG51" s="221"/>
      <c r="KIH51" s="221"/>
      <c r="KII51" s="221"/>
      <c r="KIJ51" s="221"/>
      <c r="KIK51" s="221"/>
      <c r="KIL51" s="221"/>
      <c r="KIM51" s="221"/>
      <c r="KIN51" s="221"/>
      <c r="KIO51" s="221"/>
      <c r="KIP51" s="221"/>
      <c r="KIQ51" s="221"/>
      <c r="KIR51" s="221"/>
      <c r="KIS51" s="221"/>
      <c r="KIT51" s="221"/>
      <c r="KIU51" s="221"/>
      <c r="KIV51" s="221"/>
      <c r="KIW51" s="221"/>
      <c r="KIX51" s="221"/>
      <c r="KIY51" s="221"/>
      <c r="KIZ51" s="221"/>
      <c r="KJA51" s="221"/>
      <c r="KJB51" s="221"/>
      <c r="KJC51" s="221"/>
      <c r="KJD51" s="221"/>
      <c r="KJE51" s="221"/>
      <c r="KJF51" s="221"/>
      <c r="KJG51" s="221"/>
      <c r="KJH51" s="221"/>
      <c r="KJI51" s="221"/>
      <c r="KJJ51" s="221"/>
      <c r="KJK51" s="221"/>
      <c r="KJL51" s="221"/>
      <c r="KJM51" s="221"/>
      <c r="KJN51" s="221"/>
      <c r="KJO51" s="221"/>
      <c r="KJP51" s="221"/>
      <c r="KJQ51" s="221"/>
      <c r="KJR51" s="221"/>
      <c r="KJS51" s="221"/>
      <c r="KJT51" s="221"/>
      <c r="KJU51" s="221"/>
      <c r="KJV51" s="221"/>
      <c r="KJW51" s="221"/>
      <c r="KJX51" s="221"/>
      <c r="KJY51" s="221"/>
      <c r="KJZ51" s="221"/>
      <c r="KKA51" s="221"/>
      <c r="KKB51" s="221"/>
      <c r="KKC51" s="221"/>
      <c r="KKD51" s="221"/>
      <c r="KKE51" s="221"/>
      <c r="KKF51" s="221"/>
      <c r="KKG51" s="221"/>
      <c r="KKH51" s="221"/>
      <c r="KKI51" s="221"/>
      <c r="KKJ51" s="221"/>
      <c r="KKK51" s="221"/>
      <c r="KKL51" s="221"/>
      <c r="KKM51" s="221"/>
      <c r="KKN51" s="221"/>
      <c r="KKO51" s="221"/>
      <c r="KKP51" s="221"/>
      <c r="KKQ51" s="221"/>
      <c r="KKR51" s="221"/>
      <c r="KKS51" s="221"/>
      <c r="KKT51" s="221"/>
      <c r="KKU51" s="221"/>
      <c r="KKV51" s="221"/>
      <c r="KKW51" s="221"/>
      <c r="KKX51" s="221"/>
      <c r="KKY51" s="221"/>
      <c r="KKZ51" s="221"/>
      <c r="KLA51" s="221"/>
      <c r="KLB51" s="221"/>
      <c r="KLC51" s="221"/>
      <c r="KLD51" s="221"/>
      <c r="KLE51" s="221"/>
      <c r="KLF51" s="221"/>
      <c r="KLG51" s="221"/>
      <c r="KLH51" s="221"/>
      <c r="KLI51" s="221"/>
      <c r="KLJ51" s="221"/>
      <c r="KLK51" s="221"/>
      <c r="KLL51" s="221"/>
      <c r="KLM51" s="221"/>
      <c r="KLN51" s="221"/>
      <c r="KLO51" s="221"/>
      <c r="KLP51" s="221"/>
      <c r="KLQ51" s="221"/>
      <c r="KLR51" s="221"/>
      <c r="KLS51" s="221"/>
      <c r="KLT51" s="221"/>
      <c r="KLU51" s="221"/>
      <c r="KLV51" s="221"/>
      <c r="KLW51" s="221"/>
      <c r="KLX51" s="221"/>
      <c r="KLY51" s="221"/>
      <c r="KLZ51" s="221"/>
      <c r="KMA51" s="221"/>
      <c r="KMB51" s="221"/>
      <c r="KMC51" s="221"/>
      <c r="KMD51" s="221"/>
      <c r="KME51" s="221"/>
      <c r="KMF51" s="221"/>
      <c r="KMG51" s="221"/>
      <c r="KMH51" s="221"/>
      <c r="KMI51" s="221"/>
      <c r="KMJ51" s="221"/>
      <c r="KMK51" s="221"/>
      <c r="KML51" s="221"/>
      <c r="KMM51" s="221"/>
      <c r="KMN51" s="221"/>
      <c r="KMO51" s="221"/>
      <c r="KMP51" s="221"/>
      <c r="KMQ51" s="221"/>
      <c r="KMR51" s="221"/>
      <c r="KMS51" s="221"/>
      <c r="KMT51" s="221"/>
      <c r="KMU51" s="221"/>
      <c r="KMV51" s="221"/>
      <c r="KMW51" s="221"/>
      <c r="KMX51" s="221"/>
      <c r="KMY51" s="221"/>
      <c r="KMZ51" s="221"/>
      <c r="KNA51" s="221"/>
      <c r="KNB51" s="221"/>
      <c r="KNC51" s="221"/>
      <c r="KND51" s="221"/>
      <c r="KNE51" s="221"/>
      <c r="KNF51" s="221"/>
      <c r="KNG51" s="221"/>
      <c r="KNH51" s="221"/>
      <c r="KNI51" s="221"/>
      <c r="KNJ51" s="221"/>
      <c r="KNK51" s="221"/>
      <c r="KNL51" s="221"/>
      <c r="KNM51" s="221"/>
      <c r="KNN51" s="221"/>
      <c r="KNO51" s="221"/>
      <c r="KNP51" s="221"/>
      <c r="KNQ51" s="221"/>
      <c r="KNR51" s="221"/>
      <c r="KNS51" s="221"/>
      <c r="KNT51" s="221"/>
      <c r="KNU51" s="221"/>
      <c r="KNV51" s="221"/>
      <c r="KNW51" s="221"/>
      <c r="KNX51" s="221"/>
      <c r="KNY51" s="221"/>
      <c r="KNZ51" s="221"/>
      <c r="KOA51" s="221"/>
      <c r="KOB51" s="221"/>
      <c r="KOC51" s="221"/>
      <c r="KOD51" s="221"/>
      <c r="KOE51" s="221"/>
      <c r="KOF51" s="221"/>
      <c r="KOG51" s="221"/>
      <c r="KOH51" s="221"/>
      <c r="KOI51" s="221"/>
      <c r="KOJ51" s="221"/>
      <c r="KOK51" s="221"/>
      <c r="KOL51" s="221"/>
      <c r="KOM51" s="221"/>
      <c r="KON51" s="221"/>
      <c r="KOO51" s="221"/>
      <c r="KOP51" s="221"/>
      <c r="KOQ51" s="221"/>
      <c r="KOR51" s="221"/>
      <c r="KOS51" s="221"/>
      <c r="KOT51" s="221"/>
      <c r="KOU51" s="221"/>
      <c r="KOV51" s="221"/>
      <c r="KOW51" s="221"/>
      <c r="KOX51" s="221"/>
      <c r="KOY51" s="221"/>
      <c r="KOZ51" s="221"/>
      <c r="KPA51" s="221"/>
      <c r="KPB51" s="221"/>
      <c r="KPC51" s="221"/>
      <c r="KPD51" s="221"/>
      <c r="KPE51" s="221"/>
      <c r="KPF51" s="221"/>
      <c r="KPG51" s="221"/>
      <c r="KPH51" s="221"/>
      <c r="KPI51" s="221"/>
      <c r="KPJ51" s="221"/>
      <c r="KPK51" s="221"/>
      <c r="KPL51" s="221"/>
      <c r="KPM51" s="221"/>
      <c r="KPN51" s="221"/>
      <c r="KPO51" s="221"/>
      <c r="KPP51" s="221"/>
      <c r="KPQ51" s="221"/>
      <c r="KPR51" s="221"/>
      <c r="KPS51" s="221"/>
      <c r="KPT51" s="221"/>
      <c r="KPU51" s="221"/>
      <c r="KPV51" s="221"/>
      <c r="KPW51" s="221"/>
      <c r="KPX51" s="221"/>
      <c r="KPY51" s="221"/>
      <c r="KPZ51" s="221"/>
      <c r="KQA51" s="221"/>
      <c r="KQB51" s="221"/>
      <c r="KQC51" s="221"/>
      <c r="KQD51" s="221"/>
      <c r="KQE51" s="221"/>
      <c r="KQF51" s="221"/>
      <c r="KQG51" s="221"/>
      <c r="KQH51" s="221"/>
      <c r="KQI51" s="221"/>
      <c r="KQJ51" s="221"/>
      <c r="KQK51" s="221"/>
      <c r="KQL51" s="221"/>
      <c r="KQM51" s="221"/>
      <c r="KQN51" s="221"/>
      <c r="KQO51" s="221"/>
      <c r="KQP51" s="221"/>
      <c r="KQQ51" s="221"/>
      <c r="KQR51" s="221"/>
      <c r="KQS51" s="221"/>
      <c r="KQT51" s="221"/>
      <c r="KQU51" s="221"/>
      <c r="KQV51" s="221"/>
      <c r="KQW51" s="221"/>
      <c r="KQX51" s="221"/>
      <c r="KQY51" s="221"/>
      <c r="KQZ51" s="221"/>
      <c r="KRA51" s="221"/>
      <c r="KRB51" s="221"/>
      <c r="KRC51" s="221"/>
      <c r="KRD51" s="221"/>
      <c r="KRE51" s="221"/>
      <c r="KRF51" s="221"/>
      <c r="KRG51" s="221"/>
      <c r="KRH51" s="221"/>
      <c r="KRI51" s="221"/>
      <c r="KRJ51" s="221"/>
      <c r="KRK51" s="221"/>
      <c r="KRL51" s="221"/>
      <c r="KRM51" s="221"/>
      <c r="KRN51" s="221"/>
      <c r="KRO51" s="221"/>
      <c r="KRP51" s="221"/>
      <c r="KRQ51" s="221"/>
      <c r="KRR51" s="221"/>
      <c r="KRS51" s="221"/>
      <c r="KRT51" s="221"/>
      <c r="KRU51" s="221"/>
      <c r="KRV51" s="221"/>
      <c r="KRW51" s="221"/>
      <c r="KRX51" s="221"/>
      <c r="KRY51" s="221"/>
      <c r="KRZ51" s="221"/>
      <c r="KSA51" s="221"/>
      <c r="KSB51" s="221"/>
      <c r="KSC51" s="221"/>
      <c r="KSD51" s="221"/>
      <c r="KSE51" s="221"/>
      <c r="KSF51" s="221"/>
      <c r="KSG51" s="221"/>
      <c r="KSH51" s="221"/>
      <c r="KSI51" s="221"/>
      <c r="KSJ51" s="221"/>
      <c r="KSK51" s="221"/>
      <c r="KSL51" s="221"/>
      <c r="KSM51" s="221"/>
      <c r="KSN51" s="221"/>
      <c r="KSO51" s="221"/>
      <c r="KSP51" s="221"/>
      <c r="KSQ51" s="221"/>
      <c r="KSR51" s="221"/>
      <c r="KSS51" s="221"/>
      <c r="KST51" s="221"/>
      <c r="KSU51" s="221"/>
      <c r="KSV51" s="221"/>
      <c r="KSW51" s="221"/>
      <c r="KSX51" s="221"/>
      <c r="KSY51" s="221"/>
      <c r="KSZ51" s="221"/>
      <c r="KTA51" s="221"/>
      <c r="KTB51" s="221"/>
      <c r="KTC51" s="221"/>
      <c r="KTD51" s="221"/>
      <c r="KTE51" s="221"/>
      <c r="KTF51" s="221"/>
      <c r="KTG51" s="221"/>
      <c r="KTH51" s="221"/>
      <c r="KTI51" s="221"/>
      <c r="KTJ51" s="221"/>
      <c r="KTK51" s="221"/>
      <c r="KTL51" s="221"/>
      <c r="KTM51" s="221"/>
      <c r="KTN51" s="221"/>
      <c r="KTO51" s="221"/>
      <c r="KTP51" s="221"/>
      <c r="KTQ51" s="221"/>
      <c r="KTR51" s="221"/>
      <c r="KTS51" s="221"/>
      <c r="KTT51" s="221"/>
      <c r="KTU51" s="221"/>
      <c r="KTV51" s="221"/>
      <c r="KTW51" s="221"/>
      <c r="KTX51" s="221"/>
      <c r="KTY51" s="221"/>
      <c r="KTZ51" s="221"/>
      <c r="KUA51" s="221"/>
      <c r="KUB51" s="221"/>
      <c r="KUC51" s="221"/>
      <c r="KUD51" s="221"/>
      <c r="KUE51" s="221"/>
      <c r="KUF51" s="221"/>
      <c r="KUG51" s="221"/>
      <c r="KUH51" s="221"/>
      <c r="KUI51" s="221"/>
      <c r="KUJ51" s="221"/>
      <c r="KUK51" s="221"/>
      <c r="KUL51" s="221"/>
      <c r="KUM51" s="221"/>
      <c r="KUN51" s="221"/>
      <c r="KUO51" s="221"/>
      <c r="KUP51" s="221"/>
      <c r="KUQ51" s="221"/>
      <c r="KUR51" s="221"/>
      <c r="KUS51" s="221"/>
      <c r="KUT51" s="221"/>
      <c r="KUU51" s="221"/>
      <c r="KUV51" s="221"/>
      <c r="KUW51" s="221"/>
      <c r="KUX51" s="221"/>
      <c r="KUY51" s="221"/>
      <c r="KUZ51" s="221"/>
      <c r="KVA51" s="221"/>
      <c r="KVB51" s="221"/>
      <c r="KVC51" s="221"/>
      <c r="KVD51" s="221"/>
      <c r="KVE51" s="221"/>
      <c r="KVF51" s="221"/>
      <c r="KVG51" s="221"/>
      <c r="KVH51" s="221"/>
      <c r="KVI51" s="221"/>
      <c r="KVJ51" s="221"/>
      <c r="KVK51" s="221"/>
      <c r="KVL51" s="221"/>
      <c r="KVM51" s="221"/>
      <c r="KVN51" s="221"/>
      <c r="KVO51" s="221"/>
      <c r="KVP51" s="221"/>
      <c r="KVQ51" s="221"/>
      <c r="KVR51" s="221"/>
      <c r="KVS51" s="221"/>
      <c r="KVT51" s="221"/>
      <c r="KVU51" s="221"/>
      <c r="KVV51" s="221"/>
      <c r="KVW51" s="221"/>
      <c r="KVX51" s="221"/>
      <c r="KVY51" s="221"/>
      <c r="KVZ51" s="221"/>
      <c r="KWA51" s="221"/>
      <c r="KWB51" s="221"/>
      <c r="KWC51" s="221"/>
      <c r="KWD51" s="221"/>
      <c r="KWE51" s="221"/>
      <c r="KWF51" s="221"/>
      <c r="KWG51" s="221"/>
      <c r="KWH51" s="221"/>
      <c r="KWI51" s="221"/>
      <c r="KWJ51" s="221"/>
      <c r="KWK51" s="221"/>
      <c r="KWL51" s="221"/>
      <c r="KWM51" s="221"/>
      <c r="KWN51" s="221"/>
      <c r="KWO51" s="221"/>
      <c r="KWP51" s="221"/>
      <c r="KWQ51" s="221"/>
      <c r="KWR51" s="221"/>
      <c r="KWS51" s="221"/>
      <c r="KWT51" s="221"/>
      <c r="KWU51" s="221"/>
      <c r="KWV51" s="221"/>
      <c r="KWW51" s="221"/>
      <c r="KWX51" s="221"/>
      <c r="KWY51" s="221"/>
      <c r="KWZ51" s="221"/>
      <c r="KXA51" s="221"/>
      <c r="KXB51" s="221"/>
      <c r="KXC51" s="221"/>
      <c r="KXD51" s="221"/>
      <c r="KXE51" s="221"/>
      <c r="KXF51" s="221"/>
      <c r="KXG51" s="221"/>
      <c r="KXH51" s="221"/>
      <c r="KXI51" s="221"/>
      <c r="KXJ51" s="221"/>
      <c r="KXK51" s="221"/>
      <c r="KXL51" s="221"/>
      <c r="KXM51" s="221"/>
      <c r="KXN51" s="221"/>
      <c r="KXO51" s="221"/>
      <c r="KXP51" s="221"/>
      <c r="KXQ51" s="221"/>
      <c r="KXR51" s="221"/>
      <c r="KXS51" s="221"/>
      <c r="KXT51" s="221"/>
      <c r="KXU51" s="221"/>
      <c r="KXV51" s="221"/>
      <c r="KXW51" s="221"/>
      <c r="KXX51" s="221"/>
      <c r="KXY51" s="221"/>
      <c r="KXZ51" s="221"/>
      <c r="KYA51" s="221"/>
      <c r="KYB51" s="221"/>
      <c r="KYC51" s="221"/>
      <c r="KYD51" s="221"/>
      <c r="KYE51" s="221"/>
      <c r="KYF51" s="221"/>
      <c r="KYG51" s="221"/>
      <c r="KYH51" s="221"/>
      <c r="KYI51" s="221"/>
      <c r="KYJ51" s="221"/>
      <c r="KYK51" s="221"/>
      <c r="KYL51" s="221"/>
      <c r="KYM51" s="221"/>
      <c r="KYN51" s="221"/>
      <c r="KYO51" s="221"/>
      <c r="KYP51" s="221"/>
      <c r="KYQ51" s="221"/>
      <c r="KYR51" s="221"/>
      <c r="KYS51" s="221"/>
      <c r="KYT51" s="221"/>
      <c r="KYU51" s="221"/>
      <c r="KYV51" s="221"/>
      <c r="KYW51" s="221"/>
      <c r="KYX51" s="221"/>
      <c r="KYY51" s="221"/>
      <c r="KYZ51" s="221"/>
      <c r="KZA51" s="221"/>
      <c r="KZB51" s="221"/>
      <c r="KZC51" s="221"/>
      <c r="KZD51" s="221"/>
      <c r="KZE51" s="221"/>
      <c r="KZF51" s="221"/>
      <c r="KZG51" s="221"/>
      <c r="KZH51" s="221"/>
      <c r="KZI51" s="221"/>
      <c r="KZJ51" s="221"/>
      <c r="KZK51" s="221"/>
      <c r="KZL51" s="221"/>
      <c r="KZM51" s="221"/>
      <c r="KZN51" s="221"/>
      <c r="KZO51" s="221"/>
      <c r="KZP51" s="221"/>
      <c r="KZQ51" s="221"/>
      <c r="KZR51" s="221"/>
      <c r="KZS51" s="221"/>
      <c r="KZT51" s="221"/>
      <c r="KZU51" s="221"/>
      <c r="KZV51" s="221"/>
      <c r="KZW51" s="221"/>
      <c r="KZX51" s="221"/>
      <c r="KZY51" s="221"/>
      <c r="KZZ51" s="221"/>
      <c r="LAA51" s="221"/>
      <c r="LAB51" s="221"/>
      <c r="LAC51" s="221"/>
      <c r="LAD51" s="221"/>
      <c r="LAE51" s="221"/>
      <c r="LAF51" s="221"/>
      <c r="LAG51" s="221"/>
      <c r="LAH51" s="221"/>
      <c r="LAI51" s="221"/>
      <c r="LAJ51" s="221"/>
      <c r="LAK51" s="221"/>
      <c r="LAL51" s="221"/>
      <c r="LAM51" s="221"/>
      <c r="LAN51" s="221"/>
      <c r="LAO51" s="221"/>
      <c r="LAP51" s="221"/>
      <c r="LAQ51" s="221"/>
      <c r="LAR51" s="221"/>
      <c r="LAS51" s="221"/>
      <c r="LAT51" s="221"/>
      <c r="LAU51" s="221"/>
      <c r="LAV51" s="221"/>
      <c r="LAW51" s="221"/>
      <c r="LAX51" s="221"/>
      <c r="LAY51" s="221"/>
      <c r="LAZ51" s="221"/>
      <c r="LBA51" s="221"/>
      <c r="LBB51" s="221"/>
      <c r="LBC51" s="221"/>
      <c r="LBD51" s="221"/>
      <c r="LBE51" s="221"/>
      <c r="LBF51" s="221"/>
      <c r="LBG51" s="221"/>
      <c r="LBH51" s="221"/>
      <c r="LBI51" s="221"/>
      <c r="LBJ51" s="221"/>
      <c r="LBK51" s="221"/>
      <c r="LBL51" s="221"/>
      <c r="LBM51" s="221"/>
      <c r="LBN51" s="221"/>
      <c r="LBO51" s="221"/>
      <c r="LBP51" s="221"/>
      <c r="LBQ51" s="221"/>
      <c r="LBR51" s="221"/>
      <c r="LBS51" s="221"/>
      <c r="LBT51" s="221"/>
      <c r="LBU51" s="221"/>
      <c r="LBV51" s="221"/>
      <c r="LBW51" s="221"/>
      <c r="LBX51" s="221"/>
      <c r="LBY51" s="221"/>
      <c r="LBZ51" s="221"/>
      <c r="LCA51" s="221"/>
      <c r="LCB51" s="221"/>
      <c r="LCC51" s="221"/>
      <c r="LCD51" s="221"/>
      <c r="LCE51" s="221"/>
      <c r="LCF51" s="221"/>
      <c r="LCG51" s="221"/>
      <c r="LCH51" s="221"/>
      <c r="LCI51" s="221"/>
      <c r="LCJ51" s="221"/>
      <c r="LCK51" s="221"/>
      <c r="LCL51" s="221"/>
      <c r="LCM51" s="221"/>
      <c r="LCN51" s="221"/>
      <c r="LCO51" s="221"/>
      <c r="LCP51" s="221"/>
      <c r="LCQ51" s="221"/>
      <c r="LCR51" s="221"/>
      <c r="LCS51" s="221"/>
      <c r="LCT51" s="221"/>
      <c r="LCU51" s="221"/>
      <c r="LCV51" s="221"/>
      <c r="LCW51" s="221"/>
      <c r="LCX51" s="221"/>
      <c r="LCY51" s="221"/>
      <c r="LCZ51" s="221"/>
      <c r="LDA51" s="221"/>
      <c r="LDB51" s="221"/>
      <c r="LDC51" s="221"/>
      <c r="LDD51" s="221"/>
      <c r="LDE51" s="221"/>
      <c r="LDF51" s="221"/>
      <c r="LDG51" s="221"/>
      <c r="LDH51" s="221"/>
      <c r="LDI51" s="221"/>
      <c r="LDJ51" s="221"/>
      <c r="LDK51" s="221"/>
      <c r="LDL51" s="221"/>
      <c r="LDM51" s="221"/>
      <c r="LDN51" s="221"/>
      <c r="LDO51" s="221"/>
      <c r="LDP51" s="221"/>
      <c r="LDQ51" s="221"/>
      <c r="LDR51" s="221"/>
      <c r="LDS51" s="221"/>
      <c r="LDT51" s="221"/>
      <c r="LDU51" s="221"/>
      <c r="LDV51" s="221"/>
      <c r="LDW51" s="221"/>
      <c r="LDX51" s="221"/>
      <c r="LDY51" s="221"/>
      <c r="LDZ51" s="221"/>
      <c r="LEA51" s="221"/>
      <c r="LEB51" s="221"/>
      <c r="LEC51" s="221"/>
      <c r="LED51" s="221"/>
      <c r="LEE51" s="221"/>
      <c r="LEF51" s="221"/>
      <c r="LEG51" s="221"/>
      <c r="LEH51" s="221"/>
      <c r="LEI51" s="221"/>
      <c r="LEJ51" s="221"/>
      <c r="LEK51" s="221"/>
      <c r="LEL51" s="221"/>
      <c r="LEM51" s="221"/>
      <c r="LEN51" s="221"/>
      <c r="LEO51" s="221"/>
      <c r="LEP51" s="221"/>
      <c r="LEQ51" s="221"/>
      <c r="LER51" s="221"/>
      <c r="LES51" s="221"/>
      <c r="LET51" s="221"/>
      <c r="LEU51" s="221"/>
      <c r="LEV51" s="221"/>
      <c r="LEW51" s="221"/>
      <c r="LEX51" s="221"/>
      <c r="LEY51" s="221"/>
      <c r="LEZ51" s="221"/>
      <c r="LFA51" s="221"/>
      <c r="LFB51" s="221"/>
      <c r="LFC51" s="221"/>
      <c r="LFD51" s="221"/>
      <c r="LFE51" s="221"/>
      <c r="LFF51" s="221"/>
      <c r="LFG51" s="221"/>
      <c r="LFH51" s="221"/>
      <c r="LFI51" s="221"/>
      <c r="LFJ51" s="221"/>
      <c r="LFK51" s="221"/>
      <c r="LFL51" s="221"/>
      <c r="LFM51" s="221"/>
      <c r="LFN51" s="221"/>
      <c r="LFO51" s="221"/>
      <c r="LFP51" s="221"/>
      <c r="LFQ51" s="221"/>
      <c r="LFR51" s="221"/>
      <c r="LFS51" s="221"/>
      <c r="LFT51" s="221"/>
      <c r="LFU51" s="221"/>
      <c r="LFV51" s="221"/>
      <c r="LFW51" s="221"/>
      <c r="LFX51" s="221"/>
      <c r="LFY51" s="221"/>
      <c r="LFZ51" s="221"/>
      <c r="LGA51" s="221"/>
      <c r="LGB51" s="221"/>
      <c r="LGC51" s="221"/>
      <c r="LGD51" s="221"/>
      <c r="LGE51" s="221"/>
      <c r="LGF51" s="221"/>
      <c r="LGG51" s="221"/>
      <c r="LGH51" s="221"/>
      <c r="LGI51" s="221"/>
      <c r="LGJ51" s="221"/>
      <c r="LGK51" s="221"/>
      <c r="LGL51" s="221"/>
      <c r="LGM51" s="221"/>
      <c r="LGN51" s="221"/>
      <c r="LGO51" s="221"/>
      <c r="LGP51" s="221"/>
      <c r="LGQ51" s="221"/>
      <c r="LGR51" s="221"/>
      <c r="LGS51" s="221"/>
      <c r="LGT51" s="221"/>
      <c r="LGU51" s="221"/>
      <c r="LGV51" s="221"/>
      <c r="LGW51" s="221"/>
      <c r="LGX51" s="221"/>
      <c r="LGY51" s="221"/>
      <c r="LGZ51" s="221"/>
      <c r="LHA51" s="221"/>
      <c r="LHB51" s="221"/>
      <c r="LHC51" s="221"/>
      <c r="LHD51" s="221"/>
      <c r="LHE51" s="221"/>
      <c r="LHF51" s="221"/>
      <c r="LHG51" s="221"/>
      <c r="LHH51" s="221"/>
      <c r="LHI51" s="221"/>
      <c r="LHJ51" s="221"/>
      <c r="LHK51" s="221"/>
      <c r="LHL51" s="221"/>
      <c r="LHM51" s="221"/>
      <c r="LHN51" s="221"/>
      <c r="LHO51" s="221"/>
      <c r="LHP51" s="221"/>
      <c r="LHQ51" s="221"/>
      <c r="LHR51" s="221"/>
      <c r="LHS51" s="221"/>
      <c r="LHT51" s="221"/>
      <c r="LHU51" s="221"/>
      <c r="LHV51" s="221"/>
      <c r="LHW51" s="221"/>
      <c r="LHX51" s="221"/>
      <c r="LHY51" s="221"/>
      <c r="LHZ51" s="221"/>
      <c r="LIA51" s="221"/>
      <c r="LIB51" s="221"/>
      <c r="LIC51" s="221"/>
      <c r="LID51" s="221"/>
      <c r="LIE51" s="221"/>
      <c r="LIF51" s="221"/>
      <c r="LIG51" s="221"/>
      <c r="LIH51" s="221"/>
      <c r="LII51" s="221"/>
      <c r="LIJ51" s="221"/>
      <c r="LIK51" s="221"/>
      <c r="LIL51" s="221"/>
      <c r="LIM51" s="221"/>
      <c r="LIN51" s="221"/>
      <c r="LIO51" s="221"/>
      <c r="LIP51" s="221"/>
      <c r="LIQ51" s="221"/>
      <c r="LIR51" s="221"/>
      <c r="LIS51" s="221"/>
      <c r="LIT51" s="221"/>
      <c r="LIU51" s="221"/>
      <c r="LIV51" s="221"/>
      <c r="LIW51" s="221"/>
      <c r="LIX51" s="221"/>
      <c r="LIY51" s="221"/>
      <c r="LIZ51" s="221"/>
      <c r="LJA51" s="221"/>
      <c r="LJB51" s="221"/>
      <c r="LJC51" s="221"/>
      <c r="LJD51" s="221"/>
      <c r="LJE51" s="221"/>
      <c r="LJF51" s="221"/>
      <c r="LJG51" s="221"/>
      <c r="LJH51" s="221"/>
      <c r="LJI51" s="221"/>
      <c r="LJJ51" s="221"/>
      <c r="LJK51" s="221"/>
      <c r="LJL51" s="221"/>
      <c r="LJM51" s="221"/>
      <c r="LJN51" s="221"/>
      <c r="LJO51" s="221"/>
      <c r="LJP51" s="221"/>
      <c r="LJQ51" s="221"/>
      <c r="LJR51" s="221"/>
      <c r="LJS51" s="221"/>
      <c r="LJT51" s="221"/>
      <c r="LJU51" s="221"/>
      <c r="LJV51" s="221"/>
      <c r="LJW51" s="221"/>
      <c r="LJX51" s="221"/>
      <c r="LJY51" s="221"/>
      <c r="LJZ51" s="221"/>
      <c r="LKA51" s="221"/>
      <c r="LKB51" s="221"/>
      <c r="LKC51" s="221"/>
      <c r="LKD51" s="221"/>
      <c r="LKE51" s="221"/>
      <c r="LKF51" s="221"/>
      <c r="LKG51" s="221"/>
      <c r="LKH51" s="221"/>
      <c r="LKI51" s="221"/>
      <c r="LKJ51" s="221"/>
      <c r="LKK51" s="221"/>
      <c r="LKL51" s="221"/>
      <c r="LKM51" s="221"/>
      <c r="LKN51" s="221"/>
      <c r="LKO51" s="221"/>
      <c r="LKP51" s="221"/>
      <c r="LKQ51" s="221"/>
      <c r="LKR51" s="221"/>
      <c r="LKS51" s="221"/>
      <c r="LKT51" s="221"/>
      <c r="LKU51" s="221"/>
      <c r="LKV51" s="221"/>
      <c r="LKW51" s="221"/>
      <c r="LKX51" s="221"/>
      <c r="LKY51" s="221"/>
      <c r="LKZ51" s="221"/>
      <c r="LLA51" s="221"/>
      <c r="LLB51" s="221"/>
      <c r="LLC51" s="221"/>
      <c r="LLD51" s="221"/>
      <c r="LLE51" s="221"/>
      <c r="LLF51" s="221"/>
      <c r="LLG51" s="221"/>
      <c r="LLH51" s="221"/>
      <c r="LLI51" s="221"/>
      <c r="LLJ51" s="221"/>
      <c r="LLK51" s="221"/>
      <c r="LLL51" s="221"/>
      <c r="LLM51" s="221"/>
      <c r="LLN51" s="221"/>
      <c r="LLO51" s="221"/>
      <c r="LLP51" s="221"/>
      <c r="LLQ51" s="221"/>
      <c r="LLR51" s="221"/>
      <c r="LLS51" s="221"/>
      <c r="LLT51" s="221"/>
      <c r="LLU51" s="221"/>
      <c r="LLV51" s="221"/>
      <c r="LLW51" s="221"/>
      <c r="LLX51" s="221"/>
      <c r="LLY51" s="221"/>
      <c r="LLZ51" s="221"/>
      <c r="LMA51" s="221"/>
      <c r="LMB51" s="221"/>
      <c r="LMC51" s="221"/>
      <c r="LMD51" s="221"/>
      <c r="LME51" s="221"/>
      <c r="LMF51" s="221"/>
      <c r="LMG51" s="221"/>
      <c r="LMH51" s="221"/>
      <c r="LMI51" s="221"/>
      <c r="LMJ51" s="221"/>
      <c r="LMK51" s="221"/>
      <c r="LML51" s="221"/>
      <c r="LMM51" s="221"/>
      <c r="LMN51" s="221"/>
      <c r="LMO51" s="221"/>
      <c r="LMP51" s="221"/>
      <c r="LMQ51" s="221"/>
      <c r="LMR51" s="221"/>
      <c r="LMS51" s="221"/>
      <c r="LMT51" s="221"/>
      <c r="LMU51" s="221"/>
      <c r="LMV51" s="221"/>
      <c r="LMW51" s="221"/>
      <c r="LMX51" s="221"/>
      <c r="LMY51" s="221"/>
      <c r="LMZ51" s="221"/>
      <c r="LNA51" s="221"/>
      <c r="LNB51" s="221"/>
      <c r="LNC51" s="221"/>
      <c r="LND51" s="221"/>
      <c r="LNE51" s="221"/>
      <c r="LNF51" s="221"/>
      <c r="LNG51" s="221"/>
      <c r="LNH51" s="221"/>
      <c r="LNI51" s="221"/>
      <c r="LNJ51" s="221"/>
      <c r="LNK51" s="221"/>
      <c r="LNL51" s="221"/>
      <c r="LNM51" s="221"/>
      <c r="LNN51" s="221"/>
      <c r="LNO51" s="221"/>
      <c r="LNP51" s="221"/>
      <c r="LNQ51" s="221"/>
      <c r="LNR51" s="221"/>
      <c r="LNS51" s="221"/>
      <c r="LNT51" s="221"/>
      <c r="LNU51" s="221"/>
      <c r="LNV51" s="221"/>
      <c r="LNW51" s="221"/>
      <c r="LNX51" s="221"/>
      <c r="LNY51" s="221"/>
      <c r="LNZ51" s="221"/>
      <c r="LOA51" s="221"/>
      <c r="LOB51" s="221"/>
      <c r="LOC51" s="221"/>
      <c r="LOD51" s="221"/>
      <c r="LOE51" s="221"/>
      <c r="LOF51" s="221"/>
      <c r="LOG51" s="221"/>
      <c r="LOH51" s="221"/>
      <c r="LOI51" s="221"/>
      <c r="LOJ51" s="221"/>
      <c r="LOK51" s="221"/>
      <c r="LOL51" s="221"/>
      <c r="LOM51" s="221"/>
      <c r="LON51" s="221"/>
      <c r="LOO51" s="221"/>
      <c r="LOP51" s="221"/>
      <c r="LOQ51" s="221"/>
      <c r="LOR51" s="221"/>
      <c r="LOS51" s="221"/>
      <c r="LOT51" s="221"/>
      <c r="LOU51" s="221"/>
      <c r="LOV51" s="221"/>
      <c r="LOW51" s="221"/>
      <c r="LOX51" s="221"/>
      <c r="LOY51" s="221"/>
      <c r="LOZ51" s="221"/>
      <c r="LPA51" s="221"/>
      <c r="LPB51" s="221"/>
      <c r="LPC51" s="221"/>
      <c r="LPD51" s="221"/>
      <c r="LPE51" s="221"/>
      <c r="LPF51" s="221"/>
      <c r="LPG51" s="221"/>
      <c r="LPH51" s="221"/>
      <c r="LPI51" s="221"/>
      <c r="LPJ51" s="221"/>
      <c r="LPK51" s="221"/>
      <c r="LPL51" s="221"/>
      <c r="LPM51" s="221"/>
      <c r="LPN51" s="221"/>
      <c r="LPO51" s="221"/>
      <c r="LPP51" s="221"/>
      <c r="LPQ51" s="221"/>
      <c r="LPR51" s="221"/>
      <c r="LPS51" s="221"/>
      <c r="LPT51" s="221"/>
      <c r="LPU51" s="221"/>
      <c r="LPV51" s="221"/>
      <c r="LPW51" s="221"/>
      <c r="LPX51" s="221"/>
      <c r="LPY51" s="221"/>
      <c r="LPZ51" s="221"/>
      <c r="LQA51" s="221"/>
      <c r="LQB51" s="221"/>
      <c r="LQC51" s="221"/>
      <c r="LQD51" s="221"/>
      <c r="LQE51" s="221"/>
      <c r="LQF51" s="221"/>
      <c r="LQG51" s="221"/>
      <c r="LQH51" s="221"/>
      <c r="LQI51" s="221"/>
      <c r="LQJ51" s="221"/>
      <c r="LQK51" s="221"/>
      <c r="LQL51" s="221"/>
      <c r="LQM51" s="221"/>
      <c r="LQN51" s="221"/>
      <c r="LQO51" s="221"/>
      <c r="LQP51" s="221"/>
      <c r="LQQ51" s="221"/>
      <c r="LQR51" s="221"/>
      <c r="LQS51" s="221"/>
      <c r="LQT51" s="221"/>
      <c r="LQU51" s="221"/>
      <c r="LQV51" s="221"/>
      <c r="LQW51" s="221"/>
      <c r="LQX51" s="221"/>
      <c r="LQY51" s="221"/>
      <c r="LQZ51" s="221"/>
      <c r="LRA51" s="221"/>
      <c r="LRB51" s="221"/>
      <c r="LRC51" s="221"/>
      <c r="LRD51" s="221"/>
      <c r="LRE51" s="221"/>
      <c r="LRF51" s="221"/>
      <c r="LRG51" s="221"/>
      <c r="LRH51" s="221"/>
      <c r="LRI51" s="221"/>
      <c r="LRJ51" s="221"/>
      <c r="LRK51" s="221"/>
      <c r="LRL51" s="221"/>
      <c r="LRM51" s="221"/>
      <c r="LRN51" s="221"/>
      <c r="LRO51" s="221"/>
      <c r="LRP51" s="221"/>
      <c r="LRQ51" s="221"/>
      <c r="LRR51" s="221"/>
      <c r="LRS51" s="221"/>
      <c r="LRT51" s="221"/>
      <c r="LRU51" s="221"/>
      <c r="LRV51" s="221"/>
      <c r="LRW51" s="221"/>
      <c r="LRX51" s="221"/>
      <c r="LRY51" s="221"/>
      <c r="LRZ51" s="221"/>
      <c r="LSA51" s="221"/>
      <c r="LSB51" s="221"/>
      <c r="LSC51" s="221"/>
      <c r="LSD51" s="221"/>
      <c r="LSE51" s="221"/>
      <c r="LSF51" s="221"/>
      <c r="LSG51" s="221"/>
      <c r="LSH51" s="221"/>
      <c r="LSI51" s="221"/>
      <c r="LSJ51" s="221"/>
      <c r="LSK51" s="221"/>
      <c r="LSL51" s="221"/>
      <c r="LSM51" s="221"/>
      <c r="LSN51" s="221"/>
      <c r="LSO51" s="221"/>
      <c r="LSP51" s="221"/>
      <c r="LSQ51" s="221"/>
      <c r="LSR51" s="221"/>
      <c r="LSS51" s="221"/>
      <c r="LST51" s="221"/>
      <c r="LSU51" s="221"/>
      <c r="LSV51" s="221"/>
      <c r="LSW51" s="221"/>
      <c r="LSX51" s="221"/>
      <c r="LSY51" s="221"/>
      <c r="LSZ51" s="221"/>
      <c r="LTA51" s="221"/>
      <c r="LTB51" s="221"/>
      <c r="LTC51" s="221"/>
      <c r="LTD51" s="221"/>
      <c r="LTE51" s="221"/>
      <c r="LTF51" s="221"/>
      <c r="LTG51" s="221"/>
      <c r="LTH51" s="221"/>
      <c r="LTI51" s="221"/>
      <c r="LTJ51" s="221"/>
      <c r="LTK51" s="221"/>
      <c r="LTL51" s="221"/>
      <c r="LTM51" s="221"/>
      <c r="LTN51" s="221"/>
      <c r="LTO51" s="221"/>
      <c r="LTP51" s="221"/>
      <c r="LTQ51" s="221"/>
      <c r="LTR51" s="221"/>
      <c r="LTS51" s="221"/>
      <c r="LTT51" s="221"/>
      <c r="LTU51" s="221"/>
      <c r="LTV51" s="221"/>
      <c r="LTW51" s="221"/>
      <c r="LTX51" s="221"/>
      <c r="LTY51" s="221"/>
      <c r="LTZ51" s="221"/>
      <c r="LUA51" s="221"/>
      <c r="LUB51" s="221"/>
      <c r="LUC51" s="221"/>
      <c r="LUD51" s="221"/>
      <c r="LUE51" s="221"/>
      <c r="LUF51" s="221"/>
      <c r="LUG51" s="221"/>
      <c r="LUH51" s="221"/>
      <c r="LUI51" s="221"/>
      <c r="LUJ51" s="221"/>
      <c r="LUK51" s="221"/>
      <c r="LUL51" s="221"/>
      <c r="LUM51" s="221"/>
      <c r="LUN51" s="221"/>
      <c r="LUO51" s="221"/>
      <c r="LUP51" s="221"/>
      <c r="LUQ51" s="221"/>
      <c r="LUR51" s="221"/>
      <c r="LUS51" s="221"/>
      <c r="LUT51" s="221"/>
      <c r="LUU51" s="221"/>
      <c r="LUV51" s="221"/>
      <c r="LUW51" s="221"/>
      <c r="LUX51" s="221"/>
      <c r="LUY51" s="221"/>
      <c r="LUZ51" s="221"/>
      <c r="LVA51" s="221"/>
      <c r="LVB51" s="221"/>
      <c r="LVC51" s="221"/>
      <c r="LVD51" s="221"/>
      <c r="LVE51" s="221"/>
      <c r="LVF51" s="221"/>
      <c r="LVG51" s="221"/>
      <c r="LVH51" s="221"/>
      <c r="LVI51" s="221"/>
      <c r="LVJ51" s="221"/>
      <c r="LVK51" s="221"/>
      <c r="LVL51" s="221"/>
      <c r="LVM51" s="221"/>
      <c r="LVN51" s="221"/>
      <c r="LVO51" s="221"/>
      <c r="LVP51" s="221"/>
      <c r="LVQ51" s="221"/>
      <c r="LVR51" s="221"/>
      <c r="LVS51" s="221"/>
      <c r="LVT51" s="221"/>
      <c r="LVU51" s="221"/>
      <c r="LVV51" s="221"/>
      <c r="LVW51" s="221"/>
      <c r="LVX51" s="221"/>
      <c r="LVY51" s="221"/>
      <c r="LVZ51" s="221"/>
      <c r="LWA51" s="221"/>
      <c r="LWB51" s="221"/>
      <c r="LWC51" s="221"/>
      <c r="LWD51" s="221"/>
      <c r="LWE51" s="221"/>
      <c r="LWF51" s="221"/>
      <c r="LWG51" s="221"/>
      <c r="LWH51" s="221"/>
      <c r="LWI51" s="221"/>
      <c r="LWJ51" s="221"/>
      <c r="LWK51" s="221"/>
      <c r="LWL51" s="221"/>
      <c r="LWM51" s="221"/>
      <c r="LWN51" s="221"/>
      <c r="LWO51" s="221"/>
      <c r="LWP51" s="221"/>
      <c r="LWQ51" s="221"/>
      <c r="LWR51" s="221"/>
      <c r="LWS51" s="221"/>
      <c r="LWT51" s="221"/>
      <c r="LWU51" s="221"/>
      <c r="LWV51" s="221"/>
      <c r="LWW51" s="221"/>
      <c r="LWX51" s="221"/>
      <c r="LWY51" s="221"/>
      <c r="LWZ51" s="221"/>
      <c r="LXA51" s="221"/>
      <c r="LXB51" s="221"/>
      <c r="LXC51" s="221"/>
      <c r="LXD51" s="221"/>
      <c r="LXE51" s="221"/>
      <c r="LXF51" s="221"/>
      <c r="LXG51" s="221"/>
      <c r="LXH51" s="221"/>
      <c r="LXI51" s="221"/>
      <c r="LXJ51" s="221"/>
      <c r="LXK51" s="221"/>
      <c r="LXL51" s="221"/>
      <c r="LXM51" s="221"/>
      <c r="LXN51" s="221"/>
      <c r="LXO51" s="221"/>
      <c r="LXP51" s="221"/>
      <c r="LXQ51" s="221"/>
      <c r="LXR51" s="221"/>
      <c r="LXS51" s="221"/>
      <c r="LXT51" s="221"/>
      <c r="LXU51" s="221"/>
      <c r="LXV51" s="221"/>
      <c r="LXW51" s="221"/>
      <c r="LXX51" s="221"/>
      <c r="LXY51" s="221"/>
      <c r="LXZ51" s="221"/>
      <c r="LYA51" s="221"/>
      <c r="LYB51" s="221"/>
      <c r="LYC51" s="221"/>
      <c r="LYD51" s="221"/>
      <c r="LYE51" s="221"/>
      <c r="LYF51" s="221"/>
      <c r="LYG51" s="221"/>
      <c r="LYH51" s="221"/>
      <c r="LYI51" s="221"/>
      <c r="LYJ51" s="221"/>
      <c r="LYK51" s="221"/>
      <c r="LYL51" s="221"/>
      <c r="LYM51" s="221"/>
      <c r="LYN51" s="221"/>
      <c r="LYO51" s="221"/>
      <c r="LYP51" s="221"/>
      <c r="LYQ51" s="221"/>
      <c r="LYR51" s="221"/>
      <c r="LYS51" s="221"/>
      <c r="LYT51" s="221"/>
      <c r="LYU51" s="221"/>
      <c r="LYV51" s="221"/>
      <c r="LYW51" s="221"/>
      <c r="LYX51" s="221"/>
      <c r="LYY51" s="221"/>
      <c r="LYZ51" s="221"/>
      <c r="LZA51" s="221"/>
      <c r="LZB51" s="221"/>
      <c r="LZC51" s="221"/>
      <c r="LZD51" s="221"/>
      <c r="LZE51" s="221"/>
      <c r="LZF51" s="221"/>
      <c r="LZG51" s="221"/>
      <c r="LZH51" s="221"/>
      <c r="LZI51" s="221"/>
      <c r="LZJ51" s="221"/>
      <c r="LZK51" s="221"/>
      <c r="LZL51" s="221"/>
      <c r="LZM51" s="221"/>
      <c r="LZN51" s="221"/>
      <c r="LZO51" s="221"/>
      <c r="LZP51" s="221"/>
      <c r="LZQ51" s="221"/>
      <c r="LZR51" s="221"/>
      <c r="LZS51" s="221"/>
      <c r="LZT51" s="221"/>
      <c r="LZU51" s="221"/>
      <c r="LZV51" s="221"/>
      <c r="LZW51" s="221"/>
      <c r="LZX51" s="221"/>
      <c r="LZY51" s="221"/>
      <c r="LZZ51" s="221"/>
      <c r="MAA51" s="221"/>
      <c r="MAB51" s="221"/>
      <c r="MAC51" s="221"/>
      <c r="MAD51" s="221"/>
      <c r="MAE51" s="221"/>
      <c r="MAF51" s="221"/>
      <c r="MAG51" s="221"/>
      <c r="MAH51" s="221"/>
      <c r="MAI51" s="221"/>
      <c r="MAJ51" s="221"/>
      <c r="MAK51" s="221"/>
      <c r="MAL51" s="221"/>
      <c r="MAM51" s="221"/>
      <c r="MAN51" s="221"/>
      <c r="MAO51" s="221"/>
      <c r="MAP51" s="221"/>
      <c r="MAQ51" s="221"/>
      <c r="MAR51" s="221"/>
      <c r="MAS51" s="221"/>
      <c r="MAT51" s="221"/>
      <c r="MAU51" s="221"/>
      <c r="MAV51" s="221"/>
      <c r="MAW51" s="221"/>
      <c r="MAX51" s="221"/>
      <c r="MAY51" s="221"/>
      <c r="MAZ51" s="221"/>
      <c r="MBA51" s="221"/>
      <c r="MBB51" s="221"/>
      <c r="MBC51" s="221"/>
      <c r="MBD51" s="221"/>
      <c r="MBE51" s="221"/>
      <c r="MBF51" s="221"/>
      <c r="MBG51" s="221"/>
      <c r="MBH51" s="221"/>
      <c r="MBI51" s="221"/>
      <c r="MBJ51" s="221"/>
      <c r="MBK51" s="221"/>
      <c r="MBL51" s="221"/>
      <c r="MBM51" s="221"/>
      <c r="MBN51" s="221"/>
      <c r="MBO51" s="221"/>
      <c r="MBP51" s="221"/>
      <c r="MBQ51" s="221"/>
      <c r="MBR51" s="221"/>
      <c r="MBS51" s="221"/>
      <c r="MBT51" s="221"/>
      <c r="MBU51" s="221"/>
      <c r="MBV51" s="221"/>
      <c r="MBW51" s="221"/>
      <c r="MBX51" s="221"/>
      <c r="MBY51" s="221"/>
      <c r="MBZ51" s="221"/>
      <c r="MCA51" s="221"/>
      <c r="MCB51" s="221"/>
      <c r="MCC51" s="221"/>
      <c r="MCD51" s="221"/>
      <c r="MCE51" s="221"/>
      <c r="MCF51" s="221"/>
      <c r="MCG51" s="221"/>
      <c r="MCH51" s="221"/>
      <c r="MCI51" s="221"/>
      <c r="MCJ51" s="221"/>
      <c r="MCK51" s="221"/>
      <c r="MCL51" s="221"/>
      <c r="MCM51" s="221"/>
      <c r="MCN51" s="221"/>
      <c r="MCO51" s="221"/>
      <c r="MCP51" s="221"/>
      <c r="MCQ51" s="221"/>
      <c r="MCR51" s="221"/>
      <c r="MCS51" s="221"/>
      <c r="MCT51" s="221"/>
      <c r="MCU51" s="221"/>
      <c r="MCV51" s="221"/>
      <c r="MCW51" s="221"/>
      <c r="MCX51" s="221"/>
      <c r="MCY51" s="221"/>
      <c r="MCZ51" s="221"/>
      <c r="MDA51" s="221"/>
      <c r="MDB51" s="221"/>
      <c r="MDC51" s="221"/>
      <c r="MDD51" s="221"/>
      <c r="MDE51" s="221"/>
      <c r="MDF51" s="221"/>
      <c r="MDG51" s="221"/>
      <c r="MDH51" s="221"/>
      <c r="MDI51" s="221"/>
      <c r="MDJ51" s="221"/>
      <c r="MDK51" s="221"/>
      <c r="MDL51" s="221"/>
      <c r="MDM51" s="221"/>
      <c r="MDN51" s="221"/>
      <c r="MDO51" s="221"/>
      <c r="MDP51" s="221"/>
      <c r="MDQ51" s="221"/>
      <c r="MDR51" s="221"/>
      <c r="MDS51" s="221"/>
      <c r="MDT51" s="221"/>
      <c r="MDU51" s="221"/>
      <c r="MDV51" s="221"/>
      <c r="MDW51" s="221"/>
      <c r="MDX51" s="221"/>
      <c r="MDY51" s="221"/>
      <c r="MDZ51" s="221"/>
      <c r="MEA51" s="221"/>
      <c r="MEB51" s="221"/>
      <c r="MEC51" s="221"/>
      <c r="MED51" s="221"/>
      <c r="MEE51" s="221"/>
      <c r="MEF51" s="221"/>
      <c r="MEG51" s="221"/>
      <c r="MEH51" s="221"/>
      <c r="MEI51" s="221"/>
      <c r="MEJ51" s="221"/>
      <c r="MEK51" s="221"/>
      <c r="MEL51" s="221"/>
      <c r="MEM51" s="221"/>
      <c r="MEN51" s="221"/>
      <c r="MEO51" s="221"/>
      <c r="MEP51" s="221"/>
      <c r="MEQ51" s="221"/>
      <c r="MER51" s="221"/>
      <c r="MES51" s="221"/>
      <c r="MET51" s="221"/>
      <c r="MEU51" s="221"/>
      <c r="MEV51" s="221"/>
      <c r="MEW51" s="221"/>
      <c r="MEX51" s="221"/>
      <c r="MEY51" s="221"/>
      <c r="MEZ51" s="221"/>
      <c r="MFA51" s="221"/>
      <c r="MFB51" s="221"/>
      <c r="MFC51" s="221"/>
      <c r="MFD51" s="221"/>
      <c r="MFE51" s="221"/>
      <c r="MFF51" s="221"/>
      <c r="MFG51" s="221"/>
      <c r="MFH51" s="221"/>
      <c r="MFI51" s="221"/>
      <c r="MFJ51" s="221"/>
      <c r="MFK51" s="221"/>
      <c r="MFL51" s="221"/>
      <c r="MFM51" s="221"/>
      <c r="MFN51" s="221"/>
      <c r="MFO51" s="221"/>
      <c r="MFP51" s="221"/>
      <c r="MFQ51" s="221"/>
      <c r="MFR51" s="221"/>
      <c r="MFS51" s="221"/>
      <c r="MFT51" s="221"/>
      <c r="MFU51" s="221"/>
      <c r="MFV51" s="221"/>
      <c r="MFW51" s="221"/>
      <c r="MFX51" s="221"/>
      <c r="MFY51" s="221"/>
      <c r="MFZ51" s="221"/>
      <c r="MGA51" s="221"/>
      <c r="MGB51" s="221"/>
      <c r="MGC51" s="221"/>
      <c r="MGD51" s="221"/>
      <c r="MGE51" s="221"/>
      <c r="MGF51" s="221"/>
      <c r="MGG51" s="221"/>
      <c r="MGH51" s="221"/>
      <c r="MGI51" s="221"/>
      <c r="MGJ51" s="221"/>
      <c r="MGK51" s="221"/>
      <c r="MGL51" s="221"/>
      <c r="MGM51" s="221"/>
      <c r="MGN51" s="221"/>
      <c r="MGO51" s="221"/>
      <c r="MGP51" s="221"/>
      <c r="MGQ51" s="221"/>
      <c r="MGR51" s="221"/>
      <c r="MGS51" s="221"/>
      <c r="MGT51" s="221"/>
      <c r="MGU51" s="221"/>
      <c r="MGV51" s="221"/>
      <c r="MGW51" s="221"/>
      <c r="MGX51" s="221"/>
      <c r="MGY51" s="221"/>
      <c r="MGZ51" s="221"/>
      <c r="MHA51" s="221"/>
      <c r="MHB51" s="221"/>
      <c r="MHC51" s="221"/>
      <c r="MHD51" s="221"/>
      <c r="MHE51" s="221"/>
      <c r="MHF51" s="221"/>
      <c r="MHG51" s="221"/>
      <c r="MHH51" s="221"/>
      <c r="MHI51" s="221"/>
      <c r="MHJ51" s="221"/>
      <c r="MHK51" s="221"/>
      <c r="MHL51" s="221"/>
      <c r="MHM51" s="221"/>
      <c r="MHN51" s="221"/>
      <c r="MHO51" s="221"/>
      <c r="MHP51" s="221"/>
      <c r="MHQ51" s="221"/>
      <c r="MHR51" s="221"/>
      <c r="MHS51" s="221"/>
      <c r="MHT51" s="221"/>
      <c r="MHU51" s="221"/>
      <c r="MHV51" s="221"/>
      <c r="MHW51" s="221"/>
      <c r="MHX51" s="221"/>
      <c r="MHY51" s="221"/>
      <c r="MHZ51" s="221"/>
      <c r="MIA51" s="221"/>
      <c r="MIB51" s="221"/>
      <c r="MIC51" s="221"/>
      <c r="MID51" s="221"/>
      <c r="MIE51" s="221"/>
      <c r="MIF51" s="221"/>
      <c r="MIG51" s="221"/>
      <c r="MIH51" s="221"/>
      <c r="MII51" s="221"/>
      <c r="MIJ51" s="221"/>
      <c r="MIK51" s="221"/>
      <c r="MIL51" s="221"/>
      <c r="MIM51" s="221"/>
      <c r="MIN51" s="221"/>
      <c r="MIO51" s="221"/>
      <c r="MIP51" s="221"/>
      <c r="MIQ51" s="221"/>
      <c r="MIR51" s="221"/>
      <c r="MIS51" s="221"/>
      <c r="MIT51" s="221"/>
      <c r="MIU51" s="221"/>
      <c r="MIV51" s="221"/>
      <c r="MIW51" s="221"/>
      <c r="MIX51" s="221"/>
      <c r="MIY51" s="221"/>
      <c r="MIZ51" s="221"/>
      <c r="MJA51" s="221"/>
      <c r="MJB51" s="221"/>
      <c r="MJC51" s="221"/>
      <c r="MJD51" s="221"/>
      <c r="MJE51" s="221"/>
      <c r="MJF51" s="221"/>
      <c r="MJG51" s="221"/>
      <c r="MJH51" s="221"/>
      <c r="MJI51" s="221"/>
      <c r="MJJ51" s="221"/>
      <c r="MJK51" s="221"/>
      <c r="MJL51" s="221"/>
      <c r="MJM51" s="221"/>
      <c r="MJN51" s="221"/>
      <c r="MJO51" s="221"/>
      <c r="MJP51" s="221"/>
      <c r="MJQ51" s="221"/>
      <c r="MJR51" s="221"/>
      <c r="MJS51" s="221"/>
      <c r="MJT51" s="221"/>
      <c r="MJU51" s="221"/>
      <c r="MJV51" s="221"/>
      <c r="MJW51" s="221"/>
      <c r="MJX51" s="221"/>
      <c r="MJY51" s="221"/>
      <c r="MJZ51" s="221"/>
      <c r="MKA51" s="221"/>
      <c r="MKB51" s="221"/>
      <c r="MKC51" s="221"/>
      <c r="MKD51" s="221"/>
      <c r="MKE51" s="221"/>
      <c r="MKF51" s="221"/>
      <c r="MKG51" s="221"/>
      <c r="MKH51" s="221"/>
      <c r="MKI51" s="221"/>
      <c r="MKJ51" s="221"/>
      <c r="MKK51" s="221"/>
      <c r="MKL51" s="221"/>
      <c r="MKM51" s="221"/>
      <c r="MKN51" s="221"/>
      <c r="MKO51" s="221"/>
      <c r="MKP51" s="221"/>
      <c r="MKQ51" s="221"/>
      <c r="MKR51" s="221"/>
      <c r="MKS51" s="221"/>
      <c r="MKT51" s="221"/>
      <c r="MKU51" s="221"/>
      <c r="MKV51" s="221"/>
      <c r="MKW51" s="221"/>
      <c r="MKX51" s="221"/>
      <c r="MKY51" s="221"/>
      <c r="MKZ51" s="221"/>
      <c r="MLA51" s="221"/>
      <c r="MLB51" s="221"/>
      <c r="MLC51" s="221"/>
      <c r="MLD51" s="221"/>
      <c r="MLE51" s="221"/>
      <c r="MLF51" s="221"/>
      <c r="MLG51" s="221"/>
      <c r="MLH51" s="221"/>
      <c r="MLI51" s="221"/>
      <c r="MLJ51" s="221"/>
      <c r="MLK51" s="221"/>
      <c r="MLL51" s="221"/>
      <c r="MLM51" s="221"/>
      <c r="MLN51" s="221"/>
      <c r="MLO51" s="221"/>
      <c r="MLP51" s="221"/>
      <c r="MLQ51" s="221"/>
      <c r="MLR51" s="221"/>
      <c r="MLS51" s="221"/>
      <c r="MLT51" s="221"/>
      <c r="MLU51" s="221"/>
      <c r="MLV51" s="221"/>
      <c r="MLW51" s="221"/>
      <c r="MLX51" s="221"/>
      <c r="MLY51" s="221"/>
      <c r="MLZ51" s="221"/>
      <c r="MMA51" s="221"/>
      <c r="MMB51" s="221"/>
      <c r="MMC51" s="221"/>
      <c r="MMD51" s="221"/>
      <c r="MME51" s="221"/>
      <c r="MMF51" s="221"/>
      <c r="MMG51" s="221"/>
      <c r="MMH51" s="221"/>
      <c r="MMI51" s="221"/>
      <c r="MMJ51" s="221"/>
      <c r="MMK51" s="221"/>
      <c r="MML51" s="221"/>
      <c r="MMM51" s="221"/>
      <c r="MMN51" s="221"/>
      <c r="MMO51" s="221"/>
      <c r="MMP51" s="221"/>
      <c r="MMQ51" s="221"/>
      <c r="MMR51" s="221"/>
      <c r="MMS51" s="221"/>
      <c r="MMT51" s="221"/>
      <c r="MMU51" s="221"/>
      <c r="MMV51" s="221"/>
      <c r="MMW51" s="221"/>
      <c r="MMX51" s="221"/>
      <c r="MMY51" s="221"/>
      <c r="MMZ51" s="221"/>
      <c r="MNA51" s="221"/>
      <c r="MNB51" s="221"/>
      <c r="MNC51" s="221"/>
      <c r="MND51" s="221"/>
      <c r="MNE51" s="221"/>
      <c r="MNF51" s="221"/>
      <c r="MNG51" s="221"/>
      <c r="MNH51" s="221"/>
      <c r="MNI51" s="221"/>
      <c r="MNJ51" s="221"/>
      <c r="MNK51" s="221"/>
      <c r="MNL51" s="221"/>
      <c r="MNM51" s="221"/>
      <c r="MNN51" s="221"/>
      <c r="MNO51" s="221"/>
      <c r="MNP51" s="221"/>
      <c r="MNQ51" s="221"/>
      <c r="MNR51" s="221"/>
      <c r="MNS51" s="221"/>
      <c r="MNT51" s="221"/>
      <c r="MNU51" s="221"/>
      <c r="MNV51" s="221"/>
      <c r="MNW51" s="221"/>
      <c r="MNX51" s="221"/>
      <c r="MNY51" s="221"/>
      <c r="MNZ51" s="221"/>
      <c r="MOA51" s="221"/>
      <c r="MOB51" s="221"/>
      <c r="MOC51" s="221"/>
      <c r="MOD51" s="221"/>
      <c r="MOE51" s="221"/>
      <c r="MOF51" s="221"/>
      <c r="MOG51" s="221"/>
      <c r="MOH51" s="221"/>
      <c r="MOI51" s="221"/>
      <c r="MOJ51" s="221"/>
      <c r="MOK51" s="221"/>
      <c r="MOL51" s="221"/>
      <c r="MOM51" s="221"/>
      <c r="MON51" s="221"/>
      <c r="MOO51" s="221"/>
      <c r="MOP51" s="221"/>
      <c r="MOQ51" s="221"/>
      <c r="MOR51" s="221"/>
      <c r="MOS51" s="221"/>
      <c r="MOT51" s="221"/>
      <c r="MOU51" s="221"/>
      <c r="MOV51" s="221"/>
      <c r="MOW51" s="221"/>
      <c r="MOX51" s="221"/>
      <c r="MOY51" s="221"/>
      <c r="MOZ51" s="221"/>
      <c r="MPA51" s="221"/>
      <c r="MPB51" s="221"/>
      <c r="MPC51" s="221"/>
      <c r="MPD51" s="221"/>
      <c r="MPE51" s="221"/>
      <c r="MPF51" s="221"/>
      <c r="MPG51" s="221"/>
      <c r="MPH51" s="221"/>
      <c r="MPI51" s="221"/>
      <c r="MPJ51" s="221"/>
      <c r="MPK51" s="221"/>
      <c r="MPL51" s="221"/>
      <c r="MPM51" s="221"/>
      <c r="MPN51" s="221"/>
      <c r="MPO51" s="221"/>
      <c r="MPP51" s="221"/>
      <c r="MPQ51" s="221"/>
      <c r="MPR51" s="221"/>
      <c r="MPS51" s="221"/>
      <c r="MPT51" s="221"/>
      <c r="MPU51" s="221"/>
      <c r="MPV51" s="221"/>
      <c r="MPW51" s="221"/>
      <c r="MPX51" s="221"/>
      <c r="MPY51" s="221"/>
      <c r="MPZ51" s="221"/>
      <c r="MQA51" s="221"/>
      <c r="MQB51" s="221"/>
      <c r="MQC51" s="221"/>
      <c r="MQD51" s="221"/>
      <c r="MQE51" s="221"/>
      <c r="MQF51" s="221"/>
      <c r="MQG51" s="221"/>
      <c r="MQH51" s="221"/>
      <c r="MQI51" s="221"/>
      <c r="MQJ51" s="221"/>
      <c r="MQK51" s="221"/>
      <c r="MQL51" s="221"/>
      <c r="MQM51" s="221"/>
      <c r="MQN51" s="221"/>
      <c r="MQO51" s="221"/>
      <c r="MQP51" s="221"/>
      <c r="MQQ51" s="221"/>
      <c r="MQR51" s="221"/>
      <c r="MQS51" s="221"/>
      <c r="MQT51" s="221"/>
      <c r="MQU51" s="221"/>
      <c r="MQV51" s="221"/>
      <c r="MQW51" s="221"/>
      <c r="MQX51" s="221"/>
      <c r="MQY51" s="221"/>
      <c r="MQZ51" s="221"/>
      <c r="MRA51" s="221"/>
      <c r="MRB51" s="221"/>
      <c r="MRC51" s="221"/>
      <c r="MRD51" s="221"/>
      <c r="MRE51" s="221"/>
      <c r="MRF51" s="221"/>
      <c r="MRG51" s="221"/>
      <c r="MRH51" s="221"/>
      <c r="MRI51" s="221"/>
      <c r="MRJ51" s="221"/>
      <c r="MRK51" s="221"/>
      <c r="MRL51" s="221"/>
      <c r="MRM51" s="221"/>
      <c r="MRN51" s="221"/>
      <c r="MRO51" s="221"/>
      <c r="MRP51" s="221"/>
      <c r="MRQ51" s="221"/>
      <c r="MRR51" s="221"/>
      <c r="MRS51" s="221"/>
      <c r="MRT51" s="221"/>
      <c r="MRU51" s="221"/>
      <c r="MRV51" s="221"/>
      <c r="MRW51" s="221"/>
      <c r="MRX51" s="221"/>
      <c r="MRY51" s="221"/>
      <c r="MRZ51" s="221"/>
      <c r="MSA51" s="221"/>
      <c r="MSB51" s="221"/>
      <c r="MSC51" s="221"/>
      <c r="MSD51" s="221"/>
      <c r="MSE51" s="221"/>
      <c r="MSF51" s="221"/>
      <c r="MSG51" s="221"/>
      <c r="MSH51" s="221"/>
      <c r="MSI51" s="221"/>
      <c r="MSJ51" s="221"/>
      <c r="MSK51" s="221"/>
      <c r="MSL51" s="221"/>
      <c r="MSM51" s="221"/>
      <c r="MSN51" s="221"/>
      <c r="MSO51" s="221"/>
      <c r="MSP51" s="221"/>
      <c r="MSQ51" s="221"/>
      <c r="MSR51" s="221"/>
      <c r="MSS51" s="221"/>
      <c r="MST51" s="221"/>
      <c r="MSU51" s="221"/>
      <c r="MSV51" s="221"/>
      <c r="MSW51" s="221"/>
      <c r="MSX51" s="221"/>
      <c r="MSY51" s="221"/>
      <c r="MSZ51" s="221"/>
      <c r="MTA51" s="221"/>
      <c r="MTB51" s="221"/>
      <c r="MTC51" s="221"/>
      <c r="MTD51" s="221"/>
      <c r="MTE51" s="221"/>
      <c r="MTF51" s="221"/>
      <c r="MTG51" s="221"/>
      <c r="MTH51" s="221"/>
      <c r="MTI51" s="221"/>
      <c r="MTJ51" s="221"/>
      <c r="MTK51" s="221"/>
      <c r="MTL51" s="221"/>
      <c r="MTM51" s="221"/>
      <c r="MTN51" s="221"/>
      <c r="MTO51" s="221"/>
      <c r="MTP51" s="221"/>
      <c r="MTQ51" s="221"/>
      <c r="MTR51" s="221"/>
      <c r="MTS51" s="221"/>
      <c r="MTT51" s="221"/>
      <c r="MTU51" s="221"/>
      <c r="MTV51" s="221"/>
      <c r="MTW51" s="221"/>
      <c r="MTX51" s="221"/>
      <c r="MTY51" s="221"/>
      <c r="MTZ51" s="221"/>
      <c r="MUA51" s="221"/>
      <c r="MUB51" s="221"/>
      <c r="MUC51" s="221"/>
      <c r="MUD51" s="221"/>
      <c r="MUE51" s="221"/>
      <c r="MUF51" s="221"/>
      <c r="MUG51" s="221"/>
      <c r="MUH51" s="221"/>
      <c r="MUI51" s="221"/>
      <c r="MUJ51" s="221"/>
      <c r="MUK51" s="221"/>
      <c r="MUL51" s="221"/>
      <c r="MUM51" s="221"/>
      <c r="MUN51" s="221"/>
      <c r="MUO51" s="221"/>
      <c r="MUP51" s="221"/>
      <c r="MUQ51" s="221"/>
      <c r="MUR51" s="221"/>
      <c r="MUS51" s="221"/>
      <c r="MUT51" s="221"/>
      <c r="MUU51" s="221"/>
      <c r="MUV51" s="221"/>
      <c r="MUW51" s="221"/>
      <c r="MUX51" s="221"/>
      <c r="MUY51" s="221"/>
      <c r="MUZ51" s="221"/>
      <c r="MVA51" s="221"/>
      <c r="MVB51" s="221"/>
      <c r="MVC51" s="221"/>
      <c r="MVD51" s="221"/>
      <c r="MVE51" s="221"/>
      <c r="MVF51" s="221"/>
      <c r="MVG51" s="221"/>
      <c r="MVH51" s="221"/>
      <c r="MVI51" s="221"/>
      <c r="MVJ51" s="221"/>
      <c r="MVK51" s="221"/>
      <c r="MVL51" s="221"/>
      <c r="MVM51" s="221"/>
      <c r="MVN51" s="221"/>
      <c r="MVO51" s="221"/>
      <c r="MVP51" s="221"/>
      <c r="MVQ51" s="221"/>
      <c r="MVR51" s="221"/>
      <c r="MVS51" s="221"/>
      <c r="MVT51" s="221"/>
      <c r="MVU51" s="221"/>
      <c r="MVV51" s="221"/>
      <c r="MVW51" s="221"/>
      <c r="MVX51" s="221"/>
      <c r="MVY51" s="221"/>
      <c r="MVZ51" s="221"/>
      <c r="MWA51" s="221"/>
      <c r="MWB51" s="221"/>
      <c r="MWC51" s="221"/>
      <c r="MWD51" s="221"/>
      <c r="MWE51" s="221"/>
      <c r="MWF51" s="221"/>
      <c r="MWG51" s="221"/>
      <c r="MWH51" s="221"/>
      <c r="MWI51" s="221"/>
      <c r="MWJ51" s="221"/>
      <c r="MWK51" s="221"/>
      <c r="MWL51" s="221"/>
      <c r="MWM51" s="221"/>
      <c r="MWN51" s="221"/>
      <c r="MWO51" s="221"/>
      <c r="MWP51" s="221"/>
      <c r="MWQ51" s="221"/>
      <c r="MWR51" s="221"/>
      <c r="MWS51" s="221"/>
      <c r="MWT51" s="221"/>
      <c r="MWU51" s="221"/>
      <c r="MWV51" s="221"/>
      <c r="MWW51" s="221"/>
      <c r="MWX51" s="221"/>
      <c r="MWY51" s="221"/>
      <c r="MWZ51" s="221"/>
      <c r="MXA51" s="221"/>
      <c r="MXB51" s="221"/>
      <c r="MXC51" s="221"/>
      <c r="MXD51" s="221"/>
      <c r="MXE51" s="221"/>
      <c r="MXF51" s="221"/>
      <c r="MXG51" s="221"/>
      <c r="MXH51" s="221"/>
      <c r="MXI51" s="221"/>
      <c r="MXJ51" s="221"/>
      <c r="MXK51" s="221"/>
      <c r="MXL51" s="221"/>
      <c r="MXM51" s="221"/>
      <c r="MXN51" s="221"/>
      <c r="MXO51" s="221"/>
      <c r="MXP51" s="221"/>
      <c r="MXQ51" s="221"/>
      <c r="MXR51" s="221"/>
      <c r="MXS51" s="221"/>
      <c r="MXT51" s="221"/>
      <c r="MXU51" s="221"/>
      <c r="MXV51" s="221"/>
      <c r="MXW51" s="221"/>
      <c r="MXX51" s="221"/>
      <c r="MXY51" s="221"/>
      <c r="MXZ51" s="221"/>
      <c r="MYA51" s="221"/>
      <c r="MYB51" s="221"/>
      <c r="MYC51" s="221"/>
      <c r="MYD51" s="221"/>
      <c r="MYE51" s="221"/>
      <c r="MYF51" s="221"/>
      <c r="MYG51" s="221"/>
      <c r="MYH51" s="221"/>
      <c r="MYI51" s="221"/>
      <c r="MYJ51" s="221"/>
      <c r="MYK51" s="221"/>
      <c r="MYL51" s="221"/>
      <c r="MYM51" s="221"/>
      <c r="MYN51" s="221"/>
      <c r="MYO51" s="221"/>
      <c r="MYP51" s="221"/>
      <c r="MYQ51" s="221"/>
      <c r="MYR51" s="221"/>
      <c r="MYS51" s="221"/>
      <c r="MYT51" s="221"/>
      <c r="MYU51" s="221"/>
      <c r="MYV51" s="221"/>
      <c r="MYW51" s="221"/>
      <c r="MYX51" s="221"/>
      <c r="MYY51" s="221"/>
      <c r="MYZ51" s="221"/>
      <c r="MZA51" s="221"/>
      <c r="MZB51" s="221"/>
      <c r="MZC51" s="221"/>
      <c r="MZD51" s="221"/>
      <c r="MZE51" s="221"/>
      <c r="MZF51" s="221"/>
      <c r="MZG51" s="221"/>
      <c r="MZH51" s="221"/>
      <c r="MZI51" s="221"/>
      <c r="MZJ51" s="221"/>
      <c r="MZK51" s="221"/>
      <c r="MZL51" s="221"/>
      <c r="MZM51" s="221"/>
      <c r="MZN51" s="221"/>
      <c r="MZO51" s="221"/>
      <c r="MZP51" s="221"/>
      <c r="MZQ51" s="221"/>
      <c r="MZR51" s="221"/>
      <c r="MZS51" s="221"/>
      <c r="MZT51" s="221"/>
      <c r="MZU51" s="221"/>
      <c r="MZV51" s="221"/>
      <c r="MZW51" s="221"/>
      <c r="MZX51" s="221"/>
      <c r="MZY51" s="221"/>
      <c r="MZZ51" s="221"/>
      <c r="NAA51" s="221"/>
      <c r="NAB51" s="221"/>
      <c r="NAC51" s="221"/>
      <c r="NAD51" s="221"/>
      <c r="NAE51" s="221"/>
      <c r="NAF51" s="221"/>
      <c r="NAG51" s="221"/>
      <c r="NAH51" s="221"/>
      <c r="NAI51" s="221"/>
      <c r="NAJ51" s="221"/>
      <c r="NAK51" s="221"/>
      <c r="NAL51" s="221"/>
      <c r="NAM51" s="221"/>
      <c r="NAN51" s="221"/>
      <c r="NAO51" s="221"/>
      <c r="NAP51" s="221"/>
      <c r="NAQ51" s="221"/>
      <c r="NAR51" s="221"/>
      <c r="NAS51" s="221"/>
      <c r="NAT51" s="221"/>
      <c r="NAU51" s="221"/>
      <c r="NAV51" s="221"/>
      <c r="NAW51" s="221"/>
      <c r="NAX51" s="221"/>
      <c r="NAY51" s="221"/>
      <c r="NAZ51" s="221"/>
      <c r="NBA51" s="221"/>
      <c r="NBB51" s="221"/>
      <c r="NBC51" s="221"/>
      <c r="NBD51" s="221"/>
      <c r="NBE51" s="221"/>
      <c r="NBF51" s="221"/>
      <c r="NBG51" s="221"/>
      <c r="NBH51" s="221"/>
      <c r="NBI51" s="221"/>
      <c r="NBJ51" s="221"/>
      <c r="NBK51" s="221"/>
      <c r="NBL51" s="221"/>
      <c r="NBM51" s="221"/>
      <c r="NBN51" s="221"/>
      <c r="NBO51" s="221"/>
      <c r="NBP51" s="221"/>
      <c r="NBQ51" s="221"/>
      <c r="NBR51" s="221"/>
      <c r="NBS51" s="221"/>
      <c r="NBT51" s="221"/>
      <c r="NBU51" s="221"/>
      <c r="NBV51" s="221"/>
      <c r="NBW51" s="221"/>
      <c r="NBX51" s="221"/>
      <c r="NBY51" s="221"/>
      <c r="NBZ51" s="221"/>
      <c r="NCA51" s="221"/>
      <c r="NCB51" s="221"/>
      <c r="NCC51" s="221"/>
      <c r="NCD51" s="221"/>
      <c r="NCE51" s="221"/>
      <c r="NCF51" s="221"/>
      <c r="NCG51" s="221"/>
      <c r="NCH51" s="221"/>
      <c r="NCI51" s="221"/>
      <c r="NCJ51" s="221"/>
      <c r="NCK51" s="221"/>
      <c r="NCL51" s="221"/>
      <c r="NCM51" s="221"/>
      <c r="NCN51" s="221"/>
      <c r="NCO51" s="221"/>
      <c r="NCP51" s="221"/>
      <c r="NCQ51" s="221"/>
      <c r="NCR51" s="221"/>
      <c r="NCS51" s="221"/>
      <c r="NCT51" s="221"/>
      <c r="NCU51" s="221"/>
      <c r="NCV51" s="221"/>
      <c r="NCW51" s="221"/>
      <c r="NCX51" s="221"/>
      <c r="NCY51" s="221"/>
      <c r="NCZ51" s="221"/>
      <c r="NDA51" s="221"/>
      <c r="NDB51" s="221"/>
      <c r="NDC51" s="221"/>
      <c r="NDD51" s="221"/>
      <c r="NDE51" s="221"/>
      <c r="NDF51" s="221"/>
      <c r="NDG51" s="221"/>
      <c r="NDH51" s="221"/>
      <c r="NDI51" s="221"/>
      <c r="NDJ51" s="221"/>
      <c r="NDK51" s="221"/>
      <c r="NDL51" s="221"/>
      <c r="NDM51" s="221"/>
      <c r="NDN51" s="221"/>
      <c r="NDO51" s="221"/>
      <c r="NDP51" s="221"/>
      <c r="NDQ51" s="221"/>
      <c r="NDR51" s="221"/>
      <c r="NDS51" s="221"/>
      <c r="NDT51" s="221"/>
      <c r="NDU51" s="221"/>
      <c r="NDV51" s="221"/>
      <c r="NDW51" s="221"/>
      <c r="NDX51" s="221"/>
      <c r="NDY51" s="221"/>
      <c r="NDZ51" s="221"/>
      <c r="NEA51" s="221"/>
      <c r="NEB51" s="221"/>
      <c r="NEC51" s="221"/>
      <c r="NED51" s="221"/>
      <c r="NEE51" s="221"/>
      <c r="NEF51" s="221"/>
      <c r="NEG51" s="221"/>
      <c r="NEH51" s="221"/>
      <c r="NEI51" s="221"/>
      <c r="NEJ51" s="221"/>
      <c r="NEK51" s="221"/>
      <c r="NEL51" s="221"/>
      <c r="NEM51" s="221"/>
      <c r="NEN51" s="221"/>
      <c r="NEO51" s="221"/>
      <c r="NEP51" s="221"/>
      <c r="NEQ51" s="221"/>
      <c r="NER51" s="221"/>
      <c r="NES51" s="221"/>
      <c r="NET51" s="221"/>
      <c r="NEU51" s="221"/>
      <c r="NEV51" s="221"/>
      <c r="NEW51" s="221"/>
      <c r="NEX51" s="221"/>
      <c r="NEY51" s="221"/>
      <c r="NEZ51" s="221"/>
      <c r="NFA51" s="221"/>
      <c r="NFB51" s="221"/>
      <c r="NFC51" s="221"/>
      <c r="NFD51" s="221"/>
      <c r="NFE51" s="221"/>
      <c r="NFF51" s="221"/>
      <c r="NFG51" s="221"/>
      <c r="NFH51" s="221"/>
      <c r="NFI51" s="221"/>
      <c r="NFJ51" s="221"/>
      <c r="NFK51" s="221"/>
      <c r="NFL51" s="221"/>
      <c r="NFM51" s="221"/>
      <c r="NFN51" s="221"/>
      <c r="NFO51" s="221"/>
      <c r="NFP51" s="221"/>
      <c r="NFQ51" s="221"/>
      <c r="NFR51" s="221"/>
      <c r="NFS51" s="221"/>
      <c r="NFT51" s="221"/>
      <c r="NFU51" s="221"/>
      <c r="NFV51" s="221"/>
      <c r="NFW51" s="221"/>
      <c r="NFX51" s="221"/>
      <c r="NFY51" s="221"/>
      <c r="NFZ51" s="221"/>
      <c r="NGA51" s="221"/>
      <c r="NGB51" s="221"/>
      <c r="NGC51" s="221"/>
      <c r="NGD51" s="221"/>
      <c r="NGE51" s="221"/>
      <c r="NGF51" s="221"/>
      <c r="NGG51" s="221"/>
      <c r="NGH51" s="221"/>
      <c r="NGI51" s="221"/>
      <c r="NGJ51" s="221"/>
      <c r="NGK51" s="221"/>
      <c r="NGL51" s="221"/>
      <c r="NGM51" s="221"/>
      <c r="NGN51" s="221"/>
      <c r="NGO51" s="221"/>
      <c r="NGP51" s="221"/>
      <c r="NGQ51" s="221"/>
      <c r="NGR51" s="221"/>
      <c r="NGS51" s="221"/>
      <c r="NGT51" s="221"/>
      <c r="NGU51" s="221"/>
      <c r="NGV51" s="221"/>
      <c r="NGW51" s="221"/>
      <c r="NGX51" s="221"/>
      <c r="NGY51" s="221"/>
      <c r="NGZ51" s="221"/>
      <c r="NHA51" s="221"/>
      <c r="NHB51" s="221"/>
      <c r="NHC51" s="221"/>
      <c r="NHD51" s="221"/>
      <c r="NHE51" s="221"/>
      <c r="NHF51" s="221"/>
      <c r="NHG51" s="221"/>
      <c r="NHH51" s="221"/>
      <c r="NHI51" s="221"/>
      <c r="NHJ51" s="221"/>
      <c r="NHK51" s="221"/>
      <c r="NHL51" s="221"/>
      <c r="NHM51" s="221"/>
      <c r="NHN51" s="221"/>
      <c r="NHO51" s="221"/>
      <c r="NHP51" s="221"/>
      <c r="NHQ51" s="221"/>
      <c r="NHR51" s="221"/>
      <c r="NHS51" s="221"/>
      <c r="NHT51" s="221"/>
      <c r="NHU51" s="221"/>
      <c r="NHV51" s="221"/>
      <c r="NHW51" s="221"/>
      <c r="NHX51" s="221"/>
      <c r="NHY51" s="221"/>
      <c r="NHZ51" s="221"/>
      <c r="NIA51" s="221"/>
      <c r="NIB51" s="221"/>
      <c r="NIC51" s="221"/>
      <c r="NID51" s="221"/>
      <c r="NIE51" s="221"/>
      <c r="NIF51" s="221"/>
      <c r="NIG51" s="221"/>
      <c r="NIH51" s="221"/>
      <c r="NII51" s="221"/>
      <c r="NIJ51" s="221"/>
      <c r="NIK51" s="221"/>
      <c r="NIL51" s="221"/>
      <c r="NIM51" s="221"/>
      <c r="NIN51" s="221"/>
      <c r="NIO51" s="221"/>
      <c r="NIP51" s="221"/>
      <c r="NIQ51" s="221"/>
      <c r="NIR51" s="221"/>
      <c r="NIS51" s="221"/>
      <c r="NIT51" s="221"/>
      <c r="NIU51" s="221"/>
      <c r="NIV51" s="221"/>
      <c r="NIW51" s="221"/>
      <c r="NIX51" s="221"/>
      <c r="NIY51" s="221"/>
      <c r="NIZ51" s="221"/>
      <c r="NJA51" s="221"/>
      <c r="NJB51" s="221"/>
      <c r="NJC51" s="221"/>
      <c r="NJD51" s="221"/>
      <c r="NJE51" s="221"/>
      <c r="NJF51" s="221"/>
      <c r="NJG51" s="221"/>
      <c r="NJH51" s="221"/>
      <c r="NJI51" s="221"/>
      <c r="NJJ51" s="221"/>
      <c r="NJK51" s="221"/>
      <c r="NJL51" s="221"/>
      <c r="NJM51" s="221"/>
      <c r="NJN51" s="221"/>
      <c r="NJO51" s="221"/>
      <c r="NJP51" s="221"/>
      <c r="NJQ51" s="221"/>
      <c r="NJR51" s="221"/>
      <c r="NJS51" s="221"/>
      <c r="NJT51" s="221"/>
      <c r="NJU51" s="221"/>
      <c r="NJV51" s="221"/>
      <c r="NJW51" s="221"/>
      <c r="NJX51" s="221"/>
      <c r="NJY51" s="221"/>
      <c r="NJZ51" s="221"/>
      <c r="NKA51" s="221"/>
      <c r="NKB51" s="221"/>
      <c r="NKC51" s="221"/>
      <c r="NKD51" s="221"/>
      <c r="NKE51" s="221"/>
      <c r="NKF51" s="221"/>
      <c r="NKG51" s="221"/>
      <c r="NKH51" s="221"/>
      <c r="NKI51" s="221"/>
      <c r="NKJ51" s="221"/>
      <c r="NKK51" s="221"/>
      <c r="NKL51" s="221"/>
      <c r="NKM51" s="221"/>
      <c r="NKN51" s="221"/>
      <c r="NKO51" s="221"/>
      <c r="NKP51" s="221"/>
      <c r="NKQ51" s="221"/>
      <c r="NKR51" s="221"/>
      <c r="NKS51" s="221"/>
      <c r="NKT51" s="221"/>
      <c r="NKU51" s="221"/>
      <c r="NKV51" s="221"/>
      <c r="NKW51" s="221"/>
      <c r="NKX51" s="221"/>
      <c r="NKY51" s="221"/>
      <c r="NKZ51" s="221"/>
      <c r="NLA51" s="221"/>
      <c r="NLB51" s="221"/>
      <c r="NLC51" s="221"/>
      <c r="NLD51" s="221"/>
      <c r="NLE51" s="221"/>
      <c r="NLF51" s="221"/>
      <c r="NLG51" s="221"/>
      <c r="NLH51" s="221"/>
      <c r="NLI51" s="221"/>
      <c r="NLJ51" s="221"/>
      <c r="NLK51" s="221"/>
      <c r="NLL51" s="221"/>
      <c r="NLM51" s="221"/>
      <c r="NLN51" s="221"/>
      <c r="NLO51" s="221"/>
      <c r="NLP51" s="221"/>
      <c r="NLQ51" s="221"/>
      <c r="NLR51" s="221"/>
      <c r="NLS51" s="221"/>
      <c r="NLT51" s="221"/>
      <c r="NLU51" s="221"/>
      <c r="NLV51" s="221"/>
      <c r="NLW51" s="221"/>
      <c r="NLX51" s="221"/>
      <c r="NLY51" s="221"/>
      <c r="NLZ51" s="221"/>
      <c r="NMA51" s="221"/>
      <c r="NMB51" s="221"/>
      <c r="NMC51" s="221"/>
      <c r="NMD51" s="221"/>
      <c r="NME51" s="221"/>
      <c r="NMF51" s="221"/>
      <c r="NMG51" s="221"/>
      <c r="NMH51" s="221"/>
      <c r="NMI51" s="221"/>
      <c r="NMJ51" s="221"/>
      <c r="NMK51" s="221"/>
      <c r="NML51" s="221"/>
      <c r="NMM51" s="221"/>
      <c r="NMN51" s="221"/>
      <c r="NMO51" s="221"/>
      <c r="NMP51" s="221"/>
      <c r="NMQ51" s="221"/>
      <c r="NMR51" s="221"/>
      <c r="NMS51" s="221"/>
      <c r="NMT51" s="221"/>
      <c r="NMU51" s="221"/>
      <c r="NMV51" s="221"/>
      <c r="NMW51" s="221"/>
      <c r="NMX51" s="221"/>
      <c r="NMY51" s="221"/>
      <c r="NMZ51" s="221"/>
      <c r="NNA51" s="221"/>
      <c r="NNB51" s="221"/>
      <c r="NNC51" s="221"/>
      <c r="NND51" s="221"/>
      <c r="NNE51" s="221"/>
      <c r="NNF51" s="221"/>
      <c r="NNG51" s="221"/>
      <c r="NNH51" s="221"/>
      <c r="NNI51" s="221"/>
      <c r="NNJ51" s="221"/>
      <c r="NNK51" s="221"/>
      <c r="NNL51" s="221"/>
      <c r="NNM51" s="221"/>
      <c r="NNN51" s="221"/>
      <c r="NNO51" s="221"/>
      <c r="NNP51" s="221"/>
      <c r="NNQ51" s="221"/>
      <c r="NNR51" s="221"/>
      <c r="NNS51" s="221"/>
      <c r="NNT51" s="221"/>
      <c r="NNU51" s="221"/>
      <c r="NNV51" s="221"/>
      <c r="NNW51" s="221"/>
      <c r="NNX51" s="221"/>
      <c r="NNY51" s="221"/>
      <c r="NNZ51" s="221"/>
      <c r="NOA51" s="221"/>
      <c r="NOB51" s="221"/>
      <c r="NOC51" s="221"/>
      <c r="NOD51" s="221"/>
      <c r="NOE51" s="221"/>
      <c r="NOF51" s="221"/>
      <c r="NOG51" s="221"/>
      <c r="NOH51" s="221"/>
      <c r="NOI51" s="221"/>
      <c r="NOJ51" s="221"/>
      <c r="NOK51" s="221"/>
      <c r="NOL51" s="221"/>
      <c r="NOM51" s="221"/>
      <c r="NON51" s="221"/>
      <c r="NOO51" s="221"/>
      <c r="NOP51" s="221"/>
      <c r="NOQ51" s="221"/>
      <c r="NOR51" s="221"/>
      <c r="NOS51" s="221"/>
      <c r="NOT51" s="221"/>
      <c r="NOU51" s="221"/>
      <c r="NOV51" s="221"/>
      <c r="NOW51" s="221"/>
      <c r="NOX51" s="221"/>
      <c r="NOY51" s="221"/>
      <c r="NOZ51" s="221"/>
      <c r="NPA51" s="221"/>
      <c r="NPB51" s="221"/>
      <c r="NPC51" s="221"/>
      <c r="NPD51" s="221"/>
      <c r="NPE51" s="221"/>
      <c r="NPF51" s="221"/>
      <c r="NPG51" s="221"/>
      <c r="NPH51" s="221"/>
      <c r="NPI51" s="221"/>
      <c r="NPJ51" s="221"/>
      <c r="NPK51" s="221"/>
      <c r="NPL51" s="221"/>
      <c r="NPM51" s="221"/>
      <c r="NPN51" s="221"/>
      <c r="NPO51" s="221"/>
      <c r="NPP51" s="221"/>
      <c r="NPQ51" s="221"/>
      <c r="NPR51" s="221"/>
      <c r="NPS51" s="221"/>
      <c r="NPT51" s="221"/>
      <c r="NPU51" s="221"/>
      <c r="NPV51" s="221"/>
      <c r="NPW51" s="221"/>
      <c r="NPX51" s="221"/>
      <c r="NPY51" s="221"/>
      <c r="NPZ51" s="221"/>
      <c r="NQA51" s="221"/>
      <c r="NQB51" s="221"/>
      <c r="NQC51" s="221"/>
      <c r="NQD51" s="221"/>
      <c r="NQE51" s="221"/>
      <c r="NQF51" s="221"/>
      <c r="NQG51" s="221"/>
      <c r="NQH51" s="221"/>
      <c r="NQI51" s="221"/>
      <c r="NQJ51" s="221"/>
      <c r="NQK51" s="221"/>
      <c r="NQL51" s="221"/>
      <c r="NQM51" s="221"/>
      <c r="NQN51" s="221"/>
      <c r="NQO51" s="221"/>
      <c r="NQP51" s="221"/>
      <c r="NQQ51" s="221"/>
      <c r="NQR51" s="221"/>
      <c r="NQS51" s="221"/>
      <c r="NQT51" s="221"/>
      <c r="NQU51" s="221"/>
      <c r="NQV51" s="221"/>
      <c r="NQW51" s="221"/>
      <c r="NQX51" s="221"/>
      <c r="NQY51" s="221"/>
      <c r="NQZ51" s="221"/>
      <c r="NRA51" s="221"/>
      <c r="NRB51" s="221"/>
      <c r="NRC51" s="221"/>
      <c r="NRD51" s="221"/>
      <c r="NRE51" s="221"/>
      <c r="NRF51" s="221"/>
      <c r="NRG51" s="221"/>
      <c r="NRH51" s="221"/>
      <c r="NRI51" s="221"/>
      <c r="NRJ51" s="221"/>
      <c r="NRK51" s="221"/>
      <c r="NRL51" s="221"/>
      <c r="NRM51" s="221"/>
      <c r="NRN51" s="221"/>
      <c r="NRO51" s="221"/>
      <c r="NRP51" s="221"/>
      <c r="NRQ51" s="221"/>
      <c r="NRR51" s="221"/>
      <c r="NRS51" s="221"/>
      <c r="NRT51" s="221"/>
      <c r="NRU51" s="221"/>
      <c r="NRV51" s="221"/>
      <c r="NRW51" s="221"/>
      <c r="NRX51" s="221"/>
      <c r="NRY51" s="221"/>
      <c r="NRZ51" s="221"/>
      <c r="NSA51" s="221"/>
      <c r="NSB51" s="221"/>
      <c r="NSC51" s="221"/>
      <c r="NSD51" s="221"/>
      <c r="NSE51" s="221"/>
      <c r="NSF51" s="221"/>
      <c r="NSG51" s="221"/>
      <c r="NSH51" s="221"/>
      <c r="NSI51" s="221"/>
      <c r="NSJ51" s="221"/>
      <c r="NSK51" s="221"/>
      <c r="NSL51" s="221"/>
      <c r="NSM51" s="221"/>
      <c r="NSN51" s="221"/>
      <c r="NSO51" s="221"/>
      <c r="NSP51" s="221"/>
      <c r="NSQ51" s="221"/>
      <c r="NSR51" s="221"/>
      <c r="NSS51" s="221"/>
      <c r="NST51" s="221"/>
      <c r="NSU51" s="221"/>
      <c r="NSV51" s="221"/>
      <c r="NSW51" s="221"/>
      <c r="NSX51" s="221"/>
      <c r="NSY51" s="221"/>
      <c r="NSZ51" s="221"/>
      <c r="NTA51" s="221"/>
      <c r="NTB51" s="221"/>
      <c r="NTC51" s="221"/>
      <c r="NTD51" s="221"/>
      <c r="NTE51" s="221"/>
      <c r="NTF51" s="221"/>
      <c r="NTG51" s="221"/>
      <c r="NTH51" s="221"/>
      <c r="NTI51" s="221"/>
      <c r="NTJ51" s="221"/>
      <c r="NTK51" s="221"/>
      <c r="NTL51" s="221"/>
      <c r="NTM51" s="221"/>
      <c r="NTN51" s="221"/>
      <c r="NTO51" s="221"/>
      <c r="NTP51" s="221"/>
      <c r="NTQ51" s="221"/>
      <c r="NTR51" s="221"/>
      <c r="NTS51" s="221"/>
      <c r="NTT51" s="221"/>
      <c r="NTU51" s="221"/>
      <c r="NTV51" s="221"/>
      <c r="NTW51" s="221"/>
      <c r="NTX51" s="221"/>
      <c r="NTY51" s="221"/>
      <c r="NTZ51" s="221"/>
      <c r="NUA51" s="221"/>
      <c r="NUB51" s="221"/>
      <c r="NUC51" s="221"/>
      <c r="NUD51" s="221"/>
      <c r="NUE51" s="221"/>
      <c r="NUF51" s="221"/>
      <c r="NUG51" s="221"/>
      <c r="NUH51" s="221"/>
      <c r="NUI51" s="221"/>
      <c r="NUJ51" s="221"/>
      <c r="NUK51" s="221"/>
      <c r="NUL51" s="221"/>
      <c r="NUM51" s="221"/>
      <c r="NUN51" s="221"/>
      <c r="NUO51" s="221"/>
      <c r="NUP51" s="221"/>
      <c r="NUQ51" s="221"/>
      <c r="NUR51" s="221"/>
      <c r="NUS51" s="221"/>
      <c r="NUT51" s="221"/>
      <c r="NUU51" s="221"/>
      <c r="NUV51" s="221"/>
      <c r="NUW51" s="221"/>
      <c r="NUX51" s="221"/>
      <c r="NUY51" s="221"/>
      <c r="NUZ51" s="221"/>
      <c r="NVA51" s="221"/>
      <c r="NVB51" s="221"/>
      <c r="NVC51" s="221"/>
      <c r="NVD51" s="221"/>
      <c r="NVE51" s="221"/>
      <c r="NVF51" s="221"/>
      <c r="NVG51" s="221"/>
      <c r="NVH51" s="221"/>
      <c r="NVI51" s="221"/>
      <c r="NVJ51" s="221"/>
      <c r="NVK51" s="221"/>
      <c r="NVL51" s="221"/>
      <c r="NVM51" s="221"/>
      <c r="NVN51" s="221"/>
      <c r="NVO51" s="221"/>
      <c r="NVP51" s="221"/>
      <c r="NVQ51" s="221"/>
      <c r="NVR51" s="221"/>
      <c r="NVS51" s="221"/>
      <c r="NVT51" s="221"/>
      <c r="NVU51" s="221"/>
      <c r="NVV51" s="221"/>
      <c r="NVW51" s="221"/>
      <c r="NVX51" s="221"/>
      <c r="NVY51" s="221"/>
      <c r="NVZ51" s="221"/>
      <c r="NWA51" s="221"/>
      <c r="NWB51" s="221"/>
      <c r="NWC51" s="221"/>
      <c r="NWD51" s="221"/>
      <c r="NWE51" s="221"/>
      <c r="NWF51" s="221"/>
      <c r="NWG51" s="221"/>
      <c r="NWH51" s="221"/>
      <c r="NWI51" s="221"/>
      <c r="NWJ51" s="221"/>
      <c r="NWK51" s="221"/>
      <c r="NWL51" s="221"/>
      <c r="NWM51" s="221"/>
      <c r="NWN51" s="221"/>
      <c r="NWO51" s="221"/>
      <c r="NWP51" s="221"/>
      <c r="NWQ51" s="221"/>
      <c r="NWR51" s="221"/>
      <c r="NWS51" s="221"/>
      <c r="NWT51" s="221"/>
      <c r="NWU51" s="221"/>
      <c r="NWV51" s="221"/>
      <c r="NWW51" s="221"/>
      <c r="NWX51" s="221"/>
      <c r="NWY51" s="221"/>
      <c r="NWZ51" s="221"/>
      <c r="NXA51" s="221"/>
      <c r="NXB51" s="221"/>
      <c r="NXC51" s="221"/>
      <c r="NXD51" s="221"/>
      <c r="NXE51" s="221"/>
      <c r="NXF51" s="221"/>
      <c r="NXG51" s="221"/>
      <c r="NXH51" s="221"/>
      <c r="NXI51" s="221"/>
      <c r="NXJ51" s="221"/>
      <c r="NXK51" s="221"/>
      <c r="NXL51" s="221"/>
      <c r="NXM51" s="221"/>
      <c r="NXN51" s="221"/>
      <c r="NXO51" s="221"/>
      <c r="NXP51" s="221"/>
      <c r="NXQ51" s="221"/>
      <c r="NXR51" s="221"/>
      <c r="NXS51" s="221"/>
      <c r="NXT51" s="221"/>
      <c r="NXU51" s="221"/>
      <c r="NXV51" s="221"/>
      <c r="NXW51" s="221"/>
      <c r="NXX51" s="221"/>
      <c r="NXY51" s="221"/>
      <c r="NXZ51" s="221"/>
      <c r="NYA51" s="221"/>
      <c r="NYB51" s="221"/>
      <c r="NYC51" s="221"/>
      <c r="NYD51" s="221"/>
      <c r="NYE51" s="221"/>
      <c r="NYF51" s="221"/>
      <c r="NYG51" s="221"/>
      <c r="NYH51" s="221"/>
      <c r="NYI51" s="221"/>
      <c r="NYJ51" s="221"/>
      <c r="NYK51" s="221"/>
      <c r="NYL51" s="221"/>
      <c r="NYM51" s="221"/>
      <c r="NYN51" s="221"/>
      <c r="NYO51" s="221"/>
      <c r="NYP51" s="221"/>
      <c r="NYQ51" s="221"/>
      <c r="NYR51" s="221"/>
      <c r="NYS51" s="221"/>
      <c r="NYT51" s="221"/>
      <c r="NYU51" s="221"/>
      <c r="NYV51" s="221"/>
      <c r="NYW51" s="221"/>
      <c r="NYX51" s="221"/>
      <c r="NYY51" s="221"/>
      <c r="NYZ51" s="221"/>
      <c r="NZA51" s="221"/>
      <c r="NZB51" s="221"/>
      <c r="NZC51" s="221"/>
      <c r="NZD51" s="221"/>
      <c r="NZE51" s="221"/>
      <c r="NZF51" s="221"/>
      <c r="NZG51" s="221"/>
      <c r="NZH51" s="221"/>
      <c r="NZI51" s="221"/>
      <c r="NZJ51" s="221"/>
      <c r="NZK51" s="221"/>
      <c r="NZL51" s="221"/>
      <c r="NZM51" s="221"/>
      <c r="NZN51" s="221"/>
      <c r="NZO51" s="221"/>
      <c r="NZP51" s="221"/>
      <c r="NZQ51" s="221"/>
      <c r="NZR51" s="221"/>
      <c r="NZS51" s="221"/>
      <c r="NZT51" s="221"/>
      <c r="NZU51" s="221"/>
      <c r="NZV51" s="221"/>
      <c r="NZW51" s="221"/>
      <c r="NZX51" s="221"/>
      <c r="NZY51" s="221"/>
      <c r="NZZ51" s="221"/>
      <c r="OAA51" s="221"/>
      <c r="OAB51" s="221"/>
      <c r="OAC51" s="221"/>
      <c r="OAD51" s="221"/>
      <c r="OAE51" s="221"/>
      <c r="OAF51" s="221"/>
      <c r="OAG51" s="221"/>
      <c r="OAH51" s="221"/>
      <c r="OAI51" s="221"/>
      <c r="OAJ51" s="221"/>
      <c r="OAK51" s="221"/>
      <c r="OAL51" s="221"/>
      <c r="OAM51" s="221"/>
      <c r="OAN51" s="221"/>
      <c r="OAO51" s="221"/>
      <c r="OAP51" s="221"/>
      <c r="OAQ51" s="221"/>
      <c r="OAR51" s="221"/>
      <c r="OAS51" s="221"/>
      <c r="OAT51" s="221"/>
      <c r="OAU51" s="221"/>
      <c r="OAV51" s="221"/>
      <c r="OAW51" s="221"/>
      <c r="OAX51" s="221"/>
      <c r="OAY51" s="221"/>
      <c r="OAZ51" s="221"/>
      <c r="OBA51" s="221"/>
      <c r="OBB51" s="221"/>
      <c r="OBC51" s="221"/>
      <c r="OBD51" s="221"/>
      <c r="OBE51" s="221"/>
      <c r="OBF51" s="221"/>
      <c r="OBG51" s="221"/>
      <c r="OBH51" s="221"/>
      <c r="OBI51" s="221"/>
      <c r="OBJ51" s="221"/>
      <c r="OBK51" s="221"/>
      <c r="OBL51" s="221"/>
      <c r="OBM51" s="221"/>
      <c r="OBN51" s="221"/>
      <c r="OBO51" s="221"/>
      <c r="OBP51" s="221"/>
      <c r="OBQ51" s="221"/>
      <c r="OBR51" s="221"/>
      <c r="OBS51" s="221"/>
      <c r="OBT51" s="221"/>
      <c r="OBU51" s="221"/>
      <c r="OBV51" s="221"/>
      <c r="OBW51" s="221"/>
      <c r="OBX51" s="221"/>
      <c r="OBY51" s="221"/>
      <c r="OBZ51" s="221"/>
      <c r="OCA51" s="221"/>
      <c r="OCB51" s="221"/>
      <c r="OCC51" s="221"/>
      <c r="OCD51" s="221"/>
      <c r="OCE51" s="221"/>
      <c r="OCF51" s="221"/>
      <c r="OCG51" s="221"/>
      <c r="OCH51" s="221"/>
      <c r="OCI51" s="221"/>
      <c r="OCJ51" s="221"/>
      <c r="OCK51" s="221"/>
      <c r="OCL51" s="221"/>
      <c r="OCM51" s="221"/>
      <c r="OCN51" s="221"/>
      <c r="OCO51" s="221"/>
      <c r="OCP51" s="221"/>
      <c r="OCQ51" s="221"/>
      <c r="OCR51" s="221"/>
      <c r="OCS51" s="221"/>
      <c r="OCT51" s="221"/>
      <c r="OCU51" s="221"/>
      <c r="OCV51" s="221"/>
      <c r="OCW51" s="221"/>
      <c r="OCX51" s="221"/>
      <c r="OCY51" s="221"/>
      <c r="OCZ51" s="221"/>
      <c r="ODA51" s="221"/>
      <c r="ODB51" s="221"/>
      <c r="ODC51" s="221"/>
      <c r="ODD51" s="221"/>
      <c r="ODE51" s="221"/>
      <c r="ODF51" s="221"/>
      <c r="ODG51" s="221"/>
      <c r="ODH51" s="221"/>
      <c r="ODI51" s="221"/>
      <c r="ODJ51" s="221"/>
      <c r="ODK51" s="221"/>
      <c r="ODL51" s="221"/>
      <c r="ODM51" s="221"/>
      <c r="ODN51" s="221"/>
      <c r="ODO51" s="221"/>
      <c r="ODP51" s="221"/>
      <c r="ODQ51" s="221"/>
      <c r="ODR51" s="221"/>
      <c r="ODS51" s="221"/>
      <c r="ODT51" s="221"/>
      <c r="ODU51" s="221"/>
      <c r="ODV51" s="221"/>
      <c r="ODW51" s="221"/>
      <c r="ODX51" s="221"/>
      <c r="ODY51" s="221"/>
      <c r="ODZ51" s="221"/>
      <c r="OEA51" s="221"/>
      <c r="OEB51" s="221"/>
      <c r="OEC51" s="221"/>
      <c r="OED51" s="221"/>
      <c r="OEE51" s="221"/>
      <c r="OEF51" s="221"/>
      <c r="OEG51" s="221"/>
      <c r="OEH51" s="221"/>
      <c r="OEI51" s="221"/>
      <c r="OEJ51" s="221"/>
      <c r="OEK51" s="221"/>
      <c r="OEL51" s="221"/>
      <c r="OEM51" s="221"/>
      <c r="OEN51" s="221"/>
      <c r="OEO51" s="221"/>
      <c r="OEP51" s="221"/>
      <c r="OEQ51" s="221"/>
      <c r="OER51" s="221"/>
      <c r="OES51" s="221"/>
      <c r="OET51" s="221"/>
      <c r="OEU51" s="221"/>
      <c r="OEV51" s="221"/>
      <c r="OEW51" s="221"/>
      <c r="OEX51" s="221"/>
      <c r="OEY51" s="221"/>
      <c r="OEZ51" s="221"/>
      <c r="OFA51" s="221"/>
      <c r="OFB51" s="221"/>
      <c r="OFC51" s="221"/>
      <c r="OFD51" s="221"/>
      <c r="OFE51" s="221"/>
      <c r="OFF51" s="221"/>
      <c r="OFG51" s="221"/>
      <c r="OFH51" s="221"/>
      <c r="OFI51" s="221"/>
      <c r="OFJ51" s="221"/>
      <c r="OFK51" s="221"/>
      <c r="OFL51" s="221"/>
      <c r="OFM51" s="221"/>
      <c r="OFN51" s="221"/>
      <c r="OFO51" s="221"/>
      <c r="OFP51" s="221"/>
      <c r="OFQ51" s="221"/>
      <c r="OFR51" s="221"/>
      <c r="OFS51" s="221"/>
      <c r="OFT51" s="221"/>
      <c r="OFU51" s="221"/>
      <c r="OFV51" s="221"/>
      <c r="OFW51" s="221"/>
      <c r="OFX51" s="221"/>
      <c r="OFY51" s="221"/>
      <c r="OFZ51" s="221"/>
      <c r="OGA51" s="221"/>
      <c r="OGB51" s="221"/>
      <c r="OGC51" s="221"/>
      <c r="OGD51" s="221"/>
      <c r="OGE51" s="221"/>
      <c r="OGF51" s="221"/>
      <c r="OGG51" s="221"/>
      <c r="OGH51" s="221"/>
      <c r="OGI51" s="221"/>
      <c r="OGJ51" s="221"/>
      <c r="OGK51" s="221"/>
      <c r="OGL51" s="221"/>
      <c r="OGM51" s="221"/>
      <c r="OGN51" s="221"/>
      <c r="OGO51" s="221"/>
      <c r="OGP51" s="221"/>
      <c r="OGQ51" s="221"/>
      <c r="OGR51" s="221"/>
      <c r="OGS51" s="221"/>
      <c r="OGT51" s="221"/>
      <c r="OGU51" s="221"/>
      <c r="OGV51" s="221"/>
      <c r="OGW51" s="221"/>
      <c r="OGX51" s="221"/>
      <c r="OGY51" s="221"/>
      <c r="OGZ51" s="221"/>
      <c r="OHA51" s="221"/>
      <c r="OHB51" s="221"/>
      <c r="OHC51" s="221"/>
      <c r="OHD51" s="221"/>
      <c r="OHE51" s="221"/>
      <c r="OHF51" s="221"/>
      <c r="OHG51" s="221"/>
      <c r="OHH51" s="221"/>
      <c r="OHI51" s="221"/>
      <c r="OHJ51" s="221"/>
      <c r="OHK51" s="221"/>
      <c r="OHL51" s="221"/>
      <c r="OHM51" s="221"/>
      <c r="OHN51" s="221"/>
      <c r="OHO51" s="221"/>
      <c r="OHP51" s="221"/>
      <c r="OHQ51" s="221"/>
      <c r="OHR51" s="221"/>
      <c r="OHS51" s="221"/>
      <c r="OHT51" s="221"/>
      <c r="OHU51" s="221"/>
      <c r="OHV51" s="221"/>
      <c r="OHW51" s="221"/>
      <c r="OHX51" s="221"/>
      <c r="OHY51" s="221"/>
      <c r="OHZ51" s="221"/>
      <c r="OIA51" s="221"/>
      <c r="OIB51" s="221"/>
      <c r="OIC51" s="221"/>
      <c r="OID51" s="221"/>
      <c r="OIE51" s="221"/>
      <c r="OIF51" s="221"/>
      <c r="OIG51" s="221"/>
      <c r="OIH51" s="221"/>
      <c r="OII51" s="221"/>
      <c r="OIJ51" s="221"/>
      <c r="OIK51" s="221"/>
      <c r="OIL51" s="221"/>
      <c r="OIM51" s="221"/>
      <c r="OIN51" s="221"/>
      <c r="OIO51" s="221"/>
      <c r="OIP51" s="221"/>
      <c r="OIQ51" s="221"/>
      <c r="OIR51" s="221"/>
      <c r="OIS51" s="221"/>
      <c r="OIT51" s="221"/>
      <c r="OIU51" s="221"/>
      <c r="OIV51" s="221"/>
      <c r="OIW51" s="221"/>
      <c r="OIX51" s="221"/>
      <c r="OIY51" s="221"/>
      <c r="OIZ51" s="221"/>
      <c r="OJA51" s="221"/>
      <c r="OJB51" s="221"/>
      <c r="OJC51" s="221"/>
      <c r="OJD51" s="221"/>
      <c r="OJE51" s="221"/>
      <c r="OJF51" s="221"/>
      <c r="OJG51" s="221"/>
      <c r="OJH51" s="221"/>
      <c r="OJI51" s="221"/>
      <c r="OJJ51" s="221"/>
      <c r="OJK51" s="221"/>
      <c r="OJL51" s="221"/>
      <c r="OJM51" s="221"/>
      <c r="OJN51" s="221"/>
      <c r="OJO51" s="221"/>
      <c r="OJP51" s="221"/>
      <c r="OJQ51" s="221"/>
      <c r="OJR51" s="221"/>
      <c r="OJS51" s="221"/>
      <c r="OJT51" s="221"/>
      <c r="OJU51" s="221"/>
      <c r="OJV51" s="221"/>
      <c r="OJW51" s="221"/>
      <c r="OJX51" s="221"/>
      <c r="OJY51" s="221"/>
      <c r="OJZ51" s="221"/>
      <c r="OKA51" s="221"/>
      <c r="OKB51" s="221"/>
      <c r="OKC51" s="221"/>
      <c r="OKD51" s="221"/>
      <c r="OKE51" s="221"/>
      <c r="OKF51" s="221"/>
      <c r="OKG51" s="221"/>
      <c r="OKH51" s="221"/>
      <c r="OKI51" s="221"/>
      <c r="OKJ51" s="221"/>
      <c r="OKK51" s="221"/>
      <c r="OKL51" s="221"/>
      <c r="OKM51" s="221"/>
      <c r="OKN51" s="221"/>
      <c r="OKO51" s="221"/>
      <c r="OKP51" s="221"/>
      <c r="OKQ51" s="221"/>
      <c r="OKR51" s="221"/>
      <c r="OKS51" s="221"/>
      <c r="OKT51" s="221"/>
      <c r="OKU51" s="221"/>
      <c r="OKV51" s="221"/>
      <c r="OKW51" s="221"/>
      <c r="OKX51" s="221"/>
      <c r="OKY51" s="221"/>
      <c r="OKZ51" s="221"/>
      <c r="OLA51" s="221"/>
      <c r="OLB51" s="221"/>
      <c r="OLC51" s="221"/>
      <c r="OLD51" s="221"/>
      <c r="OLE51" s="221"/>
      <c r="OLF51" s="221"/>
      <c r="OLG51" s="221"/>
      <c r="OLH51" s="221"/>
      <c r="OLI51" s="221"/>
      <c r="OLJ51" s="221"/>
      <c r="OLK51" s="221"/>
      <c r="OLL51" s="221"/>
      <c r="OLM51" s="221"/>
      <c r="OLN51" s="221"/>
      <c r="OLO51" s="221"/>
      <c r="OLP51" s="221"/>
      <c r="OLQ51" s="221"/>
      <c r="OLR51" s="221"/>
      <c r="OLS51" s="221"/>
      <c r="OLT51" s="221"/>
      <c r="OLU51" s="221"/>
      <c r="OLV51" s="221"/>
      <c r="OLW51" s="221"/>
      <c r="OLX51" s="221"/>
      <c r="OLY51" s="221"/>
      <c r="OLZ51" s="221"/>
      <c r="OMA51" s="221"/>
      <c r="OMB51" s="221"/>
      <c r="OMC51" s="221"/>
      <c r="OMD51" s="221"/>
      <c r="OME51" s="221"/>
      <c r="OMF51" s="221"/>
      <c r="OMG51" s="221"/>
      <c r="OMH51" s="221"/>
      <c r="OMI51" s="221"/>
      <c r="OMJ51" s="221"/>
      <c r="OMK51" s="221"/>
      <c r="OML51" s="221"/>
      <c r="OMM51" s="221"/>
      <c r="OMN51" s="221"/>
      <c r="OMO51" s="221"/>
      <c r="OMP51" s="221"/>
      <c r="OMQ51" s="221"/>
      <c r="OMR51" s="221"/>
      <c r="OMS51" s="221"/>
      <c r="OMT51" s="221"/>
      <c r="OMU51" s="221"/>
      <c r="OMV51" s="221"/>
      <c r="OMW51" s="221"/>
      <c r="OMX51" s="221"/>
      <c r="OMY51" s="221"/>
      <c r="OMZ51" s="221"/>
      <c r="ONA51" s="221"/>
      <c r="ONB51" s="221"/>
      <c r="ONC51" s="221"/>
      <c r="OND51" s="221"/>
      <c r="ONE51" s="221"/>
      <c r="ONF51" s="221"/>
      <c r="ONG51" s="221"/>
      <c r="ONH51" s="221"/>
      <c r="ONI51" s="221"/>
      <c r="ONJ51" s="221"/>
      <c r="ONK51" s="221"/>
      <c r="ONL51" s="221"/>
      <c r="ONM51" s="221"/>
      <c r="ONN51" s="221"/>
      <c r="ONO51" s="221"/>
      <c r="ONP51" s="221"/>
      <c r="ONQ51" s="221"/>
      <c r="ONR51" s="221"/>
      <c r="ONS51" s="221"/>
      <c r="ONT51" s="221"/>
      <c r="ONU51" s="221"/>
      <c r="ONV51" s="221"/>
      <c r="ONW51" s="221"/>
      <c r="ONX51" s="221"/>
      <c r="ONY51" s="221"/>
      <c r="ONZ51" s="221"/>
      <c r="OOA51" s="221"/>
      <c r="OOB51" s="221"/>
      <c r="OOC51" s="221"/>
      <c r="OOD51" s="221"/>
      <c r="OOE51" s="221"/>
      <c r="OOF51" s="221"/>
      <c r="OOG51" s="221"/>
      <c r="OOH51" s="221"/>
      <c r="OOI51" s="221"/>
      <c r="OOJ51" s="221"/>
      <c r="OOK51" s="221"/>
      <c r="OOL51" s="221"/>
      <c r="OOM51" s="221"/>
      <c r="OON51" s="221"/>
      <c r="OOO51" s="221"/>
      <c r="OOP51" s="221"/>
      <c r="OOQ51" s="221"/>
      <c r="OOR51" s="221"/>
      <c r="OOS51" s="221"/>
      <c r="OOT51" s="221"/>
      <c r="OOU51" s="221"/>
      <c r="OOV51" s="221"/>
      <c r="OOW51" s="221"/>
      <c r="OOX51" s="221"/>
      <c r="OOY51" s="221"/>
      <c r="OOZ51" s="221"/>
      <c r="OPA51" s="221"/>
      <c r="OPB51" s="221"/>
      <c r="OPC51" s="221"/>
      <c r="OPD51" s="221"/>
      <c r="OPE51" s="221"/>
      <c r="OPF51" s="221"/>
      <c r="OPG51" s="221"/>
      <c r="OPH51" s="221"/>
      <c r="OPI51" s="221"/>
      <c r="OPJ51" s="221"/>
      <c r="OPK51" s="221"/>
      <c r="OPL51" s="221"/>
      <c r="OPM51" s="221"/>
      <c r="OPN51" s="221"/>
      <c r="OPO51" s="221"/>
      <c r="OPP51" s="221"/>
      <c r="OPQ51" s="221"/>
      <c r="OPR51" s="221"/>
      <c r="OPS51" s="221"/>
      <c r="OPT51" s="221"/>
      <c r="OPU51" s="221"/>
      <c r="OPV51" s="221"/>
      <c r="OPW51" s="221"/>
      <c r="OPX51" s="221"/>
      <c r="OPY51" s="221"/>
      <c r="OPZ51" s="221"/>
      <c r="OQA51" s="221"/>
      <c r="OQB51" s="221"/>
      <c r="OQC51" s="221"/>
      <c r="OQD51" s="221"/>
      <c r="OQE51" s="221"/>
      <c r="OQF51" s="221"/>
      <c r="OQG51" s="221"/>
      <c r="OQH51" s="221"/>
      <c r="OQI51" s="221"/>
      <c r="OQJ51" s="221"/>
      <c r="OQK51" s="221"/>
      <c r="OQL51" s="221"/>
      <c r="OQM51" s="221"/>
      <c r="OQN51" s="221"/>
      <c r="OQO51" s="221"/>
      <c r="OQP51" s="221"/>
      <c r="OQQ51" s="221"/>
      <c r="OQR51" s="221"/>
      <c r="OQS51" s="221"/>
      <c r="OQT51" s="221"/>
      <c r="OQU51" s="221"/>
      <c r="OQV51" s="221"/>
      <c r="OQW51" s="221"/>
      <c r="OQX51" s="221"/>
      <c r="OQY51" s="221"/>
      <c r="OQZ51" s="221"/>
      <c r="ORA51" s="221"/>
      <c r="ORB51" s="221"/>
      <c r="ORC51" s="221"/>
      <c r="ORD51" s="221"/>
      <c r="ORE51" s="221"/>
      <c r="ORF51" s="221"/>
      <c r="ORG51" s="221"/>
      <c r="ORH51" s="221"/>
      <c r="ORI51" s="221"/>
      <c r="ORJ51" s="221"/>
      <c r="ORK51" s="221"/>
      <c r="ORL51" s="221"/>
      <c r="ORM51" s="221"/>
      <c r="ORN51" s="221"/>
      <c r="ORO51" s="221"/>
      <c r="ORP51" s="221"/>
      <c r="ORQ51" s="221"/>
      <c r="ORR51" s="221"/>
      <c r="ORS51" s="221"/>
      <c r="ORT51" s="221"/>
      <c r="ORU51" s="221"/>
      <c r="ORV51" s="221"/>
      <c r="ORW51" s="221"/>
      <c r="ORX51" s="221"/>
      <c r="ORY51" s="221"/>
      <c r="ORZ51" s="221"/>
      <c r="OSA51" s="221"/>
      <c r="OSB51" s="221"/>
      <c r="OSC51" s="221"/>
      <c r="OSD51" s="221"/>
      <c r="OSE51" s="221"/>
      <c r="OSF51" s="221"/>
      <c r="OSG51" s="221"/>
      <c r="OSH51" s="221"/>
      <c r="OSI51" s="221"/>
      <c r="OSJ51" s="221"/>
      <c r="OSK51" s="221"/>
      <c r="OSL51" s="221"/>
      <c r="OSM51" s="221"/>
      <c r="OSN51" s="221"/>
      <c r="OSO51" s="221"/>
      <c r="OSP51" s="221"/>
      <c r="OSQ51" s="221"/>
      <c r="OSR51" s="221"/>
      <c r="OSS51" s="221"/>
      <c r="OST51" s="221"/>
      <c r="OSU51" s="221"/>
      <c r="OSV51" s="221"/>
      <c r="OSW51" s="221"/>
      <c r="OSX51" s="221"/>
      <c r="OSY51" s="221"/>
      <c r="OSZ51" s="221"/>
      <c r="OTA51" s="221"/>
      <c r="OTB51" s="221"/>
      <c r="OTC51" s="221"/>
      <c r="OTD51" s="221"/>
      <c r="OTE51" s="221"/>
      <c r="OTF51" s="221"/>
      <c r="OTG51" s="221"/>
      <c r="OTH51" s="221"/>
      <c r="OTI51" s="221"/>
      <c r="OTJ51" s="221"/>
      <c r="OTK51" s="221"/>
      <c r="OTL51" s="221"/>
      <c r="OTM51" s="221"/>
      <c r="OTN51" s="221"/>
      <c r="OTO51" s="221"/>
      <c r="OTP51" s="221"/>
      <c r="OTQ51" s="221"/>
      <c r="OTR51" s="221"/>
      <c r="OTS51" s="221"/>
      <c r="OTT51" s="221"/>
      <c r="OTU51" s="221"/>
      <c r="OTV51" s="221"/>
      <c r="OTW51" s="221"/>
      <c r="OTX51" s="221"/>
      <c r="OTY51" s="221"/>
      <c r="OTZ51" s="221"/>
      <c r="OUA51" s="221"/>
      <c r="OUB51" s="221"/>
      <c r="OUC51" s="221"/>
      <c r="OUD51" s="221"/>
      <c r="OUE51" s="221"/>
      <c r="OUF51" s="221"/>
      <c r="OUG51" s="221"/>
      <c r="OUH51" s="221"/>
      <c r="OUI51" s="221"/>
      <c r="OUJ51" s="221"/>
      <c r="OUK51" s="221"/>
      <c r="OUL51" s="221"/>
      <c r="OUM51" s="221"/>
      <c r="OUN51" s="221"/>
      <c r="OUO51" s="221"/>
      <c r="OUP51" s="221"/>
      <c r="OUQ51" s="221"/>
      <c r="OUR51" s="221"/>
      <c r="OUS51" s="221"/>
      <c r="OUT51" s="221"/>
      <c r="OUU51" s="221"/>
      <c r="OUV51" s="221"/>
      <c r="OUW51" s="221"/>
      <c r="OUX51" s="221"/>
      <c r="OUY51" s="221"/>
      <c r="OUZ51" s="221"/>
      <c r="OVA51" s="221"/>
      <c r="OVB51" s="221"/>
      <c r="OVC51" s="221"/>
      <c r="OVD51" s="221"/>
      <c r="OVE51" s="221"/>
      <c r="OVF51" s="221"/>
      <c r="OVG51" s="221"/>
      <c r="OVH51" s="221"/>
      <c r="OVI51" s="221"/>
      <c r="OVJ51" s="221"/>
      <c r="OVK51" s="221"/>
      <c r="OVL51" s="221"/>
      <c r="OVM51" s="221"/>
      <c r="OVN51" s="221"/>
      <c r="OVO51" s="221"/>
      <c r="OVP51" s="221"/>
      <c r="OVQ51" s="221"/>
      <c r="OVR51" s="221"/>
      <c r="OVS51" s="221"/>
      <c r="OVT51" s="221"/>
      <c r="OVU51" s="221"/>
      <c r="OVV51" s="221"/>
      <c r="OVW51" s="221"/>
      <c r="OVX51" s="221"/>
      <c r="OVY51" s="221"/>
      <c r="OVZ51" s="221"/>
      <c r="OWA51" s="221"/>
      <c r="OWB51" s="221"/>
      <c r="OWC51" s="221"/>
      <c r="OWD51" s="221"/>
      <c r="OWE51" s="221"/>
      <c r="OWF51" s="221"/>
      <c r="OWG51" s="221"/>
      <c r="OWH51" s="221"/>
      <c r="OWI51" s="221"/>
      <c r="OWJ51" s="221"/>
      <c r="OWK51" s="221"/>
      <c r="OWL51" s="221"/>
      <c r="OWM51" s="221"/>
      <c r="OWN51" s="221"/>
      <c r="OWO51" s="221"/>
      <c r="OWP51" s="221"/>
      <c r="OWQ51" s="221"/>
      <c r="OWR51" s="221"/>
      <c r="OWS51" s="221"/>
      <c r="OWT51" s="221"/>
      <c r="OWU51" s="221"/>
      <c r="OWV51" s="221"/>
      <c r="OWW51" s="221"/>
      <c r="OWX51" s="221"/>
      <c r="OWY51" s="221"/>
      <c r="OWZ51" s="221"/>
      <c r="OXA51" s="221"/>
      <c r="OXB51" s="221"/>
      <c r="OXC51" s="221"/>
      <c r="OXD51" s="221"/>
      <c r="OXE51" s="221"/>
      <c r="OXF51" s="221"/>
      <c r="OXG51" s="221"/>
      <c r="OXH51" s="221"/>
      <c r="OXI51" s="221"/>
      <c r="OXJ51" s="221"/>
      <c r="OXK51" s="221"/>
      <c r="OXL51" s="221"/>
      <c r="OXM51" s="221"/>
      <c r="OXN51" s="221"/>
      <c r="OXO51" s="221"/>
      <c r="OXP51" s="221"/>
      <c r="OXQ51" s="221"/>
      <c r="OXR51" s="221"/>
      <c r="OXS51" s="221"/>
      <c r="OXT51" s="221"/>
      <c r="OXU51" s="221"/>
      <c r="OXV51" s="221"/>
      <c r="OXW51" s="221"/>
      <c r="OXX51" s="221"/>
      <c r="OXY51" s="221"/>
      <c r="OXZ51" s="221"/>
      <c r="OYA51" s="221"/>
      <c r="OYB51" s="221"/>
      <c r="OYC51" s="221"/>
      <c r="OYD51" s="221"/>
      <c r="OYE51" s="221"/>
      <c r="OYF51" s="221"/>
      <c r="OYG51" s="221"/>
      <c r="OYH51" s="221"/>
      <c r="OYI51" s="221"/>
      <c r="OYJ51" s="221"/>
      <c r="OYK51" s="221"/>
      <c r="OYL51" s="221"/>
      <c r="OYM51" s="221"/>
      <c r="OYN51" s="221"/>
      <c r="OYO51" s="221"/>
      <c r="OYP51" s="221"/>
      <c r="OYQ51" s="221"/>
      <c r="OYR51" s="221"/>
      <c r="OYS51" s="221"/>
      <c r="OYT51" s="221"/>
      <c r="OYU51" s="221"/>
      <c r="OYV51" s="221"/>
      <c r="OYW51" s="221"/>
      <c r="OYX51" s="221"/>
      <c r="OYY51" s="221"/>
      <c r="OYZ51" s="221"/>
      <c r="OZA51" s="221"/>
      <c r="OZB51" s="221"/>
      <c r="OZC51" s="221"/>
      <c r="OZD51" s="221"/>
      <c r="OZE51" s="221"/>
      <c r="OZF51" s="221"/>
      <c r="OZG51" s="221"/>
      <c r="OZH51" s="221"/>
      <c r="OZI51" s="221"/>
      <c r="OZJ51" s="221"/>
      <c r="OZK51" s="221"/>
      <c r="OZL51" s="221"/>
      <c r="OZM51" s="221"/>
      <c r="OZN51" s="221"/>
      <c r="OZO51" s="221"/>
      <c r="OZP51" s="221"/>
      <c r="OZQ51" s="221"/>
      <c r="OZR51" s="221"/>
      <c r="OZS51" s="221"/>
      <c r="OZT51" s="221"/>
      <c r="OZU51" s="221"/>
      <c r="OZV51" s="221"/>
      <c r="OZW51" s="221"/>
      <c r="OZX51" s="221"/>
      <c r="OZY51" s="221"/>
      <c r="OZZ51" s="221"/>
      <c r="PAA51" s="221"/>
      <c r="PAB51" s="221"/>
      <c r="PAC51" s="221"/>
      <c r="PAD51" s="221"/>
      <c r="PAE51" s="221"/>
      <c r="PAF51" s="221"/>
      <c r="PAG51" s="221"/>
      <c r="PAH51" s="221"/>
      <c r="PAI51" s="221"/>
      <c r="PAJ51" s="221"/>
      <c r="PAK51" s="221"/>
      <c r="PAL51" s="221"/>
      <c r="PAM51" s="221"/>
      <c r="PAN51" s="221"/>
      <c r="PAO51" s="221"/>
      <c r="PAP51" s="221"/>
      <c r="PAQ51" s="221"/>
      <c r="PAR51" s="221"/>
      <c r="PAS51" s="221"/>
      <c r="PAT51" s="221"/>
      <c r="PAU51" s="221"/>
      <c r="PAV51" s="221"/>
      <c r="PAW51" s="221"/>
      <c r="PAX51" s="221"/>
      <c r="PAY51" s="221"/>
      <c r="PAZ51" s="221"/>
      <c r="PBA51" s="221"/>
      <c r="PBB51" s="221"/>
      <c r="PBC51" s="221"/>
      <c r="PBD51" s="221"/>
      <c r="PBE51" s="221"/>
      <c r="PBF51" s="221"/>
      <c r="PBG51" s="221"/>
      <c r="PBH51" s="221"/>
      <c r="PBI51" s="221"/>
      <c r="PBJ51" s="221"/>
      <c r="PBK51" s="221"/>
      <c r="PBL51" s="221"/>
      <c r="PBM51" s="221"/>
      <c r="PBN51" s="221"/>
      <c r="PBO51" s="221"/>
      <c r="PBP51" s="221"/>
      <c r="PBQ51" s="221"/>
      <c r="PBR51" s="221"/>
      <c r="PBS51" s="221"/>
      <c r="PBT51" s="221"/>
      <c r="PBU51" s="221"/>
      <c r="PBV51" s="221"/>
      <c r="PBW51" s="221"/>
      <c r="PBX51" s="221"/>
      <c r="PBY51" s="221"/>
      <c r="PBZ51" s="221"/>
      <c r="PCA51" s="221"/>
      <c r="PCB51" s="221"/>
      <c r="PCC51" s="221"/>
      <c r="PCD51" s="221"/>
      <c r="PCE51" s="221"/>
      <c r="PCF51" s="221"/>
      <c r="PCG51" s="221"/>
      <c r="PCH51" s="221"/>
      <c r="PCI51" s="221"/>
      <c r="PCJ51" s="221"/>
      <c r="PCK51" s="221"/>
      <c r="PCL51" s="221"/>
      <c r="PCM51" s="221"/>
      <c r="PCN51" s="221"/>
      <c r="PCO51" s="221"/>
      <c r="PCP51" s="221"/>
      <c r="PCQ51" s="221"/>
      <c r="PCR51" s="221"/>
      <c r="PCS51" s="221"/>
      <c r="PCT51" s="221"/>
      <c r="PCU51" s="221"/>
      <c r="PCV51" s="221"/>
      <c r="PCW51" s="221"/>
      <c r="PCX51" s="221"/>
      <c r="PCY51" s="221"/>
      <c r="PCZ51" s="221"/>
      <c r="PDA51" s="221"/>
      <c r="PDB51" s="221"/>
      <c r="PDC51" s="221"/>
      <c r="PDD51" s="221"/>
      <c r="PDE51" s="221"/>
      <c r="PDF51" s="221"/>
      <c r="PDG51" s="221"/>
      <c r="PDH51" s="221"/>
      <c r="PDI51" s="221"/>
      <c r="PDJ51" s="221"/>
      <c r="PDK51" s="221"/>
      <c r="PDL51" s="221"/>
      <c r="PDM51" s="221"/>
      <c r="PDN51" s="221"/>
      <c r="PDO51" s="221"/>
      <c r="PDP51" s="221"/>
      <c r="PDQ51" s="221"/>
      <c r="PDR51" s="221"/>
      <c r="PDS51" s="221"/>
      <c r="PDT51" s="221"/>
      <c r="PDU51" s="221"/>
      <c r="PDV51" s="221"/>
      <c r="PDW51" s="221"/>
      <c r="PDX51" s="221"/>
      <c r="PDY51" s="221"/>
      <c r="PDZ51" s="221"/>
      <c r="PEA51" s="221"/>
      <c r="PEB51" s="221"/>
      <c r="PEC51" s="221"/>
      <c r="PED51" s="221"/>
      <c r="PEE51" s="221"/>
      <c r="PEF51" s="221"/>
      <c r="PEG51" s="221"/>
      <c r="PEH51" s="221"/>
      <c r="PEI51" s="221"/>
      <c r="PEJ51" s="221"/>
      <c r="PEK51" s="221"/>
      <c r="PEL51" s="221"/>
      <c r="PEM51" s="221"/>
      <c r="PEN51" s="221"/>
      <c r="PEO51" s="221"/>
      <c r="PEP51" s="221"/>
      <c r="PEQ51" s="221"/>
      <c r="PER51" s="221"/>
      <c r="PES51" s="221"/>
      <c r="PET51" s="221"/>
      <c r="PEU51" s="221"/>
      <c r="PEV51" s="221"/>
      <c r="PEW51" s="221"/>
      <c r="PEX51" s="221"/>
      <c r="PEY51" s="221"/>
      <c r="PEZ51" s="221"/>
      <c r="PFA51" s="221"/>
      <c r="PFB51" s="221"/>
      <c r="PFC51" s="221"/>
      <c r="PFD51" s="221"/>
      <c r="PFE51" s="221"/>
      <c r="PFF51" s="221"/>
      <c r="PFG51" s="221"/>
      <c r="PFH51" s="221"/>
      <c r="PFI51" s="221"/>
      <c r="PFJ51" s="221"/>
      <c r="PFK51" s="221"/>
      <c r="PFL51" s="221"/>
      <c r="PFM51" s="221"/>
      <c r="PFN51" s="221"/>
      <c r="PFO51" s="221"/>
      <c r="PFP51" s="221"/>
      <c r="PFQ51" s="221"/>
      <c r="PFR51" s="221"/>
      <c r="PFS51" s="221"/>
      <c r="PFT51" s="221"/>
      <c r="PFU51" s="221"/>
      <c r="PFV51" s="221"/>
      <c r="PFW51" s="221"/>
      <c r="PFX51" s="221"/>
      <c r="PFY51" s="221"/>
      <c r="PFZ51" s="221"/>
      <c r="PGA51" s="221"/>
      <c r="PGB51" s="221"/>
      <c r="PGC51" s="221"/>
      <c r="PGD51" s="221"/>
      <c r="PGE51" s="221"/>
      <c r="PGF51" s="221"/>
      <c r="PGG51" s="221"/>
      <c r="PGH51" s="221"/>
      <c r="PGI51" s="221"/>
      <c r="PGJ51" s="221"/>
      <c r="PGK51" s="221"/>
      <c r="PGL51" s="221"/>
      <c r="PGM51" s="221"/>
      <c r="PGN51" s="221"/>
      <c r="PGO51" s="221"/>
      <c r="PGP51" s="221"/>
      <c r="PGQ51" s="221"/>
      <c r="PGR51" s="221"/>
      <c r="PGS51" s="221"/>
      <c r="PGT51" s="221"/>
      <c r="PGU51" s="221"/>
      <c r="PGV51" s="221"/>
      <c r="PGW51" s="221"/>
      <c r="PGX51" s="221"/>
      <c r="PGY51" s="221"/>
      <c r="PGZ51" s="221"/>
      <c r="PHA51" s="221"/>
      <c r="PHB51" s="221"/>
      <c r="PHC51" s="221"/>
      <c r="PHD51" s="221"/>
      <c r="PHE51" s="221"/>
      <c r="PHF51" s="221"/>
      <c r="PHG51" s="221"/>
      <c r="PHH51" s="221"/>
      <c r="PHI51" s="221"/>
      <c r="PHJ51" s="221"/>
      <c r="PHK51" s="221"/>
      <c r="PHL51" s="221"/>
      <c r="PHM51" s="221"/>
      <c r="PHN51" s="221"/>
      <c r="PHO51" s="221"/>
      <c r="PHP51" s="221"/>
      <c r="PHQ51" s="221"/>
      <c r="PHR51" s="221"/>
      <c r="PHS51" s="221"/>
      <c r="PHT51" s="221"/>
      <c r="PHU51" s="221"/>
      <c r="PHV51" s="221"/>
      <c r="PHW51" s="221"/>
      <c r="PHX51" s="221"/>
      <c r="PHY51" s="221"/>
      <c r="PHZ51" s="221"/>
      <c r="PIA51" s="221"/>
      <c r="PIB51" s="221"/>
      <c r="PIC51" s="221"/>
      <c r="PID51" s="221"/>
      <c r="PIE51" s="221"/>
      <c r="PIF51" s="221"/>
      <c r="PIG51" s="221"/>
      <c r="PIH51" s="221"/>
      <c r="PII51" s="221"/>
      <c r="PIJ51" s="221"/>
      <c r="PIK51" s="221"/>
      <c r="PIL51" s="221"/>
      <c r="PIM51" s="221"/>
      <c r="PIN51" s="221"/>
      <c r="PIO51" s="221"/>
      <c r="PIP51" s="221"/>
      <c r="PIQ51" s="221"/>
      <c r="PIR51" s="221"/>
      <c r="PIS51" s="221"/>
      <c r="PIT51" s="221"/>
      <c r="PIU51" s="221"/>
      <c r="PIV51" s="221"/>
      <c r="PIW51" s="221"/>
      <c r="PIX51" s="221"/>
      <c r="PIY51" s="221"/>
      <c r="PIZ51" s="221"/>
      <c r="PJA51" s="221"/>
      <c r="PJB51" s="221"/>
      <c r="PJC51" s="221"/>
      <c r="PJD51" s="221"/>
      <c r="PJE51" s="221"/>
      <c r="PJF51" s="221"/>
      <c r="PJG51" s="221"/>
      <c r="PJH51" s="221"/>
      <c r="PJI51" s="221"/>
      <c r="PJJ51" s="221"/>
      <c r="PJK51" s="221"/>
      <c r="PJL51" s="221"/>
      <c r="PJM51" s="221"/>
      <c r="PJN51" s="221"/>
      <c r="PJO51" s="221"/>
      <c r="PJP51" s="221"/>
      <c r="PJQ51" s="221"/>
      <c r="PJR51" s="221"/>
      <c r="PJS51" s="221"/>
      <c r="PJT51" s="221"/>
      <c r="PJU51" s="221"/>
      <c r="PJV51" s="221"/>
      <c r="PJW51" s="221"/>
      <c r="PJX51" s="221"/>
      <c r="PJY51" s="221"/>
      <c r="PJZ51" s="221"/>
      <c r="PKA51" s="221"/>
      <c r="PKB51" s="221"/>
      <c r="PKC51" s="221"/>
      <c r="PKD51" s="221"/>
      <c r="PKE51" s="221"/>
      <c r="PKF51" s="221"/>
      <c r="PKG51" s="221"/>
      <c r="PKH51" s="221"/>
      <c r="PKI51" s="221"/>
      <c r="PKJ51" s="221"/>
      <c r="PKK51" s="221"/>
      <c r="PKL51" s="221"/>
      <c r="PKM51" s="221"/>
      <c r="PKN51" s="221"/>
      <c r="PKO51" s="221"/>
      <c r="PKP51" s="221"/>
      <c r="PKQ51" s="221"/>
      <c r="PKR51" s="221"/>
      <c r="PKS51" s="221"/>
      <c r="PKT51" s="221"/>
      <c r="PKU51" s="221"/>
      <c r="PKV51" s="221"/>
      <c r="PKW51" s="221"/>
      <c r="PKX51" s="221"/>
      <c r="PKY51" s="221"/>
      <c r="PKZ51" s="221"/>
      <c r="PLA51" s="221"/>
      <c r="PLB51" s="221"/>
      <c r="PLC51" s="221"/>
      <c r="PLD51" s="221"/>
      <c r="PLE51" s="221"/>
      <c r="PLF51" s="221"/>
      <c r="PLG51" s="221"/>
      <c r="PLH51" s="221"/>
      <c r="PLI51" s="221"/>
      <c r="PLJ51" s="221"/>
      <c r="PLK51" s="221"/>
      <c r="PLL51" s="221"/>
      <c r="PLM51" s="221"/>
      <c r="PLN51" s="221"/>
      <c r="PLO51" s="221"/>
      <c r="PLP51" s="221"/>
      <c r="PLQ51" s="221"/>
      <c r="PLR51" s="221"/>
      <c r="PLS51" s="221"/>
      <c r="PLT51" s="221"/>
      <c r="PLU51" s="221"/>
      <c r="PLV51" s="221"/>
      <c r="PLW51" s="221"/>
      <c r="PLX51" s="221"/>
      <c r="PLY51" s="221"/>
      <c r="PLZ51" s="221"/>
      <c r="PMA51" s="221"/>
      <c r="PMB51" s="221"/>
      <c r="PMC51" s="221"/>
      <c r="PMD51" s="221"/>
      <c r="PME51" s="221"/>
      <c r="PMF51" s="221"/>
      <c r="PMG51" s="221"/>
      <c r="PMH51" s="221"/>
      <c r="PMI51" s="221"/>
      <c r="PMJ51" s="221"/>
      <c r="PMK51" s="221"/>
      <c r="PML51" s="221"/>
      <c r="PMM51" s="221"/>
      <c r="PMN51" s="221"/>
      <c r="PMO51" s="221"/>
      <c r="PMP51" s="221"/>
      <c r="PMQ51" s="221"/>
      <c r="PMR51" s="221"/>
      <c r="PMS51" s="221"/>
      <c r="PMT51" s="221"/>
      <c r="PMU51" s="221"/>
      <c r="PMV51" s="221"/>
      <c r="PMW51" s="221"/>
      <c r="PMX51" s="221"/>
      <c r="PMY51" s="221"/>
      <c r="PMZ51" s="221"/>
      <c r="PNA51" s="221"/>
      <c r="PNB51" s="221"/>
      <c r="PNC51" s="221"/>
      <c r="PND51" s="221"/>
      <c r="PNE51" s="221"/>
      <c r="PNF51" s="221"/>
      <c r="PNG51" s="221"/>
      <c r="PNH51" s="221"/>
      <c r="PNI51" s="221"/>
      <c r="PNJ51" s="221"/>
      <c r="PNK51" s="221"/>
      <c r="PNL51" s="221"/>
      <c r="PNM51" s="221"/>
      <c r="PNN51" s="221"/>
      <c r="PNO51" s="221"/>
      <c r="PNP51" s="221"/>
      <c r="PNQ51" s="221"/>
      <c r="PNR51" s="221"/>
      <c r="PNS51" s="221"/>
      <c r="PNT51" s="221"/>
      <c r="PNU51" s="221"/>
      <c r="PNV51" s="221"/>
      <c r="PNW51" s="221"/>
      <c r="PNX51" s="221"/>
      <c r="PNY51" s="221"/>
      <c r="PNZ51" s="221"/>
      <c r="POA51" s="221"/>
      <c r="POB51" s="221"/>
      <c r="POC51" s="221"/>
      <c r="POD51" s="221"/>
      <c r="POE51" s="221"/>
      <c r="POF51" s="221"/>
      <c r="POG51" s="221"/>
      <c r="POH51" s="221"/>
      <c r="POI51" s="221"/>
      <c r="POJ51" s="221"/>
      <c r="POK51" s="221"/>
      <c r="POL51" s="221"/>
      <c r="POM51" s="221"/>
      <c r="PON51" s="221"/>
      <c r="POO51" s="221"/>
      <c r="POP51" s="221"/>
      <c r="POQ51" s="221"/>
      <c r="POR51" s="221"/>
      <c r="POS51" s="221"/>
      <c r="POT51" s="221"/>
      <c r="POU51" s="221"/>
      <c r="POV51" s="221"/>
      <c r="POW51" s="221"/>
      <c r="POX51" s="221"/>
      <c r="POY51" s="221"/>
      <c r="POZ51" s="221"/>
      <c r="PPA51" s="221"/>
      <c r="PPB51" s="221"/>
      <c r="PPC51" s="221"/>
      <c r="PPD51" s="221"/>
      <c r="PPE51" s="221"/>
      <c r="PPF51" s="221"/>
      <c r="PPG51" s="221"/>
      <c r="PPH51" s="221"/>
      <c r="PPI51" s="221"/>
      <c r="PPJ51" s="221"/>
      <c r="PPK51" s="221"/>
      <c r="PPL51" s="221"/>
      <c r="PPM51" s="221"/>
      <c r="PPN51" s="221"/>
      <c r="PPO51" s="221"/>
      <c r="PPP51" s="221"/>
      <c r="PPQ51" s="221"/>
      <c r="PPR51" s="221"/>
      <c r="PPS51" s="221"/>
      <c r="PPT51" s="221"/>
      <c r="PPU51" s="221"/>
      <c r="PPV51" s="221"/>
      <c r="PPW51" s="221"/>
      <c r="PPX51" s="221"/>
      <c r="PPY51" s="221"/>
      <c r="PPZ51" s="221"/>
      <c r="PQA51" s="221"/>
      <c r="PQB51" s="221"/>
      <c r="PQC51" s="221"/>
      <c r="PQD51" s="221"/>
      <c r="PQE51" s="221"/>
      <c r="PQF51" s="221"/>
      <c r="PQG51" s="221"/>
      <c r="PQH51" s="221"/>
      <c r="PQI51" s="221"/>
      <c r="PQJ51" s="221"/>
      <c r="PQK51" s="221"/>
      <c r="PQL51" s="221"/>
      <c r="PQM51" s="221"/>
      <c r="PQN51" s="221"/>
      <c r="PQO51" s="221"/>
      <c r="PQP51" s="221"/>
      <c r="PQQ51" s="221"/>
      <c r="PQR51" s="221"/>
      <c r="PQS51" s="221"/>
      <c r="PQT51" s="221"/>
      <c r="PQU51" s="221"/>
      <c r="PQV51" s="221"/>
      <c r="PQW51" s="221"/>
      <c r="PQX51" s="221"/>
      <c r="PQY51" s="221"/>
      <c r="PQZ51" s="221"/>
      <c r="PRA51" s="221"/>
      <c r="PRB51" s="221"/>
      <c r="PRC51" s="221"/>
      <c r="PRD51" s="221"/>
      <c r="PRE51" s="221"/>
      <c r="PRF51" s="221"/>
      <c r="PRG51" s="221"/>
      <c r="PRH51" s="221"/>
      <c r="PRI51" s="221"/>
      <c r="PRJ51" s="221"/>
      <c r="PRK51" s="221"/>
      <c r="PRL51" s="221"/>
      <c r="PRM51" s="221"/>
      <c r="PRN51" s="221"/>
      <c r="PRO51" s="221"/>
      <c r="PRP51" s="221"/>
      <c r="PRQ51" s="221"/>
      <c r="PRR51" s="221"/>
      <c r="PRS51" s="221"/>
      <c r="PRT51" s="221"/>
      <c r="PRU51" s="221"/>
      <c r="PRV51" s="221"/>
      <c r="PRW51" s="221"/>
      <c r="PRX51" s="221"/>
      <c r="PRY51" s="221"/>
      <c r="PRZ51" s="221"/>
      <c r="PSA51" s="221"/>
      <c r="PSB51" s="221"/>
      <c r="PSC51" s="221"/>
      <c r="PSD51" s="221"/>
      <c r="PSE51" s="221"/>
      <c r="PSF51" s="221"/>
      <c r="PSG51" s="221"/>
      <c r="PSH51" s="221"/>
      <c r="PSI51" s="221"/>
      <c r="PSJ51" s="221"/>
      <c r="PSK51" s="221"/>
      <c r="PSL51" s="221"/>
      <c r="PSM51" s="221"/>
      <c r="PSN51" s="221"/>
      <c r="PSO51" s="221"/>
      <c r="PSP51" s="221"/>
      <c r="PSQ51" s="221"/>
      <c r="PSR51" s="221"/>
      <c r="PSS51" s="221"/>
      <c r="PST51" s="221"/>
      <c r="PSU51" s="221"/>
      <c r="PSV51" s="221"/>
      <c r="PSW51" s="221"/>
      <c r="PSX51" s="221"/>
      <c r="PSY51" s="221"/>
      <c r="PSZ51" s="221"/>
      <c r="PTA51" s="221"/>
      <c r="PTB51" s="221"/>
      <c r="PTC51" s="221"/>
      <c r="PTD51" s="221"/>
      <c r="PTE51" s="221"/>
      <c r="PTF51" s="221"/>
      <c r="PTG51" s="221"/>
      <c r="PTH51" s="221"/>
      <c r="PTI51" s="221"/>
      <c r="PTJ51" s="221"/>
      <c r="PTK51" s="221"/>
      <c r="PTL51" s="221"/>
      <c r="PTM51" s="221"/>
      <c r="PTN51" s="221"/>
      <c r="PTO51" s="221"/>
      <c r="PTP51" s="221"/>
      <c r="PTQ51" s="221"/>
      <c r="PTR51" s="221"/>
      <c r="PTS51" s="221"/>
      <c r="PTT51" s="221"/>
      <c r="PTU51" s="221"/>
      <c r="PTV51" s="221"/>
      <c r="PTW51" s="221"/>
      <c r="PTX51" s="221"/>
      <c r="PTY51" s="221"/>
      <c r="PTZ51" s="221"/>
      <c r="PUA51" s="221"/>
      <c r="PUB51" s="221"/>
      <c r="PUC51" s="221"/>
      <c r="PUD51" s="221"/>
      <c r="PUE51" s="221"/>
      <c r="PUF51" s="221"/>
      <c r="PUG51" s="221"/>
      <c r="PUH51" s="221"/>
      <c r="PUI51" s="221"/>
      <c r="PUJ51" s="221"/>
      <c r="PUK51" s="221"/>
      <c r="PUL51" s="221"/>
      <c r="PUM51" s="221"/>
      <c r="PUN51" s="221"/>
      <c r="PUO51" s="221"/>
      <c r="PUP51" s="221"/>
      <c r="PUQ51" s="221"/>
      <c r="PUR51" s="221"/>
      <c r="PUS51" s="221"/>
      <c r="PUT51" s="221"/>
      <c r="PUU51" s="221"/>
      <c r="PUV51" s="221"/>
      <c r="PUW51" s="221"/>
      <c r="PUX51" s="221"/>
      <c r="PUY51" s="221"/>
      <c r="PUZ51" s="221"/>
      <c r="PVA51" s="221"/>
      <c r="PVB51" s="221"/>
      <c r="PVC51" s="221"/>
      <c r="PVD51" s="221"/>
      <c r="PVE51" s="221"/>
      <c r="PVF51" s="221"/>
      <c r="PVG51" s="221"/>
      <c r="PVH51" s="221"/>
      <c r="PVI51" s="221"/>
      <c r="PVJ51" s="221"/>
      <c r="PVK51" s="221"/>
      <c r="PVL51" s="221"/>
      <c r="PVM51" s="221"/>
      <c r="PVN51" s="221"/>
      <c r="PVO51" s="221"/>
      <c r="PVP51" s="221"/>
      <c r="PVQ51" s="221"/>
      <c r="PVR51" s="221"/>
      <c r="PVS51" s="221"/>
      <c r="PVT51" s="221"/>
      <c r="PVU51" s="221"/>
      <c r="PVV51" s="221"/>
      <c r="PVW51" s="221"/>
      <c r="PVX51" s="221"/>
      <c r="PVY51" s="221"/>
      <c r="PVZ51" s="221"/>
      <c r="PWA51" s="221"/>
      <c r="PWB51" s="221"/>
      <c r="PWC51" s="221"/>
      <c r="PWD51" s="221"/>
      <c r="PWE51" s="221"/>
      <c r="PWF51" s="221"/>
      <c r="PWG51" s="221"/>
      <c r="PWH51" s="221"/>
      <c r="PWI51" s="221"/>
      <c r="PWJ51" s="221"/>
      <c r="PWK51" s="221"/>
      <c r="PWL51" s="221"/>
      <c r="PWM51" s="221"/>
      <c r="PWN51" s="221"/>
      <c r="PWO51" s="221"/>
      <c r="PWP51" s="221"/>
      <c r="PWQ51" s="221"/>
      <c r="PWR51" s="221"/>
      <c r="PWS51" s="221"/>
      <c r="PWT51" s="221"/>
      <c r="PWU51" s="221"/>
      <c r="PWV51" s="221"/>
      <c r="PWW51" s="221"/>
      <c r="PWX51" s="221"/>
      <c r="PWY51" s="221"/>
      <c r="PWZ51" s="221"/>
      <c r="PXA51" s="221"/>
      <c r="PXB51" s="221"/>
      <c r="PXC51" s="221"/>
      <c r="PXD51" s="221"/>
      <c r="PXE51" s="221"/>
      <c r="PXF51" s="221"/>
      <c r="PXG51" s="221"/>
      <c r="PXH51" s="221"/>
      <c r="PXI51" s="221"/>
      <c r="PXJ51" s="221"/>
      <c r="PXK51" s="221"/>
      <c r="PXL51" s="221"/>
      <c r="PXM51" s="221"/>
      <c r="PXN51" s="221"/>
      <c r="PXO51" s="221"/>
      <c r="PXP51" s="221"/>
      <c r="PXQ51" s="221"/>
      <c r="PXR51" s="221"/>
      <c r="PXS51" s="221"/>
      <c r="PXT51" s="221"/>
      <c r="PXU51" s="221"/>
      <c r="PXV51" s="221"/>
      <c r="PXW51" s="221"/>
      <c r="PXX51" s="221"/>
      <c r="PXY51" s="221"/>
      <c r="PXZ51" s="221"/>
      <c r="PYA51" s="221"/>
      <c r="PYB51" s="221"/>
      <c r="PYC51" s="221"/>
      <c r="PYD51" s="221"/>
      <c r="PYE51" s="221"/>
      <c r="PYF51" s="221"/>
      <c r="PYG51" s="221"/>
      <c r="PYH51" s="221"/>
      <c r="PYI51" s="221"/>
      <c r="PYJ51" s="221"/>
      <c r="PYK51" s="221"/>
      <c r="PYL51" s="221"/>
      <c r="PYM51" s="221"/>
      <c r="PYN51" s="221"/>
      <c r="PYO51" s="221"/>
      <c r="PYP51" s="221"/>
      <c r="PYQ51" s="221"/>
      <c r="PYR51" s="221"/>
      <c r="PYS51" s="221"/>
      <c r="PYT51" s="221"/>
      <c r="PYU51" s="221"/>
      <c r="PYV51" s="221"/>
      <c r="PYW51" s="221"/>
      <c r="PYX51" s="221"/>
      <c r="PYY51" s="221"/>
      <c r="PYZ51" s="221"/>
      <c r="PZA51" s="221"/>
      <c r="PZB51" s="221"/>
      <c r="PZC51" s="221"/>
      <c r="PZD51" s="221"/>
      <c r="PZE51" s="221"/>
      <c r="PZF51" s="221"/>
      <c r="PZG51" s="221"/>
      <c r="PZH51" s="221"/>
      <c r="PZI51" s="221"/>
      <c r="PZJ51" s="221"/>
      <c r="PZK51" s="221"/>
      <c r="PZL51" s="221"/>
      <c r="PZM51" s="221"/>
      <c r="PZN51" s="221"/>
      <c r="PZO51" s="221"/>
      <c r="PZP51" s="221"/>
      <c r="PZQ51" s="221"/>
      <c r="PZR51" s="221"/>
      <c r="PZS51" s="221"/>
      <c r="PZT51" s="221"/>
      <c r="PZU51" s="221"/>
      <c r="PZV51" s="221"/>
      <c r="PZW51" s="221"/>
      <c r="PZX51" s="221"/>
      <c r="PZY51" s="221"/>
      <c r="PZZ51" s="221"/>
      <c r="QAA51" s="221"/>
      <c r="QAB51" s="221"/>
      <c r="QAC51" s="221"/>
      <c r="QAD51" s="221"/>
      <c r="QAE51" s="221"/>
      <c r="QAF51" s="221"/>
      <c r="QAG51" s="221"/>
      <c r="QAH51" s="221"/>
      <c r="QAI51" s="221"/>
      <c r="QAJ51" s="221"/>
      <c r="QAK51" s="221"/>
      <c r="QAL51" s="221"/>
      <c r="QAM51" s="221"/>
      <c r="QAN51" s="221"/>
      <c r="QAO51" s="221"/>
      <c r="QAP51" s="221"/>
      <c r="QAQ51" s="221"/>
      <c r="QAR51" s="221"/>
      <c r="QAS51" s="221"/>
      <c r="QAT51" s="221"/>
      <c r="QAU51" s="221"/>
      <c r="QAV51" s="221"/>
      <c r="QAW51" s="221"/>
      <c r="QAX51" s="221"/>
      <c r="QAY51" s="221"/>
      <c r="QAZ51" s="221"/>
      <c r="QBA51" s="221"/>
      <c r="QBB51" s="221"/>
      <c r="QBC51" s="221"/>
      <c r="QBD51" s="221"/>
      <c r="QBE51" s="221"/>
      <c r="QBF51" s="221"/>
      <c r="QBG51" s="221"/>
      <c r="QBH51" s="221"/>
      <c r="QBI51" s="221"/>
      <c r="QBJ51" s="221"/>
      <c r="QBK51" s="221"/>
      <c r="QBL51" s="221"/>
      <c r="QBM51" s="221"/>
      <c r="QBN51" s="221"/>
      <c r="QBO51" s="221"/>
      <c r="QBP51" s="221"/>
      <c r="QBQ51" s="221"/>
      <c r="QBR51" s="221"/>
      <c r="QBS51" s="221"/>
      <c r="QBT51" s="221"/>
      <c r="QBU51" s="221"/>
      <c r="QBV51" s="221"/>
      <c r="QBW51" s="221"/>
      <c r="QBX51" s="221"/>
      <c r="QBY51" s="221"/>
      <c r="QBZ51" s="221"/>
      <c r="QCA51" s="221"/>
      <c r="QCB51" s="221"/>
      <c r="QCC51" s="221"/>
      <c r="QCD51" s="221"/>
      <c r="QCE51" s="221"/>
      <c r="QCF51" s="221"/>
      <c r="QCG51" s="221"/>
      <c r="QCH51" s="221"/>
      <c r="QCI51" s="221"/>
      <c r="QCJ51" s="221"/>
      <c r="QCK51" s="221"/>
      <c r="QCL51" s="221"/>
      <c r="QCM51" s="221"/>
      <c r="QCN51" s="221"/>
      <c r="QCO51" s="221"/>
      <c r="QCP51" s="221"/>
      <c r="QCQ51" s="221"/>
      <c r="QCR51" s="221"/>
      <c r="QCS51" s="221"/>
      <c r="QCT51" s="221"/>
      <c r="QCU51" s="221"/>
      <c r="QCV51" s="221"/>
      <c r="QCW51" s="221"/>
      <c r="QCX51" s="221"/>
      <c r="QCY51" s="221"/>
      <c r="QCZ51" s="221"/>
      <c r="QDA51" s="221"/>
      <c r="QDB51" s="221"/>
      <c r="QDC51" s="221"/>
      <c r="QDD51" s="221"/>
      <c r="QDE51" s="221"/>
      <c r="QDF51" s="221"/>
      <c r="QDG51" s="221"/>
      <c r="QDH51" s="221"/>
      <c r="QDI51" s="221"/>
      <c r="QDJ51" s="221"/>
      <c r="QDK51" s="221"/>
      <c r="QDL51" s="221"/>
      <c r="QDM51" s="221"/>
      <c r="QDN51" s="221"/>
      <c r="QDO51" s="221"/>
      <c r="QDP51" s="221"/>
      <c r="QDQ51" s="221"/>
      <c r="QDR51" s="221"/>
      <c r="QDS51" s="221"/>
      <c r="QDT51" s="221"/>
      <c r="QDU51" s="221"/>
      <c r="QDV51" s="221"/>
      <c r="QDW51" s="221"/>
      <c r="QDX51" s="221"/>
      <c r="QDY51" s="221"/>
      <c r="QDZ51" s="221"/>
      <c r="QEA51" s="221"/>
      <c r="QEB51" s="221"/>
      <c r="QEC51" s="221"/>
      <c r="QED51" s="221"/>
      <c r="QEE51" s="221"/>
      <c r="QEF51" s="221"/>
      <c r="QEG51" s="221"/>
      <c r="QEH51" s="221"/>
      <c r="QEI51" s="221"/>
      <c r="QEJ51" s="221"/>
      <c r="QEK51" s="221"/>
      <c r="QEL51" s="221"/>
      <c r="QEM51" s="221"/>
      <c r="QEN51" s="221"/>
      <c r="QEO51" s="221"/>
      <c r="QEP51" s="221"/>
      <c r="QEQ51" s="221"/>
      <c r="QER51" s="221"/>
      <c r="QES51" s="221"/>
      <c r="QET51" s="221"/>
      <c r="QEU51" s="221"/>
      <c r="QEV51" s="221"/>
      <c r="QEW51" s="221"/>
      <c r="QEX51" s="221"/>
      <c r="QEY51" s="221"/>
      <c r="QEZ51" s="221"/>
      <c r="QFA51" s="221"/>
      <c r="QFB51" s="221"/>
      <c r="QFC51" s="221"/>
      <c r="QFD51" s="221"/>
      <c r="QFE51" s="221"/>
      <c r="QFF51" s="221"/>
      <c r="QFG51" s="221"/>
      <c r="QFH51" s="221"/>
      <c r="QFI51" s="221"/>
      <c r="QFJ51" s="221"/>
      <c r="QFK51" s="221"/>
      <c r="QFL51" s="221"/>
      <c r="QFM51" s="221"/>
      <c r="QFN51" s="221"/>
      <c r="QFO51" s="221"/>
      <c r="QFP51" s="221"/>
      <c r="QFQ51" s="221"/>
      <c r="QFR51" s="221"/>
      <c r="QFS51" s="221"/>
      <c r="QFT51" s="221"/>
      <c r="QFU51" s="221"/>
      <c r="QFV51" s="221"/>
      <c r="QFW51" s="221"/>
      <c r="QFX51" s="221"/>
      <c r="QFY51" s="221"/>
      <c r="QFZ51" s="221"/>
      <c r="QGA51" s="221"/>
      <c r="QGB51" s="221"/>
      <c r="QGC51" s="221"/>
      <c r="QGD51" s="221"/>
      <c r="QGE51" s="221"/>
      <c r="QGF51" s="221"/>
      <c r="QGG51" s="221"/>
      <c r="QGH51" s="221"/>
      <c r="QGI51" s="221"/>
      <c r="QGJ51" s="221"/>
      <c r="QGK51" s="221"/>
      <c r="QGL51" s="221"/>
      <c r="QGM51" s="221"/>
      <c r="QGN51" s="221"/>
      <c r="QGO51" s="221"/>
      <c r="QGP51" s="221"/>
      <c r="QGQ51" s="221"/>
      <c r="QGR51" s="221"/>
      <c r="QGS51" s="221"/>
      <c r="QGT51" s="221"/>
      <c r="QGU51" s="221"/>
      <c r="QGV51" s="221"/>
      <c r="QGW51" s="221"/>
      <c r="QGX51" s="221"/>
      <c r="QGY51" s="221"/>
      <c r="QGZ51" s="221"/>
      <c r="QHA51" s="221"/>
      <c r="QHB51" s="221"/>
      <c r="QHC51" s="221"/>
      <c r="QHD51" s="221"/>
      <c r="QHE51" s="221"/>
      <c r="QHF51" s="221"/>
      <c r="QHG51" s="221"/>
      <c r="QHH51" s="221"/>
      <c r="QHI51" s="221"/>
      <c r="QHJ51" s="221"/>
      <c r="QHK51" s="221"/>
      <c r="QHL51" s="221"/>
      <c r="QHM51" s="221"/>
      <c r="QHN51" s="221"/>
      <c r="QHO51" s="221"/>
      <c r="QHP51" s="221"/>
      <c r="QHQ51" s="221"/>
      <c r="QHR51" s="221"/>
      <c r="QHS51" s="221"/>
      <c r="QHT51" s="221"/>
      <c r="QHU51" s="221"/>
      <c r="QHV51" s="221"/>
      <c r="QHW51" s="221"/>
      <c r="QHX51" s="221"/>
      <c r="QHY51" s="221"/>
      <c r="QHZ51" s="221"/>
      <c r="QIA51" s="221"/>
      <c r="QIB51" s="221"/>
      <c r="QIC51" s="221"/>
      <c r="QID51" s="221"/>
      <c r="QIE51" s="221"/>
      <c r="QIF51" s="221"/>
      <c r="QIG51" s="221"/>
      <c r="QIH51" s="221"/>
      <c r="QII51" s="221"/>
      <c r="QIJ51" s="221"/>
      <c r="QIK51" s="221"/>
      <c r="QIL51" s="221"/>
      <c r="QIM51" s="221"/>
      <c r="QIN51" s="221"/>
      <c r="QIO51" s="221"/>
      <c r="QIP51" s="221"/>
      <c r="QIQ51" s="221"/>
      <c r="QIR51" s="221"/>
      <c r="QIS51" s="221"/>
      <c r="QIT51" s="221"/>
      <c r="QIU51" s="221"/>
      <c r="QIV51" s="221"/>
      <c r="QIW51" s="221"/>
      <c r="QIX51" s="221"/>
      <c r="QIY51" s="221"/>
      <c r="QIZ51" s="221"/>
      <c r="QJA51" s="221"/>
      <c r="QJB51" s="221"/>
      <c r="QJC51" s="221"/>
      <c r="QJD51" s="221"/>
      <c r="QJE51" s="221"/>
      <c r="QJF51" s="221"/>
      <c r="QJG51" s="221"/>
      <c r="QJH51" s="221"/>
      <c r="QJI51" s="221"/>
      <c r="QJJ51" s="221"/>
      <c r="QJK51" s="221"/>
      <c r="QJL51" s="221"/>
      <c r="QJM51" s="221"/>
      <c r="QJN51" s="221"/>
      <c r="QJO51" s="221"/>
      <c r="QJP51" s="221"/>
      <c r="QJQ51" s="221"/>
      <c r="QJR51" s="221"/>
      <c r="QJS51" s="221"/>
      <c r="QJT51" s="221"/>
      <c r="QJU51" s="221"/>
      <c r="QJV51" s="221"/>
      <c r="QJW51" s="221"/>
      <c r="QJX51" s="221"/>
      <c r="QJY51" s="221"/>
      <c r="QJZ51" s="221"/>
      <c r="QKA51" s="221"/>
      <c r="QKB51" s="221"/>
      <c r="QKC51" s="221"/>
      <c r="QKD51" s="221"/>
      <c r="QKE51" s="221"/>
      <c r="QKF51" s="221"/>
      <c r="QKG51" s="221"/>
      <c r="QKH51" s="221"/>
      <c r="QKI51" s="221"/>
      <c r="QKJ51" s="221"/>
      <c r="QKK51" s="221"/>
      <c r="QKL51" s="221"/>
      <c r="QKM51" s="221"/>
      <c r="QKN51" s="221"/>
      <c r="QKO51" s="221"/>
      <c r="QKP51" s="221"/>
      <c r="QKQ51" s="221"/>
      <c r="QKR51" s="221"/>
      <c r="QKS51" s="221"/>
      <c r="QKT51" s="221"/>
      <c r="QKU51" s="221"/>
      <c r="QKV51" s="221"/>
      <c r="QKW51" s="221"/>
      <c r="QKX51" s="221"/>
      <c r="QKY51" s="221"/>
      <c r="QKZ51" s="221"/>
      <c r="QLA51" s="221"/>
      <c r="QLB51" s="221"/>
      <c r="QLC51" s="221"/>
      <c r="QLD51" s="221"/>
      <c r="QLE51" s="221"/>
      <c r="QLF51" s="221"/>
      <c r="QLG51" s="221"/>
      <c r="QLH51" s="221"/>
      <c r="QLI51" s="221"/>
      <c r="QLJ51" s="221"/>
      <c r="QLK51" s="221"/>
      <c r="QLL51" s="221"/>
      <c r="QLM51" s="221"/>
      <c r="QLN51" s="221"/>
      <c r="QLO51" s="221"/>
      <c r="QLP51" s="221"/>
      <c r="QLQ51" s="221"/>
      <c r="QLR51" s="221"/>
      <c r="QLS51" s="221"/>
      <c r="QLT51" s="221"/>
      <c r="QLU51" s="221"/>
      <c r="QLV51" s="221"/>
      <c r="QLW51" s="221"/>
      <c r="QLX51" s="221"/>
      <c r="QLY51" s="221"/>
      <c r="QLZ51" s="221"/>
      <c r="QMA51" s="221"/>
      <c r="QMB51" s="221"/>
      <c r="QMC51" s="221"/>
      <c r="QMD51" s="221"/>
      <c r="QME51" s="221"/>
      <c r="QMF51" s="221"/>
      <c r="QMG51" s="221"/>
      <c r="QMH51" s="221"/>
      <c r="QMI51" s="221"/>
      <c r="QMJ51" s="221"/>
      <c r="QMK51" s="221"/>
      <c r="QML51" s="221"/>
      <c r="QMM51" s="221"/>
      <c r="QMN51" s="221"/>
      <c r="QMO51" s="221"/>
      <c r="QMP51" s="221"/>
      <c r="QMQ51" s="221"/>
      <c r="QMR51" s="221"/>
      <c r="QMS51" s="221"/>
      <c r="QMT51" s="221"/>
      <c r="QMU51" s="221"/>
      <c r="QMV51" s="221"/>
      <c r="QMW51" s="221"/>
      <c r="QMX51" s="221"/>
      <c r="QMY51" s="221"/>
      <c r="QMZ51" s="221"/>
      <c r="QNA51" s="221"/>
      <c r="QNB51" s="221"/>
      <c r="QNC51" s="221"/>
      <c r="QND51" s="221"/>
      <c r="QNE51" s="221"/>
      <c r="QNF51" s="221"/>
      <c r="QNG51" s="221"/>
      <c r="QNH51" s="221"/>
      <c r="QNI51" s="221"/>
      <c r="QNJ51" s="221"/>
      <c r="QNK51" s="221"/>
      <c r="QNL51" s="221"/>
      <c r="QNM51" s="221"/>
      <c r="QNN51" s="221"/>
      <c r="QNO51" s="221"/>
      <c r="QNP51" s="221"/>
      <c r="QNQ51" s="221"/>
      <c r="QNR51" s="221"/>
      <c r="QNS51" s="221"/>
      <c r="QNT51" s="221"/>
      <c r="QNU51" s="221"/>
      <c r="QNV51" s="221"/>
      <c r="QNW51" s="221"/>
      <c r="QNX51" s="221"/>
      <c r="QNY51" s="221"/>
      <c r="QNZ51" s="221"/>
      <c r="QOA51" s="221"/>
      <c r="QOB51" s="221"/>
      <c r="QOC51" s="221"/>
      <c r="QOD51" s="221"/>
      <c r="QOE51" s="221"/>
      <c r="QOF51" s="221"/>
      <c r="QOG51" s="221"/>
      <c r="QOH51" s="221"/>
      <c r="QOI51" s="221"/>
      <c r="QOJ51" s="221"/>
      <c r="QOK51" s="221"/>
      <c r="QOL51" s="221"/>
      <c r="QOM51" s="221"/>
      <c r="QON51" s="221"/>
      <c r="QOO51" s="221"/>
      <c r="QOP51" s="221"/>
      <c r="QOQ51" s="221"/>
      <c r="QOR51" s="221"/>
      <c r="QOS51" s="221"/>
      <c r="QOT51" s="221"/>
      <c r="QOU51" s="221"/>
      <c r="QOV51" s="221"/>
      <c r="QOW51" s="221"/>
      <c r="QOX51" s="221"/>
      <c r="QOY51" s="221"/>
      <c r="QOZ51" s="221"/>
      <c r="QPA51" s="221"/>
      <c r="QPB51" s="221"/>
      <c r="QPC51" s="221"/>
      <c r="QPD51" s="221"/>
      <c r="QPE51" s="221"/>
      <c r="QPF51" s="221"/>
      <c r="QPG51" s="221"/>
      <c r="QPH51" s="221"/>
      <c r="QPI51" s="221"/>
      <c r="QPJ51" s="221"/>
      <c r="QPK51" s="221"/>
      <c r="QPL51" s="221"/>
      <c r="QPM51" s="221"/>
      <c r="QPN51" s="221"/>
      <c r="QPO51" s="221"/>
      <c r="QPP51" s="221"/>
      <c r="QPQ51" s="221"/>
      <c r="QPR51" s="221"/>
      <c r="QPS51" s="221"/>
      <c r="QPT51" s="221"/>
      <c r="QPU51" s="221"/>
      <c r="QPV51" s="221"/>
      <c r="QPW51" s="221"/>
      <c r="QPX51" s="221"/>
      <c r="QPY51" s="221"/>
      <c r="QPZ51" s="221"/>
      <c r="QQA51" s="221"/>
      <c r="QQB51" s="221"/>
      <c r="QQC51" s="221"/>
      <c r="QQD51" s="221"/>
      <c r="QQE51" s="221"/>
      <c r="QQF51" s="221"/>
      <c r="QQG51" s="221"/>
      <c r="QQH51" s="221"/>
      <c r="QQI51" s="221"/>
      <c r="QQJ51" s="221"/>
      <c r="QQK51" s="221"/>
      <c r="QQL51" s="221"/>
      <c r="QQM51" s="221"/>
      <c r="QQN51" s="221"/>
      <c r="QQO51" s="221"/>
      <c r="QQP51" s="221"/>
      <c r="QQQ51" s="221"/>
      <c r="QQR51" s="221"/>
      <c r="QQS51" s="221"/>
      <c r="QQT51" s="221"/>
      <c r="QQU51" s="221"/>
      <c r="QQV51" s="221"/>
      <c r="QQW51" s="221"/>
      <c r="QQX51" s="221"/>
      <c r="QQY51" s="221"/>
      <c r="QQZ51" s="221"/>
      <c r="QRA51" s="221"/>
      <c r="QRB51" s="221"/>
      <c r="QRC51" s="221"/>
      <c r="QRD51" s="221"/>
      <c r="QRE51" s="221"/>
      <c r="QRF51" s="221"/>
      <c r="QRG51" s="221"/>
      <c r="QRH51" s="221"/>
      <c r="QRI51" s="221"/>
      <c r="QRJ51" s="221"/>
      <c r="QRK51" s="221"/>
      <c r="QRL51" s="221"/>
      <c r="QRM51" s="221"/>
      <c r="QRN51" s="221"/>
      <c r="QRO51" s="221"/>
      <c r="QRP51" s="221"/>
      <c r="QRQ51" s="221"/>
      <c r="QRR51" s="221"/>
      <c r="QRS51" s="221"/>
      <c r="QRT51" s="221"/>
      <c r="QRU51" s="221"/>
      <c r="QRV51" s="221"/>
      <c r="QRW51" s="221"/>
      <c r="QRX51" s="221"/>
      <c r="QRY51" s="221"/>
      <c r="QRZ51" s="221"/>
      <c r="QSA51" s="221"/>
      <c r="QSB51" s="221"/>
      <c r="QSC51" s="221"/>
      <c r="QSD51" s="221"/>
      <c r="QSE51" s="221"/>
      <c r="QSF51" s="221"/>
      <c r="QSG51" s="221"/>
      <c r="QSH51" s="221"/>
      <c r="QSI51" s="221"/>
      <c r="QSJ51" s="221"/>
      <c r="QSK51" s="221"/>
      <c r="QSL51" s="221"/>
      <c r="QSM51" s="221"/>
      <c r="QSN51" s="221"/>
      <c r="QSO51" s="221"/>
      <c r="QSP51" s="221"/>
      <c r="QSQ51" s="221"/>
      <c r="QSR51" s="221"/>
      <c r="QSS51" s="221"/>
      <c r="QST51" s="221"/>
      <c r="QSU51" s="221"/>
      <c r="QSV51" s="221"/>
      <c r="QSW51" s="221"/>
      <c r="QSX51" s="221"/>
      <c r="QSY51" s="221"/>
      <c r="QSZ51" s="221"/>
      <c r="QTA51" s="221"/>
      <c r="QTB51" s="221"/>
      <c r="QTC51" s="221"/>
      <c r="QTD51" s="221"/>
      <c r="QTE51" s="221"/>
      <c r="QTF51" s="221"/>
      <c r="QTG51" s="221"/>
      <c r="QTH51" s="221"/>
      <c r="QTI51" s="221"/>
      <c r="QTJ51" s="221"/>
      <c r="QTK51" s="221"/>
      <c r="QTL51" s="221"/>
      <c r="QTM51" s="221"/>
      <c r="QTN51" s="221"/>
      <c r="QTO51" s="221"/>
      <c r="QTP51" s="221"/>
      <c r="QTQ51" s="221"/>
      <c r="QTR51" s="221"/>
      <c r="QTS51" s="221"/>
      <c r="QTT51" s="221"/>
      <c r="QTU51" s="221"/>
      <c r="QTV51" s="221"/>
      <c r="QTW51" s="221"/>
      <c r="QTX51" s="221"/>
      <c r="QTY51" s="221"/>
      <c r="QTZ51" s="221"/>
      <c r="QUA51" s="221"/>
      <c r="QUB51" s="221"/>
      <c r="QUC51" s="221"/>
      <c r="QUD51" s="221"/>
      <c r="QUE51" s="221"/>
      <c r="QUF51" s="221"/>
      <c r="QUG51" s="221"/>
      <c r="QUH51" s="221"/>
      <c r="QUI51" s="221"/>
      <c r="QUJ51" s="221"/>
      <c r="QUK51" s="221"/>
      <c r="QUL51" s="221"/>
      <c r="QUM51" s="221"/>
      <c r="QUN51" s="221"/>
      <c r="QUO51" s="221"/>
      <c r="QUP51" s="221"/>
      <c r="QUQ51" s="221"/>
      <c r="QUR51" s="221"/>
      <c r="QUS51" s="221"/>
      <c r="QUT51" s="221"/>
      <c r="QUU51" s="221"/>
      <c r="QUV51" s="221"/>
      <c r="QUW51" s="221"/>
      <c r="QUX51" s="221"/>
      <c r="QUY51" s="221"/>
      <c r="QUZ51" s="221"/>
      <c r="QVA51" s="221"/>
      <c r="QVB51" s="221"/>
      <c r="QVC51" s="221"/>
      <c r="QVD51" s="221"/>
      <c r="QVE51" s="221"/>
      <c r="QVF51" s="221"/>
      <c r="QVG51" s="221"/>
      <c r="QVH51" s="221"/>
      <c r="QVI51" s="221"/>
      <c r="QVJ51" s="221"/>
      <c r="QVK51" s="221"/>
      <c r="QVL51" s="221"/>
      <c r="QVM51" s="221"/>
      <c r="QVN51" s="221"/>
      <c r="QVO51" s="221"/>
      <c r="QVP51" s="221"/>
      <c r="QVQ51" s="221"/>
      <c r="QVR51" s="221"/>
      <c r="QVS51" s="221"/>
      <c r="QVT51" s="221"/>
      <c r="QVU51" s="221"/>
      <c r="QVV51" s="221"/>
      <c r="QVW51" s="221"/>
      <c r="QVX51" s="221"/>
      <c r="QVY51" s="221"/>
      <c r="QVZ51" s="221"/>
      <c r="QWA51" s="221"/>
      <c r="QWB51" s="221"/>
      <c r="QWC51" s="221"/>
      <c r="QWD51" s="221"/>
      <c r="QWE51" s="221"/>
      <c r="QWF51" s="221"/>
      <c r="QWG51" s="221"/>
      <c r="QWH51" s="221"/>
      <c r="QWI51" s="221"/>
      <c r="QWJ51" s="221"/>
      <c r="QWK51" s="221"/>
      <c r="QWL51" s="221"/>
      <c r="QWM51" s="221"/>
      <c r="QWN51" s="221"/>
      <c r="QWO51" s="221"/>
      <c r="QWP51" s="221"/>
      <c r="QWQ51" s="221"/>
      <c r="QWR51" s="221"/>
      <c r="QWS51" s="221"/>
      <c r="QWT51" s="221"/>
      <c r="QWU51" s="221"/>
      <c r="QWV51" s="221"/>
      <c r="QWW51" s="221"/>
      <c r="QWX51" s="221"/>
      <c r="QWY51" s="221"/>
      <c r="QWZ51" s="221"/>
      <c r="QXA51" s="221"/>
      <c r="QXB51" s="221"/>
      <c r="QXC51" s="221"/>
      <c r="QXD51" s="221"/>
      <c r="QXE51" s="221"/>
      <c r="QXF51" s="221"/>
      <c r="QXG51" s="221"/>
      <c r="QXH51" s="221"/>
      <c r="QXI51" s="221"/>
      <c r="QXJ51" s="221"/>
      <c r="QXK51" s="221"/>
      <c r="QXL51" s="221"/>
      <c r="QXM51" s="221"/>
      <c r="QXN51" s="221"/>
      <c r="QXO51" s="221"/>
      <c r="QXP51" s="221"/>
      <c r="QXQ51" s="221"/>
      <c r="QXR51" s="221"/>
      <c r="QXS51" s="221"/>
      <c r="QXT51" s="221"/>
      <c r="QXU51" s="221"/>
      <c r="QXV51" s="221"/>
      <c r="QXW51" s="221"/>
      <c r="QXX51" s="221"/>
      <c r="QXY51" s="221"/>
      <c r="QXZ51" s="221"/>
      <c r="QYA51" s="221"/>
      <c r="QYB51" s="221"/>
      <c r="QYC51" s="221"/>
      <c r="QYD51" s="221"/>
      <c r="QYE51" s="221"/>
      <c r="QYF51" s="221"/>
      <c r="QYG51" s="221"/>
      <c r="QYH51" s="221"/>
      <c r="QYI51" s="221"/>
      <c r="QYJ51" s="221"/>
      <c r="QYK51" s="221"/>
      <c r="QYL51" s="221"/>
      <c r="QYM51" s="221"/>
      <c r="QYN51" s="221"/>
      <c r="QYO51" s="221"/>
      <c r="QYP51" s="221"/>
      <c r="QYQ51" s="221"/>
      <c r="QYR51" s="221"/>
      <c r="QYS51" s="221"/>
      <c r="QYT51" s="221"/>
      <c r="QYU51" s="221"/>
      <c r="QYV51" s="221"/>
      <c r="QYW51" s="221"/>
      <c r="QYX51" s="221"/>
      <c r="QYY51" s="221"/>
      <c r="QYZ51" s="221"/>
      <c r="QZA51" s="221"/>
      <c r="QZB51" s="221"/>
      <c r="QZC51" s="221"/>
      <c r="QZD51" s="221"/>
      <c r="QZE51" s="221"/>
      <c r="QZF51" s="221"/>
      <c r="QZG51" s="221"/>
      <c r="QZH51" s="221"/>
      <c r="QZI51" s="221"/>
      <c r="QZJ51" s="221"/>
      <c r="QZK51" s="221"/>
      <c r="QZL51" s="221"/>
      <c r="QZM51" s="221"/>
      <c r="QZN51" s="221"/>
      <c r="QZO51" s="221"/>
      <c r="QZP51" s="221"/>
      <c r="QZQ51" s="221"/>
      <c r="QZR51" s="221"/>
      <c r="QZS51" s="221"/>
      <c r="QZT51" s="221"/>
      <c r="QZU51" s="221"/>
      <c r="QZV51" s="221"/>
      <c r="QZW51" s="221"/>
      <c r="QZX51" s="221"/>
      <c r="QZY51" s="221"/>
      <c r="QZZ51" s="221"/>
      <c r="RAA51" s="221"/>
      <c r="RAB51" s="221"/>
      <c r="RAC51" s="221"/>
      <c r="RAD51" s="221"/>
      <c r="RAE51" s="221"/>
      <c r="RAF51" s="221"/>
      <c r="RAG51" s="221"/>
      <c r="RAH51" s="221"/>
      <c r="RAI51" s="221"/>
      <c r="RAJ51" s="221"/>
      <c r="RAK51" s="221"/>
      <c r="RAL51" s="221"/>
      <c r="RAM51" s="221"/>
      <c r="RAN51" s="221"/>
      <c r="RAO51" s="221"/>
      <c r="RAP51" s="221"/>
      <c r="RAQ51" s="221"/>
      <c r="RAR51" s="221"/>
      <c r="RAS51" s="221"/>
      <c r="RAT51" s="221"/>
      <c r="RAU51" s="221"/>
      <c r="RAV51" s="221"/>
      <c r="RAW51" s="221"/>
      <c r="RAX51" s="221"/>
      <c r="RAY51" s="221"/>
      <c r="RAZ51" s="221"/>
      <c r="RBA51" s="221"/>
      <c r="RBB51" s="221"/>
      <c r="RBC51" s="221"/>
      <c r="RBD51" s="221"/>
      <c r="RBE51" s="221"/>
      <c r="RBF51" s="221"/>
      <c r="RBG51" s="221"/>
      <c r="RBH51" s="221"/>
      <c r="RBI51" s="221"/>
      <c r="RBJ51" s="221"/>
      <c r="RBK51" s="221"/>
      <c r="RBL51" s="221"/>
      <c r="RBM51" s="221"/>
      <c r="RBN51" s="221"/>
      <c r="RBO51" s="221"/>
      <c r="RBP51" s="221"/>
      <c r="RBQ51" s="221"/>
      <c r="RBR51" s="221"/>
      <c r="RBS51" s="221"/>
      <c r="RBT51" s="221"/>
      <c r="RBU51" s="221"/>
      <c r="RBV51" s="221"/>
      <c r="RBW51" s="221"/>
      <c r="RBX51" s="221"/>
      <c r="RBY51" s="221"/>
      <c r="RBZ51" s="221"/>
      <c r="RCA51" s="221"/>
      <c r="RCB51" s="221"/>
      <c r="RCC51" s="221"/>
      <c r="RCD51" s="221"/>
      <c r="RCE51" s="221"/>
      <c r="RCF51" s="221"/>
      <c r="RCG51" s="221"/>
      <c r="RCH51" s="221"/>
      <c r="RCI51" s="221"/>
      <c r="RCJ51" s="221"/>
      <c r="RCK51" s="221"/>
      <c r="RCL51" s="221"/>
      <c r="RCM51" s="221"/>
      <c r="RCN51" s="221"/>
      <c r="RCO51" s="221"/>
      <c r="RCP51" s="221"/>
      <c r="RCQ51" s="221"/>
      <c r="RCR51" s="221"/>
      <c r="RCS51" s="221"/>
      <c r="RCT51" s="221"/>
      <c r="RCU51" s="221"/>
      <c r="RCV51" s="221"/>
      <c r="RCW51" s="221"/>
      <c r="RCX51" s="221"/>
      <c r="RCY51" s="221"/>
      <c r="RCZ51" s="221"/>
      <c r="RDA51" s="221"/>
      <c r="RDB51" s="221"/>
      <c r="RDC51" s="221"/>
      <c r="RDD51" s="221"/>
      <c r="RDE51" s="221"/>
      <c r="RDF51" s="221"/>
      <c r="RDG51" s="221"/>
      <c r="RDH51" s="221"/>
      <c r="RDI51" s="221"/>
      <c r="RDJ51" s="221"/>
      <c r="RDK51" s="221"/>
      <c r="RDL51" s="221"/>
      <c r="RDM51" s="221"/>
      <c r="RDN51" s="221"/>
      <c r="RDO51" s="221"/>
      <c r="RDP51" s="221"/>
      <c r="RDQ51" s="221"/>
      <c r="RDR51" s="221"/>
      <c r="RDS51" s="221"/>
      <c r="RDT51" s="221"/>
      <c r="RDU51" s="221"/>
      <c r="RDV51" s="221"/>
      <c r="RDW51" s="221"/>
      <c r="RDX51" s="221"/>
      <c r="RDY51" s="221"/>
      <c r="RDZ51" s="221"/>
      <c r="REA51" s="221"/>
      <c r="REB51" s="221"/>
      <c r="REC51" s="221"/>
      <c r="RED51" s="221"/>
      <c r="REE51" s="221"/>
      <c r="REF51" s="221"/>
      <c r="REG51" s="221"/>
      <c r="REH51" s="221"/>
      <c r="REI51" s="221"/>
      <c r="REJ51" s="221"/>
      <c r="REK51" s="221"/>
      <c r="REL51" s="221"/>
      <c r="REM51" s="221"/>
      <c r="REN51" s="221"/>
      <c r="REO51" s="221"/>
      <c r="REP51" s="221"/>
      <c r="REQ51" s="221"/>
      <c r="RER51" s="221"/>
      <c r="RES51" s="221"/>
      <c r="RET51" s="221"/>
      <c r="REU51" s="221"/>
      <c r="REV51" s="221"/>
      <c r="REW51" s="221"/>
      <c r="REX51" s="221"/>
      <c r="REY51" s="221"/>
      <c r="REZ51" s="221"/>
      <c r="RFA51" s="221"/>
      <c r="RFB51" s="221"/>
      <c r="RFC51" s="221"/>
      <c r="RFD51" s="221"/>
      <c r="RFE51" s="221"/>
      <c r="RFF51" s="221"/>
      <c r="RFG51" s="221"/>
      <c r="RFH51" s="221"/>
      <c r="RFI51" s="221"/>
      <c r="RFJ51" s="221"/>
      <c r="RFK51" s="221"/>
      <c r="RFL51" s="221"/>
      <c r="RFM51" s="221"/>
      <c r="RFN51" s="221"/>
      <c r="RFO51" s="221"/>
      <c r="RFP51" s="221"/>
      <c r="RFQ51" s="221"/>
      <c r="RFR51" s="221"/>
      <c r="RFS51" s="221"/>
      <c r="RFT51" s="221"/>
      <c r="RFU51" s="221"/>
      <c r="RFV51" s="221"/>
      <c r="RFW51" s="221"/>
      <c r="RFX51" s="221"/>
      <c r="RFY51" s="221"/>
      <c r="RFZ51" s="221"/>
      <c r="RGA51" s="221"/>
      <c r="RGB51" s="221"/>
      <c r="RGC51" s="221"/>
      <c r="RGD51" s="221"/>
      <c r="RGE51" s="221"/>
      <c r="RGF51" s="221"/>
      <c r="RGG51" s="221"/>
      <c r="RGH51" s="221"/>
      <c r="RGI51" s="221"/>
      <c r="RGJ51" s="221"/>
      <c r="RGK51" s="221"/>
      <c r="RGL51" s="221"/>
      <c r="RGM51" s="221"/>
      <c r="RGN51" s="221"/>
      <c r="RGO51" s="221"/>
      <c r="RGP51" s="221"/>
      <c r="RGQ51" s="221"/>
      <c r="RGR51" s="221"/>
      <c r="RGS51" s="221"/>
      <c r="RGT51" s="221"/>
      <c r="RGU51" s="221"/>
      <c r="RGV51" s="221"/>
      <c r="RGW51" s="221"/>
      <c r="RGX51" s="221"/>
      <c r="RGY51" s="221"/>
      <c r="RGZ51" s="221"/>
      <c r="RHA51" s="221"/>
      <c r="RHB51" s="221"/>
      <c r="RHC51" s="221"/>
      <c r="RHD51" s="221"/>
      <c r="RHE51" s="221"/>
      <c r="RHF51" s="221"/>
      <c r="RHG51" s="221"/>
      <c r="RHH51" s="221"/>
      <c r="RHI51" s="221"/>
      <c r="RHJ51" s="221"/>
      <c r="RHK51" s="221"/>
      <c r="RHL51" s="221"/>
      <c r="RHM51" s="221"/>
      <c r="RHN51" s="221"/>
      <c r="RHO51" s="221"/>
      <c r="RHP51" s="221"/>
      <c r="RHQ51" s="221"/>
      <c r="RHR51" s="221"/>
      <c r="RHS51" s="221"/>
      <c r="RHT51" s="221"/>
      <c r="RHU51" s="221"/>
      <c r="RHV51" s="221"/>
      <c r="RHW51" s="221"/>
      <c r="RHX51" s="221"/>
      <c r="RHY51" s="221"/>
      <c r="RHZ51" s="221"/>
      <c r="RIA51" s="221"/>
      <c r="RIB51" s="221"/>
      <c r="RIC51" s="221"/>
      <c r="RID51" s="221"/>
      <c r="RIE51" s="221"/>
      <c r="RIF51" s="221"/>
      <c r="RIG51" s="221"/>
      <c r="RIH51" s="221"/>
      <c r="RII51" s="221"/>
      <c r="RIJ51" s="221"/>
      <c r="RIK51" s="221"/>
      <c r="RIL51" s="221"/>
      <c r="RIM51" s="221"/>
      <c r="RIN51" s="221"/>
      <c r="RIO51" s="221"/>
      <c r="RIP51" s="221"/>
      <c r="RIQ51" s="221"/>
      <c r="RIR51" s="221"/>
      <c r="RIS51" s="221"/>
      <c r="RIT51" s="221"/>
      <c r="RIU51" s="221"/>
      <c r="RIV51" s="221"/>
      <c r="RIW51" s="221"/>
      <c r="RIX51" s="221"/>
      <c r="RIY51" s="221"/>
      <c r="RIZ51" s="221"/>
      <c r="RJA51" s="221"/>
      <c r="RJB51" s="221"/>
      <c r="RJC51" s="221"/>
      <c r="RJD51" s="221"/>
      <c r="RJE51" s="221"/>
      <c r="RJF51" s="221"/>
      <c r="RJG51" s="221"/>
      <c r="RJH51" s="221"/>
      <c r="RJI51" s="221"/>
      <c r="RJJ51" s="221"/>
      <c r="RJK51" s="221"/>
      <c r="RJL51" s="221"/>
      <c r="RJM51" s="221"/>
      <c r="RJN51" s="221"/>
      <c r="RJO51" s="221"/>
      <c r="RJP51" s="221"/>
      <c r="RJQ51" s="221"/>
      <c r="RJR51" s="221"/>
      <c r="RJS51" s="221"/>
      <c r="RJT51" s="221"/>
      <c r="RJU51" s="221"/>
      <c r="RJV51" s="221"/>
      <c r="RJW51" s="221"/>
      <c r="RJX51" s="221"/>
      <c r="RJY51" s="221"/>
      <c r="RJZ51" s="221"/>
      <c r="RKA51" s="221"/>
      <c r="RKB51" s="221"/>
      <c r="RKC51" s="221"/>
      <c r="RKD51" s="221"/>
      <c r="RKE51" s="221"/>
      <c r="RKF51" s="221"/>
      <c r="RKG51" s="221"/>
      <c r="RKH51" s="221"/>
      <c r="RKI51" s="221"/>
      <c r="RKJ51" s="221"/>
      <c r="RKK51" s="221"/>
      <c r="RKL51" s="221"/>
      <c r="RKM51" s="221"/>
      <c r="RKN51" s="221"/>
      <c r="RKO51" s="221"/>
      <c r="RKP51" s="221"/>
      <c r="RKQ51" s="221"/>
      <c r="RKR51" s="221"/>
      <c r="RKS51" s="221"/>
      <c r="RKT51" s="221"/>
      <c r="RKU51" s="221"/>
      <c r="RKV51" s="221"/>
      <c r="RKW51" s="221"/>
      <c r="RKX51" s="221"/>
      <c r="RKY51" s="221"/>
      <c r="RKZ51" s="221"/>
      <c r="RLA51" s="221"/>
      <c r="RLB51" s="221"/>
      <c r="RLC51" s="221"/>
      <c r="RLD51" s="221"/>
      <c r="RLE51" s="221"/>
      <c r="RLF51" s="221"/>
      <c r="RLG51" s="221"/>
      <c r="RLH51" s="221"/>
      <c r="RLI51" s="221"/>
      <c r="RLJ51" s="221"/>
      <c r="RLK51" s="221"/>
      <c r="RLL51" s="221"/>
      <c r="RLM51" s="221"/>
      <c r="RLN51" s="221"/>
      <c r="RLO51" s="221"/>
      <c r="RLP51" s="221"/>
      <c r="RLQ51" s="221"/>
      <c r="RLR51" s="221"/>
      <c r="RLS51" s="221"/>
      <c r="RLT51" s="221"/>
      <c r="RLU51" s="221"/>
      <c r="RLV51" s="221"/>
      <c r="RLW51" s="221"/>
      <c r="RLX51" s="221"/>
      <c r="RLY51" s="221"/>
      <c r="RLZ51" s="221"/>
      <c r="RMA51" s="221"/>
      <c r="RMB51" s="221"/>
      <c r="RMC51" s="221"/>
      <c r="RMD51" s="221"/>
      <c r="RME51" s="221"/>
      <c r="RMF51" s="221"/>
      <c r="RMG51" s="221"/>
      <c r="RMH51" s="221"/>
      <c r="RMI51" s="221"/>
      <c r="RMJ51" s="221"/>
      <c r="RMK51" s="221"/>
      <c r="RML51" s="221"/>
      <c r="RMM51" s="221"/>
      <c r="RMN51" s="221"/>
      <c r="RMO51" s="221"/>
      <c r="RMP51" s="221"/>
      <c r="RMQ51" s="221"/>
      <c r="RMR51" s="221"/>
      <c r="RMS51" s="221"/>
      <c r="RMT51" s="221"/>
      <c r="RMU51" s="221"/>
      <c r="RMV51" s="221"/>
      <c r="RMW51" s="221"/>
      <c r="RMX51" s="221"/>
      <c r="RMY51" s="221"/>
      <c r="RMZ51" s="221"/>
      <c r="RNA51" s="221"/>
      <c r="RNB51" s="221"/>
      <c r="RNC51" s="221"/>
      <c r="RND51" s="221"/>
      <c r="RNE51" s="221"/>
      <c r="RNF51" s="221"/>
      <c r="RNG51" s="221"/>
      <c r="RNH51" s="221"/>
      <c r="RNI51" s="221"/>
      <c r="RNJ51" s="221"/>
      <c r="RNK51" s="221"/>
      <c r="RNL51" s="221"/>
      <c r="RNM51" s="221"/>
      <c r="RNN51" s="221"/>
      <c r="RNO51" s="221"/>
      <c r="RNP51" s="221"/>
      <c r="RNQ51" s="221"/>
      <c r="RNR51" s="221"/>
      <c r="RNS51" s="221"/>
      <c r="RNT51" s="221"/>
      <c r="RNU51" s="221"/>
      <c r="RNV51" s="221"/>
      <c r="RNW51" s="221"/>
      <c r="RNX51" s="221"/>
      <c r="RNY51" s="221"/>
      <c r="RNZ51" s="221"/>
      <c r="ROA51" s="221"/>
      <c r="ROB51" s="221"/>
      <c r="ROC51" s="221"/>
      <c r="ROD51" s="221"/>
      <c r="ROE51" s="221"/>
      <c r="ROF51" s="221"/>
      <c r="ROG51" s="221"/>
      <c r="ROH51" s="221"/>
      <c r="ROI51" s="221"/>
      <c r="ROJ51" s="221"/>
      <c r="ROK51" s="221"/>
      <c r="ROL51" s="221"/>
      <c r="ROM51" s="221"/>
      <c r="RON51" s="221"/>
      <c r="ROO51" s="221"/>
      <c r="ROP51" s="221"/>
      <c r="ROQ51" s="221"/>
      <c r="ROR51" s="221"/>
      <c r="ROS51" s="221"/>
      <c r="ROT51" s="221"/>
      <c r="ROU51" s="221"/>
      <c r="ROV51" s="221"/>
      <c r="ROW51" s="221"/>
      <c r="ROX51" s="221"/>
      <c r="ROY51" s="221"/>
      <c r="ROZ51" s="221"/>
      <c r="RPA51" s="221"/>
      <c r="RPB51" s="221"/>
      <c r="RPC51" s="221"/>
      <c r="RPD51" s="221"/>
      <c r="RPE51" s="221"/>
      <c r="RPF51" s="221"/>
      <c r="RPG51" s="221"/>
      <c r="RPH51" s="221"/>
      <c r="RPI51" s="221"/>
      <c r="RPJ51" s="221"/>
      <c r="RPK51" s="221"/>
      <c r="RPL51" s="221"/>
      <c r="RPM51" s="221"/>
      <c r="RPN51" s="221"/>
      <c r="RPO51" s="221"/>
      <c r="RPP51" s="221"/>
      <c r="RPQ51" s="221"/>
      <c r="RPR51" s="221"/>
      <c r="RPS51" s="221"/>
      <c r="RPT51" s="221"/>
      <c r="RPU51" s="221"/>
      <c r="RPV51" s="221"/>
      <c r="RPW51" s="221"/>
      <c r="RPX51" s="221"/>
      <c r="RPY51" s="221"/>
      <c r="RPZ51" s="221"/>
      <c r="RQA51" s="221"/>
      <c r="RQB51" s="221"/>
      <c r="RQC51" s="221"/>
      <c r="RQD51" s="221"/>
      <c r="RQE51" s="221"/>
      <c r="RQF51" s="221"/>
      <c r="RQG51" s="221"/>
      <c r="RQH51" s="221"/>
      <c r="RQI51" s="221"/>
      <c r="RQJ51" s="221"/>
      <c r="RQK51" s="221"/>
      <c r="RQL51" s="221"/>
      <c r="RQM51" s="221"/>
      <c r="RQN51" s="221"/>
      <c r="RQO51" s="221"/>
      <c r="RQP51" s="221"/>
      <c r="RQQ51" s="221"/>
      <c r="RQR51" s="221"/>
      <c r="RQS51" s="221"/>
      <c r="RQT51" s="221"/>
      <c r="RQU51" s="221"/>
      <c r="RQV51" s="221"/>
      <c r="RQW51" s="221"/>
      <c r="RQX51" s="221"/>
      <c r="RQY51" s="221"/>
      <c r="RQZ51" s="221"/>
      <c r="RRA51" s="221"/>
      <c r="RRB51" s="221"/>
      <c r="RRC51" s="221"/>
      <c r="RRD51" s="221"/>
      <c r="RRE51" s="221"/>
      <c r="RRF51" s="221"/>
      <c r="RRG51" s="221"/>
      <c r="RRH51" s="221"/>
      <c r="RRI51" s="221"/>
      <c r="RRJ51" s="221"/>
      <c r="RRK51" s="221"/>
      <c r="RRL51" s="221"/>
      <c r="RRM51" s="221"/>
      <c r="RRN51" s="221"/>
      <c r="RRO51" s="221"/>
      <c r="RRP51" s="221"/>
      <c r="RRQ51" s="221"/>
      <c r="RRR51" s="221"/>
      <c r="RRS51" s="221"/>
      <c r="RRT51" s="221"/>
      <c r="RRU51" s="221"/>
      <c r="RRV51" s="221"/>
      <c r="RRW51" s="221"/>
      <c r="RRX51" s="221"/>
      <c r="RRY51" s="221"/>
      <c r="RRZ51" s="221"/>
      <c r="RSA51" s="221"/>
      <c r="RSB51" s="221"/>
      <c r="RSC51" s="221"/>
      <c r="RSD51" s="221"/>
      <c r="RSE51" s="221"/>
      <c r="RSF51" s="221"/>
      <c r="RSG51" s="221"/>
      <c r="RSH51" s="221"/>
      <c r="RSI51" s="221"/>
      <c r="RSJ51" s="221"/>
      <c r="RSK51" s="221"/>
      <c r="RSL51" s="221"/>
      <c r="RSM51" s="221"/>
      <c r="RSN51" s="221"/>
      <c r="RSO51" s="221"/>
      <c r="RSP51" s="221"/>
      <c r="RSQ51" s="221"/>
      <c r="RSR51" s="221"/>
      <c r="RSS51" s="221"/>
      <c r="RST51" s="221"/>
      <c r="RSU51" s="221"/>
      <c r="RSV51" s="221"/>
      <c r="RSW51" s="221"/>
      <c r="RSX51" s="221"/>
      <c r="RSY51" s="221"/>
      <c r="RSZ51" s="221"/>
      <c r="RTA51" s="221"/>
      <c r="RTB51" s="221"/>
      <c r="RTC51" s="221"/>
      <c r="RTD51" s="221"/>
      <c r="RTE51" s="221"/>
      <c r="RTF51" s="221"/>
      <c r="RTG51" s="221"/>
      <c r="RTH51" s="221"/>
      <c r="RTI51" s="221"/>
      <c r="RTJ51" s="221"/>
      <c r="RTK51" s="221"/>
      <c r="RTL51" s="221"/>
      <c r="RTM51" s="221"/>
      <c r="RTN51" s="221"/>
      <c r="RTO51" s="221"/>
      <c r="RTP51" s="221"/>
      <c r="RTQ51" s="221"/>
      <c r="RTR51" s="221"/>
      <c r="RTS51" s="221"/>
      <c r="RTT51" s="221"/>
      <c r="RTU51" s="221"/>
      <c r="RTV51" s="221"/>
      <c r="RTW51" s="221"/>
      <c r="RTX51" s="221"/>
      <c r="RTY51" s="221"/>
      <c r="RTZ51" s="221"/>
      <c r="RUA51" s="221"/>
      <c r="RUB51" s="221"/>
      <c r="RUC51" s="221"/>
      <c r="RUD51" s="221"/>
      <c r="RUE51" s="221"/>
      <c r="RUF51" s="221"/>
      <c r="RUG51" s="221"/>
      <c r="RUH51" s="221"/>
      <c r="RUI51" s="221"/>
      <c r="RUJ51" s="221"/>
      <c r="RUK51" s="221"/>
      <c r="RUL51" s="221"/>
      <c r="RUM51" s="221"/>
      <c r="RUN51" s="221"/>
      <c r="RUO51" s="221"/>
      <c r="RUP51" s="221"/>
      <c r="RUQ51" s="221"/>
      <c r="RUR51" s="221"/>
      <c r="RUS51" s="221"/>
      <c r="RUT51" s="221"/>
      <c r="RUU51" s="221"/>
      <c r="RUV51" s="221"/>
      <c r="RUW51" s="221"/>
      <c r="RUX51" s="221"/>
      <c r="RUY51" s="221"/>
      <c r="RUZ51" s="221"/>
      <c r="RVA51" s="221"/>
      <c r="RVB51" s="221"/>
      <c r="RVC51" s="221"/>
      <c r="RVD51" s="221"/>
      <c r="RVE51" s="221"/>
      <c r="RVF51" s="221"/>
      <c r="RVG51" s="221"/>
      <c r="RVH51" s="221"/>
      <c r="RVI51" s="221"/>
      <c r="RVJ51" s="221"/>
      <c r="RVK51" s="221"/>
      <c r="RVL51" s="221"/>
      <c r="RVM51" s="221"/>
      <c r="RVN51" s="221"/>
      <c r="RVO51" s="221"/>
      <c r="RVP51" s="221"/>
      <c r="RVQ51" s="221"/>
      <c r="RVR51" s="221"/>
      <c r="RVS51" s="221"/>
      <c r="RVT51" s="221"/>
      <c r="RVU51" s="221"/>
      <c r="RVV51" s="221"/>
      <c r="RVW51" s="221"/>
      <c r="RVX51" s="221"/>
      <c r="RVY51" s="221"/>
      <c r="RVZ51" s="221"/>
      <c r="RWA51" s="221"/>
      <c r="RWB51" s="221"/>
      <c r="RWC51" s="221"/>
      <c r="RWD51" s="221"/>
      <c r="RWE51" s="221"/>
      <c r="RWF51" s="221"/>
      <c r="RWG51" s="221"/>
      <c r="RWH51" s="221"/>
      <c r="RWI51" s="221"/>
      <c r="RWJ51" s="221"/>
      <c r="RWK51" s="221"/>
      <c r="RWL51" s="221"/>
      <c r="RWM51" s="221"/>
      <c r="RWN51" s="221"/>
      <c r="RWO51" s="221"/>
      <c r="RWP51" s="221"/>
      <c r="RWQ51" s="221"/>
      <c r="RWR51" s="221"/>
      <c r="RWS51" s="221"/>
      <c r="RWT51" s="221"/>
      <c r="RWU51" s="221"/>
      <c r="RWV51" s="221"/>
      <c r="RWW51" s="221"/>
      <c r="RWX51" s="221"/>
      <c r="RWY51" s="221"/>
      <c r="RWZ51" s="221"/>
      <c r="RXA51" s="221"/>
      <c r="RXB51" s="221"/>
      <c r="RXC51" s="221"/>
      <c r="RXD51" s="221"/>
      <c r="RXE51" s="221"/>
      <c r="RXF51" s="221"/>
      <c r="RXG51" s="221"/>
      <c r="RXH51" s="221"/>
      <c r="RXI51" s="221"/>
      <c r="RXJ51" s="221"/>
      <c r="RXK51" s="221"/>
      <c r="RXL51" s="221"/>
      <c r="RXM51" s="221"/>
      <c r="RXN51" s="221"/>
      <c r="RXO51" s="221"/>
      <c r="RXP51" s="221"/>
      <c r="RXQ51" s="221"/>
      <c r="RXR51" s="221"/>
      <c r="RXS51" s="221"/>
      <c r="RXT51" s="221"/>
      <c r="RXU51" s="221"/>
      <c r="RXV51" s="221"/>
      <c r="RXW51" s="221"/>
      <c r="RXX51" s="221"/>
      <c r="RXY51" s="221"/>
      <c r="RXZ51" s="221"/>
      <c r="RYA51" s="221"/>
      <c r="RYB51" s="221"/>
      <c r="RYC51" s="221"/>
      <c r="RYD51" s="221"/>
      <c r="RYE51" s="221"/>
      <c r="RYF51" s="221"/>
      <c r="RYG51" s="221"/>
      <c r="RYH51" s="221"/>
      <c r="RYI51" s="221"/>
      <c r="RYJ51" s="221"/>
      <c r="RYK51" s="221"/>
      <c r="RYL51" s="221"/>
      <c r="RYM51" s="221"/>
      <c r="RYN51" s="221"/>
      <c r="RYO51" s="221"/>
      <c r="RYP51" s="221"/>
      <c r="RYQ51" s="221"/>
      <c r="RYR51" s="221"/>
      <c r="RYS51" s="221"/>
      <c r="RYT51" s="221"/>
      <c r="RYU51" s="221"/>
      <c r="RYV51" s="221"/>
      <c r="RYW51" s="221"/>
      <c r="RYX51" s="221"/>
      <c r="RYY51" s="221"/>
      <c r="RYZ51" s="221"/>
      <c r="RZA51" s="221"/>
      <c r="RZB51" s="221"/>
      <c r="RZC51" s="221"/>
      <c r="RZD51" s="221"/>
      <c r="RZE51" s="221"/>
      <c r="RZF51" s="221"/>
      <c r="RZG51" s="221"/>
      <c r="RZH51" s="221"/>
      <c r="RZI51" s="221"/>
      <c r="RZJ51" s="221"/>
      <c r="RZK51" s="221"/>
      <c r="RZL51" s="221"/>
      <c r="RZM51" s="221"/>
      <c r="RZN51" s="221"/>
      <c r="RZO51" s="221"/>
      <c r="RZP51" s="221"/>
      <c r="RZQ51" s="221"/>
      <c r="RZR51" s="221"/>
      <c r="RZS51" s="221"/>
      <c r="RZT51" s="221"/>
      <c r="RZU51" s="221"/>
      <c r="RZV51" s="221"/>
      <c r="RZW51" s="221"/>
      <c r="RZX51" s="221"/>
      <c r="RZY51" s="221"/>
      <c r="RZZ51" s="221"/>
      <c r="SAA51" s="221"/>
      <c r="SAB51" s="221"/>
      <c r="SAC51" s="221"/>
      <c r="SAD51" s="221"/>
      <c r="SAE51" s="221"/>
      <c r="SAF51" s="221"/>
      <c r="SAG51" s="221"/>
      <c r="SAH51" s="221"/>
      <c r="SAI51" s="221"/>
      <c r="SAJ51" s="221"/>
      <c r="SAK51" s="221"/>
      <c r="SAL51" s="221"/>
      <c r="SAM51" s="221"/>
      <c r="SAN51" s="221"/>
      <c r="SAO51" s="221"/>
      <c r="SAP51" s="221"/>
      <c r="SAQ51" s="221"/>
      <c r="SAR51" s="221"/>
      <c r="SAS51" s="221"/>
      <c r="SAT51" s="221"/>
      <c r="SAU51" s="221"/>
      <c r="SAV51" s="221"/>
      <c r="SAW51" s="221"/>
      <c r="SAX51" s="221"/>
      <c r="SAY51" s="221"/>
      <c r="SAZ51" s="221"/>
      <c r="SBA51" s="221"/>
      <c r="SBB51" s="221"/>
      <c r="SBC51" s="221"/>
      <c r="SBD51" s="221"/>
      <c r="SBE51" s="221"/>
      <c r="SBF51" s="221"/>
      <c r="SBG51" s="221"/>
      <c r="SBH51" s="221"/>
      <c r="SBI51" s="221"/>
      <c r="SBJ51" s="221"/>
      <c r="SBK51" s="221"/>
      <c r="SBL51" s="221"/>
      <c r="SBM51" s="221"/>
      <c r="SBN51" s="221"/>
      <c r="SBO51" s="221"/>
      <c r="SBP51" s="221"/>
      <c r="SBQ51" s="221"/>
      <c r="SBR51" s="221"/>
      <c r="SBS51" s="221"/>
      <c r="SBT51" s="221"/>
      <c r="SBU51" s="221"/>
      <c r="SBV51" s="221"/>
      <c r="SBW51" s="221"/>
      <c r="SBX51" s="221"/>
      <c r="SBY51" s="221"/>
      <c r="SBZ51" s="221"/>
      <c r="SCA51" s="221"/>
      <c r="SCB51" s="221"/>
      <c r="SCC51" s="221"/>
      <c r="SCD51" s="221"/>
      <c r="SCE51" s="221"/>
      <c r="SCF51" s="221"/>
      <c r="SCG51" s="221"/>
      <c r="SCH51" s="221"/>
      <c r="SCI51" s="221"/>
      <c r="SCJ51" s="221"/>
      <c r="SCK51" s="221"/>
      <c r="SCL51" s="221"/>
      <c r="SCM51" s="221"/>
      <c r="SCN51" s="221"/>
      <c r="SCO51" s="221"/>
      <c r="SCP51" s="221"/>
      <c r="SCQ51" s="221"/>
      <c r="SCR51" s="221"/>
      <c r="SCS51" s="221"/>
      <c r="SCT51" s="221"/>
      <c r="SCU51" s="221"/>
      <c r="SCV51" s="221"/>
      <c r="SCW51" s="221"/>
      <c r="SCX51" s="221"/>
      <c r="SCY51" s="221"/>
      <c r="SCZ51" s="221"/>
      <c r="SDA51" s="221"/>
      <c r="SDB51" s="221"/>
      <c r="SDC51" s="221"/>
      <c r="SDD51" s="221"/>
      <c r="SDE51" s="221"/>
      <c r="SDF51" s="221"/>
      <c r="SDG51" s="221"/>
      <c r="SDH51" s="221"/>
      <c r="SDI51" s="221"/>
      <c r="SDJ51" s="221"/>
      <c r="SDK51" s="221"/>
      <c r="SDL51" s="221"/>
      <c r="SDM51" s="221"/>
      <c r="SDN51" s="221"/>
      <c r="SDO51" s="221"/>
      <c r="SDP51" s="221"/>
      <c r="SDQ51" s="221"/>
      <c r="SDR51" s="221"/>
      <c r="SDS51" s="221"/>
      <c r="SDT51" s="221"/>
      <c r="SDU51" s="221"/>
      <c r="SDV51" s="221"/>
      <c r="SDW51" s="221"/>
      <c r="SDX51" s="221"/>
      <c r="SDY51" s="221"/>
      <c r="SDZ51" s="221"/>
      <c r="SEA51" s="221"/>
      <c r="SEB51" s="221"/>
      <c r="SEC51" s="221"/>
      <c r="SED51" s="221"/>
      <c r="SEE51" s="221"/>
      <c r="SEF51" s="221"/>
      <c r="SEG51" s="221"/>
      <c r="SEH51" s="221"/>
      <c r="SEI51" s="221"/>
      <c r="SEJ51" s="221"/>
      <c r="SEK51" s="221"/>
      <c r="SEL51" s="221"/>
      <c r="SEM51" s="221"/>
      <c r="SEN51" s="221"/>
      <c r="SEO51" s="221"/>
      <c r="SEP51" s="221"/>
      <c r="SEQ51" s="221"/>
      <c r="SER51" s="221"/>
      <c r="SES51" s="221"/>
      <c r="SET51" s="221"/>
      <c r="SEU51" s="221"/>
      <c r="SEV51" s="221"/>
      <c r="SEW51" s="221"/>
      <c r="SEX51" s="221"/>
      <c r="SEY51" s="221"/>
      <c r="SEZ51" s="221"/>
      <c r="SFA51" s="221"/>
      <c r="SFB51" s="221"/>
      <c r="SFC51" s="221"/>
      <c r="SFD51" s="221"/>
      <c r="SFE51" s="221"/>
      <c r="SFF51" s="221"/>
      <c r="SFG51" s="221"/>
      <c r="SFH51" s="221"/>
      <c r="SFI51" s="221"/>
      <c r="SFJ51" s="221"/>
      <c r="SFK51" s="221"/>
      <c r="SFL51" s="221"/>
      <c r="SFM51" s="221"/>
      <c r="SFN51" s="221"/>
      <c r="SFO51" s="221"/>
      <c r="SFP51" s="221"/>
      <c r="SFQ51" s="221"/>
      <c r="SFR51" s="221"/>
      <c r="SFS51" s="221"/>
      <c r="SFT51" s="221"/>
      <c r="SFU51" s="221"/>
      <c r="SFV51" s="221"/>
      <c r="SFW51" s="221"/>
      <c r="SFX51" s="221"/>
      <c r="SFY51" s="221"/>
      <c r="SFZ51" s="221"/>
      <c r="SGA51" s="221"/>
      <c r="SGB51" s="221"/>
      <c r="SGC51" s="221"/>
      <c r="SGD51" s="221"/>
      <c r="SGE51" s="221"/>
      <c r="SGF51" s="221"/>
      <c r="SGG51" s="221"/>
      <c r="SGH51" s="221"/>
      <c r="SGI51" s="221"/>
      <c r="SGJ51" s="221"/>
      <c r="SGK51" s="221"/>
      <c r="SGL51" s="221"/>
      <c r="SGM51" s="221"/>
      <c r="SGN51" s="221"/>
      <c r="SGO51" s="221"/>
      <c r="SGP51" s="221"/>
      <c r="SGQ51" s="221"/>
      <c r="SGR51" s="221"/>
      <c r="SGS51" s="221"/>
      <c r="SGT51" s="221"/>
      <c r="SGU51" s="221"/>
      <c r="SGV51" s="221"/>
      <c r="SGW51" s="221"/>
      <c r="SGX51" s="221"/>
      <c r="SGY51" s="221"/>
      <c r="SGZ51" s="221"/>
      <c r="SHA51" s="221"/>
      <c r="SHB51" s="221"/>
      <c r="SHC51" s="221"/>
      <c r="SHD51" s="221"/>
      <c r="SHE51" s="221"/>
      <c r="SHF51" s="221"/>
      <c r="SHG51" s="221"/>
      <c r="SHH51" s="221"/>
      <c r="SHI51" s="221"/>
      <c r="SHJ51" s="221"/>
      <c r="SHK51" s="221"/>
      <c r="SHL51" s="221"/>
      <c r="SHM51" s="221"/>
      <c r="SHN51" s="221"/>
      <c r="SHO51" s="221"/>
      <c r="SHP51" s="221"/>
      <c r="SHQ51" s="221"/>
      <c r="SHR51" s="221"/>
      <c r="SHS51" s="221"/>
      <c r="SHT51" s="221"/>
      <c r="SHU51" s="221"/>
      <c r="SHV51" s="221"/>
      <c r="SHW51" s="221"/>
      <c r="SHX51" s="221"/>
      <c r="SHY51" s="221"/>
      <c r="SHZ51" s="221"/>
      <c r="SIA51" s="221"/>
      <c r="SIB51" s="221"/>
      <c r="SIC51" s="221"/>
      <c r="SID51" s="221"/>
      <c r="SIE51" s="221"/>
      <c r="SIF51" s="221"/>
      <c r="SIG51" s="221"/>
      <c r="SIH51" s="221"/>
      <c r="SII51" s="221"/>
      <c r="SIJ51" s="221"/>
      <c r="SIK51" s="221"/>
      <c r="SIL51" s="221"/>
      <c r="SIM51" s="221"/>
      <c r="SIN51" s="221"/>
      <c r="SIO51" s="221"/>
      <c r="SIP51" s="221"/>
      <c r="SIQ51" s="221"/>
      <c r="SIR51" s="221"/>
      <c r="SIS51" s="221"/>
      <c r="SIT51" s="221"/>
      <c r="SIU51" s="221"/>
      <c r="SIV51" s="221"/>
      <c r="SIW51" s="221"/>
      <c r="SIX51" s="221"/>
      <c r="SIY51" s="221"/>
      <c r="SIZ51" s="221"/>
      <c r="SJA51" s="221"/>
      <c r="SJB51" s="221"/>
      <c r="SJC51" s="221"/>
      <c r="SJD51" s="221"/>
      <c r="SJE51" s="221"/>
      <c r="SJF51" s="221"/>
      <c r="SJG51" s="221"/>
      <c r="SJH51" s="221"/>
      <c r="SJI51" s="221"/>
      <c r="SJJ51" s="221"/>
      <c r="SJK51" s="221"/>
      <c r="SJL51" s="221"/>
      <c r="SJM51" s="221"/>
      <c r="SJN51" s="221"/>
      <c r="SJO51" s="221"/>
      <c r="SJP51" s="221"/>
      <c r="SJQ51" s="221"/>
      <c r="SJR51" s="221"/>
      <c r="SJS51" s="221"/>
      <c r="SJT51" s="221"/>
      <c r="SJU51" s="221"/>
      <c r="SJV51" s="221"/>
      <c r="SJW51" s="221"/>
      <c r="SJX51" s="221"/>
      <c r="SJY51" s="221"/>
      <c r="SJZ51" s="221"/>
      <c r="SKA51" s="221"/>
      <c r="SKB51" s="221"/>
      <c r="SKC51" s="221"/>
      <c r="SKD51" s="221"/>
      <c r="SKE51" s="221"/>
      <c r="SKF51" s="221"/>
      <c r="SKG51" s="221"/>
      <c r="SKH51" s="221"/>
      <c r="SKI51" s="221"/>
      <c r="SKJ51" s="221"/>
      <c r="SKK51" s="221"/>
      <c r="SKL51" s="221"/>
      <c r="SKM51" s="221"/>
      <c r="SKN51" s="221"/>
      <c r="SKO51" s="221"/>
      <c r="SKP51" s="221"/>
      <c r="SKQ51" s="221"/>
      <c r="SKR51" s="221"/>
      <c r="SKS51" s="221"/>
      <c r="SKT51" s="221"/>
      <c r="SKU51" s="221"/>
      <c r="SKV51" s="221"/>
      <c r="SKW51" s="221"/>
      <c r="SKX51" s="221"/>
      <c r="SKY51" s="221"/>
      <c r="SKZ51" s="221"/>
      <c r="SLA51" s="221"/>
      <c r="SLB51" s="221"/>
      <c r="SLC51" s="221"/>
      <c r="SLD51" s="221"/>
      <c r="SLE51" s="221"/>
      <c r="SLF51" s="221"/>
      <c r="SLG51" s="221"/>
      <c r="SLH51" s="221"/>
      <c r="SLI51" s="221"/>
      <c r="SLJ51" s="221"/>
      <c r="SLK51" s="221"/>
      <c r="SLL51" s="221"/>
      <c r="SLM51" s="221"/>
      <c r="SLN51" s="221"/>
      <c r="SLO51" s="221"/>
      <c r="SLP51" s="221"/>
      <c r="SLQ51" s="221"/>
      <c r="SLR51" s="221"/>
      <c r="SLS51" s="221"/>
      <c r="SLT51" s="221"/>
      <c r="SLU51" s="221"/>
      <c r="SLV51" s="221"/>
      <c r="SLW51" s="221"/>
      <c r="SLX51" s="221"/>
      <c r="SLY51" s="221"/>
      <c r="SLZ51" s="221"/>
      <c r="SMA51" s="221"/>
      <c r="SMB51" s="221"/>
      <c r="SMC51" s="221"/>
      <c r="SMD51" s="221"/>
      <c r="SME51" s="221"/>
      <c r="SMF51" s="221"/>
      <c r="SMG51" s="221"/>
      <c r="SMH51" s="221"/>
      <c r="SMI51" s="221"/>
      <c r="SMJ51" s="221"/>
      <c r="SMK51" s="221"/>
      <c r="SML51" s="221"/>
      <c r="SMM51" s="221"/>
      <c r="SMN51" s="221"/>
      <c r="SMO51" s="221"/>
      <c r="SMP51" s="221"/>
      <c r="SMQ51" s="221"/>
      <c r="SMR51" s="221"/>
      <c r="SMS51" s="221"/>
      <c r="SMT51" s="221"/>
      <c r="SMU51" s="221"/>
      <c r="SMV51" s="221"/>
      <c r="SMW51" s="221"/>
      <c r="SMX51" s="221"/>
      <c r="SMY51" s="221"/>
      <c r="SMZ51" s="221"/>
      <c r="SNA51" s="221"/>
      <c r="SNB51" s="221"/>
      <c r="SNC51" s="221"/>
      <c r="SND51" s="221"/>
      <c r="SNE51" s="221"/>
      <c r="SNF51" s="221"/>
      <c r="SNG51" s="221"/>
      <c r="SNH51" s="221"/>
      <c r="SNI51" s="221"/>
      <c r="SNJ51" s="221"/>
      <c r="SNK51" s="221"/>
      <c r="SNL51" s="221"/>
      <c r="SNM51" s="221"/>
      <c r="SNN51" s="221"/>
      <c r="SNO51" s="221"/>
      <c r="SNP51" s="221"/>
      <c r="SNQ51" s="221"/>
      <c r="SNR51" s="221"/>
      <c r="SNS51" s="221"/>
      <c r="SNT51" s="221"/>
      <c r="SNU51" s="221"/>
      <c r="SNV51" s="221"/>
      <c r="SNW51" s="221"/>
      <c r="SNX51" s="221"/>
      <c r="SNY51" s="221"/>
      <c r="SNZ51" s="221"/>
      <c r="SOA51" s="221"/>
      <c r="SOB51" s="221"/>
      <c r="SOC51" s="221"/>
      <c r="SOD51" s="221"/>
      <c r="SOE51" s="221"/>
      <c r="SOF51" s="221"/>
      <c r="SOG51" s="221"/>
      <c r="SOH51" s="221"/>
      <c r="SOI51" s="221"/>
      <c r="SOJ51" s="221"/>
      <c r="SOK51" s="221"/>
      <c r="SOL51" s="221"/>
      <c r="SOM51" s="221"/>
      <c r="SON51" s="221"/>
      <c r="SOO51" s="221"/>
      <c r="SOP51" s="221"/>
      <c r="SOQ51" s="221"/>
      <c r="SOR51" s="221"/>
      <c r="SOS51" s="221"/>
      <c r="SOT51" s="221"/>
      <c r="SOU51" s="221"/>
      <c r="SOV51" s="221"/>
      <c r="SOW51" s="221"/>
      <c r="SOX51" s="221"/>
      <c r="SOY51" s="221"/>
      <c r="SOZ51" s="221"/>
      <c r="SPA51" s="221"/>
      <c r="SPB51" s="221"/>
      <c r="SPC51" s="221"/>
      <c r="SPD51" s="221"/>
      <c r="SPE51" s="221"/>
      <c r="SPF51" s="221"/>
      <c r="SPG51" s="221"/>
      <c r="SPH51" s="221"/>
      <c r="SPI51" s="221"/>
      <c r="SPJ51" s="221"/>
      <c r="SPK51" s="221"/>
      <c r="SPL51" s="221"/>
      <c r="SPM51" s="221"/>
      <c r="SPN51" s="221"/>
      <c r="SPO51" s="221"/>
      <c r="SPP51" s="221"/>
      <c r="SPQ51" s="221"/>
      <c r="SPR51" s="221"/>
      <c r="SPS51" s="221"/>
      <c r="SPT51" s="221"/>
      <c r="SPU51" s="221"/>
      <c r="SPV51" s="221"/>
      <c r="SPW51" s="221"/>
      <c r="SPX51" s="221"/>
      <c r="SPY51" s="221"/>
      <c r="SPZ51" s="221"/>
      <c r="SQA51" s="221"/>
      <c r="SQB51" s="221"/>
      <c r="SQC51" s="221"/>
      <c r="SQD51" s="221"/>
      <c r="SQE51" s="221"/>
      <c r="SQF51" s="221"/>
      <c r="SQG51" s="221"/>
      <c r="SQH51" s="221"/>
      <c r="SQI51" s="221"/>
      <c r="SQJ51" s="221"/>
      <c r="SQK51" s="221"/>
      <c r="SQL51" s="221"/>
      <c r="SQM51" s="221"/>
      <c r="SQN51" s="221"/>
      <c r="SQO51" s="221"/>
      <c r="SQP51" s="221"/>
      <c r="SQQ51" s="221"/>
      <c r="SQR51" s="221"/>
      <c r="SQS51" s="221"/>
      <c r="SQT51" s="221"/>
      <c r="SQU51" s="221"/>
      <c r="SQV51" s="221"/>
      <c r="SQW51" s="221"/>
      <c r="SQX51" s="221"/>
      <c r="SQY51" s="221"/>
      <c r="SQZ51" s="221"/>
      <c r="SRA51" s="221"/>
      <c r="SRB51" s="221"/>
      <c r="SRC51" s="221"/>
      <c r="SRD51" s="221"/>
      <c r="SRE51" s="221"/>
      <c r="SRF51" s="221"/>
      <c r="SRG51" s="221"/>
      <c r="SRH51" s="221"/>
      <c r="SRI51" s="221"/>
      <c r="SRJ51" s="221"/>
      <c r="SRK51" s="221"/>
      <c r="SRL51" s="221"/>
      <c r="SRM51" s="221"/>
      <c r="SRN51" s="221"/>
      <c r="SRO51" s="221"/>
      <c r="SRP51" s="221"/>
      <c r="SRQ51" s="221"/>
      <c r="SRR51" s="221"/>
      <c r="SRS51" s="221"/>
      <c r="SRT51" s="221"/>
      <c r="SRU51" s="221"/>
      <c r="SRV51" s="221"/>
      <c r="SRW51" s="221"/>
      <c r="SRX51" s="221"/>
      <c r="SRY51" s="221"/>
      <c r="SRZ51" s="221"/>
      <c r="SSA51" s="221"/>
      <c r="SSB51" s="221"/>
      <c r="SSC51" s="221"/>
      <c r="SSD51" s="221"/>
      <c r="SSE51" s="221"/>
      <c r="SSF51" s="221"/>
      <c r="SSG51" s="221"/>
      <c r="SSH51" s="221"/>
      <c r="SSI51" s="221"/>
      <c r="SSJ51" s="221"/>
      <c r="SSK51" s="221"/>
      <c r="SSL51" s="221"/>
      <c r="SSM51" s="221"/>
      <c r="SSN51" s="221"/>
      <c r="SSO51" s="221"/>
      <c r="SSP51" s="221"/>
      <c r="SSQ51" s="221"/>
      <c r="SSR51" s="221"/>
      <c r="SSS51" s="221"/>
      <c r="SST51" s="221"/>
      <c r="SSU51" s="221"/>
      <c r="SSV51" s="221"/>
      <c r="SSW51" s="221"/>
      <c r="SSX51" s="221"/>
      <c r="SSY51" s="221"/>
      <c r="SSZ51" s="221"/>
      <c r="STA51" s="221"/>
      <c r="STB51" s="221"/>
      <c r="STC51" s="221"/>
      <c r="STD51" s="221"/>
      <c r="STE51" s="221"/>
      <c r="STF51" s="221"/>
      <c r="STG51" s="221"/>
      <c r="STH51" s="221"/>
      <c r="STI51" s="221"/>
      <c r="STJ51" s="221"/>
      <c r="STK51" s="221"/>
      <c r="STL51" s="221"/>
      <c r="STM51" s="221"/>
      <c r="STN51" s="221"/>
      <c r="STO51" s="221"/>
      <c r="STP51" s="221"/>
      <c r="STQ51" s="221"/>
      <c r="STR51" s="221"/>
      <c r="STS51" s="221"/>
      <c r="STT51" s="221"/>
      <c r="STU51" s="221"/>
      <c r="STV51" s="221"/>
      <c r="STW51" s="221"/>
      <c r="STX51" s="221"/>
      <c r="STY51" s="221"/>
      <c r="STZ51" s="221"/>
      <c r="SUA51" s="221"/>
      <c r="SUB51" s="221"/>
      <c r="SUC51" s="221"/>
      <c r="SUD51" s="221"/>
      <c r="SUE51" s="221"/>
      <c r="SUF51" s="221"/>
      <c r="SUG51" s="221"/>
      <c r="SUH51" s="221"/>
      <c r="SUI51" s="221"/>
      <c r="SUJ51" s="221"/>
      <c r="SUK51" s="221"/>
      <c r="SUL51" s="221"/>
      <c r="SUM51" s="221"/>
      <c r="SUN51" s="221"/>
      <c r="SUO51" s="221"/>
      <c r="SUP51" s="221"/>
      <c r="SUQ51" s="221"/>
      <c r="SUR51" s="221"/>
      <c r="SUS51" s="221"/>
      <c r="SUT51" s="221"/>
      <c r="SUU51" s="221"/>
      <c r="SUV51" s="221"/>
      <c r="SUW51" s="221"/>
      <c r="SUX51" s="221"/>
      <c r="SUY51" s="221"/>
      <c r="SUZ51" s="221"/>
      <c r="SVA51" s="221"/>
      <c r="SVB51" s="221"/>
      <c r="SVC51" s="221"/>
      <c r="SVD51" s="221"/>
      <c r="SVE51" s="221"/>
      <c r="SVF51" s="221"/>
      <c r="SVG51" s="221"/>
      <c r="SVH51" s="221"/>
      <c r="SVI51" s="221"/>
      <c r="SVJ51" s="221"/>
      <c r="SVK51" s="221"/>
      <c r="SVL51" s="221"/>
      <c r="SVM51" s="221"/>
      <c r="SVN51" s="221"/>
      <c r="SVO51" s="221"/>
      <c r="SVP51" s="221"/>
      <c r="SVQ51" s="221"/>
      <c r="SVR51" s="221"/>
      <c r="SVS51" s="221"/>
      <c r="SVT51" s="221"/>
      <c r="SVU51" s="221"/>
      <c r="SVV51" s="221"/>
      <c r="SVW51" s="221"/>
      <c r="SVX51" s="221"/>
      <c r="SVY51" s="221"/>
      <c r="SVZ51" s="221"/>
      <c r="SWA51" s="221"/>
      <c r="SWB51" s="221"/>
      <c r="SWC51" s="221"/>
      <c r="SWD51" s="221"/>
      <c r="SWE51" s="221"/>
      <c r="SWF51" s="221"/>
      <c r="SWG51" s="221"/>
      <c r="SWH51" s="221"/>
      <c r="SWI51" s="221"/>
      <c r="SWJ51" s="221"/>
      <c r="SWK51" s="221"/>
      <c r="SWL51" s="221"/>
      <c r="SWM51" s="221"/>
      <c r="SWN51" s="221"/>
      <c r="SWO51" s="221"/>
      <c r="SWP51" s="221"/>
      <c r="SWQ51" s="221"/>
      <c r="SWR51" s="221"/>
      <c r="SWS51" s="221"/>
      <c r="SWT51" s="221"/>
      <c r="SWU51" s="221"/>
      <c r="SWV51" s="221"/>
      <c r="SWW51" s="221"/>
      <c r="SWX51" s="221"/>
      <c r="SWY51" s="221"/>
      <c r="SWZ51" s="221"/>
      <c r="SXA51" s="221"/>
      <c r="SXB51" s="221"/>
      <c r="SXC51" s="221"/>
      <c r="SXD51" s="221"/>
      <c r="SXE51" s="221"/>
      <c r="SXF51" s="221"/>
      <c r="SXG51" s="221"/>
      <c r="SXH51" s="221"/>
      <c r="SXI51" s="221"/>
      <c r="SXJ51" s="221"/>
      <c r="SXK51" s="221"/>
      <c r="SXL51" s="221"/>
      <c r="SXM51" s="221"/>
      <c r="SXN51" s="221"/>
      <c r="SXO51" s="221"/>
      <c r="SXP51" s="221"/>
      <c r="SXQ51" s="221"/>
      <c r="SXR51" s="221"/>
      <c r="SXS51" s="221"/>
      <c r="SXT51" s="221"/>
      <c r="SXU51" s="221"/>
      <c r="SXV51" s="221"/>
      <c r="SXW51" s="221"/>
      <c r="SXX51" s="221"/>
      <c r="SXY51" s="221"/>
      <c r="SXZ51" s="221"/>
      <c r="SYA51" s="221"/>
      <c r="SYB51" s="221"/>
      <c r="SYC51" s="221"/>
      <c r="SYD51" s="221"/>
      <c r="SYE51" s="221"/>
      <c r="SYF51" s="221"/>
      <c r="SYG51" s="221"/>
      <c r="SYH51" s="221"/>
      <c r="SYI51" s="221"/>
      <c r="SYJ51" s="221"/>
      <c r="SYK51" s="221"/>
      <c r="SYL51" s="221"/>
      <c r="SYM51" s="221"/>
      <c r="SYN51" s="221"/>
      <c r="SYO51" s="221"/>
      <c r="SYP51" s="221"/>
      <c r="SYQ51" s="221"/>
      <c r="SYR51" s="221"/>
      <c r="SYS51" s="221"/>
      <c r="SYT51" s="221"/>
      <c r="SYU51" s="221"/>
      <c r="SYV51" s="221"/>
      <c r="SYW51" s="221"/>
      <c r="SYX51" s="221"/>
      <c r="SYY51" s="221"/>
      <c r="SYZ51" s="221"/>
      <c r="SZA51" s="221"/>
      <c r="SZB51" s="221"/>
      <c r="SZC51" s="221"/>
      <c r="SZD51" s="221"/>
      <c r="SZE51" s="221"/>
      <c r="SZF51" s="221"/>
      <c r="SZG51" s="221"/>
      <c r="SZH51" s="221"/>
      <c r="SZI51" s="221"/>
      <c r="SZJ51" s="221"/>
      <c r="SZK51" s="221"/>
      <c r="SZL51" s="221"/>
      <c r="SZM51" s="221"/>
      <c r="SZN51" s="221"/>
      <c r="SZO51" s="221"/>
      <c r="SZP51" s="221"/>
      <c r="SZQ51" s="221"/>
      <c r="SZR51" s="221"/>
      <c r="SZS51" s="221"/>
      <c r="SZT51" s="221"/>
      <c r="SZU51" s="221"/>
      <c r="SZV51" s="221"/>
      <c r="SZW51" s="221"/>
      <c r="SZX51" s="221"/>
      <c r="SZY51" s="221"/>
      <c r="SZZ51" s="221"/>
      <c r="TAA51" s="221"/>
      <c r="TAB51" s="221"/>
      <c r="TAC51" s="221"/>
      <c r="TAD51" s="221"/>
      <c r="TAE51" s="221"/>
      <c r="TAF51" s="221"/>
      <c r="TAG51" s="221"/>
      <c r="TAH51" s="221"/>
      <c r="TAI51" s="221"/>
      <c r="TAJ51" s="221"/>
      <c r="TAK51" s="221"/>
      <c r="TAL51" s="221"/>
      <c r="TAM51" s="221"/>
      <c r="TAN51" s="221"/>
      <c r="TAO51" s="221"/>
      <c r="TAP51" s="221"/>
      <c r="TAQ51" s="221"/>
      <c r="TAR51" s="221"/>
      <c r="TAS51" s="221"/>
      <c r="TAT51" s="221"/>
      <c r="TAU51" s="221"/>
      <c r="TAV51" s="221"/>
      <c r="TAW51" s="221"/>
      <c r="TAX51" s="221"/>
      <c r="TAY51" s="221"/>
      <c r="TAZ51" s="221"/>
      <c r="TBA51" s="221"/>
      <c r="TBB51" s="221"/>
      <c r="TBC51" s="221"/>
      <c r="TBD51" s="221"/>
      <c r="TBE51" s="221"/>
      <c r="TBF51" s="221"/>
      <c r="TBG51" s="221"/>
      <c r="TBH51" s="221"/>
      <c r="TBI51" s="221"/>
      <c r="TBJ51" s="221"/>
      <c r="TBK51" s="221"/>
      <c r="TBL51" s="221"/>
      <c r="TBM51" s="221"/>
      <c r="TBN51" s="221"/>
      <c r="TBO51" s="221"/>
      <c r="TBP51" s="221"/>
      <c r="TBQ51" s="221"/>
      <c r="TBR51" s="221"/>
      <c r="TBS51" s="221"/>
      <c r="TBT51" s="221"/>
      <c r="TBU51" s="221"/>
      <c r="TBV51" s="221"/>
      <c r="TBW51" s="221"/>
      <c r="TBX51" s="221"/>
      <c r="TBY51" s="221"/>
      <c r="TBZ51" s="221"/>
      <c r="TCA51" s="221"/>
      <c r="TCB51" s="221"/>
      <c r="TCC51" s="221"/>
      <c r="TCD51" s="221"/>
      <c r="TCE51" s="221"/>
      <c r="TCF51" s="221"/>
      <c r="TCG51" s="221"/>
      <c r="TCH51" s="221"/>
      <c r="TCI51" s="221"/>
      <c r="TCJ51" s="221"/>
      <c r="TCK51" s="221"/>
      <c r="TCL51" s="221"/>
      <c r="TCM51" s="221"/>
      <c r="TCN51" s="221"/>
      <c r="TCO51" s="221"/>
      <c r="TCP51" s="221"/>
      <c r="TCQ51" s="221"/>
      <c r="TCR51" s="221"/>
      <c r="TCS51" s="221"/>
      <c r="TCT51" s="221"/>
      <c r="TCU51" s="221"/>
      <c r="TCV51" s="221"/>
      <c r="TCW51" s="221"/>
      <c r="TCX51" s="221"/>
      <c r="TCY51" s="221"/>
      <c r="TCZ51" s="221"/>
      <c r="TDA51" s="221"/>
      <c r="TDB51" s="221"/>
      <c r="TDC51" s="221"/>
      <c r="TDD51" s="221"/>
      <c r="TDE51" s="221"/>
      <c r="TDF51" s="221"/>
      <c r="TDG51" s="221"/>
      <c r="TDH51" s="221"/>
      <c r="TDI51" s="221"/>
      <c r="TDJ51" s="221"/>
      <c r="TDK51" s="221"/>
      <c r="TDL51" s="221"/>
      <c r="TDM51" s="221"/>
      <c r="TDN51" s="221"/>
      <c r="TDO51" s="221"/>
      <c r="TDP51" s="221"/>
      <c r="TDQ51" s="221"/>
      <c r="TDR51" s="221"/>
      <c r="TDS51" s="221"/>
      <c r="TDT51" s="221"/>
      <c r="TDU51" s="221"/>
      <c r="TDV51" s="221"/>
      <c r="TDW51" s="221"/>
      <c r="TDX51" s="221"/>
      <c r="TDY51" s="221"/>
      <c r="TDZ51" s="221"/>
      <c r="TEA51" s="221"/>
      <c r="TEB51" s="221"/>
      <c r="TEC51" s="221"/>
      <c r="TED51" s="221"/>
      <c r="TEE51" s="221"/>
      <c r="TEF51" s="221"/>
      <c r="TEG51" s="221"/>
      <c r="TEH51" s="221"/>
      <c r="TEI51" s="221"/>
      <c r="TEJ51" s="221"/>
      <c r="TEK51" s="221"/>
      <c r="TEL51" s="221"/>
      <c r="TEM51" s="221"/>
      <c r="TEN51" s="221"/>
      <c r="TEO51" s="221"/>
      <c r="TEP51" s="221"/>
      <c r="TEQ51" s="221"/>
      <c r="TER51" s="221"/>
      <c r="TES51" s="221"/>
      <c r="TET51" s="221"/>
      <c r="TEU51" s="221"/>
      <c r="TEV51" s="221"/>
      <c r="TEW51" s="221"/>
      <c r="TEX51" s="221"/>
      <c r="TEY51" s="221"/>
      <c r="TEZ51" s="221"/>
      <c r="TFA51" s="221"/>
      <c r="TFB51" s="221"/>
      <c r="TFC51" s="221"/>
      <c r="TFD51" s="221"/>
      <c r="TFE51" s="221"/>
      <c r="TFF51" s="221"/>
      <c r="TFG51" s="221"/>
      <c r="TFH51" s="221"/>
      <c r="TFI51" s="221"/>
      <c r="TFJ51" s="221"/>
      <c r="TFK51" s="221"/>
      <c r="TFL51" s="221"/>
      <c r="TFM51" s="221"/>
      <c r="TFN51" s="221"/>
      <c r="TFO51" s="221"/>
      <c r="TFP51" s="221"/>
      <c r="TFQ51" s="221"/>
      <c r="TFR51" s="221"/>
      <c r="TFS51" s="221"/>
      <c r="TFT51" s="221"/>
      <c r="TFU51" s="221"/>
      <c r="TFV51" s="221"/>
      <c r="TFW51" s="221"/>
      <c r="TFX51" s="221"/>
      <c r="TFY51" s="221"/>
      <c r="TFZ51" s="221"/>
      <c r="TGA51" s="221"/>
      <c r="TGB51" s="221"/>
      <c r="TGC51" s="221"/>
      <c r="TGD51" s="221"/>
      <c r="TGE51" s="221"/>
      <c r="TGF51" s="221"/>
      <c r="TGG51" s="221"/>
      <c r="TGH51" s="221"/>
      <c r="TGI51" s="221"/>
      <c r="TGJ51" s="221"/>
      <c r="TGK51" s="221"/>
      <c r="TGL51" s="221"/>
      <c r="TGM51" s="221"/>
      <c r="TGN51" s="221"/>
      <c r="TGO51" s="221"/>
      <c r="TGP51" s="221"/>
      <c r="TGQ51" s="221"/>
      <c r="TGR51" s="221"/>
      <c r="TGS51" s="221"/>
      <c r="TGT51" s="221"/>
      <c r="TGU51" s="221"/>
      <c r="TGV51" s="221"/>
      <c r="TGW51" s="221"/>
      <c r="TGX51" s="221"/>
      <c r="TGY51" s="221"/>
      <c r="TGZ51" s="221"/>
      <c r="THA51" s="221"/>
      <c r="THB51" s="221"/>
      <c r="THC51" s="221"/>
      <c r="THD51" s="221"/>
      <c r="THE51" s="221"/>
      <c r="THF51" s="221"/>
      <c r="THG51" s="221"/>
      <c r="THH51" s="221"/>
      <c r="THI51" s="221"/>
      <c r="THJ51" s="221"/>
      <c r="THK51" s="221"/>
      <c r="THL51" s="221"/>
      <c r="THM51" s="221"/>
      <c r="THN51" s="221"/>
      <c r="THO51" s="221"/>
      <c r="THP51" s="221"/>
      <c r="THQ51" s="221"/>
      <c r="THR51" s="221"/>
      <c r="THS51" s="221"/>
      <c r="THT51" s="221"/>
      <c r="THU51" s="221"/>
      <c r="THV51" s="221"/>
      <c r="THW51" s="221"/>
      <c r="THX51" s="221"/>
      <c r="THY51" s="221"/>
      <c r="THZ51" s="221"/>
      <c r="TIA51" s="221"/>
      <c r="TIB51" s="221"/>
      <c r="TIC51" s="221"/>
      <c r="TID51" s="221"/>
      <c r="TIE51" s="221"/>
      <c r="TIF51" s="221"/>
      <c r="TIG51" s="221"/>
      <c r="TIH51" s="221"/>
      <c r="TII51" s="221"/>
      <c r="TIJ51" s="221"/>
      <c r="TIK51" s="221"/>
      <c r="TIL51" s="221"/>
      <c r="TIM51" s="221"/>
      <c r="TIN51" s="221"/>
      <c r="TIO51" s="221"/>
      <c r="TIP51" s="221"/>
      <c r="TIQ51" s="221"/>
      <c r="TIR51" s="221"/>
      <c r="TIS51" s="221"/>
      <c r="TIT51" s="221"/>
      <c r="TIU51" s="221"/>
      <c r="TIV51" s="221"/>
      <c r="TIW51" s="221"/>
      <c r="TIX51" s="221"/>
      <c r="TIY51" s="221"/>
      <c r="TIZ51" s="221"/>
      <c r="TJA51" s="221"/>
      <c r="TJB51" s="221"/>
      <c r="TJC51" s="221"/>
      <c r="TJD51" s="221"/>
      <c r="TJE51" s="221"/>
      <c r="TJF51" s="221"/>
      <c r="TJG51" s="221"/>
      <c r="TJH51" s="221"/>
      <c r="TJI51" s="221"/>
      <c r="TJJ51" s="221"/>
      <c r="TJK51" s="221"/>
      <c r="TJL51" s="221"/>
      <c r="TJM51" s="221"/>
      <c r="TJN51" s="221"/>
      <c r="TJO51" s="221"/>
      <c r="TJP51" s="221"/>
      <c r="TJQ51" s="221"/>
      <c r="TJR51" s="221"/>
      <c r="TJS51" s="221"/>
      <c r="TJT51" s="221"/>
      <c r="TJU51" s="221"/>
      <c r="TJV51" s="221"/>
      <c r="TJW51" s="221"/>
      <c r="TJX51" s="221"/>
      <c r="TJY51" s="221"/>
      <c r="TJZ51" s="221"/>
      <c r="TKA51" s="221"/>
      <c r="TKB51" s="221"/>
      <c r="TKC51" s="221"/>
      <c r="TKD51" s="221"/>
      <c r="TKE51" s="221"/>
      <c r="TKF51" s="221"/>
      <c r="TKG51" s="221"/>
      <c r="TKH51" s="221"/>
      <c r="TKI51" s="221"/>
      <c r="TKJ51" s="221"/>
      <c r="TKK51" s="221"/>
      <c r="TKL51" s="221"/>
      <c r="TKM51" s="221"/>
      <c r="TKN51" s="221"/>
      <c r="TKO51" s="221"/>
      <c r="TKP51" s="221"/>
      <c r="TKQ51" s="221"/>
      <c r="TKR51" s="221"/>
      <c r="TKS51" s="221"/>
      <c r="TKT51" s="221"/>
      <c r="TKU51" s="221"/>
      <c r="TKV51" s="221"/>
      <c r="TKW51" s="221"/>
      <c r="TKX51" s="221"/>
      <c r="TKY51" s="221"/>
      <c r="TKZ51" s="221"/>
      <c r="TLA51" s="221"/>
      <c r="TLB51" s="221"/>
      <c r="TLC51" s="221"/>
      <c r="TLD51" s="221"/>
      <c r="TLE51" s="221"/>
      <c r="TLF51" s="221"/>
      <c r="TLG51" s="221"/>
      <c r="TLH51" s="221"/>
      <c r="TLI51" s="221"/>
      <c r="TLJ51" s="221"/>
      <c r="TLK51" s="221"/>
      <c r="TLL51" s="221"/>
      <c r="TLM51" s="221"/>
      <c r="TLN51" s="221"/>
      <c r="TLO51" s="221"/>
      <c r="TLP51" s="221"/>
      <c r="TLQ51" s="221"/>
      <c r="TLR51" s="221"/>
      <c r="TLS51" s="221"/>
      <c r="TLT51" s="221"/>
      <c r="TLU51" s="221"/>
      <c r="TLV51" s="221"/>
      <c r="TLW51" s="221"/>
      <c r="TLX51" s="221"/>
      <c r="TLY51" s="221"/>
      <c r="TLZ51" s="221"/>
      <c r="TMA51" s="221"/>
      <c r="TMB51" s="221"/>
      <c r="TMC51" s="221"/>
      <c r="TMD51" s="221"/>
      <c r="TME51" s="221"/>
      <c r="TMF51" s="221"/>
      <c r="TMG51" s="221"/>
      <c r="TMH51" s="221"/>
      <c r="TMI51" s="221"/>
      <c r="TMJ51" s="221"/>
      <c r="TMK51" s="221"/>
      <c r="TML51" s="221"/>
      <c r="TMM51" s="221"/>
      <c r="TMN51" s="221"/>
      <c r="TMO51" s="221"/>
      <c r="TMP51" s="221"/>
      <c r="TMQ51" s="221"/>
      <c r="TMR51" s="221"/>
      <c r="TMS51" s="221"/>
      <c r="TMT51" s="221"/>
      <c r="TMU51" s="221"/>
      <c r="TMV51" s="221"/>
      <c r="TMW51" s="221"/>
      <c r="TMX51" s="221"/>
      <c r="TMY51" s="221"/>
      <c r="TMZ51" s="221"/>
      <c r="TNA51" s="221"/>
      <c r="TNB51" s="221"/>
      <c r="TNC51" s="221"/>
      <c r="TND51" s="221"/>
      <c r="TNE51" s="221"/>
      <c r="TNF51" s="221"/>
      <c r="TNG51" s="221"/>
      <c r="TNH51" s="221"/>
      <c r="TNI51" s="221"/>
      <c r="TNJ51" s="221"/>
      <c r="TNK51" s="221"/>
      <c r="TNL51" s="221"/>
      <c r="TNM51" s="221"/>
      <c r="TNN51" s="221"/>
      <c r="TNO51" s="221"/>
      <c r="TNP51" s="221"/>
      <c r="TNQ51" s="221"/>
      <c r="TNR51" s="221"/>
      <c r="TNS51" s="221"/>
      <c r="TNT51" s="221"/>
      <c r="TNU51" s="221"/>
      <c r="TNV51" s="221"/>
      <c r="TNW51" s="221"/>
      <c r="TNX51" s="221"/>
      <c r="TNY51" s="221"/>
      <c r="TNZ51" s="221"/>
      <c r="TOA51" s="221"/>
      <c r="TOB51" s="221"/>
      <c r="TOC51" s="221"/>
      <c r="TOD51" s="221"/>
      <c r="TOE51" s="221"/>
      <c r="TOF51" s="221"/>
      <c r="TOG51" s="221"/>
      <c r="TOH51" s="221"/>
      <c r="TOI51" s="221"/>
      <c r="TOJ51" s="221"/>
      <c r="TOK51" s="221"/>
      <c r="TOL51" s="221"/>
      <c r="TOM51" s="221"/>
      <c r="TON51" s="221"/>
      <c r="TOO51" s="221"/>
      <c r="TOP51" s="221"/>
      <c r="TOQ51" s="221"/>
      <c r="TOR51" s="221"/>
      <c r="TOS51" s="221"/>
      <c r="TOT51" s="221"/>
      <c r="TOU51" s="221"/>
      <c r="TOV51" s="221"/>
      <c r="TOW51" s="221"/>
      <c r="TOX51" s="221"/>
      <c r="TOY51" s="221"/>
      <c r="TOZ51" s="221"/>
      <c r="TPA51" s="221"/>
      <c r="TPB51" s="221"/>
      <c r="TPC51" s="221"/>
      <c r="TPD51" s="221"/>
      <c r="TPE51" s="221"/>
      <c r="TPF51" s="221"/>
      <c r="TPG51" s="221"/>
      <c r="TPH51" s="221"/>
      <c r="TPI51" s="221"/>
      <c r="TPJ51" s="221"/>
      <c r="TPK51" s="221"/>
      <c r="TPL51" s="221"/>
      <c r="TPM51" s="221"/>
      <c r="TPN51" s="221"/>
      <c r="TPO51" s="221"/>
      <c r="TPP51" s="221"/>
      <c r="TPQ51" s="221"/>
      <c r="TPR51" s="221"/>
      <c r="TPS51" s="221"/>
      <c r="TPT51" s="221"/>
      <c r="TPU51" s="221"/>
      <c r="TPV51" s="221"/>
      <c r="TPW51" s="221"/>
      <c r="TPX51" s="221"/>
      <c r="TPY51" s="221"/>
      <c r="TPZ51" s="221"/>
      <c r="TQA51" s="221"/>
      <c r="TQB51" s="221"/>
      <c r="TQC51" s="221"/>
      <c r="TQD51" s="221"/>
      <c r="TQE51" s="221"/>
      <c r="TQF51" s="221"/>
      <c r="TQG51" s="221"/>
      <c r="TQH51" s="221"/>
      <c r="TQI51" s="221"/>
      <c r="TQJ51" s="221"/>
      <c r="TQK51" s="221"/>
      <c r="TQL51" s="221"/>
      <c r="TQM51" s="221"/>
      <c r="TQN51" s="221"/>
      <c r="TQO51" s="221"/>
      <c r="TQP51" s="221"/>
      <c r="TQQ51" s="221"/>
      <c r="TQR51" s="221"/>
      <c r="TQS51" s="221"/>
      <c r="TQT51" s="221"/>
      <c r="TQU51" s="221"/>
      <c r="TQV51" s="221"/>
      <c r="TQW51" s="221"/>
      <c r="TQX51" s="221"/>
      <c r="TQY51" s="221"/>
      <c r="TQZ51" s="221"/>
      <c r="TRA51" s="221"/>
      <c r="TRB51" s="221"/>
      <c r="TRC51" s="221"/>
      <c r="TRD51" s="221"/>
      <c r="TRE51" s="221"/>
      <c r="TRF51" s="221"/>
      <c r="TRG51" s="221"/>
      <c r="TRH51" s="221"/>
      <c r="TRI51" s="221"/>
      <c r="TRJ51" s="221"/>
      <c r="TRK51" s="221"/>
      <c r="TRL51" s="221"/>
      <c r="TRM51" s="221"/>
      <c r="TRN51" s="221"/>
      <c r="TRO51" s="221"/>
      <c r="TRP51" s="221"/>
      <c r="TRQ51" s="221"/>
      <c r="TRR51" s="221"/>
      <c r="TRS51" s="221"/>
      <c r="TRT51" s="221"/>
      <c r="TRU51" s="221"/>
      <c r="TRV51" s="221"/>
      <c r="TRW51" s="221"/>
      <c r="TRX51" s="221"/>
      <c r="TRY51" s="221"/>
      <c r="TRZ51" s="221"/>
      <c r="TSA51" s="221"/>
      <c r="TSB51" s="221"/>
      <c r="TSC51" s="221"/>
      <c r="TSD51" s="221"/>
      <c r="TSE51" s="221"/>
      <c r="TSF51" s="221"/>
      <c r="TSG51" s="221"/>
      <c r="TSH51" s="221"/>
      <c r="TSI51" s="221"/>
      <c r="TSJ51" s="221"/>
      <c r="TSK51" s="221"/>
      <c r="TSL51" s="221"/>
      <c r="TSM51" s="221"/>
      <c r="TSN51" s="221"/>
      <c r="TSO51" s="221"/>
      <c r="TSP51" s="221"/>
      <c r="TSQ51" s="221"/>
      <c r="TSR51" s="221"/>
      <c r="TSS51" s="221"/>
      <c r="TST51" s="221"/>
      <c r="TSU51" s="221"/>
      <c r="TSV51" s="221"/>
      <c r="TSW51" s="221"/>
      <c r="TSX51" s="221"/>
      <c r="TSY51" s="221"/>
      <c r="TSZ51" s="221"/>
      <c r="TTA51" s="221"/>
      <c r="TTB51" s="221"/>
      <c r="TTC51" s="221"/>
      <c r="TTD51" s="221"/>
      <c r="TTE51" s="221"/>
      <c r="TTF51" s="221"/>
      <c r="TTG51" s="221"/>
      <c r="TTH51" s="221"/>
      <c r="TTI51" s="221"/>
      <c r="TTJ51" s="221"/>
      <c r="TTK51" s="221"/>
      <c r="TTL51" s="221"/>
      <c r="TTM51" s="221"/>
      <c r="TTN51" s="221"/>
      <c r="TTO51" s="221"/>
      <c r="TTP51" s="221"/>
      <c r="TTQ51" s="221"/>
      <c r="TTR51" s="221"/>
      <c r="TTS51" s="221"/>
      <c r="TTT51" s="221"/>
      <c r="TTU51" s="221"/>
      <c r="TTV51" s="221"/>
      <c r="TTW51" s="221"/>
      <c r="TTX51" s="221"/>
      <c r="TTY51" s="221"/>
      <c r="TTZ51" s="221"/>
      <c r="TUA51" s="221"/>
      <c r="TUB51" s="221"/>
      <c r="TUC51" s="221"/>
      <c r="TUD51" s="221"/>
      <c r="TUE51" s="221"/>
      <c r="TUF51" s="221"/>
      <c r="TUG51" s="221"/>
      <c r="TUH51" s="221"/>
      <c r="TUI51" s="221"/>
      <c r="TUJ51" s="221"/>
      <c r="TUK51" s="221"/>
      <c r="TUL51" s="221"/>
      <c r="TUM51" s="221"/>
      <c r="TUN51" s="221"/>
      <c r="TUO51" s="221"/>
      <c r="TUP51" s="221"/>
      <c r="TUQ51" s="221"/>
      <c r="TUR51" s="221"/>
      <c r="TUS51" s="221"/>
      <c r="TUT51" s="221"/>
      <c r="TUU51" s="221"/>
      <c r="TUV51" s="221"/>
      <c r="TUW51" s="221"/>
      <c r="TUX51" s="221"/>
      <c r="TUY51" s="221"/>
      <c r="TUZ51" s="221"/>
      <c r="TVA51" s="221"/>
      <c r="TVB51" s="221"/>
      <c r="TVC51" s="221"/>
      <c r="TVD51" s="221"/>
      <c r="TVE51" s="221"/>
      <c r="TVF51" s="221"/>
      <c r="TVG51" s="221"/>
      <c r="TVH51" s="221"/>
      <c r="TVI51" s="221"/>
      <c r="TVJ51" s="221"/>
      <c r="TVK51" s="221"/>
      <c r="TVL51" s="221"/>
      <c r="TVM51" s="221"/>
      <c r="TVN51" s="221"/>
      <c r="TVO51" s="221"/>
      <c r="TVP51" s="221"/>
      <c r="TVQ51" s="221"/>
      <c r="TVR51" s="221"/>
      <c r="TVS51" s="221"/>
      <c r="TVT51" s="221"/>
      <c r="TVU51" s="221"/>
      <c r="TVV51" s="221"/>
      <c r="TVW51" s="221"/>
      <c r="TVX51" s="221"/>
      <c r="TVY51" s="221"/>
      <c r="TVZ51" s="221"/>
      <c r="TWA51" s="221"/>
      <c r="TWB51" s="221"/>
      <c r="TWC51" s="221"/>
      <c r="TWD51" s="221"/>
      <c r="TWE51" s="221"/>
      <c r="TWF51" s="221"/>
      <c r="TWG51" s="221"/>
      <c r="TWH51" s="221"/>
      <c r="TWI51" s="221"/>
      <c r="TWJ51" s="221"/>
      <c r="TWK51" s="221"/>
      <c r="TWL51" s="221"/>
      <c r="TWM51" s="221"/>
      <c r="TWN51" s="221"/>
      <c r="TWO51" s="221"/>
      <c r="TWP51" s="221"/>
      <c r="TWQ51" s="221"/>
      <c r="TWR51" s="221"/>
      <c r="TWS51" s="221"/>
      <c r="TWT51" s="221"/>
      <c r="TWU51" s="221"/>
      <c r="TWV51" s="221"/>
      <c r="TWW51" s="221"/>
      <c r="TWX51" s="221"/>
      <c r="TWY51" s="221"/>
      <c r="TWZ51" s="221"/>
      <c r="TXA51" s="221"/>
      <c r="TXB51" s="221"/>
      <c r="TXC51" s="221"/>
      <c r="TXD51" s="221"/>
      <c r="TXE51" s="221"/>
      <c r="TXF51" s="221"/>
      <c r="TXG51" s="221"/>
      <c r="TXH51" s="221"/>
      <c r="TXI51" s="221"/>
      <c r="TXJ51" s="221"/>
      <c r="TXK51" s="221"/>
      <c r="TXL51" s="221"/>
      <c r="TXM51" s="221"/>
      <c r="TXN51" s="221"/>
      <c r="TXO51" s="221"/>
      <c r="TXP51" s="221"/>
      <c r="TXQ51" s="221"/>
      <c r="TXR51" s="221"/>
      <c r="TXS51" s="221"/>
      <c r="TXT51" s="221"/>
      <c r="TXU51" s="221"/>
      <c r="TXV51" s="221"/>
      <c r="TXW51" s="221"/>
      <c r="TXX51" s="221"/>
      <c r="TXY51" s="221"/>
      <c r="TXZ51" s="221"/>
      <c r="TYA51" s="221"/>
      <c r="TYB51" s="221"/>
      <c r="TYC51" s="221"/>
      <c r="TYD51" s="221"/>
      <c r="TYE51" s="221"/>
      <c r="TYF51" s="221"/>
      <c r="TYG51" s="221"/>
      <c r="TYH51" s="221"/>
      <c r="TYI51" s="221"/>
      <c r="TYJ51" s="221"/>
      <c r="TYK51" s="221"/>
      <c r="TYL51" s="221"/>
      <c r="TYM51" s="221"/>
      <c r="TYN51" s="221"/>
      <c r="TYO51" s="221"/>
      <c r="TYP51" s="221"/>
      <c r="TYQ51" s="221"/>
      <c r="TYR51" s="221"/>
      <c r="TYS51" s="221"/>
      <c r="TYT51" s="221"/>
      <c r="TYU51" s="221"/>
      <c r="TYV51" s="221"/>
      <c r="TYW51" s="221"/>
      <c r="TYX51" s="221"/>
      <c r="TYY51" s="221"/>
      <c r="TYZ51" s="221"/>
      <c r="TZA51" s="221"/>
      <c r="TZB51" s="221"/>
      <c r="TZC51" s="221"/>
      <c r="TZD51" s="221"/>
      <c r="TZE51" s="221"/>
      <c r="TZF51" s="221"/>
      <c r="TZG51" s="221"/>
      <c r="TZH51" s="221"/>
      <c r="TZI51" s="221"/>
      <c r="TZJ51" s="221"/>
      <c r="TZK51" s="221"/>
      <c r="TZL51" s="221"/>
      <c r="TZM51" s="221"/>
      <c r="TZN51" s="221"/>
      <c r="TZO51" s="221"/>
      <c r="TZP51" s="221"/>
      <c r="TZQ51" s="221"/>
      <c r="TZR51" s="221"/>
      <c r="TZS51" s="221"/>
      <c r="TZT51" s="221"/>
      <c r="TZU51" s="221"/>
      <c r="TZV51" s="221"/>
      <c r="TZW51" s="221"/>
      <c r="TZX51" s="221"/>
      <c r="TZY51" s="221"/>
      <c r="TZZ51" s="221"/>
      <c r="UAA51" s="221"/>
      <c r="UAB51" s="221"/>
      <c r="UAC51" s="221"/>
      <c r="UAD51" s="221"/>
      <c r="UAE51" s="221"/>
      <c r="UAF51" s="221"/>
      <c r="UAG51" s="221"/>
      <c r="UAH51" s="221"/>
      <c r="UAI51" s="221"/>
      <c r="UAJ51" s="221"/>
      <c r="UAK51" s="221"/>
      <c r="UAL51" s="221"/>
      <c r="UAM51" s="221"/>
      <c r="UAN51" s="221"/>
      <c r="UAO51" s="221"/>
      <c r="UAP51" s="221"/>
      <c r="UAQ51" s="221"/>
      <c r="UAR51" s="221"/>
      <c r="UAS51" s="221"/>
      <c r="UAT51" s="221"/>
      <c r="UAU51" s="221"/>
      <c r="UAV51" s="221"/>
      <c r="UAW51" s="221"/>
      <c r="UAX51" s="221"/>
      <c r="UAY51" s="221"/>
      <c r="UAZ51" s="221"/>
      <c r="UBA51" s="221"/>
      <c r="UBB51" s="221"/>
      <c r="UBC51" s="221"/>
      <c r="UBD51" s="221"/>
      <c r="UBE51" s="221"/>
      <c r="UBF51" s="221"/>
      <c r="UBG51" s="221"/>
      <c r="UBH51" s="221"/>
      <c r="UBI51" s="221"/>
      <c r="UBJ51" s="221"/>
      <c r="UBK51" s="221"/>
      <c r="UBL51" s="221"/>
      <c r="UBM51" s="221"/>
      <c r="UBN51" s="221"/>
      <c r="UBO51" s="221"/>
      <c r="UBP51" s="221"/>
      <c r="UBQ51" s="221"/>
      <c r="UBR51" s="221"/>
      <c r="UBS51" s="221"/>
      <c r="UBT51" s="221"/>
      <c r="UBU51" s="221"/>
      <c r="UBV51" s="221"/>
      <c r="UBW51" s="221"/>
      <c r="UBX51" s="221"/>
      <c r="UBY51" s="221"/>
      <c r="UBZ51" s="221"/>
      <c r="UCA51" s="221"/>
      <c r="UCB51" s="221"/>
      <c r="UCC51" s="221"/>
      <c r="UCD51" s="221"/>
      <c r="UCE51" s="221"/>
      <c r="UCF51" s="221"/>
      <c r="UCG51" s="221"/>
      <c r="UCH51" s="221"/>
      <c r="UCI51" s="221"/>
      <c r="UCJ51" s="221"/>
      <c r="UCK51" s="221"/>
      <c r="UCL51" s="221"/>
      <c r="UCM51" s="221"/>
      <c r="UCN51" s="221"/>
      <c r="UCO51" s="221"/>
      <c r="UCP51" s="221"/>
      <c r="UCQ51" s="221"/>
      <c r="UCR51" s="221"/>
      <c r="UCS51" s="221"/>
      <c r="UCT51" s="221"/>
      <c r="UCU51" s="221"/>
      <c r="UCV51" s="221"/>
      <c r="UCW51" s="221"/>
      <c r="UCX51" s="221"/>
      <c r="UCY51" s="221"/>
      <c r="UCZ51" s="221"/>
      <c r="UDA51" s="221"/>
      <c r="UDB51" s="221"/>
      <c r="UDC51" s="221"/>
      <c r="UDD51" s="221"/>
      <c r="UDE51" s="221"/>
      <c r="UDF51" s="221"/>
      <c r="UDG51" s="221"/>
      <c r="UDH51" s="221"/>
      <c r="UDI51" s="221"/>
      <c r="UDJ51" s="221"/>
      <c r="UDK51" s="221"/>
      <c r="UDL51" s="221"/>
      <c r="UDM51" s="221"/>
      <c r="UDN51" s="221"/>
      <c r="UDO51" s="221"/>
      <c r="UDP51" s="221"/>
      <c r="UDQ51" s="221"/>
      <c r="UDR51" s="221"/>
      <c r="UDS51" s="221"/>
      <c r="UDT51" s="221"/>
      <c r="UDU51" s="221"/>
      <c r="UDV51" s="221"/>
      <c r="UDW51" s="221"/>
      <c r="UDX51" s="221"/>
      <c r="UDY51" s="221"/>
      <c r="UDZ51" s="221"/>
      <c r="UEA51" s="221"/>
      <c r="UEB51" s="221"/>
      <c r="UEC51" s="221"/>
      <c r="UED51" s="221"/>
      <c r="UEE51" s="221"/>
      <c r="UEF51" s="221"/>
      <c r="UEG51" s="221"/>
      <c r="UEH51" s="221"/>
      <c r="UEI51" s="221"/>
      <c r="UEJ51" s="221"/>
      <c r="UEK51" s="221"/>
      <c r="UEL51" s="221"/>
      <c r="UEM51" s="221"/>
      <c r="UEN51" s="221"/>
      <c r="UEO51" s="221"/>
      <c r="UEP51" s="221"/>
      <c r="UEQ51" s="221"/>
      <c r="UER51" s="221"/>
      <c r="UES51" s="221"/>
      <c r="UET51" s="221"/>
      <c r="UEU51" s="221"/>
      <c r="UEV51" s="221"/>
      <c r="UEW51" s="221"/>
      <c r="UEX51" s="221"/>
      <c r="UEY51" s="221"/>
      <c r="UEZ51" s="221"/>
      <c r="UFA51" s="221"/>
      <c r="UFB51" s="221"/>
      <c r="UFC51" s="221"/>
      <c r="UFD51" s="221"/>
      <c r="UFE51" s="221"/>
      <c r="UFF51" s="221"/>
      <c r="UFG51" s="221"/>
      <c r="UFH51" s="221"/>
      <c r="UFI51" s="221"/>
      <c r="UFJ51" s="221"/>
      <c r="UFK51" s="221"/>
      <c r="UFL51" s="221"/>
      <c r="UFM51" s="221"/>
      <c r="UFN51" s="221"/>
      <c r="UFO51" s="221"/>
      <c r="UFP51" s="221"/>
      <c r="UFQ51" s="221"/>
      <c r="UFR51" s="221"/>
      <c r="UFS51" s="221"/>
      <c r="UFT51" s="221"/>
      <c r="UFU51" s="221"/>
      <c r="UFV51" s="221"/>
      <c r="UFW51" s="221"/>
      <c r="UFX51" s="221"/>
      <c r="UFY51" s="221"/>
      <c r="UFZ51" s="221"/>
      <c r="UGA51" s="221"/>
      <c r="UGB51" s="221"/>
      <c r="UGC51" s="221"/>
      <c r="UGD51" s="221"/>
      <c r="UGE51" s="221"/>
      <c r="UGF51" s="221"/>
      <c r="UGG51" s="221"/>
      <c r="UGH51" s="221"/>
      <c r="UGI51" s="221"/>
      <c r="UGJ51" s="221"/>
      <c r="UGK51" s="221"/>
      <c r="UGL51" s="221"/>
      <c r="UGM51" s="221"/>
      <c r="UGN51" s="221"/>
      <c r="UGO51" s="221"/>
      <c r="UGP51" s="221"/>
      <c r="UGQ51" s="221"/>
      <c r="UGR51" s="221"/>
      <c r="UGS51" s="221"/>
      <c r="UGT51" s="221"/>
      <c r="UGU51" s="221"/>
      <c r="UGV51" s="221"/>
      <c r="UGW51" s="221"/>
      <c r="UGX51" s="221"/>
      <c r="UGY51" s="221"/>
      <c r="UGZ51" s="221"/>
      <c r="UHA51" s="221"/>
      <c r="UHB51" s="221"/>
      <c r="UHC51" s="221"/>
      <c r="UHD51" s="221"/>
      <c r="UHE51" s="221"/>
      <c r="UHF51" s="221"/>
      <c r="UHG51" s="221"/>
      <c r="UHH51" s="221"/>
      <c r="UHI51" s="221"/>
      <c r="UHJ51" s="221"/>
      <c r="UHK51" s="221"/>
      <c r="UHL51" s="221"/>
      <c r="UHM51" s="221"/>
      <c r="UHN51" s="221"/>
      <c r="UHO51" s="221"/>
      <c r="UHP51" s="221"/>
      <c r="UHQ51" s="221"/>
      <c r="UHR51" s="221"/>
      <c r="UHS51" s="221"/>
      <c r="UHT51" s="221"/>
      <c r="UHU51" s="221"/>
      <c r="UHV51" s="221"/>
      <c r="UHW51" s="221"/>
      <c r="UHX51" s="221"/>
      <c r="UHY51" s="221"/>
      <c r="UHZ51" s="221"/>
      <c r="UIA51" s="221"/>
      <c r="UIB51" s="221"/>
      <c r="UIC51" s="221"/>
      <c r="UID51" s="221"/>
      <c r="UIE51" s="221"/>
      <c r="UIF51" s="221"/>
      <c r="UIG51" s="221"/>
      <c r="UIH51" s="221"/>
      <c r="UII51" s="221"/>
      <c r="UIJ51" s="221"/>
      <c r="UIK51" s="221"/>
      <c r="UIL51" s="221"/>
      <c r="UIM51" s="221"/>
      <c r="UIN51" s="221"/>
      <c r="UIO51" s="221"/>
      <c r="UIP51" s="221"/>
      <c r="UIQ51" s="221"/>
      <c r="UIR51" s="221"/>
      <c r="UIS51" s="221"/>
      <c r="UIT51" s="221"/>
      <c r="UIU51" s="221"/>
      <c r="UIV51" s="221"/>
      <c r="UIW51" s="221"/>
      <c r="UIX51" s="221"/>
      <c r="UIY51" s="221"/>
      <c r="UIZ51" s="221"/>
      <c r="UJA51" s="221"/>
      <c r="UJB51" s="221"/>
      <c r="UJC51" s="221"/>
      <c r="UJD51" s="221"/>
      <c r="UJE51" s="221"/>
      <c r="UJF51" s="221"/>
      <c r="UJG51" s="221"/>
      <c r="UJH51" s="221"/>
      <c r="UJI51" s="221"/>
      <c r="UJJ51" s="221"/>
      <c r="UJK51" s="221"/>
      <c r="UJL51" s="221"/>
      <c r="UJM51" s="221"/>
      <c r="UJN51" s="221"/>
      <c r="UJO51" s="221"/>
      <c r="UJP51" s="221"/>
      <c r="UJQ51" s="221"/>
      <c r="UJR51" s="221"/>
      <c r="UJS51" s="221"/>
      <c r="UJT51" s="221"/>
      <c r="UJU51" s="221"/>
      <c r="UJV51" s="221"/>
      <c r="UJW51" s="221"/>
      <c r="UJX51" s="221"/>
      <c r="UJY51" s="221"/>
      <c r="UJZ51" s="221"/>
      <c r="UKA51" s="221"/>
      <c r="UKB51" s="221"/>
      <c r="UKC51" s="221"/>
      <c r="UKD51" s="221"/>
      <c r="UKE51" s="221"/>
      <c r="UKF51" s="221"/>
      <c r="UKG51" s="221"/>
      <c r="UKH51" s="221"/>
      <c r="UKI51" s="221"/>
      <c r="UKJ51" s="221"/>
      <c r="UKK51" s="221"/>
      <c r="UKL51" s="221"/>
      <c r="UKM51" s="221"/>
      <c r="UKN51" s="221"/>
      <c r="UKO51" s="221"/>
      <c r="UKP51" s="221"/>
      <c r="UKQ51" s="221"/>
      <c r="UKR51" s="221"/>
      <c r="UKS51" s="221"/>
      <c r="UKT51" s="221"/>
      <c r="UKU51" s="221"/>
      <c r="UKV51" s="221"/>
      <c r="UKW51" s="221"/>
      <c r="UKX51" s="221"/>
      <c r="UKY51" s="221"/>
      <c r="UKZ51" s="221"/>
      <c r="ULA51" s="221"/>
      <c r="ULB51" s="221"/>
      <c r="ULC51" s="221"/>
      <c r="ULD51" s="221"/>
      <c r="ULE51" s="221"/>
      <c r="ULF51" s="221"/>
      <c r="ULG51" s="221"/>
      <c r="ULH51" s="221"/>
      <c r="ULI51" s="221"/>
      <c r="ULJ51" s="221"/>
      <c r="ULK51" s="221"/>
      <c r="ULL51" s="221"/>
      <c r="ULM51" s="221"/>
      <c r="ULN51" s="221"/>
      <c r="ULO51" s="221"/>
      <c r="ULP51" s="221"/>
      <c r="ULQ51" s="221"/>
      <c r="ULR51" s="221"/>
      <c r="ULS51" s="221"/>
      <c r="ULT51" s="221"/>
      <c r="ULU51" s="221"/>
      <c r="ULV51" s="221"/>
      <c r="ULW51" s="221"/>
      <c r="ULX51" s="221"/>
      <c r="ULY51" s="221"/>
      <c r="ULZ51" s="221"/>
      <c r="UMA51" s="221"/>
      <c r="UMB51" s="221"/>
      <c r="UMC51" s="221"/>
      <c r="UMD51" s="221"/>
      <c r="UME51" s="221"/>
      <c r="UMF51" s="221"/>
      <c r="UMG51" s="221"/>
      <c r="UMH51" s="221"/>
      <c r="UMI51" s="221"/>
      <c r="UMJ51" s="221"/>
      <c r="UMK51" s="221"/>
      <c r="UML51" s="221"/>
      <c r="UMM51" s="221"/>
      <c r="UMN51" s="221"/>
      <c r="UMO51" s="221"/>
      <c r="UMP51" s="221"/>
      <c r="UMQ51" s="221"/>
      <c r="UMR51" s="221"/>
      <c r="UMS51" s="221"/>
      <c r="UMT51" s="221"/>
      <c r="UMU51" s="221"/>
      <c r="UMV51" s="221"/>
      <c r="UMW51" s="221"/>
      <c r="UMX51" s="221"/>
      <c r="UMY51" s="221"/>
      <c r="UMZ51" s="221"/>
      <c r="UNA51" s="221"/>
      <c r="UNB51" s="221"/>
      <c r="UNC51" s="221"/>
      <c r="UND51" s="221"/>
      <c r="UNE51" s="221"/>
      <c r="UNF51" s="221"/>
      <c r="UNG51" s="221"/>
      <c r="UNH51" s="221"/>
      <c r="UNI51" s="221"/>
      <c r="UNJ51" s="221"/>
      <c r="UNK51" s="221"/>
      <c r="UNL51" s="221"/>
      <c r="UNM51" s="221"/>
      <c r="UNN51" s="221"/>
      <c r="UNO51" s="221"/>
      <c r="UNP51" s="221"/>
      <c r="UNQ51" s="221"/>
      <c r="UNR51" s="221"/>
      <c r="UNS51" s="221"/>
      <c r="UNT51" s="221"/>
      <c r="UNU51" s="221"/>
      <c r="UNV51" s="221"/>
      <c r="UNW51" s="221"/>
      <c r="UNX51" s="221"/>
      <c r="UNY51" s="221"/>
      <c r="UNZ51" s="221"/>
      <c r="UOA51" s="221"/>
      <c r="UOB51" s="221"/>
      <c r="UOC51" s="221"/>
      <c r="UOD51" s="221"/>
      <c r="UOE51" s="221"/>
      <c r="UOF51" s="221"/>
      <c r="UOG51" s="221"/>
      <c r="UOH51" s="221"/>
      <c r="UOI51" s="221"/>
      <c r="UOJ51" s="221"/>
      <c r="UOK51" s="221"/>
      <c r="UOL51" s="221"/>
      <c r="UOM51" s="221"/>
      <c r="UON51" s="221"/>
      <c r="UOO51" s="221"/>
      <c r="UOP51" s="221"/>
      <c r="UOQ51" s="221"/>
      <c r="UOR51" s="221"/>
      <c r="UOS51" s="221"/>
      <c r="UOT51" s="221"/>
      <c r="UOU51" s="221"/>
      <c r="UOV51" s="221"/>
      <c r="UOW51" s="221"/>
      <c r="UOX51" s="221"/>
      <c r="UOY51" s="221"/>
      <c r="UOZ51" s="221"/>
      <c r="UPA51" s="221"/>
      <c r="UPB51" s="221"/>
      <c r="UPC51" s="221"/>
      <c r="UPD51" s="221"/>
      <c r="UPE51" s="221"/>
      <c r="UPF51" s="221"/>
      <c r="UPG51" s="221"/>
      <c r="UPH51" s="221"/>
      <c r="UPI51" s="221"/>
      <c r="UPJ51" s="221"/>
      <c r="UPK51" s="221"/>
      <c r="UPL51" s="221"/>
      <c r="UPM51" s="221"/>
      <c r="UPN51" s="221"/>
      <c r="UPO51" s="221"/>
      <c r="UPP51" s="221"/>
      <c r="UPQ51" s="221"/>
      <c r="UPR51" s="221"/>
      <c r="UPS51" s="221"/>
      <c r="UPT51" s="221"/>
      <c r="UPU51" s="221"/>
      <c r="UPV51" s="221"/>
      <c r="UPW51" s="221"/>
      <c r="UPX51" s="221"/>
      <c r="UPY51" s="221"/>
      <c r="UPZ51" s="221"/>
      <c r="UQA51" s="221"/>
      <c r="UQB51" s="221"/>
      <c r="UQC51" s="221"/>
      <c r="UQD51" s="221"/>
      <c r="UQE51" s="221"/>
      <c r="UQF51" s="221"/>
      <c r="UQG51" s="221"/>
      <c r="UQH51" s="221"/>
      <c r="UQI51" s="221"/>
      <c r="UQJ51" s="221"/>
      <c r="UQK51" s="221"/>
      <c r="UQL51" s="221"/>
      <c r="UQM51" s="221"/>
      <c r="UQN51" s="221"/>
      <c r="UQO51" s="221"/>
      <c r="UQP51" s="221"/>
      <c r="UQQ51" s="221"/>
      <c r="UQR51" s="221"/>
      <c r="UQS51" s="221"/>
      <c r="UQT51" s="221"/>
      <c r="UQU51" s="221"/>
      <c r="UQV51" s="221"/>
      <c r="UQW51" s="221"/>
      <c r="UQX51" s="221"/>
      <c r="UQY51" s="221"/>
      <c r="UQZ51" s="221"/>
      <c r="URA51" s="221"/>
      <c r="URB51" s="221"/>
      <c r="URC51" s="221"/>
      <c r="URD51" s="221"/>
      <c r="URE51" s="221"/>
      <c r="URF51" s="221"/>
      <c r="URG51" s="221"/>
      <c r="URH51" s="221"/>
      <c r="URI51" s="221"/>
      <c r="URJ51" s="221"/>
      <c r="URK51" s="221"/>
      <c r="URL51" s="221"/>
      <c r="URM51" s="221"/>
      <c r="URN51" s="221"/>
      <c r="URO51" s="221"/>
      <c r="URP51" s="221"/>
      <c r="URQ51" s="221"/>
      <c r="URR51" s="221"/>
      <c r="URS51" s="221"/>
      <c r="URT51" s="221"/>
      <c r="URU51" s="221"/>
      <c r="URV51" s="221"/>
      <c r="URW51" s="221"/>
      <c r="URX51" s="221"/>
      <c r="URY51" s="221"/>
      <c r="URZ51" s="221"/>
      <c r="USA51" s="221"/>
      <c r="USB51" s="221"/>
      <c r="USC51" s="221"/>
      <c r="USD51" s="221"/>
      <c r="USE51" s="221"/>
      <c r="USF51" s="221"/>
      <c r="USG51" s="221"/>
      <c r="USH51" s="221"/>
      <c r="USI51" s="221"/>
      <c r="USJ51" s="221"/>
      <c r="USK51" s="221"/>
      <c r="USL51" s="221"/>
      <c r="USM51" s="221"/>
      <c r="USN51" s="221"/>
      <c r="USO51" s="221"/>
      <c r="USP51" s="221"/>
      <c r="USQ51" s="221"/>
      <c r="USR51" s="221"/>
      <c r="USS51" s="221"/>
      <c r="UST51" s="221"/>
      <c r="USU51" s="221"/>
      <c r="USV51" s="221"/>
      <c r="USW51" s="221"/>
      <c r="USX51" s="221"/>
      <c r="USY51" s="221"/>
      <c r="USZ51" s="221"/>
      <c r="UTA51" s="221"/>
      <c r="UTB51" s="221"/>
      <c r="UTC51" s="221"/>
      <c r="UTD51" s="221"/>
      <c r="UTE51" s="221"/>
      <c r="UTF51" s="221"/>
      <c r="UTG51" s="221"/>
      <c r="UTH51" s="221"/>
      <c r="UTI51" s="221"/>
      <c r="UTJ51" s="221"/>
      <c r="UTK51" s="221"/>
      <c r="UTL51" s="221"/>
      <c r="UTM51" s="221"/>
      <c r="UTN51" s="221"/>
      <c r="UTO51" s="221"/>
      <c r="UTP51" s="221"/>
      <c r="UTQ51" s="221"/>
      <c r="UTR51" s="221"/>
      <c r="UTS51" s="221"/>
      <c r="UTT51" s="221"/>
      <c r="UTU51" s="221"/>
      <c r="UTV51" s="221"/>
      <c r="UTW51" s="221"/>
      <c r="UTX51" s="221"/>
      <c r="UTY51" s="221"/>
      <c r="UTZ51" s="221"/>
      <c r="UUA51" s="221"/>
      <c r="UUB51" s="221"/>
      <c r="UUC51" s="221"/>
      <c r="UUD51" s="221"/>
      <c r="UUE51" s="221"/>
      <c r="UUF51" s="221"/>
      <c r="UUG51" s="221"/>
      <c r="UUH51" s="221"/>
      <c r="UUI51" s="221"/>
      <c r="UUJ51" s="221"/>
      <c r="UUK51" s="221"/>
      <c r="UUL51" s="221"/>
      <c r="UUM51" s="221"/>
      <c r="UUN51" s="221"/>
      <c r="UUO51" s="221"/>
      <c r="UUP51" s="221"/>
      <c r="UUQ51" s="221"/>
      <c r="UUR51" s="221"/>
      <c r="UUS51" s="221"/>
      <c r="UUT51" s="221"/>
      <c r="UUU51" s="221"/>
      <c r="UUV51" s="221"/>
      <c r="UUW51" s="221"/>
      <c r="UUX51" s="221"/>
      <c r="UUY51" s="221"/>
      <c r="UUZ51" s="221"/>
      <c r="UVA51" s="221"/>
      <c r="UVB51" s="221"/>
      <c r="UVC51" s="221"/>
      <c r="UVD51" s="221"/>
      <c r="UVE51" s="221"/>
      <c r="UVF51" s="221"/>
      <c r="UVG51" s="221"/>
      <c r="UVH51" s="221"/>
      <c r="UVI51" s="221"/>
      <c r="UVJ51" s="221"/>
      <c r="UVK51" s="221"/>
      <c r="UVL51" s="221"/>
      <c r="UVM51" s="221"/>
      <c r="UVN51" s="221"/>
      <c r="UVO51" s="221"/>
      <c r="UVP51" s="221"/>
      <c r="UVQ51" s="221"/>
      <c r="UVR51" s="221"/>
      <c r="UVS51" s="221"/>
      <c r="UVT51" s="221"/>
      <c r="UVU51" s="221"/>
      <c r="UVV51" s="221"/>
      <c r="UVW51" s="221"/>
      <c r="UVX51" s="221"/>
      <c r="UVY51" s="221"/>
      <c r="UVZ51" s="221"/>
      <c r="UWA51" s="221"/>
      <c r="UWB51" s="221"/>
      <c r="UWC51" s="221"/>
      <c r="UWD51" s="221"/>
      <c r="UWE51" s="221"/>
      <c r="UWF51" s="221"/>
      <c r="UWG51" s="221"/>
      <c r="UWH51" s="221"/>
      <c r="UWI51" s="221"/>
      <c r="UWJ51" s="221"/>
      <c r="UWK51" s="221"/>
      <c r="UWL51" s="221"/>
      <c r="UWM51" s="221"/>
      <c r="UWN51" s="221"/>
      <c r="UWO51" s="221"/>
      <c r="UWP51" s="221"/>
      <c r="UWQ51" s="221"/>
      <c r="UWR51" s="221"/>
      <c r="UWS51" s="221"/>
      <c r="UWT51" s="221"/>
      <c r="UWU51" s="221"/>
      <c r="UWV51" s="221"/>
      <c r="UWW51" s="221"/>
      <c r="UWX51" s="221"/>
      <c r="UWY51" s="221"/>
      <c r="UWZ51" s="221"/>
      <c r="UXA51" s="221"/>
      <c r="UXB51" s="221"/>
      <c r="UXC51" s="221"/>
      <c r="UXD51" s="221"/>
      <c r="UXE51" s="221"/>
      <c r="UXF51" s="221"/>
      <c r="UXG51" s="221"/>
      <c r="UXH51" s="221"/>
      <c r="UXI51" s="221"/>
      <c r="UXJ51" s="221"/>
      <c r="UXK51" s="221"/>
      <c r="UXL51" s="221"/>
      <c r="UXM51" s="221"/>
      <c r="UXN51" s="221"/>
      <c r="UXO51" s="221"/>
      <c r="UXP51" s="221"/>
      <c r="UXQ51" s="221"/>
      <c r="UXR51" s="221"/>
      <c r="UXS51" s="221"/>
      <c r="UXT51" s="221"/>
      <c r="UXU51" s="221"/>
      <c r="UXV51" s="221"/>
      <c r="UXW51" s="221"/>
      <c r="UXX51" s="221"/>
      <c r="UXY51" s="221"/>
      <c r="UXZ51" s="221"/>
      <c r="UYA51" s="221"/>
      <c r="UYB51" s="221"/>
      <c r="UYC51" s="221"/>
      <c r="UYD51" s="221"/>
      <c r="UYE51" s="221"/>
      <c r="UYF51" s="221"/>
      <c r="UYG51" s="221"/>
      <c r="UYH51" s="221"/>
      <c r="UYI51" s="221"/>
      <c r="UYJ51" s="221"/>
      <c r="UYK51" s="221"/>
      <c r="UYL51" s="221"/>
      <c r="UYM51" s="221"/>
      <c r="UYN51" s="221"/>
      <c r="UYO51" s="221"/>
      <c r="UYP51" s="221"/>
      <c r="UYQ51" s="221"/>
      <c r="UYR51" s="221"/>
      <c r="UYS51" s="221"/>
      <c r="UYT51" s="221"/>
      <c r="UYU51" s="221"/>
      <c r="UYV51" s="221"/>
      <c r="UYW51" s="221"/>
      <c r="UYX51" s="221"/>
      <c r="UYY51" s="221"/>
      <c r="UYZ51" s="221"/>
      <c r="UZA51" s="221"/>
      <c r="UZB51" s="221"/>
      <c r="UZC51" s="221"/>
      <c r="UZD51" s="221"/>
      <c r="UZE51" s="221"/>
      <c r="UZF51" s="221"/>
      <c r="UZG51" s="221"/>
      <c r="UZH51" s="221"/>
      <c r="UZI51" s="221"/>
      <c r="UZJ51" s="221"/>
      <c r="UZK51" s="221"/>
      <c r="UZL51" s="221"/>
      <c r="UZM51" s="221"/>
      <c r="UZN51" s="221"/>
      <c r="UZO51" s="221"/>
      <c r="UZP51" s="221"/>
      <c r="UZQ51" s="221"/>
      <c r="UZR51" s="221"/>
      <c r="UZS51" s="221"/>
      <c r="UZT51" s="221"/>
      <c r="UZU51" s="221"/>
      <c r="UZV51" s="221"/>
      <c r="UZW51" s="221"/>
      <c r="UZX51" s="221"/>
      <c r="UZY51" s="221"/>
      <c r="UZZ51" s="221"/>
      <c r="VAA51" s="221"/>
      <c r="VAB51" s="221"/>
      <c r="VAC51" s="221"/>
      <c r="VAD51" s="221"/>
      <c r="VAE51" s="221"/>
      <c r="VAF51" s="221"/>
      <c r="VAG51" s="221"/>
      <c r="VAH51" s="221"/>
      <c r="VAI51" s="221"/>
      <c r="VAJ51" s="221"/>
      <c r="VAK51" s="221"/>
      <c r="VAL51" s="221"/>
      <c r="VAM51" s="221"/>
      <c r="VAN51" s="221"/>
      <c r="VAO51" s="221"/>
      <c r="VAP51" s="221"/>
      <c r="VAQ51" s="221"/>
      <c r="VAR51" s="221"/>
      <c r="VAS51" s="221"/>
      <c r="VAT51" s="221"/>
      <c r="VAU51" s="221"/>
      <c r="VAV51" s="221"/>
      <c r="VAW51" s="221"/>
      <c r="VAX51" s="221"/>
      <c r="VAY51" s="221"/>
      <c r="VAZ51" s="221"/>
      <c r="VBA51" s="221"/>
      <c r="VBB51" s="221"/>
      <c r="VBC51" s="221"/>
      <c r="VBD51" s="221"/>
      <c r="VBE51" s="221"/>
      <c r="VBF51" s="221"/>
      <c r="VBG51" s="221"/>
      <c r="VBH51" s="221"/>
      <c r="VBI51" s="221"/>
      <c r="VBJ51" s="221"/>
      <c r="VBK51" s="221"/>
      <c r="VBL51" s="221"/>
      <c r="VBM51" s="221"/>
      <c r="VBN51" s="221"/>
      <c r="VBO51" s="221"/>
      <c r="VBP51" s="221"/>
      <c r="VBQ51" s="221"/>
      <c r="VBR51" s="221"/>
      <c r="VBS51" s="221"/>
      <c r="VBT51" s="221"/>
      <c r="VBU51" s="221"/>
      <c r="VBV51" s="221"/>
      <c r="VBW51" s="221"/>
      <c r="VBX51" s="221"/>
      <c r="VBY51" s="221"/>
      <c r="VBZ51" s="221"/>
      <c r="VCA51" s="221"/>
      <c r="VCB51" s="221"/>
      <c r="VCC51" s="221"/>
      <c r="VCD51" s="221"/>
      <c r="VCE51" s="221"/>
      <c r="VCF51" s="221"/>
      <c r="VCG51" s="221"/>
      <c r="VCH51" s="221"/>
      <c r="VCI51" s="221"/>
      <c r="VCJ51" s="221"/>
      <c r="VCK51" s="221"/>
      <c r="VCL51" s="221"/>
      <c r="VCM51" s="221"/>
      <c r="VCN51" s="221"/>
      <c r="VCO51" s="221"/>
      <c r="VCP51" s="221"/>
      <c r="VCQ51" s="221"/>
      <c r="VCR51" s="221"/>
      <c r="VCS51" s="221"/>
      <c r="VCT51" s="221"/>
      <c r="VCU51" s="221"/>
      <c r="VCV51" s="221"/>
      <c r="VCW51" s="221"/>
      <c r="VCX51" s="221"/>
      <c r="VCY51" s="221"/>
      <c r="VCZ51" s="221"/>
      <c r="VDA51" s="221"/>
      <c r="VDB51" s="221"/>
      <c r="VDC51" s="221"/>
      <c r="VDD51" s="221"/>
      <c r="VDE51" s="221"/>
      <c r="VDF51" s="221"/>
      <c r="VDG51" s="221"/>
      <c r="VDH51" s="221"/>
      <c r="VDI51" s="221"/>
      <c r="VDJ51" s="221"/>
      <c r="VDK51" s="221"/>
      <c r="VDL51" s="221"/>
      <c r="VDM51" s="221"/>
      <c r="VDN51" s="221"/>
      <c r="VDO51" s="221"/>
      <c r="VDP51" s="221"/>
      <c r="VDQ51" s="221"/>
      <c r="VDR51" s="221"/>
      <c r="VDS51" s="221"/>
      <c r="VDT51" s="221"/>
      <c r="VDU51" s="221"/>
      <c r="VDV51" s="221"/>
      <c r="VDW51" s="221"/>
      <c r="VDX51" s="221"/>
      <c r="VDY51" s="221"/>
      <c r="VDZ51" s="221"/>
      <c r="VEA51" s="221"/>
      <c r="VEB51" s="221"/>
      <c r="VEC51" s="221"/>
      <c r="VED51" s="221"/>
      <c r="VEE51" s="221"/>
      <c r="VEF51" s="221"/>
      <c r="VEG51" s="221"/>
      <c r="VEH51" s="221"/>
      <c r="VEI51" s="221"/>
      <c r="VEJ51" s="221"/>
      <c r="VEK51" s="221"/>
      <c r="VEL51" s="221"/>
      <c r="VEM51" s="221"/>
      <c r="VEN51" s="221"/>
      <c r="VEO51" s="221"/>
      <c r="VEP51" s="221"/>
      <c r="VEQ51" s="221"/>
      <c r="VER51" s="221"/>
      <c r="VES51" s="221"/>
      <c r="VET51" s="221"/>
      <c r="VEU51" s="221"/>
      <c r="VEV51" s="221"/>
      <c r="VEW51" s="221"/>
      <c r="VEX51" s="221"/>
      <c r="VEY51" s="221"/>
      <c r="VEZ51" s="221"/>
      <c r="VFA51" s="221"/>
      <c r="VFB51" s="221"/>
      <c r="VFC51" s="221"/>
      <c r="VFD51" s="221"/>
      <c r="VFE51" s="221"/>
      <c r="VFF51" s="221"/>
      <c r="VFG51" s="221"/>
      <c r="VFH51" s="221"/>
      <c r="VFI51" s="221"/>
      <c r="VFJ51" s="221"/>
      <c r="VFK51" s="221"/>
      <c r="VFL51" s="221"/>
      <c r="VFM51" s="221"/>
      <c r="VFN51" s="221"/>
      <c r="VFO51" s="221"/>
      <c r="VFP51" s="221"/>
      <c r="VFQ51" s="221"/>
      <c r="VFR51" s="221"/>
      <c r="VFS51" s="221"/>
      <c r="VFT51" s="221"/>
      <c r="VFU51" s="221"/>
      <c r="VFV51" s="221"/>
      <c r="VFW51" s="221"/>
      <c r="VFX51" s="221"/>
      <c r="VFY51" s="221"/>
      <c r="VFZ51" s="221"/>
      <c r="VGA51" s="221"/>
      <c r="VGB51" s="221"/>
      <c r="VGC51" s="221"/>
      <c r="VGD51" s="221"/>
      <c r="VGE51" s="221"/>
      <c r="VGF51" s="221"/>
      <c r="VGG51" s="221"/>
      <c r="VGH51" s="221"/>
      <c r="VGI51" s="221"/>
      <c r="VGJ51" s="221"/>
      <c r="VGK51" s="221"/>
      <c r="VGL51" s="221"/>
      <c r="VGM51" s="221"/>
      <c r="VGN51" s="221"/>
      <c r="VGO51" s="221"/>
      <c r="VGP51" s="221"/>
      <c r="VGQ51" s="221"/>
      <c r="VGR51" s="221"/>
      <c r="VGS51" s="221"/>
      <c r="VGT51" s="221"/>
      <c r="VGU51" s="221"/>
      <c r="VGV51" s="221"/>
      <c r="VGW51" s="221"/>
      <c r="VGX51" s="221"/>
      <c r="VGY51" s="221"/>
      <c r="VGZ51" s="221"/>
      <c r="VHA51" s="221"/>
      <c r="VHB51" s="221"/>
      <c r="VHC51" s="221"/>
      <c r="VHD51" s="221"/>
      <c r="VHE51" s="221"/>
      <c r="VHF51" s="221"/>
      <c r="VHG51" s="221"/>
      <c r="VHH51" s="221"/>
      <c r="VHI51" s="221"/>
      <c r="VHJ51" s="221"/>
      <c r="VHK51" s="221"/>
      <c r="VHL51" s="221"/>
      <c r="VHM51" s="221"/>
      <c r="VHN51" s="221"/>
      <c r="VHO51" s="221"/>
      <c r="VHP51" s="221"/>
      <c r="VHQ51" s="221"/>
      <c r="VHR51" s="221"/>
      <c r="VHS51" s="221"/>
      <c r="VHT51" s="221"/>
      <c r="VHU51" s="221"/>
      <c r="VHV51" s="221"/>
      <c r="VHW51" s="221"/>
      <c r="VHX51" s="221"/>
      <c r="VHY51" s="221"/>
      <c r="VHZ51" s="221"/>
      <c r="VIA51" s="221"/>
      <c r="VIB51" s="221"/>
      <c r="VIC51" s="221"/>
      <c r="VID51" s="221"/>
      <c r="VIE51" s="221"/>
      <c r="VIF51" s="221"/>
      <c r="VIG51" s="221"/>
      <c r="VIH51" s="221"/>
      <c r="VII51" s="221"/>
      <c r="VIJ51" s="221"/>
      <c r="VIK51" s="221"/>
      <c r="VIL51" s="221"/>
      <c r="VIM51" s="221"/>
      <c r="VIN51" s="221"/>
      <c r="VIO51" s="221"/>
      <c r="VIP51" s="221"/>
      <c r="VIQ51" s="221"/>
      <c r="VIR51" s="221"/>
      <c r="VIS51" s="221"/>
      <c r="VIT51" s="221"/>
      <c r="VIU51" s="221"/>
      <c r="VIV51" s="221"/>
      <c r="VIW51" s="221"/>
      <c r="VIX51" s="221"/>
      <c r="VIY51" s="221"/>
      <c r="VIZ51" s="221"/>
      <c r="VJA51" s="221"/>
      <c r="VJB51" s="221"/>
      <c r="VJC51" s="221"/>
      <c r="VJD51" s="221"/>
      <c r="VJE51" s="221"/>
      <c r="VJF51" s="221"/>
      <c r="VJG51" s="221"/>
      <c r="VJH51" s="221"/>
      <c r="VJI51" s="221"/>
      <c r="VJJ51" s="221"/>
      <c r="VJK51" s="221"/>
      <c r="VJL51" s="221"/>
      <c r="VJM51" s="221"/>
      <c r="VJN51" s="221"/>
      <c r="VJO51" s="221"/>
      <c r="VJP51" s="221"/>
      <c r="VJQ51" s="221"/>
      <c r="VJR51" s="221"/>
      <c r="VJS51" s="221"/>
      <c r="VJT51" s="221"/>
      <c r="VJU51" s="221"/>
      <c r="VJV51" s="221"/>
      <c r="VJW51" s="221"/>
      <c r="VJX51" s="221"/>
      <c r="VJY51" s="221"/>
      <c r="VJZ51" s="221"/>
      <c r="VKA51" s="221"/>
      <c r="VKB51" s="221"/>
      <c r="VKC51" s="221"/>
      <c r="VKD51" s="221"/>
      <c r="VKE51" s="221"/>
      <c r="VKF51" s="221"/>
      <c r="VKG51" s="221"/>
      <c r="VKH51" s="221"/>
      <c r="VKI51" s="221"/>
      <c r="VKJ51" s="221"/>
      <c r="VKK51" s="221"/>
      <c r="VKL51" s="221"/>
      <c r="VKM51" s="221"/>
      <c r="VKN51" s="221"/>
      <c r="VKO51" s="221"/>
      <c r="VKP51" s="221"/>
      <c r="VKQ51" s="221"/>
      <c r="VKR51" s="221"/>
      <c r="VKS51" s="221"/>
      <c r="VKT51" s="221"/>
      <c r="VKU51" s="221"/>
      <c r="VKV51" s="221"/>
      <c r="VKW51" s="221"/>
      <c r="VKX51" s="221"/>
      <c r="VKY51" s="221"/>
      <c r="VKZ51" s="221"/>
      <c r="VLA51" s="221"/>
      <c r="VLB51" s="221"/>
      <c r="VLC51" s="221"/>
      <c r="VLD51" s="221"/>
      <c r="VLE51" s="221"/>
      <c r="VLF51" s="221"/>
      <c r="VLG51" s="221"/>
      <c r="VLH51" s="221"/>
      <c r="VLI51" s="221"/>
      <c r="VLJ51" s="221"/>
      <c r="VLK51" s="221"/>
      <c r="VLL51" s="221"/>
      <c r="VLM51" s="221"/>
      <c r="VLN51" s="221"/>
      <c r="VLO51" s="221"/>
      <c r="VLP51" s="221"/>
      <c r="VLQ51" s="221"/>
      <c r="VLR51" s="221"/>
      <c r="VLS51" s="221"/>
      <c r="VLT51" s="221"/>
      <c r="VLU51" s="221"/>
      <c r="VLV51" s="221"/>
      <c r="VLW51" s="221"/>
      <c r="VLX51" s="221"/>
      <c r="VLY51" s="221"/>
      <c r="VLZ51" s="221"/>
      <c r="VMA51" s="221"/>
      <c r="VMB51" s="221"/>
      <c r="VMC51" s="221"/>
      <c r="VMD51" s="221"/>
      <c r="VME51" s="221"/>
      <c r="VMF51" s="221"/>
      <c r="VMG51" s="221"/>
      <c r="VMH51" s="221"/>
      <c r="VMI51" s="221"/>
      <c r="VMJ51" s="221"/>
      <c r="VMK51" s="221"/>
      <c r="VML51" s="221"/>
      <c r="VMM51" s="221"/>
      <c r="VMN51" s="221"/>
      <c r="VMO51" s="221"/>
      <c r="VMP51" s="221"/>
      <c r="VMQ51" s="221"/>
      <c r="VMR51" s="221"/>
      <c r="VMS51" s="221"/>
      <c r="VMT51" s="221"/>
      <c r="VMU51" s="221"/>
      <c r="VMV51" s="221"/>
      <c r="VMW51" s="221"/>
      <c r="VMX51" s="221"/>
      <c r="VMY51" s="221"/>
      <c r="VMZ51" s="221"/>
      <c r="VNA51" s="221"/>
      <c r="VNB51" s="221"/>
      <c r="VNC51" s="221"/>
      <c r="VND51" s="221"/>
      <c r="VNE51" s="221"/>
      <c r="VNF51" s="221"/>
      <c r="VNG51" s="221"/>
      <c r="VNH51" s="221"/>
      <c r="VNI51" s="221"/>
      <c r="VNJ51" s="221"/>
      <c r="VNK51" s="221"/>
      <c r="VNL51" s="221"/>
      <c r="VNM51" s="221"/>
      <c r="VNN51" s="221"/>
      <c r="VNO51" s="221"/>
      <c r="VNP51" s="221"/>
      <c r="VNQ51" s="221"/>
      <c r="VNR51" s="221"/>
      <c r="VNS51" s="221"/>
      <c r="VNT51" s="221"/>
      <c r="VNU51" s="221"/>
      <c r="VNV51" s="221"/>
      <c r="VNW51" s="221"/>
      <c r="VNX51" s="221"/>
      <c r="VNY51" s="221"/>
      <c r="VNZ51" s="221"/>
      <c r="VOA51" s="221"/>
      <c r="VOB51" s="221"/>
      <c r="VOC51" s="221"/>
      <c r="VOD51" s="221"/>
      <c r="VOE51" s="221"/>
      <c r="VOF51" s="221"/>
      <c r="VOG51" s="221"/>
      <c r="VOH51" s="221"/>
      <c r="VOI51" s="221"/>
      <c r="VOJ51" s="221"/>
      <c r="VOK51" s="221"/>
      <c r="VOL51" s="221"/>
      <c r="VOM51" s="221"/>
      <c r="VON51" s="221"/>
      <c r="VOO51" s="221"/>
      <c r="VOP51" s="221"/>
      <c r="VOQ51" s="221"/>
      <c r="VOR51" s="221"/>
      <c r="VOS51" s="221"/>
      <c r="VOT51" s="221"/>
      <c r="VOU51" s="221"/>
      <c r="VOV51" s="221"/>
      <c r="VOW51" s="221"/>
      <c r="VOX51" s="221"/>
      <c r="VOY51" s="221"/>
      <c r="VOZ51" s="221"/>
      <c r="VPA51" s="221"/>
      <c r="VPB51" s="221"/>
      <c r="VPC51" s="221"/>
      <c r="VPD51" s="221"/>
      <c r="VPE51" s="221"/>
      <c r="VPF51" s="221"/>
      <c r="VPG51" s="221"/>
      <c r="VPH51" s="221"/>
      <c r="VPI51" s="221"/>
      <c r="VPJ51" s="221"/>
      <c r="VPK51" s="221"/>
      <c r="VPL51" s="221"/>
      <c r="VPM51" s="221"/>
      <c r="VPN51" s="221"/>
      <c r="VPO51" s="221"/>
      <c r="VPP51" s="221"/>
      <c r="VPQ51" s="221"/>
      <c r="VPR51" s="221"/>
      <c r="VPS51" s="221"/>
      <c r="VPT51" s="221"/>
      <c r="VPU51" s="221"/>
      <c r="VPV51" s="221"/>
      <c r="VPW51" s="221"/>
      <c r="VPX51" s="221"/>
      <c r="VPY51" s="221"/>
      <c r="VPZ51" s="221"/>
      <c r="VQA51" s="221"/>
      <c r="VQB51" s="221"/>
      <c r="VQC51" s="221"/>
      <c r="VQD51" s="221"/>
      <c r="VQE51" s="221"/>
      <c r="VQF51" s="221"/>
      <c r="VQG51" s="221"/>
      <c r="VQH51" s="221"/>
      <c r="VQI51" s="221"/>
      <c r="VQJ51" s="221"/>
      <c r="VQK51" s="221"/>
      <c r="VQL51" s="221"/>
      <c r="VQM51" s="221"/>
      <c r="VQN51" s="221"/>
      <c r="VQO51" s="221"/>
      <c r="VQP51" s="221"/>
      <c r="VQQ51" s="221"/>
      <c r="VQR51" s="221"/>
      <c r="VQS51" s="221"/>
      <c r="VQT51" s="221"/>
      <c r="VQU51" s="221"/>
      <c r="VQV51" s="221"/>
      <c r="VQW51" s="221"/>
      <c r="VQX51" s="221"/>
      <c r="VQY51" s="221"/>
      <c r="VQZ51" s="221"/>
      <c r="VRA51" s="221"/>
      <c r="VRB51" s="221"/>
      <c r="VRC51" s="221"/>
      <c r="VRD51" s="221"/>
      <c r="VRE51" s="221"/>
      <c r="VRF51" s="221"/>
      <c r="VRG51" s="221"/>
      <c r="VRH51" s="221"/>
      <c r="VRI51" s="221"/>
      <c r="VRJ51" s="221"/>
      <c r="VRK51" s="221"/>
      <c r="VRL51" s="221"/>
      <c r="VRM51" s="221"/>
      <c r="VRN51" s="221"/>
      <c r="VRO51" s="221"/>
      <c r="VRP51" s="221"/>
      <c r="VRQ51" s="221"/>
      <c r="VRR51" s="221"/>
      <c r="VRS51" s="221"/>
      <c r="VRT51" s="221"/>
      <c r="VRU51" s="221"/>
      <c r="VRV51" s="221"/>
      <c r="VRW51" s="221"/>
      <c r="VRX51" s="221"/>
      <c r="VRY51" s="221"/>
      <c r="VRZ51" s="221"/>
      <c r="VSA51" s="221"/>
      <c r="VSB51" s="221"/>
      <c r="VSC51" s="221"/>
      <c r="VSD51" s="221"/>
      <c r="VSE51" s="221"/>
      <c r="VSF51" s="221"/>
      <c r="VSG51" s="221"/>
      <c r="VSH51" s="221"/>
      <c r="VSI51" s="221"/>
      <c r="VSJ51" s="221"/>
      <c r="VSK51" s="221"/>
      <c r="VSL51" s="221"/>
      <c r="VSM51" s="221"/>
      <c r="VSN51" s="221"/>
      <c r="VSO51" s="221"/>
      <c r="VSP51" s="221"/>
      <c r="VSQ51" s="221"/>
      <c r="VSR51" s="221"/>
      <c r="VSS51" s="221"/>
      <c r="VST51" s="221"/>
      <c r="VSU51" s="221"/>
      <c r="VSV51" s="221"/>
      <c r="VSW51" s="221"/>
      <c r="VSX51" s="221"/>
      <c r="VSY51" s="221"/>
      <c r="VSZ51" s="221"/>
      <c r="VTA51" s="221"/>
      <c r="VTB51" s="221"/>
      <c r="VTC51" s="221"/>
      <c r="VTD51" s="221"/>
      <c r="VTE51" s="221"/>
      <c r="VTF51" s="221"/>
      <c r="VTG51" s="221"/>
      <c r="VTH51" s="221"/>
      <c r="VTI51" s="221"/>
      <c r="VTJ51" s="221"/>
      <c r="VTK51" s="221"/>
      <c r="VTL51" s="221"/>
      <c r="VTM51" s="221"/>
      <c r="VTN51" s="221"/>
      <c r="VTO51" s="221"/>
      <c r="VTP51" s="221"/>
      <c r="VTQ51" s="221"/>
      <c r="VTR51" s="221"/>
      <c r="VTS51" s="221"/>
      <c r="VTT51" s="221"/>
      <c r="VTU51" s="221"/>
      <c r="VTV51" s="221"/>
      <c r="VTW51" s="221"/>
      <c r="VTX51" s="221"/>
      <c r="VTY51" s="221"/>
      <c r="VTZ51" s="221"/>
      <c r="VUA51" s="221"/>
      <c r="VUB51" s="221"/>
      <c r="VUC51" s="221"/>
      <c r="VUD51" s="221"/>
      <c r="VUE51" s="221"/>
      <c r="VUF51" s="221"/>
      <c r="VUG51" s="221"/>
      <c r="VUH51" s="221"/>
      <c r="VUI51" s="221"/>
      <c r="VUJ51" s="221"/>
      <c r="VUK51" s="221"/>
      <c r="VUL51" s="221"/>
      <c r="VUM51" s="221"/>
      <c r="VUN51" s="221"/>
      <c r="VUO51" s="221"/>
      <c r="VUP51" s="221"/>
      <c r="VUQ51" s="221"/>
      <c r="VUR51" s="221"/>
      <c r="VUS51" s="221"/>
      <c r="VUT51" s="221"/>
      <c r="VUU51" s="221"/>
      <c r="VUV51" s="221"/>
      <c r="VUW51" s="221"/>
      <c r="VUX51" s="221"/>
      <c r="VUY51" s="221"/>
      <c r="VUZ51" s="221"/>
      <c r="VVA51" s="221"/>
      <c r="VVB51" s="221"/>
      <c r="VVC51" s="221"/>
      <c r="VVD51" s="221"/>
      <c r="VVE51" s="221"/>
      <c r="VVF51" s="221"/>
      <c r="VVG51" s="221"/>
      <c r="VVH51" s="221"/>
      <c r="VVI51" s="221"/>
      <c r="VVJ51" s="221"/>
      <c r="VVK51" s="221"/>
      <c r="VVL51" s="221"/>
      <c r="VVM51" s="221"/>
      <c r="VVN51" s="221"/>
      <c r="VVO51" s="221"/>
      <c r="VVP51" s="221"/>
      <c r="VVQ51" s="221"/>
      <c r="VVR51" s="221"/>
      <c r="VVS51" s="221"/>
      <c r="VVT51" s="221"/>
      <c r="VVU51" s="221"/>
      <c r="VVV51" s="221"/>
      <c r="VVW51" s="221"/>
      <c r="VVX51" s="221"/>
      <c r="VVY51" s="221"/>
      <c r="VVZ51" s="221"/>
      <c r="VWA51" s="221"/>
      <c r="VWB51" s="221"/>
      <c r="VWC51" s="221"/>
      <c r="VWD51" s="221"/>
      <c r="VWE51" s="221"/>
      <c r="VWF51" s="221"/>
      <c r="VWG51" s="221"/>
      <c r="VWH51" s="221"/>
      <c r="VWI51" s="221"/>
      <c r="VWJ51" s="221"/>
      <c r="VWK51" s="221"/>
      <c r="VWL51" s="221"/>
      <c r="VWM51" s="221"/>
      <c r="VWN51" s="221"/>
      <c r="VWO51" s="221"/>
      <c r="VWP51" s="221"/>
      <c r="VWQ51" s="221"/>
      <c r="VWR51" s="221"/>
      <c r="VWS51" s="221"/>
      <c r="VWT51" s="221"/>
      <c r="VWU51" s="221"/>
      <c r="VWV51" s="221"/>
      <c r="VWW51" s="221"/>
      <c r="VWX51" s="221"/>
      <c r="VWY51" s="221"/>
      <c r="VWZ51" s="221"/>
      <c r="VXA51" s="221"/>
      <c r="VXB51" s="221"/>
      <c r="VXC51" s="221"/>
      <c r="VXD51" s="221"/>
      <c r="VXE51" s="221"/>
      <c r="VXF51" s="221"/>
      <c r="VXG51" s="221"/>
      <c r="VXH51" s="221"/>
      <c r="VXI51" s="221"/>
      <c r="VXJ51" s="221"/>
      <c r="VXK51" s="221"/>
      <c r="VXL51" s="221"/>
      <c r="VXM51" s="221"/>
      <c r="VXN51" s="221"/>
      <c r="VXO51" s="221"/>
      <c r="VXP51" s="221"/>
      <c r="VXQ51" s="221"/>
      <c r="VXR51" s="221"/>
      <c r="VXS51" s="221"/>
      <c r="VXT51" s="221"/>
      <c r="VXU51" s="221"/>
      <c r="VXV51" s="221"/>
      <c r="VXW51" s="221"/>
      <c r="VXX51" s="221"/>
      <c r="VXY51" s="221"/>
      <c r="VXZ51" s="221"/>
      <c r="VYA51" s="221"/>
      <c r="VYB51" s="221"/>
      <c r="VYC51" s="221"/>
      <c r="VYD51" s="221"/>
      <c r="VYE51" s="221"/>
      <c r="VYF51" s="221"/>
      <c r="VYG51" s="221"/>
      <c r="VYH51" s="221"/>
      <c r="VYI51" s="221"/>
      <c r="VYJ51" s="221"/>
      <c r="VYK51" s="221"/>
      <c r="VYL51" s="221"/>
      <c r="VYM51" s="221"/>
      <c r="VYN51" s="221"/>
      <c r="VYO51" s="221"/>
      <c r="VYP51" s="221"/>
      <c r="VYQ51" s="221"/>
      <c r="VYR51" s="221"/>
      <c r="VYS51" s="221"/>
      <c r="VYT51" s="221"/>
      <c r="VYU51" s="221"/>
      <c r="VYV51" s="221"/>
      <c r="VYW51" s="221"/>
      <c r="VYX51" s="221"/>
      <c r="VYY51" s="221"/>
      <c r="VYZ51" s="221"/>
      <c r="VZA51" s="221"/>
      <c r="VZB51" s="221"/>
      <c r="VZC51" s="221"/>
      <c r="VZD51" s="221"/>
      <c r="VZE51" s="221"/>
      <c r="VZF51" s="221"/>
      <c r="VZG51" s="221"/>
      <c r="VZH51" s="221"/>
      <c r="VZI51" s="221"/>
      <c r="VZJ51" s="221"/>
      <c r="VZK51" s="221"/>
      <c r="VZL51" s="221"/>
      <c r="VZM51" s="221"/>
      <c r="VZN51" s="221"/>
      <c r="VZO51" s="221"/>
      <c r="VZP51" s="221"/>
      <c r="VZQ51" s="221"/>
      <c r="VZR51" s="221"/>
      <c r="VZS51" s="221"/>
      <c r="VZT51" s="221"/>
      <c r="VZU51" s="221"/>
      <c r="VZV51" s="221"/>
      <c r="VZW51" s="221"/>
      <c r="VZX51" s="221"/>
      <c r="VZY51" s="221"/>
      <c r="VZZ51" s="221"/>
      <c r="WAA51" s="221"/>
      <c r="WAB51" s="221"/>
      <c r="WAC51" s="221"/>
      <c r="WAD51" s="221"/>
      <c r="WAE51" s="221"/>
      <c r="WAF51" s="221"/>
      <c r="WAG51" s="221"/>
      <c r="WAH51" s="221"/>
      <c r="WAI51" s="221"/>
      <c r="WAJ51" s="221"/>
      <c r="WAK51" s="221"/>
      <c r="WAL51" s="221"/>
      <c r="WAM51" s="221"/>
      <c r="WAN51" s="221"/>
      <c r="WAO51" s="221"/>
      <c r="WAP51" s="221"/>
      <c r="WAQ51" s="221"/>
      <c r="WAR51" s="221"/>
      <c r="WAS51" s="221"/>
      <c r="WAT51" s="221"/>
      <c r="WAU51" s="221"/>
      <c r="WAV51" s="221"/>
      <c r="WAW51" s="221"/>
      <c r="WAX51" s="221"/>
      <c r="WAY51" s="221"/>
      <c r="WAZ51" s="221"/>
      <c r="WBA51" s="221"/>
      <c r="WBB51" s="221"/>
      <c r="WBC51" s="221"/>
      <c r="WBD51" s="221"/>
      <c r="WBE51" s="221"/>
      <c r="WBF51" s="221"/>
      <c r="WBG51" s="221"/>
      <c r="WBH51" s="221"/>
      <c r="WBI51" s="221"/>
      <c r="WBJ51" s="221"/>
      <c r="WBK51" s="221"/>
      <c r="WBL51" s="221"/>
      <c r="WBM51" s="221"/>
      <c r="WBN51" s="221"/>
      <c r="WBO51" s="221"/>
      <c r="WBP51" s="221"/>
      <c r="WBQ51" s="221"/>
      <c r="WBR51" s="221"/>
      <c r="WBS51" s="221"/>
      <c r="WBT51" s="221"/>
      <c r="WBU51" s="221"/>
      <c r="WBV51" s="221"/>
      <c r="WBW51" s="221"/>
      <c r="WBX51" s="221"/>
      <c r="WBY51" s="221"/>
      <c r="WBZ51" s="221"/>
      <c r="WCA51" s="221"/>
      <c r="WCB51" s="221"/>
      <c r="WCC51" s="221"/>
      <c r="WCD51" s="221"/>
      <c r="WCE51" s="221"/>
      <c r="WCF51" s="221"/>
      <c r="WCG51" s="221"/>
      <c r="WCH51" s="221"/>
      <c r="WCI51" s="221"/>
      <c r="WCJ51" s="221"/>
      <c r="WCK51" s="221"/>
      <c r="WCL51" s="221"/>
      <c r="WCM51" s="221"/>
      <c r="WCN51" s="221"/>
      <c r="WCO51" s="221"/>
      <c r="WCP51" s="221"/>
      <c r="WCQ51" s="221"/>
      <c r="WCR51" s="221"/>
      <c r="WCS51" s="221"/>
      <c r="WCT51" s="221"/>
      <c r="WCU51" s="221"/>
      <c r="WCV51" s="221"/>
      <c r="WCW51" s="221"/>
      <c r="WCX51" s="221"/>
      <c r="WCY51" s="221"/>
      <c r="WCZ51" s="221"/>
      <c r="WDA51" s="221"/>
      <c r="WDB51" s="221"/>
      <c r="WDC51" s="221"/>
      <c r="WDD51" s="221"/>
      <c r="WDE51" s="221"/>
      <c r="WDF51" s="221"/>
      <c r="WDG51" s="221"/>
      <c r="WDH51" s="221"/>
      <c r="WDI51" s="221"/>
      <c r="WDJ51" s="221"/>
      <c r="WDK51" s="221"/>
      <c r="WDL51" s="221"/>
      <c r="WDM51" s="221"/>
      <c r="WDN51" s="221"/>
      <c r="WDO51" s="221"/>
      <c r="WDP51" s="221"/>
      <c r="WDQ51" s="221"/>
      <c r="WDR51" s="221"/>
      <c r="WDS51" s="221"/>
      <c r="WDT51" s="221"/>
      <c r="WDU51" s="221"/>
      <c r="WDV51" s="221"/>
      <c r="WDW51" s="221"/>
      <c r="WDX51" s="221"/>
      <c r="WDY51" s="221"/>
      <c r="WDZ51" s="221"/>
      <c r="WEA51" s="221"/>
      <c r="WEB51" s="221"/>
      <c r="WEC51" s="221"/>
      <c r="WED51" s="221"/>
      <c r="WEE51" s="221"/>
      <c r="WEF51" s="221"/>
      <c r="WEG51" s="221"/>
      <c r="WEH51" s="221"/>
      <c r="WEI51" s="221"/>
      <c r="WEJ51" s="221"/>
      <c r="WEK51" s="221"/>
      <c r="WEL51" s="221"/>
      <c r="WEM51" s="221"/>
      <c r="WEN51" s="221"/>
      <c r="WEO51" s="221"/>
      <c r="WEP51" s="221"/>
      <c r="WEQ51" s="221"/>
      <c r="WER51" s="221"/>
      <c r="WES51" s="221"/>
      <c r="WET51" s="221"/>
      <c r="WEU51" s="221"/>
      <c r="WEV51" s="221"/>
      <c r="WEW51" s="221"/>
      <c r="WEX51" s="221"/>
      <c r="WEY51" s="221"/>
      <c r="WEZ51" s="221"/>
      <c r="WFA51" s="221"/>
      <c r="WFB51" s="221"/>
      <c r="WFC51" s="221"/>
      <c r="WFD51" s="221"/>
      <c r="WFE51" s="221"/>
      <c r="WFF51" s="221"/>
      <c r="WFG51" s="221"/>
      <c r="WFH51" s="221"/>
      <c r="WFI51" s="221"/>
      <c r="WFJ51" s="221"/>
      <c r="WFK51" s="221"/>
      <c r="WFL51" s="221"/>
      <c r="WFM51" s="221"/>
      <c r="WFN51" s="221"/>
      <c r="WFO51" s="221"/>
      <c r="WFP51" s="221"/>
      <c r="WFQ51" s="221"/>
      <c r="WFR51" s="221"/>
      <c r="WFS51" s="221"/>
      <c r="WFT51" s="221"/>
      <c r="WFU51" s="221"/>
      <c r="WFV51" s="221"/>
      <c r="WFW51" s="221"/>
      <c r="WFX51" s="221"/>
      <c r="WFY51" s="221"/>
      <c r="WFZ51" s="221"/>
      <c r="WGA51" s="221"/>
      <c r="WGB51" s="221"/>
      <c r="WGC51" s="221"/>
      <c r="WGD51" s="221"/>
      <c r="WGE51" s="221"/>
      <c r="WGF51" s="221"/>
      <c r="WGG51" s="221"/>
      <c r="WGH51" s="221"/>
      <c r="WGI51" s="221"/>
      <c r="WGJ51" s="221"/>
      <c r="WGK51" s="221"/>
      <c r="WGL51" s="221"/>
      <c r="WGM51" s="221"/>
      <c r="WGN51" s="221"/>
      <c r="WGO51" s="221"/>
      <c r="WGP51" s="221"/>
      <c r="WGQ51" s="221"/>
      <c r="WGR51" s="221"/>
      <c r="WGS51" s="221"/>
      <c r="WGT51" s="221"/>
      <c r="WGU51" s="221"/>
      <c r="WGV51" s="221"/>
      <c r="WGW51" s="221"/>
      <c r="WGX51" s="221"/>
      <c r="WGY51" s="221"/>
      <c r="WGZ51" s="221"/>
      <c r="WHA51" s="221"/>
      <c r="WHB51" s="221"/>
      <c r="WHC51" s="221"/>
      <c r="WHD51" s="221"/>
      <c r="WHE51" s="221"/>
      <c r="WHF51" s="221"/>
      <c r="WHG51" s="221"/>
      <c r="WHH51" s="221"/>
      <c r="WHI51" s="221"/>
      <c r="WHJ51" s="221"/>
      <c r="WHK51" s="221"/>
      <c r="WHL51" s="221"/>
      <c r="WHM51" s="221"/>
      <c r="WHN51" s="221"/>
      <c r="WHO51" s="221"/>
      <c r="WHP51" s="221"/>
      <c r="WHQ51" s="221"/>
      <c r="WHR51" s="221"/>
      <c r="WHS51" s="221"/>
      <c r="WHT51" s="221"/>
      <c r="WHU51" s="221"/>
      <c r="WHV51" s="221"/>
      <c r="WHW51" s="221"/>
      <c r="WHX51" s="221"/>
      <c r="WHY51" s="221"/>
      <c r="WHZ51" s="221"/>
      <c r="WIA51" s="221"/>
      <c r="WIB51" s="221"/>
      <c r="WIC51" s="221"/>
      <c r="WID51" s="221"/>
      <c r="WIE51" s="221"/>
      <c r="WIF51" s="221"/>
      <c r="WIG51" s="221"/>
      <c r="WIH51" s="221"/>
      <c r="WII51" s="221"/>
      <c r="WIJ51" s="221"/>
      <c r="WIK51" s="221"/>
      <c r="WIL51" s="221"/>
      <c r="WIM51" s="221"/>
      <c r="WIN51" s="221"/>
      <c r="WIO51" s="221"/>
      <c r="WIP51" s="221"/>
      <c r="WIQ51" s="221"/>
      <c r="WIR51" s="221"/>
      <c r="WIS51" s="221"/>
      <c r="WIT51" s="221"/>
      <c r="WIU51" s="221"/>
      <c r="WIV51" s="221"/>
      <c r="WIW51" s="221"/>
      <c r="WIX51" s="221"/>
      <c r="WIY51" s="221"/>
      <c r="WIZ51" s="221"/>
      <c r="WJA51" s="221"/>
      <c r="WJB51" s="221"/>
      <c r="WJC51" s="221"/>
      <c r="WJD51" s="221"/>
      <c r="WJE51" s="221"/>
      <c r="WJF51" s="221"/>
      <c r="WJG51" s="221"/>
      <c r="WJH51" s="221"/>
      <c r="WJI51" s="221"/>
      <c r="WJJ51" s="221"/>
      <c r="WJK51" s="221"/>
      <c r="WJL51" s="221"/>
      <c r="WJM51" s="221"/>
      <c r="WJN51" s="221"/>
      <c r="WJO51" s="221"/>
      <c r="WJP51" s="221"/>
      <c r="WJQ51" s="221"/>
      <c r="WJR51" s="221"/>
      <c r="WJS51" s="221"/>
      <c r="WJT51" s="221"/>
      <c r="WJU51" s="221"/>
      <c r="WJV51" s="221"/>
      <c r="WJW51" s="221"/>
      <c r="WJX51" s="221"/>
      <c r="WJY51" s="221"/>
      <c r="WJZ51" s="221"/>
      <c r="WKA51" s="221"/>
      <c r="WKB51" s="221"/>
      <c r="WKC51" s="221"/>
      <c r="WKD51" s="221"/>
      <c r="WKE51" s="221"/>
      <c r="WKF51" s="221"/>
      <c r="WKG51" s="221"/>
      <c r="WKH51" s="221"/>
      <c r="WKI51" s="221"/>
      <c r="WKJ51" s="221"/>
      <c r="WKK51" s="221"/>
      <c r="WKL51" s="221"/>
      <c r="WKM51" s="221"/>
      <c r="WKN51" s="221"/>
      <c r="WKO51" s="221"/>
      <c r="WKP51" s="221"/>
      <c r="WKQ51" s="221"/>
      <c r="WKR51" s="221"/>
      <c r="WKS51" s="221"/>
      <c r="WKT51" s="221"/>
      <c r="WKU51" s="221"/>
      <c r="WKV51" s="221"/>
      <c r="WKW51" s="221"/>
      <c r="WKX51" s="221"/>
      <c r="WKY51" s="221"/>
      <c r="WKZ51" s="221"/>
      <c r="WLA51" s="221"/>
      <c r="WLB51" s="221"/>
      <c r="WLC51" s="221"/>
      <c r="WLD51" s="221"/>
      <c r="WLE51" s="221"/>
      <c r="WLF51" s="221"/>
      <c r="WLG51" s="221"/>
      <c r="WLH51" s="221"/>
      <c r="WLI51" s="221"/>
      <c r="WLJ51" s="221"/>
      <c r="WLK51" s="221"/>
      <c r="WLL51" s="221"/>
      <c r="WLM51" s="221"/>
      <c r="WLN51" s="221"/>
      <c r="WLO51" s="221"/>
      <c r="WLP51" s="221"/>
      <c r="WLQ51" s="221"/>
      <c r="WLR51" s="221"/>
      <c r="WLS51" s="221"/>
      <c r="WLT51" s="221"/>
      <c r="WLU51" s="221"/>
      <c r="WLV51" s="221"/>
      <c r="WLW51" s="221"/>
      <c r="WLX51" s="221"/>
      <c r="WLY51" s="221"/>
      <c r="WLZ51" s="221"/>
      <c r="WMA51" s="221"/>
      <c r="WMB51" s="221"/>
      <c r="WMC51" s="221"/>
      <c r="WMD51" s="221"/>
      <c r="WME51" s="221"/>
      <c r="WMF51" s="221"/>
      <c r="WMG51" s="221"/>
      <c r="WMH51" s="221"/>
      <c r="WMI51" s="221"/>
      <c r="WMJ51" s="221"/>
      <c r="WMK51" s="221"/>
      <c r="WML51" s="221"/>
      <c r="WMM51" s="221"/>
      <c r="WMN51" s="221"/>
      <c r="WMO51" s="221"/>
      <c r="WMP51" s="221"/>
      <c r="WMQ51" s="221"/>
      <c r="WMR51" s="221"/>
      <c r="WMS51" s="221"/>
      <c r="WMT51" s="221"/>
      <c r="WMU51" s="221"/>
      <c r="WMV51" s="221"/>
      <c r="WMW51" s="221"/>
      <c r="WMX51" s="221"/>
      <c r="WMY51" s="221"/>
      <c r="WMZ51" s="221"/>
      <c r="WNA51" s="221"/>
      <c r="WNB51" s="221"/>
      <c r="WNC51" s="221"/>
      <c r="WND51" s="221"/>
      <c r="WNE51" s="221"/>
      <c r="WNF51" s="221"/>
      <c r="WNG51" s="221"/>
      <c r="WNH51" s="221"/>
      <c r="WNI51" s="221"/>
      <c r="WNJ51" s="221"/>
      <c r="WNK51" s="221"/>
      <c r="WNL51" s="221"/>
      <c r="WNM51" s="221"/>
      <c r="WNN51" s="221"/>
      <c r="WNO51" s="221"/>
      <c r="WNP51" s="221"/>
      <c r="WNQ51" s="221"/>
      <c r="WNR51" s="221"/>
      <c r="WNS51" s="221"/>
      <c r="WNT51" s="221"/>
      <c r="WNU51" s="221"/>
      <c r="WNV51" s="221"/>
      <c r="WNW51" s="221"/>
      <c r="WNX51" s="221"/>
      <c r="WNY51" s="221"/>
      <c r="WNZ51" s="221"/>
      <c r="WOA51" s="221"/>
      <c r="WOB51" s="221"/>
      <c r="WOC51" s="221"/>
      <c r="WOD51" s="221"/>
      <c r="WOE51" s="221"/>
      <c r="WOF51" s="221"/>
      <c r="WOG51" s="221"/>
      <c r="WOH51" s="221"/>
      <c r="WOI51" s="221"/>
      <c r="WOJ51" s="221"/>
      <c r="WOK51" s="221"/>
      <c r="WOL51" s="221"/>
      <c r="WOM51" s="221"/>
      <c r="WON51" s="221"/>
      <c r="WOO51" s="221"/>
      <c r="WOP51" s="221"/>
      <c r="WOQ51" s="221"/>
      <c r="WOR51" s="221"/>
      <c r="WOS51" s="221"/>
      <c r="WOT51" s="221"/>
      <c r="WOU51" s="221"/>
      <c r="WOV51" s="221"/>
      <c r="WOW51" s="221"/>
      <c r="WOX51" s="221"/>
      <c r="WOY51" s="221"/>
      <c r="WOZ51" s="221"/>
      <c r="WPA51" s="221"/>
      <c r="WPB51" s="221"/>
      <c r="WPC51" s="221"/>
      <c r="WPD51" s="221"/>
      <c r="WPE51" s="221"/>
      <c r="WPF51" s="221"/>
      <c r="WPG51" s="221"/>
      <c r="WPH51" s="221"/>
      <c r="WPI51" s="221"/>
      <c r="WPJ51" s="221"/>
      <c r="WPK51" s="221"/>
      <c r="WPL51" s="221"/>
      <c r="WPM51" s="221"/>
      <c r="WPN51" s="221"/>
      <c r="WPO51" s="221"/>
      <c r="WPP51" s="221"/>
      <c r="WPQ51" s="221"/>
      <c r="WPR51" s="221"/>
      <c r="WPS51" s="221"/>
      <c r="WPT51" s="221"/>
      <c r="WPU51" s="221"/>
      <c r="WPV51" s="221"/>
      <c r="WPW51" s="221"/>
      <c r="WPX51" s="221"/>
      <c r="WPY51" s="221"/>
      <c r="WPZ51" s="221"/>
      <c r="WQA51" s="221"/>
      <c r="WQB51" s="221"/>
      <c r="WQC51" s="221"/>
      <c r="WQD51" s="221"/>
      <c r="WQE51" s="221"/>
      <c r="WQF51" s="221"/>
      <c r="WQG51" s="221"/>
      <c r="WQH51" s="221"/>
      <c r="WQI51" s="221"/>
      <c r="WQJ51" s="221"/>
      <c r="WQK51" s="221"/>
      <c r="WQL51" s="221"/>
      <c r="WQM51" s="221"/>
      <c r="WQN51" s="221"/>
      <c r="WQO51" s="221"/>
      <c r="WQP51" s="221"/>
      <c r="WQQ51" s="221"/>
      <c r="WQR51" s="221"/>
      <c r="WQS51" s="221"/>
      <c r="WQT51" s="221"/>
      <c r="WQU51" s="221"/>
      <c r="WQV51" s="221"/>
      <c r="WQW51" s="221"/>
      <c r="WQX51" s="221"/>
      <c r="WQY51" s="221"/>
      <c r="WQZ51" s="221"/>
      <c r="WRA51" s="221"/>
      <c r="WRB51" s="221"/>
      <c r="WRC51" s="221"/>
      <c r="WRD51" s="221"/>
      <c r="WRE51" s="221"/>
      <c r="WRF51" s="221"/>
      <c r="WRG51" s="221"/>
      <c r="WRH51" s="221"/>
      <c r="WRI51" s="221"/>
      <c r="WRJ51" s="221"/>
      <c r="WRK51" s="221"/>
      <c r="WRL51" s="221"/>
      <c r="WRM51" s="221"/>
      <c r="WRN51" s="221"/>
      <c r="WRO51" s="221"/>
      <c r="WRP51" s="221"/>
      <c r="WRQ51" s="221"/>
      <c r="WRR51" s="221"/>
      <c r="WRS51" s="221"/>
      <c r="WRT51" s="221"/>
      <c r="WRU51" s="221"/>
      <c r="WRV51" s="221"/>
      <c r="WRW51" s="221"/>
      <c r="WRX51" s="221"/>
      <c r="WRY51" s="221"/>
      <c r="WRZ51" s="221"/>
      <c r="WSA51" s="221"/>
      <c r="WSB51" s="221"/>
      <c r="WSC51" s="221"/>
      <c r="WSD51" s="221"/>
      <c r="WSE51" s="221"/>
      <c r="WSF51" s="221"/>
      <c r="WSG51" s="221"/>
      <c r="WSH51" s="221"/>
      <c r="WSI51" s="221"/>
      <c r="WSJ51" s="221"/>
      <c r="WSK51" s="221"/>
      <c r="WSL51" s="221"/>
      <c r="WSM51" s="221"/>
      <c r="WSN51" s="221"/>
      <c r="WSO51" s="221"/>
      <c r="WSP51" s="221"/>
      <c r="WSQ51" s="221"/>
      <c r="WSR51" s="221"/>
      <c r="WSS51" s="221"/>
      <c r="WST51" s="221"/>
      <c r="WSU51" s="221"/>
      <c r="WSV51" s="221"/>
      <c r="WSW51" s="221"/>
      <c r="WSX51" s="221"/>
      <c r="WSY51" s="221"/>
      <c r="WSZ51" s="221"/>
      <c r="WTA51" s="221"/>
      <c r="WTB51" s="221"/>
      <c r="WTC51" s="221"/>
      <c r="WTD51" s="221"/>
      <c r="WTE51" s="221"/>
      <c r="WTF51" s="221"/>
      <c r="WTG51" s="221"/>
      <c r="WTH51" s="221"/>
      <c r="WTI51" s="221"/>
      <c r="WTJ51" s="221"/>
      <c r="WTK51" s="221"/>
      <c r="WTL51" s="221"/>
      <c r="WTM51" s="221"/>
      <c r="WTN51" s="221"/>
      <c r="WTO51" s="221"/>
      <c r="WTP51" s="221"/>
      <c r="WTQ51" s="221"/>
      <c r="WTR51" s="221"/>
      <c r="WTS51" s="221"/>
      <c r="WTT51" s="221"/>
      <c r="WTU51" s="221"/>
      <c r="WTV51" s="221"/>
      <c r="WTW51" s="221"/>
      <c r="WTX51" s="221"/>
      <c r="WTY51" s="221"/>
      <c r="WTZ51" s="221"/>
      <c r="WUA51" s="221"/>
      <c r="WUB51" s="221"/>
      <c r="WUC51" s="221"/>
      <c r="WUD51" s="221"/>
      <c r="WUE51" s="221"/>
      <c r="WUF51" s="221"/>
      <c r="WUG51" s="221"/>
      <c r="WUH51" s="221"/>
      <c r="WUI51" s="221"/>
      <c r="WUJ51" s="221"/>
      <c r="WUK51" s="221"/>
      <c r="WUL51" s="221"/>
      <c r="WUM51" s="221"/>
      <c r="WUN51" s="221"/>
      <c r="WUO51" s="221"/>
      <c r="WUP51" s="221"/>
      <c r="WUQ51" s="221"/>
      <c r="WUR51" s="221"/>
      <c r="WUS51" s="221"/>
      <c r="WUT51" s="221"/>
      <c r="WUU51" s="221"/>
      <c r="WUV51" s="221"/>
      <c r="WUW51" s="221"/>
      <c r="WUX51" s="221"/>
      <c r="WUY51" s="221"/>
      <c r="WUZ51" s="221"/>
      <c r="WVA51" s="221"/>
      <c r="WVB51" s="221"/>
      <c r="WVC51" s="221"/>
      <c r="WVD51" s="221"/>
      <c r="WVE51" s="221"/>
      <c r="WVF51" s="221"/>
      <c r="WVG51" s="221"/>
      <c r="WVH51" s="221"/>
      <c r="WVI51" s="221"/>
      <c r="WVJ51" s="221"/>
      <c r="WVK51" s="221"/>
      <c r="WVL51" s="221"/>
      <c r="WVM51" s="221"/>
      <c r="WVN51" s="221"/>
      <c r="WVO51" s="221"/>
      <c r="WVP51" s="221"/>
      <c r="WVQ51" s="221"/>
      <c r="WVR51" s="221"/>
      <c r="WVS51" s="221"/>
      <c r="WVT51" s="221"/>
      <c r="WVU51" s="221"/>
      <c r="WVV51" s="221"/>
      <c r="WVW51" s="221"/>
      <c r="WVX51" s="221"/>
      <c r="WVY51" s="221"/>
      <c r="WVZ51" s="221"/>
      <c r="WWA51" s="221"/>
      <c r="WWB51" s="221"/>
      <c r="WWC51" s="221"/>
      <c r="WWD51" s="221"/>
      <c r="WWE51" s="221"/>
      <c r="WWF51" s="221"/>
      <c r="WWG51" s="221"/>
      <c r="WWH51" s="221"/>
      <c r="WWI51" s="221"/>
      <c r="WWJ51" s="221"/>
      <c r="WWK51" s="221"/>
      <c r="WWL51" s="221"/>
      <c r="WWM51" s="221"/>
      <c r="WWN51" s="221"/>
      <c r="WWO51" s="221"/>
      <c r="WWP51" s="221"/>
      <c r="WWQ51" s="221"/>
      <c r="WWR51" s="221"/>
      <c r="WWS51" s="221"/>
      <c r="WWT51" s="221"/>
      <c r="WWU51" s="221"/>
      <c r="WWV51" s="221"/>
      <c r="WWW51" s="221"/>
      <c r="WWX51" s="221"/>
      <c r="WWY51" s="221"/>
      <c r="WWZ51" s="221"/>
      <c r="WXA51" s="221"/>
      <c r="WXB51" s="221"/>
      <c r="WXC51" s="221"/>
      <c r="WXD51" s="221"/>
      <c r="WXE51" s="221"/>
      <c r="WXF51" s="221"/>
      <c r="WXG51" s="221"/>
      <c r="WXH51" s="221"/>
      <c r="WXI51" s="221"/>
      <c r="WXJ51" s="221"/>
      <c r="WXK51" s="221"/>
      <c r="WXL51" s="221"/>
      <c r="WXM51" s="221"/>
      <c r="WXN51" s="221"/>
      <c r="WXO51" s="221"/>
      <c r="WXP51" s="221"/>
      <c r="WXQ51" s="221"/>
      <c r="WXR51" s="221"/>
      <c r="WXS51" s="221"/>
      <c r="WXT51" s="221"/>
      <c r="WXU51" s="221"/>
      <c r="WXV51" s="221"/>
      <c r="WXW51" s="221"/>
      <c r="WXX51" s="221"/>
      <c r="WXY51" s="221"/>
      <c r="WXZ51" s="221"/>
      <c r="WYA51" s="221"/>
      <c r="WYB51" s="221"/>
      <c r="WYC51" s="221"/>
      <c r="WYD51" s="221"/>
      <c r="WYE51" s="221"/>
      <c r="WYF51" s="221"/>
      <c r="WYG51" s="221"/>
      <c r="WYH51" s="221"/>
      <c r="WYI51" s="221"/>
      <c r="WYJ51" s="221"/>
      <c r="WYK51" s="221"/>
      <c r="WYL51" s="221"/>
      <c r="WYM51" s="221"/>
      <c r="WYN51" s="221"/>
      <c r="WYO51" s="221"/>
      <c r="WYP51" s="221"/>
      <c r="WYQ51" s="221"/>
      <c r="WYR51" s="221"/>
      <c r="WYS51" s="221"/>
      <c r="WYT51" s="221"/>
      <c r="WYU51" s="221"/>
      <c r="WYV51" s="221"/>
      <c r="WYW51" s="221"/>
      <c r="WYX51" s="221"/>
      <c r="WYY51" s="221"/>
      <c r="WYZ51" s="221"/>
      <c r="WZA51" s="221"/>
      <c r="WZB51" s="221"/>
      <c r="WZC51" s="221"/>
      <c r="WZD51" s="221"/>
      <c r="WZE51" s="221"/>
      <c r="WZF51" s="221"/>
      <c r="WZG51" s="221"/>
      <c r="WZH51" s="221"/>
      <c r="WZI51" s="221"/>
      <c r="WZJ51" s="221"/>
      <c r="WZK51" s="221"/>
      <c r="WZL51" s="221"/>
      <c r="WZM51" s="221"/>
      <c r="WZN51" s="221"/>
      <c r="WZO51" s="221"/>
      <c r="WZP51" s="221"/>
      <c r="WZQ51" s="221"/>
      <c r="WZR51" s="221"/>
      <c r="WZS51" s="221"/>
      <c r="WZT51" s="221"/>
      <c r="WZU51" s="221"/>
      <c r="WZV51" s="221"/>
      <c r="WZW51" s="221"/>
      <c r="WZX51" s="221"/>
      <c r="WZY51" s="221"/>
      <c r="WZZ51" s="221"/>
      <c r="XAA51" s="221"/>
      <c r="XAB51" s="221"/>
      <c r="XAC51" s="221"/>
      <c r="XAD51" s="221"/>
      <c r="XAE51" s="221"/>
      <c r="XAF51" s="221"/>
      <c r="XAG51" s="221"/>
      <c r="XAH51" s="221"/>
      <c r="XAI51" s="221"/>
      <c r="XAJ51" s="221"/>
      <c r="XAK51" s="221"/>
      <c r="XAL51" s="221"/>
      <c r="XAM51" s="221"/>
      <c r="XAN51" s="221"/>
      <c r="XAO51" s="221"/>
      <c r="XAP51" s="221"/>
      <c r="XAQ51" s="221"/>
      <c r="XAR51" s="221"/>
      <c r="XAS51" s="221"/>
      <c r="XAT51" s="221"/>
      <c r="XAU51" s="221"/>
      <c r="XAV51" s="221"/>
      <c r="XAW51" s="221"/>
      <c r="XAX51" s="221"/>
      <c r="XAY51" s="221"/>
      <c r="XAZ51" s="221"/>
      <c r="XBA51" s="221"/>
      <c r="XBB51" s="221"/>
      <c r="XBC51" s="221"/>
      <c r="XBD51" s="221"/>
      <c r="XBE51" s="221"/>
      <c r="XBF51" s="221"/>
      <c r="XBG51" s="221"/>
      <c r="XBH51" s="221"/>
      <c r="XBI51" s="221"/>
      <c r="XBJ51" s="221"/>
      <c r="XBK51" s="221"/>
      <c r="XBL51" s="221"/>
      <c r="XBM51" s="221"/>
      <c r="XBN51" s="221"/>
      <c r="XBO51" s="221"/>
      <c r="XBP51" s="221"/>
      <c r="XBQ51" s="221"/>
      <c r="XBR51" s="221"/>
      <c r="XBS51" s="221"/>
      <c r="XBT51" s="221"/>
      <c r="XBU51" s="221"/>
      <c r="XBV51" s="221"/>
      <c r="XBW51" s="221"/>
      <c r="XBX51" s="221"/>
      <c r="XBY51" s="221"/>
      <c r="XBZ51" s="221"/>
      <c r="XCA51" s="221"/>
      <c r="XCB51" s="221"/>
      <c r="XCC51" s="221"/>
      <c r="XCD51" s="221"/>
      <c r="XCE51" s="221"/>
      <c r="XCF51" s="221"/>
      <c r="XCG51" s="221"/>
      <c r="XCH51" s="221"/>
      <c r="XCI51" s="221"/>
      <c r="XCJ51" s="221"/>
      <c r="XCK51" s="221"/>
      <c r="XCL51" s="221"/>
      <c r="XCM51" s="221"/>
      <c r="XCN51" s="221"/>
      <c r="XCO51" s="221"/>
      <c r="XCP51" s="221"/>
      <c r="XCQ51" s="221"/>
      <c r="XCR51" s="221"/>
      <c r="XCS51" s="221"/>
      <c r="XCT51" s="221"/>
      <c r="XCU51" s="221"/>
      <c r="XCV51" s="221"/>
      <c r="XCW51" s="221"/>
      <c r="XCX51" s="221"/>
      <c r="XCY51" s="221"/>
      <c r="XCZ51" s="221"/>
      <c r="XDA51" s="221"/>
      <c r="XDB51" s="221"/>
      <c r="XDC51" s="221"/>
      <c r="XDD51" s="221"/>
      <c r="XDE51" s="221"/>
      <c r="XDF51" s="221"/>
      <c r="XDG51" s="221"/>
      <c r="XDH51" s="221"/>
      <c r="XDI51" s="221"/>
      <c r="XDJ51" s="221"/>
      <c r="XDK51" s="221"/>
      <c r="XDL51" s="221"/>
      <c r="XDM51" s="221"/>
      <c r="XDN51" s="221"/>
      <c r="XDO51" s="221"/>
      <c r="XDP51" s="221"/>
      <c r="XDQ51" s="221"/>
      <c r="XDR51" s="221"/>
      <c r="XDS51" s="221"/>
      <c r="XDT51" s="221"/>
      <c r="XDU51" s="221"/>
      <c r="XDV51" s="221"/>
      <c r="XDW51" s="221"/>
      <c r="XDX51" s="221"/>
      <c r="XDY51" s="221"/>
      <c r="XDZ51" s="221"/>
      <c r="XEA51" s="221"/>
      <c r="XEB51" s="221"/>
      <c r="XEC51" s="221"/>
      <c r="XED51" s="221"/>
      <c r="XEE51" s="221"/>
      <c r="XEF51" s="221"/>
      <c r="XEG51" s="221"/>
      <c r="XEH51" s="221"/>
      <c r="XEI51" s="221"/>
      <c r="XEJ51" s="221"/>
      <c r="XEK51" s="221"/>
      <c r="XEL51" s="221"/>
      <c r="XEM51" s="221"/>
      <c r="XEN51" s="221"/>
      <c r="XEO51" s="221"/>
      <c r="XEP51" s="221"/>
    </row>
    <row r="52" spans="15:16370" ht="15" customHeight="1"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1"/>
      <c r="AH52" s="221"/>
      <c r="AI52" s="221"/>
      <c r="AJ52" s="221"/>
      <c r="AK52" s="221"/>
      <c r="AL52" s="221"/>
      <c r="AM52" s="221"/>
      <c r="AN52" s="221"/>
      <c r="AO52" s="221"/>
      <c r="AP52" s="221"/>
      <c r="AQ52" s="221"/>
      <c r="AR52" s="221"/>
      <c r="AS52" s="221"/>
      <c r="AT52" s="221"/>
      <c r="AU52" s="221"/>
      <c r="AV52" s="221"/>
      <c r="AW52" s="221"/>
      <c r="AX52" s="221"/>
      <c r="AY52" s="221"/>
      <c r="AZ52" s="221"/>
      <c r="BA52" s="221"/>
      <c r="BB52" s="221"/>
      <c r="BC52" s="221"/>
      <c r="BD52" s="221"/>
      <c r="BE52" s="221"/>
      <c r="BF52" s="221"/>
      <c r="BG52" s="221"/>
      <c r="BH52" s="221"/>
      <c r="BI52" s="221"/>
      <c r="BJ52" s="221"/>
      <c r="BK52" s="221"/>
      <c r="BL52" s="221"/>
      <c r="BM52" s="221"/>
      <c r="BN52" s="221"/>
      <c r="BO52" s="221"/>
      <c r="BP52" s="221"/>
      <c r="BQ52" s="221"/>
      <c r="BR52" s="221"/>
      <c r="BS52" s="221"/>
      <c r="BT52" s="221"/>
      <c r="BU52" s="221"/>
      <c r="BV52" s="221"/>
      <c r="BW52" s="221"/>
      <c r="BX52" s="221"/>
      <c r="BY52" s="221"/>
      <c r="BZ52" s="221"/>
      <c r="CA52" s="221"/>
      <c r="CB52" s="221"/>
      <c r="CC52" s="221"/>
      <c r="CD52" s="221"/>
      <c r="CE52" s="221"/>
      <c r="CF52" s="221"/>
      <c r="CG52" s="221"/>
      <c r="CH52" s="221"/>
      <c r="CI52" s="221"/>
      <c r="CJ52" s="221"/>
      <c r="CK52" s="221"/>
      <c r="CL52" s="221"/>
      <c r="CM52" s="221"/>
      <c r="CN52" s="221"/>
      <c r="CO52" s="221"/>
      <c r="CP52" s="221"/>
      <c r="CQ52" s="221"/>
      <c r="CR52" s="221"/>
      <c r="CS52" s="221"/>
      <c r="CT52" s="221"/>
      <c r="CU52" s="221"/>
      <c r="CV52" s="221"/>
      <c r="CW52" s="221"/>
      <c r="CX52" s="221"/>
      <c r="CY52" s="221"/>
      <c r="CZ52" s="221"/>
      <c r="DA52" s="221"/>
      <c r="DB52" s="221"/>
      <c r="DC52" s="221"/>
      <c r="DD52" s="221"/>
      <c r="DE52" s="221"/>
      <c r="DF52" s="221"/>
      <c r="DG52" s="221"/>
      <c r="DH52" s="221"/>
      <c r="DI52" s="221"/>
      <c r="DJ52" s="221"/>
      <c r="DK52" s="221"/>
      <c r="DL52" s="221"/>
      <c r="DM52" s="221"/>
      <c r="DN52" s="221"/>
      <c r="DO52" s="221"/>
      <c r="DP52" s="221"/>
      <c r="DQ52" s="221"/>
      <c r="DR52" s="221"/>
      <c r="DS52" s="221"/>
      <c r="DT52" s="221"/>
      <c r="DU52" s="221"/>
      <c r="DV52" s="221"/>
      <c r="DW52" s="221"/>
      <c r="DX52" s="221"/>
      <c r="DY52" s="221"/>
      <c r="DZ52" s="221"/>
      <c r="EA52" s="221"/>
      <c r="EB52" s="221"/>
      <c r="EC52" s="221"/>
      <c r="ED52" s="221"/>
      <c r="EE52" s="221"/>
      <c r="EF52" s="221"/>
      <c r="EG52" s="221"/>
      <c r="EH52" s="221"/>
      <c r="EI52" s="221"/>
      <c r="EJ52" s="221"/>
      <c r="EK52" s="221"/>
      <c r="EL52" s="221"/>
      <c r="EM52" s="221"/>
      <c r="EN52" s="221"/>
      <c r="EO52" s="221"/>
      <c r="EP52" s="221"/>
      <c r="EQ52" s="221"/>
      <c r="ER52" s="221"/>
      <c r="ES52" s="221"/>
      <c r="ET52" s="221"/>
      <c r="EU52" s="221"/>
      <c r="EV52" s="221"/>
      <c r="EW52" s="221"/>
      <c r="EX52" s="221"/>
      <c r="EY52" s="221"/>
      <c r="EZ52" s="221"/>
      <c r="FA52" s="221"/>
      <c r="FB52" s="221"/>
      <c r="FC52" s="221"/>
      <c r="FD52" s="221"/>
      <c r="FE52" s="221"/>
      <c r="FF52" s="221"/>
      <c r="FG52" s="221"/>
      <c r="FH52" s="221"/>
      <c r="FI52" s="221"/>
      <c r="FJ52" s="221"/>
      <c r="FK52" s="221"/>
      <c r="FL52" s="221"/>
      <c r="FM52" s="221"/>
      <c r="FN52" s="221"/>
      <c r="FO52" s="221"/>
      <c r="FP52" s="221"/>
      <c r="FQ52" s="221"/>
      <c r="FR52" s="221"/>
      <c r="FS52" s="221"/>
      <c r="FT52" s="221"/>
      <c r="FU52" s="221"/>
      <c r="FV52" s="221"/>
      <c r="FW52" s="221"/>
      <c r="FX52" s="221"/>
      <c r="FY52" s="221"/>
      <c r="FZ52" s="221"/>
      <c r="GA52" s="221"/>
      <c r="GB52" s="221"/>
      <c r="GC52" s="221"/>
      <c r="GD52" s="221"/>
      <c r="GE52" s="221"/>
      <c r="GF52" s="221"/>
      <c r="GG52" s="221"/>
      <c r="GH52" s="221"/>
      <c r="GI52" s="221"/>
      <c r="GJ52" s="221"/>
      <c r="GK52" s="221"/>
      <c r="GL52" s="221"/>
      <c r="GM52" s="221"/>
      <c r="GN52" s="221"/>
      <c r="GO52" s="221"/>
      <c r="GP52" s="221"/>
      <c r="GQ52" s="221"/>
      <c r="GR52" s="221"/>
      <c r="GS52" s="221"/>
      <c r="GT52" s="221"/>
      <c r="GU52" s="221"/>
      <c r="GV52" s="221"/>
      <c r="GW52" s="221"/>
      <c r="GX52" s="221"/>
      <c r="GY52" s="221"/>
      <c r="GZ52" s="221"/>
      <c r="HA52" s="221"/>
      <c r="HB52" s="221"/>
      <c r="HC52" s="221"/>
      <c r="HD52" s="221"/>
      <c r="HE52" s="221"/>
      <c r="HF52" s="221"/>
      <c r="HG52" s="221"/>
      <c r="HH52" s="221"/>
      <c r="HI52" s="221"/>
      <c r="HJ52" s="221"/>
      <c r="HK52" s="221"/>
      <c r="HL52" s="221"/>
      <c r="HM52" s="221"/>
      <c r="HN52" s="221"/>
      <c r="HO52" s="221"/>
      <c r="HP52" s="221"/>
      <c r="HQ52" s="221"/>
      <c r="HR52" s="221"/>
      <c r="HS52" s="221"/>
      <c r="HT52" s="221"/>
      <c r="HU52" s="221"/>
      <c r="HV52" s="221"/>
      <c r="HW52" s="221"/>
      <c r="HX52" s="221"/>
      <c r="HY52" s="221"/>
      <c r="HZ52" s="221"/>
      <c r="IA52" s="221"/>
      <c r="IB52" s="221"/>
      <c r="IC52" s="221"/>
      <c r="ID52" s="221"/>
      <c r="IE52" s="221"/>
      <c r="IF52" s="221"/>
      <c r="IG52" s="221"/>
      <c r="IH52" s="221"/>
      <c r="II52" s="221"/>
      <c r="IJ52" s="221"/>
      <c r="IK52" s="221"/>
      <c r="IL52" s="221"/>
      <c r="IM52" s="221"/>
      <c r="IN52" s="221"/>
      <c r="IO52" s="221"/>
      <c r="IP52" s="221"/>
      <c r="IQ52" s="221"/>
      <c r="IR52" s="221"/>
      <c r="IS52" s="221"/>
      <c r="IT52" s="221"/>
      <c r="IU52" s="221"/>
      <c r="IV52" s="221"/>
      <c r="IW52" s="221"/>
      <c r="IX52" s="221"/>
      <c r="IY52" s="221"/>
      <c r="IZ52" s="221"/>
      <c r="JA52" s="221"/>
      <c r="JB52" s="221"/>
      <c r="JC52" s="221"/>
      <c r="JD52" s="221"/>
      <c r="JE52" s="221"/>
      <c r="JF52" s="221"/>
      <c r="JG52" s="221"/>
      <c r="JH52" s="221"/>
      <c r="JI52" s="221"/>
      <c r="JJ52" s="221"/>
      <c r="JK52" s="221"/>
      <c r="JL52" s="221"/>
      <c r="JM52" s="221"/>
      <c r="JN52" s="221"/>
      <c r="JO52" s="221"/>
      <c r="JP52" s="221"/>
      <c r="JQ52" s="221"/>
      <c r="JR52" s="221"/>
      <c r="JS52" s="221"/>
      <c r="JT52" s="221"/>
      <c r="JU52" s="221"/>
      <c r="JV52" s="221"/>
      <c r="JW52" s="221"/>
      <c r="JX52" s="221"/>
      <c r="JY52" s="221"/>
      <c r="JZ52" s="221"/>
      <c r="KA52" s="221"/>
      <c r="KB52" s="221"/>
      <c r="KC52" s="221"/>
      <c r="KD52" s="221"/>
      <c r="KE52" s="221"/>
      <c r="KF52" s="221"/>
      <c r="KG52" s="221"/>
      <c r="KH52" s="221"/>
      <c r="KI52" s="221"/>
      <c r="KJ52" s="221"/>
      <c r="KK52" s="221"/>
      <c r="KL52" s="221"/>
      <c r="KM52" s="221"/>
      <c r="KN52" s="221"/>
      <c r="KO52" s="221"/>
      <c r="KP52" s="221"/>
      <c r="KQ52" s="221"/>
      <c r="KR52" s="221"/>
      <c r="KS52" s="221"/>
      <c r="KT52" s="221"/>
      <c r="KU52" s="221"/>
      <c r="KV52" s="221"/>
      <c r="KW52" s="221"/>
      <c r="KX52" s="221"/>
      <c r="KY52" s="221"/>
      <c r="KZ52" s="221"/>
      <c r="LA52" s="221"/>
      <c r="LB52" s="221"/>
      <c r="LC52" s="221"/>
      <c r="LD52" s="221"/>
      <c r="LE52" s="221"/>
      <c r="LF52" s="221"/>
      <c r="LG52" s="221"/>
      <c r="LH52" s="221"/>
      <c r="LI52" s="221"/>
      <c r="LJ52" s="221"/>
      <c r="LK52" s="221"/>
      <c r="LL52" s="221"/>
      <c r="LM52" s="221"/>
      <c r="LN52" s="221"/>
      <c r="LO52" s="221"/>
      <c r="LP52" s="221"/>
      <c r="LQ52" s="221"/>
      <c r="LR52" s="221"/>
      <c r="LS52" s="221"/>
      <c r="LT52" s="221"/>
      <c r="LU52" s="221"/>
      <c r="LV52" s="221"/>
      <c r="LW52" s="221"/>
      <c r="LX52" s="221"/>
      <c r="LY52" s="221"/>
      <c r="LZ52" s="221"/>
      <c r="MA52" s="221"/>
      <c r="MB52" s="221"/>
      <c r="MC52" s="221"/>
      <c r="MD52" s="221"/>
      <c r="ME52" s="221"/>
      <c r="MF52" s="221"/>
      <c r="MG52" s="221"/>
      <c r="MH52" s="221"/>
      <c r="MI52" s="221"/>
      <c r="MJ52" s="221"/>
      <c r="MK52" s="221"/>
      <c r="ML52" s="221"/>
      <c r="MM52" s="221"/>
      <c r="MN52" s="221"/>
      <c r="MO52" s="221"/>
      <c r="MP52" s="221"/>
      <c r="MQ52" s="221"/>
      <c r="MR52" s="221"/>
      <c r="MS52" s="221"/>
      <c r="MT52" s="221"/>
      <c r="MU52" s="221"/>
      <c r="MV52" s="221"/>
      <c r="MW52" s="221"/>
      <c r="MX52" s="221"/>
      <c r="MY52" s="221"/>
      <c r="MZ52" s="221"/>
      <c r="NA52" s="221"/>
      <c r="NB52" s="221"/>
      <c r="NC52" s="221"/>
      <c r="ND52" s="221"/>
      <c r="NE52" s="221"/>
      <c r="NF52" s="221"/>
      <c r="NG52" s="221"/>
      <c r="NH52" s="221"/>
      <c r="NI52" s="221"/>
      <c r="NJ52" s="221"/>
      <c r="NK52" s="221"/>
      <c r="NL52" s="221"/>
      <c r="NM52" s="221"/>
      <c r="NN52" s="221"/>
      <c r="NO52" s="221"/>
      <c r="NP52" s="221"/>
      <c r="NQ52" s="221"/>
      <c r="NR52" s="221"/>
      <c r="NS52" s="221"/>
      <c r="NT52" s="221"/>
      <c r="NU52" s="221"/>
      <c r="NV52" s="221"/>
      <c r="NW52" s="221"/>
      <c r="NX52" s="221"/>
      <c r="NY52" s="221"/>
      <c r="NZ52" s="221"/>
      <c r="OA52" s="221"/>
      <c r="OB52" s="221"/>
      <c r="OC52" s="221"/>
      <c r="OD52" s="221"/>
      <c r="OE52" s="221"/>
      <c r="OF52" s="221"/>
      <c r="OG52" s="221"/>
      <c r="OH52" s="221"/>
      <c r="OI52" s="221"/>
      <c r="OJ52" s="221"/>
      <c r="OK52" s="221"/>
      <c r="OL52" s="221"/>
      <c r="OM52" s="221"/>
      <c r="ON52" s="221"/>
      <c r="OO52" s="221"/>
      <c r="OP52" s="221"/>
      <c r="OQ52" s="221"/>
      <c r="OR52" s="221"/>
      <c r="OS52" s="221"/>
      <c r="OT52" s="221"/>
      <c r="OU52" s="221"/>
      <c r="OV52" s="221"/>
      <c r="OW52" s="221"/>
      <c r="OX52" s="221"/>
      <c r="OY52" s="221"/>
      <c r="OZ52" s="221"/>
      <c r="PA52" s="221"/>
      <c r="PB52" s="221"/>
      <c r="PC52" s="221"/>
      <c r="PD52" s="221"/>
      <c r="PE52" s="221"/>
      <c r="PF52" s="221"/>
      <c r="PG52" s="221"/>
      <c r="PH52" s="221"/>
      <c r="PI52" s="221"/>
      <c r="PJ52" s="221"/>
      <c r="PK52" s="221"/>
      <c r="PL52" s="221"/>
      <c r="PM52" s="221"/>
      <c r="PN52" s="221"/>
      <c r="PO52" s="221"/>
      <c r="PP52" s="221"/>
      <c r="PQ52" s="221"/>
      <c r="PR52" s="221"/>
      <c r="PS52" s="221"/>
      <c r="PT52" s="221"/>
      <c r="PU52" s="221"/>
      <c r="PV52" s="221"/>
      <c r="PW52" s="221"/>
      <c r="PX52" s="221"/>
      <c r="PY52" s="221"/>
      <c r="PZ52" s="221"/>
      <c r="QA52" s="221"/>
      <c r="QB52" s="221"/>
      <c r="QC52" s="221"/>
      <c r="QD52" s="221"/>
      <c r="QE52" s="221"/>
      <c r="QF52" s="221"/>
      <c r="QG52" s="221"/>
      <c r="QH52" s="221"/>
      <c r="QI52" s="221"/>
      <c r="QJ52" s="221"/>
      <c r="QK52" s="221"/>
      <c r="QL52" s="221"/>
      <c r="QM52" s="221"/>
      <c r="QN52" s="221"/>
      <c r="QO52" s="221"/>
      <c r="QP52" s="221"/>
      <c r="QQ52" s="221"/>
      <c r="QR52" s="221"/>
      <c r="QS52" s="221"/>
      <c r="QT52" s="221"/>
      <c r="QU52" s="221"/>
      <c r="QV52" s="221"/>
      <c r="QW52" s="221"/>
      <c r="QX52" s="221"/>
      <c r="QY52" s="221"/>
      <c r="QZ52" s="221"/>
      <c r="RA52" s="221"/>
      <c r="RB52" s="221"/>
      <c r="RC52" s="221"/>
      <c r="RD52" s="221"/>
      <c r="RE52" s="221"/>
      <c r="RF52" s="221"/>
      <c r="RG52" s="221"/>
      <c r="RH52" s="221"/>
      <c r="RI52" s="221"/>
      <c r="RJ52" s="221"/>
      <c r="RK52" s="221"/>
      <c r="RL52" s="221"/>
      <c r="RM52" s="221"/>
      <c r="RN52" s="221"/>
      <c r="RO52" s="221"/>
      <c r="RP52" s="221"/>
      <c r="RQ52" s="221"/>
      <c r="RR52" s="221"/>
      <c r="RS52" s="221"/>
      <c r="RT52" s="221"/>
      <c r="RU52" s="221"/>
      <c r="RV52" s="221"/>
      <c r="RW52" s="221"/>
      <c r="RX52" s="221"/>
      <c r="RY52" s="221"/>
      <c r="RZ52" s="221"/>
      <c r="SA52" s="221"/>
      <c r="SB52" s="221"/>
      <c r="SC52" s="221"/>
      <c r="SD52" s="221"/>
      <c r="SE52" s="221"/>
      <c r="SF52" s="221"/>
      <c r="SG52" s="221"/>
      <c r="SH52" s="221"/>
      <c r="SI52" s="221"/>
      <c r="SJ52" s="221"/>
      <c r="SK52" s="221"/>
      <c r="SL52" s="221"/>
      <c r="SM52" s="221"/>
      <c r="SN52" s="221"/>
      <c r="SO52" s="221"/>
      <c r="SP52" s="221"/>
      <c r="SQ52" s="221"/>
      <c r="SR52" s="221"/>
      <c r="SS52" s="221"/>
      <c r="ST52" s="221"/>
      <c r="SU52" s="221"/>
      <c r="SV52" s="221"/>
      <c r="SW52" s="221"/>
      <c r="SX52" s="221"/>
      <c r="SY52" s="221"/>
      <c r="SZ52" s="221"/>
      <c r="TA52" s="221"/>
      <c r="TB52" s="221"/>
      <c r="TC52" s="221"/>
      <c r="TD52" s="221"/>
      <c r="TE52" s="221"/>
      <c r="TF52" s="221"/>
      <c r="TG52" s="221"/>
      <c r="TH52" s="221"/>
      <c r="TI52" s="221"/>
      <c r="TJ52" s="221"/>
      <c r="TK52" s="221"/>
      <c r="TL52" s="221"/>
      <c r="TM52" s="221"/>
      <c r="TN52" s="221"/>
      <c r="TO52" s="221"/>
      <c r="TP52" s="221"/>
      <c r="TQ52" s="221"/>
      <c r="TR52" s="221"/>
      <c r="TS52" s="221"/>
      <c r="TT52" s="221"/>
      <c r="TU52" s="221"/>
      <c r="TV52" s="221"/>
      <c r="TW52" s="221"/>
      <c r="TX52" s="221"/>
      <c r="TY52" s="221"/>
      <c r="TZ52" s="221"/>
      <c r="UA52" s="221"/>
      <c r="UB52" s="221"/>
      <c r="UC52" s="221"/>
      <c r="UD52" s="221"/>
      <c r="UE52" s="221"/>
      <c r="UF52" s="221"/>
      <c r="UG52" s="221"/>
      <c r="UH52" s="221"/>
      <c r="UI52" s="221"/>
      <c r="UJ52" s="221"/>
      <c r="UK52" s="221"/>
      <c r="UL52" s="221"/>
      <c r="UM52" s="221"/>
      <c r="UN52" s="221"/>
      <c r="UO52" s="221"/>
      <c r="UP52" s="221"/>
      <c r="UQ52" s="221"/>
      <c r="UR52" s="221"/>
      <c r="US52" s="221"/>
      <c r="UT52" s="221"/>
      <c r="UU52" s="221"/>
      <c r="UV52" s="221"/>
      <c r="UW52" s="221"/>
      <c r="UX52" s="221"/>
      <c r="UY52" s="221"/>
      <c r="UZ52" s="221"/>
      <c r="VA52" s="221"/>
      <c r="VB52" s="221"/>
      <c r="VC52" s="221"/>
      <c r="VD52" s="221"/>
      <c r="VE52" s="221"/>
      <c r="VF52" s="221"/>
      <c r="VG52" s="221"/>
      <c r="VH52" s="221"/>
      <c r="VI52" s="221"/>
      <c r="VJ52" s="221"/>
      <c r="VK52" s="221"/>
      <c r="VL52" s="221"/>
      <c r="VM52" s="221"/>
      <c r="VN52" s="221"/>
      <c r="VO52" s="221"/>
      <c r="VP52" s="221"/>
      <c r="VQ52" s="221"/>
      <c r="VR52" s="221"/>
      <c r="VS52" s="221"/>
      <c r="VT52" s="221"/>
      <c r="VU52" s="221"/>
      <c r="VV52" s="221"/>
      <c r="VW52" s="221"/>
      <c r="VX52" s="221"/>
      <c r="VY52" s="221"/>
      <c r="VZ52" s="221"/>
      <c r="WA52" s="221"/>
      <c r="WB52" s="221"/>
      <c r="WC52" s="221"/>
      <c r="WD52" s="221"/>
      <c r="WE52" s="221"/>
      <c r="WF52" s="221"/>
      <c r="WG52" s="221"/>
      <c r="WH52" s="221"/>
      <c r="WI52" s="221"/>
      <c r="WJ52" s="221"/>
      <c r="WK52" s="221"/>
      <c r="WL52" s="221"/>
      <c r="WM52" s="221"/>
      <c r="WN52" s="221"/>
      <c r="WO52" s="221"/>
      <c r="WP52" s="221"/>
      <c r="WQ52" s="221"/>
      <c r="WR52" s="221"/>
      <c r="WS52" s="221"/>
      <c r="WT52" s="221"/>
      <c r="WU52" s="221"/>
      <c r="WV52" s="221"/>
      <c r="WW52" s="221"/>
      <c r="WX52" s="221"/>
      <c r="WY52" s="221"/>
      <c r="WZ52" s="221"/>
      <c r="XA52" s="221"/>
      <c r="XB52" s="221"/>
      <c r="XC52" s="221"/>
      <c r="XD52" s="221"/>
      <c r="XE52" s="221"/>
      <c r="XF52" s="221"/>
      <c r="XG52" s="221"/>
      <c r="XH52" s="221"/>
      <c r="XI52" s="221"/>
      <c r="XJ52" s="221"/>
      <c r="XK52" s="221"/>
      <c r="XL52" s="221"/>
      <c r="XM52" s="221"/>
      <c r="XN52" s="221"/>
      <c r="XO52" s="221"/>
      <c r="XP52" s="221"/>
      <c r="XQ52" s="221"/>
      <c r="XR52" s="221"/>
      <c r="XS52" s="221"/>
      <c r="XT52" s="221"/>
      <c r="XU52" s="221"/>
      <c r="XV52" s="221"/>
      <c r="XW52" s="221"/>
      <c r="XX52" s="221"/>
      <c r="XY52" s="221"/>
      <c r="XZ52" s="221"/>
      <c r="YA52" s="221"/>
      <c r="YB52" s="221"/>
      <c r="YC52" s="221"/>
      <c r="YD52" s="221"/>
      <c r="YE52" s="221"/>
      <c r="YF52" s="221"/>
      <c r="YG52" s="221"/>
      <c r="YH52" s="221"/>
      <c r="YI52" s="221"/>
      <c r="YJ52" s="221"/>
      <c r="YK52" s="221"/>
      <c r="YL52" s="221"/>
      <c r="YM52" s="221"/>
      <c r="YN52" s="221"/>
      <c r="YO52" s="221"/>
      <c r="YP52" s="221"/>
      <c r="YQ52" s="221"/>
      <c r="YR52" s="221"/>
      <c r="YS52" s="221"/>
      <c r="YT52" s="221"/>
      <c r="YU52" s="221"/>
      <c r="YV52" s="221"/>
      <c r="YW52" s="221"/>
      <c r="YX52" s="221"/>
      <c r="YY52" s="221"/>
      <c r="YZ52" s="221"/>
      <c r="ZA52" s="221"/>
      <c r="ZB52" s="221"/>
      <c r="ZC52" s="221"/>
      <c r="ZD52" s="221"/>
      <c r="ZE52" s="221"/>
      <c r="ZF52" s="221"/>
      <c r="ZG52" s="221"/>
      <c r="ZH52" s="221"/>
      <c r="ZI52" s="221"/>
      <c r="ZJ52" s="221"/>
      <c r="ZK52" s="221"/>
      <c r="ZL52" s="221"/>
      <c r="ZM52" s="221"/>
      <c r="ZN52" s="221"/>
      <c r="ZO52" s="221"/>
      <c r="ZP52" s="221"/>
      <c r="ZQ52" s="221"/>
      <c r="ZR52" s="221"/>
      <c r="ZS52" s="221"/>
      <c r="ZT52" s="221"/>
      <c r="ZU52" s="221"/>
      <c r="ZV52" s="221"/>
      <c r="ZW52" s="221"/>
      <c r="ZX52" s="221"/>
      <c r="ZY52" s="221"/>
      <c r="ZZ52" s="221"/>
      <c r="AAA52" s="221"/>
      <c r="AAB52" s="221"/>
      <c r="AAC52" s="221"/>
      <c r="AAD52" s="221"/>
      <c r="AAE52" s="221"/>
      <c r="AAF52" s="221"/>
      <c r="AAG52" s="221"/>
      <c r="AAH52" s="221"/>
      <c r="AAI52" s="221"/>
      <c r="AAJ52" s="221"/>
      <c r="AAK52" s="221"/>
      <c r="AAL52" s="221"/>
      <c r="AAM52" s="221"/>
      <c r="AAN52" s="221"/>
      <c r="AAO52" s="221"/>
      <c r="AAP52" s="221"/>
      <c r="AAQ52" s="221"/>
      <c r="AAR52" s="221"/>
      <c r="AAS52" s="221"/>
      <c r="AAT52" s="221"/>
      <c r="AAU52" s="221"/>
      <c r="AAV52" s="221"/>
      <c r="AAW52" s="221"/>
      <c r="AAX52" s="221"/>
      <c r="AAY52" s="221"/>
      <c r="AAZ52" s="221"/>
      <c r="ABA52" s="221"/>
      <c r="ABB52" s="221"/>
      <c r="ABC52" s="221"/>
      <c r="ABD52" s="221"/>
      <c r="ABE52" s="221"/>
      <c r="ABF52" s="221"/>
      <c r="ABG52" s="221"/>
      <c r="ABH52" s="221"/>
      <c r="ABI52" s="221"/>
      <c r="ABJ52" s="221"/>
      <c r="ABK52" s="221"/>
      <c r="ABL52" s="221"/>
      <c r="ABM52" s="221"/>
      <c r="ABN52" s="221"/>
      <c r="ABO52" s="221"/>
      <c r="ABP52" s="221"/>
      <c r="ABQ52" s="221"/>
      <c r="ABR52" s="221"/>
      <c r="ABS52" s="221"/>
      <c r="ABT52" s="221"/>
      <c r="ABU52" s="221"/>
      <c r="ABV52" s="221"/>
      <c r="ABW52" s="221"/>
      <c r="ABX52" s="221"/>
      <c r="ABY52" s="221"/>
      <c r="ABZ52" s="221"/>
      <c r="ACA52" s="221"/>
      <c r="ACB52" s="221"/>
      <c r="ACC52" s="221"/>
      <c r="ACD52" s="221"/>
      <c r="ACE52" s="221"/>
      <c r="ACF52" s="221"/>
      <c r="ACG52" s="221"/>
      <c r="ACH52" s="221"/>
      <c r="ACI52" s="221"/>
      <c r="ACJ52" s="221"/>
      <c r="ACK52" s="221"/>
      <c r="ACL52" s="221"/>
      <c r="ACM52" s="221"/>
      <c r="ACN52" s="221"/>
      <c r="ACO52" s="221"/>
      <c r="ACP52" s="221"/>
      <c r="ACQ52" s="221"/>
      <c r="ACR52" s="221"/>
      <c r="ACS52" s="221"/>
      <c r="ACT52" s="221"/>
      <c r="ACU52" s="221"/>
      <c r="ACV52" s="221"/>
      <c r="ACW52" s="221"/>
      <c r="ACX52" s="221"/>
      <c r="ACY52" s="221"/>
      <c r="ACZ52" s="221"/>
      <c r="ADA52" s="221"/>
      <c r="ADB52" s="221"/>
      <c r="ADC52" s="221"/>
      <c r="ADD52" s="221"/>
      <c r="ADE52" s="221"/>
      <c r="ADF52" s="221"/>
      <c r="ADG52" s="221"/>
      <c r="ADH52" s="221"/>
      <c r="ADI52" s="221"/>
      <c r="ADJ52" s="221"/>
      <c r="ADK52" s="221"/>
      <c r="ADL52" s="221"/>
      <c r="ADM52" s="221"/>
      <c r="ADN52" s="221"/>
      <c r="ADO52" s="221"/>
      <c r="ADP52" s="221"/>
      <c r="ADQ52" s="221"/>
      <c r="ADR52" s="221"/>
      <c r="ADS52" s="221"/>
      <c r="ADT52" s="221"/>
      <c r="ADU52" s="221"/>
      <c r="ADV52" s="221"/>
      <c r="ADW52" s="221"/>
      <c r="ADX52" s="221"/>
      <c r="ADY52" s="221"/>
      <c r="ADZ52" s="221"/>
      <c r="AEA52" s="221"/>
      <c r="AEB52" s="221"/>
      <c r="AEC52" s="221"/>
      <c r="AED52" s="221"/>
      <c r="AEE52" s="221"/>
      <c r="AEF52" s="221"/>
      <c r="AEG52" s="221"/>
      <c r="AEH52" s="221"/>
      <c r="AEI52" s="221"/>
      <c r="AEJ52" s="221"/>
      <c r="AEK52" s="221"/>
      <c r="AEL52" s="221"/>
      <c r="AEM52" s="221"/>
      <c r="AEN52" s="221"/>
      <c r="AEO52" s="221"/>
      <c r="AEP52" s="221"/>
      <c r="AEQ52" s="221"/>
      <c r="AER52" s="221"/>
      <c r="AES52" s="221"/>
      <c r="AET52" s="221"/>
      <c r="AEU52" s="221"/>
      <c r="AEV52" s="221"/>
      <c r="AEW52" s="221"/>
      <c r="AEX52" s="221"/>
      <c r="AEY52" s="221"/>
      <c r="AEZ52" s="221"/>
      <c r="AFA52" s="221"/>
      <c r="AFB52" s="221"/>
      <c r="AFC52" s="221"/>
      <c r="AFD52" s="221"/>
      <c r="AFE52" s="221"/>
      <c r="AFF52" s="221"/>
      <c r="AFG52" s="221"/>
      <c r="AFH52" s="221"/>
      <c r="AFI52" s="221"/>
      <c r="AFJ52" s="221"/>
      <c r="AFK52" s="221"/>
      <c r="AFL52" s="221"/>
      <c r="AFM52" s="221"/>
      <c r="AFN52" s="221"/>
      <c r="AFO52" s="221"/>
      <c r="AFP52" s="221"/>
      <c r="AFQ52" s="221"/>
      <c r="AFR52" s="221"/>
      <c r="AFS52" s="221"/>
      <c r="AFT52" s="221"/>
      <c r="AFU52" s="221"/>
      <c r="AFV52" s="221"/>
      <c r="AFW52" s="221"/>
      <c r="AFX52" s="221"/>
      <c r="AFY52" s="221"/>
      <c r="AFZ52" s="221"/>
      <c r="AGA52" s="221"/>
      <c r="AGB52" s="221"/>
      <c r="AGC52" s="221"/>
      <c r="AGD52" s="221"/>
      <c r="AGE52" s="221"/>
      <c r="AGF52" s="221"/>
      <c r="AGG52" s="221"/>
      <c r="AGH52" s="221"/>
      <c r="AGI52" s="221"/>
      <c r="AGJ52" s="221"/>
      <c r="AGK52" s="221"/>
      <c r="AGL52" s="221"/>
      <c r="AGM52" s="221"/>
      <c r="AGN52" s="221"/>
      <c r="AGO52" s="221"/>
      <c r="AGP52" s="221"/>
      <c r="AGQ52" s="221"/>
      <c r="AGR52" s="221"/>
      <c r="AGS52" s="221"/>
      <c r="AGT52" s="221"/>
      <c r="AGU52" s="221"/>
      <c r="AGV52" s="221"/>
      <c r="AGW52" s="221"/>
      <c r="AGX52" s="221"/>
      <c r="AGY52" s="221"/>
      <c r="AGZ52" s="221"/>
      <c r="AHA52" s="221"/>
      <c r="AHB52" s="221"/>
      <c r="AHC52" s="221"/>
      <c r="AHD52" s="221"/>
      <c r="AHE52" s="221"/>
      <c r="AHF52" s="221"/>
      <c r="AHG52" s="221"/>
      <c r="AHH52" s="221"/>
      <c r="AHI52" s="221"/>
      <c r="AHJ52" s="221"/>
      <c r="AHK52" s="221"/>
      <c r="AHL52" s="221"/>
      <c r="AHM52" s="221"/>
      <c r="AHN52" s="221"/>
      <c r="AHO52" s="221"/>
      <c r="AHP52" s="221"/>
      <c r="AHQ52" s="221"/>
      <c r="AHR52" s="221"/>
      <c r="AHS52" s="221"/>
      <c r="AHT52" s="221"/>
      <c r="AHU52" s="221"/>
      <c r="AHV52" s="221"/>
      <c r="AHW52" s="221"/>
      <c r="AHX52" s="221"/>
      <c r="AHY52" s="221"/>
      <c r="AHZ52" s="221"/>
      <c r="AIA52" s="221"/>
      <c r="AIB52" s="221"/>
      <c r="AIC52" s="221"/>
      <c r="AID52" s="221"/>
      <c r="AIE52" s="221"/>
      <c r="AIF52" s="221"/>
      <c r="AIG52" s="221"/>
      <c r="AIH52" s="221"/>
      <c r="AII52" s="221"/>
      <c r="AIJ52" s="221"/>
      <c r="AIK52" s="221"/>
      <c r="AIL52" s="221"/>
      <c r="AIM52" s="221"/>
      <c r="AIN52" s="221"/>
      <c r="AIO52" s="221"/>
      <c r="AIP52" s="221"/>
      <c r="AIQ52" s="221"/>
      <c r="AIR52" s="221"/>
      <c r="AIS52" s="221"/>
      <c r="AIT52" s="221"/>
      <c r="AIU52" s="221"/>
      <c r="AIV52" s="221"/>
      <c r="AIW52" s="221"/>
      <c r="AIX52" s="221"/>
      <c r="AIY52" s="221"/>
      <c r="AIZ52" s="221"/>
      <c r="AJA52" s="221"/>
      <c r="AJB52" s="221"/>
      <c r="AJC52" s="221"/>
      <c r="AJD52" s="221"/>
      <c r="AJE52" s="221"/>
      <c r="AJF52" s="221"/>
      <c r="AJG52" s="221"/>
      <c r="AJH52" s="221"/>
      <c r="AJI52" s="221"/>
      <c r="AJJ52" s="221"/>
      <c r="AJK52" s="221"/>
      <c r="AJL52" s="221"/>
      <c r="AJM52" s="221"/>
      <c r="AJN52" s="221"/>
      <c r="AJO52" s="221"/>
      <c r="AJP52" s="221"/>
      <c r="AJQ52" s="221"/>
      <c r="AJR52" s="221"/>
      <c r="AJS52" s="221"/>
      <c r="AJT52" s="221"/>
      <c r="AJU52" s="221"/>
      <c r="AJV52" s="221"/>
      <c r="AJW52" s="221"/>
      <c r="AJX52" s="221"/>
      <c r="AJY52" s="221"/>
      <c r="AJZ52" s="221"/>
      <c r="AKA52" s="221"/>
      <c r="AKB52" s="221"/>
      <c r="AKC52" s="221"/>
      <c r="AKD52" s="221"/>
      <c r="AKE52" s="221"/>
      <c r="AKF52" s="221"/>
      <c r="AKG52" s="221"/>
      <c r="AKH52" s="221"/>
      <c r="AKI52" s="221"/>
      <c r="AKJ52" s="221"/>
      <c r="AKK52" s="221"/>
      <c r="AKL52" s="221"/>
      <c r="AKM52" s="221"/>
      <c r="AKN52" s="221"/>
      <c r="AKO52" s="221"/>
      <c r="AKP52" s="221"/>
      <c r="AKQ52" s="221"/>
      <c r="AKR52" s="221"/>
      <c r="AKS52" s="221"/>
      <c r="AKT52" s="221"/>
      <c r="AKU52" s="221"/>
      <c r="AKV52" s="221"/>
      <c r="AKW52" s="221"/>
      <c r="AKX52" s="221"/>
      <c r="AKY52" s="221"/>
      <c r="AKZ52" s="221"/>
      <c r="ALA52" s="221"/>
      <c r="ALB52" s="221"/>
      <c r="ALC52" s="221"/>
      <c r="ALD52" s="221"/>
      <c r="ALE52" s="221"/>
      <c r="ALF52" s="221"/>
      <c r="ALG52" s="221"/>
      <c r="ALH52" s="221"/>
      <c r="ALI52" s="221"/>
      <c r="ALJ52" s="221"/>
      <c r="ALK52" s="221"/>
      <c r="ALL52" s="221"/>
      <c r="ALM52" s="221"/>
      <c r="ALN52" s="221"/>
      <c r="ALO52" s="221"/>
      <c r="ALP52" s="221"/>
      <c r="ALQ52" s="221"/>
      <c r="ALR52" s="221"/>
      <c r="ALS52" s="221"/>
      <c r="ALT52" s="221"/>
      <c r="ALU52" s="221"/>
      <c r="ALV52" s="221"/>
      <c r="ALW52" s="221"/>
      <c r="ALX52" s="221"/>
      <c r="ALY52" s="221"/>
      <c r="ALZ52" s="221"/>
      <c r="AMA52" s="221"/>
      <c r="AMB52" s="221"/>
      <c r="AMC52" s="221"/>
      <c r="AMD52" s="221"/>
      <c r="AME52" s="221"/>
      <c r="AMF52" s="221"/>
      <c r="AMG52" s="221"/>
      <c r="AMH52" s="221"/>
      <c r="AMI52" s="221"/>
      <c r="AMJ52" s="221"/>
      <c r="AMK52" s="221"/>
      <c r="AML52" s="221"/>
      <c r="AMM52" s="221"/>
      <c r="AMN52" s="221"/>
      <c r="AMO52" s="221"/>
      <c r="AMP52" s="221"/>
      <c r="AMQ52" s="221"/>
      <c r="AMR52" s="221"/>
      <c r="AMS52" s="221"/>
      <c r="AMT52" s="221"/>
      <c r="AMU52" s="221"/>
      <c r="AMV52" s="221"/>
      <c r="AMW52" s="221"/>
      <c r="AMX52" s="221"/>
      <c r="AMY52" s="221"/>
      <c r="AMZ52" s="221"/>
      <c r="ANA52" s="221"/>
      <c r="ANB52" s="221"/>
      <c r="ANC52" s="221"/>
      <c r="AND52" s="221"/>
      <c r="ANE52" s="221"/>
      <c r="ANF52" s="221"/>
      <c r="ANG52" s="221"/>
      <c r="ANH52" s="221"/>
      <c r="ANI52" s="221"/>
      <c r="ANJ52" s="221"/>
      <c r="ANK52" s="221"/>
      <c r="ANL52" s="221"/>
      <c r="ANM52" s="221"/>
      <c r="ANN52" s="221"/>
      <c r="ANO52" s="221"/>
      <c r="ANP52" s="221"/>
      <c r="ANQ52" s="221"/>
      <c r="ANR52" s="221"/>
      <c r="ANS52" s="221"/>
      <c r="ANT52" s="221"/>
      <c r="ANU52" s="221"/>
      <c r="ANV52" s="221"/>
      <c r="ANW52" s="221"/>
      <c r="ANX52" s="221"/>
      <c r="ANY52" s="221"/>
      <c r="ANZ52" s="221"/>
      <c r="AOA52" s="221"/>
      <c r="AOB52" s="221"/>
      <c r="AOC52" s="221"/>
      <c r="AOD52" s="221"/>
      <c r="AOE52" s="221"/>
      <c r="AOF52" s="221"/>
      <c r="AOG52" s="221"/>
      <c r="AOH52" s="221"/>
      <c r="AOI52" s="221"/>
      <c r="AOJ52" s="221"/>
      <c r="AOK52" s="221"/>
      <c r="AOL52" s="221"/>
      <c r="AOM52" s="221"/>
      <c r="AON52" s="221"/>
      <c r="AOO52" s="221"/>
      <c r="AOP52" s="221"/>
      <c r="AOQ52" s="221"/>
      <c r="AOR52" s="221"/>
      <c r="AOS52" s="221"/>
      <c r="AOT52" s="221"/>
      <c r="AOU52" s="221"/>
      <c r="AOV52" s="221"/>
      <c r="AOW52" s="221"/>
      <c r="AOX52" s="221"/>
      <c r="AOY52" s="221"/>
      <c r="AOZ52" s="221"/>
      <c r="APA52" s="221"/>
      <c r="APB52" s="221"/>
      <c r="APC52" s="221"/>
      <c r="APD52" s="221"/>
      <c r="APE52" s="221"/>
      <c r="APF52" s="221"/>
      <c r="APG52" s="221"/>
      <c r="APH52" s="221"/>
      <c r="API52" s="221"/>
      <c r="APJ52" s="221"/>
      <c r="APK52" s="221"/>
      <c r="APL52" s="221"/>
      <c r="APM52" s="221"/>
      <c r="APN52" s="221"/>
      <c r="APO52" s="221"/>
      <c r="APP52" s="221"/>
      <c r="APQ52" s="221"/>
      <c r="APR52" s="221"/>
      <c r="APS52" s="221"/>
      <c r="APT52" s="221"/>
      <c r="APU52" s="221"/>
      <c r="APV52" s="221"/>
      <c r="APW52" s="221"/>
      <c r="APX52" s="221"/>
      <c r="APY52" s="221"/>
      <c r="APZ52" s="221"/>
      <c r="AQA52" s="221"/>
      <c r="AQB52" s="221"/>
      <c r="AQC52" s="221"/>
      <c r="AQD52" s="221"/>
      <c r="AQE52" s="221"/>
      <c r="AQF52" s="221"/>
      <c r="AQG52" s="221"/>
      <c r="AQH52" s="221"/>
      <c r="AQI52" s="221"/>
      <c r="AQJ52" s="221"/>
      <c r="AQK52" s="221"/>
      <c r="AQL52" s="221"/>
      <c r="AQM52" s="221"/>
      <c r="AQN52" s="221"/>
      <c r="AQO52" s="221"/>
      <c r="AQP52" s="221"/>
      <c r="AQQ52" s="221"/>
      <c r="AQR52" s="221"/>
      <c r="AQS52" s="221"/>
      <c r="AQT52" s="221"/>
      <c r="AQU52" s="221"/>
      <c r="AQV52" s="221"/>
      <c r="AQW52" s="221"/>
      <c r="AQX52" s="221"/>
      <c r="AQY52" s="221"/>
      <c r="AQZ52" s="221"/>
      <c r="ARA52" s="221"/>
      <c r="ARB52" s="221"/>
      <c r="ARC52" s="221"/>
      <c r="ARD52" s="221"/>
      <c r="ARE52" s="221"/>
      <c r="ARF52" s="221"/>
      <c r="ARG52" s="221"/>
      <c r="ARH52" s="221"/>
      <c r="ARI52" s="221"/>
      <c r="ARJ52" s="221"/>
      <c r="ARK52" s="221"/>
      <c r="ARL52" s="221"/>
      <c r="ARM52" s="221"/>
      <c r="ARN52" s="221"/>
      <c r="ARO52" s="221"/>
      <c r="ARP52" s="221"/>
      <c r="ARQ52" s="221"/>
      <c r="ARR52" s="221"/>
      <c r="ARS52" s="221"/>
      <c r="ART52" s="221"/>
      <c r="ARU52" s="221"/>
      <c r="ARV52" s="221"/>
      <c r="ARW52" s="221"/>
      <c r="ARX52" s="221"/>
      <c r="ARY52" s="221"/>
      <c r="ARZ52" s="221"/>
      <c r="ASA52" s="221"/>
      <c r="ASB52" s="221"/>
      <c r="ASC52" s="221"/>
      <c r="ASD52" s="221"/>
      <c r="ASE52" s="221"/>
      <c r="ASF52" s="221"/>
      <c r="ASG52" s="221"/>
      <c r="ASH52" s="221"/>
      <c r="ASI52" s="221"/>
      <c r="ASJ52" s="221"/>
      <c r="ASK52" s="221"/>
      <c r="ASL52" s="221"/>
      <c r="ASM52" s="221"/>
      <c r="ASN52" s="221"/>
      <c r="ASO52" s="221"/>
      <c r="ASP52" s="221"/>
      <c r="ASQ52" s="221"/>
      <c r="ASR52" s="221"/>
      <c r="ASS52" s="221"/>
      <c r="AST52" s="221"/>
      <c r="ASU52" s="221"/>
      <c r="ASV52" s="221"/>
      <c r="ASW52" s="221"/>
      <c r="ASX52" s="221"/>
      <c r="ASY52" s="221"/>
      <c r="ASZ52" s="221"/>
      <c r="ATA52" s="221"/>
      <c r="ATB52" s="221"/>
      <c r="ATC52" s="221"/>
      <c r="ATD52" s="221"/>
      <c r="ATE52" s="221"/>
      <c r="ATF52" s="221"/>
      <c r="ATG52" s="221"/>
      <c r="ATH52" s="221"/>
      <c r="ATI52" s="221"/>
      <c r="ATJ52" s="221"/>
      <c r="ATK52" s="221"/>
      <c r="ATL52" s="221"/>
      <c r="ATM52" s="221"/>
      <c r="ATN52" s="221"/>
      <c r="ATO52" s="221"/>
      <c r="ATP52" s="221"/>
      <c r="ATQ52" s="221"/>
      <c r="ATR52" s="221"/>
      <c r="ATS52" s="221"/>
      <c r="ATT52" s="221"/>
      <c r="ATU52" s="221"/>
      <c r="ATV52" s="221"/>
      <c r="ATW52" s="221"/>
      <c r="ATX52" s="221"/>
      <c r="ATY52" s="221"/>
      <c r="ATZ52" s="221"/>
      <c r="AUA52" s="221"/>
      <c r="AUB52" s="221"/>
      <c r="AUC52" s="221"/>
      <c r="AUD52" s="221"/>
      <c r="AUE52" s="221"/>
      <c r="AUF52" s="221"/>
      <c r="AUG52" s="221"/>
      <c r="AUH52" s="221"/>
      <c r="AUI52" s="221"/>
      <c r="AUJ52" s="221"/>
      <c r="AUK52" s="221"/>
      <c r="AUL52" s="221"/>
      <c r="AUM52" s="221"/>
      <c r="AUN52" s="221"/>
      <c r="AUO52" s="221"/>
      <c r="AUP52" s="221"/>
      <c r="AUQ52" s="221"/>
      <c r="AUR52" s="221"/>
      <c r="AUS52" s="221"/>
      <c r="AUT52" s="221"/>
      <c r="AUU52" s="221"/>
      <c r="AUV52" s="221"/>
      <c r="AUW52" s="221"/>
      <c r="AUX52" s="221"/>
      <c r="AUY52" s="221"/>
      <c r="AUZ52" s="221"/>
      <c r="AVA52" s="221"/>
      <c r="AVB52" s="221"/>
      <c r="AVC52" s="221"/>
      <c r="AVD52" s="221"/>
      <c r="AVE52" s="221"/>
      <c r="AVF52" s="221"/>
      <c r="AVG52" s="221"/>
      <c r="AVH52" s="221"/>
      <c r="AVI52" s="221"/>
      <c r="AVJ52" s="221"/>
      <c r="AVK52" s="221"/>
      <c r="AVL52" s="221"/>
      <c r="AVM52" s="221"/>
      <c r="AVN52" s="221"/>
      <c r="AVO52" s="221"/>
      <c r="AVP52" s="221"/>
      <c r="AVQ52" s="221"/>
      <c r="AVR52" s="221"/>
      <c r="AVS52" s="221"/>
      <c r="AVT52" s="221"/>
      <c r="AVU52" s="221"/>
      <c r="AVV52" s="221"/>
      <c r="AVW52" s="221"/>
      <c r="AVX52" s="221"/>
      <c r="AVY52" s="221"/>
      <c r="AVZ52" s="221"/>
      <c r="AWA52" s="221"/>
      <c r="AWB52" s="221"/>
      <c r="AWC52" s="221"/>
      <c r="AWD52" s="221"/>
      <c r="AWE52" s="221"/>
      <c r="AWF52" s="221"/>
      <c r="AWG52" s="221"/>
      <c r="AWH52" s="221"/>
      <c r="AWI52" s="221"/>
      <c r="AWJ52" s="221"/>
      <c r="AWK52" s="221"/>
      <c r="AWL52" s="221"/>
      <c r="AWM52" s="221"/>
      <c r="AWN52" s="221"/>
      <c r="AWO52" s="221"/>
      <c r="AWP52" s="221"/>
      <c r="AWQ52" s="221"/>
      <c r="AWR52" s="221"/>
      <c r="AWS52" s="221"/>
      <c r="AWT52" s="221"/>
      <c r="AWU52" s="221"/>
      <c r="AWV52" s="221"/>
      <c r="AWW52" s="221"/>
      <c r="AWX52" s="221"/>
      <c r="AWY52" s="221"/>
      <c r="AWZ52" s="221"/>
      <c r="AXA52" s="221"/>
      <c r="AXB52" s="221"/>
      <c r="AXC52" s="221"/>
      <c r="AXD52" s="221"/>
      <c r="AXE52" s="221"/>
      <c r="AXF52" s="221"/>
      <c r="AXG52" s="221"/>
      <c r="AXH52" s="221"/>
      <c r="AXI52" s="221"/>
      <c r="AXJ52" s="221"/>
      <c r="AXK52" s="221"/>
      <c r="AXL52" s="221"/>
      <c r="AXM52" s="221"/>
      <c r="AXN52" s="221"/>
      <c r="AXO52" s="221"/>
      <c r="AXP52" s="221"/>
      <c r="AXQ52" s="221"/>
      <c r="AXR52" s="221"/>
      <c r="AXS52" s="221"/>
      <c r="AXT52" s="221"/>
      <c r="AXU52" s="221"/>
      <c r="AXV52" s="221"/>
      <c r="AXW52" s="221"/>
      <c r="AXX52" s="221"/>
      <c r="AXY52" s="221"/>
      <c r="AXZ52" s="221"/>
      <c r="AYA52" s="221"/>
      <c r="AYB52" s="221"/>
      <c r="AYC52" s="221"/>
      <c r="AYD52" s="221"/>
      <c r="AYE52" s="221"/>
      <c r="AYF52" s="221"/>
      <c r="AYG52" s="221"/>
      <c r="AYH52" s="221"/>
      <c r="AYI52" s="221"/>
      <c r="AYJ52" s="221"/>
      <c r="AYK52" s="221"/>
      <c r="AYL52" s="221"/>
      <c r="AYM52" s="221"/>
      <c r="AYN52" s="221"/>
      <c r="AYO52" s="221"/>
      <c r="AYP52" s="221"/>
      <c r="AYQ52" s="221"/>
      <c r="AYR52" s="221"/>
      <c r="AYS52" s="221"/>
      <c r="AYT52" s="221"/>
      <c r="AYU52" s="221"/>
      <c r="AYV52" s="221"/>
      <c r="AYW52" s="221"/>
      <c r="AYX52" s="221"/>
      <c r="AYY52" s="221"/>
      <c r="AYZ52" s="221"/>
      <c r="AZA52" s="221"/>
      <c r="AZB52" s="221"/>
      <c r="AZC52" s="221"/>
      <c r="AZD52" s="221"/>
      <c r="AZE52" s="221"/>
      <c r="AZF52" s="221"/>
      <c r="AZG52" s="221"/>
      <c r="AZH52" s="221"/>
      <c r="AZI52" s="221"/>
      <c r="AZJ52" s="221"/>
      <c r="AZK52" s="221"/>
      <c r="AZL52" s="221"/>
      <c r="AZM52" s="221"/>
      <c r="AZN52" s="221"/>
      <c r="AZO52" s="221"/>
      <c r="AZP52" s="221"/>
      <c r="AZQ52" s="221"/>
      <c r="AZR52" s="221"/>
      <c r="AZS52" s="221"/>
      <c r="AZT52" s="221"/>
      <c r="AZU52" s="221"/>
      <c r="AZV52" s="221"/>
      <c r="AZW52" s="221"/>
      <c r="AZX52" s="221"/>
      <c r="AZY52" s="221"/>
      <c r="AZZ52" s="221"/>
      <c r="BAA52" s="221"/>
      <c r="BAB52" s="221"/>
      <c r="BAC52" s="221"/>
      <c r="BAD52" s="221"/>
      <c r="BAE52" s="221"/>
      <c r="BAF52" s="221"/>
      <c r="BAG52" s="221"/>
      <c r="BAH52" s="221"/>
      <c r="BAI52" s="221"/>
      <c r="BAJ52" s="221"/>
      <c r="BAK52" s="221"/>
      <c r="BAL52" s="221"/>
      <c r="BAM52" s="221"/>
      <c r="BAN52" s="221"/>
      <c r="BAO52" s="221"/>
      <c r="BAP52" s="221"/>
      <c r="BAQ52" s="221"/>
      <c r="BAR52" s="221"/>
      <c r="BAS52" s="221"/>
      <c r="BAT52" s="221"/>
      <c r="BAU52" s="221"/>
      <c r="BAV52" s="221"/>
      <c r="BAW52" s="221"/>
      <c r="BAX52" s="221"/>
      <c r="BAY52" s="221"/>
      <c r="BAZ52" s="221"/>
      <c r="BBA52" s="221"/>
      <c r="BBB52" s="221"/>
      <c r="BBC52" s="221"/>
      <c r="BBD52" s="221"/>
      <c r="BBE52" s="221"/>
      <c r="BBF52" s="221"/>
      <c r="BBG52" s="221"/>
      <c r="BBH52" s="221"/>
      <c r="BBI52" s="221"/>
      <c r="BBJ52" s="221"/>
      <c r="BBK52" s="221"/>
      <c r="BBL52" s="221"/>
      <c r="BBM52" s="221"/>
      <c r="BBN52" s="221"/>
      <c r="BBO52" s="221"/>
      <c r="BBP52" s="221"/>
      <c r="BBQ52" s="221"/>
      <c r="BBR52" s="221"/>
      <c r="BBS52" s="221"/>
      <c r="BBT52" s="221"/>
      <c r="BBU52" s="221"/>
      <c r="BBV52" s="221"/>
      <c r="BBW52" s="221"/>
      <c r="BBX52" s="221"/>
      <c r="BBY52" s="221"/>
      <c r="BBZ52" s="221"/>
      <c r="BCA52" s="221"/>
      <c r="BCB52" s="221"/>
      <c r="BCC52" s="221"/>
      <c r="BCD52" s="221"/>
      <c r="BCE52" s="221"/>
      <c r="BCF52" s="221"/>
      <c r="BCG52" s="221"/>
      <c r="BCH52" s="221"/>
      <c r="BCI52" s="221"/>
      <c r="BCJ52" s="221"/>
      <c r="BCK52" s="221"/>
      <c r="BCL52" s="221"/>
      <c r="BCM52" s="221"/>
      <c r="BCN52" s="221"/>
      <c r="BCO52" s="221"/>
      <c r="BCP52" s="221"/>
      <c r="BCQ52" s="221"/>
      <c r="BCR52" s="221"/>
      <c r="BCS52" s="221"/>
      <c r="BCT52" s="221"/>
      <c r="BCU52" s="221"/>
      <c r="BCV52" s="221"/>
      <c r="BCW52" s="221"/>
      <c r="BCX52" s="221"/>
      <c r="BCY52" s="221"/>
      <c r="BCZ52" s="221"/>
      <c r="BDA52" s="221"/>
      <c r="BDB52" s="221"/>
      <c r="BDC52" s="221"/>
      <c r="BDD52" s="221"/>
      <c r="BDE52" s="221"/>
      <c r="BDF52" s="221"/>
      <c r="BDG52" s="221"/>
      <c r="BDH52" s="221"/>
      <c r="BDI52" s="221"/>
      <c r="BDJ52" s="221"/>
      <c r="BDK52" s="221"/>
      <c r="BDL52" s="221"/>
      <c r="BDM52" s="221"/>
      <c r="BDN52" s="221"/>
      <c r="BDO52" s="221"/>
      <c r="BDP52" s="221"/>
      <c r="BDQ52" s="221"/>
      <c r="BDR52" s="221"/>
      <c r="BDS52" s="221"/>
      <c r="BDT52" s="221"/>
      <c r="BDU52" s="221"/>
      <c r="BDV52" s="221"/>
      <c r="BDW52" s="221"/>
      <c r="BDX52" s="221"/>
      <c r="BDY52" s="221"/>
      <c r="BDZ52" s="221"/>
      <c r="BEA52" s="221"/>
      <c r="BEB52" s="221"/>
      <c r="BEC52" s="221"/>
      <c r="BED52" s="221"/>
      <c r="BEE52" s="221"/>
      <c r="BEF52" s="221"/>
      <c r="BEG52" s="221"/>
      <c r="BEH52" s="221"/>
      <c r="BEI52" s="221"/>
      <c r="BEJ52" s="221"/>
      <c r="BEK52" s="221"/>
      <c r="BEL52" s="221"/>
      <c r="BEM52" s="221"/>
      <c r="BEN52" s="221"/>
      <c r="BEO52" s="221"/>
      <c r="BEP52" s="221"/>
      <c r="BEQ52" s="221"/>
      <c r="BER52" s="221"/>
      <c r="BES52" s="221"/>
      <c r="BET52" s="221"/>
      <c r="BEU52" s="221"/>
      <c r="BEV52" s="221"/>
      <c r="BEW52" s="221"/>
      <c r="BEX52" s="221"/>
      <c r="BEY52" s="221"/>
      <c r="BEZ52" s="221"/>
      <c r="BFA52" s="221"/>
      <c r="BFB52" s="221"/>
      <c r="BFC52" s="221"/>
      <c r="BFD52" s="221"/>
      <c r="BFE52" s="221"/>
      <c r="BFF52" s="221"/>
      <c r="BFG52" s="221"/>
      <c r="BFH52" s="221"/>
      <c r="BFI52" s="221"/>
      <c r="BFJ52" s="221"/>
      <c r="BFK52" s="221"/>
      <c r="BFL52" s="221"/>
      <c r="BFM52" s="221"/>
      <c r="BFN52" s="221"/>
      <c r="BFO52" s="221"/>
      <c r="BFP52" s="221"/>
      <c r="BFQ52" s="221"/>
      <c r="BFR52" s="221"/>
      <c r="BFS52" s="221"/>
      <c r="BFT52" s="221"/>
      <c r="BFU52" s="221"/>
      <c r="BFV52" s="221"/>
      <c r="BFW52" s="221"/>
      <c r="BFX52" s="221"/>
      <c r="BFY52" s="221"/>
      <c r="BFZ52" s="221"/>
      <c r="BGA52" s="221"/>
      <c r="BGB52" s="221"/>
      <c r="BGC52" s="221"/>
      <c r="BGD52" s="221"/>
      <c r="BGE52" s="221"/>
      <c r="BGF52" s="221"/>
      <c r="BGG52" s="221"/>
      <c r="BGH52" s="221"/>
      <c r="BGI52" s="221"/>
      <c r="BGJ52" s="221"/>
      <c r="BGK52" s="221"/>
      <c r="BGL52" s="221"/>
      <c r="BGM52" s="221"/>
      <c r="BGN52" s="221"/>
      <c r="BGO52" s="221"/>
      <c r="BGP52" s="221"/>
      <c r="BGQ52" s="221"/>
      <c r="BGR52" s="221"/>
      <c r="BGS52" s="221"/>
      <c r="BGT52" s="221"/>
      <c r="BGU52" s="221"/>
      <c r="BGV52" s="221"/>
      <c r="BGW52" s="221"/>
      <c r="BGX52" s="221"/>
      <c r="BGY52" s="221"/>
      <c r="BGZ52" s="221"/>
      <c r="BHA52" s="221"/>
      <c r="BHB52" s="221"/>
      <c r="BHC52" s="221"/>
      <c r="BHD52" s="221"/>
      <c r="BHE52" s="221"/>
      <c r="BHF52" s="221"/>
      <c r="BHG52" s="221"/>
      <c r="BHH52" s="221"/>
      <c r="BHI52" s="221"/>
      <c r="BHJ52" s="221"/>
      <c r="BHK52" s="221"/>
      <c r="BHL52" s="221"/>
      <c r="BHM52" s="221"/>
      <c r="BHN52" s="221"/>
      <c r="BHO52" s="221"/>
      <c r="BHP52" s="221"/>
      <c r="BHQ52" s="221"/>
      <c r="BHR52" s="221"/>
      <c r="BHS52" s="221"/>
      <c r="BHT52" s="221"/>
      <c r="BHU52" s="221"/>
      <c r="BHV52" s="221"/>
      <c r="BHW52" s="221"/>
      <c r="BHX52" s="221"/>
      <c r="BHY52" s="221"/>
      <c r="BHZ52" s="221"/>
      <c r="BIA52" s="221"/>
      <c r="BIB52" s="221"/>
      <c r="BIC52" s="221"/>
      <c r="BID52" s="221"/>
      <c r="BIE52" s="221"/>
      <c r="BIF52" s="221"/>
      <c r="BIG52" s="221"/>
      <c r="BIH52" s="221"/>
      <c r="BII52" s="221"/>
      <c r="BIJ52" s="221"/>
      <c r="BIK52" s="221"/>
      <c r="BIL52" s="221"/>
      <c r="BIM52" s="221"/>
      <c r="BIN52" s="221"/>
      <c r="BIO52" s="221"/>
      <c r="BIP52" s="221"/>
      <c r="BIQ52" s="221"/>
      <c r="BIR52" s="221"/>
      <c r="BIS52" s="221"/>
      <c r="BIT52" s="221"/>
      <c r="BIU52" s="221"/>
      <c r="BIV52" s="221"/>
      <c r="BIW52" s="221"/>
      <c r="BIX52" s="221"/>
      <c r="BIY52" s="221"/>
      <c r="BIZ52" s="221"/>
      <c r="BJA52" s="221"/>
      <c r="BJB52" s="221"/>
      <c r="BJC52" s="221"/>
      <c r="BJD52" s="221"/>
      <c r="BJE52" s="221"/>
      <c r="BJF52" s="221"/>
      <c r="BJG52" s="221"/>
      <c r="BJH52" s="221"/>
      <c r="BJI52" s="221"/>
      <c r="BJJ52" s="221"/>
      <c r="BJK52" s="221"/>
      <c r="BJL52" s="221"/>
      <c r="BJM52" s="221"/>
      <c r="BJN52" s="221"/>
      <c r="BJO52" s="221"/>
      <c r="BJP52" s="221"/>
      <c r="BJQ52" s="221"/>
      <c r="BJR52" s="221"/>
      <c r="BJS52" s="221"/>
      <c r="BJT52" s="221"/>
      <c r="BJU52" s="221"/>
      <c r="BJV52" s="221"/>
      <c r="BJW52" s="221"/>
      <c r="BJX52" s="221"/>
      <c r="BJY52" s="221"/>
      <c r="BJZ52" s="221"/>
      <c r="BKA52" s="221"/>
      <c r="BKB52" s="221"/>
      <c r="BKC52" s="221"/>
      <c r="BKD52" s="221"/>
      <c r="BKE52" s="221"/>
      <c r="BKF52" s="221"/>
      <c r="BKG52" s="221"/>
      <c r="BKH52" s="221"/>
      <c r="BKI52" s="221"/>
      <c r="BKJ52" s="221"/>
      <c r="BKK52" s="221"/>
      <c r="BKL52" s="221"/>
      <c r="BKM52" s="221"/>
      <c r="BKN52" s="221"/>
      <c r="BKO52" s="221"/>
      <c r="BKP52" s="221"/>
      <c r="BKQ52" s="221"/>
      <c r="BKR52" s="221"/>
      <c r="BKS52" s="221"/>
      <c r="BKT52" s="221"/>
      <c r="BKU52" s="221"/>
      <c r="BKV52" s="221"/>
      <c r="BKW52" s="221"/>
      <c r="BKX52" s="221"/>
      <c r="BKY52" s="221"/>
      <c r="BKZ52" s="221"/>
      <c r="BLA52" s="221"/>
      <c r="BLB52" s="221"/>
      <c r="BLC52" s="221"/>
      <c r="BLD52" s="221"/>
      <c r="BLE52" s="221"/>
      <c r="BLF52" s="221"/>
      <c r="BLG52" s="221"/>
      <c r="BLH52" s="221"/>
      <c r="BLI52" s="221"/>
      <c r="BLJ52" s="221"/>
      <c r="BLK52" s="221"/>
      <c r="BLL52" s="221"/>
      <c r="BLM52" s="221"/>
      <c r="BLN52" s="221"/>
      <c r="BLO52" s="221"/>
      <c r="BLP52" s="221"/>
      <c r="BLQ52" s="221"/>
      <c r="BLR52" s="221"/>
      <c r="BLS52" s="221"/>
      <c r="BLT52" s="221"/>
      <c r="BLU52" s="221"/>
      <c r="BLV52" s="221"/>
      <c r="BLW52" s="221"/>
      <c r="BLX52" s="221"/>
      <c r="BLY52" s="221"/>
      <c r="BLZ52" s="221"/>
      <c r="BMA52" s="221"/>
      <c r="BMB52" s="221"/>
      <c r="BMC52" s="221"/>
      <c r="BMD52" s="221"/>
      <c r="BME52" s="221"/>
      <c r="BMF52" s="221"/>
      <c r="BMG52" s="221"/>
      <c r="BMH52" s="221"/>
      <c r="BMI52" s="221"/>
      <c r="BMJ52" s="221"/>
      <c r="BMK52" s="221"/>
      <c r="BML52" s="221"/>
      <c r="BMM52" s="221"/>
      <c r="BMN52" s="221"/>
      <c r="BMO52" s="221"/>
      <c r="BMP52" s="221"/>
      <c r="BMQ52" s="221"/>
      <c r="BMR52" s="221"/>
      <c r="BMS52" s="221"/>
      <c r="BMT52" s="221"/>
      <c r="BMU52" s="221"/>
      <c r="BMV52" s="221"/>
      <c r="BMW52" s="221"/>
      <c r="BMX52" s="221"/>
      <c r="BMY52" s="221"/>
      <c r="BMZ52" s="221"/>
      <c r="BNA52" s="221"/>
      <c r="BNB52" s="221"/>
      <c r="BNC52" s="221"/>
      <c r="BND52" s="221"/>
      <c r="BNE52" s="221"/>
      <c r="BNF52" s="221"/>
      <c r="BNG52" s="221"/>
      <c r="BNH52" s="221"/>
      <c r="BNI52" s="221"/>
      <c r="BNJ52" s="221"/>
      <c r="BNK52" s="221"/>
      <c r="BNL52" s="221"/>
      <c r="BNM52" s="221"/>
      <c r="BNN52" s="221"/>
      <c r="BNO52" s="221"/>
      <c r="BNP52" s="221"/>
      <c r="BNQ52" s="221"/>
      <c r="BNR52" s="221"/>
      <c r="BNS52" s="221"/>
      <c r="BNT52" s="221"/>
      <c r="BNU52" s="221"/>
      <c r="BNV52" s="221"/>
      <c r="BNW52" s="221"/>
      <c r="BNX52" s="221"/>
      <c r="BNY52" s="221"/>
      <c r="BNZ52" s="221"/>
      <c r="BOA52" s="221"/>
      <c r="BOB52" s="221"/>
      <c r="BOC52" s="221"/>
      <c r="BOD52" s="221"/>
      <c r="BOE52" s="221"/>
      <c r="BOF52" s="221"/>
      <c r="BOG52" s="221"/>
      <c r="BOH52" s="221"/>
      <c r="BOI52" s="221"/>
      <c r="BOJ52" s="221"/>
      <c r="BOK52" s="221"/>
      <c r="BOL52" s="221"/>
      <c r="BOM52" s="221"/>
      <c r="BON52" s="221"/>
      <c r="BOO52" s="221"/>
      <c r="BOP52" s="221"/>
      <c r="BOQ52" s="221"/>
      <c r="BOR52" s="221"/>
      <c r="BOS52" s="221"/>
      <c r="BOT52" s="221"/>
      <c r="BOU52" s="221"/>
      <c r="BOV52" s="221"/>
      <c r="BOW52" s="221"/>
      <c r="BOX52" s="221"/>
      <c r="BOY52" s="221"/>
      <c r="BOZ52" s="221"/>
      <c r="BPA52" s="221"/>
      <c r="BPB52" s="221"/>
      <c r="BPC52" s="221"/>
      <c r="BPD52" s="221"/>
      <c r="BPE52" s="221"/>
      <c r="BPF52" s="221"/>
      <c r="BPG52" s="221"/>
      <c r="BPH52" s="221"/>
      <c r="BPI52" s="221"/>
      <c r="BPJ52" s="221"/>
      <c r="BPK52" s="221"/>
      <c r="BPL52" s="221"/>
      <c r="BPM52" s="221"/>
      <c r="BPN52" s="221"/>
      <c r="BPO52" s="221"/>
      <c r="BPP52" s="221"/>
      <c r="BPQ52" s="221"/>
      <c r="BPR52" s="221"/>
      <c r="BPS52" s="221"/>
      <c r="BPT52" s="221"/>
      <c r="BPU52" s="221"/>
      <c r="BPV52" s="221"/>
      <c r="BPW52" s="221"/>
      <c r="BPX52" s="221"/>
      <c r="BPY52" s="221"/>
      <c r="BPZ52" s="221"/>
      <c r="BQA52" s="221"/>
      <c r="BQB52" s="221"/>
      <c r="BQC52" s="221"/>
      <c r="BQD52" s="221"/>
      <c r="BQE52" s="221"/>
      <c r="BQF52" s="221"/>
      <c r="BQG52" s="221"/>
      <c r="BQH52" s="221"/>
      <c r="BQI52" s="221"/>
      <c r="BQJ52" s="221"/>
      <c r="BQK52" s="221"/>
      <c r="BQL52" s="221"/>
      <c r="BQM52" s="221"/>
      <c r="BQN52" s="221"/>
      <c r="BQO52" s="221"/>
      <c r="BQP52" s="221"/>
      <c r="BQQ52" s="221"/>
      <c r="BQR52" s="221"/>
      <c r="BQS52" s="221"/>
      <c r="BQT52" s="221"/>
      <c r="BQU52" s="221"/>
      <c r="BQV52" s="221"/>
      <c r="BQW52" s="221"/>
      <c r="BQX52" s="221"/>
      <c r="BQY52" s="221"/>
      <c r="BQZ52" s="221"/>
      <c r="BRA52" s="221"/>
      <c r="BRB52" s="221"/>
      <c r="BRC52" s="221"/>
      <c r="BRD52" s="221"/>
      <c r="BRE52" s="221"/>
      <c r="BRF52" s="221"/>
      <c r="BRG52" s="221"/>
      <c r="BRH52" s="221"/>
      <c r="BRI52" s="221"/>
      <c r="BRJ52" s="221"/>
      <c r="BRK52" s="221"/>
      <c r="BRL52" s="221"/>
      <c r="BRM52" s="221"/>
      <c r="BRN52" s="221"/>
      <c r="BRO52" s="221"/>
      <c r="BRP52" s="221"/>
      <c r="BRQ52" s="221"/>
      <c r="BRR52" s="221"/>
      <c r="BRS52" s="221"/>
      <c r="BRT52" s="221"/>
      <c r="BRU52" s="221"/>
      <c r="BRV52" s="221"/>
      <c r="BRW52" s="221"/>
      <c r="BRX52" s="221"/>
      <c r="BRY52" s="221"/>
      <c r="BRZ52" s="221"/>
      <c r="BSA52" s="221"/>
      <c r="BSB52" s="221"/>
      <c r="BSC52" s="221"/>
      <c r="BSD52" s="221"/>
      <c r="BSE52" s="221"/>
      <c r="BSF52" s="221"/>
      <c r="BSG52" s="221"/>
      <c r="BSH52" s="221"/>
      <c r="BSI52" s="221"/>
      <c r="BSJ52" s="221"/>
      <c r="BSK52" s="221"/>
      <c r="BSL52" s="221"/>
      <c r="BSM52" s="221"/>
      <c r="BSN52" s="221"/>
      <c r="BSO52" s="221"/>
      <c r="BSP52" s="221"/>
      <c r="BSQ52" s="221"/>
      <c r="BSR52" s="221"/>
      <c r="BSS52" s="221"/>
      <c r="BST52" s="221"/>
      <c r="BSU52" s="221"/>
      <c r="BSV52" s="221"/>
      <c r="BSW52" s="221"/>
      <c r="BSX52" s="221"/>
      <c r="BSY52" s="221"/>
      <c r="BSZ52" s="221"/>
      <c r="BTA52" s="221"/>
      <c r="BTB52" s="221"/>
      <c r="BTC52" s="221"/>
      <c r="BTD52" s="221"/>
      <c r="BTE52" s="221"/>
      <c r="BTF52" s="221"/>
      <c r="BTG52" s="221"/>
      <c r="BTH52" s="221"/>
      <c r="BTI52" s="221"/>
      <c r="BTJ52" s="221"/>
      <c r="BTK52" s="221"/>
      <c r="BTL52" s="221"/>
      <c r="BTM52" s="221"/>
      <c r="BTN52" s="221"/>
      <c r="BTO52" s="221"/>
      <c r="BTP52" s="221"/>
      <c r="BTQ52" s="221"/>
      <c r="BTR52" s="221"/>
      <c r="BTS52" s="221"/>
      <c r="BTT52" s="221"/>
      <c r="BTU52" s="221"/>
      <c r="BTV52" s="221"/>
      <c r="BTW52" s="221"/>
      <c r="BTX52" s="221"/>
      <c r="BTY52" s="221"/>
      <c r="BTZ52" s="221"/>
      <c r="BUA52" s="221"/>
      <c r="BUB52" s="221"/>
      <c r="BUC52" s="221"/>
      <c r="BUD52" s="221"/>
      <c r="BUE52" s="221"/>
      <c r="BUF52" s="221"/>
      <c r="BUG52" s="221"/>
      <c r="BUH52" s="221"/>
      <c r="BUI52" s="221"/>
      <c r="BUJ52" s="221"/>
      <c r="BUK52" s="221"/>
      <c r="BUL52" s="221"/>
      <c r="BUM52" s="221"/>
      <c r="BUN52" s="221"/>
      <c r="BUO52" s="221"/>
      <c r="BUP52" s="221"/>
      <c r="BUQ52" s="221"/>
      <c r="BUR52" s="221"/>
      <c r="BUS52" s="221"/>
      <c r="BUT52" s="221"/>
      <c r="BUU52" s="221"/>
      <c r="BUV52" s="221"/>
      <c r="BUW52" s="221"/>
      <c r="BUX52" s="221"/>
      <c r="BUY52" s="221"/>
      <c r="BUZ52" s="221"/>
      <c r="BVA52" s="221"/>
      <c r="BVB52" s="221"/>
      <c r="BVC52" s="221"/>
      <c r="BVD52" s="221"/>
      <c r="BVE52" s="221"/>
      <c r="BVF52" s="221"/>
      <c r="BVG52" s="221"/>
      <c r="BVH52" s="221"/>
      <c r="BVI52" s="221"/>
      <c r="BVJ52" s="221"/>
      <c r="BVK52" s="221"/>
      <c r="BVL52" s="221"/>
      <c r="BVM52" s="221"/>
      <c r="BVN52" s="221"/>
      <c r="BVO52" s="221"/>
      <c r="BVP52" s="221"/>
      <c r="BVQ52" s="221"/>
      <c r="BVR52" s="221"/>
      <c r="BVS52" s="221"/>
      <c r="BVT52" s="221"/>
      <c r="BVU52" s="221"/>
      <c r="BVV52" s="221"/>
      <c r="BVW52" s="221"/>
      <c r="BVX52" s="221"/>
      <c r="BVY52" s="221"/>
      <c r="BVZ52" s="221"/>
      <c r="BWA52" s="221"/>
      <c r="BWB52" s="221"/>
      <c r="BWC52" s="221"/>
      <c r="BWD52" s="221"/>
      <c r="BWE52" s="221"/>
      <c r="BWF52" s="221"/>
      <c r="BWG52" s="221"/>
      <c r="BWH52" s="221"/>
      <c r="BWI52" s="221"/>
      <c r="BWJ52" s="221"/>
      <c r="BWK52" s="221"/>
      <c r="BWL52" s="221"/>
      <c r="BWM52" s="221"/>
      <c r="BWN52" s="221"/>
      <c r="BWO52" s="221"/>
      <c r="BWP52" s="221"/>
      <c r="BWQ52" s="221"/>
      <c r="BWR52" s="221"/>
      <c r="BWS52" s="221"/>
      <c r="BWT52" s="221"/>
      <c r="BWU52" s="221"/>
      <c r="BWV52" s="221"/>
      <c r="BWW52" s="221"/>
      <c r="BWX52" s="221"/>
      <c r="BWY52" s="221"/>
      <c r="BWZ52" s="221"/>
      <c r="BXA52" s="221"/>
      <c r="BXB52" s="221"/>
      <c r="BXC52" s="221"/>
      <c r="BXD52" s="221"/>
      <c r="BXE52" s="221"/>
      <c r="BXF52" s="221"/>
      <c r="BXG52" s="221"/>
      <c r="BXH52" s="221"/>
      <c r="BXI52" s="221"/>
      <c r="BXJ52" s="221"/>
      <c r="BXK52" s="221"/>
      <c r="BXL52" s="221"/>
      <c r="BXM52" s="221"/>
      <c r="BXN52" s="221"/>
      <c r="BXO52" s="221"/>
      <c r="BXP52" s="221"/>
      <c r="BXQ52" s="221"/>
      <c r="BXR52" s="221"/>
      <c r="BXS52" s="221"/>
      <c r="BXT52" s="221"/>
      <c r="BXU52" s="221"/>
      <c r="BXV52" s="221"/>
      <c r="BXW52" s="221"/>
      <c r="BXX52" s="221"/>
      <c r="BXY52" s="221"/>
      <c r="BXZ52" s="221"/>
      <c r="BYA52" s="221"/>
      <c r="BYB52" s="221"/>
      <c r="BYC52" s="221"/>
      <c r="BYD52" s="221"/>
      <c r="BYE52" s="221"/>
      <c r="BYF52" s="221"/>
      <c r="BYG52" s="221"/>
      <c r="BYH52" s="221"/>
      <c r="BYI52" s="221"/>
      <c r="BYJ52" s="221"/>
      <c r="BYK52" s="221"/>
      <c r="BYL52" s="221"/>
      <c r="BYM52" s="221"/>
      <c r="BYN52" s="221"/>
      <c r="BYO52" s="221"/>
      <c r="BYP52" s="221"/>
      <c r="BYQ52" s="221"/>
      <c r="BYR52" s="221"/>
      <c r="BYS52" s="221"/>
      <c r="BYT52" s="221"/>
      <c r="BYU52" s="221"/>
      <c r="BYV52" s="221"/>
      <c r="BYW52" s="221"/>
      <c r="BYX52" s="221"/>
      <c r="BYY52" s="221"/>
      <c r="BYZ52" s="221"/>
      <c r="BZA52" s="221"/>
      <c r="BZB52" s="221"/>
      <c r="BZC52" s="221"/>
      <c r="BZD52" s="221"/>
      <c r="BZE52" s="221"/>
      <c r="BZF52" s="221"/>
      <c r="BZG52" s="221"/>
      <c r="BZH52" s="221"/>
      <c r="BZI52" s="221"/>
      <c r="BZJ52" s="221"/>
      <c r="BZK52" s="221"/>
      <c r="BZL52" s="221"/>
      <c r="BZM52" s="221"/>
      <c r="BZN52" s="221"/>
      <c r="BZO52" s="221"/>
      <c r="BZP52" s="221"/>
      <c r="BZQ52" s="221"/>
      <c r="BZR52" s="221"/>
      <c r="BZS52" s="221"/>
      <c r="BZT52" s="221"/>
      <c r="BZU52" s="221"/>
      <c r="BZV52" s="221"/>
      <c r="BZW52" s="221"/>
      <c r="BZX52" s="221"/>
      <c r="BZY52" s="221"/>
      <c r="BZZ52" s="221"/>
      <c r="CAA52" s="221"/>
      <c r="CAB52" s="221"/>
      <c r="CAC52" s="221"/>
      <c r="CAD52" s="221"/>
      <c r="CAE52" s="221"/>
      <c r="CAF52" s="221"/>
      <c r="CAG52" s="221"/>
      <c r="CAH52" s="221"/>
      <c r="CAI52" s="221"/>
      <c r="CAJ52" s="221"/>
      <c r="CAK52" s="221"/>
      <c r="CAL52" s="221"/>
      <c r="CAM52" s="221"/>
      <c r="CAN52" s="221"/>
      <c r="CAO52" s="221"/>
      <c r="CAP52" s="221"/>
      <c r="CAQ52" s="221"/>
      <c r="CAR52" s="221"/>
      <c r="CAS52" s="221"/>
      <c r="CAT52" s="221"/>
      <c r="CAU52" s="221"/>
      <c r="CAV52" s="221"/>
      <c r="CAW52" s="221"/>
      <c r="CAX52" s="221"/>
      <c r="CAY52" s="221"/>
      <c r="CAZ52" s="221"/>
      <c r="CBA52" s="221"/>
      <c r="CBB52" s="221"/>
      <c r="CBC52" s="221"/>
      <c r="CBD52" s="221"/>
      <c r="CBE52" s="221"/>
      <c r="CBF52" s="221"/>
      <c r="CBG52" s="221"/>
      <c r="CBH52" s="221"/>
      <c r="CBI52" s="221"/>
      <c r="CBJ52" s="221"/>
      <c r="CBK52" s="221"/>
      <c r="CBL52" s="221"/>
      <c r="CBM52" s="221"/>
      <c r="CBN52" s="221"/>
      <c r="CBO52" s="221"/>
      <c r="CBP52" s="221"/>
      <c r="CBQ52" s="221"/>
      <c r="CBR52" s="221"/>
      <c r="CBS52" s="221"/>
      <c r="CBT52" s="221"/>
      <c r="CBU52" s="221"/>
      <c r="CBV52" s="221"/>
      <c r="CBW52" s="221"/>
      <c r="CBX52" s="221"/>
      <c r="CBY52" s="221"/>
      <c r="CBZ52" s="221"/>
      <c r="CCA52" s="221"/>
      <c r="CCB52" s="221"/>
      <c r="CCC52" s="221"/>
      <c r="CCD52" s="221"/>
      <c r="CCE52" s="221"/>
      <c r="CCF52" s="221"/>
      <c r="CCG52" s="221"/>
      <c r="CCH52" s="221"/>
      <c r="CCI52" s="221"/>
      <c r="CCJ52" s="221"/>
      <c r="CCK52" s="221"/>
      <c r="CCL52" s="221"/>
      <c r="CCM52" s="221"/>
      <c r="CCN52" s="221"/>
      <c r="CCO52" s="221"/>
      <c r="CCP52" s="221"/>
      <c r="CCQ52" s="221"/>
      <c r="CCR52" s="221"/>
      <c r="CCS52" s="221"/>
      <c r="CCT52" s="221"/>
      <c r="CCU52" s="221"/>
      <c r="CCV52" s="221"/>
      <c r="CCW52" s="221"/>
      <c r="CCX52" s="221"/>
      <c r="CCY52" s="221"/>
      <c r="CCZ52" s="221"/>
      <c r="CDA52" s="221"/>
      <c r="CDB52" s="221"/>
      <c r="CDC52" s="221"/>
      <c r="CDD52" s="221"/>
      <c r="CDE52" s="221"/>
      <c r="CDF52" s="221"/>
      <c r="CDG52" s="221"/>
      <c r="CDH52" s="221"/>
      <c r="CDI52" s="221"/>
      <c r="CDJ52" s="221"/>
      <c r="CDK52" s="221"/>
      <c r="CDL52" s="221"/>
      <c r="CDM52" s="221"/>
      <c r="CDN52" s="221"/>
      <c r="CDO52" s="221"/>
      <c r="CDP52" s="221"/>
      <c r="CDQ52" s="221"/>
      <c r="CDR52" s="221"/>
      <c r="CDS52" s="221"/>
      <c r="CDT52" s="221"/>
      <c r="CDU52" s="221"/>
      <c r="CDV52" s="221"/>
      <c r="CDW52" s="221"/>
      <c r="CDX52" s="221"/>
      <c r="CDY52" s="221"/>
      <c r="CDZ52" s="221"/>
      <c r="CEA52" s="221"/>
      <c r="CEB52" s="221"/>
      <c r="CEC52" s="221"/>
      <c r="CED52" s="221"/>
      <c r="CEE52" s="221"/>
      <c r="CEF52" s="221"/>
      <c r="CEG52" s="221"/>
      <c r="CEH52" s="221"/>
      <c r="CEI52" s="221"/>
      <c r="CEJ52" s="221"/>
      <c r="CEK52" s="221"/>
      <c r="CEL52" s="221"/>
      <c r="CEM52" s="221"/>
      <c r="CEN52" s="221"/>
      <c r="CEO52" s="221"/>
      <c r="CEP52" s="221"/>
      <c r="CEQ52" s="221"/>
      <c r="CER52" s="221"/>
      <c r="CES52" s="221"/>
      <c r="CET52" s="221"/>
      <c r="CEU52" s="221"/>
      <c r="CEV52" s="221"/>
      <c r="CEW52" s="221"/>
      <c r="CEX52" s="221"/>
      <c r="CEY52" s="221"/>
      <c r="CEZ52" s="221"/>
      <c r="CFA52" s="221"/>
      <c r="CFB52" s="221"/>
      <c r="CFC52" s="221"/>
      <c r="CFD52" s="221"/>
      <c r="CFE52" s="221"/>
      <c r="CFF52" s="221"/>
      <c r="CFG52" s="221"/>
      <c r="CFH52" s="221"/>
      <c r="CFI52" s="221"/>
      <c r="CFJ52" s="221"/>
      <c r="CFK52" s="221"/>
      <c r="CFL52" s="221"/>
      <c r="CFM52" s="221"/>
      <c r="CFN52" s="221"/>
      <c r="CFO52" s="221"/>
      <c r="CFP52" s="221"/>
      <c r="CFQ52" s="221"/>
      <c r="CFR52" s="221"/>
      <c r="CFS52" s="221"/>
      <c r="CFT52" s="221"/>
      <c r="CFU52" s="221"/>
      <c r="CFV52" s="221"/>
      <c r="CFW52" s="221"/>
      <c r="CFX52" s="221"/>
      <c r="CFY52" s="221"/>
      <c r="CFZ52" s="221"/>
      <c r="CGA52" s="221"/>
      <c r="CGB52" s="221"/>
      <c r="CGC52" s="221"/>
      <c r="CGD52" s="221"/>
      <c r="CGE52" s="221"/>
      <c r="CGF52" s="221"/>
      <c r="CGG52" s="221"/>
      <c r="CGH52" s="221"/>
      <c r="CGI52" s="221"/>
      <c r="CGJ52" s="221"/>
      <c r="CGK52" s="221"/>
      <c r="CGL52" s="221"/>
      <c r="CGM52" s="221"/>
      <c r="CGN52" s="221"/>
      <c r="CGO52" s="221"/>
      <c r="CGP52" s="221"/>
      <c r="CGQ52" s="221"/>
      <c r="CGR52" s="221"/>
      <c r="CGS52" s="221"/>
      <c r="CGT52" s="221"/>
      <c r="CGU52" s="221"/>
      <c r="CGV52" s="221"/>
      <c r="CGW52" s="221"/>
      <c r="CGX52" s="221"/>
      <c r="CGY52" s="221"/>
      <c r="CGZ52" s="221"/>
      <c r="CHA52" s="221"/>
      <c r="CHB52" s="221"/>
      <c r="CHC52" s="221"/>
      <c r="CHD52" s="221"/>
      <c r="CHE52" s="221"/>
      <c r="CHF52" s="221"/>
      <c r="CHG52" s="221"/>
      <c r="CHH52" s="221"/>
      <c r="CHI52" s="221"/>
      <c r="CHJ52" s="221"/>
      <c r="CHK52" s="221"/>
      <c r="CHL52" s="221"/>
      <c r="CHM52" s="221"/>
      <c r="CHN52" s="221"/>
      <c r="CHO52" s="221"/>
      <c r="CHP52" s="221"/>
      <c r="CHQ52" s="221"/>
      <c r="CHR52" s="221"/>
      <c r="CHS52" s="221"/>
      <c r="CHT52" s="221"/>
      <c r="CHU52" s="221"/>
      <c r="CHV52" s="221"/>
      <c r="CHW52" s="221"/>
      <c r="CHX52" s="221"/>
      <c r="CHY52" s="221"/>
      <c r="CHZ52" s="221"/>
      <c r="CIA52" s="221"/>
      <c r="CIB52" s="221"/>
      <c r="CIC52" s="221"/>
      <c r="CID52" s="221"/>
      <c r="CIE52" s="221"/>
      <c r="CIF52" s="221"/>
      <c r="CIG52" s="221"/>
      <c r="CIH52" s="221"/>
      <c r="CII52" s="221"/>
      <c r="CIJ52" s="221"/>
      <c r="CIK52" s="221"/>
      <c r="CIL52" s="221"/>
      <c r="CIM52" s="221"/>
      <c r="CIN52" s="221"/>
      <c r="CIO52" s="221"/>
      <c r="CIP52" s="221"/>
      <c r="CIQ52" s="221"/>
      <c r="CIR52" s="221"/>
      <c r="CIS52" s="221"/>
      <c r="CIT52" s="221"/>
      <c r="CIU52" s="221"/>
      <c r="CIV52" s="221"/>
      <c r="CIW52" s="221"/>
      <c r="CIX52" s="221"/>
      <c r="CIY52" s="221"/>
      <c r="CIZ52" s="221"/>
      <c r="CJA52" s="221"/>
      <c r="CJB52" s="221"/>
      <c r="CJC52" s="221"/>
      <c r="CJD52" s="221"/>
      <c r="CJE52" s="221"/>
      <c r="CJF52" s="221"/>
      <c r="CJG52" s="221"/>
      <c r="CJH52" s="221"/>
      <c r="CJI52" s="221"/>
      <c r="CJJ52" s="221"/>
      <c r="CJK52" s="221"/>
      <c r="CJL52" s="221"/>
      <c r="CJM52" s="221"/>
      <c r="CJN52" s="221"/>
      <c r="CJO52" s="221"/>
      <c r="CJP52" s="221"/>
      <c r="CJQ52" s="221"/>
      <c r="CJR52" s="221"/>
      <c r="CJS52" s="221"/>
      <c r="CJT52" s="221"/>
      <c r="CJU52" s="221"/>
      <c r="CJV52" s="221"/>
      <c r="CJW52" s="221"/>
      <c r="CJX52" s="221"/>
      <c r="CJY52" s="221"/>
      <c r="CJZ52" s="221"/>
      <c r="CKA52" s="221"/>
      <c r="CKB52" s="221"/>
      <c r="CKC52" s="221"/>
      <c r="CKD52" s="221"/>
      <c r="CKE52" s="221"/>
      <c r="CKF52" s="221"/>
      <c r="CKG52" s="221"/>
      <c r="CKH52" s="221"/>
      <c r="CKI52" s="221"/>
      <c r="CKJ52" s="221"/>
      <c r="CKK52" s="221"/>
      <c r="CKL52" s="221"/>
      <c r="CKM52" s="221"/>
      <c r="CKN52" s="221"/>
      <c r="CKO52" s="221"/>
      <c r="CKP52" s="221"/>
      <c r="CKQ52" s="221"/>
      <c r="CKR52" s="221"/>
      <c r="CKS52" s="221"/>
      <c r="CKT52" s="221"/>
      <c r="CKU52" s="221"/>
      <c r="CKV52" s="221"/>
      <c r="CKW52" s="221"/>
      <c r="CKX52" s="221"/>
      <c r="CKY52" s="221"/>
      <c r="CKZ52" s="221"/>
      <c r="CLA52" s="221"/>
      <c r="CLB52" s="221"/>
      <c r="CLC52" s="221"/>
      <c r="CLD52" s="221"/>
      <c r="CLE52" s="221"/>
      <c r="CLF52" s="221"/>
      <c r="CLG52" s="221"/>
      <c r="CLH52" s="221"/>
      <c r="CLI52" s="221"/>
      <c r="CLJ52" s="221"/>
      <c r="CLK52" s="221"/>
      <c r="CLL52" s="221"/>
      <c r="CLM52" s="221"/>
      <c r="CLN52" s="221"/>
      <c r="CLO52" s="221"/>
      <c r="CLP52" s="221"/>
      <c r="CLQ52" s="221"/>
      <c r="CLR52" s="221"/>
      <c r="CLS52" s="221"/>
      <c r="CLT52" s="221"/>
      <c r="CLU52" s="221"/>
      <c r="CLV52" s="221"/>
      <c r="CLW52" s="221"/>
      <c r="CLX52" s="221"/>
      <c r="CLY52" s="221"/>
      <c r="CLZ52" s="221"/>
      <c r="CMA52" s="221"/>
      <c r="CMB52" s="221"/>
      <c r="CMC52" s="221"/>
      <c r="CMD52" s="221"/>
      <c r="CME52" s="221"/>
      <c r="CMF52" s="221"/>
      <c r="CMG52" s="221"/>
      <c r="CMH52" s="221"/>
      <c r="CMI52" s="221"/>
      <c r="CMJ52" s="221"/>
      <c r="CMK52" s="221"/>
      <c r="CML52" s="221"/>
      <c r="CMM52" s="221"/>
      <c r="CMN52" s="221"/>
      <c r="CMO52" s="221"/>
      <c r="CMP52" s="221"/>
      <c r="CMQ52" s="221"/>
      <c r="CMR52" s="221"/>
      <c r="CMS52" s="221"/>
      <c r="CMT52" s="221"/>
      <c r="CMU52" s="221"/>
      <c r="CMV52" s="221"/>
      <c r="CMW52" s="221"/>
      <c r="CMX52" s="221"/>
      <c r="CMY52" s="221"/>
      <c r="CMZ52" s="221"/>
      <c r="CNA52" s="221"/>
      <c r="CNB52" s="221"/>
      <c r="CNC52" s="221"/>
      <c r="CND52" s="221"/>
      <c r="CNE52" s="221"/>
      <c r="CNF52" s="221"/>
      <c r="CNG52" s="221"/>
      <c r="CNH52" s="221"/>
      <c r="CNI52" s="221"/>
      <c r="CNJ52" s="221"/>
      <c r="CNK52" s="221"/>
      <c r="CNL52" s="221"/>
      <c r="CNM52" s="221"/>
      <c r="CNN52" s="221"/>
      <c r="CNO52" s="221"/>
      <c r="CNP52" s="221"/>
      <c r="CNQ52" s="221"/>
      <c r="CNR52" s="221"/>
      <c r="CNS52" s="221"/>
      <c r="CNT52" s="221"/>
      <c r="CNU52" s="221"/>
      <c r="CNV52" s="221"/>
      <c r="CNW52" s="221"/>
      <c r="CNX52" s="221"/>
      <c r="CNY52" s="221"/>
      <c r="CNZ52" s="221"/>
      <c r="COA52" s="221"/>
      <c r="COB52" s="221"/>
      <c r="COC52" s="221"/>
      <c r="COD52" s="221"/>
      <c r="COE52" s="221"/>
      <c r="COF52" s="221"/>
      <c r="COG52" s="221"/>
      <c r="COH52" s="221"/>
      <c r="COI52" s="221"/>
      <c r="COJ52" s="221"/>
      <c r="COK52" s="221"/>
      <c r="COL52" s="221"/>
      <c r="COM52" s="221"/>
      <c r="CON52" s="221"/>
      <c r="COO52" s="221"/>
      <c r="COP52" s="221"/>
      <c r="COQ52" s="221"/>
      <c r="COR52" s="221"/>
      <c r="COS52" s="221"/>
      <c r="COT52" s="221"/>
      <c r="COU52" s="221"/>
      <c r="COV52" s="221"/>
      <c r="COW52" s="221"/>
      <c r="COX52" s="221"/>
      <c r="COY52" s="221"/>
      <c r="COZ52" s="221"/>
      <c r="CPA52" s="221"/>
      <c r="CPB52" s="221"/>
      <c r="CPC52" s="221"/>
      <c r="CPD52" s="221"/>
      <c r="CPE52" s="221"/>
      <c r="CPF52" s="221"/>
      <c r="CPG52" s="221"/>
      <c r="CPH52" s="221"/>
      <c r="CPI52" s="221"/>
      <c r="CPJ52" s="221"/>
      <c r="CPK52" s="221"/>
      <c r="CPL52" s="221"/>
      <c r="CPM52" s="221"/>
      <c r="CPN52" s="221"/>
      <c r="CPO52" s="221"/>
      <c r="CPP52" s="221"/>
      <c r="CPQ52" s="221"/>
      <c r="CPR52" s="221"/>
      <c r="CPS52" s="221"/>
      <c r="CPT52" s="221"/>
      <c r="CPU52" s="221"/>
      <c r="CPV52" s="221"/>
      <c r="CPW52" s="221"/>
      <c r="CPX52" s="221"/>
      <c r="CPY52" s="221"/>
      <c r="CPZ52" s="221"/>
      <c r="CQA52" s="221"/>
      <c r="CQB52" s="221"/>
      <c r="CQC52" s="221"/>
      <c r="CQD52" s="221"/>
      <c r="CQE52" s="221"/>
      <c r="CQF52" s="221"/>
      <c r="CQG52" s="221"/>
      <c r="CQH52" s="221"/>
      <c r="CQI52" s="221"/>
      <c r="CQJ52" s="221"/>
      <c r="CQK52" s="221"/>
      <c r="CQL52" s="221"/>
      <c r="CQM52" s="221"/>
      <c r="CQN52" s="221"/>
      <c r="CQO52" s="221"/>
      <c r="CQP52" s="221"/>
      <c r="CQQ52" s="221"/>
      <c r="CQR52" s="221"/>
      <c r="CQS52" s="221"/>
      <c r="CQT52" s="221"/>
      <c r="CQU52" s="221"/>
      <c r="CQV52" s="221"/>
      <c r="CQW52" s="221"/>
      <c r="CQX52" s="221"/>
      <c r="CQY52" s="221"/>
      <c r="CQZ52" s="221"/>
      <c r="CRA52" s="221"/>
      <c r="CRB52" s="221"/>
      <c r="CRC52" s="221"/>
      <c r="CRD52" s="221"/>
      <c r="CRE52" s="221"/>
      <c r="CRF52" s="221"/>
      <c r="CRG52" s="221"/>
      <c r="CRH52" s="221"/>
      <c r="CRI52" s="221"/>
      <c r="CRJ52" s="221"/>
      <c r="CRK52" s="221"/>
      <c r="CRL52" s="221"/>
      <c r="CRM52" s="221"/>
      <c r="CRN52" s="221"/>
      <c r="CRO52" s="221"/>
      <c r="CRP52" s="221"/>
      <c r="CRQ52" s="221"/>
      <c r="CRR52" s="221"/>
      <c r="CRS52" s="221"/>
      <c r="CRT52" s="221"/>
      <c r="CRU52" s="221"/>
      <c r="CRV52" s="221"/>
      <c r="CRW52" s="221"/>
      <c r="CRX52" s="221"/>
      <c r="CRY52" s="221"/>
      <c r="CRZ52" s="221"/>
      <c r="CSA52" s="221"/>
      <c r="CSB52" s="221"/>
      <c r="CSC52" s="221"/>
      <c r="CSD52" s="221"/>
      <c r="CSE52" s="221"/>
      <c r="CSF52" s="221"/>
      <c r="CSG52" s="221"/>
      <c r="CSH52" s="221"/>
      <c r="CSI52" s="221"/>
      <c r="CSJ52" s="221"/>
      <c r="CSK52" s="221"/>
      <c r="CSL52" s="221"/>
      <c r="CSM52" s="221"/>
      <c r="CSN52" s="221"/>
      <c r="CSO52" s="221"/>
      <c r="CSP52" s="221"/>
      <c r="CSQ52" s="221"/>
      <c r="CSR52" s="221"/>
      <c r="CSS52" s="221"/>
      <c r="CST52" s="221"/>
      <c r="CSU52" s="221"/>
      <c r="CSV52" s="221"/>
      <c r="CSW52" s="221"/>
      <c r="CSX52" s="221"/>
      <c r="CSY52" s="221"/>
      <c r="CSZ52" s="221"/>
      <c r="CTA52" s="221"/>
      <c r="CTB52" s="221"/>
      <c r="CTC52" s="221"/>
      <c r="CTD52" s="221"/>
      <c r="CTE52" s="221"/>
      <c r="CTF52" s="221"/>
      <c r="CTG52" s="221"/>
      <c r="CTH52" s="221"/>
      <c r="CTI52" s="221"/>
      <c r="CTJ52" s="221"/>
      <c r="CTK52" s="221"/>
      <c r="CTL52" s="221"/>
      <c r="CTM52" s="221"/>
      <c r="CTN52" s="221"/>
      <c r="CTO52" s="221"/>
      <c r="CTP52" s="221"/>
      <c r="CTQ52" s="221"/>
      <c r="CTR52" s="221"/>
      <c r="CTS52" s="221"/>
      <c r="CTT52" s="221"/>
      <c r="CTU52" s="221"/>
      <c r="CTV52" s="221"/>
      <c r="CTW52" s="221"/>
      <c r="CTX52" s="221"/>
      <c r="CTY52" s="221"/>
      <c r="CTZ52" s="221"/>
      <c r="CUA52" s="221"/>
      <c r="CUB52" s="221"/>
      <c r="CUC52" s="221"/>
      <c r="CUD52" s="221"/>
      <c r="CUE52" s="221"/>
      <c r="CUF52" s="221"/>
      <c r="CUG52" s="221"/>
      <c r="CUH52" s="221"/>
      <c r="CUI52" s="221"/>
      <c r="CUJ52" s="221"/>
      <c r="CUK52" s="221"/>
      <c r="CUL52" s="221"/>
      <c r="CUM52" s="221"/>
      <c r="CUN52" s="221"/>
      <c r="CUO52" s="221"/>
      <c r="CUP52" s="221"/>
      <c r="CUQ52" s="221"/>
      <c r="CUR52" s="221"/>
      <c r="CUS52" s="221"/>
      <c r="CUT52" s="221"/>
      <c r="CUU52" s="221"/>
      <c r="CUV52" s="221"/>
      <c r="CUW52" s="221"/>
      <c r="CUX52" s="221"/>
      <c r="CUY52" s="221"/>
      <c r="CUZ52" s="221"/>
      <c r="CVA52" s="221"/>
      <c r="CVB52" s="221"/>
      <c r="CVC52" s="221"/>
      <c r="CVD52" s="221"/>
      <c r="CVE52" s="221"/>
      <c r="CVF52" s="221"/>
      <c r="CVG52" s="221"/>
      <c r="CVH52" s="221"/>
      <c r="CVI52" s="221"/>
      <c r="CVJ52" s="221"/>
      <c r="CVK52" s="221"/>
      <c r="CVL52" s="221"/>
      <c r="CVM52" s="221"/>
      <c r="CVN52" s="221"/>
      <c r="CVO52" s="221"/>
      <c r="CVP52" s="221"/>
      <c r="CVQ52" s="221"/>
      <c r="CVR52" s="221"/>
      <c r="CVS52" s="221"/>
      <c r="CVT52" s="221"/>
      <c r="CVU52" s="221"/>
      <c r="CVV52" s="221"/>
      <c r="CVW52" s="221"/>
      <c r="CVX52" s="221"/>
      <c r="CVY52" s="221"/>
      <c r="CVZ52" s="221"/>
      <c r="CWA52" s="221"/>
      <c r="CWB52" s="221"/>
      <c r="CWC52" s="221"/>
      <c r="CWD52" s="221"/>
      <c r="CWE52" s="221"/>
      <c r="CWF52" s="221"/>
      <c r="CWG52" s="221"/>
      <c r="CWH52" s="221"/>
      <c r="CWI52" s="221"/>
      <c r="CWJ52" s="221"/>
      <c r="CWK52" s="221"/>
      <c r="CWL52" s="221"/>
      <c r="CWM52" s="221"/>
      <c r="CWN52" s="221"/>
      <c r="CWO52" s="221"/>
      <c r="CWP52" s="221"/>
      <c r="CWQ52" s="221"/>
      <c r="CWR52" s="221"/>
      <c r="CWS52" s="221"/>
      <c r="CWT52" s="221"/>
      <c r="CWU52" s="221"/>
      <c r="CWV52" s="221"/>
      <c r="CWW52" s="221"/>
      <c r="CWX52" s="221"/>
      <c r="CWY52" s="221"/>
      <c r="CWZ52" s="221"/>
      <c r="CXA52" s="221"/>
      <c r="CXB52" s="221"/>
      <c r="CXC52" s="221"/>
      <c r="CXD52" s="221"/>
      <c r="CXE52" s="221"/>
      <c r="CXF52" s="221"/>
      <c r="CXG52" s="221"/>
      <c r="CXH52" s="221"/>
      <c r="CXI52" s="221"/>
      <c r="CXJ52" s="221"/>
      <c r="CXK52" s="221"/>
      <c r="CXL52" s="221"/>
      <c r="CXM52" s="221"/>
      <c r="CXN52" s="221"/>
      <c r="CXO52" s="221"/>
      <c r="CXP52" s="221"/>
      <c r="CXQ52" s="221"/>
      <c r="CXR52" s="221"/>
      <c r="CXS52" s="221"/>
      <c r="CXT52" s="221"/>
      <c r="CXU52" s="221"/>
      <c r="CXV52" s="221"/>
      <c r="CXW52" s="221"/>
      <c r="CXX52" s="221"/>
      <c r="CXY52" s="221"/>
      <c r="CXZ52" s="221"/>
      <c r="CYA52" s="221"/>
      <c r="CYB52" s="221"/>
      <c r="CYC52" s="221"/>
      <c r="CYD52" s="221"/>
      <c r="CYE52" s="221"/>
      <c r="CYF52" s="221"/>
      <c r="CYG52" s="221"/>
      <c r="CYH52" s="221"/>
      <c r="CYI52" s="221"/>
      <c r="CYJ52" s="221"/>
      <c r="CYK52" s="221"/>
      <c r="CYL52" s="221"/>
      <c r="CYM52" s="221"/>
      <c r="CYN52" s="221"/>
      <c r="CYO52" s="221"/>
      <c r="CYP52" s="221"/>
      <c r="CYQ52" s="221"/>
      <c r="CYR52" s="221"/>
      <c r="CYS52" s="221"/>
      <c r="CYT52" s="221"/>
      <c r="CYU52" s="221"/>
      <c r="CYV52" s="221"/>
      <c r="CYW52" s="221"/>
      <c r="CYX52" s="221"/>
      <c r="CYY52" s="221"/>
      <c r="CYZ52" s="221"/>
      <c r="CZA52" s="221"/>
      <c r="CZB52" s="221"/>
      <c r="CZC52" s="221"/>
      <c r="CZD52" s="221"/>
      <c r="CZE52" s="221"/>
      <c r="CZF52" s="221"/>
      <c r="CZG52" s="221"/>
      <c r="CZH52" s="221"/>
      <c r="CZI52" s="221"/>
      <c r="CZJ52" s="221"/>
      <c r="CZK52" s="221"/>
      <c r="CZL52" s="221"/>
      <c r="CZM52" s="221"/>
      <c r="CZN52" s="221"/>
      <c r="CZO52" s="221"/>
      <c r="CZP52" s="221"/>
      <c r="CZQ52" s="221"/>
      <c r="CZR52" s="221"/>
      <c r="CZS52" s="221"/>
      <c r="CZT52" s="221"/>
      <c r="CZU52" s="221"/>
      <c r="CZV52" s="221"/>
      <c r="CZW52" s="221"/>
      <c r="CZX52" s="221"/>
      <c r="CZY52" s="221"/>
      <c r="CZZ52" s="221"/>
      <c r="DAA52" s="221"/>
      <c r="DAB52" s="221"/>
      <c r="DAC52" s="221"/>
      <c r="DAD52" s="221"/>
      <c r="DAE52" s="221"/>
      <c r="DAF52" s="221"/>
      <c r="DAG52" s="221"/>
      <c r="DAH52" s="221"/>
      <c r="DAI52" s="221"/>
      <c r="DAJ52" s="221"/>
      <c r="DAK52" s="221"/>
      <c r="DAL52" s="221"/>
      <c r="DAM52" s="221"/>
      <c r="DAN52" s="221"/>
      <c r="DAO52" s="221"/>
      <c r="DAP52" s="221"/>
      <c r="DAQ52" s="221"/>
      <c r="DAR52" s="221"/>
      <c r="DAS52" s="221"/>
      <c r="DAT52" s="221"/>
      <c r="DAU52" s="221"/>
      <c r="DAV52" s="221"/>
      <c r="DAW52" s="221"/>
      <c r="DAX52" s="221"/>
      <c r="DAY52" s="221"/>
      <c r="DAZ52" s="221"/>
      <c r="DBA52" s="221"/>
      <c r="DBB52" s="221"/>
      <c r="DBC52" s="221"/>
      <c r="DBD52" s="221"/>
      <c r="DBE52" s="221"/>
      <c r="DBF52" s="221"/>
      <c r="DBG52" s="221"/>
      <c r="DBH52" s="221"/>
      <c r="DBI52" s="221"/>
      <c r="DBJ52" s="221"/>
      <c r="DBK52" s="221"/>
      <c r="DBL52" s="221"/>
      <c r="DBM52" s="221"/>
      <c r="DBN52" s="221"/>
      <c r="DBO52" s="221"/>
      <c r="DBP52" s="221"/>
      <c r="DBQ52" s="221"/>
      <c r="DBR52" s="221"/>
      <c r="DBS52" s="221"/>
      <c r="DBT52" s="221"/>
      <c r="DBU52" s="221"/>
      <c r="DBV52" s="221"/>
      <c r="DBW52" s="221"/>
      <c r="DBX52" s="221"/>
      <c r="DBY52" s="221"/>
      <c r="DBZ52" s="221"/>
      <c r="DCA52" s="221"/>
      <c r="DCB52" s="221"/>
      <c r="DCC52" s="221"/>
      <c r="DCD52" s="221"/>
      <c r="DCE52" s="221"/>
      <c r="DCF52" s="221"/>
      <c r="DCG52" s="221"/>
      <c r="DCH52" s="221"/>
      <c r="DCI52" s="221"/>
      <c r="DCJ52" s="221"/>
      <c r="DCK52" s="221"/>
      <c r="DCL52" s="221"/>
      <c r="DCM52" s="221"/>
      <c r="DCN52" s="221"/>
      <c r="DCO52" s="221"/>
      <c r="DCP52" s="221"/>
      <c r="DCQ52" s="221"/>
      <c r="DCR52" s="221"/>
      <c r="DCS52" s="221"/>
      <c r="DCT52" s="221"/>
      <c r="DCU52" s="221"/>
      <c r="DCV52" s="221"/>
      <c r="DCW52" s="221"/>
      <c r="DCX52" s="221"/>
      <c r="DCY52" s="221"/>
      <c r="DCZ52" s="221"/>
      <c r="DDA52" s="221"/>
      <c r="DDB52" s="221"/>
      <c r="DDC52" s="221"/>
      <c r="DDD52" s="221"/>
      <c r="DDE52" s="221"/>
      <c r="DDF52" s="221"/>
      <c r="DDG52" s="221"/>
      <c r="DDH52" s="221"/>
      <c r="DDI52" s="221"/>
      <c r="DDJ52" s="221"/>
      <c r="DDK52" s="221"/>
      <c r="DDL52" s="221"/>
      <c r="DDM52" s="221"/>
      <c r="DDN52" s="221"/>
      <c r="DDO52" s="221"/>
      <c r="DDP52" s="221"/>
      <c r="DDQ52" s="221"/>
      <c r="DDR52" s="221"/>
      <c r="DDS52" s="221"/>
      <c r="DDT52" s="221"/>
      <c r="DDU52" s="221"/>
      <c r="DDV52" s="221"/>
      <c r="DDW52" s="221"/>
      <c r="DDX52" s="221"/>
      <c r="DDY52" s="221"/>
      <c r="DDZ52" s="221"/>
      <c r="DEA52" s="221"/>
      <c r="DEB52" s="221"/>
      <c r="DEC52" s="221"/>
      <c r="DED52" s="221"/>
      <c r="DEE52" s="221"/>
      <c r="DEF52" s="221"/>
      <c r="DEG52" s="221"/>
      <c r="DEH52" s="221"/>
      <c r="DEI52" s="221"/>
      <c r="DEJ52" s="221"/>
      <c r="DEK52" s="221"/>
      <c r="DEL52" s="221"/>
      <c r="DEM52" s="221"/>
      <c r="DEN52" s="221"/>
      <c r="DEO52" s="221"/>
      <c r="DEP52" s="221"/>
      <c r="DEQ52" s="221"/>
      <c r="DER52" s="221"/>
      <c r="DES52" s="221"/>
      <c r="DET52" s="221"/>
      <c r="DEU52" s="221"/>
      <c r="DEV52" s="221"/>
      <c r="DEW52" s="221"/>
      <c r="DEX52" s="221"/>
      <c r="DEY52" s="221"/>
      <c r="DEZ52" s="221"/>
      <c r="DFA52" s="221"/>
      <c r="DFB52" s="221"/>
      <c r="DFC52" s="221"/>
      <c r="DFD52" s="221"/>
      <c r="DFE52" s="221"/>
      <c r="DFF52" s="221"/>
      <c r="DFG52" s="221"/>
      <c r="DFH52" s="221"/>
      <c r="DFI52" s="221"/>
      <c r="DFJ52" s="221"/>
      <c r="DFK52" s="221"/>
      <c r="DFL52" s="221"/>
      <c r="DFM52" s="221"/>
      <c r="DFN52" s="221"/>
      <c r="DFO52" s="221"/>
      <c r="DFP52" s="221"/>
      <c r="DFQ52" s="221"/>
      <c r="DFR52" s="221"/>
      <c r="DFS52" s="221"/>
      <c r="DFT52" s="221"/>
      <c r="DFU52" s="221"/>
      <c r="DFV52" s="221"/>
      <c r="DFW52" s="221"/>
      <c r="DFX52" s="221"/>
      <c r="DFY52" s="221"/>
      <c r="DFZ52" s="221"/>
      <c r="DGA52" s="221"/>
      <c r="DGB52" s="221"/>
      <c r="DGC52" s="221"/>
      <c r="DGD52" s="221"/>
      <c r="DGE52" s="221"/>
      <c r="DGF52" s="221"/>
      <c r="DGG52" s="221"/>
      <c r="DGH52" s="221"/>
      <c r="DGI52" s="221"/>
      <c r="DGJ52" s="221"/>
      <c r="DGK52" s="221"/>
      <c r="DGL52" s="221"/>
      <c r="DGM52" s="221"/>
      <c r="DGN52" s="221"/>
      <c r="DGO52" s="221"/>
      <c r="DGP52" s="221"/>
      <c r="DGQ52" s="221"/>
      <c r="DGR52" s="221"/>
      <c r="DGS52" s="221"/>
      <c r="DGT52" s="221"/>
      <c r="DGU52" s="221"/>
      <c r="DGV52" s="221"/>
      <c r="DGW52" s="221"/>
      <c r="DGX52" s="221"/>
      <c r="DGY52" s="221"/>
      <c r="DGZ52" s="221"/>
      <c r="DHA52" s="221"/>
      <c r="DHB52" s="221"/>
      <c r="DHC52" s="221"/>
      <c r="DHD52" s="221"/>
      <c r="DHE52" s="221"/>
      <c r="DHF52" s="221"/>
      <c r="DHG52" s="221"/>
      <c r="DHH52" s="221"/>
      <c r="DHI52" s="221"/>
      <c r="DHJ52" s="221"/>
      <c r="DHK52" s="221"/>
      <c r="DHL52" s="221"/>
      <c r="DHM52" s="221"/>
      <c r="DHN52" s="221"/>
      <c r="DHO52" s="221"/>
      <c r="DHP52" s="221"/>
      <c r="DHQ52" s="221"/>
      <c r="DHR52" s="221"/>
      <c r="DHS52" s="221"/>
      <c r="DHT52" s="221"/>
      <c r="DHU52" s="221"/>
      <c r="DHV52" s="221"/>
      <c r="DHW52" s="221"/>
      <c r="DHX52" s="221"/>
      <c r="DHY52" s="221"/>
      <c r="DHZ52" s="221"/>
      <c r="DIA52" s="221"/>
      <c r="DIB52" s="221"/>
      <c r="DIC52" s="221"/>
      <c r="DID52" s="221"/>
      <c r="DIE52" s="221"/>
      <c r="DIF52" s="221"/>
      <c r="DIG52" s="221"/>
      <c r="DIH52" s="221"/>
      <c r="DII52" s="221"/>
      <c r="DIJ52" s="221"/>
      <c r="DIK52" s="221"/>
      <c r="DIL52" s="221"/>
      <c r="DIM52" s="221"/>
      <c r="DIN52" s="221"/>
      <c r="DIO52" s="221"/>
      <c r="DIP52" s="221"/>
      <c r="DIQ52" s="221"/>
      <c r="DIR52" s="221"/>
      <c r="DIS52" s="221"/>
      <c r="DIT52" s="221"/>
      <c r="DIU52" s="221"/>
      <c r="DIV52" s="221"/>
      <c r="DIW52" s="221"/>
      <c r="DIX52" s="221"/>
      <c r="DIY52" s="221"/>
      <c r="DIZ52" s="221"/>
      <c r="DJA52" s="221"/>
      <c r="DJB52" s="221"/>
      <c r="DJC52" s="221"/>
      <c r="DJD52" s="221"/>
      <c r="DJE52" s="221"/>
      <c r="DJF52" s="221"/>
      <c r="DJG52" s="221"/>
      <c r="DJH52" s="221"/>
      <c r="DJI52" s="221"/>
      <c r="DJJ52" s="221"/>
      <c r="DJK52" s="221"/>
      <c r="DJL52" s="221"/>
      <c r="DJM52" s="221"/>
      <c r="DJN52" s="221"/>
      <c r="DJO52" s="221"/>
      <c r="DJP52" s="221"/>
      <c r="DJQ52" s="221"/>
      <c r="DJR52" s="221"/>
      <c r="DJS52" s="221"/>
      <c r="DJT52" s="221"/>
      <c r="DJU52" s="221"/>
      <c r="DJV52" s="221"/>
      <c r="DJW52" s="221"/>
      <c r="DJX52" s="221"/>
      <c r="DJY52" s="221"/>
      <c r="DJZ52" s="221"/>
      <c r="DKA52" s="221"/>
      <c r="DKB52" s="221"/>
      <c r="DKC52" s="221"/>
      <c r="DKD52" s="221"/>
      <c r="DKE52" s="221"/>
      <c r="DKF52" s="221"/>
      <c r="DKG52" s="221"/>
      <c r="DKH52" s="221"/>
      <c r="DKI52" s="221"/>
      <c r="DKJ52" s="221"/>
      <c r="DKK52" s="221"/>
      <c r="DKL52" s="221"/>
      <c r="DKM52" s="221"/>
      <c r="DKN52" s="221"/>
      <c r="DKO52" s="221"/>
      <c r="DKP52" s="221"/>
      <c r="DKQ52" s="221"/>
      <c r="DKR52" s="221"/>
      <c r="DKS52" s="221"/>
      <c r="DKT52" s="221"/>
      <c r="DKU52" s="221"/>
      <c r="DKV52" s="221"/>
      <c r="DKW52" s="221"/>
      <c r="DKX52" s="221"/>
      <c r="DKY52" s="221"/>
      <c r="DKZ52" s="221"/>
      <c r="DLA52" s="221"/>
      <c r="DLB52" s="221"/>
      <c r="DLC52" s="221"/>
      <c r="DLD52" s="221"/>
      <c r="DLE52" s="221"/>
      <c r="DLF52" s="221"/>
      <c r="DLG52" s="221"/>
      <c r="DLH52" s="221"/>
      <c r="DLI52" s="221"/>
      <c r="DLJ52" s="221"/>
      <c r="DLK52" s="221"/>
      <c r="DLL52" s="221"/>
      <c r="DLM52" s="221"/>
      <c r="DLN52" s="221"/>
      <c r="DLO52" s="221"/>
      <c r="DLP52" s="221"/>
      <c r="DLQ52" s="221"/>
      <c r="DLR52" s="221"/>
      <c r="DLS52" s="221"/>
      <c r="DLT52" s="221"/>
      <c r="DLU52" s="221"/>
      <c r="DLV52" s="221"/>
      <c r="DLW52" s="221"/>
      <c r="DLX52" s="221"/>
      <c r="DLY52" s="221"/>
      <c r="DLZ52" s="221"/>
      <c r="DMA52" s="221"/>
      <c r="DMB52" s="221"/>
      <c r="DMC52" s="221"/>
      <c r="DMD52" s="221"/>
      <c r="DME52" s="221"/>
      <c r="DMF52" s="221"/>
      <c r="DMG52" s="221"/>
      <c r="DMH52" s="221"/>
      <c r="DMI52" s="221"/>
      <c r="DMJ52" s="221"/>
      <c r="DMK52" s="221"/>
      <c r="DML52" s="221"/>
      <c r="DMM52" s="221"/>
      <c r="DMN52" s="221"/>
      <c r="DMO52" s="221"/>
      <c r="DMP52" s="221"/>
      <c r="DMQ52" s="221"/>
      <c r="DMR52" s="221"/>
      <c r="DMS52" s="221"/>
      <c r="DMT52" s="221"/>
      <c r="DMU52" s="221"/>
      <c r="DMV52" s="221"/>
      <c r="DMW52" s="221"/>
      <c r="DMX52" s="221"/>
      <c r="DMY52" s="221"/>
      <c r="DMZ52" s="221"/>
      <c r="DNA52" s="221"/>
      <c r="DNB52" s="221"/>
      <c r="DNC52" s="221"/>
      <c r="DND52" s="221"/>
      <c r="DNE52" s="221"/>
      <c r="DNF52" s="221"/>
      <c r="DNG52" s="221"/>
      <c r="DNH52" s="221"/>
      <c r="DNI52" s="221"/>
      <c r="DNJ52" s="221"/>
      <c r="DNK52" s="221"/>
      <c r="DNL52" s="221"/>
      <c r="DNM52" s="221"/>
      <c r="DNN52" s="221"/>
      <c r="DNO52" s="221"/>
      <c r="DNP52" s="221"/>
      <c r="DNQ52" s="221"/>
      <c r="DNR52" s="221"/>
      <c r="DNS52" s="221"/>
      <c r="DNT52" s="221"/>
      <c r="DNU52" s="221"/>
      <c r="DNV52" s="221"/>
      <c r="DNW52" s="221"/>
      <c r="DNX52" s="221"/>
      <c r="DNY52" s="221"/>
      <c r="DNZ52" s="221"/>
      <c r="DOA52" s="221"/>
      <c r="DOB52" s="221"/>
      <c r="DOC52" s="221"/>
      <c r="DOD52" s="221"/>
      <c r="DOE52" s="221"/>
      <c r="DOF52" s="221"/>
      <c r="DOG52" s="221"/>
      <c r="DOH52" s="221"/>
      <c r="DOI52" s="221"/>
      <c r="DOJ52" s="221"/>
      <c r="DOK52" s="221"/>
      <c r="DOL52" s="221"/>
      <c r="DOM52" s="221"/>
      <c r="DON52" s="221"/>
      <c r="DOO52" s="221"/>
      <c r="DOP52" s="221"/>
      <c r="DOQ52" s="221"/>
      <c r="DOR52" s="221"/>
      <c r="DOS52" s="221"/>
      <c r="DOT52" s="221"/>
      <c r="DOU52" s="221"/>
      <c r="DOV52" s="221"/>
      <c r="DOW52" s="221"/>
      <c r="DOX52" s="221"/>
      <c r="DOY52" s="221"/>
      <c r="DOZ52" s="221"/>
      <c r="DPA52" s="221"/>
      <c r="DPB52" s="221"/>
      <c r="DPC52" s="221"/>
      <c r="DPD52" s="221"/>
      <c r="DPE52" s="221"/>
      <c r="DPF52" s="221"/>
      <c r="DPG52" s="221"/>
      <c r="DPH52" s="221"/>
      <c r="DPI52" s="221"/>
      <c r="DPJ52" s="221"/>
      <c r="DPK52" s="221"/>
      <c r="DPL52" s="221"/>
      <c r="DPM52" s="221"/>
      <c r="DPN52" s="221"/>
      <c r="DPO52" s="221"/>
      <c r="DPP52" s="221"/>
      <c r="DPQ52" s="221"/>
      <c r="DPR52" s="221"/>
      <c r="DPS52" s="221"/>
      <c r="DPT52" s="221"/>
      <c r="DPU52" s="221"/>
      <c r="DPV52" s="221"/>
      <c r="DPW52" s="221"/>
      <c r="DPX52" s="221"/>
      <c r="DPY52" s="221"/>
      <c r="DPZ52" s="221"/>
      <c r="DQA52" s="221"/>
      <c r="DQB52" s="221"/>
      <c r="DQC52" s="221"/>
      <c r="DQD52" s="221"/>
      <c r="DQE52" s="221"/>
      <c r="DQF52" s="221"/>
      <c r="DQG52" s="221"/>
      <c r="DQH52" s="221"/>
      <c r="DQI52" s="221"/>
      <c r="DQJ52" s="221"/>
      <c r="DQK52" s="221"/>
      <c r="DQL52" s="221"/>
      <c r="DQM52" s="221"/>
      <c r="DQN52" s="221"/>
      <c r="DQO52" s="221"/>
      <c r="DQP52" s="221"/>
      <c r="DQQ52" s="221"/>
      <c r="DQR52" s="221"/>
      <c r="DQS52" s="221"/>
      <c r="DQT52" s="221"/>
      <c r="DQU52" s="221"/>
      <c r="DQV52" s="221"/>
      <c r="DQW52" s="221"/>
      <c r="DQX52" s="221"/>
      <c r="DQY52" s="221"/>
      <c r="DQZ52" s="221"/>
      <c r="DRA52" s="221"/>
      <c r="DRB52" s="221"/>
      <c r="DRC52" s="221"/>
      <c r="DRD52" s="221"/>
      <c r="DRE52" s="221"/>
      <c r="DRF52" s="221"/>
      <c r="DRG52" s="221"/>
      <c r="DRH52" s="221"/>
      <c r="DRI52" s="221"/>
      <c r="DRJ52" s="221"/>
      <c r="DRK52" s="221"/>
      <c r="DRL52" s="221"/>
      <c r="DRM52" s="221"/>
      <c r="DRN52" s="221"/>
      <c r="DRO52" s="221"/>
      <c r="DRP52" s="221"/>
      <c r="DRQ52" s="221"/>
      <c r="DRR52" s="221"/>
      <c r="DRS52" s="221"/>
      <c r="DRT52" s="221"/>
      <c r="DRU52" s="221"/>
      <c r="DRV52" s="221"/>
      <c r="DRW52" s="221"/>
      <c r="DRX52" s="221"/>
      <c r="DRY52" s="221"/>
      <c r="DRZ52" s="221"/>
      <c r="DSA52" s="221"/>
      <c r="DSB52" s="221"/>
      <c r="DSC52" s="221"/>
      <c r="DSD52" s="221"/>
      <c r="DSE52" s="221"/>
      <c r="DSF52" s="221"/>
      <c r="DSG52" s="221"/>
      <c r="DSH52" s="221"/>
      <c r="DSI52" s="221"/>
      <c r="DSJ52" s="221"/>
      <c r="DSK52" s="221"/>
      <c r="DSL52" s="221"/>
      <c r="DSM52" s="221"/>
      <c r="DSN52" s="221"/>
      <c r="DSO52" s="221"/>
      <c r="DSP52" s="221"/>
      <c r="DSQ52" s="221"/>
      <c r="DSR52" s="221"/>
      <c r="DSS52" s="221"/>
      <c r="DST52" s="221"/>
      <c r="DSU52" s="221"/>
      <c r="DSV52" s="221"/>
      <c r="DSW52" s="221"/>
      <c r="DSX52" s="221"/>
      <c r="DSY52" s="221"/>
      <c r="DSZ52" s="221"/>
      <c r="DTA52" s="221"/>
      <c r="DTB52" s="221"/>
      <c r="DTC52" s="221"/>
      <c r="DTD52" s="221"/>
      <c r="DTE52" s="221"/>
      <c r="DTF52" s="221"/>
      <c r="DTG52" s="221"/>
      <c r="DTH52" s="221"/>
      <c r="DTI52" s="221"/>
      <c r="DTJ52" s="221"/>
      <c r="DTK52" s="221"/>
      <c r="DTL52" s="221"/>
      <c r="DTM52" s="221"/>
      <c r="DTN52" s="221"/>
      <c r="DTO52" s="221"/>
      <c r="DTP52" s="221"/>
      <c r="DTQ52" s="221"/>
      <c r="DTR52" s="221"/>
      <c r="DTS52" s="221"/>
      <c r="DTT52" s="221"/>
      <c r="DTU52" s="221"/>
      <c r="DTV52" s="221"/>
      <c r="DTW52" s="221"/>
      <c r="DTX52" s="221"/>
      <c r="DTY52" s="221"/>
      <c r="DTZ52" s="221"/>
      <c r="DUA52" s="221"/>
      <c r="DUB52" s="221"/>
      <c r="DUC52" s="221"/>
      <c r="DUD52" s="221"/>
      <c r="DUE52" s="221"/>
      <c r="DUF52" s="221"/>
      <c r="DUG52" s="221"/>
      <c r="DUH52" s="221"/>
      <c r="DUI52" s="221"/>
      <c r="DUJ52" s="221"/>
      <c r="DUK52" s="221"/>
      <c r="DUL52" s="221"/>
      <c r="DUM52" s="221"/>
      <c r="DUN52" s="221"/>
      <c r="DUO52" s="221"/>
      <c r="DUP52" s="221"/>
      <c r="DUQ52" s="221"/>
      <c r="DUR52" s="221"/>
      <c r="DUS52" s="221"/>
      <c r="DUT52" s="221"/>
      <c r="DUU52" s="221"/>
      <c r="DUV52" s="221"/>
      <c r="DUW52" s="221"/>
      <c r="DUX52" s="221"/>
      <c r="DUY52" s="221"/>
      <c r="DUZ52" s="221"/>
      <c r="DVA52" s="221"/>
      <c r="DVB52" s="221"/>
      <c r="DVC52" s="221"/>
      <c r="DVD52" s="221"/>
      <c r="DVE52" s="221"/>
      <c r="DVF52" s="221"/>
      <c r="DVG52" s="221"/>
      <c r="DVH52" s="221"/>
      <c r="DVI52" s="221"/>
      <c r="DVJ52" s="221"/>
      <c r="DVK52" s="221"/>
      <c r="DVL52" s="221"/>
      <c r="DVM52" s="221"/>
      <c r="DVN52" s="221"/>
      <c r="DVO52" s="221"/>
      <c r="DVP52" s="221"/>
      <c r="DVQ52" s="221"/>
      <c r="DVR52" s="221"/>
      <c r="DVS52" s="221"/>
      <c r="DVT52" s="221"/>
      <c r="DVU52" s="221"/>
      <c r="DVV52" s="221"/>
      <c r="DVW52" s="221"/>
      <c r="DVX52" s="221"/>
      <c r="DVY52" s="221"/>
      <c r="DVZ52" s="221"/>
      <c r="DWA52" s="221"/>
      <c r="DWB52" s="221"/>
      <c r="DWC52" s="221"/>
      <c r="DWD52" s="221"/>
      <c r="DWE52" s="221"/>
      <c r="DWF52" s="221"/>
      <c r="DWG52" s="221"/>
      <c r="DWH52" s="221"/>
      <c r="DWI52" s="221"/>
      <c r="DWJ52" s="221"/>
      <c r="DWK52" s="221"/>
      <c r="DWL52" s="221"/>
      <c r="DWM52" s="221"/>
      <c r="DWN52" s="221"/>
      <c r="DWO52" s="221"/>
      <c r="DWP52" s="221"/>
      <c r="DWQ52" s="221"/>
      <c r="DWR52" s="221"/>
      <c r="DWS52" s="221"/>
      <c r="DWT52" s="221"/>
      <c r="DWU52" s="221"/>
      <c r="DWV52" s="221"/>
      <c r="DWW52" s="221"/>
      <c r="DWX52" s="221"/>
      <c r="DWY52" s="221"/>
      <c r="DWZ52" s="221"/>
      <c r="DXA52" s="221"/>
      <c r="DXB52" s="221"/>
      <c r="DXC52" s="221"/>
      <c r="DXD52" s="221"/>
      <c r="DXE52" s="221"/>
      <c r="DXF52" s="221"/>
      <c r="DXG52" s="221"/>
      <c r="DXH52" s="221"/>
      <c r="DXI52" s="221"/>
      <c r="DXJ52" s="221"/>
      <c r="DXK52" s="221"/>
      <c r="DXL52" s="221"/>
      <c r="DXM52" s="221"/>
      <c r="DXN52" s="221"/>
      <c r="DXO52" s="221"/>
      <c r="DXP52" s="221"/>
      <c r="DXQ52" s="221"/>
      <c r="DXR52" s="221"/>
      <c r="DXS52" s="221"/>
      <c r="DXT52" s="221"/>
      <c r="DXU52" s="221"/>
      <c r="DXV52" s="221"/>
      <c r="DXW52" s="221"/>
      <c r="DXX52" s="221"/>
      <c r="DXY52" s="221"/>
      <c r="DXZ52" s="221"/>
      <c r="DYA52" s="221"/>
      <c r="DYB52" s="221"/>
      <c r="DYC52" s="221"/>
      <c r="DYD52" s="221"/>
      <c r="DYE52" s="221"/>
      <c r="DYF52" s="221"/>
      <c r="DYG52" s="221"/>
      <c r="DYH52" s="221"/>
      <c r="DYI52" s="221"/>
      <c r="DYJ52" s="221"/>
      <c r="DYK52" s="221"/>
      <c r="DYL52" s="221"/>
      <c r="DYM52" s="221"/>
      <c r="DYN52" s="221"/>
      <c r="DYO52" s="221"/>
      <c r="DYP52" s="221"/>
      <c r="DYQ52" s="221"/>
      <c r="DYR52" s="221"/>
      <c r="DYS52" s="221"/>
      <c r="DYT52" s="221"/>
      <c r="DYU52" s="221"/>
      <c r="DYV52" s="221"/>
      <c r="DYW52" s="221"/>
      <c r="DYX52" s="221"/>
      <c r="DYY52" s="221"/>
      <c r="DYZ52" s="221"/>
      <c r="DZA52" s="221"/>
      <c r="DZB52" s="221"/>
      <c r="DZC52" s="221"/>
      <c r="DZD52" s="221"/>
      <c r="DZE52" s="221"/>
      <c r="DZF52" s="221"/>
      <c r="DZG52" s="221"/>
      <c r="DZH52" s="221"/>
      <c r="DZI52" s="221"/>
      <c r="DZJ52" s="221"/>
      <c r="DZK52" s="221"/>
      <c r="DZL52" s="221"/>
      <c r="DZM52" s="221"/>
      <c r="DZN52" s="221"/>
      <c r="DZO52" s="221"/>
      <c r="DZP52" s="221"/>
      <c r="DZQ52" s="221"/>
      <c r="DZR52" s="221"/>
      <c r="DZS52" s="221"/>
      <c r="DZT52" s="221"/>
      <c r="DZU52" s="221"/>
      <c r="DZV52" s="221"/>
      <c r="DZW52" s="221"/>
      <c r="DZX52" s="221"/>
      <c r="DZY52" s="221"/>
      <c r="DZZ52" s="221"/>
      <c r="EAA52" s="221"/>
      <c r="EAB52" s="221"/>
      <c r="EAC52" s="221"/>
      <c r="EAD52" s="221"/>
      <c r="EAE52" s="221"/>
      <c r="EAF52" s="221"/>
      <c r="EAG52" s="221"/>
      <c r="EAH52" s="221"/>
      <c r="EAI52" s="221"/>
      <c r="EAJ52" s="221"/>
      <c r="EAK52" s="221"/>
      <c r="EAL52" s="221"/>
      <c r="EAM52" s="221"/>
      <c r="EAN52" s="221"/>
      <c r="EAO52" s="221"/>
      <c r="EAP52" s="221"/>
      <c r="EAQ52" s="221"/>
      <c r="EAR52" s="221"/>
      <c r="EAS52" s="221"/>
      <c r="EAT52" s="221"/>
      <c r="EAU52" s="221"/>
      <c r="EAV52" s="221"/>
      <c r="EAW52" s="221"/>
      <c r="EAX52" s="221"/>
      <c r="EAY52" s="221"/>
      <c r="EAZ52" s="221"/>
      <c r="EBA52" s="221"/>
      <c r="EBB52" s="221"/>
      <c r="EBC52" s="221"/>
      <c r="EBD52" s="221"/>
      <c r="EBE52" s="221"/>
      <c r="EBF52" s="221"/>
      <c r="EBG52" s="221"/>
      <c r="EBH52" s="221"/>
      <c r="EBI52" s="221"/>
      <c r="EBJ52" s="221"/>
      <c r="EBK52" s="221"/>
      <c r="EBL52" s="221"/>
      <c r="EBM52" s="221"/>
      <c r="EBN52" s="221"/>
      <c r="EBO52" s="221"/>
      <c r="EBP52" s="221"/>
      <c r="EBQ52" s="221"/>
      <c r="EBR52" s="221"/>
      <c r="EBS52" s="221"/>
      <c r="EBT52" s="221"/>
      <c r="EBU52" s="221"/>
      <c r="EBV52" s="221"/>
      <c r="EBW52" s="221"/>
      <c r="EBX52" s="221"/>
      <c r="EBY52" s="221"/>
      <c r="EBZ52" s="221"/>
      <c r="ECA52" s="221"/>
      <c r="ECB52" s="221"/>
      <c r="ECC52" s="221"/>
      <c r="ECD52" s="221"/>
      <c r="ECE52" s="221"/>
      <c r="ECF52" s="221"/>
      <c r="ECG52" s="221"/>
      <c r="ECH52" s="221"/>
      <c r="ECI52" s="221"/>
      <c r="ECJ52" s="221"/>
      <c r="ECK52" s="221"/>
      <c r="ECL52" s="221"/>
      <c r="ECM52" s="221"/>
      <c r="ECN52" s="221"/>
      <c r="ECO52" s="221"/>
      <c r="ECP52" s="221"/>
      <c r="ECQ52" s="221"/>
      <c r="ECR52" s="221"/>
      <c r="ECS52" s="221"/>
      <c r="ECT52" s="221"/>
      <c r="ECU52" s="221"/>
      <c r="ECV52" s="221"/>
      <c r="ECW52" s="221"/>
      <c r="ECX52" s="221"/>
      <c r="ECY52" s="221"/>
      <c r="ECZ52" s="221"/>
      <c r="EDA52" s="221"/>
      <c r="EDB52" s="221"/>
      <c r="EDC52" s="221"/>
      <c r="EDD52" s="221"/>
      <c r="EDE52" s="221"/>
      <c r="EDF52" s="221"/>
      <c r="EDG52" s="221"/>
      <c r="EDH52" s="221"/>
      <c r="EDI52" s="221"/>
      <c r="EDJ52" s="221"/>
      <c r="EDK52" s="221"/>
      <c r="EDL52" s="221"/>
      <c r="EDM52" s="221"/>
      <c r="EDN52" s="221"/>
      <c r="EDO52" s="221"/>
      <c r="EDP52" s="221"/>
      <c r="EDQ52" s="221"/>
      <c r="EDR52" s="221"/>
      <c r="EDS52" s="221"/>
      <c r="EDT52" s="221"/>
      <c r="EDU52" s="221"/>
      <c r="EDV52" s="221"/>
      <c r="EDW52" s="221"/>
      <c r="EDX52" s="221"/>
      <c r="EDY52" s="221"/>
      <c r="EDZ52" s="221"/>
      <c r="EEA52" s="221"/>
      <c r="EEB52" s="221"/>
      <c r="EEC52" s="221"/>
      <c r="EED52" s="221"/>
      <c r="EEE52" s="221"/>
      <c r="EEF52" s="221"/>
      <c r="EEG52" s="221"/>
      <c r="EEH52" s="221"/>
      <c r="EEI52" s="221"/>
      <c r="EEJ52" s="221"/>
      <c r="EEK52" s="221"/>
      <c r="EEL52" s="221"/>
      <c r="EEM52" s="221"/>
      <c r="EEN52" s="221"/>
      <c r="EEO52" s="221"/>
      <c r="EEP52" s="221"/>
      <c r="EEQ52" s="221"/>
      <c r="EER52" s="221"/>
      <c r="EES52" s="221"/>
      <c r="EET52" s="221"/>
      <c r="EEU52" s="221"/>
      <c r="EEV52" s="221"/>
      <c r="EEW52" s="221"/>
      <c r="EEX52" s="221"/>
      <c r="EEY52" s="221"/>
      <c r="EEZ52" s="221"/>
      <c r="EFA52" s="221"/>
      <c r="EFB52" s="221"/>
      <c r="EFC52" s="221"/>
      <c r="EFD52" s="221"/>
      <c r="EFE52" s="221"/>
      <c r="EFF52" s="221"/>
      <c r="EFG52" s="221"/>
      <c r="EFH52" s="221"/>
      <c r="EFI52" s="221"/>
      <c r="EFJ52" s="221"/>
      <c r="EFK52" s="221"/>
      <c r="EFL52" s="221"/>
      <c r="EFM52" s="221"/>
      <c r="EFN52" s="221"/>
      <c r="EFO52" s="221"/>
      <c r="EFP52" s="221"/>
      <c r="EFQ52" s="221"/>
      <c r="EFR52" s="221"/>
      <c r="EFS52" s="221"/>
      <c r="EFT52" s="221"/>
      <c r="EFU52" s="221"/>
      <c r="EFV52" s="221"/>
      <c r="EFW52" s="221"/>
      <c r="EFX52" s="221"/>
      <c r="EFY52" s="221"/>
      <c r="EFZ52" s="221"/>
      <c r="EGA52" s="221"/>
      <c r="EGB52" s="221"/>
      <c r="EGC52" s="221"/>
      <c r="EGD52" s="221"/>
      <c r="EGE52" s="221"/>
      <c r="EGF52" s="221"/>
      <c r="EGG52" s="221"/>
      <c r="EGH52" s="221"/>
      <c r="EGI52" s="221"/>
      <c r="EGJ52" s="221"/>
      <c r="EGK52" s="221"/>
      <c r="EGL52" s="221"/>
      <c r="EGM52" s="221"/>
      <c r="EGN52" s="221"/>
      <c r="EGO52" s="221"/>
      <c r="EGP52" s="221"/>
      <c r="EGQ52" s="221"/>
      <c r="EGR52" s="221"/>
      <c r="EGS52" s="221"/>
      <c r="EGT52" s="221"/>
      <c r="EGU52" s="221"/>
      <c r="EGV52" s="221"/>
      <c r="EGW52" s="221"/>
      <c r="EGX52" s="221"/>
      <c r="EGY52" s="221"/>
      <c r="EGZ52" s="221"/>
      <c r="EHA52" s="221"/>
      <c r="EHB52" s="221"/>
      <c r="EHC52" s="221"/>
      <c r="EHD52" s="221"/>
      <c r="EHE52" s="221"/>
      <c r="EHF52" s="221"/>
      <c r="EHG52" s="221"/>
      <c r="EHH52" s="221"/>
      <c r="EHI52" s="221"/>
      <c r="EHJ52" s="221"/>
      <c r="EHK52" s="221"/>
      <c r="EHL52" s="221"/>
      <c r="EHM52" s="221"/>
      <c r="EHN52" s="221"/>
      <c r="EHO52" s="221"/>
      <c r="EHP52" s="221"/>
      <c r="EHQ52" s="221"/>
      <c r="EHR52" s="221"/>
      <c r="EHS52" s="221"/>
      <c r="EHT52" s="221"/>
      <c r="EHU52" s="221"/>
      <c r="EHV52" s="221"/>
      <c r="EHW52" s="221"/>
      <c r="EHX52" s="221"/>
      <c r="EHY52" s="221"/>
      <c r="EHZ52" s="221"/>
      <c r="EIA52" s="221"/>
      <c r="EIB52" s="221"/>
      <c r="EIC52" s="221"/>
      <c r="EID52" s="221"/>
      <c r="EIE52" s="221"/>
      <c r="EIF52" s="221"/>
      <c r="EIG52" s="221"/>
      <c r="EIH52" s="221"/>
      <c r="EII52" s="221"/>
      <c r="EIJ52" s="221"/>
      <c r="EIK52" s="221"/>
      <c r="EIL52" s="221"/>
      <c r="EIM52" s="221"/>
      <c r="EIN52" s="221"/>
      <c r="EIO52" s="221"/>
      <c r="EIP52" s="221"/>
      <c r="EIQ52" s="221"/>
      <c r="EIR52" s="221"/>
      <c r="EIS52" s="221"/>
      <c r="EIT52" s="221"/>
      <c r="EIU52" s="221"/>
      <c r="EIV52" s="221"/>
      <c r="EIW52" s="221"/>
      <c r="EIX52" s="221"/>
      <c r="EIY52" s="221"/>
      <c r="EIZ52" s="221"/>
      <c r="EJA52" s="221"/>
      <c r="EJB52" s="221"/>
      <c r="EJC52" s="221"/>
      <c r="EJD52" s="221"/>
      <c r="EJE52" s="221"/>
      <c r="EJF52" s="221"/>
      <c r="EJG52" s="221"/>
      <c r="EJH52" s="221"/>
      <c r="EJI52" s="221"/>
      <c r="EJJ52" s="221"/>
      <c r="EJK52" s="221"/>
      <c r="EJL52" s="221"/>
      <c r="EJM52" s="221"/>
      <c r="EJN52" s="221"/>
      <c r="EJO52" s="221"/>
      <c r="EJP52" s="221"/>
      <c r="EJQ52" s="221"/>
      <c r="EJR52" s="221"/>
      <c r="EJS52" s="221"/>
      <c r="EJT52" s="221"/>
      <c r="EJU52" s="221"/>
      <c r="EJV52" s="221"/>
      <c r="EJW52" s="221"/>
      <c r="EJX52" s="221"/>
      <c r="EJY52" s="221"/>
      <c r="EJZ52" s="221"/>
      <c r="EKA52" s="221"/>
      <c r="EKB52" s="221"/>
      <c r="EKC52" s="221"/>
      <c r="EKD52" s="221"/>
      <c r="EKE52" s="221"/>
      <c r="EKF52" s="221"/>
      <c r="EKG52" s="221"/>
      <c r="EKH52" s="221"/>
      <c r="EKI52" s="221"/>
      <c r="EKJ52" s="221"/>
      <c r="EKK52" s="221"/>
      <c r="EKL52" s="221"/>
      <c r="EKM52" s="221"/>
      <c r="EKN52" s="221"/>
      <c r="EKO52" s="221"/>
      <c r="EKP52" s="221"/>
      <c r="EKQ52" s="221"/>
      <c r="EKR52" s="221"/>
      <c r="EKS52" s="221"/>
      <c r="EKT52" s="221"/>
      <c r="EKU52" s="221"/>
      <c r="EKV52" s="221"/>
      <c r="EKW52" s="221"/>
      <c r="EKX52" s="221"/>
      <c r="EKY52" s="221"/>
      <c r="EKZ52" s="221"/>
      <c r="ELA52" s="221"/>
      <c r="ELB52" s="221"/>
      <c r="ELC52" s="221"/>
      <c r="ELD52" s="221"/>
      <c r="ELE52" s="221"/>
      <c r="ELF52" s="221"/>
      <c r="ELG52" s="221"/>
      <c r="ELH52" s="221"/>
      <c r="ELI52" s="221"/>
      <c r="ELJ52" s="221"/>
      <c r="ELK52" s="221"/>
      <c r="ELL52" s="221"/>
      <c r="ELM52" s="221"/>
      <c r="ELN52" s="221"/>
      <c r="ELO52" s="221"/>
      <c r="ELP52" s="221"/>
      <c r="ELQ52" s="221"/>
      <c r="ELR52" s="221"/>
      <c r="ELS52" s="221"/>
      <c r="ELT52" s="221"/>
      <c r="ELU52" s="221"/>
      <c r="ELV52" s="221"/>
      <c r="ELW52" s="221"/>
      <c r="ELX52" s="221"/>
      <c r="ELY52" s="221"/>
      <c r="ELZ52" s="221"/>
      <c r="EMA52" s="221"/>
      <c r="EMB52" s="221"/>
      <c r="EMC52" s="221"/>
      <c r="EMD52" s="221"/>
      <c r="EME52" s="221"/>
      <c r="EMF52" s="221"/>
      <c r="EMG52" s="221"/>
      <c r="EMH52" s="221"/>
      <c r="EMI52" s="221"/>
      <c r="EMJ52" s="221"/>
      <c r="EMK52" s="221"/>
      <c r="EML52" s="221"/>
      <c r="EMM52" s="221"/>
      <c r="EMN52" s="221"/>
      <c r="EMO52" s="221"/>
      <c r="EMP52" s="221"/>
      <c r="EMQ52" s="221"/>
      <c r="EMR52" s="221"/>
      <c r="EMS52" s="221"/>
      <c r="EMT52" s="221"/>
      <c r="EMU52" s="221"/>
      <c r="EMV52" s="221"/>
      <c r="EMW52" s="221"/>
      <c r="EMX52" s="221"/>
      <c r="EMY52" s="221"/>
      <c r="EMZ52" s="221"/>
      <c r="ENA52" s="221"/>
      <c r="ENB52" s="221"/>
      <c r="ENC52" s="221"/>
      <c r="END52" s="221"/>
      <c r="ENE52" s="221"/>
      <c r="ENF52" s="221"/>
      <c r="ENG52" s="221"/>
      <c r="ENH52" s="221"/>
      <c r="ENI52" s="221"/>
      <c r="ENJ52" s="221"/>
      <c r="ENK52" s="221"/>
      <c r="ENL52" s="221"/>
      <c r="ENM52" s="221"/>
      <c r="ENN52" s="221"/>
      <c r="ENO52" s="221"/>
      <c r="ENP52" s="221"/>
      <c r="ENQ52" s="221"/>
      <c r="ENR52" s="221"/>
      <c r="ENS52" s="221"/>
      <c r="ENT52" s="221"/>
      <c r="ENU52" s="221"/>
      <c r="ENV52" s="221"/>
      <c r="ENW52" s="221"/>
      <c r="ENX52" s="221"/>
      <c r="ENY52" s="221"/>
      <c r="ENZ52" s="221"/>
      <c r="EOA52" s="221"/>
      <c r="EOB52" s="221"/>
      <c r="EOC52" s="221"/>
      <c r="EOD52" s="221"/>
      <c r="EOE52" s="221"/>
      <c r="EOF52" s="221"/>
      <c r="EOG52" s="221"/>
      <c r="EOH52" s="221"/>
      <c r="EOI52" s="221"/>
      <c r="EOJ52" s="221"/>
      <c r="EOK52" s="221"/>
      <c r="EOL52" s="221"/>
      <c r="EOM52" s="221"/>
      <c r="EON52" s="221"/>
      <c r="EOO52" s="221"/>
      <c r="EOP52" s="221"/>
      <c r="EOQ52" s="221"/>
      <c r="EOR52" s="221"/>
      <c r="EOS52" s="221"/>
      <c r="EOT52" s="221"/>
      <c r="EOU52" s="221"/>
      <c r="EOV52" s="221"/>
      <c r="EOW52" s="221"/>
      <c r="EOX52" s="221"/>
      <c r="EOY52" s="221"/>
      <c r="EOZ52" s="221"/>
      <c r="EPA52" s="221"/>
      <c r="EPB52" s="221"/>
      <c r="EPC52" s="221"/>
      <c r="EPD52" s="221"/>
      <c r="EPE52" s="221"/>
      <c r="EPF52" s="221"/>
      <c r="EPG52" s="221"/>
      <c r="EPH52" s="221"/>
      <c r="EPI52" s="221"/>
      <c r="EPJ52" s="221"/>
      <c r="EPK52" s="221"/>
      <c r="EPL52" s="221"/>
      <c r="EPM52" s="221"/>
      <c r="EPN52" s="221"/>
      <c r="EPO52" s="221"/>
      <c r="EPP52" s="221"/>
      <c r="EPQ52" s="221"/>
      <c r="EPR52" s="221"/>
      <c r="EPS52" s="221"/>
      <c r="EPT52" s="221"/>
      <c r="EPU52" s="221"/>
      <c r="EPV52" s="221"/>
      <c r="EPW52" s="221"/>
      <c r="EPX52" s="221"/>
      <c r="EPY52" s="221"/>
      <c r="EPZ52" s="221"/>
      <c r="EQA52" s="221"/>
      <c r="EQB52" s="221"/>
      <c r="EQC52" s="221"/>
      <c r="EQD52" s="221"/>
      <c r="EQE52" s="221"/>
      <c r="EQF52" s="221"/>
      <c r="EQG52" s="221"/>
      <c r="EQH52" s="221"/>
      <c r="EQI52" s="221"/>
      <c r="EQJ52" s="221"/>
      <c r="EQK52" s="221"/>
      <c r="EQL52" s="221"/>
      <c r="EQM52" s="221"/>
      <c r="EQN52" s="221"/>
      <c r="EQO52" s="221"/>
      <c r="EQP52" s="221"/>
      <c r="EQQ52" s="221"/>
      <c r="EQR52" s="221"/>
      <c r="EQS52" s="221"/>
      <c r="EQT52" s="221"/>
      <c r="EQU52" s="221"/>
      <c r="EQV52" s="221"/>
      <c r="EQW52" s="221"/>
      <c r="EQX52" s="221"/>
      <c r="EQY52" s="221"/>
      <c r="EQZ52" s="221"/>
      <c r="ERA52" s="221"/>
      <c r="ERB52" s="221"/>
      <c r="ERC52" s="221"/>
      <c r="ERD52" s="221"/>
      <c r="ERE52" s="221"/>
      <c r="ERF52" s="221"/>
      <c r="ERG52" s="221"/>
      <c r="ERH52" s="221"/>
      <c r="ERI52" s="221"/>
      <c r="ERJ52" s="221"/>
      <c r="ERK52" s="221"/>
      <c r="ERL52" s="221"/>
      <c r="ERM52" s="221"/>
      <c r="ERN52" s="221"/>
      <c r="ERO52" s="221"/>
      <c r="ERP52" s="221"/>
      <c r="ERQ52" s="221"/>
      <c r="ERR52" s="221"/>
      <c r="ERS52" s="221"/>
      <c r="ERT52" s="221"/>
      <c r="ERU52" s="221"/>
      <c r="ERV52" s="221"/>
      <c r="ERW52" s="221"/>
      <c r="ERX52" s="221"/>
      <c r="ERY52" s="221"/>
      <c r="ERZ52" s="221"/>
      <c r="ESA52" s="221"/>
      <c r="ESB52" s="221"/>
      <c r="ESC52" s="221"/>
      <c r="ESD52" s="221"/>
      <c r="ESE52" s="221"/>
      <c r="ESF52" s="221"/>
      <c r="ESG52" s="221"/>
      <c r="ESH52" s="221"/>
      <c r="ESI52" s="221"/>
      <c r="ESJ52" s="221"/>
      <c r="ESK52" s="221"/>
      <c r="ESL52" s="221"/>
      <c r="ESM52" s="221"/>
      <c r="ESN52" s="221"/>
      <c r="ESO52" s="221"/>
      <c r="ESP52" s="221"/>
      <c r="ESQ52" s="221"/>
      <c r="ESR52" s="221"/>
      <c r="ESS52" s="221"/>
      <c r="EST52" s="221"/>
      <c r="ESU52" s="221"/>
      <c r="ESV52" s="221"/>
      <c r="ESW52" s="221"/>
      <c r="ESX52" s="221"/>
      <c r="ESY52" s="221"/>
      <c r="ESZ52" s="221"/>
      <c r="ETA52" s="221"/>
      <c r="ETB52" s="221"/>
      <c r="ETC52" s="221"/>
      <c r="ETD52" s="221"/>
      <c r="ETE52" s="221"/>
      <c r="ETF52" s="221"/>
      <c r="ETG52" s="221"/>
      <c r="ETH52" s="221"/>
      <c r="ETI52" s="221"/>
      <c r="ETJ52" s="221"/>
      <c r="ETK52" s="221"/>
      <c r="ETL52" s="221"/>
      <c r="ETM52" s="221"/>
      <c r="ETN52" s="221"/>
      <c r="ETO52" s="221"/>
      <c r="ETP52" s="221"/>
      <c r="ETQ52" s="221"/>
      <c r="ETR52" s="221"/>
      <c r="ETS52" s="221"/>
      <c r="ETT52" s="221"/>
      <c r="ETU52" s="221"/>
      <c r="ETV52" s="221"/>
      <c r="ETW52" s="221"/>
      <c r="ETX52" s="221"/>
      <c r="ETY52" s="221"/>
      <c r="ETZ52" s="221"/>
      <c r="EUA52" s="221"/>
      <c r="EUB52" s="221"/>
      <c r="EUC52" s="221"/>
      <c r="EUD52" s="221"/>
      <c r="EUE52" s="221"/>
      <c r="EUF52" s="221"/>
      <c r="EUG52" s="221"/>
      <c r="EUH52" s="221"/>
      <c r="EUI52" s="221"/>
      <c r="EUJ52" s="221"/>
      <c r="EUK52" s="221"/>
      <c r="EUL52" s="221"/>
      <c r="EUM52" s="221"/>
      <c r="EUN52" s="221"/>
      <c r="EUO52" s="221"/>
      <c r="EUP52" s="221"/>
      <c r="EUQ52" s="221"/>
      <c r="EUR52" s="221"/>
      <c r="EUS52" s="221"/>
      <c r="EUT52" s="221"/>
      <c r="EUU52" s="221"/>
      <c r="EUV52" s="221"/>
      <c r="EUW52" s="221"/>
      <c r="EUX52" s="221"/>
      <c r="EUY52" s="221"/>
      <c r="EUZ52" s="221"/>
      <c r="EVA52" s="221"/>
      <c r="EVB52" s="221"/>
      <c r="EVC52" s="221"/>
      <c r="EVD52" s="221"/>
      <c r="EVE52" s="221"/>
      <c r="EVF52" s="221"/>
      <c r="EVG52" s="221"/>
      <c r="EVH52" s="221"/>
      <c r="EVI52" s="221"/>
      <c r="EVJ52" s="221"/>
      <c r="EVK52" s="221"/>
      <c r="EVL52" s="221"/>
      <c r="EVM52" s="221"/>
      <c r="EVN52" s="221"/>
      <c r="EVO52" s="221"/>
      <c r="EVP52" s="221"/>
      <c r="EVQ52" s="221"/>
      <c r="EVR52" s="221"/>
      <c r="EVS52" s="221"/>
      <c r="EVT52" s="221"/>
      <c r="EVU52" s="221"/>
      <c r="EVV52" s="221"/>
      <c r="EVW52" s="221"/>
      <c r="EVX52" s="221"/>
      <c r="EVY52" s="221"/>
      <c r="EVZ52" s="221"/>
      <c r="EWA52" s="221"/>
      <c r="EWB52" s="221"/>
      <c r="EWC52" s="221"/>
      <c r="EWD52" s="221"/>
      <c r="EWE52" s="221"/>
      <c r="EWF52" s="221"/>
      <c r="EWG52" s="221"/>
      <c r="EWH52" s="221"/>
      <c r="EWI52" s="221"/>
      <c r="EWJ52" s="221"/>
      <c r="EWK52" s="221"/>
      <c r="EWL52" s="221"/>
      <c r="EWM52" s="221"/>
      <c r="EWN52" s="221"/>
      <c r="EWO52" s="221"/>
      <c r="EWP52" s="221"/>
      <c r="EWQ52" s="221"/>
      <c r="EWR52" s="221"/>
      <c r="EWS52" s="221"/>
      <c r="EWT52" s="221"/>
      <c r="EWU52" s="221"/>
      <c r="EWV52" s="221"/>
      <c r="EWW52" s="221"/>
      <c r="EWX52" s="221"/>
      <c r="EWY52" s="221"/>
      <c r="EWZ52" s="221"/>
      <c r="EXA52" s="221"/>
      <c r="EXB52" s="221"/>
      <c r="EXC52" s="221"/>
      <c r="EXD52" s="221"/>
      <c r="EXE52" s="221"/>
      <c r="EXF52" s="221"/>
      <c r="EXG52" s="221"/>
      <c r="EXH52" s="221"/>
      <c r="EXI52" s="221"/>
      <c r="EXJ52" s="221"/>
      <c r="EXK52" s="221"/>
      <c r="EXL52" s="221"/>
      <c r="EXM52" s="221"/>
      <c r="EXN52" s="221"/>
      <c r="EXO52" s="221"/>
      <c r="EXP52" s="221"/>
      <c r="EXQ52" s="221"/>
      <c r="EXR52" s="221"/>
      <c r="EXS52" s="221"/>
      <c r="EXT52" s="221"/>
      <c r="EXU52" s="221"/>
      <c r="EXV52" s="221"/>
      <c r="EXW52" s="221"/>
      <c r="EXX52" s="221"/>
      <c r="EXY52" s="221"/>
      <c r="EXZ52" s="221"/>
      <c r="EYA52" s="221"/>
      <c r="EYB52" s="221"/>
      <c r="EYC52" s="221"/>
      <c r="EYD52" s="221"/>
      <c r="EYE52" s="221"/>
      <c r="EYF52" s="221"/>
      <c r="EYG52" s="221"/>
      <c r="EYH52" s="221"/>
      <c r="EYI52" s="221"/>
      <c r="EYJ52" s="221"/>
      <c r="EYK52" s="221"/>
      <c r="EYL52" s="221"/>
      <c r="EYM52" s="221"/>
      <c r="EYN52" s="221"/>
      <c r="EYO52" s="221"/>
      <c r="EYP52" s="221"/>
      <c r="EYQ52" s="221"/>
      <c r="EYR52" s="221"/>
      <c r="EYS52" s="221"/>
      <c r="EYT52" s="221"/>
      <c r="EYU52" s="221"/>
      <c r="EYV52" s="221"/>
      <c r="EYW52" s="221"/>
      <c r="EYX52" s="221"/>
      <c r="EYY52" s="221"/>
      <c r="EYZ52" s="221"/>
      <c r="EZA52" s="221"/>
      <c r="EZB52" s="221"/>
      <c r="EZC52" s="221"/>
      <c r="EZD52" s="221"/>
      <c r="EZE52" s="221"/>
      <c r="EZF52" s="221"/>
      <c r="EZG52" s="221"/>
      <c r="EZH52" s="221"/>
      <c r="EZI52" s="221"/>
      <c r="EZJ52" s="221"/>
      <c r="EZK52" s="221"/>
      <c r="EZL52" s="221"/>
      <c r="EZM52" s="221"/>
      <c r="EZN52" s="221"/>
      <c r="EZO52" s="221"/>
      <c r="EZP52" s="221"/>
      <c r="EZQ52" s="221"/>
      <c r="EZR52" s="221"/>
      <c r="EZS52" s="221"/>
      <c r="EZT52" s="221"/>
      <c r="EZU52" s="221"/>
      <c r="EZV52" s="221"/>
      <c r="EZW52" s="221"/>
      <c r="EZX52" s="221"/>
      <c r="EZY52" s="221"/>
      <c r="EZZ52" s="221"/>
      <c r="FAA52" s="221"/>
      <c r="FAB52" s="221"/>
      <c r="FAC52" s="221"/>
      <c r="FAD52" s="221"/>
      <c r="FAE52" s="221"/>
      <c r="FAF52" s="221"/>
      <c r="FAG52" s="221"/>
      <c r="FAH52" s="221"/>
      <c r="FAI52" s="221"/>
      <c r="FAJ52" s="221"/>
      <c r="FAK52" s="221"/>
      <c r="FAL52" s="221"/>
      <c r="FAM52" s="221"/>
      <c r="FAN52" s="221"/>
      <c r="FAO52" s="221"/>
      <c r="FAP52" s="221"/>
      <c r="FAQ52" s="221"/>
      <c r="FAR52" s="221"/>
      <c r="FAS52" s="221"/>
      <c r="FAT52" s="221"/>
      <c r="FAU52" s="221"/>
      <c r="FAV52" s="221"/>
      <c r="FAW52" s="221"/>
      <c r="FAX52" s="221"/>
      <c r="FAY52" s="221"/>
      <c r="FAZ52" s="221"/>
      <c r="FBA52" s="221"/>
      <c r="FBB52" s="221"/>
      <c r="FBC52" s="221"/>
      <c r="FBD52" s="221"/>
      <c r="FBE52" s="221"/>
      <c r="FBF52" s="221"/>
      <c r="FBG52" s="221"/>
      <c r="FBH52" s="221"/>
      <c r="FBI52" s="221"/>
      <c r="FBJ52" s="221"/>
      <c r="FBK52" s="221"/>
      <c r="FBL52" s="221"/>
      <c r="FBM52" s="221"/>
      <c r="FBN52" s="221"/>
      <c r="FBO52" s="221"/>
      <c r="FBP52" s="221"/>
      <c r="FBQ52" s="221"/>
      <c r="FBR52" s="221"/>
      <c r="FBS52" s="221"/>
      <c r="FBT52" s="221"/>
      <c r="FBU52" s="221"/>
      <c r="FBV52" s="221"/>
      <c r="FBW52" s="221"/>
      <c r="FBX52" s="221"/>
      <c r="FBY52" s="221"/>
      <c r="FBZ52" s="221"/>
      <c r="FCA52" s="221"/>
      <c r="FCB52" s="221"/>
      <c r="FCC52" s="221"/>
      <c r="FCD52" s="221"/>
      <c r="FCE52" s="221"/>
      <c r="FCF52" s="221"/>
      <c r="FCG52" s="221"/>
      <c r="FCH52" s="221"/>
      <c r="FCI52" s="221"/>
      <c r="FCJ52" s="221"/>
      <c r="FCK52" s="221"/>
      <c r="FCL52" s="221"/>
      <c r="FCM52" s="221"/>
      <c r="FCN52" s="221"/>
      <c r="FCO52" s="221"/>
      <c r="FCP52" s="221"/>
      <c r="FCQ52" s="221"/>
      <c r="FCR52" s="221"/>
      <c r="FCS52" s="221"/>
      <c r="FCT52" s="221"/>
      <c r="FCU52" s="221"/>
      <c r="FCV52" s="221"/>
      <c r="FCW52" s="221"/>
      <c r="FCX52" s="221"/>
      <c r="FCY52" s="221"/>
      <c r="FCZ52" s="221"/>
      <c r="FDA52" s="221"/>
      <c r="FDB52" s="221"/>
      <c r="FDC52" s="221"/>
      <c r="FDD52" s="221"/>
      <c r="FDE52" s="221"/>
      <c r="FDF52" s="221"/>
      <c r="FDG52" s="221"/>
      <c r="FDH52" s="221"/>
      <c r="FDI52" s="221"/>
      <c r="FDJ52" s="221"/>
      <c r="FDK52" s="221"/>
      <c r="FDL52" s="221"/>
      <c r="FDM52" s="221"/>
      <c r="FDN52" s="221"/>
      <c r="FDO52" s="221"/>
      <c r="FDP52" s="221"/>
      <c r="FDQ52" s="221"/>
      <c r="FDR52" s="221"/>
      <c r="FDS52" s="221"/>
      <c r="FDT52" s="221"/>
      <c r="FDU52" s="221"/>
      <c r="FDV52" s="221"/>
      <c r="FDW52" s="221"/>
      <c r="FDX52" s="221"/>
      <c r="FDY52" s="221"/>
      <c r="FDZ52" s="221"/>
      <c r="FEA52" s="221"/>
      <c r="FEB52" s="221"/>
      <c r="FEC52" s="221"/>
      <c r="FED52" s="221"/>
      <c r="FEE52" s="221"/>
      <c r="FEF52" s="221"/>
      <c r="FEG52" s="221"/>
      <c r="FEH52" s="221"/>
      <c r="FEI52" s="221"/>
      <c r="FEJ52" s="221"/>
      <c r="FEK52" s="221"/>
      <c r="FEL52" s="221"/>
      <c r="FEM52" s="221"/>
      <c r="FEN52" s="221"/>
      <c r="FEO52" s="221"/>
      <c r="FEP52" s="221"/>
      <c r="FEQ52" s="221"/>
      <c r="FER52" s="221"/>
      <c r="FES52" s="221"/>
      <c r="FET52" s="221"/>
      <c r="FEU52" s="221"/>
      <c r="FEV52" s="221"/>
      <c r="FEW52" s="221"/>
      <c r="FEX52" s="221"/>
      <c r="FEY52" s="221"/>
      <c r="FEZ52" s="221"/>
      <c r="FFA52" s="221"/>
      <c r="FFB52" s="221"/>
      <c r="FFC52" s="221"/>
      <c r="FFD52" s="221"/>
      <c r="FFE52" s="221"/>
      <c r="FFF52" s="221"/>
      <c r="FFG52" s="221"/>
      <c r="FFH52" s="221"/>
      <c r="FFI52" s="221"/>
      <c r="FFJ52" s="221"/>
      <c r="FFK52" s="221"/>
      <c r="FFL52" s="221"/>
      <c r="FFM52" s="221"/>
      <c r="FFN52" s="221"/>
      <c r="FFO52" s="221"/>
      <c r="FFP52" s="221"/>
      <c r="FFQ52" s="221"/>
      <c r="FFR52" s="221"/>
      <c r="FFS52" s="221"/>
      <c r="FFT52" s="221"/>
      <c r="FFU52" s="221"/>
      <c r="FFV52" s="221"/>
      <c r="FFW52" s="221"/>
      <c r="FFX52" s="221"/>
      <c r="FFY52" s="221"/>
      <c r="FFZ52" s="221"/>
      <c r="FGA52" s="221"/>
      <c r="FGB52" s="221"/>
      <c r="FGC52" s="221"/>
      <c r="FGD52" s="221"/>
      <c r="FGE52" s="221"/>
      <c r="FGF52" s="221"/>
      <c r="FGG52" s="221"/>
      <c r="FGH52" s="221"/>
      <c r="FGI52" s="221"/>
      <c r="FGJ52" s="221"/>
      <c r="FGK52" s="221"/>
      <c r="FGL52" s="221"/>
      <c r="FGM52" s="221"/>
      <c r="FGN52" s="221"/>
      <c r="FGO52" s="221"/>
      <c r="FGP52" s="221"/>
      <c r="FGQ52" s="221"/>
      <c r="FGR52" s="221"/>
      <c r="FGS52" s="221"/>
      <c r="FGT52" s="221"/>
      <c r="FGU52" s="221"/>
      <c r="FGV52" s="221"/>
      <c r="FGW52" s="221"/>
      <c r="FGX52" s="221"/>
      <c r="FGY52" s="221"/>
      <c r="FGZ52" s="221"/>
      <c r="FHA52" s="221"/>
      <c r="FHB52" s="221"/>
      <c r="FHC52" s="221"/>
      <c r="FHD52" s="221"/>
      <c r="FHE52" s="221"/>
      <c r="FHF52" s="221"/>
      <c r="FHG52" s="221"/>
      <c r="FHH52" s="221"/>
      <c r="FHI52" s="221"/>
      <c r="FHJ52" s="221"/>
      <c r="FHK52" s="221"/>
      <c r="FHL52" s="221"/>
      <c r="FHM52" s="221"/>
      <c r="FHN52" s="221"/>
      <c r="FHO52" s="221"/>
      <c r="FHP52" s="221"/>
      <c r="FHQ52" s="221"/>
      <c r="FHR52" s="221"/>
      <c r="FHS52" s="221"/>
      <c r="FHT52" s="221"/>
      <c r="FHU52" s="221"/>
      <c r="FHV52" s="221"/>
      <c r="FHW52" s="221"/>
      <c r="FHX52" s="221"/>
      <c r="FHY52" s="221"/>
      <c r="FHZ52" s="221"/>
      <c r="FIA52" s="221"/>
      <c r="FIB52" s="221"/>
      <c r="FIC52" s="221"/>
      <c r="FID52" s="221"/>
      <c r="FIE52" s="221"/>
      <c r="FIF52" s="221"/>
      <c r="FIG52" s="221"/>
      <c r="FIH52" s="221"/>
      <c r="FII52" s="221"/>
      <c r="FIJ52" s="221"/>
      <c r="FIK52" s="221"/>
      <c r="FIL52" s="221"/>
      <c r="FIM52" s="221"/>
      <c r="FIN52" s="221"/>
      <c r="FIO52" s="221"/>
      <c r="FIP52" s="221"/>
      <c r="FIQ52" s="221"/>
      <c r="FIR52" s="221"/>
      <c r="FIS52" s="221"/>
      <c r="FIT52" s="221"/>
      <c r="FIU52" s="221"/>
      <c r="FIV52" s="221"/>
      <c r="FIW52" s="221"/>
      <c r="FIX52" s="221"/>
      <c r="FIY52" s="221"/>
      <c r="FIZ52" s="221"/>
      <c r="FJA52" s="221"/>
      <c r="FJB52" s="221"/>
      <c r="FJC52" s="221"/>
      <c r="FJD52" s="221"/>
      <c r="FJE52" s="221"/>
      <c r="FJF52" s="221"/>
      <c r="FJG52" s="221"/>
      <c r="FJH52" s="221"/>
      <c r="FJI52" s="221"/>
      <c r="FJJ52" s="221"/>
      <c r="FJK52" s="221"/>
      <c r="FJL52" s="221"/>
      <c r="FJM52" s="221"/>
      <c r="FJN52" s="221"/>
      <c r="FJO52" s="221"/>
      <c r="FJP52" s="221"/>
      <c r="FJQ52" s="221"/>
      <c r="FJR52" s="221"/>
      <c r="FJS52" s="221"/>
      <c r="FJT52" s="221"/>
      <c r="FJU52" s="221"/>
      <c r="FJV52" s="221"/>
      <c r="FJW52" s="221"/>
      <c r="FJX52" s="221"/>
      <c r="FJY52" s="221"/>
      <c r="FJZ52" s="221"/>
      <c r="FKA52" s="221"/>
      <c r="FKB52" s="221"/>
      <c r="FKC52" s="221"/>
      <c r="FKD52" s="221"/>
      <c r="FKE52" s="221"/>
      <c r="FKF52" s="221"/>
      <c r="FKG52" s="221"/>
      <c r="FKH52" s="221"/>
      <c r="FKI52" s="221"/>
      <c r="FKJ52" s="221"/>
      <c r="FKK52" s="221"/>
      <c r="FKL52" s="221"/>
      <c r="FKM52" s="221"/>
      <c r="FKN52" s="221"/>
      <c r="FKO52" s="221"/>
      <c r="FKP52" s="221"/>
      <c r="FKQ52" s="221"/>
      <c r="FKR52" s="221"/>
      <c r="FKS52" s="221"/>
      <c r="FKT52" s="221"/>
      <c r="FKU52" s="221"/>
      <c r="FKV52" s="221"/>
      <c r="FKW52" s="221"/>
      <c r="FKX52" s="221"/>
      <c r="FKY52" s="221"/>
      <c r="FKZ52" s="221"/>
      <c r="FLA52" s="221"/>
      <c r="FLB52" s="221"/>
      <c r="FLC52" s="221"/>
      <c r="FLD52" s="221"/>
      <c r="FLE52" s="221"/>
      <c r="FLF52" s="221"/>
      <c r="FLG52" s="221"/>
      <c r="FLH52" s="221"/>
      <c r="FLI52" s="221"/>
      <c r="FLJ52" s="221"/>
      <c r="FLK52" s="221"/>
      <c r="FLL52" s="221"/>
      <c r="FLM52" s="221"/>
      <c r="FLN52" s="221"/>
      <c r="FLO52" s="221"/>
      <c r="FLP52" s="221"/>
      <c r="FLQ52" s="221"/>
      <c r="FLR52" s="221"/>
      <c r="FLS52" s="221"/>
      <c r="FLT52" s="221"/>
      <c r="FLU52" s="221"/>
      <c r="FLV52" s="221"/>
      <c r="FLW52" s="221"/>
      <c r="FLX52" s="221"/>
      <c r="FLY52" s="221"/>
      <c r="FLZ52" s="221"/>
      <c r="FMA52" s="221"/>
      <c r="FMB52" s="221"/>
      <c r="FMC52" s="221"/>
      <c r="FMD52" s="221"/>
      <c r="FME52" s="221"/>
      <c r="FMF52" s="221"/>
      <c r="FMG52" s="221"/>
      <c r="FMH52" s="221"/>
      <c r="FMI52" s="221"/>
      <c r="FMJ52" s="221"/>
      <c r="FMK52" s="221"/>
      <c r="FML52" s="221"/>
      <c r="FMM52" s="221"/>
      <c r="FMN52" s="221"/>
      <c r="FMO52" s="221"/>
      <c r="FMP52" s="221"/>
      <c r="FMQ52" s="221"/>
      <c r="FMR52" s="221"/>
      <c r="FMS52" s="221"/>
      <c r="FMT52" s="221"/>
      <c r="FMU52" s="221"/>
      <c r="FMV52" s="221"/>
      <c r="FMW52" s="221"/>
      <c r="FMX52" s="221"/>
      <c r="FMY52" s="221"/>
      <c r="FMZ52" s="221"/>
      <c r="FNA52" s="221"/>
      <c r="FNB52" s="221"/>
      <c r="FNC52" s="221"/>
      <c r="FND52" s="221"/>
      <c r="FNE52" s="221"/>
      <c r="FNF52" s="221"/>
      <c r="FNG52" s="221"/>
      <c r="FNH52" s="221"/>
      <c r="FNI52" s="221"/>
      <c r="FNJ52" s="221"/>
      <c r="FNK52" s="221"/>
      <c r="FNL52" s="221"/>
      <c r="FNM52" s="221"/>
      <c r="FNN52" s="221"/>
      <c r="FNO52" s="221"/>
      <c r="FNP52" s="221"/>
      <c r="FNQ52" s="221"/>
      <c r="FNR52" s="221"/>
      <c r="FNS52" s="221"/>
      <c r="FNT52" s="221"/>
      <c r="FNU52" s="221"/>
      <c r="FNV52" s="221"/>
      <c r="FNW52" s="221"/>
      <c r="FNX52" s="221"/>
      <c r="FNY52" s="221"/>
      <c r="FNZ52" s="221"/>
      <c r="FOA52" s="221"/>
      <c r="FOB52" s="221"/>
      <c r="FOC52" s="221"/>
      <c r="FOD52" s="221"/>
      <c r="FOE52" s="221"/>
      <c r="FOF52" s="221"/>
      <c r="FOG52" s="221"/>
      <c r="FOH52" s="221"/>
      <c r="FOI52" s="221"/>
      <c r="FOJ52" s="221"/>
      <c r="FOK52" s="221"/>
      <c r="FOL52" s="221"/>
      <c r="FOM52" s="221"/>
      <c r="FON52" s="221"/>
      <c r="FOO52" s="221"/>
      <c r="FOP52" s="221"/>
      <c r="FOQ52" s="221"/>
      <c r="FOR52" s="221"/>
      <c r="FOS52" s="221"/>
      <c r="FOT52" s="221"/>
      <c r="FOU52" s="221"/>
      <c r="FOV52" s="221"/>
      <c r="FOW52" s="221"/>
      <c r="FOX52" s="221"/>
      <c r="FOY52" s="221"/>
      <c r="FOZ52" s="221"/>
      <c r="FPA52" s="221"/>
      <c r="FPB52" s="221"/>
      <c r="FPC52" s="221"/>
      <c r="FPD52" s="221"/>
      <c r="FPE52" s="221"/>
      <c r="FPF52" s="221"/>
      <c r="FPG52" s="221"/>
      <c r="FPH52" s="221"/>
      <c r="FPI52" s="221"/>
      <c r="FPJ52" s="221"/>
      <c r="FPK52" s="221"/>
      <c r="FPL52" s="221"/>
      <c r="FPM52" s="221"/>
      <c r="FPN52" s="221"/>
      <c r="FPO52" s="221"/>
      <c r="FPP52" s="221"/>
      <c r="FPQ52" s="221"/>
      <c r="FPR52" s="221"/>
      <c r="FPS52" s="221"/>
      <c r="FPT52" s="221"/>
      <c r="FPU52" s="221"/>
      <c r="FPV52" s="221"/>
      <c r="FPW52" s="221"/>
      <c r="FPX52" s="221"/>
      <c r="FPY52" s="221"/>
      <c r="FPZ52" s="221"/>
      <c r="FQA52" s="221"/>
      <c r="FQB52" s="221"/>
      <c r="FQC52" s="221"/>
      <c r="FQD52" s="221"/>
      <c r="FQE52" s="221"/>
      <c r="FQF52" s="221"/>
      <c r="FQG52" s="221"/>
      <c r="FQH52" s="221"/>
      <c r="FQI52" s="221"/>
      <c r="FQJ52" s="221"/>
      <c r="FQK52" s="221"/>
      <c r="FQL52" s="221"/>
      <c r="FQM52" s="221"/>
      <c r="FQN52" s="221"/>
      <c r="FQO52" s="221"/>
      <c r="FQP52" s="221"/>
      <c r="FQQ52" s="221"/>
      <c r="FQR52" s="221"/>
      <c r="FQS52" s="221"/>
      <c r="FQT52" s="221"/>
      <c r="FQU52" s="221"/>
      <c r="FQV52" s="221"/>
      <c r="FQW52" s="221"/>
      <c r="FQX52" s="221"/>
      <c r="FQY52" s="221"/>
      <c r="FQZ52" s="221"/>
      <c r="FRA52" s="221"/>
      <c r="FRB52" s="221"/>
      <c r="FRC52" s="221"/>
      <c r="FRD52" s="221"/>
      <c r="FRE52" s="221"/>
      <c r="FRF52" s="221"/>
      <c r="FRG52" s="221"/>
      <c r="FRH52" s="221"/>
      <c r="FRI52" s="221"/>
      <c r="FRJ52" s="221"/>
      <c r="FRK52" s="221"/>
      <c r="FRL52" s="221"/>
      <c r="FRM52" s="221"/>
      <c r="FRN52" s="221"/>
      <c r="FRO52" s="221"/>
      <c r="FRP52" s="221"/>
      <c r="FRQ52" s="221"/>
      <c r="FRR52" s="221"/>
      <c r="FRS52" s="221"/>
      <c r="FRT52" s="221"/>
      <c r="FRU52" s="221"/>
      <c r="FRV52" s="221"/>
      <c r="FRW52" s="221"/>
      <c r="FRX52" s="221"/>
      <c r="FRY52" s="221"/>
      <c r="FRZ52" s="221"/>
      <c r="FSA52" s="221"/>
      <c r="FSB52" s="221"/>
      <c r="FSC52" s="221"/>
      <c r="FSD52" s="221"/>
      <c r="FSE52" s="221"/>
      <c r="FSF52" s="221"/>
      <c r="FSG52" s="221"/>
      <c r="FSH52" s="221"/>
      <c r="FSI52" s="221"/>
      <c r="FSJ52" s="221"/>
      <c r="FSK52" s="221"/>
      <c r="FSL52" s="221"/>
      <c r="FSM52" s="221"/>
      <c r="FSN52" s="221"/>
      <c r="FSO52" s="221"/>
      <c r="FSP52" s="221"/>
      <c r="FSQ52" s="221"/>
      <c r="FSR52" s="221"/>
      <c r="FSS52" s="221"/>
      <c r="FST52" s="221"/>
      <c r="FSU52" s="221"/>
      <c r="FSV52" s="221"/>
      <c r="FSW52" s="221"/>
      <c r="FSX52" s="221"/>
      <c r="FSY52" s="221"/>
      <c r="FSZ52" s="221"/>
      <c r="FTA52" s="221"/>
      <c r="FTB52" s="221"/>
      <c r="FTC52" s="221"/>
      <c r="FTD52" s="221"/>
      <c r="FTE52" s="221"/>
      <c r="FTF52" s="221"/>
      <c r="FTG52" s="221"/>
      <c r="FTH52" s="221"/>
      <c r="FTI52" s="221"/>
      <c r="FTJ52" s="221"/>
      <c r="FTK52" s="221"/>
      <c r="FTL52" s="221"/>
      <c r="FTM52" s="221"/>
      <c r="FTN52" s="221"/>
      <c r="FTO52" s="221"/>
      <c r="FTP52" s="221"/>
      <c r="FTQ52" s="221"/>
      <c r="FTR52" s="221"/>
      <c r="FTS52" s="221"/>
      <c r="FTT52" s="221"/>
      <c r="FTU52" s="221"/>
      <c r="FTV52" s="221"/>
      <c r="FTW52" s="221"/>
      <c r="FTX52" s="221"/>
      <c r="FTY52" s="221"/>
      <c r="FTZ52" s="221"/>
      <c r="FUA52" s="221"/>
      <c r="FUB52" s="221"/>
      <c r="FUC52" s="221"/>
      <c r="FUD52" s="221"/>
      <c r="FUE52" s="221"/>
      <c r="FUF52" s="221"/>
      <c r="FUG52" s="221"/>
      <c r="FUH52" s="221"/>
      <c r="FUI52" s="221"/>
      <c r="FUJ52" s="221"/>
      <c r="FUK52" s="221"/>
      <c r="FUL52" s="221"/>
      <c r="FUM52" s="221"/>
      <c r="FUN52" s="221"/>
      <c r="FUO52" s="221"/>
      <c r="FUP52" s="221"/>
      <c r="FUQ52" s="221"/>
      <c r="FUR52" s="221"/>
      <c r="FUS52" s="221"/>
      <c r="FUT52" s="221"/>
      <c r="FUU52" s="221"/>
      <c r="FUV52" s="221"/>
      <c r="FUW52" s="221"/>
      <c r="FUX52" s="221"/>
      <c r="FUY52" s="221"/>
      <c r="FUZ52" s="221"/>
      <c r="FVA52" s="221"/>
      <c r="FVB52" s="221"/>
      <c r="FVC52" s="221"/>
      <c r="FVD52" s="221"/>
      <c r="FVE52" s="221"/>
      <c r="FVF52" s="221"/>
      <c r="FVG52" s="221"/>
      <c r="FVH52" s="221"/>
      <c r="FVI52" s="221"/>
      <c r="FVJ52" s="221"/>
      <c r="FVK52" s="221"/>
      <c r="FVL52" s="221"/>
      <c r="FVM52" s="221"/>
      <c r="FVN52" s="221"/>
      <c r="FVO52" s="221"/>
      <c r="FVP52" s="221"/>
      <c r="FVQ52" s="221"/>
      <c r="FVR52" s="221"/>
      <c r="FVS52" s="221"/>
      <c r="FVT52" s="221"/>
      <c r="FVU52" s="221"/>
      <c r="FVV52" s="221"/>
      <c r="FVW52" s="221"/>
      <c r="FVX52" s="221"/>
      <c r="FVY52" s="221"/>
      <c r="FVZ52" s="221"/>
      <c r="FWA52" s="221"/>
      <c r="FWB52" s="221"/>
      <c r="FWC52" s="221"/>
      <c r="FWD52" s="221"/>
      <c r="FWE52" s="221"/>
      <c r="FWF52" s="221"/>
      <c r="FWG52" s="221"/>
      <c r="FWH52" s="221"/>
      <c r="FWI52" s="221"/>
      <c r="FWJ52" s="221"/>
      <c r="FWK52" s="221"/>
      <c r="FWL52" s="221"/>
      <c r="FWM52" s="221"/>
      <c r="FWN52" s="221"/>
      <c r="FWO52" s="221"/>
      <c r="FWP52" s="221"/>
      <c r="FWQ52" s="221"/>
      <c r="FWR52" s="221"/>
      <c r="FWS52" s="221"/>
      <c r="FWT52" s="221"/>
      <c r="FWU52" s="221"/>
      <c r="FWV52" s="221"/>
      <c r="FWW52" s="221"/>
      <c r="FWX52" s="221"/>
      <c r="FWY52" s="221"/>
      <c r="FWZ52" s="221"/>
      <c r="FXA52" s="221"/>
      <c r="FXB52" s="221"/>
      <c r="FXC52" s="221"/>
      <c r="FXD52" s="221"/>
      <c r="FXE52" s="221"/>
      <c r="FXF52" s="221"/>
      <c r="FXG52" s="221"/>
      <c r="FXH52" s="221"/>
      <c r="FXI52" s="221"/>
      <c r="FXJ52" s="221"/>
      <c r="FXK52" s="221"/>
      <c r="FXL52" s="221"/>
      <c r="FXM52" s="221"/>
      <c r="FXN52" s="221"/>
      <c r="FXO52" s="221"/>
      <c r="FXP52" s="221"/>
      <c r="FXQ52" s="221"/>
      <c r="FXR52" s="221"/>
      <c r="FXS52" s="221"/>
      <c r="FXT52" s="221"/>
      <c r="FXU52" s="221"/>
      <c r="FXV52" s="221"/>
      <c r="FXW52" s="221"/>
      <c r="FXX52" s="221"/>
      <c r="FXY52" s="221"/>
      <c r="FXZ52" s="221"/>
      <c r="FYA52" s="221"/>
      <c r="FYB52" s="221"/>
      <c r="FYC52" s="221"/>
      <c r="FYD52" s="221"/>
      <c r="FYE52" s="221"/>
      <c r="FYF52" s="221"/>
      <c r="FYG52" s="221"/>
      <c r="FYH52" s="221"/>
      <c r="FYI52" s="221"/>
      <c r="FYJ52" s="221"/>
      <c r="FYK52" s="221"/>
      <c r="FYL52" s="221"/>
      <c r="FYM52" s="221"/>
      <c r="FYN52" s="221"/>
      <c r="FYO52" s="221"/>
      <c r="FYP52" s="221"/>
      <c r="FYQ52" s="221"/>
      <c r="FYR52" s="221"/>
      <c r="FYS52" s="221"/>
      <c r="FYT52" s="221"/>
      <c r="FYU52" s="221"/>
      <c r="FYV52" s="221"/>
      <c r="FYW52" s="221"/>
      <c r="FYX52" s="221"/>
      <c r="FYY52" s="221"/>
      <c r="FYZ52" s="221"/>
      <c r="FZA52" s="221"/>
      <c r="FZB52" s="221"/>
      <c r="FZC52" s="221"/>
      <c r="FZD52" s="221"/>
      <c r="FZE52" s="221"/>
      <c r="FZF52" s="221"/>
      <c r="FZG52" s="221"/>
      <c r="FZH52" s="221"/>
      <c r="FZI52" s="221"/>
      <c r="FZJ52" s="221"/>
      <c r="FZK52" s="221"/>
      <c r="FZL52" s="221"/>
      <c r="FZM52" s="221"/>
      <c r="FZN52" s="221"/>
      <c r="FZO52" s="221"/>
      <c r="FZP52" s="221"/>
      <c r="FZQ52" s="221"/>
      <c r="FZR52" s="221"/>
      <c r="FZS52" s="221"/>
      <c r="FZT52" s="221"/>
      <c r="FZU52" s="221"/>
      <c r="FZV52" s="221"/>
      <c r="FZW52" s="221"/>
      <c r="FZX52" s="221"/>
      <c r="FZY52" s="221"/>
      <c r="FZZ52" s="221"/>
      <c r="GAA52" s="221"/>
      <c r="GAB52" s="221"/>
      <c r="GAC52" s="221"/>
      <c r="GAD52" s="221"/>
      <c r="GAE52" s="221"/>
      <c r="GAF52" s="221"/>
      <c r="GAG52" s="221"/>
      <c r="GAH52" s="221"/>
      <c r="GAI52" s="221"/>
      <c r="GAJ52" s="221"/>
      <c r="GAK52" s="221"/>
      <c r="GAL52" s="221"/>
      <c r="GAM52" s="221"/>
      <c r="GAN52" s="221"/>
      <c r="GAO52" s="221"/>
      <c r="GAP52" s="221"/>
      <c r="GAQ52" s="221"/>
      <c r="GAR52" s="221"/>
      <c r="GAS52" s="221"/>
      <c r="GAT52" s="221"/>
      <c r="GAU52" s="221"/>
      <c r="GAV52" s="221"/>
      <c r="GAW52" s="221"/>
      <c r="GAX52" s="221"/>
      <c r="GAY52" s="221"/>
      <c r="GAZ52" s="221"/>
      <c r="GBA52" s="221"/>
      <c r="GBB52" s="221"/>
      <c r="GBC52" s="221"/>
      <c r="GBD52" s="221"/>
      <c r="GBE52" s="221"/>
      <c r="GBF52" s="221"/>
      <c r="GBG52" s="221"/>
      <c r="GBH52" s="221"/>
      <c r="GBI52" s="221"/>
      <c r="GBJ52" s="221"/>
      <c r="GBK52" s="221"/>
      <c r="GBL52" s="221"/>
      <c r="GBM52" s="221"/>
      <c r="GBN52" s="221"/>
      <c r="GBO52" s="221"/>
      <c r="GBP52" s="221"/>
      <c r="GBQ52" s="221"/>
      <c r="GBR52" s="221"/>
      <c r="GBS52" s="221"/>
      <c r="GBT52" s="221"/>
      <c r="GBU52" s="221"/>
      <c r="GBV52" s="221"/>
      <c r="GBW52" s="221"/>
      <c r="GBX52" s="221"/>
      <c r="GBY52" s="221"/>
      <c r="GBZ52" s="221"/>
      <c r="GCA52" s="221"/>
      <c r="GCB52" s="221"/>
      <c r="GCC52" s="221"/>
      <c r="GCD52" s="221"/>
      <c r="GCE52" s="221"/>
      <c r="GCF52" s="221"/>
      <c r="GCG52" s="221"/>
      <c r="GCH52" s="221"/>
      <c r="GCI52" s="221"/>
      <c r="GCJ52" s="221"/>
      <c r="GCK52" s="221"/>
      <c r="GCL52" s="221"/>
      <c r="GCM52" s="221"/>
      <c r="GCN52" s="221"/>
      <c r="GCO52" s="221"/>
      <c r="GCP52" s="221"/>
      <c r="GCQ52" s="221"/>
      <c r="GCR52" s="221"/>
      <c r="GCS52" s="221"/>
      <c r="GCT52" s="221"/>
      <c r="GCU52" s="221"/>
      <c r="GCV52" s="221"/>
      <c r="GCW52" s="221"/>
      <c r="GCX52" s="221"/>
      <c r="GCY52" s="221"/>
      <c r="GCZ52" s="221"/>
      <c r="GDA52" s="221"/>
      <c r="GDB52" s="221"/>
      <c r="GDC52" s="221"/>
      <c r="GDD52" s="221"/>
      <c r="GDE52" s="221"/>
      <c r="GDF52" s="221"/>
      <c r="GDG52" s="221"/>
      <c r="GDH52" s="221"/>
      <c r="GDI52" s="221"/>
      <c r="GDJ52" s="221"/>
      <c r="GDK52" s="221"/>
      <c r="GDL52" s="221"/>
      <c r="GDM52" s="221"/>
      <c r="GDN52" s="221"/>
      <c r="GDO52" s="221"/>
      <c r="GDP52" s="221"/>
      <c r="GDQ52" s="221"/>
      <c r="GDR52" s="221"/>
      <c r="GDS52" s="221"/>
      <c r="GDT52" s="221"/>
      <c r="GDU52" s="221"/>
      <c r="GDV52" s="221"/>
      <c r="GDW52" s="221"/>
      <c r="GDX52" s="221"/>
      <c r="GDY52" s="221"/>
      <c r="GDZ52" s="221"/>
      <c r="GEA52" s="221"/>
      <c r="GEB52" s="221"/>
      <c r="GEC52" s="221"/>
      <c r="GED52" s="221"/>
      <c r="GEE52" s="221"/>
      <c r="GEF52" s="221"/>
      <c r="GEG52" s="221"/>
      <c r="GEH52" s="221"/>
      <c r="GEI52" s="221"/>
      <c r="GEJ52" s="221"/>
      <c r="GEK52" s="221"/>
      <c r="GEL52" s="221"/>
      <c r="GEM52" s="221"/>
      <c r="GEN52" s="221"/>
      <c r="GEO52" s="221"/>
      <c r="GEP52" s="221"/>
      <c r="GEQ52" s="221"/>
      <c r="GER52" s="221"/>
      <c r="GES52" s="221"/>
      <c r="GET52" s="221"/>
      <c r="GEU52" s="221"/>
      <c r="GEV52" s="221"/>
      <c r="GEW52" s="221"/>
      <c r="GEX52" s="221"/>
      <c r="GEY52" s="221"/>
      <c r="GEZ52" s="221"/>
      <c r="GFA52" s="221"/>
      <c r="GFB52" s="221"/>
      <c r="GFC52" s="221"/>
      <c r="GFD52" s="221"/>
      <c r="GFE52" s="221"/>
      <c r="GFF52" s="221"/>
      <c r="GFG52" s="221"/>
      <c r="GFH52" s="221"/>
      <c r="GFI52" s="221"/>
      <c r="GFJ52" s="221"/>
      <c r="GFK52" s="221"/>
      <c r="GFL52" s="221"/>
      <c r="GFM52" s="221"/>
      <c r="GFN52" s="221"/>
      <c r="GFO52" s="221"/>
      <c r="GFP52" s="221"/>
      <c r="GFQ52" s="221"/>
      <c r="GFR52" s="221"/>
      <c r="GFS52" s="221"/>
      <c r="GFT52" s="221"/>
      <c r="GFU52" s="221"/>
      <c r="GFV52" s="221"/>
      <c r="GFW52" s="221"/>
      <c r="GFX52" s="221"/>
      <c r="GFY52" s="221"/>
      <c r="GFZ52" s="221"/>
      <c r="GGA52" s="221"/>
      <c r="GGB52" s="221"/>
      <c r="GGC52" s="221"/>
      <c r="GGD52" s="221"/>
      <c r="GGE52" s="221"/>
      <c r="GGF52" s="221"/>
      <c r="GGG52" s="221"/>
      <c r="GGH52" s="221"/>
      <c r="GGI52" s="221"/>
      <c r="GGJ52" s="221"/>
      <c r="GGK52" s="221"/>
      <c r="GGL52" s="221"/>
      <c r="GGM52" s="221"/>
      <c r="GGN52" s="221"/>
      <c r="GGO52" s="221"/>
      <c r="GGP52" s="221"/>
      <c r="GGQ52" s="221"/>
      <c r="GGR52" s="221"/>
      <c r="GGS52" s="221"/>
      <c r="GGT52" s="221"/>
      <c r="GGU52" s="221"/>
      <c r="GGV52" s="221"/>
      <c r="GGW52" s="221"/>
      <c r="GGX52" s="221"/>
      <c r="GGY52" s="221"/>
      <c r="GGZ52" s="221"/>
      <c r="GHA52" s="221"/>
      <c r="GHB52" s="221"/>
      <c r="GHC52" s="221"/>
      <c r="GHD52" s="221"/>
      <c r="GHE52" s="221"/>
      <c r="GHF52" s="221"/>
      <c r="GHG52" s="221"/>
      <c r="GHH52" s="221"/>
      <c r="GHI52" s="221"/>
      <c r="GHJ52" s="221"/>
      <c r="GHK52" s="221"/>
      <c r="GHL52" s="221"/>
      <c r="GHM52" s="221"/>
      <c r="GHN52" s="221"/>
      <c r="GHO52" s="221"/>
      <c r="GHP52" s="221"/>
      <c r="GHQ52" s="221"/>
      <c r="GHR52" s="221"/>
      <c r="GHS52" s="221"/>
      <c r="GHT52" s="221"/>
      <c r="GHU52" s="221"/>
      <c r="GHV52" s="221"/>
      <c r="GHW52" s="221"/>
      <c r="GHX52" s="221"/>
      <c r="GHY52" s="221"/>
      <c r="GHZ52" s="221"/>
      <c r="GIA52" s="221"/>
      <c r="GIB52" s="221"/>
      <c r="GIC52" s="221"/>
      <c r="GID52" s="221"/>
      <c r="GIE52" s="221"/>
      <c r="GIF52" s="221"/>
      <c r="GIG52" s="221"/>
      <c r="GIH52" s="221"/>
      <c r="GII52" s="221"/>
      <c r="GIJ52" s="221"/>
      <c r="GIK52" s="221"/>
      <c r="GIL52" s="221"/>
      <c r="GIM52" s="221"/>
      <c r="GIN52" s="221"/>
      <c r="GIO52" s="221"/>
      <c r="GIP52" s="221"/>
      <c r="GIQ52" s="221"/>
      <c r="GIR52" s="221"/>
      <c r="GIS52" s="221"/>
      <c r="GIT52" s="221"/>
      <c r="GIU52" s="221"/>
      <c r="GIV52" s="221"/>
      <c r="GIW52" s="221"/>
      <c r="GIX52" s="221"/>
      <c r="GIY52" s="221"/>
      <c r="GIZ52" s="221"/>
      <c r="GJA52" s="221"/>
      <c r="GJB52" s="221"/>
      <c r="GJC52" s="221"/>
      <c r="GJD52" s="221"/>
      <c r="GJE52" s="221"/>
      <c r="GJF52" s="221"/>
      <c r="GJG52" s="221"/>
      <c r="GJH52" s="221"/>
      <c r="GJI52" s="221"/>
      <c r="GJJ52" s="221"/>
      <c r="GJK52" s="221"/>
      <c r="GJL52" s="221"/>
      <c r="GJM52" s="221"/>
      <c r="GJN52" s="221"/>
      <c r="GJO52" s="221"/>
      <c r="GJP52" s="221"/>
      <c r="GJQ52" s="221"/>
      <c r="GJR52" s="221"/>
      <c r="GJS52" s="221"/>
      <c r="GJT52" s="221"/>
      <c r="GJU52" s="221"/>
      <c r="GJV52" s="221"/>
      <c r="GJW52" s="221"/>
      <c r="GJX52" s="221"/>
      <c r="GJY52" s="221"/>
      <c r="GJZ52" s="221"/>
      <c r="GKA52" s="221"/>
      <c r="GKB52" s="221"/>
      <c r="GKC52" s="221"/>
      <c r="GKD52" s="221"/>
      <c r="GKE52" s="221"/>
      <c r="GKF52" s="221"/>
      <c r="GKG52" s="221"/>
      <c r="GKH52" s="221"/>
      <c r="GKI52" s="221"/>
      <c r="GKJ52" s="221"/>
      <c r="GKK52" s="221"/>
      <c r="GKL52" s="221"/>
      <c r="GKM52" s="221"/>
      <c r="GKN52" s="221"/>
      <c r="GKO52" s="221"/>
      <c r="GKP52" s="221"/>
      <c r="GKQ52" s="221"/>
      <c r="GKR52" s="221"/>
      <c r="GKS52" s="221"/>
      <c r="GKT52" s="221"/>
      <c r="GKU52" s="221"/>
      <c r="GKV52" s="221"/>
      <c r="GKW52" s="221"/>
      <c r="GKX52" s="221"/>
      <c r="GKY52" s="221"/>
      <c r="GKZ52" s="221"/>
      <c r="GLA52" s="221"/>
      <c r="GLB52" s="221"/>
      <c r="GLC52" s="221"/>
      <c r="GLD52" s="221"/>
      <c r="GLE52" s="221"/>
      <c r="GLF52" s="221"/>
      <c r="GLG52" s="221"/>
      <c r="GLH52" s="221"/>
      <c r="GLI52" s="221"/>
      <c r="GLJ52" s="221"/>
      <c r="GLK52" s="221"/>
      <c r="GLL52" s="221"/>
      <c r="GLM52" s="221"/>
      <c r="GLN52" s="221"/>
      <c r="GLO52" s="221"/>
      <c r="GLP52" s="221"/>
      <c r="GLQ52" s="221"/>
      <c r="GLR52" s="221"/>
      <c r="GLS52" s="221"/>
      <c r="GLT52" s="221"/>
      <c r="GLU52" s="221"/>
      <c r="GLV52" s="221"/>
      <c r="GLW52" s="221"/>
      <c r="GLX52" s="221"/>
      <c r="GLY52" s="221"/>
      <c r="GLZ52" s="221"/>
      <c r="GMA52" s="221"/>
      <c r="GMB52" s="221"/>
      <c r="GMC52" s="221"/>
      <c r="GMD52" s="221"/>
      <c r="GME52" s="221"/>
      <c r="GMF52" s="221"/>
      <c r="GMG52" s="221"/>
      <c r="GMH52" s="221"/>
      <c r="GMI52" s="221"/>
      <c r="GMJ52" s="221"/>
      <c r="GMK52" s="221"/>
      <c r="GML52" s="221"/>
      <c r="GMM52" s="221"/>
      <c r="GMN52" s="221"/>
      <c r="GMO52" s="221"/>
      <c r="GMP52" s="221"/>
      <c r="GMQ52" s="221"/>
      <c r="GMR52" s="221"/>
      <c r="GMS52" s="221"/>
      <c r="GMT52" s="221"/>
      <c r="GMU52" s="221"/>
      <c r="GMV52" s="221"/>
      <c r="GMW52" s="221"/>
      <c r="GMX52" s="221"/>
      <c r="GMY52" s="221"/>
      <c r="GMZ52" s="221"/>
      <c r="GNA52" s="221"/>
      <c r="GNB52" s="221"/>
      <c r="GNC52" s="221"/>
      <c r="GND52" s="221"/>
      <c r="GNE52" s="221"/>
      <c r="GNF52" s="221"/>
      <c r="GNG52" s="221"/>
      <c r="GNH52" s="221"/>
      <c r="GNI52" s="221"/>
      <c r="GNJ52" s="221"/>
      <c r="GNK52" s="221"/>
      <c r="GNL52" s="221"/>
      <c r="GNM52" s="221"/>
      <c r="GNN52" s="221"/>
      <c r="GNO52" s="221"/>
      <c r="GNP52" s="221"/>
      <c r="GNQ52" s="221"/>
      <c r="GNR52" s="221"/>
      <c r="GNS52" s="221"/>
      <c r="GNT52" s="221"/>
      <c r="GNU52" s="221"/>
      <c r="GNV52" s="221"/>
      <c r="GNW52" s="221"/>
      <c r="GNX52" s="221"/>
      <c r="GNY52" s="221"/>
      <c r="GNZ52" s="221"/>
      <c r="GOA52" s="221"/>
      <c r="GOB52" s="221"/>
      <c r="GOC52" s="221"/>
      <c r="GOD52" s="221"/>
      <c r="GOE52" s="221"/>
      <c r="GOF52" s="221"/>
      <c r="GOG52" s="221"/>
      <c r="GOH52" s="221"/>
      <c r="GOI52" s="221"/>
      <c r="GOJ52" s="221"/>
      <c r="GOK52" s="221"/>
      <c r="GOL52" s="221"/>
      <c r="GOM52" s="221"/>
      <c r="GON52" s="221"/>
      <c r="GOO52" s="221"/>
      <c r="GOP52" s="221"/>
      <c r="GOQ52" s="221"/>
      <c r="GOR52" s="221"/>
      <c r="GOS52" s="221"/>
      <c r="GOT52" s="221"/>
      <c r="GOU52" s="221"/>
      <c r="GOV52" s="221"/>
      <c r="GOW52" s="221"/>
      <c r="GOX52" s="221"/>
      <c r="GOY52" s="221"/>
      <c r="GOZ52" s="221"/>
      <c r="GPA52" s="221"/>
      <c r="GPB52" s="221"/>
      <c r="GPC52" s="221"/>
      <c r="GPD52" s="221"/>
      <c r="GPE52" s="221"/>
      <c r="GPF52" s="221"/>
      <c r="GPG52" s="221"/>
      <c r="GPH52" s="221"/>
      <c r="GPI52" s="221"/>
      <c r="GPJ52" s="221"/>
      <c r="GPK52" s="221"/>
      <c r="GPL52" s="221"/>
      <c r="GPM52" s="221"/>
      <c r="GPN52" s="221"/>
      <c r="GPO52" s="221"/>
      <c r="GPP52" s="221"/>
      <c r="GPQ52" s="221"/>
      <c r="GPR52" s="221"/>
      <c r="GPS52" s="221"/>
      <c r="GPT52" s="221"/>
      <c r="GPU52" s="221"/>
      <c r="GPV52" s="221"/>
      <c r="GPW52" s="221"/>
      <c r="GPX52" s="221"/>
      <c r="GPY52" s="221"/>
      <c r="GPZ52" s="221"/>
      <c r="GQA52" s="221"/>
      <c r="GQB52" s="221"/>
      <c r="GQC52" s="221"/>
      <c r="GQD52" s="221"/>
      <c r="GQE52" s="221"/>
      <c r="GQF52" s="221"/>
      <c r="GQG52" s="221"/>
      <c r="GQH52" s="221"/>
      <c r="GQI52" s="221"/>
      <c r="GQJ52" s="221"/>
      <c r="GQK52" s="221"/>
      <c r="GQL52" s="221"/>
      <c r="GQM52" s="221"/>
      <c r="GQN52" s="221"/>
      <c r="GQO52" s="221"/>
      <c r="GQP52" s="221"/>
      <c r="GQQ52" s="221"/>
      <c r="GQR52" s="221"/>
      <c r="GQS52" s="221"/>
      <c r="GQT52" s="221"/>
      <c r="GQU52" s="221"/>
      <c r="GQV52" s="221"/>
      <c r="GQW52" s="221"/>
      <c r="GQX52" s="221"/>
      <c r="GQY52" s="221"/>
      <c r="GQZ52" s="221"/>
      <c r="GRA52" s="221"/>
      <c r="GRB52" s="221"/>
      <c r="GRC52" s="221"/>
      <c r="GRD52" s="221"/>
      <c r="GRE52" s="221"/>
      <c r="GRF52" s="221"/>
      <c r="GRG52" s="221"/>
      <c r="GRH52" s="221"/>
      <c r="GRI52" s="221"/>
      <c r="GRJ52" s="221"/>
      <c r="GRK52" s="221"/>
      <c r="GRL52" s="221"/>
      <c r="GRM52" s="221"/>
      <c r="GRN52" s="221"/>
      <c r="GRO52" s="221"/>
      <c r="GRP52" s="221"/>
      <c r="GRQ52" s="221"/>
      <c r="GRR52" s="221"/>
      <c r="GRS52" s="221"/>
      <c r="GRT52" s="221"/>
      <c r="GRU52" s="221"/>
      <c r="GRV52" s="221"/>
      <c r="GRW52" s="221"/>
      <c r="GRX52" s="221"/>
      <c r="GRY52" s="221"/>
      <c r="GRZ52" s="221"/>
      <c r="GSA52" s="221"/>
      <c r="GSB52" s="221"/>
      <c r="GSC52" s="221"/>
      <c r="GSD52" s="221"/>
      <c r="GSE52" s="221"/>
      <c r="GSF52" s="221"/>
      <c r="GSG52" s="221"/>
      <c r="GSH52" s="221"/>
      <c r="GSI52" s="221"/>
      <c r="GSJ52" s="221"/>
      <c r="GSK52" s="221"/>
      <c r="GSL52" s="221"/>
      <c r="GSM52" s="221"/>
      <c r="GSN52" s="221"/>
      <c r="GSO52" s="221"/>
      <c r="GSP52" s="221"/>
      <c r="GSQ52" s="221"/>
      <c r="GSR52" s="221"/>
      <c r="GSS52" s="221"/>
      <c r="GST52" s="221"/>
      <c r="GSU52" s="221"/>
      <c r="GSV52" s="221"/>
      <c r="GSW52" s="221"/>
      <c r="GSX52" s="221"/>
      <c r="GSY52" s="221"/>
      <c r="GSZ52" s="221"/>
      <c r="GTA52" s="221"/>
      <c r="GTB52" s="221"/>
      <c r="GTC52" s="221"/>
      <c r="GTD52" s="221"/>
      <c r="GTE52" s="221"/>
      <c r="GTF52" s="221"/>
      <c r="GTG52" s="221"/>
      <c r="GTH52" s="221"/>
      <c r="GTI52" s="221"/>
      <c r="GTJ52" s="221"/>
      <c r="GTK52" s="221"/>
      <c r="GTL52" s="221"/>
      <c r="GTM52" s="221"/>
      <c r="GTN52" s="221"/>
      <c r="GTO52" s="221"/>
      <c r="GTP52" s="221"/>
      <c r="GTQ52" s="221"/>
      <c r="GTR52" s="221"/>
      <c r="GTS52" s="221"/>
      <c r="GTT52" s="221"/>
      <c r="GTU52" s="221"/>
      <c r="GTV52" s="221"/>
      <c r="GTW52" s="221"/>
      <c r="GTX52" s="221"/>
      <c r="GTY52" s="221"/>
      <c r="GTZ52" s="221"/>
      <c r="GUA52" s="221"/>
      <c r="GUB52" s="221"/>
      <c r="GUC52" s="221"/>
      <c r="GUD52" s="221"/>
      <c r="GUE52" s="221"/>
      <c r="GUF52" s="221"/>
      <c r="GUG52" s="221"/>
      <c r="GUH52" s="221"/>
      <c r="GUI52" s="221"/>
      <c r="GUJ52" s="221"/>
      <c r="GUK52" s="221"/>
      <c r="GUL52" s="221"/>
      <c r="GUM52" s="221"/>
      <c r="GUN52" s="221"/>
      <c r="GUO52" s="221"/>
      <c r="GUP52" s="221"/>
      <c r="GUQ52" s="221"/>
      <c r="GUR52" s="221"/>
      <c r="GUS52" s="221"/>
      <c r="GUT52" s="221"/>
      <c r="GUU52" s="221"/>
      <c r="GUV52" s="221"/>
      <c r="GUW52" s="221"/>
      <c r="GUX52" s="221"/>
      <c r="GUY52" s="221"/>
      <c r="GUZ52" s="221"/>
      <c r="GVA52" s="221"/>
      <c r="GVB52" s="221"/>
      <c r="GVC52" s="221"/>
      <c r="GVD52" s="221"/>
      <c r="GVE52" s="221"/>
      <c r="GVF52" s="221"/>
      <c r="GVG52" s="221"/>
      <c r="GVH52" s="221"/>
      <c r="GVI52" s="221"/>
      <c r="GVJ52" s="221"/>
      <c r="GVK52" s="221"/>
      <c r="GVL52" s="221"/>
      <c r="GVM52" s="221"/>
      <c r="GVN52" s="221"/>
      <c r="GVO52" s="221"/>
      <c r="GVP52" s="221"/>
      <c r="GVQ52" s="221"/>
      <c r="GVR52" s="221"/>
      <c r="GVS52" s="221"/>
      <c r="GVT52" s="221"/>
      <c r="GVU52" s="221"/>
      <c r="GVV52" s="221"/>
      <c r="GVW52" s="221"/>
      <c r="GVX52" s="221"/>
      <c r="GVY52" s="221"/>
      <c r="GVZ52" s="221"/>
      <c r="GWA52" s="221"/>
      <c r="GWB52" s="221"/>
      <c r="GWC52" s="221"/>
      <c r="GWD52" s="221"/>
      <c r="GWE52" s="221"/>
      <c r="GWF52" s="221"/>
      <c r="GWG52" s="221"/>
      <c r="GWH52" s="221"/>
      <c r="GWI52" s="221"/>
      <c r="GWJ52" s="221"/>
      <c r="GWK52" s="221"/>
      <c r="GWL52" s="221"/>
      <c r="GWM52" s="221"/>
      <c r="GWN52" s="221"/>
      <c r="GWO52" s="221"/>
      <c r="GWP52" s="221"/>
      <c r="GWQ52" s="221"/>
      <c r="GWR52" s="221"/>
      <c r="GWS52" s="221"/>
      <c r="GWT52" s="221"/>
      <c r="GWU52" s="221"/>
      <c r="GWV52" s="221"/>
      <c r="GWW52" s="221"/>
      <c r="GWX52" s="221"/>
      <c r="GWY52" s="221"/>
      <c r="GWZ52" s="221"/>
      <c r="GXA52" s="221"/>
      <c r="GXB52" s="221"/>
      <c r="GXC52" s="221"/>
      <c r="GXD52" s="221"/>
      <c r="GXE52" s="221"/>
      <c r="GXF52" s="221"/>
      <c r="GXG52" s="221"/>
      <c r="GXH52" s="221"/>
      <c r="GXI52" s="221"/>
      <c r="GXJ52" s="221"/>
      <c r="GXK52" s="221"/>
      <c r="GXL52" s="221"/>
      <c r="GXM52" s="221"/>
      <c r="GXN52" s="221"/>
      <c r="GXO52" s="221"/>
      <c r="GXP52" s="221"/>
      <c r="GXQ52" s="221"/>
      <c r="GXR52" s="221"/>
      <c r="GXS52" s="221"/>
      <c r="GXT52" s="221"/>
      <c r="GXU52" s="221"/>
      <c r="GXV52" s="221"/>
      <c r="GXW52" s="221"/>
      <c r="GXX52" s="221"/>
      <c r="GXY52" s="221"/>
      <c r="GXZ52" s="221"/>
      <c r="GYA52" s="221"/>
      <c r="GYB52" s="221"/>
      <c r="GYC52" s="221"/>
      <c r="GYD52" s="221"/>
      <c r="GYE52" s="221"/>
      <c r="GYF52" s="221"/>
      <c r="GYG52" s="221"/>
      <c r="GYH52" s="221"/>
      <c r="GYI52" s="221"/>
      <c r="GYJ52" s="221"/>
      <c r="GYK52" s="221"/>
      <c r="GYL52" s="221"/>
      <c r="GYM52" s="221"/>
      <c r="GYN52" s="221"/>
      <c r="GYO52" s="221"/>
      <c r="GYP52" s="221"/>
      <c r="GYQ52" s="221"/>
      <c r="GYR52" s="221"/>
      <c r="GYS52" s="221"/>
      <c r="GYT52" s="221"/>
      <c r="GYU52" s="221"/>
      <c r="GYV52" s="221"/>
      <c r="GYW52" s="221"/>
      <c r="GYX52" s="221"/>
      <c r="GYY52" s="221"/>
      <c r="GYZ52" s="221"/>
      <c r="GZA52" s="221"/>
      <c r="GZB52" s="221"/>
      <c r="GZC52" s="221"/>
      <c r="GZD52" s="221"/>
      <c r="GZE52" s="221"/>
      <c r="GZF52" s="221"/>
      <c r="GZG52" s="221"/>
      <c r="GZH52" s="221"/>
      <c r="GZI52" s="221"/>
      <c r="GZJ52" s="221"/>
      <c r="GZK52" s="221"/>
      <c r="GZL52" s="221"/>
      <c r="GZM52" s="221"/>
      <c r="GZN52" s="221"/>
      <c r="GZO52" s="221"/>
      <c r="GZP52" s="221"/>
      <c r="GZQ52" s="221"/>
      <c r="GZR52" s="221"/>
      <c r="GZS52" s="221"/>
      <c r="GZT52" s="221"/>
      <c r="GZU52" s="221"/>
      <c r="GZV52" s="221"/>
      <c r="GZW52" s="221"/>
      <c r="GZX52" s="221"/>
      <c r="GZY52" s="221"/>
      <c r="GZZ52" s="221"/>
      <c r="HAA52" s="221"/>
      <c r="HAB52" s="221"/>
      <c r="HAC52" s="221"/>
      <c r="HAD52" s="221"/>
      <c r="HAE52" s="221"/>
      <c r="HAF52" s="221"/>
      <c r="HAG52" s="221"/>
      <c r="HAH52" s="221"/>
      <c r="HAI52" s="221"/>
      <c r="HAJ52" s="221"/>
      <c r="HAK52" s="221"/>
      <c r="HAL52" s="221"/>
      <c r="HAM52" s="221"/>
      <c r="HAN52" s="221"/>
      <c r="HAO52" s="221"/>
      <c r="HAP52" s="221"/>
      <c r="HAQ52" s="221"/>
      <c r="HAR52" s="221"/>
      <c r="HAS52" s="221"/>
      <c r="HAT52" s="221"/>
      <c r="HAU52" s="221"/>
      <c r="HAV52" s="221"/>
      <c r="HAW52" s="221"/>
      <c r="HAX52" s="221"/>
      <c r="HAY52" s="221"/>
      <c r="HAZ52" s="221"/>
      <c r="HBA52" s="221"/>
      <c r="HBB52" s="221"/>
      <c r="HBC52" s="221"/>
      <c r="HBD52" s="221"/>
      <c r="HBE52" s="221"/>
      <c r="HBF52" s="221"/>
      <c r="HBG52" s="221"/>
      <c r="HBH52" s="221"/>
      <c r="HBI52" s="221"/>
      <c r="HBJ52" s="221"/>
      <c r="HBK52" s="221"/>
      <c r="HBL52" s="221"/>
      <c r="HBM52" s="221"/>
      <c r="HBN52" s="221"/>
      <c r="HBO52" s="221"/>
      <c r="HBP52" s="221"/>
      <c r="HBQ52" s="221"/>
      <c r="HBR52" s="221"/>
      <c r="HBS52" s="221"/>
      <c r="HBT52" s="221"/>
      <c r="HBU52" s="221"/>
      <c r="HBV52" s="221"/>
      <c r="HBW52" s="221"/>
      <c r="HBX52" s="221"/>
      <c r="HBY52" s="221"/>
      <c r="HBZ52" s="221"/>
      <c r="HCA52" s="221"/>
      <c r="HCB52" s="221"/>
      <c r="HCC52" s="221"/>
      <c r="HCD52" s="221"/>
      <c r="HCE52" s="221"/>
      <c r="HCF52" s="221"/>
      <c r="HCG52" s="221"/>
      <c r="HCH52" s="221"/>
      <c r="HCI52" s="221"/>
      <c r="HCJ52" s="221"/>
      <c r="HCK52" s="221"/>
      <c r="HCL52" s="221"/>
      <c r="HCM52" s="221"/>
      <c r="HCN52" s="221"/>
      <c r="HCO52" s="221"/>
      <c r="HCP52" s="221"/>
      <c r="HCQ52" s="221"/>
      <c r="HCR52" s="221"/>
      <c r="HCS52" s="221"/>
      <c r="HCT52" s="221"/>
      <c r="HCU52" s="221"/>
      <c r="HCV52" s="221"/>
      <c r="HCW52" s="221"/>
      <c r="HCX52" s="221"/>
      <c r="HCY52" s="221"/>
      <c r="HCZ52" s="221"/>
      <c r="HDA52" s="221"/>
      <c r="HDB52" s="221"/>
      <c r="HDC52" s="221"/>
      <c r="HDD52" s="221"/>
      <c r="HDE52" s="221"/>
      <c r="HDF52" s="221"/>
      <c r="HDG52" s="221"/>
      <c r="HDH52" s="221"/>
      <c r="HDI52" s="221"/>
      <c r="HDJ52" s="221"/>
      <c r="HDK52" s="221"/>
      <c r="HDL52" s="221"/>
      <c r="HDM52" s="221"/>
      <c r="HDN52" s="221"/>
      <c r="HDO52" s="221"/>
      <c r="HDP52" s="221"/>
      <c r="HDQ52" s="221"/>
      <c r="HDR52" s="221"/>
      <c r="HDS52" s="221"/>
      <c r="HDT52" s="221"/>
      <c r="HDU52" s="221"/>
      <c r="HDV52" s="221"/>
      <c r="HDW52" s="221"/>
      <c r="HDX52" s="221"/>
      <c r="HDY52" s="221"/>
      <c r="HDZ52" s="221"/>
      <c r="HEA52" s="221"/>
      <c r="HEB52" s="221"/>
      <c r="HEC52" s="221"/>
      <c r="HED52" s="221"/>
      <c r="HEE52" s="221"/>
      <c r="HEF52" s="221"/>
      <c r="HEG52" s="221"/>
      <c r="HEH52" s="221"/>
      <c r="HEI52" s="221"/>
      <c r="HEJ52" s="221"/>
      <c r="HEK52" s="221"/>
      <c r="HEL52" s="221"/>
      <c r="HEM52" s="221"/>
      <c r="HEN52" s="221"/>
      <c r="HEO52" s="221"/>
      <c r="HEP52" s="221"/>
      <c r="HEQ52" s="221"/>
      <c r="HER52" s="221"/>
      <c r="HES52" s="221"/>
      <c r="HET52" s="221"/>
      <c r="HEU52" s="221"/>
      <c r="HEV52" s="221"/>
      <c r="HEW52" s="221"/>
      <c r="HEX52" s="221"/>
      <c r="HEY52" s="221"/>
      <c r="HEZ52" s="221"/>
      <c r="HFA52" s="221"/>
      <c r="HFB52" s="221"/>
      <c r="HFC52" s="221"/>
      <c r="HFD52" s="221"/>
      <c r="HFE52" s="221"/>
      <c r="HFF52" s="221"/>
      <c r="HFG52" s="221"/>
      <c r="HFH52" s="221"/>
      <c r="HFI52" s="221"/>
      <c r="HFJ52" s="221"/>
      <c r="HFK52" s="221"/>
      <c r="HFL52" s="221"/>
      <c r="HFM52" s="221"/>
      <c r="HFN52" s="221"/>
      <c r="HFO52" s="221"/>
      <c r="HFP52" s="221"/>
      <c r="HFQ52" s="221"/>
      <c r="HFR52" s="221"/>
      <c r="HFS52" s="221"/>
      <c r="HFT52" s="221"/>
      <c r="HFU52" s="221"/>
      <c r="HFV52" s="221"/>
      <c r="HFW52" s="221"/>
      <c r="HFX52" s="221"/>
      <c r="HFY52" s="221"/>
      <c r="HFZ52" s="221"/>
      <c r="HGA52" s="221"/>
      <c r="HGB52" s="221"/>
      <c r="HGC52" s="221"/>
      <c r="HGD52" s="221"/>
      <c r="HGE52" s="221"/>
      <c r="HGF52" s="221"/>
      <c r="HGG52" s="221"/>
      <c r="HGH52" s="221"/>
      <c r="HGI52" s="221"/>
      <c r="HGJ52" s="221"/>
      <c r="HGK52" s="221"/>
      <c r="HGL52" s="221"/>
      <c r="HGM52" s="221"/>
      <c r="HGN52" s="221"/>
      <c r="HGO52" s="221"/>
      <c r="HGP52" s="221"/>
      <c r="HGQ52" s="221"/>
      <c r="HGR52" s="221"/>
      <c r="HGS52" s="221"/>
      <c r="HGT52" s="221"/>
      <c r="HGU52" s="221"/>
      <c r="HGV52" s="221"/>
      <c r="HGW52" s="221"/>
      <c r="HGX52" s="221"/>
      <c r="HGY52" s="221"/>
      <c r="HGZ52" s="221"/>
      <c r="HHA52" s="221"/>
      <c r="HHB52" s="221"/>
      <c r="HHC52" s="221"/>
      <c r="HHD52" s="221"/>
      <c r="HHE52" s="221"/>
      <c r="HHF52" s="221"/>
      <c r="HHG52" s="221"/>
      <c r="HHH52" s="221"/>
      <c r="HHI52" s="221"/>
      <c r="HHJ52" s="221"/>
      <c r="HHK52" s="221"/>
      <c r="HHL52" s="221"/>
      <c r="HHM52" s="221"/>
      <c r="HHN52" s="221"/>
      <c r="HHO52" s="221"/>
      <c r="HHP52" s="221"/>
      <c r="HHQ52" s="221"/>
      <c r="HHR52" s="221"/>
      <c r="HHS52" s="221"/>
      <c r="HHT52" s="221"/>
      <c r="HHU52" s="221"/>
      <c r="HHV52" s="221"/>
      <c r="HHW52" s="221"/>
      <c r="HHX52" s="221"/>
      <c r="HHY52" s="221"/>
      <c r="HHZ52" s="221"/>
      <c r="HIA52" s="221"/>
      <c r="HIB52" s="221"/>
      <c r="HIC52" s="221"/>
      <c r="HID52" s="221"/>
      <c r="HIE52" s="221"/>
      <c r="HIF52" s="221"/>
      <c r="HIG52" s="221"/>
      <c r="HIH52" s="221"/>
      <c r="HII52" s="221"/>
      <c r="HIJ52" s="221"/>
      <c r="HIK52" s="221"/>
      <c r="HIL52" s="221"/>
      <c r="HIM52" s="221"/>
      <c r="HIN52" s="221"/>
      <c r="HIO52" s="221"/>
      <c r="HIP52" s="221"/>
      <c r="HIQ52" s="221"/>
      <c r="HIR52" s="221"/>
      <c r="HIS52" s="221"/>
      <c r="HIT52" s="221"/>
      <c r="HIU52" s="221"/>
      <c r="HIV52" s="221"/>
      <c r="HIW52" s="221"/>
      <c r="HIX52" s="221"/>
      <c r="HIY52" s="221"/>
      <c r="HIZ52" s="221"/>
      <c r="HJA52" s="221"/>
      <c r="HJB52" s="221"/>
      <c r="HJC52" s="221"/>
      <c r="HJD52" s="221"/>
      <c r="HJE52" s="221"/>
      <c r="HJF52" s="221"/>
      <c r="HJG52" s="221"/>
      <c r="HJH52" s="221"/>
      <c r="HJI52" s="221"/>
      <c r="HJJ52" s="221"/>
      <c r="HJK52" s="221"/>
      <c r="HJL52" s="221"/>
      <c r="HJM52" s="221"/>
      <c r="HJN52" s="221"/>
      <c r="HJO52" s="221"/>
      <c r="HJP52" s="221"/>
      <c r="HJQ52" s="221"/>
      <c r="HJR52" s="221"/>
      <c r="HJS52" s="221"/>
      <c r="HJT52" s="221"/>
      <c r="HJU52" s="221"/>
      <c r="HJV52" s="221"/>
      <c r="HJW52" s="221"/>
      <c r="HJX52" s="221"/>
      <c r="HJY52" s="221"/>
      <c r="HJZ52" s="221"/>
      <c r="HKA52" s="221"/>
      <c r="HKB52" s="221"/>
      <c r="HKC52" s="221"/>
      <c r="HKD52" s="221"/>
      <c r="HKE52" s="221"/>
      <c r="HKF52" s="221"/>
      <c r="HKG52" s="221"/>
      <c r="HKH52" s="221"/>
      <c r="HKI52" s="221"/>
      <c r="HKJ52" s="221"/>
      <c r="HKK52" s="221"/>
      <c r="HKL52" s="221"/>
      <c r="HKM52" s="221"/>
      <c r="HKN52" s="221"/>
      <c r="HKO52" s="221"/>
      <c r="HKP52" s="221"/>
      <c r="HKQ52" s="221"/>
      <c r="HKR52" s="221"/>
      <c r="HKS52" s="221"/>
      <c r="HKT52" s="221"/>
      <c r="HKU52" s="221"/>
      <c r="HKV52" s="221"/>
      <c r="HKW52" s="221"/>
      <c r="HKX52" s="221"/>
      <c r="HKY52" s="221"/>
      <c r="HKZ52" s="221"/>
      <c r="HLA52" s="221"/>
      <c r="HLB52" s="221"/>
      <c r="HLC52" s="221"/>
      <c r="HLD52" s="221"/>
      <c r="HLE52" s="221"/>
      <c r="HLF52" s="221"/>
      <c r="HLG52" s="221"/>
      <c r="HLH52" s="221"/>
      <c r="HLI52" s="221"/>
      <c r="HLJ52" s="221"/>
      <c r="HLK52" s="221"/>
      <c r="HLL52" s="221"/>
      <c r="HLM52" s="221"/>
      <c r="HLN52" s="221"/>
      <c r="HLO52" s="221"/>
      <c r="HLP52" s="221"/>
      <c r="HLQ52" s="221"/>
      <c r="HLR52" s="221"/>
      <c r="HLS52" s="221"/>
      <c r="HLT52" s="221"/>
      <c r="HLU52" s="221"/>
      <c r="HLV52" s="221"/>
      <c r="HLW52" s="221"/>
      <c r="HLX52" s="221"/>
      <c r="HLY52" s="221"/>
      <c r="HLZ52" s="221"/>
      <c r="HMA52" s="221"/>
      <c r="HMB52" s="221"/>
      <c r="HMC52" s="221"/>
      <c r="HMD52" s="221"/>
      <c r="HME52" s="221"/>
      <c r="HMF52" s="221"/>
      <c r="HMG52" s="221"/>
      <c r="HMH52" s="221"/>
      <c r="HMI52" s="221"/>
      <c r="HMJ52" s="221"/>
      <c r="HMK52" s="221"/>
      <c r="HML52" s="221"/>
      <c r="HMM52" s="221"/>
      <c r="HMN52" s="221"/>
      <c r="HMO52" s="221"/>
      <c r="HMP52" s="221"/>
      <c r="HMQ52" s="221"/>
      <c r="HMR52" s="221"/>
      <c r="HMS52" s="221"/>
      <c r="HMT52" s="221"/>
      <c r="HMU52" s="221"/>
      <c r="HMV52" s="221"/>
      <c r="HMW52" s="221"/>
      <c r="HMX52" s="221"/>
      <c r="HMY52" s="221"/>
      <c r="HMZ52" s="221"/>
      <c r="HNA52" s="221"/>
      <c r="HNB52" s="221"/>
      <c r="HNC52" s="221"/>
      <c r="HND52" s="221"/>
      <c r="HNE52" s="221"/>
      <c r="HNF52" s="221"/>
      <c r="HNG52" s="221"/>
      <c r="HNH52" s="221"/>
      <c r="HNI52" s="221"/>
      <c r="HNJ52" s="221"/>
      <c r="HNK52" s="221"/>
      <c r="HNL52" s="221"/>
      <c r="HNM52" s="221"/>
      <c r="HNN52" s="221"/>
      <c r="HNO52" s="221"/>
      <c r="HNP52" s="221"/>
      <c r="HNQ52" s="221"/>
      <c r="HNR52" s="221"/>
      <c r="HNS52" s="221"/>
      <c r="HNT52" s="221"/>
      <c r="HNU52" s="221"/>
      <c r="HNV52" s="221"/>
      <c r="HNW52" s="221"/>
      <c r="HNX52" s="221"/>
      <c r="HNY52" s="221"/>
      <c r="HNZ52" s="221"/>
      <c r="HOA52" s="221"/>
      <c r="HOB52" s="221"/>
      <c r="HOC52" s="221"/>
      <c r="HOD52" s="221"/>
      <c r="HOE52" s="221"/>
      <c r="HOF52" s="221"/>
      <c r="HOG52" s="221"/>
      <c r="HOH52" s="221"/>
      <c r="HOI52" s="221"/>
      <c r="HOJ52" s="221"/>
      <c r="HOK52" s="221"/>
      <c r="HOL52" s="221"/>
      <c r="HOM52" s="221"/>
      <c r="HON52" s="221"/>
      <c r="HOO52" s="221"/>
      <c r="HOP52" s="221"/>
      <c r="HOQ52" s="221"/>
      <c r="HOR52" s="221"/>
      <c r="HOS52" s="221"/>
      <c r="HOT52" s="221"/>
      <c r="HOU52" s="221"/>
      <c r="HOV52" s="221"/>
      <c r="HOW52" s="221"/>
      <c r="HOX52" s="221"/>
      <c r="HOY52" s="221"/>
      <c r="HOZ52" s="221"/>
      <c r="HPA52" s="221"/>
      <c r="HPB52" s="221"/>
      <c r="HPC52" s="221"/>
      <c r="HPD52" s="221"/>
      <c r="HPE52" s="221"/>
      <c r="HPF52" s="221"/>
      <c r="HPG52" s="221"/>
      <c r="HPH52" s="221"/>
      <c r="HPI52" s="221"/>
      <c r="HPJ52" s="221"/>
      <c r="HPK52" s="221"/>
      <c r="HPL52" s="221"/>
      <c r="HPM52" s="221"/>
      <c r="HPN52" s="221"/>
      <c r="HPO52" s="221"/>
      <c r="HPP52" s="221"/>
      <c r="HPQ52" s="221"/>
      <c r="HPR52" s="221"/>
      <c r="HPS52" s="221"/>
      <c r="HPT52" s="221"/>
      <c r="HPU52" s="221"/>
      <c r="HPV52" s="221"/>
      <c r="HPW52" s="221"/>
      <c r="HPX52" s="221"/>
      <c r="HPY52" s="221"/>
      <c r="HPZ52" s="221"/>
      <c r="HQA52" s="221"/>
      <c r="HQB52" s="221"/>
      <c r="HQC52" s="221"/>
      <c r="HQD52" s="221"/>
      <c r="HQE52" s="221"/>
      <c r="HQF52" s="221"/>
      <c r="HQG52" s="221"/>
      <c r="HQH52" s="221"/>
      <c r="HQI52" s="221"/>
      <c r="HQJ52" s="221"/>
      <c r="HQK52" s="221"/>
      <c r="HQL52" s="221"/>
      <c r="HQM52" s="221"/>
      <c r="HQN52" s="221"/>
      <c r="HQO52" s="221"/>
      <c r="HQP52" s="221"/>
      <c r="HQQ52" s="221"/>
      <c r="HQR52" s="221"/>
      <c r="HQS52" s="221"/>
      <c r="HQT52" s="221"/>
      <c r="HQU52" s="221"/>
      <c r="HQV52" s="221"/>
      <c r="HQW52" s="221"/>
      <c r="HQX52" s="221"/>
      <c r="HQY52" s="221"/>
      <c r="HQZ52" s="221"/>
      <c r="HRA52" s="221"/>
      <c r="HRB52" s="221"/>
      <c r="HRC52" s="221"/>
      <c r="HRD52" s="221"/>
      <c r="HRE52" s="221"/>
      <c r="HRF52" s="221"/>
      <c r="HRG52" s="221"/>
      <c r="HRH52" s="221"/>
      <c r="HRI52" s="221"/>
      <c r="HRJ52" s="221"/>
      <c r="HRK52" s="221"/>
      <c r="HRL52" s="221"/>
      <c r="HRM52" s="221"/>
      <c r="HRN52" s="221"/>
      <c r="HRO52" s="221"/>
      <c r="HRP52" s="221"/>
      <c r="HRQ52" s="221"/>
      <c r="HRR52" s="221"/>
      <c r="HRS52" s="221"/>
      <c r="HRT52" s="221"/>
      <c r="HRU52" s="221"/>
      <c r="HRV52" s="221"/>
      <c r="HRW52" s="221"/>
      <c r="HRX52" s="221"/>
      <c r="HRY52" s="221"/>
      <c r="HRZ52" s="221"/>
      <c r="HSA52" s="221"/>
      <c r="HSB52" s="221"/>
      <c r="HSC52" s="221"/>
      <c r="HSD52" s="221"/>
      <c r="HSE52" s="221"/>
      <c r="HSF52" s="221"/>
      <c r="HSG52" s="221"/>
      <c r="HSH52" s="221"/>
      <c r="HSI52" s="221"/>
      <c r="HSJ52" s="221"/>
      <c r="HSK52" s="221"/>
      <c r="HSL52" s="221"/>
      <c r="HSM52" s="221"/>
      <c r="HSN52" s="221"/>
      <c r="HSO52" s="221"/>
      <c r="HSP52" s="221"/>
      <c r="HSQ52" s="221"/>
      <c r="HSR52" s="221"/>
      <c r="HSS52" s="221"/>
      <c r="HST52" s="221"/>
      <c r="HSU52" s="221"/>
      <c r="HSV52" s="221"/>
      <c r="HSW52" s="221"/>
      <c r="HSX52" s="221"/>
      <c r="HSY52" s="221"/>
      <c r="HSZ52" s="221"/>
      <c r="HTA52" s="221"/>
      <c r="HTB52" s="221"/>
      <c r="HTC52" s="221"/>
      <c r="HTD52" s="221"/>
      <c r="HTE52" s="221"/>
      <c r="HTF52" s="221"/>
      <c r="HTG52" s="221"/>
      <c r="HTH52" s="221"/>
      <c r="HTI52" s="221"/>
      <c r="HTJ52" s="221"/>
      <c r="HTK52" s="221"/>
      <c r="HTL52" s="221"/>
      <c r="HTM52" s="221"/>
      <c r="HTN52" s="221"/>
      <c r="HTO52" s="221"/>
      <c r="HTP52" s="221"/>
      <c r="HTQ52" s="221"/>
      <c r="HTR52" s="221"/>
      <c r="HTS52" s="221"/>
      <c r="HTT52" s="221"/>
      <c r="HTU52" s="221"/>
      <c r="HTV52" s="221"/>
      <c r="HTW52" s="221"/>
      <c r="HTX52" s="221"/>
      <c r="HTY52" s="221"/>
      <c r="HTZ52" s="221"/>
      <c r="HUA52" s="221"/>
      <c r="HUB52" s="221"/>
      <c r="HUC52" s="221"/>
      <c r="HUD52" s="221"/>
      <c r="HUE52" s="221"/>
      <c r="HUF52" s="221"/>
      <c r="HUG52" s="221"/>
      <c r="HUH52" s="221"/>
      <c r="HUI52" s="221"/>
      <c r="HUJ52" s="221"/>
      <c r="HUK52" s="221"/>
      <c r="HUL52" s="221"/>
      <c r="HUM52" s="221"/>
      <c r="HUN52" s="221"/>
      <c r="HUO52" s="221"/>
      <c r="HUP52" s="221"/>
      <c r="HUQ52" s="221"/>
      <c r="HUR52" s="221"/>
      <c r="HUS52" s="221"/>
      <c r="HUT52" s="221"/>
      <c r="HUU52" s="221"/>
      <c r="HUV52" s="221"/>
      <c r="HUW52" s="221"/>
      <c r="HUX52" s="221"/>
      <c r="HUY52" s="221"/>
      <c r="HUZ52" s="221"/>
      <c r="HVA52" s="221"/>
      <c r="HVB52" s="221"/>
      <c r="HVC52" s="221"/>
      <c r="HVD52" s="221"/>
      <c r="HVE52" s="221"/>
      <c r="HVF52" s="221"/>
      <c r="HVG52" s="221"/>
      <c r="HVH52" s="221"/>
      <c r="HVI52" s="221"/>
      <c r="HVJ52" s="221"/>
      <c r="HVK52" s="221"/>
      <c r="HVL52" s="221"/>
      <c r="HVM52" s="221"/>
      <c r="HVN52" s="221"/>
      <c r="HVO52" s="221"/>
      <c r="HVP52" s="221"/>
      <c r="HVQ52" s="221"/>
      <c r="HVR52" s="221"/>
      <c r="HVS52" s="221"/>
      <c r="HVT52" s="221"/>
      <c r="HVU52" s="221"/>
      <c r="HVV52" s="221"/>
      <c r="HVW52" s="221"/>
      <c r="HVX52" s="221"/>
      <c r="HVY52" s="221"/>
      <c r="HVZ52" s="221"/>
      <c r="HWA52" s="221"/>
      <c r="HWB52" s="221"/>
      <c r="HWC52" s="221"/>
      <c r="HWD52" s="221"/>
      <c r="HWE52" s="221"/>
      <c r="HWF52" s="221"/>
      <c r="HWG52" s="221"/>
      <c r="HWH52" s="221"/>
      <c r="HWI52" s="221"/>
      <c r="HWJ52" s="221"/>
      <c r="HWK52" s="221"/>
      <c r="HWL52" s="221"/>
      <c r="HWM52" s="221"/>
      <c r="HWN52" s="221"/>
      <c r="HWO52" s="221"/>
      <c r="HWP52" s="221"/>
      <c r="HWQ52" s="221"/>
      <c r="HWR52" s="221"/>
      <c r="HWS52" s="221"/>
      <c r="HWT52" s="221"/>
      <c r="HWU52" s="221"/>
      <c r="HWV52" s="221"/>
      <c r="HWW52" s="221"/>
      <c r="HWX52" s="221"/>
      <c r="HWY52" s="221"/>
      <c r="HWZ52" s="221"/>
      <c r="HXA52" s="221"/>
      <c r="HXB52" s="221"/>
      <c r="HXC52" s="221"/>
      <c r="HXD52" s="221"/>
      <c r="HXE52" s="221"/>
      <c r="HXF52" s="221"/>
      <c r="HXG52" s="221"/>
      <c r="HXH52" s="221"/>
      <c r="HXI52" s="221"/>
      <c r="HXJ52" s="221"/>
      <c r="HXK52" s="221"/>
      <c r="HXL52" s="221"/>
      <c r="HXM52" s="221"/>
      <c r="HXN52" s="221"/>
      <c r="HXO52" s="221"/>
      <c r="HXP52" s="221"/>
      <c r="HXQ52" s="221"/>
      <c r="HXR52" s="221"/>
      <c r="HXS52" s="221"/>
      <c r="HXT52" s="221"/>
      <c r="HXU52" s="221"/>
      <c r="HXV52" s="221"/>
      <c r="HXW52" s="221"/>
      <c r="HXX52" s="221"/>
      <c r="HXY52" s="221"/>
      <c r="HXZ52" s="221"/>
      <c r="HYA52" s="221"/>
      <c r="HYB52" s="221"/>
      <c r="HYC52" s="221"/>
      <c r="HYD52" s="221"/>
      <c r="HYE52" s="221"/>
      <c r="HYF52" s="221"/>
      <c r="HYG52" s="221"/>
      <c r="HYH52" s="221"/>
      <c r="HYI52" s="221"/>
      <c r="HYJ52" s="221"/>
      <c r="HYK52" s="221"/>
      <c r="HYL52" s="221"/>
      <c r="HYM52" s="221"/>
      <c r="HYN52" s="221"/>
      <c r="HYO52" s="221"/>
      <c r="HYP52" s="221"/>
      <c r="HYQ52" s="221"/>
      <c r="HYR52" s="221"/>
      <c r="HYS52" s="221"/>
      <c r="HYT52" s="221"/>
      <c r="HYU52" s="221"/>
      <c r="HYV52" s="221"/>
      <c r="HYW52" s="221"/>
      <c r="HYX52" s="221"/>
      <c r="HYY52" s="221"/>
      <c r="HYZ52" s="221"/>
      <c r="HZA52" s="221"/>
      <c r="HZB52" s="221"/>
      <c r="HZC52" s="221"/>
      <c r="HZD52" s="221"/>
      <c r="HZE52" s="221"/>
      <c r="HZF52" s="221"/>
      <c r="HZG52" s="221"/>
      <c r="HZH52" s="221"/>
      <c r="HZI52" s="221"/>
      <c r="HZJ52" s="221"/>
      <c r="HZK52" s="221"/>
      <c r="HZL52" s="221"/>
      <c r="HZM52" s="221"/>
      <c r="HZN52" s="221"/>
      <c r="HZO52" s="221"/>
      <c r="HZP52" s="221"/>
      <c r="HZQ52" s="221"/>
      <c r="HZR52" s="221"/>
      <c r="HZS52" s="221"/>
      <c r="HZT52" s="221"/>
      <c r="HZU52" s="221"/>
      <c r="HZV52" s="221"/>
      <c r="HZW52" s="221"/>
      <c r="HZX52" s="221"/>
      <c r="HZY52" s="221"/>
      <c r="HZZ52" s="221"/>
      <c r="IAA52" s="221"/>
      <c r="IAB52" s="221"/>
      <c r="IAC52" s="221"/>
      <c r="IAD52" s="221"/>
      <c r="IAE52" s="221"/>
      <c r="IAF52" s="221"/>
      <c r="IAG52" s="221"/>
      <c r="IAH52" s="221"/>
      <c r="IAI52" s="221"/>
      <c r="IAJ52" s="221"/>
      <c r="IAK52" s="221"/>
      <c r="IAL52" s="221"/>
      <c r="IAM52" s="221"/>
      <c r="IAN52" s="221"/>
      <c r="IAO52" s="221"/>
      <c r="IAP52" s="221"/>
      <c r="IAQ52" s="221"/>
      <c r="IAR52" s="221"/>
      <c r="IAS52" s="221"/>
      <c r="IAT52" s="221"/>
      <c r="IAU52" s="221"/>
      <c r="IAV52" s="221"/>
      <c r="IAW52" s="221"/>
      <c r="IAX52" s="221"/>
      <c r="IAY52" s="221"/>
      <c r="IAZ52" s="221"/>
      <c r="IBA52" s="221"/>
      <c r="IBB52" s="221"/>
      <c r="IBC52" s="221"/>
      <c r="IBD52" s="221"/>
      <c r="IBE52" s="221"/>
      <c r="IBF52" s="221"/>
      <c r="IBG52" s="221"/>
      <c r="IBH52" s="221"/>
      <c r="IBI52" s="221"/>
      <c r="IBJ52" s="221"/>
      <c r="IBK52" s="221"/>
      <c r="IBL52" s="221"/>
      <c r="IBM52" s="221"/>
      <c r="IBN52" s="221"/>
      <c r="IBO52" s="221"/>
      <c r="IBP52" s="221"/>
      <c r="IBQ52" s="221"/>
      <c r="IBR52" s="221"/>
      <c r="IBS52" s="221"/>
      <c r="IBT52" s="221"/>
      <c r="IBU52" s="221"/>
      <c r="IBV52" s="221"/>
      <c r="IBW52" s="221"/>
      <c r="IBX52" s="221"/>
      <c r="IBY52" s="221"/>
      <c r="IBZ52" s="221"/>
      <c r="ICA52" s="221"/>
      <c r="ICB52" s="221"/>
      <c r="ICC52" s="221"/>
      <c r="ICD52" s="221"/>
      <c r="ICE52" s="221"/>
      <c r="ICF52" s="221"/>
      <c r="ICG52" s="221"/>
      <c r="ICH52" s="221"/>
      <c r="ICI52" s="221"/>
      <c r="ICJ52" s="221"/>
      <c r="ICK52" s="221"/>
      <c r="ICL52" s="221"/>
      <c r="ICM52" s="221"/>
      <c r="ICN52" s="221"/>
      <c r="ICO52" s="221"/>
      <c r="ICP52" s="221"/>
      <c r="ICQ52" s="221"/>
      <c r="ICR52" s="221"/>
      <c r="ICS52" s="221"/>
      <c r="ICT52" s="221"/>
      <c r="ICU52" s="221"/>
      <c r="ICV52" s="221"/>
      <c r="ICW52" s="221"/>
      <c r="ICX52" s="221"/>
      <c r="ICY52" s="221"/>
      <c r="ICZ52" s="221"/>
      <c r="IDA52" s="221"/>
      <c r="IDB52" s="221"/>
      <c r="IDC52" s="221"/>
      <c r="IDD52" s="221"/>
      <c r="IDE52" s="221"/>
      <c r="IDF52" s="221"/>
      <c r="IDG52" s="221"/>
      <c r="IDH52" s="221"/>
      <c r="IDI52" s="221"/>
      <c r="IDJ52" s="221"/>
      <c r="IDK52" s="221"/>
      <c r="IDL52" s="221"/>
      <c r="IDM52" s="221"/>
      <c r="IDN52" s="221"/>
      <c r="IDO52" s="221"/>
      <c r="IDP52" s="221"/>
      <c r="IDQ52" s="221"/>
      <c r="IDR52" s="221"/>
      <c r="IDS52" s="221"/>
      <c r="IDT52" s="221"/>
      <c r="IDU52" s="221"/>
      <c r="IDV52" s="221"/>
      <c r="IDW52" s="221"/>
      <c r="IDX52" s="221"/>
      <c r="IDY52" s="221"/>
      <c r="IDZ52" s="221"/>
      <c r="IEA52" s="221"/>
      <c r="IEB52" s="221"/>
      <c r="IEC52" s="221"/>
      <c r="IED52" s="221"/>
      <c r="IEE52" s="221"/>
      <c r="IEF52" s="221"/>
      <c r="IEG52" s="221"/>
      <c r="IEH52" s="221"/>
      <c r="IEI52" s="221"/>
      <c r="IEJ52" s="221"/>
      <c r="IEK52" s="221"/>
      <c r="IEL52" s="221"/>
      <c r="IEM52" s="221"/>
      <c r="IEN52" s="221"/>
      <c r="IEO52" s="221"/>
      <c r="IEP52" s="221"/>
      <c r="IEQ52" s="221"/>
      <c r="IER52" s="221"/>
      <c r="IES52" s="221"/>
      <c r="IET52" s="221"/>
      <c r="IEU52" s="221"/>
      <c r="IEV52" s="221"/>
      <c r="IEW52" s="221"/>
      <c r="IEX52" s="221"/>
      <c r="IEY52" s="221"/>
      <c r="IEZ52" s="221"/>
      <c r="IFA52" s="221"/>
      <c r="IFB52" s="221"/>
      <c r="IFC52" s="221"/>
      <c r="IFD52" s="221"/>
      <c r="IFE52" s="221"/>
      <c r="IFF52" s="221"/>
      <c r="IFG52" s="221"/>
      <c r="IFH52" s="221"/>
      <c r="IFI52" s="221"/>
      <c r="IFJ52" s="221"/>
      <c r="IFK52" s="221"/>
      <c r="IFL52" s="221"/>
      <c r="IFM52" s="221"/>
      <c r="IFN52" s="221"/>
      <c r="IFO52" s="221"/>
      <c r="IFP52" s="221"/>
      <c r="IFQ52" s="221"/>
      <c r="IFR52" s="221"/>
      <c r="IFS52" s="221"/>
      <c r="IFT52" s="221"/>
      <c r="IFU52" s="221"/>
      <c r="IFV52" s="221"/>
      <c r="IFW52" s="221"/>
      <c r="IFX52" s="221"/>
      <c r="IFY52" s="221"/>
      <c r="IFZ52" s="221"/>
      <c r="IGA52" s="221"/>
      <c r="IGB52" s="221"/>
      <c r="IGC52" s="221"/>
      <c r="IGD52" s="221"/>
      <c r="IGE52" s="221"/>
      <c r="IGF52" s="221"/>
      <c r="IGG52" s="221"/>
      <c r="IGH52" s="221"/>
      <c r="IGI52" s="221"/>
      <c r="IGJ52" s="221"/>
      <c r="IGK52" s="221"/>
      <c r="IGL52" s="221"/>
      <c r="IGM52" s="221"/>
      <c r="IGN52" s="221"/>
      <c r="IGO52" s="221"/>
      <c r="IGP52" s="221"/>
      <c r="IGQ52" s="221"/>
      <c r="IGR52" s="221"/>
      <c r="IGS52" s="221"/>
      <c r="IGT52" s="221"/>
      <c r="IGU52" s="221"/>
      <c r="IGV52" s="221"/>
      <c r="IGW52" s="221"/>
      <c r="IGX52" s="221"/>
      <c r="IGY52" s="221"/>
      <c r="IGZ52" s="221"/>
      <c r="IHA52" s="221"/>
      <c r="IHB52" s="221"/>
      <c r="IHC52" s="221"/>
      <c r="IHD52" s="221"/>
      <c r="IHE52" s="221"/>
      <c r="IHF52" s="221"/>
      <c r="IHG52" s="221"/>
      <c r="IHH52" s="221"/>
      <c r="IHI52" s="221"/>
      <c r="IHJ52" s="221"/>
      <c r="IHK52" s="221"/>
      <c r="IHL52" s="221"/>
      <c r="IHM52" s="221"/>
      <c r="IHN52" s="221"/>
      <c r="IHO52" s="221"/>
      <c r="IHP52" s="221"/>
      <c r="IHQ52" s="221"/>
      <c r="IHR52" s="221"/>
      <c r="IHS52" s="221"/>
      <c r="IHT52" s="221"/>
      <c r="IHU52" s="221"/>
      <c r="IHV52" s="221"/>
      <c r="IHW52" s="221"/>
      <c r="IHX52" s="221"/>
      <c r="IHY52" s="221"/>
      <c r="IHZ52" s="221"/>
      <c r="IIA52" s="221"/>
      <c r="IIB52" s="221"/>
      <c r="IIC52" s="221"/>
      <c r="IID52" s="221"/>
      <c r="IIE52" s="221"/>
      <c r="IIF52" s="221"/>
      <c r="IIG52" s="221"/>
      <c r="IIH52" s="221"/>
      <c r="III52" s="221"/>
      <c r="IIJ52" s="221"/>
      <c r="IIK52" s="221"/>
      <c r="IIL52" s="221"/>
      <c r="IIM52" s="221"/>
      <c r="IIN52" s="221"/>
      <c r="IIO52" s="221"/>
      <c r="IIP52" s="221"/>
      <c r="IIQ52" s="221"/>
      <c r="IIR52" s="221"/>
      <c r="IIS52" s="221"/>
      <c r="IIT52" s="221"/>
      <c r="IIU52" s="221"/>
      <c r="IIV52" s="221"/>
      <c r="IIW52" s="221"/>
      <c r="IIX52" s="221"/>
      <c r="IIY52" s="221"/>
      <c r="IIZ52" s="221"/>
      <c r="IJA52" s="221"/>
      <c r="IJB52" s="221"/>
      <c r="IJC52" s="221"/>
      <c r="IJD52" s="221"/>
      <c r="IJE52" s="221"/>
      <c r="IJF52" s="221"/>
      <c r="IJG52" s="221"/>
      <c r="IJH52" s="221"/>
      <c r="IJI52" s="221"/>
      <c r="IJJ52" s="221"/>
      <c r="IJK52" s="221"/>
      <c r="IJL52" s="221"/>
      <c r="IJM52" s="221"/>
      <c r="IJN52" s="221"/>
      <c r="IJO52" s="221"/>
      <c r="IJP52" s="221"/>
      <c r="IJQ52" s="221"/>
      <c r="IJR52" s="221"/>
      <c r="IJS52" s="221"/>
      <c r="IJT52" s="221"/>
      <c r="IJU52" s="221"/>
      <c r="IJV52" s="221"/>
      <c r="IJW52" s="221"/>
      <c r="IJX52" s="221"/>
      <c r="IJY52" s="221"/>
      <c r="IJZ52" s="221"/>
      <c r="IKA52" s="221"/>
      <c r="IKB52" s="221"/>
      <c r="IKC52" s="221"/>
      <c r="IKD52" s="221"/>
      <c r="IKE52" s="221"/>
      <c r="IKF52" s="221"/>
      <c r="IKG52" s="221"/>
      <c r="IKH52" s="221"/>
      <c r="IKI52" s="221"/>
      <c r="IKJ52" s="221"/>
      <c r="IKK52" s="221"/>
      <c r="IKL52" s="221"/>
      <c r="IKM52" s="221"/>
      <c r="IKN52" s="221"/>
      <c r="IKO52" s="221"/>
      <c r="IKP52" s="221"/>
      <c r="IKQ52" s="221"/>
      <c r="IKR52" s="221"/>
      <c r="IKS52" s="221"/>
      <c r="IKT52" s="221"/>
      <c r="IKU52" s="221"/>
      <c r="IKV52" s="221"/>
      <c r="IKW52" s="221"/>
      <c r="IKX52" s="221"/>
      <c r="IKY52" s="221"/>
      <c r="IKZ52" s="221"/>
      <c r="ILA52" s="221"/>
      <c r="ILB52" s="221"/>
      <c r="ILC52" s="221"/>
      <c r="ILD52" s="221"/>
      <c r="ILE52" s="221"/>
      <c r="ILF52" s="221"/>
      <c r="ILG52" s="221"/>
      <c r="ILH52" s="221"/>
      <c r="ILI52" s="221"/>
      <c r="ILJ52" s="221"/>
      <c r="ILK52" s="221"/>
      <c r="ILL52" s="221"/>
      <c r="ILM52" s="221"/>
      <c r="ILN52" s="221"/>
      <c r="ILO52" s="221"/>
      <c r="ILP52" s="221"/>
      <c r="ILQ52" s="221"/>
      <c r="ILR52" s="221"/>
      <c r="ILS52" s="221"/>
      <c r="ILT52" s="221"/>
      <c r="ILU52" s="221"/>
      <c r="ILV52" s="221"/>
      <c r="ILW52" s="221"/>
      <c r="ILX52" s="221"/>
      <c r="ILY52" s="221"/>
      <c r="ILZ52" s="221"/>
      <c r="IMA52" s="221"/>
      <c r="IMB52" s="221"/>
      <c r="IMC52" s="221"/>
      <c r="IMD52" s="221"/>
      <c r="IME52" s="221"/>
      <c r="IMF52" s="221"/>
      <c r="IMG52" s="221"/>
      <c r="IMH52" s="221"/>
      <c r="IMI52" s="221"/>
      <c r="IMJ52" s="221"/>
      <c r="IMK52" s="221"/>
      <c r="IML52" s="221"/>
      <c r="IMM52" s="221"/>
      <c r="IMN52" s="221"/>
      <c r="IMO52" s="221"/>
      <c r="IMP52" s="221"/>
      <c r="IMQ52" s="221"/>
      <c r="IMR52" s="221"/>
      <c r="IMS52" s="221"/>
      <c r="IMT52" s="221"/>
      <c r="IMU52" s="221"/>
      <c r="IMV52" s="221"/>
      <c r="IMW52" s="221"/>
      <c r="IMX52" s="221"/>
      <c r="IMY52" s="221"/>
      <c r="IMZ52" s="221"/>
      <c r="INA52" s="221"/>
      <c r="INB52" s="221"/>
      <c r="INC52" s="221"/>
      <c r="IND52" s="221"/>
      <c r="INE52" s="221"/>
      <c r="INF52" s="221"/>
      <c r="ING52" s="221"/>
      <c r="INH52" s="221"/>
      <c r="INI52" s="221"/>
      <c r="INJ52" s="221"/>
      <c r="INK52" s="221"/>
      <c r="INL52" s="221"/>
      <c r="INM52" s="221"/>
      <c r="INN52" s="221"/>
      <c r="INO52" s="221"/>
      <c r="INP52" s="221"/>
      <c r="INQ52" s="221"/>
      <c r="INR52" s="221"/>
      <c r="INS52" s="221"/>
      <c r="INT52" s="221"/>
      <c r="INU52" s="221"/>
      <c r="INV52" s="221"/>
      <c r="INW52" s="221"/>
      <c r="INX52" s="221"/>
      <c r="INY52" s="221"/>
      <c r="INZ52" s="221"/>
      <c r="IOA52" s="221"/>
      <c r="IOB52" s="221"/>
      <c r="IOC52" s="221"/>
      <c r="IOD52" s="221"/>
      <c r="IOE52" s="221"/>
      <c r="IOF52" s="221"/>
      <c r="IOG52" s="221"/>
      <c r="IOH52" s="221"/>
      <c r="IOI52" s="221"/>
      <c r="IOJ52" s="221"/>
      <c r="IOK52" s="221"/>
      <c r="IOL52" s="221"/>
      <c r="IOM52" s="221"/>
      <c r="ION52" s="221"/>
      <c r="IOO52" s="221"/>
      <c r="IOP52" s="221"/>
      <c r="IOQ52" s="221"/>
      <c r="IOR52" s="221"/>
      <c r="IOS52" s="221"/>
      <c r="IOT52" s="221"/>
      <c r="IOU52" s="221"/>
      <c r="IOV52" s="221"/>
      <c r="IOW52" s="221"/>
      <c r="IOX52" s="221"/>
      <c r="IOY52" s="221"/>
      <c r="IOZ52" s="221"/>
      <c r="IPA52" s="221"/>
      <c r="IPB52" s="221"/>
      <c r="IPC52" s="221"/>
      <c r="IPD52" s="221"/>
      <c r="IPE52" s="221"/>
      <c r="IPF52" s="221"/>
      <c r="IPG52" s="221"/>
      <c r="IPH52" s="221"/>
      <c r="IPI52" s="221"/>
      <c r="IPJ52" s="221"/>
      <c r="IPK52" s="221"/>
      <c r="IPL52" s="221"/>
      <c r="IPM52" s="221"/>
      <c r="IPN52" s="221"/>
      <c r="IPO52" s="221"/>
      <c r="IPP52" s="221"/>
      <c r="IPQ52" s="221"/>
      <c r="IPR52" s="221"/>
      <c r="IPS52" s="221"/>
      <c r="IPT52" s="221"/>
      <c r="IPU52" s="221"/>
      <c r="IPV52" s="221"/>
      <c r="IPW52" s="221"/>
      <c r="IPX52" s="221"/>
      <c r="IPY52" s="221"/>
      <c r="IPZ52" s="221"/>
      <c r="IQA52" s="221"/>
      <c r="IQB52" s="221"/>
      <c r="IQC52" s="221"/>
      <c r="IQD52" s="221"/>
      <c r="IQE52" s="221"/>
      <c r="IQF52" s="221"/>
      <c r="IQG52" s="221"/>
      <c r="IQH52" s="221"/>
      <c r="IQI52" s="221"/>
      <c r="IQJ52" s="221"/>
      <c r="IQK52" s="221"/>
      <c r="IQL52" s="221"/>
      <c r="IQM52" s="221"/>
      <c r="IQN52" s="221"/>
      <c r="IQO52" s="221"/>
      <c r="IQP52" s="221"/>
      <c r="IQQ52" s="221"/>
      <c r="IQR52" s="221"/>
      <c r="IQS52" s="221"/>
      <c r="IQT52" s="221"/>
      <c r="IQU52" s="221"/>
      <c r="IQV52" s="221"/>
      <c r="IQW52" s="221"/>
      <c r="IQX52" s="221"/>
      <c r="IQY52" s="221"/>
      <c r="IQZ52" s="221"/>
      <c r="IRA52" s="221"/>
      <c r="IRB52" s="221"/>
      <c r="IRC52" s="221"/>
      <c r="IRD52" s="221"/>
      <c r="IRE52" s="221"/>
      <c r="IRF52" s="221"/>
      <c r="IRG52" s="221"/>
      <c r="IRH52" s="221"/>
      <c r="IRI52" s="221"/>
      <c r="IRJ52" s="221"/>
      <c r="IRK52" s="221"/>
      <c r="IRL52" s="221"/>
      <c r="IRM52" s="221"/>
      <c r="IRN52" s="221"/>
      <c r="IRO52" s="221"/>
      <c r="IRP52" s="221"/>
      <c r="IRQ52" s="221"/>
      <c r="IRR52" s="221"/>
      <c r="IRS52" s="221"/>
      <c r="IRT52" s="221"/>
      <c r="IRU52" s="221"/>
      <c r="IRV52" s="221"/>
      <c r="IRW52" s="221"/>
      <c r="IRX52" s="221"/>
      <c r="IRY52" s="221"/>
      <c r="IRZ52" s="221"/>
      <c r="ISA52" s="221"/>
      <c r="ISB52" s="221"/>
      <c r="ISC52" s="221"/>
      <c r="ISD52" s="221"/>
      <c r="ISE52" s="221"/>
      <c r="ISF52" s="221"/>
      <c r="ISG52" s="221"/>
      <c r="ISH52" s="221"/>
      <c r="ISI52" s="221"/>
      <c r="ISJ52" s="221"/>
      <c r="ISK52" s="221"/>
      <c r="ISL52" s="221"/>
      <c r="ISM52" s="221"/>
      <c r="ISN52" s="221"/>
      <c r="ISO52" s="221"/>
      <c r="ISP52" s="221"/>
      <c r="ISQ52" s="221"/>
      <c r="ISR52" s="221"/>
      <c r="ISS52" s="221"/>
      <c r="IST52" s="221"/>
      <c r="ISU52" s="221"/>
      <c r="ISV52" s="221"/>
      <c r="ISW52" s="221"/>
      <c r="ISX52" s="221"/>
      <c r="ISY52" s="221"/>
      <c r="ISZ52" s="221"/>
      <c r="ITA52" s="221"/>
      <c r="ITB52" s="221"/>
      <c r="ITC52" s="221"/>
      <c r="ITD52" s="221"/>
      <c r="ITE52" s="221"/>
      <c r="ITF52" s="221"/>
      <c r="ITG52" s="221"/>
      <c r="ITH52" s="221"/>
      <c r="ITI52" s="221"/>
      <c r="ITJ52" s="221"/>
      <c r="ITK52" s="221"/>
      <c r="ITL52" s="221"/>
      <c r="ITM52" s="221"/>
      <c r="ITN52" s="221"/>
      <c r="ITO52" s="221"/>
      <c r="ITP52" s="221"/>
      <c r="ITQ52" s="221"/>
      <c r="ITR52" s="221"/>
      <c r="ITS52" s="221"/>
      <c r="ITT52" s="221"/>
      <c r="ITU52" s="221"/>
      <c r="ITV52" s="221"/>
      <c r="ITW52" s="221"/>
      <c r="ITX52" s="221"/>
      <c r="ITY52" s="221"/>
      <c r="ITZ52" s="221"/>
      <c r="IUA52" s="221"/>
      <c r="IUB52" s="221"/>
      <c r="IUC52" s="221"/>
      <c r="IUD52" s="221"/>
      <c r="IUE52" s="221"/>
      <c r="IUF52" s="221"/>
      <c r="IUG52" s="221"/>
      <c r="IUH52" s="221"/>
      <c r="IUI52" s="221"/>
      <c r="IUJ52" s="221"/>
      <c r="IUK52" s="221"/>
      <c r="IUL52" s="221"/>
      <c r="IUM52" s="221"/>
      <c r="IUN52" s="221"/>
      <c r="IUO52" s="221"/>
      <c r="IUP52" s="221"/>
      <c r="IUQ52" s="221"/>
      <c r="IUR52" s="221"/>
      <c r="IUS52" s="221"/>
      <c r="IUT52" s="221"/>
      <c r="IUU52" s="221"/>
      <c r="IUV52" s="221"/>
      <c r="IUW52" s="221"/>
      <c r="IUX52" s="221"/>
      <c r="IUY52" s="221"/>
      <c r="IUZ52" s="221"/>
      <c r="IVA52" s="221"/>
      <c r="IVB52" s="221"/>
      <c r="IVC52" s="221"/>
      <c r="IVD52" s="221"/>
      <c r="IVE52" s="221"/>
      <c r="IVF52" s="221"/>
      <c r="IVG52" s="221"/>
      <c r="IVH52" s="221"/>
      <c r="IVI52" s="221"/>
      <c r="IVJ52" s="221"/>
      <c r="IVK52" s="221"/>
      <c r="IVL52" s="221"/>
      <c r="IVM52" s="221"/>
      <c r="IVN52" s="221"/>
      <c r="IVO52" s="221"/>
      <c r="IVP52" s="221"/>
      <c r="IVQ52" s="221"/>
      <c r="IVR52" s="221"/>
      <c r="IVS52" s="221"/>
      <c r="IVT52" s="221"/>
      <c r="IVU52" s="221"/>
      <c r="IVV52" s="221"/>
      <c r="IVW52" s="221"/>
      <c r="IVX52" s="221"/>
      <c r="IVY52" s="221"/>
      <c r="IVZ52" s="221"/>
      <c r="IWA52" s="221"/>
      <c r="IWB52" s="221"/>
      <c r="IWC52" s="221"/>
      <c r="IWD52" s="221"/>
      <c r="IWE52" s="221"/>
      <c r="IWF52" s="221"/>
      <c r="IWG52" s="221"/>
      <c r="IWH52" s="221"/>
      <c r="IWI52" s="221"/>
      <c r="IWJ52" s="221"/>
      <c r="IWK52" s="221"/>
      <c r="IWL52" s="221"/>
      <c r="IWM52" s="221"/>
      <c r="IWN52" s="221"/>
      <c r="IWO52" s="221"/>
      <c r="IWP52" s="221"/>
      <c r="IWQ52" s="221"/>
      <c r="IWR52" s="221"/>
      <c r="IWS52" s="221"/>
      <c r="IWT52" s="221"/>
      <c r="IWU52" s="221"/>
      <c r="IWV52" s="221"/>
      <c r="IWW52" s="221"/>
      <c r="IWX52" s="221"/>
      <c r="IWY52" s="221"/>
      <c r="IWZ52" s="221"/>
      <c r="IXA52" s="221"/>
      <c r="IXB52" s="221"/>
      <c r="IXC52" s="221"/>
      <c r="IXD52" s="221"/>
      <c r="IXE52" s="221"/>
      <c r="IXF52" s="221"/>
      <c r="IXG52" s="221"/>
      <c r="IXH52" s="221"/>
      <c r="IXI52" s="221"/>
      <c r="IXJ52" s="221"/>
      <c r="IXK52" s="221"/>
      <c r="IXL52" s="221"/>
      <c r="IXM52" s="221"/>
      <c r="IXN52" s="221"/>
      <c r="IXO52" s="221"/>
      <c r="IXP52" s="221"/>
      <c r="IXQ52" s="221"/>
      <c r="IXR52" s="221"/>
      <c r="IXS52" s="221"/>
      <c r="IXT52" s="221"/>
      <c r="IXU52" s="221"/>
      <c r="IXV52" s="221"/>
      <c r="IXW52" s="221"/>
      <c r="IXX52" s="221"/>
      <c r="IXY52" s="221"/>
      <c r="IXZ52" s="221"/>
      <c r="IYA52" s="221"/>
      <c r="IYB52" s="221"/>
      <c r="IYC52" s="221"/>
      <c r="IYD52" s="221"/>
      <c r="IYE52" s="221"/>
      <c r="IYF52" s="221"/>
      <c r="IYG52" s="221"/>
      <c r="IYH52" s="221"/>
      <c r="IYI52" s="221"/>
      <c r="IYJ52" s="221"/>
      <c r="IYK52" s="221"/>
      <c r="IYL52" s="221"/>
      <c r="IYM52" s="221"/>
      <c r="IYN52" s="221"/>
      <c r="IYO52" s="221"/>
      <c r="IYP52" s="221"/>
      <c r="IYQ52" s="221"/>
      <c r="IYR52" s="221"/>
      <c r="IYS52" s="221"/>
      <c r="IYT52" s="221"/>
      <c r="IYU52" s="221"/>
      <c r="IYV52" s="221"/>
      <c r="IYW52" s="221"/>
      <c r="IYX52" s="221"/>
      <c r="IYY52" s="221"/>
      <c r="IYZ52" s="221"/>
      <c r="IZA52" s="221"/>
      <c r="IZB52" s="221"/>
      <c r="IZC52" s="221"/>
      <c r="IZD52" s="221"/>
      <c r="IZE52" s="221"/>
      <c r="IZF52" s="221"/>
      <c r="IZG52" s="221"/>
      <c r="IZH52" s="221"/>
      <c r="IZI52" s="221"/>
      <c r="IZJ52" s="221"/>
      <c r="IZK52" s="221"/>
      <c r="IZL52" s="221"/>
      <c r="IZM52" s="221"/>
      <c r="IZN52" s="221"/>
      <c r="IZO52" s="221"/>
      <c r="IZP52" s="221"/>
      <c r="IZQ52" s="221"/>
      <c r="IZR52" s="221"/>
      <c r="IZS52" s="221"/>
      <c r="IZT52" s="221"/>
      <c r="IZU52" s="221"/>
      <c r="IZV52" s="221"/>
      <c r="IZW52" s="221"/>
      <c r="IZX52" s="221"/>
      <c r="IZY52" s="221"/>
      <c r="IZZ52" s="221"/>
      <c r="JAA52" s="221"/>
      <c r="JAB52" s="221"/>
      <c r="JAC52" s="221"/>
      <c r="JAD52" s="221"/>
      <c r="JAE52" s="221"/>
      <c r="JAF52" s="221"/>
      <c r="JAG52" s="221"/>
      <c r="JAH52" s="221"/>
      <c r="JAI52" s="221"/>
      <c r="JAJ52" s="221"/>
      <c r="JAK52" s="221"/>
      <c r="JAL52" s="221"/>
      <c r="JAM52" s="221"/>
      <c r="JAN52" s="221"/>
      <c r="JAO52" s="221"/>
      <c r="JAP52" s="221"/>
      <c r="JAQ52" s="221"/>
      <c r="JAR52" s="221"/>
      <c r="JAS52" s="221"/>
      <c r="JAT52" s="221"/>
      <c r="JAU52" s="221"/>
      <c r="JAV52" s="221"/>
      <c r="JAW52" s="221"/>
      <c r="JAX52" s="221"/>
      <c r="JAY52" s="221"/>
      <c r="JAZ52" s="221"/>
      <c r="JBA52" s="221"/>
      <c r="JBB52" s="221"/>
      <c r="JBC52" s="221"/>
      <c r="JBD52" s="221"/>
      <c r="JBE52" s="221"/>
      <c r="JBF52" s="221"/>
      <c r="JBG52" s="221"/>
      <c r="JBH52" s="221"/>
      <c r="JBI52" s="221"/>
      <c r="JBJ52" s="221"/>
      <c r="JBK52" s="221"/>
      <c r="JBL52" s="221"/>
      <c r="JBM52" s="221"/>
      <c r="JBN52" s="221"/>
      <c r="JBO52" s="221"/>
      <c r="JBP52" s="221"/>
      <c r="JBQ52" s="221"/>
      <c r="JBR52" s="221"/>
      <c r="JBS52" s="221"/>
      <c r="JBT52" s="221"/>
      <c r="JBU52" s="221"/>
      <c r="JBV52" s="221"/>
      <c r="JBW52" s="221"/>
      <c r="JBX52" s="221"/>
      <c r="JBY52" s="221"/>
      <c r="JBZ52" s="221"/>
      <c r="JCA52" s="221"/>
      <c r="JCB52" s="221"/>
      <c r="JCC52" s="221"/>
      <c r="JCD52" s="221"/>
      <c r="JCE52" s="221"/>
      <c r="JCF52" s="221"/>
      <c r="JCG52" s="221"/>
      <c r="JCH52" s="221"/>
      <c r="JCI52" s="221"/>
      <c r="JCJ52" s="221"/>
      <c r="JCK52" s="221"/>
      <c r="JCL52" s="221"/>
      <c r="JCM52" s="221"/>
      <c r="JCN52" s="221"/>
      <c r="JCO52" s="221"/>
      <c r="JCP52" s="221"/>
      <c r="JCQ52" s="221"/>
      <c r="JCR52" s="221"/>
      <c r="JCS52" s="221"/>
      <c r="JCT52" s="221"/>
      <c r="JCU52" s="221"/>
      <c r="JCV52" s="221"/>
      <c r="JCW52" s="221"/>
      <c r="JCX52" s="221"/>
      <c r="JCY52" s="221"/>
      <c r="JCZ52" s="221"/>
      <c r="JDA52" s="221"/>
      <c r="JDB52" s="221"/>
      <c r="JDC52" s="221"/>
      <c r="JDD52" s="221"/>
      <c r="JDE52" s="221"/>
      <c r="JDF52" s="221"/>
      <c r="JDG52" s="221"/>
      <c r="JDH52" s="221"/>
      <c r="JDI52" s="221"/>
      <c r="JDJ52" s="221"/>
      <c r="JDK52" s="221"/>
      <c r="JDL52" s="221"/>
      <c r="JDM52" s="221"/>
      <c r="JDN52" s="221"/>
      <c r="JDO52" s="221"/>
      <c r="JDP52" s="221"/>
      <c r="JDQ52" s="221"/>
      <c r="JDR52" s="221"/>
      <c r="JDS52" s="221"/>
      <c r="JDT52" s="221"/>
      <c r="JDU52" s="221"/>
      <c r="JDV52" s="221"/>
      <c r="JDW52" s="221"/>
      <c r="JDX52" s="221"/>
      <c r="JDY52" s="221"/>
      <c r="JDZ52" s="221"/>
      <c r="JEA52" s="221"/>
      <c r="JEB52" s="221"/>
      <c r="JEC52" s="221"/>
      <c r="JED52" s="221"/>
      <c r="JEE52" s="221"/>
      <c r="JEF52" s="221"/>
      <c r="JEG52" s="221"/>
      <c r="JEH52" s="221"/>
      <c r="JEI52" s="221"/>
      <c r="JEJ52" s="221"/>
      <c r="JEK52" s="221"/>
      <c r="JEL52" s="221"/>
      <c r="JEM52" s="221"/>
      <c r="JEN52" s="221"/>
      <c r="JEO52" s="221"/>
      <c r="JEP52" s="221"/>
      <c r="JEQ52" s="221"/>
      <c r="JER52" s="221"/>
      <c r="JES52" s="221"/>
      <c r="JET52" s="221"/>
      <c r="JEU52" s="221"/>
      <c r="JEV52" s="221"/>
      <c r="JEW52" s="221"/>
      <c r="JEX52" s="221"/>
      <c r="JEY52" s="221"/>
      <c r="JEZ52" s="221"/>
      <c r="JFA52" s="221"/>
      <c r="JFB52" s="221"/>
      <c r="JFC52" s="221"/>
      <c r="JFD52" s="221"/>
      <c r="JFE52" s="221"/>
      <c r="JFF52" s="221"/>
      <c r="JFG52" s="221"/>
      <c r="JFH52" s="221"/>
      <c r="JFI52" s="221"/>
      <c r="JFJ52" s="221"/>
      <c r="JFK52" s="221"/>
      <c r="JFL52" s="221"/>
      <c r="JFM52" s="221"/>
      <c r="JFN52" s="221"/>
      <c r="JFO52" s="221"/>
      <c r="JFP52" s="221"/>
      <c r="JFQ52" s="221"/>
      <c r="JFR52" s="221"/>
      <c r="JFS52" s="221"/>
      <c r="JFT52" s="221"/>
      <c r="JFU52" s="221"/>
      <c r="JFV52" s="221"/>
      <c r="JFW52" s="221"/>
      <c r="JFX52" s="221"/>
      <c r="JFY52" s="221"/>
      <c r="JFZ52" s="221"/>
      <c r="JGA52" s="221"/>
      <c r="JGB52" s="221"/>
      <c r="JGC52" s="221"/>
      <c r="JGD52" s="221"/>
      <c r="JGE52" s="221"/>
      <c r="JGF52" s="221"/>
      <c r="JGG52" s="221"/>
      <c r="JGH52" s="221"/>
      <c r="JGI52" s="221"/>
      <c r="JGJ52" s="221"/>
      <c r="JGK52" s="221"/>
      <c r="JGL52" s="221"/>
      <c r="JGM52" s="221"/>
      <c r="JGN52" s="221"/>
      <c r="JGO52" s="221"/>
      <c r="JGP52" s="221"/>
      <c r="JGQ52" s="221"/>
      <c r="JGR52" s="221"/>
      <c r="JGS52" s="221"/>
      <c r="JGT52" s="221"/>
      <c r="JGU52" s="221"/>
      <c r="JGV52" s="221"/>
      <c r="JGW52" s="221"/>
      <c r="JGX52" s="221"/>
      <c r="JGY52" s="221"/>
      <c r="JGZ52" s="221"/>
      <c r="JHA52" s="221"/>
      <c r="JHB52" s="221"/>
      <c r="JHC52" s="221"/>
      <c r="JHD52" s="221"/>
      <c r="JHE52" s="221"/>
      <c r="JHF52" s="221"/>
      <c r="JHG52" s="221"/>
      <c r="JHH52" s="221"/>
      <c r="JHI52" s="221"/>
      <c r="JHJ52" s="221"/>
      <c r="JHK52" s="221"/>
      <c r="JHL52" s="221"/>
      <c r="JHM52" s="221"/>
      <c r="JHN52" s="221"/>
      <c r="JHO52" s="221"/>
      <c r="JHP52" s="221"/>
      <c r="JHQ52" s="221"/>
      <c r="JHR52" s="221"/>
      <c r="JHS52" s="221"/>
      <c r="JHT52" s="221"/>
      <c r="JHU52" s="221"/>
      <c r="JHV52" s="221"/>
      <c r="JHW52" s="221"/>
      <c r="JHX52" s="221"/>
      <c r="JHY52" s="221"/>
      <c r="JHZ52" s="221"/>
      <c r="JIA52" s="221"/>
      <c r="JIB52" s="221"/>
      <c r="JIC52" s="221"/>
      <c r="JID52" s="221"/>
      <c r="JIE52" s="221"/>
      <c r="JIF52" s="221"/>
      <c r="JIG52" s="221"/>
      <c r="JIH52" s="221"/>
      <c r="JII52" s="221"/>
      <c r="JIJ52" s="221"/>
      <c r="JIK52" s="221"/>
      <c r="JIL52" s="221"/>
      <c r="JIM52" s="221"/>
      <c r="JIN52" s="221"/>
      <c r="JIO52" s="221"/>
      <c r="JIP52" s="221"/>
      <c r="JIQ52" s="221"/>
      <c r="JIR52" s="221"/>
      <c r="JIS52" s="221"/>
      <c r="JIT52" s="221"/>
      <c r="JIU52" s="221"/>
      <c r="JIV52" s="221"/>
      <c r="JIW52" s="221"/>
      <c r="JIX52" s="221"/>
      <c r="JIY52" s="221"/>
      <c r="JIZ52" s="221"/>
      <c r="JJA52" s="221"/>
      <c r="JJB52" s="221"/>
      <c r="JJC52" s="221"/>
      <c r="JJD52" s="221"/>
      <c r="JJE52" s="221"/>
      <c r="JJF52" s="221"/>
      <c r="JJG52" s="221"/>
      <c r="JJH52" s="221"/>
      <c r="JJI52" s="221"/>
      <c r="JJJ52" s="221"/>
      <c r="JJK52" s="221"/>
      <c r="JJL52" s="221"/>
      <c r="JJM52" s="221"/>
      <c r="JJN52" s="221"/>
      <c r="JJO52" s="221"/>
      <c r="JJP52" s="221"/>
      <c r="JJQ52" s="221"/>
      <c r="JJR52" s="221"/>
      <c r="JJS52" s="221"/>
      <c r="JJT52" s="221"/>
      <c r="JJU52" s="221"/>
      <c r="JJV52" s="221"/>
      <c r="JJW52" s="221"/>
      <c r="JJX52" s="221"/>
      <c r="JJY52" s="221"/>
      <c r="JJZ52" s="221"/>
      <c r="JKA52" s="221"/>
      <c r="JKB52" s="221"/>
      <c r="JKC52" s="221"/>
      <c r="JKD52" s="221"/>
      <c r="JKE52" s="221"/>
      <c r="JKF52" s="221"/>
      <c r="JKG52" s="221"/>
      <c r="JKH52" s="221"/>
      <c r="JKI52" s="221"/>
      <c r="JKJ52" s="221"/>
      <c r="JKK52" s="221"/>
      <c r="JKL52" s="221"/>
      <c r="JKM52" s="221"/>
      <c r="JKN52" s="221"/>
      <c r="JKO52" s="221"/>
      <c r="JKP52" s="221"/>
      <c r="JKQ52" s="221"/>
      <c r="JKR52" s="221"/>
      <c r="JKS52" s="221"/>
      <c r="JKT52" s="221"/>
      <c r="JKU52" s="221"/>
      <c r="JKV52" s="221"/>
      <c r="JKW52" s="221"/>
      <c r="JKX52" s="221"/>
      <c r="JKY52" s="221"/>
      <c r="JKZ52" s="221"/>
      <c r="JLA52" s="221"/>
      <c r="JLB52" s="221"/>
      <c r="JLC52" s="221"/>
      <c r="JLD52" s="221"/>
      <c r="JLE52" s="221"/>
      <c r="JLF52" s="221"/>
      <c r="JLG52" s="221"/>
      <c r="JLH52" s="221"/>
      <c r="JLI52" s="221"/>
      <c r="JLJ52" s="221"/>
      <c r="JLK52" s="221"/>
      <c r="JLL52" s="221"/>
      <c r="JLM52" s="221"/>
      <c r="JLN52" s="221"/>
      <c r="JLO52" s="221"/>
      <c r="JLP52" s="221"/>
      <c r="JLQ52" s="221"/>
      <c r="JLR52" s="221"/>
      <c r="JLS52" s="221"/>
      <c r="JLT52" s="221"/>
      <c r="JLU52" s="221"/>
      <c r="JLV52" s="221"/>
      <c r="JLW52" s="221"/>
      <c r="JLX52" s="221"/>
      <c r="JLY52" s="221"/>
      <c r="JLZ52" s="221"/>
      <c r="JMA52" s="221"/>
      <c r="JMB52" s="221"/>
      <c r="JMC52" s="221"/>
      <c r="JMD52" s="221"/>
      <c r="JME52" s="221"/>
      <c r="JMF52" s="221"/>
      <c r="JMG52" s="221"/>
      <c r="JMH52" s="221"/>
      <c r="JMI52" s="221"/>
      <c r="JMJ52" s="221"/>
      <c r="JMK52" s="221"/>
      <c r="JML52" s="221"/>
      <c r="JMM52" s="221"/>
      <c r="JMN52" s="221"/>
      <c r="JMO52" s="221"/>
      <c r="JMP52" s="221"/>
      <c r="JMQ52" s="221"/>
      <c r="JMR52" s="221"/>
      <c r="JMS52" s="221"/>
      <c r="JMT52" s="221"/>
      <c r="JMU52" s="221"/>
      <c r="JMV52" s="221"/>
      <c r="JMW52" s="221"/>
      <c r="JMX52" s="221"/>
      <c r="JMY52" s="221"/>
      <c r="JMZ52" s="221"/>
      <c r="JNA52" s="221"/>
      <c r="JNB52" s="221"/>
      <c r="JNC52" s="221"/>
      <c r="JND52" s="221"/>
      <c r="JNE52" s="221"/>
      <c r="JNF52" s="221"/>
      <c r="JNG52" s="221"/>
      <c r="JNH52" s="221"/>
      <c r="JNI52" s="221"/>
      <c r="JNJ52" s="221"/>
      <c r="JNK52" s="221"/>
      <c r="JNL52" s="221"/>
      <c r="JNM52" s="221"/>
      <c r="JNN52" s="221"/>
      <c r="JNO52" s="221"/>
      <c r="JNP52" s="221"/>
      <c r="JNQ52" s="221"/>
      <c r="JNR52" s="221"/>
      <c r="JNS52" s="221"/>
      <c r="JNT52" s="221"/>
      <c r="JNU52" s="221"/>
      <c r="JNV52" s="221"/>
      <c r="JNW52" s="221"/>
      <c r="JNX52" s="221"/>
      <c r="JNY52" s="221"/>
      <c r="JNZ52" s="221"/>
      <c r="JOA52" s="221"/>
      <c r="JOB52" s="221"/>
      <c r="JOC52" s="221"/>
      <c r="JOD52" s="221"/>
      <c r="JOE52" s="221"/>
      <c r="JOF52" s="221"/>
      <c r="JOG52" s="221"/>
      <c r="JOH52" s="221"/>
      <c r="JOI52" s="221"/>
      <c r="JOJ52" s="221"/>
      <c r="JOK52" s="221"/>
      <c r="JOL52" s="221"/>
      <c r="JOM52" s="221"/>
      <c r="JON52" s="221"/>
      <c r="JOO52" s="221"/>
      <c r="JOP52" s="221"/>
      <c r="JOQ52" s="221"/>
      <c r="JOR52" s="221"/>
      <c r="JOS52" s="221"/>
      <c r="JOT52" s="221"/>
      <c r="JOU52" s="221"/>
      <c r="JOV52" s="221"/>
      <c r="JOW52" s="221"/>
      <c r="JOX52" s="221"/>
      <c r="JOY52" s="221"/>
      <c r="JOZ52" s="221"/>
      <c r="JPA52" s="221"/>
      <c r="JPB52" s="221"/>
      <c r="JPC52" s="221"/>
      <c r="JPD52" s="221"/>
      <c r="JPE52" s="221"/>
      <c r="JPF52" s="221"/>
      <c r="JPG52" s="221"/>
      <c r="JPH52" s="221"/>
      <c r="JPI52" s="221"/>
      <c r="JPJ52" s="221"/>
      <c r="JPK52" s="221"/>
      <c r="JPL52" s="221"/>
      <c r="JPM52" s="221"/>
      <c r="JPN52" s="221"/>
      <c r="JPO52" s="221"/>
      <c r="JPP52" s="221"/>
      <c r="JPQ52" s="221"/>
      <c r="JPR52" s="221"/>
      <c r="JPS52" s="221"/>
      <c r="JPT52" s="221"/>
      <c r="JPU52" s="221"/>
      <c r="JPV52" s="221"/>
      <c r="JPW52" s="221"/>
      <c r="JPX52" s="221"/>
      <c r="JPY52" s="221"/>
      <c r="JPZ52" s="221"/>
      <c r="JQA52" s="221"/>
      <c r="JQB52" s="221"/>
      <c r="JQC52" s="221"/>
      <c r="JQD52" s="221"/>
      <c r="JQE52" s="221"/>
      <c r="JQF52" s="221"/>
      <c r="JQG52" s="221"/>
      <c r="JQH52" s="221"/>
      <c r="JQI52" s="221"/>
      <c r="JQJ52" s="221"/>
      <c r="JQK52" s="221"/>
      <c r="JQL52" s="221"/>
      <c r="JQM52" s="221"/>
      <c r="JQN52" s="221"/>
      <c r="JQO52" s="221"/>
      <c r="JQP52" s="221"/>
      <c r="JQQ52" s="221"/>
      <c r="JQR52" s="221"/>
      <c r="JQS52" s="221"/>
      <c r="JQT52" s="221"/>
      <c r="JQU52" s="221"/>
      <c r="JQV52" s="221"/>
      <c r="JQW52" s="221"/>
      <c r="JQX52" s="221"/>
      <c r="JQY52" s="221"/>
      <c r="JQZ52" s="221"/>
      <c r="JRA52" s="221"/>
      <c r="JRB52" s="221"/>
      <c r="JRC52" s="221"/>
      <c r="JRD52" s="221"/>
      <c r="JRE52" s="221"/>
      <c r="JRF52" s="221"/>
      <c r="JRG52" s="221"/>
      <c r="JRH52" s="221"/>
      <c r="JRI52" s="221"/>
      <c r="JRJ52" s="221"/>
      <c r="JRK52" s="221"/>
      <c r="JRL52" s="221"/>
      <c r="JRM52" s="221"/>
      <c r="JRN52" s="221"/>
      <c r="JRO52" s="221"/>
      <c r="JRP52" s="221"/>
      <c r="JRQ52" s="221"/>
      <c r="JRR52" s="221"/>
      <c r="JRS52" s="221"/>
      <c r="JRT52" s="221"/>
      <c r="JRU52" s="221"/>
      <c r="JRV52" s="221"/>
      <c r="JRW52" s="221"/>
      <c r="JRX52" s="221"/>
      <c r="JRY52" s="221"/>
      <c r="JRZ52" s="221"/>
      <c r="JSA52" s="221"/>
      <c r="JSB52" s="221"/>
      <c r="JSC52" s="221"/>
      <c r="JSD52" s="221"/>
      <c r="JSE52" s="221"/>
      <c r="JSF52" s="221"/>
      <c r="JSG52" s="221"/>
      <c r="JSH52" s="221"/>
      <c r="JSI52" s="221"/>
      <c r="JSJ52" s="221"/>
      <c r="JSK52" s="221"/>
      <c r="JSL52" s="221"/>
      <c r="JSM52" s="221"/>
      <c r="JSN52" s="221"/>
      <c r="JSO52" s="221"/>
      <c r="JSP52" s="221"/>
      <c r="JSQ52" s="221"/>
      <c r="JSR52" s="221"/>
      <c r="JSS52" s="221"/>
      <c r="JST52" s="221"/>
      <c r="JSU52" s="221"/>
      <c r="JSV52" s="221"/>
      <c r="JSW52" s="221"/>
      <c r="JSX52" s="221"/>
      <c r="JSY52" s="221"/>
      <c r="JSZ52" s="221"/>
      <c r="JTA52" s="221"/>
      <c r="JTB52" s="221"/>
      <c r="JTC52" s="221"/>
      <c r="JTD52" s="221"/>
      <c r="JTE52" s="221"/>
      <c r="JTF52" s="221"/>
      <c r="JTG52" s="221"/>
      <c r="JTH52" s="221"/>
      <c r="JTI52" s="221"/>
      <c r="JTJ52" s="221"/>
      <c r="JTK52" s="221"/>
      <c r="JTL52" s="221"/>
      <c r="JTM52" s="221"/>
      <c r="JTN52" s="221"/>
      <c r="JTO52" s="221"/>
      <c r="JTP52" s="221"/>
      <c r="JTQ52" s="221"/>
      <c r="JTR52" s="221"/>
      <c r="JTS52" s="221"/>
      <c r="JTT52" s="221"/>
      <c r="JTU52" s="221"/>
      <c r="JTV52" s="221"/>
      <c r="JTW52" s="221"/>
      <c r="JTX52" s="221"/>
      <c r="JTY52" s="221"/>
      <c r="JTZ52" s="221"/>
      <c r="JUA52" s="221"/>
      <c r="JUB52" s="221"/>
      <c r="JUC52" s="221"/>
      <c r="JUD52" s="221"/>
      <c r="JUE52" s="221"/>
      <c r="JUF52" s="221"/>
      <c r="JUG52" s="221"/>
      <c r="JUH52" s="221"/>
      <c r="JUI52" s="221"/>
      <c r="JUJ52" s="221"/>
      <c r="JUK52" s="221"/>
      <c r="JUL52" s="221"/>
      <c r="JUM52" s="221"/>
      <c r="JUN52" s="221"/>
      <c r="JUO52" s="221"/>
      <c r="JUP52" s="221"/>
      <c r="JUQ52" s="221"/>
      <c r="JUR52" s="221"/>
      <c r="JUS52" s="221"/>
      <c r="JUT52" s="221"/>
      <c r="JUU52" s="221"/>
      <c r="JUV52" s="221"/>
      <c r="JUW52" s="221"/>
      <c r="JUX52" s="221"/>
      <c r="JUY52" s="221"/>
      <c r="JUZ52" s="221"/>
      <c r="JVA52" s="221"/>
      <c r="JVB52" s="221"/>
      <c r="JVC52" s="221"/>
      <c r="JVD52" s="221"/>
      <c r="JVE52" s="221"/>
      <c r="JVF52" s="221"/>
      <c r="JVG52" s="221"/>
      <c r="JVH52" s="221"/>
      <c r="JVI52" s="221"/>
      <c r="JVJ52" s="221"/>
      <c r="JVK52" s="221"/>
      <c r="JVL52" s="221"/>
      <c r="JVM52" s="221"/>
      <c r="JVN52" s="221"/>
      <c r="JVO52" s="221"/>
      <c r="JVP52" s="221"/>
      <c r="JVQ52" s="221"/>
      <c r="JVR52" s="221"/>
      <c r="JVS52" s="221"/>
      <c r="JVT52" s="221"/>
      <c r="JVU52" s="221"/>
      <c r="JVV52" s="221"/>
      <c r="JVW52" s="221"/>
      <c r="JVX52" s="221"/>
      <c r="JVY52" s="221"/>
      <c r="JVZ52" s="221"/>
      <c r="JWA52" s="221"/>
      <c r="JWB52" s="221"/>
      <c r="JWC52" s="221"/>
      <c r="JWD52" s="221"/>
      <c r="JWE52" s="221"/>
      <c r="JWF52" s="221"/>
      <c r="JWG52" s="221"/>
      <c r="JWH52" s="221"/>
      <c r="JWI52" s="221"/>
      <c r="JWJ52" s="221"/>
      <c r="JWK52" s="221"/>
      <c r="JWL52" s="221"/>
      <c r="JWM52" s="221"/>
      <c r="JWN52" s="221"/>
      <c r="JWO52" s="221"/>
      <c r="JWP52" s="221"/>
      <c r="JWQ52" s="221"/>
      <c r="JWR52" s="221"/>
      <c r="JWS52" s="221"/>
      <c r="JWT52" s="221"/>
      <c r="JWU52" s="221"/>
      <c r="JWV52" s="221"/>
      <c r="JWW52" s="221"/>
      <c r="JWX52" s="221"/>
      <c r="JWY52" s="221"/>
      <c r="JWZ52" s="221"/>
      <c r="JXA52" s="221"/>
      <c r="JXB52" s="221"/>
      <c r="JXC52" s="221"/>
      <c r="JXD52" s="221"/>
      <c r="JXE52" s="221"/>
      <c r="JXF52" s="221"/>
      <c r="JXG52" s="221"/>
      <c r="JXH52" s="221"/>
      <c r="JXI52" s="221"/>
      <c r="JXJ52" s="221"/>
      <c r="JXK52" s="221"/>
      <c r="JXL52" s="221"/>
      <c r="JXM52" s="221"/>
      <c r="JXN52" s="221"/>
      <c r="JXO52" s="221"/>
      <c r="JXP52" s="221"/>
      <c r="JXQ52" s="221"/>
      <c r="JXR52" s="221"/>
      <c r="JXS52" s="221"/>
      <c r="JXT52" s="221"/>
      <c r="JXU52" s="221"/>
      <c r="JXV52" s="221"/>
      <c r="JXW52" s="221"/>
      <c r="JXX52" s="221"/>
      <c r="JXY52" s="221"/>
      <c r="JXZ52" s="221"/>
      <c r="JYA52" s="221"/>
      <c r="JYB52" s="221"/>
      <c r="JYC52" s="221"/>
      <c r="JYD52" s="221"/>
      <c r="JYE52" s="221"/>
      <c r="JYF52" s="221"/>
      <c r="JYG52" s="221"/>
      <c r="JYH52" s="221"/>
      <c r="JYI52" s="221"/>
      <c r="JYJ52" s="221"/>
      <c r="JYK52" s="221"/>
      <c r="JYL52" s="221"/>
      <c r="JYM52" s="221"/>
      <c r="JYN52" s="221"/>
      <c r="JYO52" s="221"/>
      <c r="JYP52" s="221"/>
      <c r="JYQ52" s="221"/>
      <c r="JYR52" s="221"/>
      <c r="JYS52" s="221"/>
      <c r="JYT52" s="221"/>
      <c r="JYU52" s="221"/>
      <c r="JYV52" s="221"/>
      <c r="JYW52" s="221"/>
      <c r="JYX52" s="221"/>
      <c r="JYY52" s="221"/>
      <c r="JYZ52" s="221"/>
      <c r="JZA52" s="221"/>
      <c r="JZB52" s="221"/>
      <c r="JZC52" s="221"/>
      <c r="JZD52" s="221"/>
      <c r="JZE52" s="221"/>
      <c r="JZF52" s="221"/>
      <c r="JZG52" s="221"/>
      <c r="JZH52" s="221"/>
      <c r="JZI52" s="221"/>
      <c r="JZJ52" s="221"/>
      <c r="JZK52" s="221"/>
      <c r="JZL52" s="221"/>
      <c r="JZM52" s="221"/>
      <c r="JZN52" s="221"/>
      <c r="JZO52" s="221"/>
      <c r="JZP52" s="221"/>
      <c r="JZQ52" s="221"/>
      <c r="JZR52" s="221"/>
      <c r="JZS52" s="221"/>
      <c r="JZT52" s="221"/>
      <c r="JZU52" s="221"/>
      <c r="JZV52" s="221"/>
      <c r="JZW52" s="221"/>
      <c r="JZX52" s="221"/>
      <c r="JZY52" s="221"/>
      <c r="JZZ52" s="221"/>
      <c r="KAA52" s="221"/>
      <c r="KAB52" s="221"/>
      <c r="KAC52" s="221"/>
      <c r="KAD52" s="221"/>
      <c r="KAE52" s="221"/>
      <c r="KAF52" s="221"/>
      <c r="KAG52" s="221"/>
      <c r="KAH52" s="221"/>
      <c r="KAI52" s="221"/>
      <c r="KAJ52" s="221"/>
      <c r="KAK52" s="221"/>
      <c r="KAL52" s="221"/>
      <c r="KAM52" s="221"/>
      <c r="KAN52" s="221"/>
      <c r="KAO52" s="221"/>
      <c r="KAP52" s="221"/>
      <c r="KAQ52" s="221"/>
      <c r="KAR52" s="221"/>
      <c r="KAS52" s="221"/>
      <c r="KAT52" s="221"/>
      <c r="KAU52" s="221"/>
      <c r="KAV52" s="221"/>
      <c r="KAW52" s="221"/>
      <c r="KAX52" s="221"/>
      <c r="KAY52" s="221"/>
      <c r="KAZ52" s="221"/>
      <c r="KBA52" s="221"/>
      <c r="KBB52" s="221"/>
      <c r="KBC52" s="221"/>
      <c r="KBD52" s="221"/>
      <c r="KBE52" s="221"/>
      <c r="KBF52" s="221"/>
      <c r="KBG52" s="221"/>
      <c r="KBH52" s="221"/>
      <c r="KBI52" s="221"/>
      <c r="KBJ52" s="221"/>
      <c r="KBK52" s="221"/>
      <c r="KBL52" s="221"/>
      <c r="KBM52" s="221"/>
      <c r="KBN52" s="221"/>
      <c r="KBO52" s="221"/>
      <c r="KBP52" s="221"/>
      <c r="KBQ52" s="221"/>
      <c r="KBR52" s="221"/>
      <c r="KBS52" s="221"/>
      <c r="KBT52" s="221"/>
      <c r="KBU52" s="221"/>
      <c r="KBV52" s="221"/>
      <c r="KBW52" s="221"/>
      <c r="KBX52" s="221"/>
      <c r="KBY52" s="221"/>
      <c r="KBZ52" s="221"/>
      <c r="KCA52" s="221"/>
      <c r="KCB52" s="221"/>
      <c r="KCC52" s="221"/>
      <c r="KCD52" s="221"/>
      <c r="KCE52" s="221"/>
      <c r="KCF52" s="221"/>
      <c r="KCG52" s="221"/>
      <c r="KCH52" s="221"/>
      <c r="KCI52" s="221"/>
      <c r="KCJ52" s="221"/>
      <c r="KCK52" s="221"/>
      <c r="KCL52" s="221"/>
      <c r="KCM52" s="221"/>
      <c r="KCN52" s="221"/>
      <c r="KCO52" s="221"/>
      <c r="KCP52" s="221"/>
      <c r="KCQ52" s="221"/>
      <c r="KCR52" s="221"/>
      <c r="KCS52" s="221"/>
      <c r="KCT52" s="221"/>
      <c r="KCU52" s="221"/>
      <c r="KCV52" s="221"/>
      <c r="KCW52" s="221"/>
      <c r="KCX52" s="221"/>
      <c r="KCY52" s="221"/>
      <c r="KCZ52" s="221"/>
      <c r="KDA52" s="221"/>
      <c r="KDB52" s="221"/>
      <c r="KDC52" s="221"/>
      <c r="KDD52" s="221"/>
      <c r="KDE52" s="221"/>
      <c r="KDF52" s="221"/>
      <c r="KDG52" s="221"/>
      <c r="KDH52" s="221"/>
      <c r="KDI52" s="221"/>
      <c r="KDJ52" s="221"/>
      <c r="KDK52" s="221"/>
      <c r="KDL52" s="221"/>
      <c r="KDM52" s="221"/>
      <c r="KDN52" s="221"/>
      <c r="KDO52" s="221"/>
      <c r="KDP52" s="221"/>
      <c r="KDQ52" s="221"/>
      <c r="KDR52" s="221"/>
      <c r="KDS52" s="221"/>
      <c r="KDT52" s="221"/>
      <c r="KDU52" s="221"/>
      <c r="KDV52" s="221"/>
      <c r="KDW52" s="221"/>
      <c r="KDX52" s="221"/>
      <c r="KDY52" s="221"/>
      <c r="KDZ52" s="221"/>
      <c r="KEA52" s="221"/>
      <c r="KEB52" s="221"/>
      <c r="KEC52" s="221"/>
      <c r="KED52" s="221"/>
      <c r="KEE52" s="221"/>
      <c r="KEF52" s="221"/>
      <c r="KEG52" s="221"/>
      <c r="KEH52" s="221"/>
      <c r="KEI52" s="221"/>
      <c r="KEJ52" s="221"/>
      <c r="KEK52" s="221"/>
      <c r="KEL52" s="221"/>
      <c r="KEM52" s="221"/>
      <c r="KEN52" s="221"/>
      <c r="KEO52" s="221"/>
      <c r="KEP52" s="221"/>
      <c r="KEQ52" s="221"/>
      <c r="KER52" s="221"/>
      <c r="KES52" s="221"/>
      <c r="KET52" s="221"/>
      <c r="KEU52" s="221"/>
      <c r="KEV52" s="221"/>
      <c r="KEW52" s="221"/>
      <c r="KEX52" s="221"/>
      <c r="KEY52" s="221"/>
      <c r="KEZ52" s="221"/>
      <c r="KFA52" s="221"/>
      <c r="KFB52" s="221"/>
      <c r="KFC52" s="221"/>
      <c r="KFD52" s="221"/>
      <c r="KFE52" s="221"/>
      <c r="KFF52" s="221"/>
      <c r="KFG52" s="221"/>
      <c r="KFH52" s="221"/>
      <c r="KFI52" s="221"/>
      <c r="KFJ52" s="221"/>
      <c r="KFK52" s="221"/>
      <c r="KFL52" s="221"/>
      <c r="KFM52" s="221"/>
      <c r="KFN52" s="221"/>
      <c r="KFO52" s="221"/>
      <c r="KFP52" s="221"/>
      <c r="KFQ52" s="221"/>
      <c r="KFR52" s="221"/>
      <c r="KFS52" s="221"/>
      <c r="KFT52" s="221"/>
      <c r="KFU52" s="221"/>
      <c r="KFV52" s="221"/>
      <c r="KFW52" s="221"/>
      <c r="KFX52" s="221"/>
      <c r="KFY52" s="221"/>
      <c r="KFZ52" s="221"/>
      <c r="KGA52" s="221"/>
      <c r="KGB52" s="221"/>
      <c r="KGC52" s="221"/>
      <c r="KGD52" s="221"/>
      <c r="KGE52" s="221"/>
      <c r="KGF52" s="221"/>
      <c r="KGG52" s="221"/>
      <c r="KGH52" s="221"/>
      <c r="KGI52" s="221"/>
      <c r="KGJ52" s="221"/>
      <c r="KGK52" s="221"/>
      <c r="KGL52" s="221"/>
      <c r="KGM52" s="221"/>
      <c r="KGN52" s="221"/>
      <c r="KGO52" s="221"/>
      <c r="KGP52" s="221"/>
      <c r="KGQ52" s="221"/>
      <c r="KGR52" s="221"/>
      <c r="KGS52" s="221"/>
      <c r="KGT52" s="221"/>
      <c r="KGU52" s="221"/>
      <c r="KGV52" s="221"/>
      <c r="KGW52" s="221"/>
      <c r="KGX52" s="221"/>
      <c r="KGY52" s="221"/>
      <c r="KGZ52" s="221"/>
      <c r="KHA52" s="221"/>
      <c r="KHB52" s="221"/>
      <c r="KHC52" s="221"/>
      <c r="KHD52" s="221"/>
      <c r="KHE52" s="221"/>
      <c r="KHF52" s="221"/>
      <c r="KHG52" s="221"/>
      <c r="KHH52" s="221"/>
      <c r="KHI52" s="221"/>
      <c r="KHJ52" s="221"/>
      <c r="KHK52" s="221"/>
      <c r="KHL52" s="221"/>
      <c r="KHM52" s="221"/>
      <c r="KHN52" s="221"/>
      <c r="KHO52" s="221"/>
      <c r="KHP52" s="221"/>
      <c r="KHQ52" s="221"/>
      <c r="KHR52" s="221"/>
      <c r="KHS52" s="221"/>
      <c r="KHT52" s="221"/>
      <c r="KHU52" s="221"/>
      <c r="KHV52" s="221"/>
      <c r="KHW52" s="221"/>
      <c r="KHX52" s="221"/>
      <c r="KHY52" s="221"/>
      <c r="KHZ52" s="221"/>
      <c r="KIA52" s="221"/>
      <c r="KIB52" s="221"/>
      <c r="KIC52" s="221"/>
      <c r="KID52" s="221"/>
      <c r="KIE52" s="221"/>
      <c r="KIF52" s="221"/>
      <c r="KIG52" s="221"/>
      <c r="KIH52" s="221"/>
      <c r="KII52" s="221"/>
      <c r="KIJ52" s="221"/>
      <c r="KIK52" s="221"/>
      <c r="KIL52" s="221"/>
      <c r="KIM52" s="221"/>
      <c r="KIN52" s="221"/>
      <c r="KIO52" s="221"/>
      <c r="KIP52" s="221"/>
      <c r="KIQ52" s="221"/>
      <c r="KIR52" s="221"/>
      <c r="KIS52" s="221"/>
      <c r="KIT52" s="221"/>
      <c r="KIU52" s="221"/>
      <c r="KIV52" s="221"/>
      <c r="KIW52" s="221"/>
      <c r="KIX52" s="221"/>
      <c r="KIY52" s="221"/>
      <c r="KIZ52" s="221"/>
      <c r="KJA52" s="221"/>
      <c r="KJB52" s="221"/>
      <c r="KJC52" s="221"/>
      <c r="KJD52" s="221"/>
      <c r="KJE52" s="221"/>
      <c r="KJF52" s="221"/>
      <c r="KJG52" s="221"/>
      <c r="KJH52" s="221"/>
      <c r="KJI52" s="221"/>
      <c r="KJJ52" s="221"/>
      <c r="KJK52" s="221"/>
      <c r="KJL52" s="221"/>
      <c r="KJM52" s="221"/>
      <c r="KJN52" s="221"/>
      <c r="KJO52" s="221"/>
      <c r="KJP52" s="221"/>
      <c r="KJQ52" s="221"/>
      <c r="KJR52" s="221"/>
      <c r="KJS52" s="221"/>
      <c r="KJT52" s="221"/>
      <c r="KJU52" s="221"/>
      <c r="KJV52" s="221"/>
      <c r="KJW52" s="221"/>
      <c r="KJX52" s="221"/>
      <c r="KJY52" s="221"/>
      <c r="KJZ52" s="221"/>
      <c r="KKA52" s="221"/>
      <c r="KKB52" s="221"/>
      <c r="KKC52" s="221"/>
      <c r="KKD52" s="221"/>
      <c r="KKE52" s="221"/>
      <c r="KKF52" s="221"/>
      <c r="KKG52" s="221"/>
      <c r="KKH52" s="221"/>
      <c r="KKI52" s="221"/>
      <c r="KKJ52" s="221"/>
      <c r="KKK52" s="221"/>
      <c r="KKL52" s="221"/>
      <c r="KKM52" s="221"/>
      <c r="KKN52" s="221"/>
      <c r="KKO52" s="221"/>
      <c r="KKP52" s="221"/>
      <c r="KKQ52" s="221"/>
      <c r="KKR52" s="221"/>
      <c r="KKS52" s="221"/>
      <c r="KKT52" s="221"/>
      <c r="KKU52" s="221"/>
      <c r="KKV52" s="221"/>
      <c r="KKW52" s="221"/>
      <c r="KKX52" s="221"/>
      <c r="KKY52" s="221"/>
      <c r="KKZ52" s="221"/>
      <c r="KLA52" s="221"/>
      <c r="KLB52" s="221"/>
      <c r="KLC52" s="221"/>
      <c r="KLD52" s="221"/>
      <c r="KLE52" s="221"/>
      <c r="KLF52" s="221"/>
      <c r="KLG52" s="221"/>
      <c r="KLH52" s="221"/>
      <c r="KLI52" s="221"/>
      <c r="KLJ52" s="221"/>
      <c r="KLK52" s="221"/>
      <c r="KLL52" s="221"/>
      <c r="KLM52" s="221"/>
      <c r="KLN52" s="221"/>
      <c r="KLO52" s="221"/>
      <c r="KLP52" s="221"/>
      <c r="KLQ52" s="221"/>
      <c r="KLR52" s="221"/>
      <c r="KLS52" s="221"/>
      <c r="KLT52" s="221"/>
      <c r="KLU52" s="221"/>
      <c r="KLV52" s="221"/>
      <c r="KLW52" s="221"/>
      <c r="KLX52" s="221"/>
      <c r="KLY52" s="221"/>
      <c r="KLZ52" s="221"/>
      <c r="KMA52" s="221"/>
      <c r="KMB52" s="221"/>
      <c r="KMC52" s="221"/>
      <c r="KMD52" s="221"/>
      <c r="KME52" s="221"/>
      <c r="KMF52" s="221"/>
      <c r="KMG52" s="221"/>
      <c r="KMH52" s="221"/>
      <c r="KMI52" s="221"/>
      <c r="KMJ52" s="221"/>
      <c r="KMK52" s="221"/>
      <c r="KML52" s="221"/>
      <c r="KMM52" s="221"/>
      <c r="KMN52" s="221"/>
      <c r="KMO52" s="221"/>
      <c r="KMP52" s="221"/>
      <c r="KMQ52" s="221"/>
      <c r="KMR52" s="221"/>
      <c r="KMS52" s="221"/>
      <c r="KMT52" s="221"/>
      <c r="KMU52" s="221"/>
      <c r="KMV52" s="221"/>
      <c r="KMW52" s="221"/>
      <c r="KMX52" s="221"/>
      <c r="KMY52" s="221"/>
      <c r="KMZ52" s="221"/>
      <c r="KNA52" s="221"/>
      <c r="KNB52" s="221"/>
      <c r="KNC52" s="221"/>
      <c r="KND52" s="221"/>
      <c r="KNE52" s="221"/>
      <c r="KNF52" s="221"/>
      <c r="KNG52" s="221"/>
      <c r="KNH52" s="221"/>
      <c r="KNI52" s="221"/>
      <c r="KNJ52" s="221"/>
      <c r="KNK52" s="221"/>
      <c r="KNL52" s="221"/>
      <c r="KNM52" s="221"/>
      <c r="KNN52" s="221"/>
      <c r="KNO52" s="221"/>
      <c r="KNP52" s="221"/>
      <c r="KNQ52" s="221"/>
      <c r="KNR52" s="221"/>
      <c r="KNS52" s="221"/>
      <c r="KNT52" s="221"/>
      <c r="KNU52" s="221"/>
      <c r="KNV52" s="221"/>
      <c r="KNW52" s="221"/>
      <c r="KNX52" s="221"/>
      <c r="KNY52" s="221"/>
      <c r="KNZ52" s="221"/>
      <c r="KOA52" s="221"/>
      <c r="KOB52" s="221"/>
      <c r="KOC52" s="221"/>
      <c r="KOD52" s="221"/>
      <c r="KOE52" s="221"/>
      <c r="KOF52" s="221"/>
      <c r="KOG52" s="221"/>
      <c r="KOH52" s="221"/>
      <c r="KOI52" s="221"/>
      <c r="KOJ52" s="221"/>
      <c r="KOK52" s="221"/>
      <c r="KOL52" s="221"/>
      <c r="KOM52" s="221"/>
      <c r="KON52" s="221"/>
      <c r="KOO52" s="221"/>
      <c r="KOP52" s="221"/>
      <c r="KOQ52" s="221"/>
      <c r="KOR52" s="221"/>
      <c r="KOS52" s="221"/>
      <c r="KOT52" s="221"/>
      <c r="KOU52" s="221"/>
      <c r="KOV52" s="221"/>
      <c r="KOW52" s="221"/>
      <c r="KOX52" s="221"/>
      <c r="KOY52" s="221"/>
      <c r="KOZ52" s="221"/>
      <c r="KPA52" s="221"/>
      <c r="KPB52" s="221"/>
      <c r="KPC52" s="221"/>
      <c r="KPD52" s="221"/>
      <c r="KPE52" s="221"/>
      <c r="KPF52" s="221"/>
      <c r="KPG52" s="221"/>
      <c r="KPH52" s="221"/>
      <c r="KPI52" s="221"/>
      <c r="KPJ52" s="221"/>
      <c r="KPK52" s="221"/>
      <c r="KPL52" s="221"/>
      <c r="KPM52" s="221"/>
      <c r="KPN52" s="221"/>
      <c r="KPO52" s="221"/>
      <c r="KPP52" s="221"/>
      <c r="KPQ52" s="221"/>
      <c r="KPR52" s="221"/>
      <c r="KPS52" s="221"/>
      <c r="KPT52" s="221"/>
      <c r="KPU52" s="221"/>
      <c r="KPV52" s="221"/>
      <c r="KPW52" s="221"/>
      <c r="KPX52" s="221"/>
      <c r="KPY52" s="221"/>
      <c r="KPZ52" s="221"/>
      <c r="KQA52" s="221"/>
      <c r="KQB52" s="221"/>
      <c r="KQC52" s="221"/>
      <c r="KQD52" s="221"/>
      <c r="KQE52" s="221"/>
      <c r="KQF52" s="221"/>
      <c r="KQG52" s="221"/>
      <c r="KQH52" s="221"/>
      <c r="KQI52" s="221"/>
      <c r="KQJ52" s="221"/>
      <c r="KQK52" s="221"/>
      <c r="KQL52" s="221"/>
      <c r="KQM52" s="221"/>
      <c r="KQN52" s="221"/>
      <c r="KQO52" s="221"/>
      <c r="KQP52" s="221"/>
      <c r="KQQ52" s="221"/>
      <c r="KQR52" s="221"/>
      <c r="KQS52" s="221"/>
      <c r="KQT52" s="221"/>
      <c r="KQU52" s="221"/>
      <c r="KQV52" s="221"/>
      <c r="KQW52" s="221"/>
      <c r="KQX52" s="221"/>
      <c r="KQY52" s="221"/>
      <c r="KQZ52" s="221"/>
      <c r="KRA52" s="221"/>
      <c r="KRB52" s="221"/>
      <c r="KRC52" s="221"/>
      <c r="KRD52" s="221"/>
      <c r="KRE52" s="221"/>
      <c r="KRF52" s="221"/>
      <c r="KRG52" s="221"/>
      <c r="KRH52" s="221"/>
      <c r="KRI52" s="221"/>
      <c r="KRJ52" s="221"/>
      <c r="KRK52" s="221"/>
      <c r="KRL52" s="221"/>
      <c r="KRM52" s="221"/>
      <c r="KRN52" s="221"/>
      <c r="KRO52" s="221"/>
      <c r="KRP52" s="221"/>
      <c r="KRQ52" s="221"/>
      <c r="KRR52" s="221"/>
      <c r="KRS52" s="221"/>
      <c r="KRT52" s="221"/>
      <c r="KRU52" s="221"/>
      <c r="KRV52" s="221"/>
      <c r="KRW52" s="221"/>
      <c r="KRX52" s="221"/>
      <c r="KRY52" s="221"/>
      <c r="KRZ52" s="221"/>
      <c r="KSA52" s="221"/>
      <c r="KSB52" s="221"/>
      <c r="KSC52" s="221"/>
      <c r="KSD52" s="221"/>
      <c r="KSE52" s="221"/>
      <c r="KSF52" s="221"/>
      <c r="KSG52" s="221"/>
      <c r="KSH52" s="221"/>
      <c r="KSI52" s="221"/>
      <c r="KSJ52" s="221"/>
      <c r="KSK52" s="221"/>
      <c r="KSL52" s="221"/>
      <c r="KSM52" s="221"/>
      <c r="KSN52" s="221"/>
      <c r="KSO52" s="221"/>
      <c r="KSP52" s="221"/>
      <c r="KSQ52" s="221"/>
      <c r="KSR52" s="221"/>
      <c r="KSS52" s="221"/>
      <c r="KST52" s="221"/>
      <c r="KSU52" s="221"/>
      <c r="KSV52" s="221"/>
      <c r="KSW52" s="221"/>
      <c r="KSX52" s="221"/>
      <c r="KSY52" s="221"/>
      <c r="KSZ52" s="221"/>
      <c r="KTA52" s="221"/>
      <c r="KTB52" s="221"/>
      <c r="KTC52" s="221"/>
      <c r="KTD52" s="221"/>
      <c r="KTE52" s="221"/>
      <c r="KTF52" s="221"/>
      <c r="KTG52" s="221"/>
      <c r="KTH52" s="221"/>
      <c r="KTI52" s="221"/>
      <c r="KTJ52" s="221"/>
      <c r="KTK52" s="221"/>
      <c r="KTL52" s="221"/>
      <c r="KTM52" s="221"/>
      <c r="KTN52" s="221"/>
      <c r="KTO52" s="221"/>
      <c r="KTP52" s="221"/>
      <c r="KTQ52" s="221"/>
      <c r="KTR52" s="221"/>
      <c r="KTS52" s="221"/>
      <c r="KTT52" s="221"/>
      <c r="KTU52" s="221"/>
      <c r="KTV52" s="221"/>
      <c r="KTW52" s="221"/>
      <c r="KTX52" s="221"/>
      <c r="KTY52" s="221"/>
      <c r="KTZ52" s="221"/>
      <c r="KUA52" s="221"/>
      <c r="KUB52" s="221"/>
      <c r="KUC52" s="221"/>
      <c r="KUD52" s="221"/>
      <c r="KUE52" s="221"/>
      <c r="KUF52" s="221"/>
      <c r="KUG52" s="221"/>
      <c r="KUH52" s="221"/>
      <c r="KUI52" s="221"/>
      <c r="KUJ52" s="221"/>
      <c r="KUK52" s="221"/>
      <c r="KUL52" s="221"/>
      <c r="KUM52" s="221"/>
      <c r="KUN52" s="221"/>
      <c r="KUO52" s="221"/>
      <c r="KUP52" s="221"/>
      <c r="KUQ52" s="221"/>
      <c r="KUR52" s="221"/>
      <c r="KUS52" s="221"/>
      <c r="KUT52" s="221"/>
      <c r="KUU52" s="221"/>
      <c r="KUV52" s="221"/>
      <c r="KUW52" s="221"/>
      <c r="KUX52" s="221"/>
      <c r="KUY52" s="221"/>
      <c r="KUZ52" s="221"/>
      <c r="KVA52" s="221"/>
      <c r="KVB52" s="221"/>
      <c r="KVC52" s="221"/>
      <c r="KVD52" s="221"/>
      <c r="KVE52" s="221"/>
      <c r="KVF52" s="221"/>
      <c r="KVG52" s="221"/>
      <c r="KVH52" s="221"/>
      <c r="KVI52" s="221"/>
      <c r="KVJ52" s="221"/>
      <c r="KVK52" s="221"/>
      <c r="KVL52" s="221"/>
      <c r="KVM52" s="221"/>
      <c r="KVN52" s="221"/>
      <c r="KVO52" s="221"/>
      <c r="KVP52" s="221"/>
      <c r="KVQ52" s="221"/>
      <c r="KVR52" s="221"/>
      <c r="KVS52" s="221"/>
      <c r="KVT52" s="221"/>
      <c r="KVU52" s="221"/>
      <c r="KVV52" s="221"/>
      <c r="KVW52" s="221"/>
      <c r="KVX52" s="221"/>
      <c r="KVY52" s="221"/>
      <c r="KVZ52" s="221"/>
      <c r="KWA52" s="221"/>
      <c r="KWB52" s="221"/>
      <c r="KWC52" s="221"/>
      <c r="KWD52" s="221"/>
      <c r="KWE52" s="221"/>
      <c r="KWF52" s="221"/>
      <c r="KWG52" s="221"/>
      <c r="KWH52" s="221"/>
      <c r="KWI52" s="221"/>
      <c r="KWJ52" s="221"/>
      <c r="KWK52" s="221"/>
      <c r="KWL52" s="221"/>
      <c r="KWM52" s="221"/>
      <c r="KWN52" s="221"/>
      <c r="KWO52" s="221"/>
      <c r="KWP52" s="221"/>
      <c r="KWQ52" s="221"/>
      <c r="KWR52" s="221"/>
      <c r="KWS52" s="221"/>
      <c r="KWT52" s="221"/>
      <c r="KWU52" s="221"/>
      <c r="KWV52" s="221"/>
      <c r="KWW52" s="221"/>
      <c r="KWX52" s="221"/>
      <c r="KWY52" s="221"/>
      <c r="KWZ52" s="221"/>
      <c r="KXA52" s="221"/>
      <c r="KXB52" s="221"/>
      <c r="KXC52" s="221"/>
      <c r="KXD52" s="221"/>
      <c r="KXE52" s="221"/>
      <c r="KXF52" s="221"/>
      <c r="KXG52" s="221"/>
      <c r="KXH52" s="221"/>
      <c r="KXI52" s="221"/>
      <c r="KXJ52" s="221"/>
      <c r="KXK52" s="221"/>
      <c r="KXL52" s="221"/>
      <c r="KXM52" s="221"/>
      <c r="KXN52" s="221"/>
      <c r="KXO52" s="221"/>
      <c r="KXP52" s="221"/>
      <c r="KXQ52" s="221"/>
      <c r="KXR52" s="221"/>
      <c r="KXS52" s="221"/>
      <c r="KXT52" s="221"/>
      <c r="KXU52" s="221"/>
      <c r="KXV52" s="221"/>
      <c r="KXW52" s="221"/>
      <c r="KXX52" s="221"/>
      <c r="KXY52" s="221"/>
      <c r="KXZ52" s="221"/>
      <c r="KYA52" s="221"/>
      <c r="KYB52" s="221"/>
      <c r="KYC52" s="221"/>
      <c r="KYD52" s="221"/>
      <c r="KYE52" s="221"/>
      <c r="KYF52" s="221"/>
      <c r="KYG52" s="221"/>
      <c r="KYH52" s="221"/>
      <c r="KYI52" s="221"/>
      <c r="KYJ52" s="221"/>
      <c r="KYK52" s="221"/>
      <c r="KYL52" s="221"/>
      <c r="KYM52" s="221"/>
      <c r="KYN52" s="221"/>
      <c r="KYO52" s="221"/>
      <c r="KYP52" s="221"/>
      <c r="KYQ52" s="221"/>
      <c r="KYR52" s="221"/>
      <c r="KYS52" s="221"/>
      <c r="KYT52" s="221"/>
      <c r="KYU52" s="221"/>
      <c r="KYV52" s="221"/>
      <c r="KYW52" s="221"/>
      <c r="KYX52" s="221"/>
      <c r="KYY52" s="221"/>
      <c r="KYZ52" s="221"/>
      <c r="KZA52" s="221"/>
      <c r="KZB52" s="221"/>
      <c r="KZC52" s="221"/>
      <c r="KZD52" s="221"/>
      <c r="KZE52" s="221"/>
      <c r="KZF52" s="221"/>
      <c r="KZG52" s="221"/>
      <c r="KZH52" s="221"/>
      <c r="KZI52" s="221"/>
      <c r="KZJ52" s="221"/>
      <c r="KZK52" s="221"/>
      <c r="KZL52" s="221"/>
      <c r="KZM52" s="221"/>
      <c r="KZN52" s="221"/>
      <c r="KZO52" s="221"/>
      <c r="KZP52" s="221"/>
      <c r="KZQ52" s="221"/>
      <c r="KZR52" s="221"/>
      <c r="KZS52" s="221"/>
      <c r="KZT52" s="221"/>
      <c r="KZU52" s="221"/>
      <c r="KZV52" s="221"/>
      <c r="KZW52" s="221"/>
      <c r="KZX52" s="221"/>
      <c r="KZY52" s="221"/>
      <c r="KZZ52" s="221"/>
      <c r="LAA52" s="221"/>
      <c r="LAB52" s="221"/>
      <c r="LAC52" s="221"/>
      <c r="LAD52" s="221"/>
      <c r="LAE52" s="221"/>
      <c r="LAF52" s="221"/>
      <c r="LAG52" s="221"/>
      <c r="LAH52" s="221"/>
      <c r="LAI52" s="221"/>
      <c r="LAJ52" s="221"/>
      <c r="LAK52" s="221"/>
      <c r="LAL52" s="221"/>
      <c r="LAM52" s="221"/>
      <c r="LAN52" s="221"/>
      <c r="LAO52" s="221"/>
      <c r="LAP52" s="221"/>
      <c r="LAQ52" s="221"/>
      <c r="LAR52" s="221"/>
      <c r="LAS52" s="221"/>
      <c r="LAT52" s="221"/>
      <c r="LAU52" s="221"/>
      <c r="LAV52" s="221"/>
      <c r="LAW52" s="221"/>
      <c r="LAX52" s="221"/>
      <c r="LAY52" s="221"/>
      <c r="LAZ52" s="221"/>
      <c r="LBA52" s="221"/>
      <c r="LBB52" s="221"/>
      <c r="LBC52" s="221"/>
      <c r="LBD52" s="221"/>
      <c r="LBE52" s="221"/>
      <c r="LBF52" s="221"/>
      <c r="LBG52" s="221"/>
      <c r="LBH52" s="221"/>
      <c r="LBI52" s="221"/>
      <c r="LBJ52" s="221"/>
      <c r="LBK52" s="221"/>
      <c r="LBL52" s="221"/>
      <c r="LBM52" s="221"/>
      <c r="LBN52" s="221"/>
      <c r="LBO52" s="221"/>
      <c r="LBP52" s="221"/>
      <c r="LBQ52" s="221"/>
      <c r="LBR52" s="221"/>
      <c r="LBS52" s="221"/>
      <c r="LBT52" s="221"/>
      <c r="LBU52" s="221"/>
      <c r="LBV52" s="221"/>
      <c r="LBW52" s="221"/>
      <c r="LBX52" s="221"/>
      <c r="LBY52" s="221"/>
      <c r="LBZ52" s="221"/>
      <c r="LCA52" s="221"/>
      <c r="LCB52" s="221"/>
      <c r="LCC52" s="221"/>
      <c r="LCD52" s="221"/>
      <c r="LCE52" s="221"/>
      <c r="LCF52" s="221"/>
      <c r="LCG52" s="221"/>
      <c r="LCH52" s="221"/>
      <c r="LCI52" s="221"/>
      <c r="LCJ52" s="221"/>
      <c r="LCK52" s="221"/>
      <c r="LCL52" s="221"/>
      <c r="LCM52" s="221"/>
      <c r="LCN52" s="221"/>
      <c r="LCO52" s="221"/>
      <c r="LCP52" s="221"/>
      <c r="LCQ52" s="221"/>
      <c r="LCR52" s="221"/>
      <c r="LCS52" s="221"/>
      <c r="LCT52" s="221"/>
      <c r="LCU52" s="221"/>
      <c r="LCV52" s="221"/>
      <c r="LCW52" s="221"/>
      <c r="LCX52" s="221"/>
      <c r="LCY52" s="221"/>
      <c r="LCZ52" s="221"/>
      <c r="LDA52" s="221"/>
      <c r="LDB52" s="221"/>
      <c r="LDC52" s="221"/>
      <c r="LDD52" s="221"/>
      <c r="LDE52" s="221"/>
      <c r="LDF52" s="221"/>
      <c r="LDG52" s="221"/>
      <c r="LDH52" s="221"/>
      <c r="LDI52" s="221"/>
      <c r="LDJ52" s="221"/>
      <c r="LDK52" s="221"/>
      <c r="LDL52" s="221"/>
      <c r="LDM52" s="221"/>
      <c r="LDN52" s="221"/>
      <c r="LDO52" s="221"/>
      <c r="LDP52" s="221"/>
      <c r="LDQ52" s="221"/>
      <c r="LDR52" s="221"/>
      <c r="LDS52" s="221"/>
      <c r="LDT52" s="221"/>
      <c r="LDU52" s="221"/>
      <c r="LDV52" s="221"/>
      <c r="LDW52" s="221"/>
      <c r="LDX52" s="221"/>
      <c r="LDY52" s="221"/>
      <c r="LDZ52" s="221"/>
      <c r="LEA52" s="221"/>
      <c r="LEB52" s="221"/>
      <c r="LEC52" s="221"/>
      <c r="LED52" s="221"/>
      <c r="LEE52" s="221"/>
      <c r="LEF52" s="221"/>
      <c r="LEG52" s="221"/>
      <c r="LEH52" s="221"/>
      <c r="LEI52" s="221"/>
      <c r="LEJ52" s="221"/>
      <c r="LEK52" s="221"/>
      <c r="LEL52" s="221"/>
      <c r="LEM52" s="221"/>
      <c r="LEN52" s="221"/>
      <c r="LEO52" s="221"/>
      <c r="LEP52" s="221"/>
      <c r="LEQ52" s="221"/>
      <c r="LER52" s="221"/>
      <c r="LES52" s="221"/>
      <c r="LET52" s="221"/>
      <c r="LEU52" s="221"/>
      <c r="LEV52" s="221"/>
      <c r="LEW52" s="221"/>
      <c r="LEX52" s="221"/>
      <c r="LEY52" s="221"/>
      <c r="LEZ52" s="221"/>
      <c r="LFA52" s="221"/>
      <c r="LFB52" s="221"/>
      <c r="LFC52" s="221"/>
      <c r="LFD52" s="221"/>
      <c r="LFE52" s="221"/>
      <c r="LFF52" s="221"/>
      <c r="LFG52" s="221"/>
      <c r="LFH52" s="221"/>
      <c r="LFI52" s="221"/>
      <c r="LFJ52" s="221"/>
      <c r="LFK52" s="221"/>
      <c r="LFL52" s="221"/>
      <c r="LFM52" s="221"/>
      <c r="LFN52" s="221"/>
      <c r="LFO52" s="221"/>
      <c r="LFP52" s="221"/>
      <c r="LFQ52" s="221"/>
      <c r="LFR52" s="221"/>
      <c r="LFS52" s="221"/>
      <c r="LFT52" s="221"/>
      <c r="LFU52" s="221"/>
      <c r="LFV52" s="221"/>
      <c r="LFW52" s="221"/>
      <c r="LFX52" s="221"/>
      <c r="LFY52" s="221"/>
      <c r="LFZ52" s="221"/>
      <c r="LGA52" s="221"/>
      <c r="LGB52" s="221"/>
      <c r="LGC52" s="221"/>
      <c r="LGD52" s="221"/>
      <c r="LGE52" s="221"/>
      <c r="LGF52" s="221"/>
      <c r="LGG52" s="221"/>
      <c r="LGH52" s="221"/>
      <c r="LGI52" s="221"/>
      <c r="LGJ52" s="221"/>
      <c r="LGK52" s="221"/>
      <c r="LGL52" s="221"/>
      <c r="LGM52" s="221"/>
      <c r="LGN52" s="221"/>
      <c r="LGO52" s="221"/>
      <c r="LGP52" s="221"/>
      <c r="LGQ52" s="221"/>
      <c r="LGR52" s="221"/>
      <c r="LGS52" s="221"/>
      <c r="LGT52" s="221"/>
      <c r="LGU52" s="221"/>
      <c r="LGV52" s="221"/>
      <c r="LGW52" s="221"/>
      <c r="LGX52" s="221"/>
      <c r="LGY52" s="221"/>
      <c r="LGZ52" s="221"/>
      <c r="LHA52" s="221"/>
      <c r="LHB52" s="221"/>
      <c r="LHC52" s="221"/>
      <c r="LHD52" s="221"/>
      <c r="LHE52" s="221"/>
      <c r="LHF52" s="221"/>
      <c r="LHG52" s="221"/>
      <c r="LHH52" s="221"/>
      <c r="LHI52" s="221"/>
      <c r="LHJ52" s="221"/>
      <c r="LHK52" s="221"/>
      <c r="LHL52" s="221"/>
      <c r="LHM52" s="221"/>
      <c r="LHN52" s="221"/>
      <c r="LHO52" s="221"/>
      <c r="LHP52" s="221"/>
      <c r="LHQ52" s="221"/>
      <c r="LHR52" s="221"/>
      <c r="LHS52" s="221"/>
      <c r="LHT52" s="221"/>
      <c r="LHU52" s="221"/>
      <c r="LHV52" s="221"/>
      <c r="LHW52" s="221"/>
      <c r="LHX52" s="221"/>
      <c r="LHY52" s="221"/>
      <c r="LHZ52" s="221"/>
      <c r="LIA52" s="221"/>
      <c r="LIB52" s="221"/>
      <c r="LIC52" s="221"/>
      <c r="LID52" s="221"/>
      <c r="LIE52" s="221"/>
      <c r="LIF52" s="221"/>
      <c r="LIG52" s="221"/>
      <c r="LIH52" s="221"/>
      <c r="LII52" s="221"/>
      <c r="LIJ52" s="221"/>
      <c r="LIK52" s="221"/>
      <c r="LIL52" s="221"/>
      <c r="LIM52" s="221"/>
      <c r="LIN52" s="221"/>
      <c r="LIO52" s="221"/>
      <c r="LIP52" s="221"/>
      <c r="LIQ52" s="221"/>
      <c r="LIR52" s="221"/>
      <c r="LIS52" s="221"/>
      <c r="LIT52" s="221"/>
      <c r="LIU52" s="221"/>
      <c r="LIV52" s="221"/>
      <c r="LIW52" s="221"/>
      <c r="LIX52" s="221"/>
      <c r="LIY52" s="221"/>
      <c r="LIZ52" s="221"/>
      <c r="LJA52" s="221"/>
      <c r="LJB52" s="221"/>
      <c r="LJC52" s="221"/>
      <c r="LJD52" s="221"/>
      <c r="LJE52" s="221"/>
      <c r="LJF52" s="221"/>
      <c r="LJG52" s="221"/>
      <c r="LJH52" s="221"/>
      <c r="LJI52" s="221"/>
      <c r="LJJ52" s="221"/>
      <c r="LJK52" s="221"/>
      <c r="LJL52" s="221"/>
      <c r="LJM52" s="221"/>
      <c r="LJN52" s="221"/>
      <c r="LJO52" s="221"/>
      <c r="LJP52" s="221"/>
      <c r="LJQ52" s="221"/>
      <c r="LJR52" s="221"/>
      <c r="LJS52" s="221"/>
      <c r="LJT52" s="221"/>
      <c r="LJU52" s="221"/>
      <c r="LJV52" s="221"/>
      <c r="LJW52" s="221"/>
      <c r="LJX52" s="221"/>
      <c r="LJY52" s="221"/>
      <c r="LJZ52" s="221"/>
      <c r="LKA52" s="221"/>
      <c r="LKB52" s="221"/>
      <c r="LKC52" s="221"/>
      <c r="LKD52" s="221"/>
      <c r="LKE52" s="221"/>
      <c r="LKF52" s="221"/>
      <c r="LKG52" s="221"/>
      <c r="LKH52" s="221"/>
      <c r="LKI52" s="221"/>
      <c r="LKJ52" s="221"/>
      <c r="LKK52" s="221"/>
      <c r="LKL52" s="221"/>
      <c r="LKM52" s="221"/>
      <c r="LKN52" s="221"/>
      <c r="LKO52" s="221"/>
      <c r="LKP52" s="221"/>
      <c r="LKQ52" s="221"/>
      <c r="LKR52" s="221"/>
      <c r="LKS52" s="221"/>
      <c r="LKT52" s="221"/>
      <c r="LKU52" s="221"/>
      <c r="LKV52" s="221"/>
      <c r="LKW52" s="221"/>
      <c r="LKX52" s="221"/>
      <c r="LKY52" s="221"/>
      <c r="LKZ52" s="221"/>
      <c r="LLA52" s="221"/>
      <c r="LLB52" s="221"/>
      <c r="LLC52" s="221"/>
      <c r="LLD52" s="221"/>
      <c r="LLE52" s="221"/>
      <c r="LLF52" s="221"/>
      <c r="LLG52" s="221"/>
      <c r="LLH52" s="221"/>
      <c r="LLI52" s="221"/>
      <c r="LLJ52" s="221"/>
      <c r="LLK52" s="221"/>
      <c r="LLL52" s="221"/>
      <c r="LLM52" s="221"/>
      <c r="LLN52" s="221"/>
      <c r="LLO52" s="221"/>
      <c r="LLP52" s="221"/>
      <c r="LLQ52" s="221"/>
      <c r="LLR52" s="221"/>
      <c r="LLS52" s="221"/>
      <c r="LLT52" s="221"/>
      <c r="LLU52" s="221"/>
      <c r="LLV52" s="221"/>
      <c r="LLW52" s="221"/>
      <c r="LLX52" s="221"/>
      <c r="LLY52" s="221"/>
      <c r="LLZ52" s="221"/>
      <c r="LMA52" s="221"/>
      <c r="LMB52" s="221"/>
      <c r="LMC52" s="221"/>
      <c r="LMD52" s="221"/>
      <c r="LME52" s="221"/>
      <c r="LMF52" s="221"/>
      <c r="LMG52" s="221"/>
      <c r="LMH52" s="221"/>
      <c r="LMI52" s="221"/>
      <c r="LMJ52" s="221"/>
      <c r="LMK52" s="221"/>
      <c r="LML52" s="221"/>
      <c r="LMM52" s="221"/>
      <c r="LMN52" s="221"/>
      <c r="LMO52" s="221"/>
      <c r="LMP52" s="221"/>
      <c r="LMQ52" s="221"/>
      <c r="LMR52" s="221"/>
      <c r="LMS52" s="221"/>
      <c r="LMT52" s="221"/>
      <c r="LMU52" s="221"/>
      <c r="LMV52" s="221"/>
      <c r="LMW52" s="221"/>
      <c r="LMX52" s="221"/>
      <c r="LMY52" s="221"/>
      <c r="LMZ52" s="221"/>
      <c r="LNA52" s="221"/>
      <c r="LNB52" s="221"/>
      <c r="LNC52" s="221"/>
      <c r="LND52" s="221"/>
      <c r="LNE52" s="221"/>
      <c r="LNF52" s="221"/>
      <c r="LNG52" s="221"/>
      <c r="LNH52" s="221"/>
      <c r="LNI52" s="221"/>
      <c r="LNJ52" s="221"/>
      <c r="LNK52" s="221"/>
      <c r="LNL52" s="221"/>
      <c r="LNM52" s="221"/>
      <c r="LNN52" s="221"/>
      <c r="LNO52" s="221"/>
      <c r="LNP52" s="221"/>
      <c r="LNQ52" s="221"/>
      <c r="LNR52" s="221"/>
      <c r="LNS52" s="221"/>
      <c r="LNT52" s="221"/>
      <c r="LNU52" s="221"/>
      <c r="LNV52" s="221"/>
      <c r="LNW52" s="221"/>
      <c r="LNX52" s="221"/>
      <c r="LNY52" s="221"/>
      <c r="LNZ52" s="221"/>
      <c r="LOA52" s="221"/>
      <c r="LOB52" s="221"/>
      <c r="LOC52" s="221"/>
      <c r="LOD52" s="221"/>
      <c r="LOE52" s="221"/>
      <c r="LOF52" s="221"/>
      <c r="LOG52" s="221"/>
      <c r="LOH52" s="221"/>
      <c r="LOI52" s="221"/>
      <c r="LOJ52" s="221"/>
      <c r="LOK52" s="221"/>
      <c r="LOL52" s="221"/>
      <c r="LOM52" s="221"/>
      <c r="LON52" s="221"/>
      <c r="LOO52" s="221"/>
      <c r="LOP52" s="221"/>
      <c r="LOQ52" s="221"/>
      <c r="LOR52" s="221"/>
      <c r="LOS52" s="221"/>
      <c r="LOT52" s="221"/>
      <c r="LOU52" s="221"/>
      <c r="LOV52" s="221"/>
      <c r="LOW52" s="221"/>
      <c r="LOX52" s="221"/>
      <c r="LOY52" s="221"/>
      <c r="LOZ52" s="221"/>
      <c r="LPA52" s="221"/>
      <c r="LPB52" s="221"/>
      <c r="LPC52" s="221"/>
      <c r="LPD52" s="221"/>
      <c r="LPE52" s="221"/>
      <c r="LPF52" s="221"/>
      <c r="LPG52" s="221"/>
      <c r="LPH52" s="221"/>
      <c r="LPI52" s="221"/>
      <c r="LPJ52" s="221"/>
      <c r="LPK52" s="221"/>
      <c r="LPL52" s="221"/>
      <c r="LPM52" s="221"/>
      <c r="LPN52" s="221"/>
      <c r="LPO52" s="221"/>
      <c r="LPP52" s="221"/>
      <c r="LPQ52" s="221"/>
      <c r="LPR52" s="221"/>
      <c r="LPS52" s="221"/>
      <c r="LPT52" s="221"/>
      <c r="LPU52" s="221"/>
      <c r="LPV52" s="221"/>
      <c r="LPW52" s="221"/>
      <c r="LPX52" s="221"/>
      <c r="LPY52" s="221"/>
      <c r="LPZ52" s="221"/>
      <c r="LQA52" s="221"/>
      <c r="LQB52" s="221"/>
      <c r="LQC52" s="221"/>
      <c r="LQD52" s="221"/>
      <c r="LQE52" s="221"/>
      <c r="LQF52" s="221"/>
      <c r="LQG52" s="221"/>
      <c r="LQH52" s="221"/>
      <c r="LQI52" s="221"/>
      <c r="LQJ52" s="221"/>
      <c r="LQK52" s="221"/>
      <c r="LQL52" s="221"/>
      <c r="LQM52" s="221"/>
      <c r="LQN52" s="221"/>
      <c r="LQO52" s="221"/>
      <c r="LQP52" s="221"/>
      <c r="LQQ52" s="221"/>
      <c r="LQR52" s="221"/>
      <c r="LQS52" s="221"/>
      <c r="LQT52" s="221"/>
      <c r="LQU52" s="221"/>
      <c r="LQV52" s="221"/>
      <c r="LQW52" s="221"/>
      <c r="LQX52" s="221"/>
      <c r="LQY52" s="221"/>
      <c r="LQZ52" s="221"/>
      <c r="LRA52" s="221"/>
      <c r="LRB52" s="221"/>
      <c r="LRC52" s="221"/>
      <c r="LRD52" s="221"/>
      <c r="LRE52" s="221"/>
      <c r="LRF52" s="221"/>
      <c r="LRG52" s="221"/>
      <c r="LRH52" s="221"/>
      <c r="LRI52" s="221"/>
      <c r="LRJ52" s="221"/>
      <c r="LRK52" s="221"/>
      <c r="LRL52" s="221"/>
      <c r="LRM52" s="221"/>
      <c r="LRN52" s="221"/>
      <c r="LRO52" s="221"/>
      <c r="LRP52" s="221"/>
      <c r="LRQ52" s="221"/>
      <c r="LRR52" s="221"/>
      <c r="LRS52" s="221"/>
      <c r="LRT52" s="221"/>
      <c r="LRU52" s="221"/>
      <c r="LRV52" s="221"/>
      <c r="LRW52" s="221"/>
      <c r="LRX52" s="221"/>
      <c r="LRY52" s="221"/>
      <c r="LRZ52" s="221"/>
      <c r="LSA52" s="221"/>
      <c r="LSB52" s="221"/>
      <c r="LSC52" s="221"/>
      <c r="LSD52" s="221"/>
      <c r="LSE52" s="221"/>
      <c r="LSF52" s="221"/>
      <c r="LSG52" s="221"/>
      <c r="LSH52" s="221"/>
      <c r="LSI52" s="221"/>
      <c r="LSJ52" s="221"/>
      <c r="LSK52" s="221"/>
      <c r="LSL52" s="221"/>
      <c r="LSM52" s="221"/>
      <c r="LSN52" s="221"/>
      <c r="LSO52" s="221"/>
      <c r="LSP52" s="221"/>
      <c r="LSQ52" s="221"/>
      <c r="LSR52" s="221"/>
      <c r="LSS52" s="221"/>
      <c r="LST52" s="221"/>
      <c r="LSU52" s="221"/>
      <c r="LSV52" s="221"/>
      <c r="LSW52" s="221"/>
      <c r="LSX52" s="221"/>
      <c r="LSY52" s="221"/>
      <c r="LSZ52" s="221"/>
      <c r="LTA52" s="221"/>
      <c r="LTB52" s="221"/>
      <c r="LTC52" s="221"/>
      <c r="LTD52" s="221"/>
      <c r="LTE52" s="221"/>
      <c r="LTF52" s="221"/>
      <c r="LTG52" s="221"/>
      <c r="LTH52" s="221"/>
      <c r="LTI52" s="221"/>
      <c r="LTJ52" s="221"/>
      <c r="LTK52" s="221"/>
      <c r="LTL52" s="221"/>
      <c r="LTM52" s="221"/>
      <c r="LTN52" s="221"/>
      <c r="LTO52" s="221"/>
      <c r="LTP52" s="221"/>
      <c r="LTQ52" s="221"/>
      <c r="LTR52" s="221"/>
      <c r="LTS52" s="221"/>
      <c r="LTT52" s="221"/>
      <c r="LTU52" s="221"/>
      <c r="LTV52" s="221"/>
      <c r="LTW52" s="221"/>
      <c r="LTX52" s="221"/>
      <c r="LTY52" s="221"/>
      <c r="LTZ52" s="221"/>
      <c r="LUA52" s="221"/>
      <c r="LUB52" s="221"/>
      <c r="LUC52" s="221"/>
      <c r="LUD52" s="221"/>
      <c r="LUE52" s="221"/>
      <c r="LUF52" s="221"/>
      <c r="LUG52" s="221"/>
      <c r="LUH52" s="221"/>
      <c r="LUI52" s="221"/>
      <c r="LUJ52" s="221"/>
      <c r="LUK52" s="221"/>
      <c r="LUL52" s="221"/>
      <c r="LUM52" s="221"/>
      <c r="LUN52" s="221"/>
      <c r="LUO52" s="221"/>
      <c r="LUP52" s="221"/>
      <c r="LUQ52" s="221"/>
      <c r="LUR52" s="221"/>
      <c r="LUS52" s="221"/>
      <c r="LUT52" s="221"/>
      <c r="LUU52" s="221"/>
      <c r="LUV52" s="221"/>
      <c r="LUW52" s="221"/>
      <c r="LUX52" s="221"/>
      <c r="LUY52" s="221"/>
      <c r="LUZ52" s="221"/>
      <c r="LVA52" s="221"/>
      <c r="LVB52" s="221"/>
      <c r="LVC52" s="221"/>
      <c r="LVD52" s="221"/>
      <c r="LVE52" s="221"/>
      <c r="LVF52" s="221"/>
      <c r="LVG52" s="221"/>
      <c r="LVH52" s="221"/>
      <c r="LVI52" s="221"/>
      <c r="LVJ52" s="221"/>
      <c r="LVK52" s="221"/>
      <c r="LVL52" s="221"/>
      <c r="LVM52" s="221"/>
      <c r="LVN52" s="221"/>
      <c r="LVO52" s="221"/>
      <c r="LVP52" s="221"/>
      <c r="LVQ52" s="221"/>
      <c r="LVR52" s="221"/>
      <c r="LVS52" s="221"/>
      <c r="LVT52" s="221"/>
      <c r="LVU52" s="221"/>
      <c r="LVV52" s="221"/>
      <c r="LVW52" s="221"/>
      <c r="LVX52" s="221"/>
      <c r="LVY52" s="221"/>
      <c r="LVZ52" s="221"/>
      <c r="LWA52" s="221"/>
      <c r="LWB52" s="221"/>
      <c r="LWC52" s="221"/>
      <c r="LWD52" s="221"/>
      <c r="LWE52" s="221"/>
      <c r="LWF52" s="221"/>
      <c r="LWG52" s="221"/>
      <c r="LWH52" s="221"/>
      <c r="LWI52" s="221"/>
      <c r="LWJ52" s="221"/>
      <c r="LWK52" s="221"/>
      <c r="LWL52" s="221"/>
      <c r="LWM52" s="221"/>
      <c r="LWN52" s="221"/>
      <c r="LWO52" s="221"/>
      <c r="LWP52" s="221"/>
      <c r="LWQ52" s="221"/>
      <c r="LWR52" s="221"/>
      <c r="LWS52" s="221"/>
      <c r="LWT52" s="221"/>
      <c r="LWU52" s="221"/>
      <c r="LWV52" s="221"/>
      <c r="LWW52" s="221"/>
      <c r="LWX52" s="221"/>
      <c r="LWY52" s="221"/>
      <c r="LWZ52" s="221"/>
      <c r="LXA52" s="221"/>
      <c r="LXB52" s="221"/>
      <c r="LXC52" s="221"/>
      <c r="LXD52" s="221"/>
      <c r="LXE52" s="221"/>
      <c r="LXF52" s="221"/>
      <c r="LXG52" s="221"/>
      <c r="LXH52" s="221"/>
      <c r="LXI52" s="221"/>
      <c r="LXJ52" s="221"/>
      <c r="LXK52" s="221"/>
      <c r="LXL52" s="221"/>
      <c r="LXM52" s="221"/>
      <c r="LXN52" s="221"/>
      <c r="LXO52" s="221"/>
      <c r="LXP52" s="221"/>
      <c r="LXQ52" s="221"/>
      <c r="LXR52" s="221"/>
      <c r="LXS52" s="221"/>
      <c r="LXT52" s="221"/>
      <c r="LXU52" s="221"/>
      <c r="LXV52" s="221"/>
      <c r="LXW52" s="221"/>
      <c r="LXX52" s="221"/>
      <c r="LXY52" s="221"/>
      <c r="LXZ52" s="221"/>
      <c r="LYA52" s="221"/>
      <c r="LYB52" s="221"/>
      <c r="LYC52" s="221"/>
      <c r="LYD52" s="221"/>
      <c r="LYE52" s="221"/>
      <c r="LYF52" s="221"/>
      <c r="LYG52" s="221"/>
      <c r="LYH52" s="221"/>
      <c r="LYI52" s="221"/>
      <c r="LYJ52" s="221"/>
      <c r="LYK52" s="221"/>
      <c r="LYL52" s="221"/>
      <c r="LYM52" s="221"/>
      <c r="LYN52" s="221"/>
      <c r="LYO52" s="221"/>
      <c r="LYP52" s="221"/>
      <c r="LYQ52" s="221"/>
      <c r="LYR52" s="221"/>
      <c r="LYS52" s="221"/>
      <c r="LYT52" s="221"/>
      <c r="LYU52" s="221"/>
      <c r="LYV52" s="221"/>
      <c r="LYW52" s="221"/>
      <c r="LYX52" s="221"/>
      <c r="LYY52" s="221"/>
      <c r="LYZ52" s="221"/>
      <c r="LZA52" s="221"/>
      <c r="LZB52" s="221"/>
      <c r="LZC52" s="221"/>
      <c r="LZD52" s="221"/>
      <c r="LZE52" s="221"/>
      <c r="LZF52" s="221"/>
      <c r="LZG52" s="221"/>
      <c r="LZH52" s="221"/>
      <c r="LZI52" s="221"/>
      <c r="LZJ52" s="221"/>
      <c r="LZK52" s="221"/>
      <c r="LZL52" s="221"/>
      <c r="LZM52" s="221"/>
      <c r="LZN52" s="221"/>
      <c r="LZO52" s="221"/>
      <c r="LZP52" s="221"/>
      <c r="LZQ52" s="221"/>
      <c r="LZR52" s="221"/>
      <c r="LZS52" s="221"/>
      <c r="LZT52" s="221"/>
      <c r="LZU52" s="221"/>
      <c r="LZV52" s="221"/>
      <c r="LZW52" s="221"/>
      <c r="LZX52" s="221"/>
      <c r="LZY52" s="221"/>
      <c r="LZZ52" s="221"/>
      <c r="MAA52" s="221"/>
      <c r="MAB52" s="221"/>
      <c r="MAC52" s="221"/>
      <c r="MAD52" s="221"/>
      <c r="MAE52" s="221"/>
      <c r="MAF52" s="221"/>
      <c r="MAG52" s="221"/>
      <c r="MAH52" s="221"/>
      <c r="MAI52" s="221"/>
      <c r="MAJ52" s="221"/>
      <c r="MAK52" s="221"/>
      <c r="MAL52" s="221"/>
      <c r="MAM52" s="221"/>
      <c r="MAN52" s="221"/>
      <c r="MAO52" s="221"/>
      <c r="MAP52" s="221"/>
      <c r="MAQ52" s="221"/>
      <c r="MAR52" s="221"/>
      <c r="MAS52" s="221"/>
      <c r="MAT52" s="221"/>
      <c r="MAU52" s="221"/>
      <c r="MAV52" s="221"/>
      <c r="MAW52" s="221"/>
      <c r="MAX52" s="221"/>
      <c r="MAY52" s="221"/>
      <c r="MAZ52" s="221"/>
      <c r="MBA52" s="221"/>
      <c r="MBB52" s="221"/>
      <c r="MBC52" s="221"/>
      <c r="MBD52" s="221"/>
      <c r="MBE52" s="221"/>
      <c r="MBF52" s="221"/>
      <c r="MBG52" s="221"/>
      <c r="MBH52" s="221"/>
      <c r="MBI52" s="221"/>
      <c r="MBJ52" s="221"/>
      <c r="MBK52" s="221"/>
      <c r="MBL52" s="221"/>
      <c r="MBM52" s="221"/>
      <c r="MBN52" s="221"/>
      <c r="MBO52" s="221"/>
      <c r="MBP52" s="221"/>
      <c r="MBQ52" s="221"/>
      <c r="MBR52" s="221"/>
      <c r="MBS52" s="221"/>
      <c r="MBT52" s="221"/>
      <c r="MBU52" s="221"/>
      <c r="MBV52" s="221"/>
      <c r="MBW52" s="221"/>
      <c r="MBX52" s="221"/>
      <c r="MBY52" s="221"/>
      <c r="MBZ52" s="221"/>
      <c r="MCA52" s="221"/>
      <c r="MCB52" s="221"/>
      <c r="MCC52" s="221"/>
      <c r="MCD52" s="221"/>
      <c r="MCE52" s="221"/>
      <c r="MCF52" s="221"/>
      <c r="MCG52" s="221"/>
      <c r="MCH52" s="221"/>
      <c r="MCI52" s="221"/>
      <c r="MCJ52" s="221"/>
      <c r="MCK52" s="221"/>
      <c r="MCL52" s="221"/>
      <c r="MCM52" s="221"/>
      <c r="MCN52" s="221"/>
      <c r="MCO52" s="221"/>
      <c r="MCP52" s="221"/>
      <c r="MCQ52" s="221"/>
      <c r="MCR52" s="221"/>
      <c r="MCS52" s="221"/>
      <c r="MCT52" s="221"/>
      <c r="MCU52" s="221"/>
      <c r="MCV52" s="221"/>
      <c r="MCW52" s="221"/>
      <c r="MCX52" s="221"/>
      <c r="MCY52" s="221"/>
      <c r="MCZ52" s="221"/>
      <c r="MDA52" s="221"/>
      <c r="MDB52" s="221"/>
      <c r="MDC52" s="221"/>
      <c r="MDD52" s="221"/>
      <c r="MDE52" s="221"/>
      <c r="MDF52" s="221"/>
      <c r="MDG52" s="221"/>
      <c r="MDH52" s="221"/>
      <c r="MDI52" s="221"/>
      <c r="MDJ52" s="221"/>
      <c r="MDK52" s="221"/>
      <c r="MDL52" s="221"/>
      <c r="MDM52" s="221"/>
      <c r="MDN52" s="221"/>
      <c r="MDO52" s="221"/>
      <c r="MDP52" s="221"/>
      <c r="MDQ52" s="221"/>
      <c r="MDR52" s="221"/>
      <c r="MDS52" s="221"/>
      <c r="MDT52" s="221"/>
      <c r="MDU52" s="221"/>
      <c r="MDV52" s="221"/>
      <c r="MDW52" s="221"/>
      <c r="MDX52" s="221"/>
      <c r="MDY52" s="221"/>
      <c r="MDZ52" s="221"/>
      <c r="MEA52" s="221"/>
      <c r="MEB52" s="221"/>
      <c r="MEC52" s="221"/>
      <c r="MED52" s="221"/>
      <c r="MEE52" s="221"/>
      <c r="MEF52" s="221"/>
      <c r="MEG52" s="221"/>
      <c r="MEH52" s="221"/>
      <c r="MEI52" s="221"/>
      <c r="MEJ52" s="221"/>
      <c r="MEK52" s="221"/>
      <c r="MEL52" s="221"/>
      <c r="MEM52" s="221"/>
      <c r="MEN52" s="221"/>
      <c r="MEO52" s="221"/>
      <c r="MEP52" s="221"/>
      <c r="MEQ52" s="221"/>
      <c r="MER52" s="221"/>
      <c r="MES52" s="221"/>
      <c r="MET52" s="221"/>
      <c r="MEU52" s="221"/>
      <c r="MEV52" s="221"/>
      <c r="MEW52" s="221"/>
      <c r="MEX52" s="221"/>
      <c r="MEY52" s="221"/>
      <c r="MEZ52" s="221"/>
      <c r="MFA52" s="221"/>
      <c r="MFB52" s="221"/>
      <c r="MFC52" s="221"/>
      <c r="MFD52" s="221"/>
      <c r="MFE52" s="221"/>
      <c r="MFF52" s="221"/>
      <c r="MFG52" s="221"/>
      <c r="MFH52" s="221"/>
      <c r="MFI52" s="221"/>
      <c r="MFJ52" s="221"/>
      <c r="MFK52" s="221"/>
      <c r="MFL52" s="221"/>
      <c r="MFM52" s="221"/>
      <c r="MFN52" s="221"/>
      <c r="MFO52" s="221"/>
      <c r="MFP52" s="221"/>
      <c r="MFQ52" s="221"/>
      <c r="MFR52" s="221"/>
      <c r="MFS52" s="221"/>
      <c r="MFT52" s="221"/>
      <c r="MFU52" s="221"/>
      <c r="MFV52" s="221"/>
      <c r="MFW52" s="221"/>
      <c r="MFX52" s="221"/>
      <c r="MFY52" s="221"/>
      <c r="MFZ52" s="221"/>
      <c r="MGA52" s="221"/>
      <c r="MGB52" s="221"/>
      <c r="MGC52" s="221"/>
      <c r="MGD52" s="221"/>
      <c r="MGE52" s="221"/>
      <c r="MGF52" s="221"/>
      <c r="MGG52" s="221"/>
      <c r="MGH52" s="221"/>
      <c r="MGI52" s="221"/>
      <c r="MGJ52" s="221"/>
      <c r="MGK52" s="221"/>
      <c r="MGL52" s="221"/>
      <c r="MGM52" s="221"/>
      <c r="MGN52" s="221"/>
      <c r="MGO52" s="221"/>
      <c r="MGP52" s="221"/>
      <c r="MGQ52" s="221"/>
      <c r="MGR52" s="221"/>
      <c r="MGS52" s="221"/>
      <c r="MGT52" s="221"/>
      <c r="MGU52" s="221"/>
      <c r="MGV52" s="221"/>
      <c r="MGW52" s="221"/>
      <c r="MGX52" s="221"/>
      <c r="MGY52" s="221"/>
      <c r="MGZ52" s="221"/>
      <c r="MHA52" s="221"/>
      <c r="MHB52" s="221"/>
      <c r="MHC52" s="221"/>
      <c r="MHD52" s="221"/>
      <c r="MHE52" s="221"/>
      <c r="MHF52" s="221"/>
      <c r="MHG52" s="221"/>
      <c r="MHH52" s="221"/>
      <c r="MHI52" s="221"/>
      <c r="MHJ52" s="221"/>
      <c r="MHK52" s="221"/>
      <c r="MHL52" s="221"/>
      <c r="MHM52" s="221"/>
      <c r="MHN52" s="221"/>
      <c r="MHO52" s="221"/>
      <c r="MHP52" s="221"/>
      <c r="MHQ52" s="221"/>
      <c r="MHR52" s="221"/>
      <c r="MHS52" s="221"/>
      <c r="MHT52" s="221"/>
      <c r="MHU52" s="221"/>
      <c r="MHV52" s="221"/>
      <c r="MHW52" s="221"/>
      <c r="MHX52" s="221"/>
      <c r="MHY52" s="221"/>
      <c r="MHZ52" s="221"/>
      <c r="MIA52" s="221"/>
      <c r="MIB52" s="221"/>
      <c r="MIC52" s="221"/>
      <c r="MID52" s="221"/>
      <c r="MIE52" s="221"/>
      <c r="MIF52" s="221"/>
      <c r="MIG52" s="221"/>
      <c r="MIH52" s="221"/>
      <c r="MII52" s="221"/>
      <c r="MIJ52" s="221"/>
      <c r="MIK52" s="221"/>
      <c r="MIL52" s="221"/>
      <c r="MIM52" s="221"/>
      <c r="MIN52" s="221"/>
      <c r="MIO52" s="221"/>
      <c r="MIP52" s="221"/>
      <c r="MIQ52" s="221"/>
      <c r="MIR52" s="221"/>
      <c r="MIS52" s="221"/>
      <c r="MIT52" s="221"/>
      <c r="MIU52" s="221"/>
      <c r="MIV52" s="221"/>
      <c r="MIW52" s="221"/>
      <c r="MIX52" s="221"/>
      <c r="MIY52" s="221"/>
      <c r="MIZ52" s="221"/>
      <c r="MJA52" s="221"/>
      <c r="MJB52" s="221"/>
      <c r="MJC52" s="221"/>
      <c r="MJD52" s="221"/>
      <c r="MJE52" s="221"/>
      <c r="MJF52" s="221"/>
      <c r="MJG52" s="221"/>
      <c r="MJH52" s="221"/>
      <c r="MJI52" s="221"/>
      <c r="MJJ52" s="221"/>
      <c r="MJK52" s="221"/>
      <c r="MJL52" s="221"/>
      <c r="MJM52" s="221"/>
      <c r="MJN52" s="221"/>
      <c r="MJO52" s="221"/>
      <c r="MJP52" s="221"/>
      <c r="MJQ52" s="221"/>
      <c r="MJR52" s="221"/>
      <c r="MJS52" s="221"/>
      <c r="MJT52" s="221"/>
      <c r="MJU52" s="221"/>
      <c r="MJV52" s="221"/>
      <c r="MJW52" s="221"/>
      <c r="MJX52" s="221"/>
      <c r="MJY52" s="221"/>
      <c r="MJZ52" s="221"/>
      <c r="MKA52" s="221"/>
      <c r="MKB52" s="221"/>
      <c r="MKC52" s="221"/>
      <c r="MKD52" s="221"/>
      <c r="MKE52" s="221"/>
      <c r="MKF52" s="221"/>
      <c r="MKG52" s="221"/>
      <c r="MKH52" s="221"/>
      <c r="MKI52" s="221"/>
      <c r="MKJ52" s="221"/>
      <c r="MKK52" s="221"/>
      <c r="MKL52" s="221"/>
      <c r="MKM52" s="221"/>
      <c r="MKN52" s="221"/>
      <c r="MKO52" s="221"/>
      <c r="MKP52" s="221"/>
      <c r="MKQ52" s="221"/>
      <c r="MKR52" s="221"/>
      <c r="MKS52" s="221"/>
      <c r="MKT52" s="221"/>
      <c r="MKU52" s="221"/>
      <c r="MKV52" s="221"/>
      <c r="MKW52" s="221"/>
      <c r="MKX52" s="221"/>
      <c r="MKY52" s="221"/>
      <c r="MKZ52" s="221"/>
      <c r="MLA52" s="221"/>
      <c r="MLB52" s="221"/>
      <c r="MLC52" s="221"/>
      <c r="MLD52" s="221"/>
      <c r="MLE52" s="221"/>
      <c r="MLF52" s="221"/>
      <c r="MLG52" s="221"/>
      <c r="MLH52" s="221"/>
      <c r="MLI52" s="221"/>
      <c r="MLJ52" s="221"/>
      <c r="MLK52" s="221"/>
      <c r="MLL52" s="221"/>
      <c r="MLM52" s="221"/>
      <c r="MLN52" s="221"/>
      <c r="MLO52" s="221"/>
      <c r="MLP52" s="221"/>
      <c r="MLQ52" s="221"/>
      <c r="MLR52" s="221"/>
      <c r="MLS52" s="221"/>
      <c r="MLT52" s="221"/>
      <c r="MLU52" s="221"/>
      <c r="MLV52" s="221"/>
      <c r="MLW52" s="221"/>
      <c r="MLX52" s="221"/>
      <c r="MLY52" s="221"/>
      <c r="MLZ52" s="221"/>
      <c r="MMA52" s="221"/>
      <c r="MMB52" s="221"/>
      <c r="MMC52" s="221"/>
      <c r="MMD52" s="221"/>
      <c r="MME52" s="221"/>
      <c r="MMF52" s="221"/>
      <c r="MMG52" s="221"/>
      <c r="MMH52" s="221"/>
      <c r="MMI52" s="221"/>
      <c r="MMJ52" s="221"/>
      <c r="MMK52" s="221"/>
      <c r="MML52" s="221"/>
      <c r="MMM52" s="221"/>
      <c r="MMN52" s="221"/>
      <c r="MMO52" s="221"/>
      <c r="MMP52" s="221"/>
      <c r="MMQ52" s="221"/>
      <c r="MMR52" s="221"/>
      <c r="MMS52" s="221"/>
      <c r="MMT52" s="221"/>
      <c r="MMU52" s="221"/>
      <c r="MMV52" s="221"/>
      <c r="MMW52" s="221"/>
      <c r="MMX52" s="221"/>
      <c r="MMY52" s="221"/>
      <c r="MMZ52" s="221"/>
      <c r="MNA52" s="221"/>
      <c r="MNB52" s="221"/>
      <c r="MNC52" s="221"/>
      <c r="MND52" s="221"/>
      <c r="MNE52" s="221"/>
      <c r="MNF52" s="221"/>
      <c r="MNG52" s="221"/>
      <c r="MNH52" s="221"/>
      <c r="MNI52" s="221"/>
      <c r="MNJ52" s="221"/>
      <c r="MNK52" s="221"/>
      <c r="MNL52" s="221"/>
      <c r="MNM52" s="221"/>
      <c r="MNN52" s="221"/>
      <c r="MNO52" s="221"/>
      <c r="MNP52" s="221"/>
      <c r="MNQ52" s="221"/>
      <c r="MNR52" s="221"/>
      <c r="MNS52" s="221"/>
      <c r="MNT52" s="221"/>
      <c r="MNU52" s="221"/>
      <c r="MNV52" s="221"/>
      <c r="MNW52" s="221"/>
      <c r="MNX52" s="221"/>
      <c r="MNY52" s="221"/>
      <c r="MNZ52" s="221"/>
      <c r="MOA52" s="221"/>
      <c r="MOB52" s="221"/>
      <c r="MOC52" s="221"/>
      <c r="MOD52" s="221"/>
      <c r="MOE52" s="221"/>
      <c r="MOF52" s="221"/>
      <c r="MOG52" s="221"/>
      <c r="MOH52" s="221"/>
      <c r="MOI52" s="221"/>
      <c r="MOJ52" s="221"/>
      <c r="MOK52" s="221"/>
      <c r="MOL52" s="221"/>
      <c r="MOM52" s="221"/>
      <c r="MON52" s="221"/>
      <c r="MOO52" s="221"/>
      <c r="MOP52" s="221"/>
      <c r="MOQ52" s="221"/>
      <c r="MOR52" s="221"/>
      <c r="MOS52" s="221"/>
      <c r="MOT52" s="221"/>
      <c r="MOU52" s="221"/>
      <c r="MOV52" s="221"/>
      <c r="MOW52" s="221"/>
      <c r="MOX52" s="221"/>
      <c r="MOY52" s="221"/>
      <c r="MOZ52" s="221"/>
      <c r="MPA52" s="221"/>
      <c r="MPB52" s="221"/>
      <c r="MPC52" s="221"/>
      <c r="MPD52" s="221"/>
      <c r="MPE52" s="221"/>
      <c r="MPF52" s="221"/>
      <c r="MPG52" s="221"/>
      <c r="MPH52" s="221"/>
      <c r="MPI52" s="221"/>
      <c r="MPJ52" s="221"/>
      <c r="MPK52" s="221"/>
      <c r="MPL52" s="221"/>
      <c r="MPM52" s="221"/>
      <c r="MPN52" s="221"/>
      <c r="MPO52" s="221"/>
      <c r="MPP52" s="221"/>
      <c r="MPQ52" s="221"/>
      <c r="MPR52" s="221"/>
      <c r="MPS52" s="221"/>
      <c r="MPT52" s="221"/>
      <c r="MPU52" s="221"/>
      <c r="MPV52" s="221"/>
      <c r="MPW52" s="221"/>
      <c r="MPX52" s="221"/>
      <c r="MPY52" s="221"/>
      <c r="MPZ52" s="221"/>
      <c r="MQA52" s="221"/>
      <c r="MQB52" s="221"/>
      <c r="MQC52" s="221"/>
      <c r="MQD52" s="221"/>
      <c r="MQE52" s="221"/>
      <c r="MQF52" s="221"/>
      <c r="MQG52" s="221"/>
      <c r="MQH52" s="221"/>
      <c r="MQI52" s="221"/>
      <c r="MQJ52" s="221"/>
      <c r="MQK52" s="221"/>
      <c r="MQL52" s="221"/>
      <c r="MQM52" s="221"/>
      <c r="MQN52" s="221"/>
      <c r="MQO52" s="221"/>
      <c r="MQP52" s="221"/>
      <c r="MQQ52" s="221"/>
      <c r="MQR52" s="221"/>
      <c r="MQS52" s="221"/>
      <c r="MQT52" s="221"/>
      <c r="MQU52" s="221"/>
      <c r="MQV52" s="221"/>
      <c r="MQW52" s="221"/>
      <c r="MQX52" s="221"/>
      <c r="MQY52" s="221"/>
      <c r="MQZ52" s="221"/>
      <c r="MRA52" s="221"/>
      <c r="MRB52" s="221"/>
      <c r="MRC52" s="221"/>
      <c r="MRD52" s="221"/>
      <c r="MRE52" s="221"/>
      <c r="MRF52" s="221"/>
      <c r="MRG52" s="221"/>
      <c r="MRH52" s="221"/>
      <c r="MRI52" s="221"/>
      <c r="MRJ52" s="221"/>
      <c r="MRK52" s="221"/>
      <c r="MRL52" s="221"/>
      <c r="MRM52" s="221"/>
      <c r="MRN52" s="221"/>
      <c r="MRO52" s="221"/>
      <c r="MRP52" s="221"/>
      <c r="MRQ52" s="221"/>
      <c r="MRR52" s="221"/>
      <c r="MRS52" s="221"/>
      <c r="MRT52" s="221"/>
      <c r="MRU52" s="221"/>
      <c r="MRV52" s="221"/>
      <c r="MRW52" s="221"/>
      <c r="MRX52" s="221"/>
      <c r="MRY52" s="221"/>
      <c r="MRZ52" s="221"/>
      <c r="MSA52" s="221"/>
      <c r="MSB52" s="221"/>
      <c r="MSC52" s="221"/>
      <c r="MSD52" s="221"/>
      <c r="MSE52" s="221"/>
      <c r="MSF52" s="221"/>
      <c r="MSG52" s="221"/>
      <c r="MSH52" s="221"/>
      <c r="MSI52" s="221"/>
      <c r="MSJ52" s="221"/>
      <c r="MSK52" s="221"/>
      <c r="MSL52" s="221"/>
      <c r="MSM52" s="221"/>
      <c r="MSN52" s="221"/>
      <c r="MSO52" s="221"/>
      <c r="MSP52" s="221"/>
      <c r="MSQ52" s="221"/>
      <c r="MSR52" s="221"/>
      <c r="MSS52" s="221"/>
      <c r="MST52" s="221"/>
      <c r="MSU52" s="221"/>
      <c r="MSV52" s="221"/>
      <c r="MSW52" s="221"/>
      <c r="MSX52" s="221"/>
      <c r="MSY52" s="221"/>
      <c r="MSZ52" s="221"/>
      <c r="MTA52" s="221"/>
      <c r="MTB52" s="221"/>
      <c r="MTC52" s="221"/>
      <c r="MTD52" s="221"/>
      <c r="MTE52" s="221"/>
      <c r="MTF52" s="221"/>
      <c r="MTG52" s="221"/>
      <c r="MTH52" s="221"/>
      <c r="MTI52" s="221"/>
      <c r="MTJ52" s="221"/>
      <c r="MTK52" s="221"/>
      <c r="MTL52" s="221"/>
      <c r="MTM52" s="221"/>
      <c r="MTN52" s="221"/>
      <c r="MTO52" s="221"/>
      <c r="MTP52" s="221"/>
      <c r="MTQ52" s="221"/>
      <c r="MTR52" s="221"/>
      <c r="MTS52" s="221"/>
      <c r="MTT52" s="221"/>
      <c r="MTU52" s="221"/>
      <c r="MTV52" s="221"/>
      <c r="MTW52" s="221"/>
      <c r="MTX52" s="221"/>
      <c r="MTY52" s="221"/>
      <c r="MTZ52" s="221"/>
      <c r="MUA52" s="221"/>
      <c r="MUB52" s="221"/>
      <c r="MUC52" s="221"/>
      <c r="MUD52" s="221"/>
      <c r="MUE52" s="221"/>
      <c r="MUF52" s="221"/>
      <c r="MUG52" s="221"/>
      <c r="MUH52" s="221"/>
      <c r="MUI52" s="221"/>
      <c r="MUJ52" s="221"/>
      <c r="MUK52" s="221"/>
      <c r="MUL52" s="221"/>
      <c r="MUM52" s="221"/>
      <c r="MUN52" s="221"/>
      <c r="MUO52" s="221"/>
      <c r="MUP52" s="221"/>
      <c r="MUQ52" s="221"/>
      <c r="MUR52" s="221"/>
      <c r="MUS52" s="221"/>
      <c r="MUT52" s="221"/>
      <c r="MUU52" s="221"/>
      <c r="MUV52" s="221"/>
      <c r="MUW52" s="221"/>
      <c r="MUX52" s="221"/>
      <c r="MUY52" s="221"/>
      <c r="MUZ52" s="221"/>
      <c r="MVA52" s="221"/>
      <c r="MVB52" s="221"/>
      <c r="MVC52" s="221"/>
      <c r="MVD52" s="221"/>
      <c r="MVE52" s="221"/>
      <c r="MVF52" s="221"/>
      <c r="MVG52" s="221"/>
      <c r="MVH52" s="221"/>
      <c r="MVI52" s="221"/>
      <c r="MVJ52" s="221"/>
      <c r="MVK52" s="221"/>
      <c r="MVL52" s="221"/>
      <c r="MVM52" s="221"/>
      <c r="MVN52" s="221"/>
      <c r="MVO52" s="221"/>
      <c r="MVP52" s="221"/>
      <c r="MVQ52" s="221"/>
      <c r="MVR52" s="221"/>
      <c r="MVS52" s="221"/>
      <c r="MVT52" s="221"/>
      <c r="MVU52" s="221"/>
      <c r="MVV52" s="221"/>
      <c r="MVW52" s="221"/>
      <c r="MVX52" s="221"/>
      <c r="MVY52" s="221"/>
      <c r="MVZ52" s="221"/>
      <c r="MWA52" s="221"/>
      <c r="MWB52" s="221"/>
      <c r="MWC52" s="221"/>
      <c r="MWD52" s="221"/>
      <c r="MWE52" s="221"/>
      <c r="MWF52" s="221"/>
      <c r="MWG52" s="221"/>
      <c r="MWH52" s="221"/>
      <c r="MWI52" s="221"/>
      <c r="MWJ52" s="221"/>
      <c r="MWK52" s="221"/>
      <c r="MWL52" s="221"/>
      <c r="MWM52" s="221"/>
      <c r="MWN52" s="221"/>
      <c r="MWO52" s="221"/>
      <c r="MWP52" s="221"/>
      <c r="MWQ52" s="221"/>
      <c r="MWR52" s="221"/>
      <c r="MWS52" s="221"/>
      <c r="MWT52" s="221"/>
      <c r="MWU52" s="221"/>
      <c r="MWV52" s="221"/>
      <c r="MWW52" s="221"/>
      <c r="MWX52" s="221"/>
      <c r="MWY52" s="221"/>
      <c r="MWZ52" s="221"/>
      <c r="MXA52" s="221"/>
      <c r="MXB52" s="221"/>
      <c r="MXC52" s="221"/>
      <c r="MXD52" s="221"/>
      <c r="MXE52" s="221"/>
      <c r="MXF52" s="221"/>
      <c r="MXG52" s="221"/>
      <c r="MXH52" s="221"/>
      <c r="MXI52" s="221"/>
      <c r="MXJ52" s="221"/>
      <c r="MXK52" s="221"/>
      <c r="MXL52" s="221"/>
      <c r="MXM52" s="221"/>
      <c r="MXN52" s="221"/>
      <c r="MXO52" s="221"/>
      <c r="MXP52" s="221"/>
      <c r="MXQ52" s="221"/>
      <c r="MXR52" s="221"/>
      <c r="MXS52" s="221"/>
      <c r="MXT52" s="221"/>
      <c r="MXU52" s="221"/>
      <c r="MXV52" s="221"/>
      <c r="MXW52" s="221"/>
      <c r="MXX52" s="221"/>
      <c r="MXY52" s="221"/>
      <c r="MXZ52" s="221"/>
      <c r="MYA52" s="221"/>
      <c r="MYB52" s="221"/>
      <c r="MYC52" s="221"/>
      <c r="MYD52" s="221"/>
      <c r="MYE52" s="221"/>
      <c r="MYF52" s="221"/>
      <c r="MYG52" s="221"/>
      <c r="MYH52" s="221"/>
      <c r="MYI52" s="221"/>
      <c r="MYJ52" s="221"/>
      <c r="MYK52" s="221"/>
      <c r="MYL52" s="221"/>
      <c r="MYM52" s="221"/>
      <c r="MYN52" s="221"/>
      <c r="MYO52" s="221"/>
      <c r="MYP52" s="221"/>
      <c r="MYQ52" s="221"/>
      <c r="MYR52" s="221"/>
      <c r="MYS52" s="221"/>
      <c r="MYT52" s="221"/>
      <c r="MYU52" s="221"/>
      <c r="MYV52" s="221"/>
      <c r="MYW52" s="221"/>
      <c r="MYX52" s="221"/>
      <c r="MYY52" s="221"/>
      <c r="MYZ52" s="221"/>
      <c r="MZA52" s="221"/>
      <c r="MZB52" s="221"/>
      <c r="MZC52" s="221"/>
      <c r="MZD52" s="221"/>
      <c r="MZE52" s="221"/>
      <c r="MZF52" s="221"/>
      <c r="MZG52" s="221"/>
      <c r="MZH52" s="221"/>
      <c r="MZI52" s="221"/>
      <c r="MZJ52" s="221"/>
      <c r="MZK52" s="221"/>
      <c r="MZL52" s="221"/>
      <c r="MZM52" s="221"/>
      <c r="MZN52" s="221"/>
      <c r="MZO52" s="221"/>
      <c r="MZP52" s="221"/>
      <c r="MZQ52" s="221"/>
      <c r="MZR52" s="221"/>
      <c r="MZS52" s="221"/>
      <c r="MZT52" s="221"/>
      <c r="MZU52" s="221"/>
      <c r="MZV52" s="221"/>
      <c r="MZW52" s="221"/>
      <c r="MZX52" s="221"/>
      <c r="MZY52" s="221"/>
      <c r="MZZ52" s="221"/>
      <c r="NAA52" s="221"/>
      <c r="NAB52" s="221"/>
      <c r="NAC52" s="221"/>
      <c r="NAD52" s="221"/>
      <c r="NAE52" s="221"/>
      <c r="NAF52" s="221"/>
      <c r="NAG52" s="221"/>
      <c r="NAH52" s="221"/>
      <c r="NAI52" s="221"/>
      <c r="NAJ52" s="221"/>
      <c r="NAK52" s="221"/>
      <c r="NAL52" s="221"/>
      <c r="NAM52" s="221"/>
      <c r="NAN52" s="221"/>
      <c r="NAO52" s="221"/>
      <c r="NAP52" s="221"/>
      <c r="NAQ52" s="221"/>
      <c r="NAR52" s="221"/>
      <c r="NAS52" s="221"/>
      <c r="NAT52" s="221"/>
      <c r="NAU52" s="221"/>
      <c r="NAV52" s="221"/>
      <c r="NAW52" s="221"/>
      <c r="NAX52" s="221"/>
      <c r="NAY52" s="221"/>
      <c r="NAZ52" s="221"/>
      <c r="NBA52" s="221"/>
      <c r="NBB52" s="221"/>
      <c r="NBC52" s="221"/>
      <c r="NBD52" s="221"/>
      <c r="NBE52" s="221"/>
      <c r="NBF52" s="221"/>
      <c r="NBG52" s="221"/>
      <c r="NBH52" s="221"/>
      <c r="NBI52" s="221"/>
      <c r="NBJ52" s="221"/>
      <c r="NBK52" s="221"/>
      <c r="NBL52" s="221"/>
      <c r="NBM52" s="221"/>
      <c r="NBN52" s="221"/>
      <c r="NBO52" s="221"/>
      <c r="NBP52" s="221"/>
      <c r="NBQ52" s="221"/>
      <c r="NBR52" s="221"/>
      <c r="NBS52" s="221"/>
      <c r="NBT52" s="221"/>
      <c r="NBU52" s="221"/>
      <c r="NBV52" s="221"/>
      <c r="NBW52" s="221"/>
      <c r="NBX52" s="221"/>
      <c r="NBY52" s="221"/>
      <c r="NBZ52" s="221"/>
      <c r="NCA52" s="221"/>
      <c r="NCB52" s="221"/>
      <c r="NCC52" s="221"/>
      <c r="NCD52" s="221"/>
      <c r="NCE52" s="221"/>
      <c r="NCF52" s="221"/>
      <c r="NCG52" s="221"/>
      <c r="NCH52" s="221"/>
      <c r="NCI52" s="221"/>
      <c r="NCJ52" s="221"/>
      <c r="NCK52" s="221"/>
      <c r="NCL52" s="221"/>
      <c r="NCM52" s="221"/>
      <c r="NCN52" s="221"/>
      <c r="NCO52" s="221"/>
      <c r="NCP52" s="221"/>
      <c r="NCQ52" s="221"/>
      <c r="NCR52" s="221"/>
      <c r="NCS52" s="221"/>
      <c r="NCT52" s="221"/>
      <c r="NCU52" s="221"/>
      <c r="NCV52" s="221"/>
      <c r="NCW52" s="221"/>
      <c r="NCX52" s="221"/>
      <c r="NCY52" s="221"/>
      <c r="NCZ52" s="221"/>
      <c r="NDA52" s="221"/>
      <c r="NDB52" s="221"/>
      <c r="NDC52" s="221"/>
      <c r="NDD52" s="221"/>
      <c r="NDE52" s="221"/>
      <c r="NDF52" s="221"/>
      <c r="NDG52" s="221"/>
      <c r="NDH52" s="221"/>
      <c r="NDI52" s="221"/>
      <c r="NDJ52" s="221"/>
      <c r="NDK52" s="221"/>
      <c r="NDL52" s="221"/>
      <c r="NDM52" s="221"/>
      <c r="NDN52" s="221"/>
      <c r="NDO52" s="221"/>
      <c r="NDP52" s="221"/>
      <c r="NDQ52" s="221"/>
      <c r="NDR52" s="221"/>
      <c r="NDS52" s="221"/>
      <c r="NDT52" s="221"/>
      <c r="NDU52" s="221"/>
      <c r="NDV52" s="221"/>
      <c r="NDW52" s="221"/>
      <c r="NDX52" s="221"/>
      <c r="NDY52" s="221"/>
      <c r="NDZ52" s="221"/>
      <c r="NEA52" s="221"/>
      <c r="NEB52" s="221"/>
      <c r="NEC52" s="221"/>
      <c r="NED52" s="221"/>
      <c r="NEE52" s="221"/>
      <c r="NEF52" s="221"/>
      <c r="NEG52" s="221"/>
      <c r="NEH52" s="221"/>
      <c r="NEI52" s="221"/>
      <c r="NEJ52" s="221"/>
      <c r="NEK52" s="221"/>
      <c r="NEL52" s="221"/>
      <c r="NEM52" s="221"/>
      <c r="NEN52" s="221"/>
      <c r="NEO52" s="221"/>
      <c r="NEP52" s="221"/>
      <c r="NEQ52" s="221"/>
      <c r="NER52" s="221"/>
      <c r="NES52" s="221"/>
      <c r="NET52" s="221"/>
      <c r="NEU52" s="221"/>
      <c r="NEV52" s="221"/>
      <c r="NEW52" s="221"/>
      <c r="NEX52" s="221"/>
      <c r="NEY52" s="221"/>
      <c r="NEZ52" s="221"/>
      <c r="NFA52" s="221"/>
      <c r="NFB52" s="221"/>
      <c r="NFC52" s="221"/>
      <c r="NFD52" s="221"/>
      <c r="NFE52" s="221"/>
      <c r="NFF52" s="221"/>
      <c r="NFG52" s="221"/>
      <c r="NFH52" s="221"/>
      <c r="NFI52" s="221"/>
      <c r="NFJ52" s="221"/>
      <c r="NFK52" s="221"/>
      <c r="NFL52" s="221"/>
      <c r="NFM52" s="221"/>
      <c r="NFN52" s="221"/>
      <c r="NFO52" s="221"/>
      <c r="NFP52" s="221"/>
      <c r="NFQ52" s="221"/>
      <c r="NFR52" s="221"/>
      <c r="NFS52" s="221"/>
      <c r="NFT52" s="221"/>
      <c r="NFU52" s="221"/>
      <c r="NFV52" s="221"/>
      <c r="NFW52" s="221"/>
      <c r="NFX52" s="221"/>
      <c r="NFY52" s="221"/>
      <c r="NFZ52" s="221"/>
      <c r="NGA52" s="221"/>
      <c r="NGB52" s="221"/>
      <c r="NGC52" s="221"/>
      <c r="NGD52" s="221"/>
      <c r="NGE52" s="221"/>
      <c r="NGF52" s="221"/>
      <c r="NGG52" s="221"/>
      <c r="NGH52" s="221"/>
      <c r="NGI52" s="221"/>
      <c r="NGJ52" s="221"/>
      <c r="NGK52" s="221"/>
      <c r="NGL52" s="221"/>
      <c r="NGM52" s="221"/>
      <c r="NGN52" s="221"/>
      <c r="NGO52" s="221"/>
      <c r="NGP52" s="221"/>
      <c r="NGQ52" s="221"/>
      <c r="NGR52" s="221"/>
      <c r="NGS52" s="221"/>
      <c r="NGT52" s="221"/>
      <c r="NGU52" s="221"/>
      <c r="NGV52" s="221"/>
      <c r="NGW52" s="221"/>
      <c r="NGX52" s="221"/>
      <c r="NGY52" s="221"/>
      <c r="NGZ52" s="221"/>
      <c r="NHA52" s="221"/>
      <c r="NHB52" s="221"/>
      <c r="NHC52" s="221"/>
      <c r="NHD52" s="221"/>
      <c r="NHE52" s="221"/>
      <c r="NHF52" s="221"/>
      <c r="NHG52" s="221"/>
      <c r="NHH52" s="221"/>
      <c r="NHI52" s="221"/>
      <c r="NHJ52" s="221"/>
      <c r="NHK52" s="221"/>
      <c r="NHL52" s="221"/>
      <c r="NHM52" s="221"/>
      <c r="NHN52" s="221"/>
      <c r="NHO52" s="221"/>
      <c r="NHP52" s="221"/>
      <c r="NHQ52" s="221"/>
      <c r="NHR52" s="221"/>
      <c r="NHS52" s="221"/>
      <c r="NHT52" s="221"/>
      <c r="NHU52" s="221"/>
      <c r="NHV52" s="221"/>
      <c r="NHW52" s="221"/>
      <c r="NHX52" s="221"/>
      <c r="NHY52" s="221"/>
      <c r="NHZ52" s="221"/>
      <c r="NIA52" s="221"/>
      <c r="NIB52" s="221"/>
      <c r="NIC52" s="221"/>
      <c r="NID52" s="221"/>
      <c r="NIE52" s="221"/>
      <c r="NIF52" s="221"/>
      <c r="NIG52" s="221"/>
      <c r="NIH52" s="221"/>
      <c r="NII52" s="221"/>
      <c r="NIJ52" s="221"/>
      <c r="NIK52" s="221"/>
      <c r="NIL52" s="221"/>
      <c r="NIM52" s="221"/>
      <c r="NIN52" s="221"/>
      <c r="NIO52" s="221"/>
      <c r="NIP52" s="221"/>
      <c r="NIQ52" s="221"/>
      <c r="NIR52" s="221"/>
      <c r="NIS52" s="221"/>
      <c r="NIT52" s="221"/>
      <c r="NIU52" s="221"/>
      <c r="NIV52" s="221"/>
      <c r="NIW52" s="221"/>
      <c r="NIX52" s="221"/>
      <c r="NIY52" s="221"/>
      <c r="NIZ52" s="221"/>
      <c r="NJA52" s="221"/>
      <c r="NJB52" s="221"/>
      <c r="NJC52" s="221"/>
      <c r="NJD52" s="221"/>
      <c r="NJE52" s="221"/>
      <c r="NJF52" s="221"/>
      <c r="NJG52" s="221"/>
      <c r="NJH52" s="221"/>
      <c r="NJI52" s="221"/>
      <c r="NJJ52" s="221"/>
      <c r="NJK52" s="221"/>
      <c r="NJL52" s="221"/>
      <c r="NJM52" s="221"/>
      <c r="NJN52" s="221"/>
      <c r="NJO52" s="221"/>
      <c r="NJP52" s="221"/>
      <c r="NJQ52" s="221"/>
      <c r="NJR52" s="221"/>
      <c r="NJS52" s="221"/>
      <c r="NJT52" s="221"/>
      <c r="NJU52" s="221"/>
      <c r="NJV52" s="221"/>
      <c r="NJW52" s="221"/>
      <c r="NJX52" s="221"/>
      <c r="NJY52" s="221"/>
      <c r="NJZ52" s="221"/>
      <c r="NKA52" s="221"/>
      <c r="NKB52" s="221"/>
      <c r="NKC52" s="221"/>
      <c r="NKD52" s="221"/>
      <c r="NKE52" s="221"/>
      <c r="NKF52" s="221"/>
      <c r="NKG52" s="221"/>
      <c r="NKH52" s="221"/>
      <c r="NKI52" s="221"/>
      <c r="NKJ52" s="221"/>
      <c r="NKK52" s="221"/>
      <c r="NKL52" s="221"/>
      <c r="NKM52" s="221"/>
      <c r="NKN52" s="221"/>
      <c r="NKO52" s="221"/>
      <c r="NKP52" s="221"/>
      <c r="NKQ52" s="221"/>
      <c r="NKR52" s="221"/>
      <c r="NKS52" s="221"/>
      <c r="NKT52" s="221"/>
      <c r="NKU52" s="221"/>
      <c r="NKV52" s="221"/>
      <c r="NKW52" s="221"/>
      <c r="NKX52" s="221"/>
      <c r="NKY52" s="221"/>
      <c r="NKZ52" s="221"/>
      <c r="NLA52" s="221"/>
      <c r="NLB52" s="221"/>
      <c r="NLC52" s="221"/>
      <c r="NLD52" s="221"/>
      <c r="NLE52" s="221"/>
      <c r="NLF52" s="221"/>
      <c r="NLG52" s="221"/>
      <c r="NLH52" s="221"/>
      <c r="NLI52" s="221"/>
      <c r="NLJ52" s="221"/>
      <c r="NLK52" s="221"/>
      <c r="NLL52" s="221"/>
      <c r="NLM52" s="221"/>
      <c r="NLN52" s="221"/>
      <c r="NLO52" s="221"/>
      <c r="NLP52" s="221"/>
      <c r="NLQ52" s="221"/>
      <c r="NLR52" s="221"/>
      <c r="NLS52" s="221"/>
      <c r="NLT52" s="221"/>
      <c r="NLU52" s="221"/>
      <c r="NLV52" s="221"/>
      <c r="NLW52" s="221"/>
      <c r="NLX52" s="221"/>
      <c r="NLY52" s="221"/>
      <c r="NLZ52" s="221"/>
      <c r="NMA52" s="221"/>
      <c r="NMB52" s="221"/>
      <c r="NMC52" s="221"/>
      <c r="NMD52" s="221"/>
      <c r="NME52" s="221"/>
      <c r="NMF52" s="221"/>
      <c r="NMG52" s="221"/>
      <c r="NMH52" s="221"/>
      <c r="NMI52" s="221"/>
      <c r="NMJ52" s="221"/>
      <c r="NMK52" s="221"/>
      <c r="NML52" s="221"/>
      <c r="NMM52" s="221"/>
      <c r="NMN52" s="221"/>
      <c r="NMO52" s="221"/>
      <c r="NMP52" s="221"/>
      <c r="NMQ52" s="221"/>
      <c r="NMR52" s="221"/>
      <c r="NMS52" s="221"/>
      <c r="NMT52" s="221"/>
      <c r="NMU52" s="221"/>
      <c r="NMV52" s="221"/>
      <c r="NMW52" s="221"/>
      <c r="NMX52" s="221"/>
      <c r="NMY52" s="221"/>
      <c r="NMZ52" s="221"/>
      <c r="NNA52" s="221"/>
      <c r="NNB52" s="221"/>
      <c r="NNC52" s="221"/>
      <c r="NND52" s="221"/>
      <c r="NNE52" s="221"/>
      <c r="NNF52" s="221"/>
      <c r="NNG52" s="221"/>
      <c r="NNH52" s="221"/>
      <c r="NNI52" s="221"/>
      <c r="NNJ52" s="221"/>
      <c r="NNK52" s="221"/>
      <c r="NNL52" s="221"/>
      <c r="NNM52" s="221"/>
      <c r="NNN52" s="221"/>
      <c r="NNO52" s="221"/>
      <c r="NNP52" s="221"/>
      <c r="NNQ52" s="221"/>
      <c r="NNR52" s="221"/>
      <c r="NNS52" s="221"/>
      <c r="NNT52" s="221"/>
      <c r="NNU52" s="221"/>
      <c r="NNV52" s="221"/>
      <c r="NNW52" s="221"/>
      <c r="NNX52" s="221"/>
      <c r="NNY52" s="221"/>
      <c r="NNZ52" s="221"/>
      <c r="NOA52" s="221"/>
      <c r="NOB52" s="221"/>
      <c r="NOC52" s="221"/>
      <c r="NOD52" s="221"/>
      <c r="NOE52" s="221"/>
      <c r="NOF52" s="221"/>
      <c r="NOG52" s="221"/>
      <c r="NOH52" s="221"/>
      <c r="NOI52" s="221"/>
      <c r="NOJ52" s="221"/>
      <c r="NOK52" s="221"/>
      <c r="NOL52" s="221"/>
      <c r="NOM52" s="221"/>
      <c r="NON52" s="221"/>
      <c r="NOO52" s="221"/>
      <c r="NOP52" s="221"/>
      <c r="NOQ52" s="221"/>
      <c r="NOR52" s="221"/>
      <c r="NOS52" s="221"/>
      <c r="NOT52" s="221"/>
      <c r="NOU52" s="221"/>
      <c r="NOV52" s="221"/>
      <c r="NOW52" s="221"/>
      <c r="NOX52" s="221"/>
      <c r="NOY52" s="221"/>
      <c r="NOZ52" s="221"/>
      <c r="NPA52" s="221"/>
      <c r="NPB52" s="221"/>
      <c r="NPC52" s="221"/>
      <c r="NPD52" s="221"/>
      <c r="NPE52" s="221"/>
      <c r="NPF52" s="221"/>
      <c r="NPG52" s="221"/>
      <c r="NPH52" s="221"/>
      <c r="NPI52" s="221"/>
      <c r="NPJ52" s="221"/>
      <c r="NPK52" s="221"/>
      <c r="NPL52" s="221"/>
      <c r="NPM52" s="221"/>
      <c r="NPN52" s="221"/>
      <c r="NPO52" s="221"/>
      <c r="NPP52" s="221"/>
      <c r="NPQ52" s="221"/>
      <c r="NPR52" s="221"/>
      <c r="NPS52" s="221"/>
      <c r="NPT52" s="221"/>
      <c r="NPU52" s="221"/>
      <c r="NPV52" s="221"/>
      <c r="NPW52" s="221"/>
      <c r="NPX52" s="221"/>
      <c r="NPY52" s="221"/>
      <c r="NPZ52" s="221"/>
      <c r="NQA52" s="221"/>
      <c r="NQB52" s="221"/>
      <c r="NQC52" s="221"/>
      <c r="NQD52" s="221"/>
      <c r="NQE52" s="221"/>
      <c r="NQF52" s="221"/>
      <c r="NQG52" s="221"/>
      <c r="NQH52" s="221"/>
      <c r="NQI52" s="221"/>
      <c r="NQJ52" s="221"/>
      <c r="NQK52" s="221"/>
      <c r="NQL52" s="221"/>
      <c r="NQM52" s="221"/>
      <c r="NQN52" s="221"/>
      <c r="NQO52" s="221"/>
      <c r="NQP52" s="221"/>
      <c r="NQQ52" s="221"/>
      <c r="NQR52" s="221"/>
      <c r="NQS52" s="221"/>
      <c r="NQT52" s="221"/>
      <c r="NQU52" s="221"/>
      <c r="NQV52" s="221"/>
      <c r="NQW52" s="221"/>
      <c r="NQX52" s="221"/>
      <c r="NQY52" s="221"/>
      <c r="NQZ52" s="221"/>
      <c r="NRA52" s="221"/>
      <c r="NRB52" s="221"/>
      <c r="NRC52" s="221"/>
      <c r="NRD52" s="221"/>
      <c r="NRE52" s="221"/>
      <c r="NRF52" s="221"/>
      <c r="NRG52" s="221"/>
      <c r="NRH52" s="221"/>
      <c r="NRI52" s="221"/>
      <c r="NRJ52" s="221"/>
      <c r="NRK52" s="221"/>
      <c r="NRL52" s="221"/>
      <c r="NRM52" s="221"/>
      <c r="NRN52" s="221"/>
      <c r="NRO52" s="221"/>
      <c r="NRP52" s="221"/>
      <c r="NRQ52" s="221"/>
      <c r="NRR52" s="221"/>
      <c r="NRS52" s="221"/>
      <c r="NRT52" s="221"/>
      <c r="NRU52" s="221"/>
      <c r="NRV52" s="221"/>
      <c r="NRW52" s="221"/>
      <c r="NRX52" s="221"/>
      <c r="NRY52" s="221"/>
      <c r="NRZ52" s="221"/>
      <c r="NSA52" s="221"/>
      <c r="NSB52" s="221"/>
      <c r="NSC52" s="221"/>
      <c r="NSD52" s="221"/>
      <c r="NSE52" s="221"/>
      <c r="NSF52" s="221"/>
      <c r="NSG52" s="221"/>
      <c r="NSH52" s="221"/>
      <c r="NSI52" s="221"/>
      <c r="NSJ52" s="221"/>
      <c r="NSK52" s="221"/>
      <c r="NSL52" s="221"/>
      <c r="NSM52" s="221"/>
      <c r="NSN52" s="221"/>
      <c r="NSO52" s="221"/>
      <c r="NSP52" s="221"/>
      <c r="NSQ52" s="221"/>
      <c r="NSR52" s="221"/>
      <c r="NSS52" s="221"/>
      <c r="NST52" s="221"/>
      <c r="NSU52" s="221"/>
      <c r="NSV52" s="221"/>
      <c r="NSW52" s="221"/>
      <c r="NSX52" s="221"/>
      <c r="NSY52" s="221"/>
      <c r="NSZ52" s="221"/>
      <c r="NTA52" s="221"/>
      <c r="NTB52" s="221"/>
      <c r="NTC52" s="221"/>
      <c r="NTD52" s="221"/>
      <c r="NTE52" s="221"/>
      <c r="NTF52" s="221"/>
      <c r="NTG52" s="221"/>
      <c r="NTH52" s="221"/>
      <c r="NTI52" s="221"/>
      <c r="NTJ52" s="221"/>
      <c r="NTK52" s="221"/>
      <c r="NTL52" s="221"/>
      <c r="NTM52" s="221"/>
      <c r="NTN52" s="221"/>
      <c r="NTO52" s="221"/>
      <c r="NTP52" s="221"/>
      <c r="NTQ52" s="221"/>
      <c r="NTR52" s="221"/>
      <c r="NTS52" s="221"/>
      <c r="NTT52" s="221"/>
      <c r="NTU52" s="221"/>
      <c r="NTV52" s="221"/>
      <c r="NTW52" s="221"/>
      <c r="NTX52" s="221"/>
      <c r="NTY52" s="221"/>
      <c r="NTZ52" s="221"/>
      <c r="NUA52" s="221"/>
      <c r="NUB52" s="221"/>
      <c r="NUC52" s="221"/>
      <c r="NUD52" s="221"/>
      <c r="NUE52" s="221"/>
      <c r="NUF52" s="221"/>
      <c r="NUG52" s="221"/>
      <c r="NUH52" s="221"/>
      <c r="NUI52" s="221"/>
      <c r="NUJ52" s="221"/>
      <c r="NUK52" s="221"/>
      <c r="NUL52" s="221"/>
      <c r="NUM52" s="221"/>
      <c r="NUN52" s="221"/>
      <c r="NUO52" s="221"/>
      <c r="NUP52" s="221"/>
      <c r="NUQ52" s="221"/>
      <c r="NUR52" s="221"/>
      <c r="NUS52" s="221"/>
      <c r="NUT52" s="221"/>
      <c r="NUU52" s="221"/>
      <c r="NUV52" s="221"/>
      <c r="NUW52" s="221"/>
      <c r="NUX52" s="221"/>
      <c r="NUY52" s="221"/>
      <c r="NUZ52" s="221"/>
      <c r="NVA52" s="221"/>
      <c r="NVB52" s="221"/>
      <c r="NVC52" s="221"/>
      <c r="NVD52" s="221"/>
      <c r="NVE52" s="221"/>
      <c r="NVF52" s="221"/>
      <c r="NVG52" s="221"/>
      <c r="NVH52" s="221"/>
      <c r="NVI52" s="221"/>
      <c r="NVJ52" s="221"/>
      <c r="NVK52" s="221"/>
      <c r="NVL52" s="221"/>
      <c r="NVM52" s="221"/>
      <c r="NVN52" s="221"/>
      <c r="NVO52" s="221"/>
      <c r="NVP52" s="221"/>
      <c r="NVQ52" s="221"/>
      <c r="NVR52" s="221"/>
      <c r="NVS52" s="221"/>
      <c r="NVT52" s="221"/>
      <c r="NVU52" s="221"/>
      <c r="NVV52" s="221"/>
      <c r="NVW52" s="221"/>
      <c r="NVX52" s="221"/>
      <c r="NVY52" s="221"/>
      <c r="NVZ52" s="221"/>
      <c r="NWA52" s="221"/>
      <c r="NWB52" s="221"/>
      <c r="NWC52" s="221"/>
      <c r="NWD52" s="221"/>
      <c r="NWE52" s="221"/>
      <c r="NWF52" s="221"/>
      <c r="NWG52" s="221"/>
      <c r="NWH52" s="221"/>
      <c r="NWI52" s="221"/>
      <c r="NWJ52" s="221"/>
      <c r="NWK52" s="221"/>
      <c r="NWL52" s="221"/>
      <c r="NWM52" s="221"/>
      <c r="NWN52" s="221"/>
      <c r="NWO52" s="221"/>
      <c r="NWP52" s="221"/>
      <c r="NWQ52" s="221"/>
      <c r="NWR52" s="221"/>
      <c r="NWS52" s="221"/>
      <c r="NWT52" s="221"/>
      <c r="NWU52" s="221"/>
      <c r="NWV52" s="221"/>
      <c r="NWW52" s="221"/>
      <c r="NWX52" s="221"/>
      <c r="NWY52" s="221"/>
      <c r="NWZ52" s="221"/>
      <c r="NXA52" s="221"/>
      <c r="NXB52" s="221"/>
      <c r="NXC52" s="221"/>
      <c r="NXD52" s="221"/>
      <c r="NXE52" s="221"/>
      <c r="NXF52" s="221"/>
      <c r="NXG52" s="221"/>
      <c r="NXH52" s="221"/>
      <c r="NXI52" s="221"/>
      <c r="NXJ52" s="221"/>
      <c r="NXK52" s="221"/>
      <c r="NXL52" s="221"/>
      <c r="NXM52" s="221"/>
      <c r="NXN52" s="221"/>
      <c r="NXO52" s="221"/>
      <c r="NXP52" s="221"/>
      <c r="NXQ52" s="221"/>
      <c r="NXR52" s="221"/>
      <c r="NXS52" s="221"/>
      <c r="NXT52" s="221"/>
      <c r="NXU52" s="221"/>
      <c r="NXV52" s="221"/>
      <c r="NXW52" s="221"/>
      <c r="NXX52" s="221"/>
      <c r="NXY52" s="221"/>
      <c r="NXZ52" s="221"/>
      <c r="NYA52" s="221"/>
      <c r="NYB52" s="221"/>
      <c r="NYC52" s="221"/>
      <c r="NYD52" s="221"/>
      <c r="NYE52" s="221"/>
      <c r="NYF52" s="221"/>
      <c r="NYG52" s="221"/>
      <c r="NYH52" s="221"/>
      <c r="NYI52" s="221"/>
      <c r="NYJ52" s="221"/>
      <c r="NYK52" s="221"/>
      <c r="NYL52" s="221"/>
      <c r="NYM52" s="221"/>
      <c r="NYN52" s="221"/>
      <c r="NYO52" s="221"/>
      <c r="NYP52" s="221"/>
      <c r="NYQ52" s="221"/>
      <c r="NYR52" s="221"/>
      <c r="NYS52" s="221"/>
      <c r="NYT52" s="221"/>
      <c r="NYU52" s="221"/>
      <c r="NYV52" s="221"/>
      <c r="NYW52" s="221"/>
      <c r="NYX52" s="221"/>
      <c r="NYY52" s="221"/>
      <c r="NYZ52" s="221"/>
      <c r="NZA52" s="221"/>
      <c r="NZB52" s="221"/>
      <c r="NZC52" s="221"/>
      <c r="NZD52" s="221"/>
      <c r="NZE52" s="221"/>
      <c r="NZF52" s="221"/>
      <c r="NZG52" s="221"/>
      <c r="NZH52" s="221"/>
      <c r="NZI52" s="221"/>
      <c r="NZJ52" s="221"/>
      <c r="NZK52" s="221"/>
      <c r="NZL52" s="221"/>
      <c r="NZM52" s="221"/>
      <c r="NZN52" s="221"/>
      <c r="NZO52" s="221"/>
      <c r="NZP52" s="221"/>
      <c r="NZQ52" s="221"/>
      <c r="NZR52" s="221"/>
      <c r="NZS52" s="221"/>
      <c r="NZT52" s="221"/>
      <c r="NZU52" s="221"/>
      <c r="NZV52" s="221"/>
      <c r="NZW52" s="221"/>
      <c r="NZX52" s="221"/>
      <c r="NZY52" s="221"/>
      <c r="NZZ52" s="221"/>
      <c r="OAA52" s="221"/>
      <c r="OAB52" s="221"/>
      <c r="OAC52" s="221"/>
      <c r="OAD52" s="221"/>
      <c r="OAE52" s="221"/>
      <c r="OAF52" s="221"/>
      <c r="OAG52" s="221"/>
      <c r="OAH52" s="221"/>
      <c r="OAI52" s="221"/>
      <c r="OAJ52" s="221"/>
      <c r="OAK52" s="221"/>
      <c r="OAL52" s="221"/>
      <c r="OAM52" s="221"/>
      <c r="OAN52" s="221"/>
      <c r="OAO52" s="221"/>
      <c r="OAP52" s="221"/>
      <c r="OAQ52" s="221"/>
      <c r="OAR52" s="221"/>
      <c r="OAS52" s="221"/>
      <c r="OAT52" s="221"/>
      <c r="OAU52" s="221"/>
      <c r="OAV52" s="221"/>
      <c r="OAW52" s="221"/>
      <c r="OAX52" s="221"/>
      <c r="OAY52" s="221"/>
      <c r="OAZ52" s="221"/>
      <c r="OBA52" s="221"/>
      <c r="OBB52" s="221"/>
      <c r="OBC52" s="221"/>
      <c r="OBD52" s="221"/>
      <c r="OBE52" s="221"/>
      <c r="OBF52" s="221"/>
      <c r="OBG52" s="221"/>
      <c r="OBH52" s="221"/>
      <c r="OBI52" s="221"/>
      <c r="OBJ52" s="221"/>
      <c r="OBK52" s="221"/>
      <c r="OBL52" s="221"/>
      <c r="OBM52" s="221"/>
      <c r="OBN52" s="221"/>
      <c r="OBO52" s="221"/>
      <c r="OBP52" s="221"/>
      <c r="OBQ52" s="221"/>
      <c r="OBR52" s="221"/>
      <c r="OBS52" s="221"/>
      <c r="OBT52" s="221"/>
      <c r="OBU52" s="221"/>
      <c r="OBV52" s="221"/>
      <c r="OBW52" s="221"/>
      <c r="OBX52" s="221"/>
      <c r="OBY52" s="221"/>
      <c r="OBZ52" s="221"/>
      <c r="OCA52" s="221"/>
      <c r="OCB52" s="221"/>
      <c r="OCC52" s="221"/>
      <c r="OCD52" s="221"/>
      <c r="OCE52" s="221"/>
      <c r="OCF52" s="221"/>
      <c r="OCG52" s="221"/>
      <c r="OCH52" s="221"/>
      <c r="OCI52" s="221"/>
      <c r="OCJ52" s="221"/>
      <c r="OCK52" s="221"/>
      <c r="OCL52" s="221"/>
      <c r="OCM52" s="221"/>
      <c r="OCN52" s="221"/>
      <c r="OCO52" s="221"/>
      <c r="OCP52" s="221"/>
      <c r="OCQ52" s="221"/>
      <c r="OCR52" s="221"/>
      <c r="OCS52" s="221"/>
      <c r="OCT52" s="221"/>
      <c r="OCU52" s="221"/>
      <c r="OCV52" s="221"/>
      <c r="OCW52" s="221"/>
      <c r="OCX52" s="221"/>
      <c r="OCY52" s="221"/>
      <c r="OCZ52" s="221"/>
      <c r="ODA52" s="221"/>
      <c r="ODB52" s="221"/>
      <c r="ODC52" s="221"/>
      <c r="ODD52" s="221"/>
      <c r="ODE52" s="221"/>
      <c r="ODF52" s="221"/>
      <c r="ODG52" s="221"/>
      <c r="ODH52" s="221"/>
      <c r="ODI52" s="221"/>
      <c r="ODJ52" s="221"/>
      <c r="ODK52" s="221"/>
      <c r="ODL52" s="221"/>
      <c r="ODM52" s="221"/>
      <c r="ODN52" s="221"/>
      <c r="ODO52" s="221"/>
      <c r="ODP52" s="221"/>
      <c r="ODQ52" s="221"/>
      <c r="ODR52" s="221"/>
      <c r="ODS52" s="221"/>
      <c r="ODT52" s="221"/>
      <c r="ODU52" s="221"/>
      <c r="ODV52" s="221"/>
      <c r="ODW52" s="221"/>
      <c r="ODX52" s="221"/>
      <c r="ODY52" s="221"/>
      <c r="ODZ52" s="221"/>
      <c r="OEA52" s="221"/>
      <c r="OEB52" s="221"/>
      <c r="OEC52" s="221"/>
      <c r="OED52" s="221"/>
      <c r="OEE52" s="221"/>
      <c r="OEF52" s="221"/>
      <c r="OEG52" s="221"/>
      <c r="OEH52" s="221"/>
      <c r="OEI52" s="221"/>
      <c r="OEJ52" s="221"/>
      <c r="OEK52" s="221"/>
      <c r="OEL52" s="221"/>
      <c r="OEM52" s="221"/>
      <c r="OEN52" s="221"/>
      <c r="OEO52" s="221"/>
      <c r="OEP52" s="221"/>
      <c r="OEQ52" s="221"/>
      <c r="OER52" s="221"/>
      <c r="OES52" s="221"/>
      <c r="OET52" s="221"/>
      <c r="OEU52" s="221"/>
      <c r="OEV52" s="221"/>
      <c r="OEW52" s="221"/>
      <c r="OEX52" s="221"/>
      <c r="OEY52" s="221"/>
      <c r="OEZ52" s="221"/>
      <c r="OFA52" s="221"/>
      <c r="OFB52" s="221"/>
      <c r="OFC52" s="221"/>
      <c r="OFD52" s="221"/>
      <c r="OFE52" s="221"/>
      <c r="OFF52" s="221"/>
      <c r="OFG52" s="221"/>
      <c r="OFH52" s="221"/>
      <c r="OFI52" s="221"/>
      <c r="OFJ52" s="221"/>
      <c r="OFK52" s="221"/>
      <c r="OFL52" s="221"/>
      <c r="OFM52" s="221"/>
      <c r="OFN52" s="221"/>
      <c r="OFO52" s="221"/>
      <c r="OFP52" s="221"/>
      <c r="OFQ52" s="221"/>
      <c r="OFR52" s="221"/>
      <c r="OFS52" s="221"/>
      <c r="OFT52" s="221"/>
      <c r="OFU52" s="221"/>
      <c r="OFV52" s="221"/>
      <c r="OFW52" s="221"/>
      <c r="OFX52" s="221"/>
      <c r="OFY52" s="221"/>
      <c r="OFZ52" s="221"/>
      <c r="OGA52" s="221"/>
      <c r="OGB52" s="221"/>
      <c r="OGC52" s="221"/>
      <c r="OGD52" s="221"/>
      <c r="OGE52" s="221"/>
      <c r="OGF52" s="221"/>
      <c r="OGG52" s="221"/>
      <c r="OGH52" s="221"/>
      <c r="OGI52" s="221"/>
      <c r="OGJ52" s="221"/>
      <c r="OGK52" s="221"/>
      <c r="OGL52" s="221"/>
      <c r="OGM52" s="221"/>
      <c r="OGN52" s="221"/>
      <c r="OGO52" s="221"/>
      <c r="OGP52" s="221"/>
      <c r="OGQ52" s="221"/>
      <c r="OGR52" s="221"/>
      <c r="OGS52" s="221"/>
      <c r="OGT52" s="221"/>
      <c r="OGU52" s="221"/>
      <c r="OGV52" s="221"/>
      <c r="OGW52" s="221"/>
      <c r="OGX52" s="221"/>
      <c r="OGY52" s="221"/>
      <c r="OGZ52" s="221"/>
      <c r="OHA52" s="221"/>
      <c r="OHB52" s="221"/>
      <c r="OHC52" s="221"/>
      <c r="OHD52" s="221"/>
      <c r="OHE52" s="221"/>
      <c r="OHF52" s="221"/>
      <c r="OHG52" s="221"/>
      <c r="OHH52" s="221"/>
      <c r="OHI52" s="221"/>
      <c r="OHJ52" s="221"/>
      <c r="OHK52" s="221"/>
      <c r="OHL52" s="221"/>
      <c r="OHM52" s="221"/>
      <c r="OHN52" s="221"/>
      <c r="OHO52" s="221"/>
      <c r="OHP52" s="221"/>
      <c r="OHQ52" s="221"/>
      <c r="OHR52" s="221"/>
      <c r="OHS52" s="221"/>
      <c r="OHT52" s="221"/>
      <c r="OHU52" s="221"/>
      <c r="OHV52" s="221"/>
      <c r="OHW52" s="221"/>
      <c r="OHX52" s="221"/>
      <c r="OHY52" s="221"/>
      <c r="OHZ52" s="221"/>
      <c r="OIA52" s="221"/>
      <c r="OIB52" s="221"/>
      <c r="OIC52" s="221"/>
      <c r="OID52" s="221"/>
      <c r="OIE52" s="221"/>
      <c r="OIF52" s="221"/>
      <c r="OIG52" s="221"/>
      <c r="OIH52" s="221"/>
      <c r="OII52" s="221"/>
      <c r="OIJ52" s="221"/>
      <c r="OIK52" s="221"/>
      <c r="OIL52" s="221"/>
      <c r="OIM52" s="221"/>
      <c r="OIN52" s="221"/>
      <c r="OIO52" s="221"/>
      <c r="OIP52" s="221"/>
      <c r="OIQ52" s="221"/>
      <c r="OIR52" s="221"/>
      <c r="OIS52" s="221"/>
      <c r="OIT52" s="221"/>
      <c r="OIU52" s="221"/>
      <c r="OIV52" s="221"/>
      <c r="OIW52" s="221"/>
      <c r="OIX52" s="221"/>
      <c r="OIY52" s="221"/>
      <c r="OIZ52" s="221"/>
      <c r="OJA52" s="221"/>
      <c r="OJB52" s="221"/>
      <c r="OJC52" s="221"/>
      <c r="OJD52" s="221"/>
      <c r="OJE52" s="221"/>
      <c r="OJF52" s="221"/>
      <c r="OJG52" s="221"/>
      <c r="OJH52" s="221"/>
      <c r="OJI52" s="221"/>
      <c r="OJJ52" s="221"/>
      <c r="OJK52" s="221"/>
      <c r="OJL52" s="221"/>
      <c r="OJM52" s="221"/>
      <c r="OJN52" s="221"/>
      <c r="OJO52" s="221"/>
      <c r="OJP52" s="221"/>
      <c r="OJQ52" s="221"/>
      <c r="OJR52" s="221"/>
      <c r="OJS52" s="221"/>
      <c r="OJT52" s="221"/>
      <c r="OJU52" s="221"/>
      <c r="OJV52" s="221"/>
      <c r="OJW52" s="221"/>
      <c r="OJX52" s="221"/>
      <c r="OJY52" s="221"/>
      <c r="OJZ52" s="221"/>
      <c r="OKA52" s="221"/>
      <c r="OKB52" s="221"/>
      <c r="OKC52" s="221"/>
      <c r="OKD52" s="221"/>
      <c r="OKE52" s="221"/>
      <c r="OKF52" s="221"/>
      <c r="OKG52" s="221"/>
      <c r="OKH52" s="221"/>
      <c r="OKI52" s="221"/>
      <c r="OKJ52" s="221"/>
      <c r="OKK52" s="221"/>
      <c r="OKL52" s="221"/>
      <c r="OKM52" s="221"/>
      <c r="OKN52" s="221"/>
      <c r="OKO52" s="221"/>
      <c r="OKP52" s="221"/>
      <c r="OKQ52" s="221"/>
      <c r="OKR52" s="221"/>
      <c r="OKS52" s="221"/>
      <c r="OKT52" s="221"/>
      <c r="OKU52" s="221"/>
      <c r="OKV52" s="221"/>
      <c r="OKW52" s="221"/>
      <c r="OKX52" s="221"/>
      <c r="OKY52" s="221"/>
      <c r="OKZ52" s="221"/>
      <c r="OLA52" s="221"/>
      <c r="OLB52" s="221"/>
      <c r="OLC52" s="221"/>
      <c r="OLD52" s="221"/>
      <c r="OLE52" s="221"/>
      <c r="OLF52" s="221"/>
      <c r="OLG52" s="221"/>
      <c r="OLH52" s="221"/>
      <c r="OLI52" s="221"/>
      <c r="OLJ52" s="221"/>
      <c r="OLK52" s="221"/>
      <c r="OLL52" s="221"/>
      <c r="OLM52" s="221"/>
      <c r="OLN52" s="221"/>
      <c r="OLO52" s="221"/>
      <c r="OLP52" s="221"/>
      <c r="OLQ52" s="221"/>
      <c r="OLR52" s="221"/>
      <c r="OLS52" s="221"/>
      <c r="OLT52" s="221"/>
      <c r="OLU52" s="221"/>
      <c r="OLV52" s="221"/>
      <c r="OLW52" s="221"/>
      <c r="OLX52" s="221"/>
      <c r="OLY52" s="221"/>
      <c r="OLZ52" s="221"/>
      <c r="OMA52" s="221"/>
      <c r="OMB52" s="221"/>
      <c r="OMC52" s="221"/>
      <c r="OMD52" s="221"/>
      <c r="OME52" s="221"/>
      <c r="OMF52" s="221"/>
      <c r="OMG52" s="221"/>
      <c r="OMH52" s="221"/>
      <c r="OMI52" s="221"/>
      <c r="OMJ52" s="221"/>
      <c r="OMK52" s="221"/>
      <c r="OML52" s="221"/>
      <c r="OMM52" s="221"/>
      <c r="OMN52" s="221"/>
      <c r="OMO52" s="221"/>
      <c r="OMP52" s="221"/>
      <c r="OMQ52" s="221"/>
      <c r="OMR52" s="221"/>
      <c r="OMS52" s="221"/>
      <c r="OMT52" s="221"/>
      <c r="OMU52" s="221"/>
      <c r="OMV52" s="221"/>
      <c r="OMW52" s="221"/>
      <c r="OMX52" s="221"/>
      <c r="OMY52" s="221"/>
      <c r="OMZ52" s="221"/>
      <c r="ONA52" s="221"/>
      <c r="ONB52" s="221"/>
      <c r="ONC52" s="221"/>
      <c r="OND52" s="221"/>
      <c r="ONE52" s="221"/>
      <c r="ONF52" s="221"/>
      <c r="ONG52" s="221"/>
      <c r="ONH52" s="221"/>
      <c r="ONI52" s="221"/>
      <c r="ONJ52" s="221"/>
      <c r="ONK52" s="221"/>
      <c r="ONL52" s="221"/>
      <c r="ONM52" s="221"/>
      <c r="ONN52" s="221"/>
      <c r="ONO52" s="221"/>
      <c r="ONP52" s="221"/>
      <c r="ONQ52" s="221"/>
      <c r="ONR52" s="221"/>
      <c r="ONS52" s="221"/>
      <c r="ONT52" s="221"/>
      <c r="ONU52" s="221"/>
      <c r="ONV52" s="221"/>
      <c r="ONW52" s="221"/>
      <c r="ONX52" s="221"/>
      <c r="ONY52" s="221"/>
      <c r="ONZ52" s="221"/>
      <c r="OOA52" s="221"/>
      <c r="OOB52" s="221"/>
      <c r="OOC52" s="221"/>
      <c r="OOD52" s="221"/>
      <c r="OOE52" s="221"/>
      <c r="OOF52" s="221"/>
      <c r="OOG52" s="221"/>
      <c r="OOH52" s="221"/>
      <c r="OOI52" s="221"/>
      <c r="OOJ52" s="221"/>
      <c r="OOK52" s="221"/>
      <c r="OOL52" s="221"/>
      <c r="OOM52" s="221"/>
      <c r="OON52" s="221"/>
      <c r="OOO52" s="221"/>
      <c r="OOP52" s="221"/>
      <c r="OOQ52" s="221"/>
      <c r="OOR52" s="221"/>
      <c r="OOS52" s="221"/>
      <c r="OOT52" s="221"/>
      <c r="OOU52" s="221"/>
      <c r="OOV52" s="221"/>
      <c r="OOW52" s="221"/>
      <c r="OOX52" s="221"/>
      <c r="OOY52" s="221"/>
      <c r="OOZ52" s="221"/>
      <c r="OPA52" s="221"/>
      <c r="OPB52" s="221"/>
      <c r="OPC52" s="221"/>
      <c r="OPD52" s="221"/>
      <c r="OPE52" s="221"/>
      <c r="OPF52" s="221"/>
      <c r="OPG52" s="221"/>
      <c r="OPH52" s="221"/>
      <c r="OPI52" s="221"/>
      <c r="OPJ52" s="221"/>
      <c r="OPK52" s="221"/>
      <c r="OPL52" s="221"/>
      <c r="OPM52" s="221"/>
      <c r="OPN52" s="221"/>
      <c r="OPO52" s="221"/>
      <c r="OPP52" s="221"/>
      <c r="OPQ52" s="221"/>
      <c r="OPR52" s="221"/>
      <c r="OPS52" s="221"/>
      <c r="OPT52" s="221"/>
      <c r="OPU52" s="221"/>
      <c r="OPV52" s="221"/>
      <c r="OPW52" s="221"/>
      <c r="OPX52" s="221"/>
      <c r="OPY52" s="221"/>
      <c r="OPZ52" s="221"/>
      <c r="OQA52" s="221"/>
      <c r="OQB52" s="221"/>
      <c r="OQC52" s="221"/>
      <c r="OQD52" s="221"/>
      <c r="OQE52" s="221"/>
      <c r="OQF52" s="221"/>
      <c r="OQG52" s="221"/>
      <c r="OQH52" s="221"/>
      <c r="OQI52" s="221"/>
      <c r="OQJ52" s="221"/>
      <c r="OQK52" s="221"/>
      <c r="OQL52" s="221"/>
      <c r="OQM52" s="221"/>
      <c r="OQN52" s="221"/>
      <c r="OQO52" s="221"/>
      <c r="OQP52" s="221"/>
      <c r="OQQ52" s="221"/>
      <c r="OQR52" s="221"/>
      <c r="OQS52" s="221"/>
      <c r="OQT52" s="221"/>
      <c r="OQU52" s="221"/>
      <c r="OQV52" s="221"/>
      <c r="OQW52" s="221"/>
      <c r="OQX52" s="221"/>
      <c r="OQY52" s="221"/>
      <c r="OQZ52" s="221"/>
      <c r="ORA52" s="221"/>
      <c r="ORB52" s="221"/>
      <c r="ORC52" s="221"/>
      <c r="ORD52" s="221"/>
      <c r="ORE52" s="221"/>
      <c r="ORF52" s="221"/>
      <c r="ORG52" s="221"/>
      <c r="ORH52" s="221"/>
      <c r="ORI52" s="221"/>
      <c r="ORJ52" s="221"/>
      <c r="ORK52" s="221"/>
      <c r="ORL52" s="221"/>
      <c r="ORM52" s="221"/>
      <c r="ORN52" s="221"/>
      <c r="ORO52" s="221"/>
      <c r="ORP52" s="221"/>
      <c r="ORQ52" s="221"/>
      <c r="ORR52" s="221"/>
      <c r="ORS52" s="221"/>
      <c r="ORT52" s="221"/>
      <c r="ORU52" s="221"/>
      <c r="ORV52" s="221"/>
      <c r="ORW52" s="221"/>
      <c r="ORX52" s="221"/>
      <c r="ORY52" s="221"/>
      <c r="ORZ52" s="221"/>
      <c r="OSA52" s="221"/>
      <c r="OSB52" s="221"/>
      <c r="OSC52" s="221"/>
      <c r="OSD52" s="221"/>
      <c r="OSE52" s="221"/>
      <c r="OSF52" s="221"/>
      <c r="OSG52" s="221"/>
      <c r="OSH52" s="221"/>
      <c r="OSI52" s="221"/>
      <c r="OSJ52" s="221"/>
      <c r="OSK52" s="221"/>
      <c r="OSL52" s="221"/>
      <c r="OSM52" s="221"/>
      <c r="OSN52" s="221"/>
      <c r="OSO52" s="221"/>
      <c r="OSP52" s="221"/>
      <c r="OSQ52" s="221"/>
      <c r="OSR52" s="221"/>
      <c r="OSS52" s="221"/>
      <c r="OST52" s="221"/>
      <c r="OSU52" s="221"/>
      <c r="OSV52" s="221"/>
      <c r="OSW52" s="221"/>
      <c r="OSX52" s="221"/>
      <c r="OSY52" s="221"/>
      <c r="OSZ52" s="221"/>
      <c r="OTA52" s="221"/>
      <c r="OTB52" s="221"/>
      <c r="OTC52" s="221"/>
      <c r="OTD52" s="221"/>
      <c r="OTE52" s="221"/>
      <c r="OTF52" s="221"/>
      <c r="OTG52" s="221"/>
      <c r="OTH52" s="221"/>
      <c r="OTI52" s="221"/>
      <c r="OTJ52" s="221"/>
      <c r="OTK52" s="221"/>
      <c r="OTL52" s="221"/>
      <c r="OTM52" s="221"/>
      <c r="OTN52" s="221"/>
      <c r="OTO52" s="221"/>
      <c r="OTP52" s="221"/>
      <c r="OTQ52" s="221"/>
      <c r="OTR52" s="221"/>
      <c r="OTS52" s="221"/>
      <c r="OTT52" s="221"/>
      <c r="OTU52" s="221"/>
      <c r="OTV52" s="221"/>
      <c r="OTW52" s="221"/>
      <c r="OTX52" s="221"/>
      <c r="OTY52" s="221"/>
      <c r="OTZ52" s="221"/>
      <c r="OUA52" s="221"/>
      <c r="OUB52" s="221"/>
      <c r="OUC52" s="221"/>
      <c r="OUD52" s="221"/>
      <c r="OUE52" s="221"/>
      <c r="OUF52" s="221"/>
      <c r="OUG52" s="221"/>
      <c r="OUH52" s="221"/>
      <c r="OUI52" s="221"/>
      <c r="OUJ52" s="221"/>
      <c r="OUK52" s="221"/>
      <c r="OUL52" s="221"/>
      <c r="OUM52" s="221"/>
      <c r="OUN52" s="221"/>
      <c r="OUO52" s="221"/>
      <c r="OUP52" s="221"/>
      <c r="OUQ52" s="221"/>
      <c r="OUR52" s="221"/>
      <c r="OUS52" s="221"/>
      <c r="OUT52" s="221"/>
      <c r="OUU52" s="221"/>
      <c r="OUV52" s="221"/>
      <c r="OUW52" s="221"/>
      <c r="OUX52" s="221"/>
      <c r="OUY52" s="221"/>
      <c r="OUZ52" s="221"/>
      <c r="OVA52" s="221"/>
      <c r="OVB52" s="221"/>
      <c r="OVC52" s="221"/>
      <c r="OVD52" s="221"/>
      <c r="OVE52" s="221"/>
      <c r="OVF52" s="221"/>
      <c r="OVG52" s="221"/>
      <c r="OVH52" s="221"/>
      <c r="OVI52" s="221"/>
      <c r="OVJ52" s="221"/>
      <c r="OVK52" s="221"/>
      <c r="OVL52" s="221"/>
      <c r="OVM52" s="221"/>
      <c r="OVN52" s="221"/>
      <c r="OVO52" s="221"/>
      <c r="OVP52" s="221"/>
      <c r="OVQ52" s="221"/>
      <c r="OVR52" s="221"/>
      <c r="OVS52" s="221"/>
      <c r="OVT52" s="221"/>
      <c r="OVU52" s="221"/>
      <c r="OVV52" s="221"/>
      <c r="OVW52" s="221"/>
      <c r="OVX52" s="221"/>
      <c r="OVY52" s="221"/>
      <c r="OVZ52" s="221"/>
      <c r="OWA52" s="221"/>
      <c r="OWB52" s="221"/>
      <c r="OWC52" s="221"/>
      <c r="OWD52" s="221"/>
      <c r="OWE52" s="221"/>
      <c r="OWF52" s="221"/>
      <c r="OWG52" s="221"/>
      <c r="OWH52" s="221"/>
      <c r="OWI52" s="221"/>
      <c r="OWJ52" s="221"/>
      <c r="OWK52" s="221"/>
      <c r="OWL52" s="221"/>
      <c r="OWM52" s="221"/>
      <c r="OWN52" s="221"/>
      <c r="OWO52" s="221"/>
      <c r="OWP52" s="221"/>
      <c r="OWQ52" s="221"/>
      <c r="OWR52" s="221"/>
      <c r="OWS52" s="221"/>
      <c r="OWT52" s="221"/>
      <c r="OWU52" s="221"/>
      <c r="OWV52" s="221"/>
      <c r="OWW52" s="221"/>
      <c r="OWX52" s="221"/>
      <c r="OWY52" s="221"/>
      <c r="OWZ52" s="221"/>
      <c r="OXA52" s="221"/>
      <c r="OXB52" s="221"/>
      <c r="OXC52" s="221"/>
      <c r="OXD52" s="221"/>
      <c r="OXE52" s="221"/>
      <c r="OXF52" s="221"/>
      <c r="OXG52" s="221"/>
      <c r="OXH52" s="221"/>
      <c r="OXI52" s="221"/>
      <c r="OXJ52" s="221"/>
      <c r="OXK52" s="221"/>
      <c r="OXL52" s="221"/>
      <c r="OXM52" s="221"/>
      <c r="OXN52" s="221"/>
      <c r="OXO52" s="221"/>
      <c r="OXP52" s="221"/>
      <c r="OXQ52" s="221"/>
      <c r="OXR52" s="221"/>
      <c r="OXS52" s="221"/>
      <c r="OXT52" s="221"/>
      <c r="OXU52" s="221"/>
      <c r="OXV52" s="221"/>
      <c r="OXW52" s="221"/>
      <c r="OXX52" s="221"/>
      <c r="OXY52" s="221"/>
      <c r="OXZ52" s="221"/>
      <c r="OYA52" s="221"/>
      <c r="OYB52" s="221"/>
      <c r="OYC52" s="221"/>
      <c r="OYD52" s="221"/>
      <c r="OYE52" s="221"/>
      <c r="OYF52" s="221"/>
      <c r="OYG52" s="221"/>
      <c r="OYH52" s="221"/>
      <c r="OYI52" s="221"/>
      <c r="OYJ52" s="221"/>
      <c r="OYK52" s="221"/>
      <c r="OYL52" s="221"/>
      <c r="OYM52" s="221"/>
      <c r="OYN52" s="221"/>
      <c r="OYO52" s="221"/>
      <c r="OYP52" s="221"/>
      <c r="OYQ52" s="221"/>
      <c r="OYR52" s="221"/>
      <c r="OYS52" s="221"/>
      <c r="OYT52" s="221"/>
      <c r="OYU52" s="221"/>
      <c r="OYV52" s="221"/>
      <c r="OYW52" s="221"/>
      <c r="OYX52" s="221"/>
      <c r="OYY52" s="221"/>
      <c r="OYZ52" s="221"/>
      <c r="OZA52" s="221"/>
      <c r="OZB52" s="221"/>
      <c r="OZC52" s="221"/>
      <c r="OZD52" s="221"/>
      <c r="OZE52" s="221"/>
      <c r="OZF52" s="221"/>
      <c r="OZG52" s="221"/>
      <c r="OZH52" s="221"/>
      <c r="OZI52" s="221"/>
      <c r="OZJ52" s="221"/>
      <c r="OZK52" s="221"/>
      <c r="OZL52" s="221"/>
      <c r="OZM52" s="221"/>
      <c r="OZN52" s="221"/>
      <c r="OZO52" s="221"/>
      <c r="OZP52" s="221"/>
      <c r="OZQ52" s="221"/>
      <c r="OZR52" s="221"/>
      <c r="OZS52" s="221"/>
      <c r="OZT52" s="221"/>
      <c r="OZU52" s="221"/>
      <c r="OZV52" s="221"/>
      <c r="OZW52" s="221"/>
      <c r="OZX52" s="221"/>
      <c r="OZY52" s="221"/>
      <c r="OZZ52" s="221"/>
      <c r="PAA52" s="221"/>
      <c r="PAB52" s="221"/>
      <c r="PAC52" s="221"/>
      <c r="PAD52" s="221"/>
      <c r="PAE52" s="221"/>
      <c r="PAF52" s="221"/>
      <c r="PAG52" s="221"/>
      <c r="PAH52" s="221"/>
      <c r="PAI52" s="221"/>
      <c r="PAJ52" s="221"/>
      <c r="PAK52" s="221"/>
      <c r="PAL52" s="221"/>
      <c r="PAM52" s="221"/>
      <c r="PAN52" s="221"/>
      <c r="PAO52" s="221"/>
      <c r="PAP52" s="221"/>
      <c r="PAQ52" s="221"/>
      <c r="PAR52" s="221"/>
      <c r="PAS52" s="221"/>
      <c r="PAT52" s="221"/>
      <c r="PAU52" s="221"/>
      <c r="PAV52" s="221"/>
      <c r="PAW52" s="221"/>
      <c r="PAX52" s="221"/>
      <c r="PAY52" s="221"/>
      <c r="PAZ52" s="221"/>
      <c r="PBA52" s="221"/>
      <c r="PBB52" s="221"/>
      <c r="PBC52" s="221"/>
      <c r="PBD52" s="221"/>
      <c r="PBE52" s="221"/>
      <c r="PBF52" s="221"/>
      <c r="PBG52" s="221"/>
      <c r="PBH52" s="221"/>
      <c r="PBI52" s="221"/>
      <c r="PBJ52" s="221"/>
      <c r="PBK52" s="221"/>
      <c r="PBL52" s="221"/>
      <c r="PBM52" s="221"/>
      <c r="PBN52" s="221"/>
      <c r="PBO52" s="221"/>
      <c r="PBP52" s="221"/>
      <c r="PBQ52" s="221"/>
      <c r="PBR52" s="221"/>
      <c r="PBS52" s="221"/>
      <c r="PBT52" s="221"/>
      <c r="PBU52" s="221"/>
      <c r="PBV52" s="221"/>
      <c r="PBW52" s="221"/>
      <c r="PBX52" s="221"/>
      <c r="PBY52" s="221"/>
      <c r="PBZ52" s="221"/>
      <c r="PCA52" s="221"/>
      <c r="PCB52" s="221"/>
      <c r="PCC52" s="221"/>
      <c r="PCD52" s="221"/>
      <c r="PCE52" s="221"/>
      <c r="PCF52" s="221"/>
      <c r="PCG52" s="221"/>
      <c r="PCH52" s="221"/>
      <c r="PCI52" s="221"/>
      <c r="PCJ52" s="221"/>
      <c r="PCK52" s="221"/>
      <c r="PCL52" s="221"/>
      <c r="PCM52" s="221"/>
      <c r="PCN52" s="221"/>
      <c r="PCO52" s="221"/>
      <c r="PCP52" s="221"/>
      <c r="PCQ52" s="221"/>
      <c r="PCR52" s="221"/>
      <c r="PCS52" s="221"/>
      <c r="PCT52" s="221"/>
      <c r="PCU52" s="221"/>
      <c r="PCV52" s="221"/>
      <c r="PCW52" s="221"/>
      <c r="PCX52" s="221"/>
      <c r="PCY52" s="221"/>
      <c r="PCZ52" s="221"/>
      <c r="PDA52" s="221"/>
      <c r="PDB52" s="221"/>
      <c r="PDC52" s="221"/>
      <c r="PDD52" s="221"/>
      <c r="PDE52" s="221"/>
      <c r="PDF52" s="221"/>
      <c r="PDG52" s="221"/>
      <c r="PDH52" s="221"/>
      <c r="PDI52" s="221"/>
      <c r="PDJ52" s="221"/>
      <c r="PDK52" s="221"/>
      <c r="PDL52" s="221"/>
      <c r="PDM52" s="221"/>
      <c r="PDN52" s="221"/>
      <c r="PDO52" s="221"/>
      <c r="PDP52" s="221"/>
      <c r="PDQ52" s="221"/>
      <c r="PDR52" s="221"/>
      <c r="PDS52" s="221"/>
      <c r="PDT52" s="221"/>
      <c r="PDU52" s="221"/>
      <c r="PDV52" s="221"/>
      <c r="PDW52" s="221"/>
      <c r="PDX52" s="221"/>
      <c r="PDY52" s="221"/>
      <c r="PDZ52" s="221"/>
      <c r="PEA52" s="221"/>
      <c r="PEB52" s="221"/>
      <c r="PEC52" s="221"/>
      <c r="PED52" s="221"/>
      <c r="PEE52" s="221"/>
      <c r="PEF52" s="221"/>
      <c r="PEG52" s="221"/>
      <c r="PEH52" s="221"/>
      <c r="PEI52" s="221"/>
      <c r="PEJ52" s="221"/>
      <c r="PEK52" s="221"/>
      <c r="PEL52" s="221"/>
      <c r="PEM52" s="221"/>
      <c r="PEN52" s="221"/>
      <c r="PEO52" s="221"/>
      <c r="PEP52" s="221"/>
      <c r="PEQ52" s="221"/>
      <c r="PER52" s="221"/>
      <c r="PES52" s="221"/>
      <c r="PET52" s="221"/>
      <c r="PEU52" s="221"/>
      <c r="PEV52" s="221"/>
      <c r="PEW52" s="221"/>
      <c r="PEX52" s="221"/>
      <c r="PEY52" s="221"/>
      <c r="PEZ52" s="221"/>
      <c r="PFA52" s="221"/>
      <c r="PFB52" s="221"/>
      <c r="PFC52" s="221"/>
      <c r="PFD52" s="221"/>
      <c r="PFE52" s="221"/>
      <c r="PFF52" s="221"/>
      <c r="PFG52" s="221"/>
      <c r="PFH52" s="221"/>
      <c r="PFI52" s="221"/>
      <c r="PFJ52" s="221"/>
      <c r="PFK52" s="221"/>
      <c r="PFL52" s="221"/>
      <c r="PFM52" s="221"/>
      <c r="PFN52" s="221"/>
      <c r="PFO52" s="221"/>
      <c r="PFP52" s="221"/>
      <c r="PFQ52" s="221"/>
      <c r="PFR52" s="221"/>
      <c r="PFS52" s="221"/>
      <c r="PFT52" s="221"/>
      <c r="PFU52" s="221"/>
      <c r="PFV52" s="221"/>
      <c r="PFW52" s="221"/>
      <c r="PFX52" s="221"/>
      <c r="PFY52" s="221"/>
      <c r="PFZ52" s="221"/>
      <c r="PGA52" s="221"/>
      <c r="PGB52" s="221"/>
      <c r="PGC52" s="221"/>
      <c r="PGD52" s="221"/>
      <c r="PGE52" s="221"/>
      <c r="PGF52" s="221"/>
      <c r="PGG52" s="221"/>
      <c r="PGH52" s="221"/>
      <c r="PGI52" s="221"/>
      <c r="PGJ52" s="221"/>
      <c r="PGK52" s="221"/>
      <c r="PGL52" s="221"/>
      <c r="PGM52" s="221"/>
      <c r="PGN52" s="221"/>
      <c r="PGO52" s="221"/>
      <c r="PGP52" s="221"/>
      <c r="PGQ52" s="221"/>
      <c r="PGR52" s="221"/>
      <c r="PGS52" s="221"/>
      <c r="PGT52" s="221"/>
      <c r="PGU52" s="221"/>
      <c r="PGV52" s="221"/>
      <c r="PGW52" s="221"/>
      <c r="PGX52" s="221"/>
      <c r="PGY52" s="221"/>
      <c r="PGZ52" s="221"/>
      <c r="PHA52" s="221"/>
      <c r="PHB52" s="221"/>
      <c r="PHC52" s="221"/>
      <c r="PHD52" s="221"/>
      <c r="PHE52" s="221"/>
      <c r="PHF52" s="221"/>
      <c r="PHG52" s="221"/>
      <c r="PHH52" s="221"/>
      <c r="PHI52" s="221"/>
      <c r="PHJ52" s="221"/>
      <c r="PHK52" s="221"/>
      <c r="PHL52" s="221"/>
      <c r="PHM52" s="221"/>
      <c r="PHN52" s="221"/>
      <c r="PHO52" s="221"/>
      <c r="PHP52" s="221"/>
      <c r="PHQ52" s="221"/>
      <c r="PHR52" s="221"/>
      <c r="PHS52" s="221"/>
      <c r="PHT52" s="221"/>
      <c r="PHU52" s="221"/>
      <c r="PHV52" s="221"/>
      <c r="PHW52" s="221"/>
      <c r="PHX52" s="221"/>
      <c r="PHY52" s="221"/>
      <c r="PHZ52" s="221"/>
      <c r="PIA52" s="221"/>
      <c r="PIB52" s="221"/>
      <c r="PIC52" s="221"/>
      <c r="PID52" s="221"/>
      <c r="PIE52" s="221"/>
      <c r="PIF52" s="221"/>
      <c r="PIG52" s="221"/>
      <c r="PIH52" s="221"/>
      <c r="PII52" s="221"/>
      <c r="PIJ52" s="221"/>
      <c r="PIK52" s="221"/>
      <c r="PIL52" s="221"/>
      <c r="PIM52" s="221"/>
      <c r="PIN52" s="221"/>
      <c r="PIO52" s="221"/>
      <c r="PIP52" s="221"/>
      <c r="PIQ52" s="221"/>
      <c r="PIR52" s="221"/>
      <c r="PIS52" s="221"/>
      <c r="PIT52" s="221"/>
      <c r="PIU52" s="221"/>
      <c r="PIV52" s="221"/>
      <c r="PIW52" s="221"/>
      <c r="PIX52" s="221"/>
      <c r="PIY52" s="221"/>
      <c r="PIZ52" s="221"/>
      <c r="PJA52" s="221"/>
      <c r="PJB52" s="221"/>
      <c r="PJC52" s="221"/>
      <c r="PJD52" s="221"/>
      <c r="PJE52" s="221"/>
      <c r="PJF52" s="221"/>
      <c r="PJG52" s="221"/>
      <c r="PJH52" s="221"/>
      <c r="PJI52" s="221"/>
      <c r="PJJ52" s="221"/>
      <c r="PJK52" s="221"/>
      <c r="PJL52" s="221"/>
      <c r="PJM52" s="221"/>
      <c r="PJN52" s="221"/>
      <c r="PJO52" s="221"/>
      <c r="PJP52" s="221"/>
      <c r="PJQ52" s="221"/>
      <c r="PJR52" s="221"/>
      <c r="PJS52" s="221"/>
      <c r="PJT52" s="221"/>
      <c r="PJU52" s="221"/>
      <c r="PJV52" s="221"/>
      <c r="PJW52" s="221"/>
      <c r="PJX52" s="221"/>
      <c r="PJY52" s="221"/>
      <c r="PJZ52" s="221"/>
      <c r="PKA52" s="221"/>
      <c r="PKB52" s="221"/>
      <c r="PKC52" s="221"/>
      <c r="PKD52" s="221"/>
      <c r="PKE52" s="221"/>
      <c r="PKF52" s="221"/>
      <c r="PKG52" s="221"/>
      <c r="PKH52" s="221"/>
      <c r="PKI52" s="221"/>
      <c r="PKJ52" s="221"/>
      <c r="PKK52" s="221"/>
      <c r="PKL52" s="221"/>
      <c r="PKM52" s="221"/>
      <c r="PKN52" s="221"/>
      <c r="PKO52" s="221"/>
      <c r="PKP52" s="221"/>
      <c r="PKQ52" s="221"/>
      <c r="PKR52" s="221"/>
      <c r="PKS52" s="221"/>
      <c r="PKT52" s="221"/>
      <c r="PKU52" s="221"/>
      <c r="PKV52" s="221"/>
      <c r="PKW52" s="221"/>
      <c r="PKX52" s="221"/>
      <c r="PKY52" s="221"/>
      <c r="PKZ52" s="221"/>
      <c r="PLA52" s="221"/>
      <c r="PLB52" s="221"/>
      <c r="PLC52" s="221"/>
      <c r="PLD52" s="221"/>
      <c r="PLE52" s="221"/>
      <c r="PLF52" s="221"/>
      <c r="PLG52" s="221"/>
      <c r="PLH52" s="221"/>
      <c r="PLI52" s="221"/>
      <c r="PLJ52" s="221"/>
      <c r="PLK52" s="221"/>
      <c r="PLL52" s="221"/>
      <c r="PLM52" s="221"/>
      <c r="PLN52" s="221"/>
      <c r="PLO52" s="221"/>
      <c r="PLP52" s="221"/>
      <c r="PLQ52" s="221"/>
      <c r="PLR52" s="221"/>
      <c r="PLS52" s="221"/>
      <c r="PLT52" s="221"/>
      <c r="PLU52" s="221"/>
      <c r="PLV52" s="221"/>
      <c r="PLW52" s="221"/>
      <c r="PLX52" s="221"/>
      <c r="PLY52" s="221"/>
      <c r="PLZ52" s="221"/>
      <c r="PMA52" s="221"/>
      <c r="PMB52" s="221"/>
      <c r="PMC52" s="221"/>
      <c r="PMD52" s="221"/>
      <c r="PME52" s="221"/>
      <c r="PMF52" s="221"/>
      <c r="PMG52" s="221"/>
      <c r="PMH52" s="221"/>
      <c r="PMI52" s="221"/>
      <c r="PMJ52" s="221"/>
      <c r="PMK52" s="221"/>
      <c r="PML52" s="221"/>
      <c r="PMM52" s="221"/>
      <c r="PMN52" s="221"/>
      <c r="PMO52" s="221"/>
      <c r="PMP52" s="221"/>
      <c r="PMQ52" s="221"/>
      <c r="PMR52" s="221"/>
      <c r="PMS52" s="221"/>
      <c r="PMT52" s="221"/>
      <c r="PMU52" s="221"/>
      <c r="PMV52" s="221"/>
      <c r="PMW52" s="221"/>
      <c r="PMX52" s="221"/>
      <c r="PMY52" s="221"/>
      <c r="PMZ52" s="221"/>
      <c r="PNA52" s="221"/>
      <c r="PNB52" s="221"/>
      <c r="PNC52" s="221"/>
      <c r="PND52" s="221"/>
      <c r="PNE52" s="221"/>
      <c r="PNF52" s="221"/>
      <c r="PNG52" s="221"/>
      <c r="PNH52" s="221"/>
      <c r="PNI52" s="221"/>
      <c r="PNJ52" s="221"/>
      <c r="PNK52" s="221"/>
      <c r="PNL52" s="221"/>
      <c r="PNM52" s="221"/>
      <c r="PNN52" s="221"/>
      <c r="PNO52" s="221"/>
      <c r="PNP52" s="221"/>
      <c r="PNQ52" s="221"/>
      <c r="PNR52" s="221"/>
      <c r="PNS52" s="221"/>
      <c r="PNT52" s="221"/>
      <c r="PNU52" s="221"/>
      <c r="PNV52" s="221"/>
      <c r="PNW52" s="221"/>
      <c r="PNX52" s="221"/>
      <c r="PNY52" s="221"/>
      <c r="PNZ52" s="221"/>
      <c r="POA52" s="221"/>
      <c r="POB52" s="221"/>
      <c r="POC52" s="221"/>
      <c r="POD52" s="221"/>
      <c r="POE52" s="221"/>
      <c r="POF52" s="221"/>
      <c r="POG52" s="221"/>
      <c r="POH52" s="221"/>
      <c r="POI52" s="221"/>
      <c r="POJ52" s="221"/>
      <c r="POK52" s="221"/>
      <c r="POL52" s="221"/>
      <c r="POM52" s="221"/>
      <c r="PON52" s="221"/>
      <c r="POO52" s="221"/>
      <c r="POP52" s="221"/>
      <c r="POQ52" s="221"/>
      <c r="POR52" s="221"/>
      <c r="POS52" s="221"/>
      <c r="POT52" s="221"/>
      <c r="POU52" s="221"/>
      <c r="POV52" s="221"/>
      <c r="POW52" s="221"/>
      <c r="POX52" s="221"/>
      <c r="POY52" s="221"/>
      <c r="POZ52" s="221"/>
      <c r="PPA52" s="221"/>
      <c r="PPB52" s="221"/>
      <c r="PPC52" s="221"/>
      <c r="PPD52" s="221"/>
      <c r="PPE52" s="221"/>
      <c r="PPF52" s="221"/>
      <c r="PPG52" s="221"/>
      <c r="PPH52" s="221"/>
      <c r="PPI52" s="221"/>
      <c r="PPJ52" s="221"/>
      <c r="PPK52" s="221"/>
      <c r="PPL52" s="221"/>
      <c r="PPM52" s="221"/>
      <c r="PPN52" s="221"/>
      <c r="PPO52" s="221"/>
      <c r="PPP52" s="221"/>
      <c r="PPQ52" s="221"/>
      <c r="PPR52" s="221"/>
      <c r="PPS52" s="221"/>
      <c r="PPT52" s="221"/>
      <c r="PPU52" s="221"/>
      <c r="PPV52" s="221"/>
      <c r="PPW52" s="221"/>
      <c r="PPX52" s="221"/>
      <c r="PPY52" s="221"/>
      <c r="PPZ52" s="221"/>
      <c r="PQA52" s="221"/>
      <c r="PQB52" s="221"/>
      <c r="PQC52" s="221"/>
      <c r="PQD52" s="221"/>
      <c r="PQE52" s="221"/>
      <c r="PQF52" s="221"/>
      <c r="PQG52" s="221"/>
      <c r="PQH52" s="221"/>
      <c r="PQI52" s="221"/>
      <c r="PQJ52" s="221"/>
      <c r="PQK52" s="221"/>
      <c r="PQL52" s="221"/>
      <c r="PQM52" s="221"/>
      <c r="PQN52" s="221"/>
      <c r="PQO52" s="221"/>
      <c r="PQP52" s="221"/>
      <c r="PQQ52" s="221"/>
      <c r="PQR52" s="221"/>
      <c r="PQS52" s="221"/>
      <c r="PQT52" s="221"/>
      <c r="PQU52" s="221"/>
      <c r="PQV52" s="221"/>
      <c r="PQW52" s="221"/>
      <c r="PQX52" s="221"/>
      <c r="PQY52" s="221"/>
      <c r="PQZ52" s="221"/>
      <c r="PRA52" s="221"/>
      <c r="PRB52" s="221"/>
      <c r="PRC52" s="221"/>
      <c r="PRD52" s="221"/>
      <c r="PRE52" s="221"/>
      <c r="PRF52" s="221"/>
      <c r="PRG52" s="221"/>
      <c r="PRH52" s="221"/>
      <c r="PRI52" s="221"/>
      <c r="PRJ52" s="221"/>
      <c r="PRK52" s="221"/>
      <c r="PRL52" s="221"/>
      <c r="PRM52" s="221"/>
      <c r="PRN52" s="221"/>
      <c r="PRO52" s="221"/>
      <c r="PRP52" s="221"/>
      <c r="PRQ52" s="221"/>
      <c r="PRR52" s="221"/>
      <c r="PRS52" s="221"/>
      <c r="PRT52" s="221"/>
      <c r="PRU52" s="221"/>
      <c r="PRV52" s="221"/>
      <c r="PRW52" s="221"/>
      <c r="PRX52" s="221"/>
      <c r="PRY52" s="221"/>
      <c r="PRZ52" s="221"/>
      <c r="PSA52" s="221"/>
      <c r="PSB52" s="221"/>
      <c r="PSC52" s="221"/>
      <c r="PSD52" s="221"/>
      <c r="PSE52" s="221"/>
      <c r="PSF52" s="221"/>
      <c r="PSG52" s="221"/>
      <c r="PSH52" s="221"/>
      <c r="PSI52" s="221"/>
      <c r="PSJ52" s="221"/>
      <c r="PSK52" s="221"/>
      <c r="PSL52" s="221"/>
      <c r="PSM52" s="221"/>
      <c r="PSN52" s="221"/>
      <c r="PSO52" s="221"/>
      <c r="PSP52" s="221"/>
      <c r="PSQ52" s="221"/>
      <c r="PSR52" s="221"/>
      <c r="PSS52" s="221"/>
      <c r="PST52" s="221"/>
      <c r="PSU52" s="221"/>
      <c r="PSV52" s="221"/>
      <c r="PSW52" s="221"/>
      <c r="PSX52" s="221"/>
      <c r="PSY52" s="221"/>
      <c r="PSZ52" s="221"/>
      <c r="PTA52" s="221"/>
      <c r="PTB52" s="221"/>
      <c r="PTC52" s="221"/>
      <c r="PTD52" s="221"/>
      <c r="PTE52" s="221"/>
      <c r="PTF52" s="221"/>
      <c r="PTG52" s="221"/>
      <c r="PTH52" s="221"/>
      <c r="PTI52" s="221"/>
      <c r="PTJ52" s="221"/>
      <c r="PTK52" s="221"/>
      <c r="PTL52" s="221"/>
      <c r="PTM52" s="221"/>
      <c r="PTN52" s="221"/>
      <c r="PTO52" s="221"/>
      <c r="PTP52" s="221"/>
      <c r="PTQ52" s="221"/>
      <c r="PTR52" s="221"/>
      <c r="PTS52" s="221"/>
      <c r="PTT52" s="221"/>
      <c r="PTU52" s="221"/>
      <c r="PTV52" s="221"/>
      <c r="PTW52" s="221"/>
      <c r="PTX52" s="221"/>
      <c r="PTY52" s="221"/>
      <c r="PTZ52" s="221"/>
      <c r="PUA52" s="221"/>
      <c r="PUB52" s="221"/>
      <c r="PUC52" s="221"/>
      <c r="PUD52" s="221"/>
      <c r="PUE52" s="221"/>
      <c r="PUF52" s="221"/>
      <c r="PUG52" s="221"/>
      <c r="PUH52" s="221"/>
      <c r="PUI52" s="221"/>
      <c r="PUJ52" s="221"/>
      <c r="PUK52" s="221"/>
      <c r="PUL52" s="221"/>
      <c r="PUM52" s="221"/>
      <c r="PUN52" s="221"/>
      <c r="PUO52" s="221"/>
      <c r="PUP52" s="221"/>
      <c r="PUQ52" s="221"/>
      <c r="PUR52" s="221"/>
      <c r="PUS52" s="221"/>
      <c r="PUT52" s="221"/>
      <c r="PUU52" s="221"/>
      <c r="PUV52" s="221"/>
      <c r="PUW52" s="221"/>
      <c r="PUX52" s="221"/>
      <c r="PUY52" s="221"/>
      <c r="PUZ52" s="221"/>
      <c r="PVA52" s="221"/>
      <c r="PVB52" s="221"/>
      <c r="PVC52" s="221"/>
      <c r="PVD52" s="221"/>
      <c r="PVE52" s="221"/>
      <c r="PVF52" s="221"/>
      <c r="PVG52" s="221"/>
      <c r="PVH52" s="221"/>
      <c r="PVI52" s="221"/>
      <c r="PVJ52" s="221"/>
      <c r="PVK52" s="221"/>
      <c r="PVL52" s="221"/>
      <c r="PVM52" s="221"/>
      <c r="PVN52" s="221"/>
      <c r="PVO52" s="221"/>
      <c r="PVP52" s="221"/>
      <c r="PVQ52" s="221"/>
      <c r="PVR52" s="221"/>
      <c r="PVS52" s="221"/>
      <c r="PVT52" s="221"/>
      <c r="PVU52" s="221"/>
      <c r="PVV52" s="221"/>
      <c r="PVW52" s="221"/>
      <c r="PVX52" s="221"/>
      <c r="PVY52" s="221"/>
      <c r="PVZ52" s="221"/>
      <c r="PWA52" s="221"/>
      <c r="PWB52" s="221"/>
      <c r="PWC52" s="221"/>
      <c r="PWD52" s="221"/>
      <c r="PWE52" s="221"/>
      <c r="PWF52" s="221"/>
      <c r="PWG52" s="221"/>
      <c r="PWH52" s="221"/>
      <c r="PWI52" s="221"/>
      <c r="PWJ52" s="221"/>
      <c r="PWK52" s="221"/>
      <c r="PWL52" s="221"/>
      <c r="PWM52" s="221"/>
      <c r="PWN52" s="221"/>
      <c r="PWO52" s="221"/>
      <c r="PWP52" s="221"/>
      <c r="PWQ52" s="221"/>
      <c r="PWR52" s="221"/>
      <c r="PWS52" s="221"/>
      <c r="PWT52" s="221"/>
      <c r="PWU52" s="221"/>
      <c r="PWV52" s="221"/>
      <c r="PWW52" s="221"/>
      <c r="PWX52" s="221"/>
      <c r="PWY52" s="221"/>
      <c r="PWZ52" s="221"/>
      <c r="PXA52" s="221"/>
      <c r="PXB52" s="221"/>
      <c r="PXC52" s="221"/>
      <c r="PXD52" s="221"/>
      <c r="PXE52" s="221"/>
      <c r="PXF52" s="221"/>
      <c r="PXG52" s="221"/>
      <c r="PXH52" s="221"/>
      <c r="PXI52" s="221"/>
      <c r="PXJ52" s="221"/>
      <c r="PXK52" s="221"/>
      <c r="PXL52" s="221"/>
      <c r="PXM52" s="221"/>
      <c r="PXN52" s="221"/>
      <c r="PXO52" s="221"/>
      <c r="PXP52" s="221"/>
      <c r="PXQ52" s="221"/>
      <c r="PXR52" s="221"/>
      <c r="PXS52" s="221"/>
      <c r="PXT52" s="221"/>
      <c r="PXU52" s="221"/>
      <c r="PXV52" s="221"/>
      <c r="PXW52" s="221"/>
      <c r="PXX52" s="221"/>
      <c r="PXY52" s="221"/>
      <c r="PXZ52" s="221"/>
      <c r="PYA52" s="221"/>
      <c r="PYB52" s="221"/>
      <c r="PYC52" s="221"/>
      <c r="PYD52" s="221"/>
      <c r="PYE52" s="221"/>
      <c r="PYF52" s="221"/>
      <c r="PYG52" s="221"/>
      <c r="PYH52" s="221"/>
      <c r="PYI52" s="221"/>
      <c r="PYJ52" s="221"/>
      <c r="PYK52" s="221"/>
      <c r="PYL52" s="221"/>
      <c r="PYM52" s="221"/>
      <c r="PYN52" s="221"/>
      <c r="PYO52" s="221"/>
      <c r="PYP52" s="221"/>
      <c r="PYQ52" s="221"/>
      <c r="PYR52" s="221"/>
      <c r="PYS52" s="221"/>
      <c r="PYT52" s="221"/>
      <c r="PYU52" s="221"/>
      <c r="PYV52" s="221"/>
      <c r="PYW52" s="221"/>
      <c r="PYX52" s="221"/>
      <c r="PYY52" s="221"/>
      <c r="PYZ52" s="221"/>
      <c r="PZA52" s="221"/>
      <c r="PZB52" s="221"/>
      <c r="PZC52" s="221"/>
      <c r="PZD52" s="221"/>
      <c r="PZE52" s="221"/>
      <c r="PZF52" s="221"/>
      <c r="PZG52" s="221"/>
      <c r="PZH52" s="221"/>
      <c r="PZI52" s="221"/>
      <c r="PZJ52" s="221"/>
      <c r="PZK52" s="221"/>
      <c r="PZL52" s="221"/>
      <c r="PZM52" s="221"/>
      <c r="PZN52" s="221"/>
      <c r="PZO52" s="221"/>
      <c r="PZP52" s="221"/>
      <c r="PZQ52" s="221"/>
      <c r="PZR52" s="221"/>
      <c r="PZS52" s="221"/>
      <c r="PZT52" s="221"/>
      <c r="PZU52" s="221"/>
      <c r="PZV52" s="221"/>
      <c r="PZW52" s="221"/>
      <c r="PZX52" s="221"/>
      <c r="PZY52" s="221"/>
      <c r="PZZ52" s="221"/>
      <c r="QAA52" s="221"/>
      <c r="QAB52" s="221"/>
      <c r="QAC52" s="221"/>
      <c r="QAD52" s="221"/>
      <c r="QAE52" s="221"/>
      <c r="QAF52" s="221"/>
      <c r="QAG52" s="221"/>
      <c r="QAH52" s="221"/>
      <c r="QAI52" s="221"/>
      <c r="QAJ52" s="221"/>
      <c r="QAK52" s="221"/>
      <c r="QAL52" s="221"/>
      <c r="QAM52" s="221"/>
      <c r="QAN52" s="221"/>
      <c r="QAO52" s="221"/>
      <c r="QAP52" s="221"/>
      <c r="QAQ52" s="221"/>
      <c r="QAR52" s="221"/>
      <c r="QAS52" s="221"/>
      <c r="QAT52" s="221"/>
      <c r="QAU52" s="221"/>
      <c r="QAV52" s="221"/>
      <c r="QAW52" s="221"/>
      <c r="QAX52" s="221"/>
      <c r="QAY52" s="221"/>
      <c r="QAZ52" s="221"/>
      <c r="QBA52" s="221"/>
      <c r="QBB52" s="221"/>
      <c r="QBC52" s="221"/>
      <c r="QBD52" s="221"/>
      <c r="QBE52" s="221"/>
      <c r="QBF52" s="221"/>
      <c r="QBG52" s="221"/>
      <c r="QBH52" s="221"/>
      <c r="QBI52" s="221"/>
      <c r="QBJ52" s="221"/>
      <c r="QBK52" s="221"/>
      <c r="QBL52" s="221"/>
      <c r="QBM52" s="221"/>
      <c r="QBN52" s="221"/>
      <c r="QBO52" s="221"/>
      <c r="QBP52" s="221"/>
      <c r="QBQ52" s="221"/>
      <c r="QBR52" s="221"/>
      <c r="QBS52" s="221"/>
      <c r="QBT52" s="221"/>
      <c r="QBU52" s="221"/>
      <c r="QBV52" s="221"/>
      <c r="QBW52" s="221"/>
      <c r="QBX52" s="221"/>
      <c r="QBY52" s="221"/>
      <c r="QBZ52" s="221"/>
      <c r="QCA52" s="221"/>
      <c r="QCB52" s="221"/>
      <c r="QCC52" s="221"/>
      <c r="QCD52" s="221"/>
      <c r="QCE52" s="221"/>
      <c r="QCF52" s="221"/>
      <c r="QCG52" s="221"/>
      <c r="QCH52" s="221"/>
      <c r="QCI52" s="221"/>
      <c r="QCJ52" s="221"/>
      <c r="QCK52" s="221"/>
      <c r="QCL52" s="221"/>
      <c r="QCM52" s="221"/>
      <c r="QCN52" s="221"/>
      <c r="QCO52" s="221"/>
      <c r="QCP52" s="221"/>
      <c r="QCQ52" s="221"/>
      <c r="QCR52" s="221"/>
      <c r="QCS52" s="221"/>
      <c r="QCT52" s="221"/>
      <c r="QCU52" s="221"/>
      <c r="QCV52" s="221"/>
      <c r="QCW52" s="221"/>
      <c r="QCX52" s="221"/>
      <c r="QCY52" s="221"/>
      <c r="QCZ52" s="221"/>
      <c r="QDA52" s="221"/>
      <c r="QDB52" s="221"/>
      <c r="QDC52" s="221"/>
      <c r="QDD52" s="221"/>
      <c r="QDE52" s="221"/>
      <c r="QDF52" s="221"/>
      <c r="QDG52" s="221"/>
      <c r="QDH52" s="221"/>
      <c r="QDI52" s="221"/>
      <c r="QDJ52" s="221"/>
      <c r="QDK52" s="221"/>
      <c r="QDL52" s="221"/>
      <c r="QDM52" s="221"/>
      <c r="QDN52" s="221"/>
      <c r="QDO52" s="221"/>
      <c r="QDP52" s="221"/>
      <c r="QDQ52" s="221"/>
      <c r="QDR52" s="221"/>
      <c r="QDS52" s="221"/>
      <c r="QDT52" s="221"/>
      <c r="QDU52" s="221"/>
      <c r="QDV52" s="221"/>
      <c r="QDW52" s="221"/>
      <c r="QDX52" s="221"/>
      <c r="QDY52" s="221"/>
      <c r="QDZ52" s="221"/>
      <c r="QEA52" s="221"/>
      <c r="QEB52" s="221"/>
      <c r="QEC52" s="221"/>
      <c r="QED52" s="221"/>
      <c r="QEE52" s="221"/>
      <c r="QEF52" s="221"/>
      <c r="QEG52" s="221"/>
      <c r="QEH52" s="221"/>
      <c r="QEI52" s="221"/>
      <c r="QEJ52" s="221"/>
      <c r="QEK52" s="221"/>
      <c r="QEL52" s="221"/>
      <c r="QEM52" s="221"/>
      <c r="QEN52" s="221"/>
      <c r="QEO52" s="221"/>
      <c r="QEP52" s="221"/>
      <c r="QEQ52" s="221"/>
      <c r="QER52" s="221"/>
      <c r="QES52" s="221"/>
      <c r="QET52" s="221"/>
      <c r="QEU52" s="221"/>
      <c r="QEV52" s="221"/>
      <c r="QEW52" s="221"/>
      <c r="QEX52" s="221"/>
      <c r="QEY52" s="221"/>
      <c r="QEZ52" s="221"/>
      <c r="QFA52" s="221"/>
      <c r="QFB52" s="221"/>
      <c r="QFC52" s="221"/>
      <c r="QFD52" s="221"/>
      <c r="QFE52" s="221"/>
      <c r="QFF52" s="221"/>
      <c r="QFG52" s="221"/>
      <c r="QFH52" s="221"/>
      <c r="QFI52" s="221"/>
      <c r="QFJ52" s="221"/>
      <c r="QFK52" s="221"/>
      <c r="QFL52" s="221"/>
      <c r="QFM52" s="221"/>
      <c r="QFN52" s="221"/>
      <c r="QFO52" s="221"/>
      <c r="QFP52" s="221"/>
      <c r="QFQ52" s="221"/>
      <c r="QFR52" s="221"/>
      <c r="QFS52" s="221"/>
      <c r="QFT52" s="221"/>
      <c r="QFU52" s="221"/>
      <c r="QFV52" s="221"/>
      <c r="QFW52" s="221"/>
      <c r="QFX52" s="221"/>
      <c r="QFY52" s="221"/>
      <c r="QFZ52" s="221"/>
      <c r="QGA52" s="221"/>
      <c r="QGB52" s="221"/>
      <c r="QGC52" s="221"/>
      <c r="QGD52" s="221"/>
      <c r="QGE52" s="221"/>
      <c r="QGF52" s="221"/>
      <c r="QGG52" s="221"/>
      <c r="QGH52" s="221"/>
      <c r="QGI52" s="221"/>
      <c r="QGJ52" s="221"/>
      <c r="QGK52" s="221"/>
      <c r="QGL52" s="221"/>
      <c r="QGM52" s="221"/>
      <c r="QGN52" s="221"/>
      <c r="QGO52" s="221"/>
      <c r="QGP52" s="221"/>
      <c r="QGQ52" s="221"/>
      <c r="QGR52" s="221"/>
      <c r="QGS52" s="221"/>
      <c r="QGT52" s="221"/>
      <c r="QGU52" s="221"/>
      <c r="QGV52" s="221"/>
      <c r="QGW52" s="221"/>
      <c r="QGX52" s="221"/>
      <c r="QGY52" s="221"/>
      <c r="QGZ52" s="221"/>
      <c r="QHA52" s="221"/>
      <c r="QHB52" s="221"/>
      <c r="QHC52" s="221"/>
      <c r="QHD52" s="221"/>
      <c r="QHE52" s="221"/>
      <c r="QHF52" s="221"/>
      <c r="QHG52" s="221"/>
      <c r="QHH52" s="221"/>
      <c r="QHI52" s="221"/>
      <c r="QHJ52" s="221"/>
      <c r="QHK52" s="221"/>
      <c r="QHL52" s="221"/>
      <c r="QHM52" s="221"/>
      <c r="QHN52" s="221"/>
      <c r="QHO52" s="221"/>
      <c r="QHP52" s="221"/>
      <c r="QHQ52" s="221"/>
      <c r="QHR52" s="221"/>
      <c r="QHS52" s="221"/>
      <c r="QHT52" s="221"/>
      <c r="QHU52" s="221"/>
      <c r="QHV52" s="221"/>
      <c r="QHW52" s="221"/>
      <c r="QHX52" s="221"/>
      <c r="QHY52" s="221"/>
      <c r="QHZ52" s="221"/>
      <c r="QIA52" s="221"/>
      <c r="QIB52" s="221"/>
      <c r="QIC52" s="221"/>
      <c r="QID52" s="221"/>
      <c r="QIE52" s="221"/>
      <c r="QIF52" s="221"/>
      <c r="QIG52" s="221"/>
      <c r="QIH52" s="221"/>
      <c r="QII52" s="221"/>
      <c r="QIJ52" s="221"/>
      <c r="QIK52" s="221"/>
      <c r="QIL52" s="221"/>
      <c r="QIM52" s="221"/>
      <c r="QIN52" s="221"/>
      <c r="QIO52" s="221"/>
      <c r="QIP52" s="221"/>
      <c r="QIQ52" s="221"/>
      <c r="QIR52" s="221"/>
      <c r="QIS52" s="221"/>
      <c r="QIT52" s="221"/>
      <c r="QIU52" s="221"/>
      <c r="QIV52" s="221"/>
      <c r="QIW52" s="221"/>
      <c r="QIX52" s="221"/>
      <c r="QIY52" s="221"/>
      <c r="QIZ52" s="221"/>
      <c r="QJA52" s="221"/>
      <c r="QJB52" s="221"/>
      <c r="QJC52" s="221"/>
      <c r="QJD52" s="221"/>
      <c r="QJE52" s="221"/>
      <c r="QJF52" s="221"/>
      <c r="QJG52" s="221"/>
      <c r="QJH52" s="221"/>
      <c r="QJI52" s="221"/>
      <c r="QJJ52" s="221"/>
      <c r="QJK52" s="221"/>
      <c r="QJL52" s="221"/>
      <c r="QJM52" s="221"/>
      <c r="QJN52" s="221"/>
      <c r="QJO52" s="221"/>
      <c r="QJP52" s="221"/>
      <c r="QJQ52" s="221"/>
      <c r="QJR52" s="221"/>
      <c r="QJS52" s="221"/>
      <c r="QJT52" s="221"/>
      <c r="QJU52" s="221"/>
      <c r="QJV52" s="221"/>
      <c r="QJW52" s="221"/>
      <c r="QJX52" s="221"/>
      <c r="QJY52" s="221"/>
      <c r="QJZ52" s="221"/>
      <c r="QKA52" s="221"/>
      <c r="QKB52" s="221"/>
      <c r="QKC52" s="221"/>
      <c r="QKD52" s="221"/>
      <c r="QKE52" s="221"/>
      <c r="QKF52" s="221"/>
      <c r="QKG52" s="221"/>
      <c r="QKH52" s="221"/>
      <c r="QKI52" s="221"/>
      <c r="QKJ52" s="221"/>
      <c r="QKK52" s="221"/>
      <c r="QKL52" s="221"/>
      <c r="QKM52" s="221"/>
      <c r="QKN52" s="221"/>
      <c r="QKO52" s="221"/>
      <c r="QKP52" s="221"/>
      <c r="QKQ52" s="221"/>
      <c r="QKR52" s="221"/>
      <c r="QKS52" s="221"/>
      <c r="QKT52" s="221"/>
      <c r="QKU52" s="221"/>
      <c r="QKV52" s="221"/>
      <c r="QKW52" s="221"/>
      <c r="QKX52" s="221"/>
      <c r="QKY52" s="221"/>
      <c r="QKZ52" s="221"/>
      <c r="QLA52" s="221"/>
      <c r="QLB52" s="221"/>
      <c r="QLC52" s="221"/>
      <c r="QLD52" s="221"/>
      <c r="QLE52" s="221"/>
      <c r="QLF52" s="221"/>
      <c r="QLG52" s="221"/>
      <c r="QLH52" s="221"/>
      <c r="QLI52" s="221"/>
      <c r="QLJ52" s="221"/>
      <c r="QLK52" s="221"/>
      <c r="QLL52" s="221"/>
      <c r="QLM52" s="221"/>
      <c r="QLN52" s="221"/>
      <c r="QLO52" s="221"/>
      <c r="QLP52" s="221"/>
      <c r="QLQ52" s="221"/>
      <c r="QLR52" s="221"/>
      <c r="QLS52" s="221"/>
      <c r="QLT52" s="221"/>
      <c r="QLU52" s="221"/>
      <c r="QLV52" s="221"/>
      <c r="QLW52" s="221"/>
      <c r="QLX52" s="221"/>
      <c r="QLY52" s="221"/>
      <c r="QLZ52" s="221"/>
      <c r="QMA52" s="221"/>
      <c r="QMB52" s="221"/>
      <c r="QMC52" s="221"/>
      <c r="QMD52" s="221"/>
      <c r="QME52" s="221"/>
      <c r="QMF52" s="221"/>
      <c r="QMG52" s="221"/>
      <c r="QMH52" s="221"/>
      <c r="QMI52" s="221"/>
      <c r="QMJ52" s="221"/>
      <c r="QMK52" s="221"/>
      <c r="QML52" s="221"/>
      <c r="QMM52" s="221"/>
      <c r="QMN52" s="221"/>
      <c r="QMO52" s="221"/>
      <c r="QMP52" s="221"/>
      <c r="QMQ52" s="221"/>
      <c r="QMR52" s="221"/>
      <c r="QMS52" s="221"/>
      <c r="QMT52" s="221"/>
      <c r="QMU52" s="221"/>
      <c r="QMV52" s="221"/>
      <c r="QMW52" s="221"/>
      <c r="QMX52" s="221"/>
      <c r="QMY52" s="221"/>
      <c r="QMZ52" s="221"/>
      <c r="QNA52" s="221"/>
      <c r="QNB52" s="221"/>
      <c r="QNC52" s="221"/>
      <c r="QND52" s="221"/>
      <c r="QNE52" s="221"/>
      <c r="QNF52" s="221"/>
      <c r="QNG52" s="221"/>
      <c r="QNH52" s="221"/>
      <c r="QNI52" s="221"/>
      <c r="QNJ52" s="221"/>
      <c r="QNK52" s="221"/>
      <c r="QNL52" s="221"/>
      <c r="QNM52" s="221"/>
      <c r="QNN52" s="221"/>
      <c r="QNO52" s="221"/>
      <c r="QNP52" s="221"/>
      <c r="QNQ52" s="221"/>
      <c r="QNR52" s="221"/>
      <c r="QNS52" s="221"/>
      <c r="QNT52" s="221"/>
      <c r="QNU52" s="221"/>
      <c r="QNV52" s="221"/>
      <c r="QNW52" s="221"/>
      <c r="QNX52" s="221"/>
      <c r="QNY52" s="221"/>
      <c r="QNZ52" s="221"/>
      <c r="QOA52" s="221"/>
      <c r="QOB52" s="221"/>
      <c r="QOC52" s="221"/>
      <c r="QOD52" s="221"/>
      <c r="QOE52" s="221"/>
      <c r="QOF52" s="221"/>
      <c r="QOG52" s="221"/>
      <c r="QOH52" s="221"/>
      <c r="QOI52" s="221"/>
      <c r="QOJ52" s="221"/>
      <c r="QOK52" s="221"/>
      <c r="QOL52" s="221"/>
      <c r="QOM52" s="221"/>
      <c r="QON52" s="221"/>
      <c r="QOO52" s="221"/>
      <c r="QOP52" s="221"/>
      <c r="QOQ52" s="221"/>
      <c r="QOR52" s="221"/>
      <c r="QOS52" s="221"/>
      <c r="QOT52" s="221"/>
      <c r="QOU52" s="221"/>
      <c r="QOV52" s="221"/>
      <c r="QOW52" s="221"/>
      <c r="QOX52" s="221"/>
      <c r="QOY52" s="221"/>
      <c r="QOZ52" s="221"/>
      <c r="QPA52" s="221"/>
      <c r="QPB52" s="221"/>
      <c r="QPC52" s="221"/>
      <c r="QPD52" s="221"/>
      <c r="QPE52" s="221"/>
      <c r="QPF52" s="221"/>
      <c r="QPG52" s="221"/>
      <c r="QPH52" s="221"/>
      <c r="QPI52" s="221"/>
      <c r="QPJ52" s="221"/>
      <c r="QPK52" s="221"/>
      <c r="QPL52" s="221"/>
      <c r="QPM52" s="221"/>
      <c r="QPN52" s="221"/>
      <c r="QPO52" s="221"/>
      <c r="QPP52" s="221"/>
      <c r="QPQ52" s="221"/>
      <c r="QPR52" s="221"/>
      <c r="QPS52" s="221"/>
      <c r="QPT52" s="221"/>
      <c r="QPU52" s="221"/>
      <c r="QPV52" s="221"/>
      <c r="QPW52" s="221"/>
      <c r="QPX52" s="221"/>
      <c r="QPY52" s="221"/>
      <c r="QPZ52" s="221"/>
      <c r="QQA52" s="221"/>
      <c r="QQB52" s="221"/>
      <c r="QQC52" s="221"/>
      <c r="QQD52" s="221"/>
      <c r="QQE52" s="221"/>
      <c r="QQF52" s="221"/>
      <c r="QQG52" s="221"/>
      <c r="QQH52" s="221"/>
      <c r="QQI52" s="221"/>
      <c r="QQJ52" s="221"/>
      <c r="QQK52" s="221"/>
      <c r="QQL52" s="221"/>
      <c r="QQM52" s="221"/>
      <c r="QQN52" s="221"/>
      <c r="QQO52" s="221"/>
      <c r="QQP52" s="221"/>
      <c r="QQQ52" s="221"/>
      <c r="QQR52" s="221"/>
      <c r="QQS52" s="221"/>
      <c r="QQT52" s="221"/>
      <c r="QQU52" s="221"/>
      <c r="QQV52" s="221"/>
      <c r="QQW52" s="221"/>
      <c r="QQX52" s="221"/>
      <c r="QQY52" s="221"/>
      <c r="QQZ52" s="221"/>
      <c r="QRA52" s="221"/>
      <c r="QRB52" s="221"/>
      <c r="QRC52" s="221"/>
      <c r="QRD52" s="221"/>
      <c r="QRE52" s="221"/>
      <c r="QRF52" s="221"/>
      <c r="QRG52" s="221"/>
      <c r="QRH52" s="221"/>
      <c r="QRI52" s="221"/>
      <c r="QRJ52" s="221"/>
      <c r="QRK52" s="221"/>
      <c r="QRL52" s="221"/>
      <c r="QRM52" s="221"/>
      <c r="QRN52" s="221"/>
      <c r="QRO52" s="221"/>
      <c r="QRP52" s="221"/>
      <c r="QRQ52" s="221"/>
      <c r="QRR52" s="221"/>
      <c r="QRS52" s="221"/>
      <c r="QRT52" s="221"/>
      <c r="QRU52" s="221"/>
      <c r="QRV52" s="221"/>
      <c r="QRW52" s="221"/>
      <c r="QRX52" s="221"/>
      <c r="QRY52" s="221"/>
      <c r="QRZ52" s="221"/>
      <c r="QSA52" s="221"/>
      <c r="QSB52" s="221"/>
      <c r="QSC52" s="221"/>
      <c r="QSD52" s="221"/>
      <c r="QSE52" s="221"/>
      <c r="QSF52" s="221"/>
      <c r="QSG52" s="221"/>
      <c r="QSH52" s="221"/>
      <c r="QSI52" s="221"/>
      <c r="QSJ52" s="221"/>
      <c r="QSK52" s="221"/>
      <c r="QSL52" s="221"/>
      <c r="QSM52" s="221"/>
      <c r="QSN52" s="221"/>
      <c r="QSO52" s="221"/>
      <c r="QSP52" s="221"/>
      <c r="QSQ52" s="221"/>
      <c r="QSR52" s="221"/>
      <c r="QSS52" s="221"/>
      <c r="QST52" s="221"/>
      <c r="QSU52" s="221"/>
      <c r="QSV52" s="221"/>
      <c r="QSW52" s="221"/>
      <c r="QSX52" s="221"/>
      <c r="QSY52" s="221"/>
      <c r="QSZ52" s="221"/>
      <c r="QTA52" s="221"/>
      <c r="QTB52" s="221"/>
      <c r="QTC52" s="221"/>
      <c r="QTD52" s="221"/>
      <c r="QTE52" s="221"/>
      <c r="QTF52" s="221"/>
      <c r="QTG52" s="221"/>
      <c r="QTH52" s="221"/>
      <c r="QTI52" s="221"/>
      <c r="QTJ52" s="221"/>
      <c r="QTK52" s="221"/>
      <c r="QTL52" s="221"/>
      <c r="QTM52" s="221"/>
      <c r="QTN52" s="221"/>
      <c r="QTO52" s="221"/>
      <c r="QTP52" s="221"/>
      <c r="QTQ52" s="221"/>
      <c r="QTR52" s="221"/>
      <c r="QTS52" s="221"/>
      <c r="QTT52" s="221"/>
      <c r="QTU52" s="221"/>
      <c r="QTV52" s="221"/>
      <c r="QTW52" s="221"/>
      <c r="QTX52" s="221"/>
      <c r="QTY52" s="221"/>
      <c r="QTZ52" s="221"/>
      <c r="QUA52" s="221"/>
      <c r="QUB52" s="221"/>
      <c r="QUC52" s="221"/>
      <c r="QUD52" s="221"/>
      <c r="QUE52" s="221"/>
      <c r="QUF52" s="221"/>
      <c r="QUG52" s="221"/>
      <c r="QUH52" s="221"/>
      <c r="QUI52" s="221"/>
      <c r="QUJ52" s="221"/>
      <c r="QUK52" s="221"/>
      <c r="QUL52" s="221"/>
      <c r="QUM52" s="221"/>
      <c r="QUN52" s="221"/>
      <c r="QUO52" s="221"/>
      <c r="QUP52" s="221"/>
      <c r="QUQ52" s="221"/>
      <c r="QUR52" s="221"/>
      <c r="QUS52" s="221"/>
      <c r="QUT52" s="221"/>
      <c r="QUU52" s="221"/>
      <c r="QUV52" s="221"/>
      <c r="QUW52" s="221"/>
      <c r="QUX52" s="221"/>
      <c r="QUY52" s="221"/>
      <c r="QUZ52" s="221"/>
      <c r="QVA52" s="221"/>
      <c r="QVB52" s="221"/>
      <c r="QVC52" s="221"/>
      <c r="QVD52" s="221"/>
      <c r="QVE52" s="221"/>
      <c r="QVF52" s="221"/>
      <c r="QVG52" s="221"/>
      <c r="QVH52" s="221"/>
      <c r="QVI52" s="221"/>
      <c r="QVJ52" s="221"/>
      <c r="QVK52" s="221"/>
      <c r="QVL52" s="221"/>
      <c r="QVM52" s="221"/>
      <c r="QVN52" s="221"/>
      <c r="QVO52" s="221"/>
      <c r="QVP52" s="221"/>
      <c r="QVQ52" s="221"/>
      <c r="QVR52" s="221"/>
      <c r="QVS52" s="221"/>
      <c r="QVT52" s="221"/>
      <c r="QVU52" s="221"/>
      <c r="QVV52" s="221"/>
      <c r="QVW52" s="221"/>
      <c r="QVX52" s="221"/>
      <c r="QVY52" s="221"/>
      <c r="QVZ52" s="221"/>
      <c r="QWA52" s="221"/>
      <c r="QWB52" s="221"/>
      <c r="QWC52" s="221"/>
      <c r="QWD52" s="221"/>
      <c r="QWE52" s="221"/>
      <c r="QWF52" s="221"/>
      <c r="QWG52" s="221"/>
      <c r="QWH52" s="221"/>
      <c r="QWI52" s="221"/>
      <c r="QWJ52" s="221"/>
      <c r="QWK52" s="221"/>
      <c r="QWL52" s="221"/>
      <c r="QWM52" s="221"/>
      <c r="QWN52" s="221"/>
      <c r="QWO52" s="221"/>
      <c r="QWP52" s="221"/>
      <c r="QWQ52" s="221"/>
      <c r="QWR52" s="221"/>
      <c r="QWS52" s="221"/>
      <c r="QWT52" s="221"/>
      <c r="QWU52" s="221"/>
      <c r="QWV52" s="221"/>
      <c r="QWW52" s="221"/>
      <c r="QWX52" s="221"/>
      <c r="QWY52" s="221"/>
      <c r="QWZ52" s="221"/>
      <c r="QXA52" s="221"/>
      <c r="QXB52" s="221"/>
      <c r="QXC52" s="221"/>
      <c r="QXD52" s="221"/>
      <c r="QXE52" s="221"/>
      <c r="QXF52" s="221"/>
      <c r="QXG52" s="221"/>
      <c r="QXH52" s="221"/>
      <c r="QXI52" s="221"/>
      <c r="QXJ52" s="221"/>
      <c r="QXK52" s="221"/>
      <c r="QXL52" s="221"/>
      <c r="QXM52" s="221"/>
      <c r="QXN52" s="221"/>
      <c r="QXO52" s="221"/>
      <c r="QXP52" s="221"/>
      <c r="QXQ52" s="221"/>
      <c r="QXR52" s="221"/>
      <c r="QXS52" s="221"/>
      <c r="QXT52" s="221"/>
      <c r="QXU52" s="221"/>
      <c r="QXV52" s="221"/>
      <c r="QXW52" s="221"/>
      <c r="QXX52" s="221"/>
      <c r="QXY52" s="221"/>
      <c r="QXZ52" s="221"/>
      <c r="QYA52" s="221"/>
      <c r="QYB52" s="221"/>
      <c r="QYC52" s="221"/>
      <c r="QYD52" s="221"/>
      <c r="QYE52" s="221"/>
      <c r="QYF52" s="221"/>
      <c r="QYG52" s="221"/>
      <c r="QYH52" s="221"/>
      <c r="QYI52" s="221"/>
      <c r="QYJ52" s="221"/>
      <c r="QYK52" s="221"/>
      <c r="QYL52" s="221"/>
      <c r="QYM52" s="221"/>
      <c r="QYN52" s="221"/>
      <c r="QYO52" s="221"/>
      <c r="QYP52" s="221"/>
      <c r="QYQ52" s="221"/>
      <c r="QYR52" s="221"/>
      <c r="QYS52" s="221"/>
      <c r="QYT52" s="221"/>
      <c r="QYU52" s="221"/>
      <c r="QYV52" s="221"/>
      <c r="QYW52" s="221"/>
      <c r="QYX52" s="221"/>
      <c r="QYY52" s="221"/>
      <c r="QYZ52" s="221"/>
      <c r="QZA52" s="221"/>
      <c r="QZB52" s="221"/>
      <c r="QZC52" s="221"/>
      <c r="QZD52" s="221"/>
      <c r="QZE52" s="221"/>
      <c r="QZF52" s="221"/>
      <c r="QZG52" s="221"/>
      <c r="QZH52" s="221"/>
      <c r="QZI52" s="221"/>
      <c r="QZJ52" s="221"/>
      <c r="QZK52" s="221"/>
      <c r="QZL52" s="221"/>
      <c r="QZM52" s="221"/>
      <c r="QZN52" s="221"/>
      <c r="QZO52" s="221"/>
      <c r="QZP52" s="221"/>
      <c r="QZQ52" s="221"/>
      <c r="QZR52" s="221"/>
      <c r="QZS52" s="221"/>
      <c r="QZT52" s="221"/>
      <c r="QZU52" s="221"/>
      <c r="QZV52" s="221"/>
      <c r="QZW52" s="221"/>
      <c r="QZX52" s="221"/>
      <c r="QZY52" s="221"/>
      <c r="QZZ52" s="221"/>
      <c r="RAA52" s="221"/>
      <c r="RAB52" s="221"/>
      <c r="RAC52" s="221"/>
      <c r="RAD52" s="221"/>
      <c r="RAE52" s="221"/>
      <c r="RAF52" s="221"/>
      <c r="RAG52" s="221"/>
      <c r="RAH52" s="221"/>
      <c r="RAI52" s="221"/>
      <c r="RAJ52" s="221"/>
      <c r="RAK52" s="221"/>
      <c r="RAL52" s="221"/>
      <c r="RAM52" s="221"/>
      <c r="RAN52" s="221"/>
      <c r="RAO52" s="221"/>
      <c r="RAP52" s="221"/>
      <c r="RAQ52" s="221"/>
      <c r="RAR52" s="221"/>
      <c r="RAS52" s="221"/>
      <c r="RAT52" s="221"/>
      <c r="RAU52" s="221"/>
      <c r="RAV52" s="221"/>
      <c r="RAW52" s="221"/>
      <c r="RAX52" s="221"/>
      <c r="RAY52" s="221"/>
      <c r="RAZ52" s="221"/>
      <c r="RBA52" s="221"/>
      <c r="RBB52" s="221"/>
      <c r="RBC52" s="221"/>
      <c r="RBD52" s="221"/>
      <c r="RBE52" s="221"/>
      <c r="RBF52" s="221"/>
      <c r="RBG52" s="221"/>
      <c r="RBH52" s="221"/>
      <c r="RBI52" s="221"/>
      <c r="RBJ52" s="221"/>
      <c r="RBK52" s="221"/>
      <c r="RBL52" s="221"/>
      <c r="RBM52" s="221"/>
      <c r="RBN52" s="221"/>
      <c r="RBO52" s="221"/>
      <c r="RBP52" s="221"/>
      <c r="RBQ52" s="221"/>
      <c r="RBR52" s="221"/>
      <c r="RBS52" s="221"/>
      <c r="RBT52" s="221"/>
      <c r="RBU52" s="221"/>
      <c r="RBV52" s="221"/>
      <c r="RBW52" s="221"/>
      <c r="RBX52" s="221"/>
      <c r="RBY52" s="221"/>
      <c r="RBZ52" s="221"/>
      <c r="RCA52" s="221"/>
      <c r="RCB52" s="221"/>
      <c r="RCC52" s="221"/>
      <c r="RCD52" s="221"/>
      <c r="RCE52" s="221"/>
      <c r="RCF52" s="221"/>
      <c r="RCG52" s="221"/>
      <c r="RCH52" s="221"/>
      <c r="RCI52" s="221"/>
      <c r="RCJ52" s="221"/>
      <c r="RCK52" s="221"/>
      <c r="RCL52" s="221"/>
      <c r="RCM52" s="221"/>
      <c r="RCN52" s="221"/>
      <c r="RCO52" s="221"/>
      <c r="RCP52" s="221"/>
      <c r="RCQ52" s="221"/>
      <c r="RCR52" s="221"/>
      <c r="RCS52" s="221"/>
      <c r="RCT52" s="221"/>
      <c r="RCU52" s="221"/>
      <c r="RCV52" s="221"/>
      <c r="RCW52" s="221"/>
      <c r="RCX52" s="221"/>
      <c r="RCY52" s="221"/>
      <c r="RCZ52" s="221"/>
      <c r="RDA52" s="221"/>
      <c r="RDB52" s="221"/>
      <c r="RDC52" s="221"/>
      <c r="RDD52" s="221"/>
      <c r="RDE52" s="221"/>
      <c r="RDF52" s="221"/>
      <c r="RDG52" s="221"/>
      <c r="RDH52" s="221"/>
      <c r="RDI52" s="221"/>
      <c r="RDJ52" s="221"/>
      <c r="RDK52" s="221"/>
      <c r="RDL52" s="221"/>
      <c r="RDM52" s="221"/>
      <c r="RDN52" s="221"/>
      <c r="RDO52" s="221"/>
      <c r="RDP52" s="221"/>
      <c r="RDQ52" s="221"/>
      <c r="RDR52" s="221"/>
      <c r="RDS52" s="221"/>
      <c r="RDT52" s="221"/>
      <c r="RDU52" s="221"/>
      <c r="RDV52" s="221"/>
      <c r="RDW52" s="221"/>
      <c r="RDX52" s="221"/>
      <c r="RDY52" s="221"/>
      <c r="RDZ52" s="221"/>
      <c r="REA52" s="221"/>
      <c r="REB52" s="221"/>
      <c r="REC52" s="221"/>
      <c r="RED52" s="221"/>
      <c r="REE52" s="221"/>
      <c r="REF52" s="221"/>
      <c r="REG52" s="221"/>
      <c r="REH52" s="221"/>
      <c r="REI52" s="221"/>
      <c r="REJ52" s="221"/>
      <c r="REK52" s="221"/>
      <c r="REL52" s="221"/>
      <c r="REM52" s="221"/>
      <c r="REN52" s="221"/>
      <c r="REO52" s="221"/>
      <c r="REP52" s="221"/>
      <c r="REQ52" s="221"/>
      <c r="RER52" s="221"/>
      <c r="RES52" s="221"/>
      <c r="RET52" s="221"/>
      <c r="REU52" s="221"/>
      <c r="REV52" s="221"/>
      <c r="REW52" s="221"/>
      <c r="REX52" s="221"/>
      <c r="REY52" s="221"/>
      <c r="REZ52" s="221"/>
      <c r="RFA52" s="221"/>
      <c r="RFB52" s="221"/>
      <c r="RFC52" s="221"/>
      <c r="RFD52" s="221"/>
      <c r="RFE52" s="221"/>
      <c r="RFF52" s="221"/>
      <c r="RFG52" s="221"/>
      <c r="RFH52" s="221"/>
      <c r="RFI52" s="221"/>
      <c r="RFJ52" s="221"/>
      <c r="RFK52" s="221"/>
      <c r="RFL52" s="221"/>
      <c r="RFM52" s="221"/>
      <c r="RFN52" s="221"/>
      <c r="RFO52" s="221"/>
      <c r="RFP52" s="221"/>
      <c r="RFQ52" s="221"/>
      <c r="RFR52" s="221"/>
      <c r="RFS52" s="221"/>
      <c r="RFT52" s="221"/>
      <c r="RFU52" s="221"/>
      <c r="RFV52" s="221"/>
      <c r="RFW52" s="221"/>
      <c r="RFX52" s="221"/>
      <c r="RFY52" s="221"/>
      <c r="RFZ52" s="221"/>
      <c r="RGA52" s="221"/>
      <c r="RGB52" s="221"/>
      <c r="RGC52" s="221"/>
      <c r="RGD52" s="221"/>
      <c r="RGE52" s="221"/>
      <c r="RGF52" s="221"/>
      <c r="RGG52" s="221"/>
      <c r="RGH52" s="221"/>
      <c r="RGI52" s="221"/>
      <c r="RGJ52" s="221"/>
      <c r="RGK52" s="221"/>
      <c r="RGL52" s="221"/>
      <c r="RGM52" s="221"/>
      <c r="RGN52" s="221"/>
      <c r="RGO52" s="221"/>
      <c r="RGP52" s="221"/>
      <c r="RGQ52" s="221"/>
      <c r="RGR52" s="221"/>
      <c r="RGS52" s="221"/>
      <c r="RGT52" s="221"/>
      <c r="RGU52" s="221"/>
      <c r="RGV52" s="221"/>
      <c r="RGW52" s="221"/>
      <c r="RGX52" s="221"/>
      <c r="RGY52" s="221"/>
      <c r="RGZ52" s="221"/>
      <c r="RHA52" s="221"/>
      <c r="RHB52" s="221"/>
      <c r="RHC52" s="221"/>
      <c r="RHD52" s="221"/>
      <c r="RHE52" s="221"/>
      <c r="RHF52" s="221"/>
      <c r="RHG52" s="221"/>
      <c r="RHH52" s="221"/>
      <c r="RHI52" s="221"/>
      <c r="RHJ52" s="221"/>
      <c r="RHK52" s="221"/>
      <c r="RHL52" s="221"/>
      <c r="RHM52" s="221"/>
      <c r="RHN52" s="221"/>
      <c r="RHO52" s="221"/>
      <c r="RHP52" s="221"/>
      <c r="RHQ52" s="221"/>
      <c r="RHR52" s="221"/>
      <c r="RHS52" s="221"/>
      <c r="RHT52" s="221"/>
      <c r="RHU52" s="221"/>
      <c r="RHV52" s="221"/>
      <c r="RHW52" s="221"/>
      <c r="RHX52" s="221"/>
      <c r="RHY52" s="221"/>
      <c r="RHZ52" s="221"/>
      <c r="RIA52" s="221"/>
      <c r="RIB52" s="221"/>
      <c r="RIC52" s="221"/>
      <c r="RID52" s="221"/>
      <c r="RIE52" s="221"/>
      <c r="RIF52" s="221"/>
      <c r="RIG52" s="221"/>
      <c r="RIH52" s="221"/>
      <c r="RII52" s="221"/>
      <c r="RIJ52" s="221"/>
      <c r="RIK52" s="221"/>
      <c r="RIL52" s="221"/>
      <c r="RIM52" s="221"/>
      <c r="RIN52" s="221"/>
      <c r="RIO52" s="221"/>
      <c r="RIP52" s="221"/>
      <c r="RIQ52" s="221"/>
      <c r="RIR52" s="221"/>
      <c r="RIS52" s="221"/>
      <c r="RIT52" s="221"/>
      <c r="RIU52" s="221"/>
      <c r="RIV52" s="221"/>
      <c r="RIW52" s="221"/>
      <c r="RIX52" s="221"/>
      <c r="RIY52" s="221"/>
      <c r="RIZ52" s="221"/>
      <c r="RJA52" s="221"/>
      <c r="RJB52" s="221"/>
      <c r="RJC52" s="221"/>
      <c r="RJD52" s="221"/>
      <c r="RJE52" s="221"/>
      <c r="RJF52" s="221"/>
      <c r="RJG52" s="221"/>
      <c r="RJH52" s="221"/>
      <c r="RJI52" s="221"/>
      <c r="RJJ52" s="221"/>
      <c r="RJK52" s="221"/>
      <c r="RJL52" s="221"/>
      <c r="RJM52" s="221"/>
      <c r="RJN52" s="221"/>
      <c r="RJO52" s="221"/>
      <c r="RJP52" s="221"/>
      <c r="RJQ52" s="221"/>
      <c r="RJR52" s="221"/>
      <c r="RJS52" s="221"/>
      <c r="RJT52" s="221"/>
      <c r="RJU52" s="221"/>
      <c r="RJV52" s="221"/>
      <c r="RJW52" s="221"/>
      <c r="RJX52" s="221"/>
      <c r="RJY52" s="221"/>
      <c r="RJZ52" s="221"/>
      <c r="RKA52" s="221"/>
      <c r="RKB52" s="221"/>
      <c r="RKC52" s="221"/>
      <c r="RKD52" s="221"/>
      <c r="RKE52" s="221"/>
      <c r="RKF52" s="221"/>
      <c r="RKG52" s="221"/>
      <c r="RKH52" s="221"/>
      <c r="RKI52" s="221"/>
      <c r="RKJ52" s="221"/>
      <c r="RKK52" s="221"/>
      <c r="RKL52" s="221"/>
      <c r="RKM52" s="221"/>
      <c r="RKN52" s="221"/>
      <c r="RKO52" s="221"/>
      <c r="RKP52" s="221"/>
      <c r="RKQ52" s="221"/>
      <c r="RKR52" s="221"/>
      <c r="RKS52" s="221"/>
      <c r="RKT52" s="221"/>
      <c r="RKU52" s="221"/>
      <c r="RKV52" s="221"/>
      <c r="RKW52" s="221"/>
      <c r="RKX52" s="221"/>
      <c r="RKY52" s="221"/>
      <c r="RKZ52" s="221"/>
      <c r="RLA52" s="221"/>
      <c r="RLB52" s="221"/>
      <c r="RLC52" s="221"/>
      <c r="RLD52" s="221"/>
      <c r="RLE52" s="221"/>
      <c r="RLF52" s="221"/>
      <c r="RLG52" s="221"/>
      <c r="RLH52" s="221"/>
      <c r="RLI52" s="221"/>
      <c r="RLJ52" s="221"/>
      <c r="RLK52" s="221"/>
      <c r="RLL52" s="221"/>
      <c r="RLM52" s="221"/>
      <c r="RLN52" s="221"/>
      <c r="RLO52" s="221"/>
      <c r="RLP52" s="221"/>
      <c r="RLQ52" s="221"/>
      <c r="RLR52" s="221"/>
      <c r="RLS52" s="221"/>
      <c r="RLT52" s="221"/>
      <c r="RLU52" s="221"/>
      <c r="RLV52" s="221"/>
      <c r="RLW52" s="221"/>
      <c r="RLX52" s="221"/>
      <c r="RLY52" s="221"/>
      <c r="RLZ52" s="221"/>
      <c r="RMA52" s="221"/>
      <c r="RMB52" s="221"/>
      <c r="RMC52" s="221"/>
      <c r="RMD52" s="221"/>
      <c r="RME52" s="221"/>
      <c r="RMF52" s="221"/>
      <c r="RMG52" s="221"/>
      <c r="RMH52" s="221"/>
      <c r="RMI52" s="221"/>
      <c r="RMJ52" s="221"/>
      <c r="RMK52" s="221"/>
      <c r="RML52" s="221"/>
      <c r="RMM52" s="221"/>
      <c r="RMN52" s="221"/>
      <c r="RMO52" s="221"/>
      <c r="RMP52" s="221"/>
      <c r="RMQ52" s="221"/>
      <c r="RMR52" s="221"/>
      <c r="RMS52" s="221"/>
      <c r="RMT52" s="221"/>
      <c r="RMU52" s="221"/>
      <c r="RMV52" s="221"/>
      <c r="RMW52" s="221"/>
      <c r="RMX52" s="221"/>
      <c r="RMY52" s="221"/>
      <c r="RMZ52" s="221"/>
      <c r="RNA52" s="221"/>
      <c r="RNB52" s="221"/>
      <c r="RNC52" s="221"/>
      <c r="RND52" s="221"/>
      <c r="RNE52" s="221"/>
      <c r="RNF52" s="221"/>
      <c r="RNG52" s="221"/>
      <c r="RNH52" s="221"/>
      <c r="RNI52" s="221"/>
      <c r="RNJ52" s="221"/>
      <c r="RNK52" s="221"/>
      <c r="RNL52" s="221"/>
      <c r="RNM52" s="221"/>
      <c r="RNN52" s="221"/>
      <c r="RNO52" s="221"/>
      <c r="RNP52" s="221"/>
      <c r="RNQ52" s="221"/>
      <c r="RNR52" s="221"/>
      <c r="RNS52" s="221"/>
      <c r="RNT52" s="221"/>
      <c r="RNU52" s="221"/>
      <c r="RNV52" s="221"/>
      <c r="RNW52" s="221"/>
      <c r="RNX52" s="221"/>
      <c r="RNY52" s="221"/>
      <c r="RNZ52" s="221"/>
      <c r="ROA52" s="221"/>
      <c r="ROB52" s="221"/>
      <c r="ROC52" s="221"/>
      <c r="ROD52" s="221"/>
      <c r="ROE52" s="221"/>
      <c r="ROF52" s="221"/>
      <c r="ROG52" s="221"/>
      <c r="ROH52" s="221"/>
      <c r="ROI52" s="221"/>
      <c r="ROJ52" s="221"/>
      <c r="ROK52" s="221"/>
      <c r="ROL52" s="221"/>
      <c r="ROM52" s="221"/>
      <c r="RON52" s="221"/>
      <c r="ROO52" s="221"/>
      <c r="ROP52" s="221"/>
      <c r="ROQ52" s="221"/>
      <c r="ROR52" s="221"/>
      <c r="ROS52" s="221"/>
      <c r="ROT52" s="221"/>
      <c r="ROU52" s="221"/>
      <c r="ROV52" s="221"/>
      <c r="ROW52" s="221"/>
      <c r="ROX52" s="221"/>
      <c r="ROY52" s="221"/>
      <c r="ROZ52" s="221"/>
      <c r="RPA52" s="221"/>
      <c r="RPB52" s="221"/>
      <c r="RPC52" s="221"/>
      <c r="RPD52" s="221"/>
      <c r="RPE52" s="221"/>
      <c r="RPF52" s="221"/>
      <c r="RPG52" s="221"/>
      <c r="RPH52" s="221"/>
      <c r="RPI52" s="221"/>
      <c r="RPJ52" s="221"/>
      <c r="RPK52" s="221"/>
      <c r="RPL52" s="221"/>
      <c r="RPM52" s="221"/>
      <c r="RPN52" s="221"/>
      <c r="RPO52" s="221"/>
      <c r="RPP52" s="221"/>
      <c r="RPQ52" s="221"/>
      <c r="RPR52" s="221"/>
      <c r="RPS52" s="221"/>
      <c r="RPT52" s="221"/>
      <c r="RPU52" s="221"/>
      <c r="RPV52" s="221"/>
      <c r="RPW52" s="221"/>
      <c r="RPX52" s="221"/>
      <c r="RPY52" s="221"/>
      <c r="RPZ52" s="221"/>
      <c r="RQA52" s="221"/>
      <c r="RQB52" s="221"/>
      <c r="RQC52" s="221"/>
      <c r="RQD52" s="221"/>
      <c r="RQE52" s="221"/>
      <c r="RQF52" s="221"/>
      <c r="RQG52" s="221"/>
      <c r="RQH52" s="221"/>
      <c r="RQI52" s="221"/>
      <c r="RQJ52" s="221"/>
      <c r="RQK52" s="221"/>
      <c r="RQL52" s="221"/>
      <c r="RQM52" s="221"/>
      <c r="RQN52" s="221"/>
      <c r="RQO52" s="221"/>
      <c r="RQP52" s="221"/>
      <c r="RQQ52" s="221"/>
      <c r="RQR52" s="221"/>
      <c r="RQS52" s="221"/>
      <c r="RQT52" s="221"/>
      <c r="RQU52" s="221"/>
      <c r="RQV52" s="221"/>
      <c r="RQW52" s="221"/>
      <c r="RQX52" s="221"/>
      <c r="RQY52" s="221"/>
      <c r="RQZ52" s="221"/>
      <c r="RRA52" s="221"/>
      <c r="RRB52" s="221"/>
      <c r="RRC52" s="221"/>
      <c r="RRD52" s="221"/>
      <c r="RRE52" s="221"/>
      <c r="RRF52" s="221"/>
      <c r="RRG52" s="221"/>
      <c r="RRH52" s="221"/>
      <c r="RRI52" s="221"/>
      <c r="RRJ52" s="221"/>
      <c r="RRK52" s="221"/>
      <c r="RRL52" s="221"/>
      <c r="RRM52" s="221"/>
      <c r="RRN52" s="221"/>
      <c r="RRO52" s="221"/>
      <c r="RRP52" s="221"/>
      <c r="RRQ52" s="221"/>
      <c r="RRR52" s="221"/>
      <c r="RRS52" s="221"/>
      <c r="RRT52" s="221"/>
      <c r="RRU52" s="221"/>
      <c r="RRV52" s="221"/>
      <c r="RRW52" s="221"/>
      <c r="RRX52" s="221"/>
      <c r="RRY52" s="221"/>
      <c r="RRZ52" s="221"/>
      <c r="RSA52" s="221"/>
      <c r="RSB52" s="221"/>
      <c r="RSC52" s="221"/>
      <c r="RSD52" s="221"/>
      <c r="RSE52" s="221"/>
      <c r="RSF52" s="221"/>
      <c r="RSG52" s="221"/>
      <c r="RSH52" s="221"/>
      <c r="RSI52" s="221"/>
      <c r="RSJ52" s="221"/>
      <c r="RSK52" s="221"/>
      <c r="RSL52" s="221"/>
      <c r="RSM52" s="221"/>
      <c r="RSN52" s="221"/>
      <c r="RSO52" s="221"/>
      <c r="RSP52" s="221"/>
      <c r="RSQ52" s="221"/>
      <c r="RSR52" s="221"/>
      <c r="RSS52" s="221"/>
      <c r="RST52" s="221"/>
      <c r="RSU52" s="221"/>
      <c r="RSV52" s="221"/>
      <c r="RSW52" s="221"/>
      <c r="RSX52" s="221"/>
      <c r="RSY52" s="221"/>
      <c r="RSZ52" s="221"/>
      <c r="RTA52" s="221"/>
      <c r="RTB52" s="221"/>
      <c r="RTC52" s="221"/>
      <c r="RTD52" s="221"/>
      <c r="RTE52" s="221"/>
      <c r="RTF52" s="221"/>
      <c r="RTG52" s="221"/>
      <c r="RTH52" s="221"/>
      <c r="RTI52" s="221"/>
      <c r="RTJ52" s="221"/>
      <c r="RTK52" s="221"/>
      <c r="RTL52" s="221"/>
      <c r="RTM52" s="221"/>
      <c r="RTN52" s="221"/>
      <c r="RTO52" s="221"/>
      <c r="RTP52" s="221"/>
      <c r="RTQ52" s="221"/>
      <c r="RTR52" s="221"/>
      <c r="RTS52" s="221"/>
      <c r="RTT52" s="221"/>
      <c r="RTU52" s="221"/>
      <c r="RTV52" s="221"/>
      <c r="RTW52" s="221"/>
      <c r="RTX52" s="221"/>
      <c r="RTY52" s="221"/>
      <c r="RTZ52" s="221"/>
      <c r="RUA52" s="221"/>
      <c r="RUB52" s="221"/>
      <c r="RUC52" s="221"/>
      <c r="RUD52" s="221"/>
      <c r="RUE52" s="221"/>
      <c r="RUF52" s="221"/>
      <c r="RUG52" s="221"/>
      <c r="RUH52" s="221"/>
      <c r="RUI52" s="221"/>
      <c r="RUJ52" s="221"/>
      <c r="RUK52" s="221"/>
      <c r="RUL52" s="221"/>
      <c r="RUM52" s="221"/>
      <c r="RUN52" s="221"/>
      <c r="RUO52" s="221"/>
      <c r="RUP52" s="221"/>
      <c r="RUQ52" s="221"/>
      <c r="RUR52" s="221"/>
      <c r="RUS52" s="221"/>
      <c r="RUT52" s="221"/>
      <c r="RUU52" s="221"/>
      <c r="RUV52" s="221"/>
      <c r="RUW52" s="221"/>
      <c r="RUX52" s="221"/>
      <c r="RUY52" s="221"/>
      <c r="RUZ52" s="221"/>
      <c r="RVA52" s="221"/>
      <c r="RVB52" s="221"/>
      <c r="RVC52" s="221"/>
      <c r="RVD52" s="221"/>
      <c r="RVE52" s="221"/>
      <c r="RVF52" s="221"/>
      <c r="RVG52" s="221"/>
      <c r="RVH52" s="221"/>
      <c r="RVI52" s="221"/>
      <c r="RVJ52" s="221"/>
      <c r="RVK52" s="221"/>
      <c r="RVL52" s="221"/>
      <c r="RVM52" s="221"/>
      <c r="RVN52" s="221"/>
      <c r="RVO52" s="221"/>
      <c r="RVP52" s="221"/>
      <c r="RVQ52" s="221"/>
      <c r="RVR52" s="221"/>
      <c r="RVS52" s="221"/>
      <c r="RVT52" s="221"/>
      <c r="RVU52" s="221"/>
      <c r="RVV52" s="221"/>
      <c r="RVW52" s="221"/>
      <c r="RVX52" s="221"/>
      <c r="RVY52" s="221"/>
      <c r="RVZ52" s="221"/>
      <c r="RWA52" s="221"/>
      <c r="RWB52" s="221"/>
      <c r="RWC52" s="221"/>
      <c r="RWD52" s="221"/>
      <c r="RWE52" s="221"/>
      <c r="RWF52" s="221"/>
      <c r="RWG52" s="221"/>
      <c r="RWH52" s="221"/>
      <c r="RWI52" s="221"/>
      <c r="RWJ52" s="221"/>
      <c r="RWK52" s="221"/>
      <c r="RWL52" s="221"/>
      <c r="RWM52" s="221"/>
      <c r="RWN52" s="221"/>
      <c r="RWO52" s="221"/>
      <c r="RWP52" s="221"/>
      <c r="RWQ52" s="221"/>
      <c r="RWR52" s="221"/>
      <c r="RWS52" s="221"/>
      <c r="RWT52" s="221"/>
      <c r="RWU52" s="221"/>
      <c r="RWV52" s="221"/>
      <c r="RWW52" s="221"/>
      <c r="RWX52" s="221"/>
      <c r="RWY52" s="221"/>
      <c r="RWZ52" s="221"/>
      <c r="RXA52" s="221"/>
      <c r="RXB52" s="221"/>
      <c r="RXC52" s="221"/>
      <c r="RXD52" s="221"/>
      <c r="RXE52" s="221"/>
      <c r="RXF52" s="221"/>
      <c r="RXG52" s="221"/>
      <c r="RXH52" s="221"/>
      <c r="RXI52" s="221"/>
      <c r="RXJ52" s="221"/>
      <c r="RXK52" s="221"/>
      <c r="RXL52" s="221"/>
      <c r="RXM52" s="221"/>
      <c r="RXN52" s="221"/>
      <c r="RXO52" s="221"/>
      <c r="RXP52" s="221"/>
      <c r="RXQ52" s="221"/>
      <c r="RXR52" s="221"/>
      <c r="RXS52" s="221"/>
      <c r="RXT52" s="221"/>
      <c r="RXU52" s="221"/>
      <c r="RXV52" s="221"/>
      <c r="RXW52" s="221"/>
      <c r="RXX52" s="221"/>
      <c r="RXY52" s="221"/>
      <c r="RXZ52" s="221"/>
      <c r="RYA52" s="221"/>
      <c r="RYB52" s="221"/>
      <c r="RYC52" s="221"/>
      <c r="RYD52" s="221"/>
      <c r="RYE52" s="221"/>
      <c r="RYF52" s="221"/>
      <c r="RYG52" s="221"/>
      <c r="RYH52" s="221"/>
      <c r="RYI52" s="221"/>
      <c r="RYJ52" s="221"/>
      <c r="RYK52" s="221"/>
      <c r="RYL52" s="221"/>
      <c r="RYM52" s="221"/>
      <c r="RYN52" s="221"/>
      <c r="RYO52" s="221"/>
      <c r="RYP52" s="221"/>
      <c r="RYQ52" s="221"/>
      <c r="RYR52" s="221"/>
      <c r="RYS52" s="221"/>
      <c r="RYT52" s="221"/>
      <c r="RYU52" s="221"/>
      <c r="RYV52" s="221"/>
      <c r="RYW52" s="221"/>
      <c r="RYX52" s="221"/>
      <c r="RYY52" s="221"/>
      <c r="RYZ52" s="221"/>
      <c r="RZA52" s="221"/>
      <c r="RZB52" s="221"/>
      <c r="RZC52" s="221"/>
      <c r="RZD52" s="221"/>
      <c r="RZE52" s="221"/>
      <c r="RZF52" s="221"/>
      <c r="RZG52" s="221"/>
      <c r="RZH52" s="221"/>
      <c r="RZI52" s="221"/>
      <c r="RZJ52" s="221"/>
      <c r="RZK52" s="221"/>
      <c r="RZL52" s="221"/>
      <c r="RZM52" s="221"/>
      <c r="RZN52" s="221"/>
      <c r="RZO52" s="221"/>
      <c r="RZP52" s="221"/>
      <c r="RZQ52" s="221"/>
      <c r="RZR52" s="221"/>
      <c r="RZS52" s="221"/>
      <c r="RZT52" s="221"/>
      <c r="RZU52" s="221"/>
      <c r="RZV52" s="221"/>
      <c r="RZW52" s="221"/>
      <c r="RZX52" s="221"/>
      <c r="RZY52" s="221"/>
      <c r="RZZ52" s="221"/>
      <c r="SAA52" s="221"/>
      <c r="SAB52" s="221"/>
      <c r="SAC52" s="221"/>
      <c r="SAD52" s="221"/>
      <c r="SAE52" s="221"/>
      <c r="SAF52" s="221"/>
      <c r="SAG52" s="221"/>
      <c r="SAH52" s="221"/>
      <c r="SAI52" s="221"/>
      <c r="SAJ52" s="221"/>
      <c r="SAK52" s="221"/>
      <c r="SAL52" s="221"/>
      <c r="SAM52" s="221"/>
      <c r="SAN52" s="221"/>
      <c r="SAO52" s="221"/>
      <c r="SAP52" s="221"/>
      <c r="SAQ52" s="221"/>
      <c r="SAR52" s="221"/>
      <c r="SAS52" s="221"/>
      <c r="SAT52" s="221"/>
      <c r="SAU52" s="221"/>
      <c r="SAV52" s="221"/>
      <c r="SAW52" s="221"/>
      <c r="SAX52" s="221"/>
      <c r="SAY52" s="221"/>
      <c r="SAZ52" s="221"/>
      <c r="SBA52" s="221"/>
      <c r="SBB52" s="221"/>
      <c r="SBC52" s="221"/>
      <c r="SBD52" s="221"/>
      <c r="SBE52" s="221"/>
      <c r="SBF52" s="221"/>
      <c r="SBG52" s="221"/>
      <c r="SBH52" s="221"/>
      <c r="SBI52" s="221"/>
      <c r="SBJ52" s="221"/>
      <c r="SBK52" s="221"/>
      <c r="SBL52" s="221"/>
      <c r="SBM52" s="221"/>
      <c r="SBN52" s="221"/>
      <c r="SBO52" s="221"/>
      <c r="SBP52" s="221"/>
      <c r="SBQ52" s="221"/>
      <c r="SBR52" s="221"/>
      <c r="SBS52" s="221"/>
      <c r="SBT52" s="221"/>
      <c r="SBU52" s="221"/>
      <c r="SBV52" s="221"/>
      <c r="SBW52" s="221"/>
      <c r="SBX52" s="221"/>
      <c r="SBY52" s="221"/>
      <c r="SBZ52" s="221"/>
      <c r="SCA52" s="221"/>
      <c r="SCB52" s="221"/>
      <c r="SCC52" s="221"/>
      <c r="SCD52" s="221"/>
      <c r="SCE52" s="221"/>
      <c r="SCF52" s="221"/>
      <c r="SCG52" s="221"/>
      <c r="SCH52" s="221"/>
      <c r="SCI52" s="221"/>
      <c r="SCJ52" s="221"/>
      <c r="SCK52" s="221"/>
      <c r="SCL52" s="221"/>
      <c r="SCM52" s="221"/>
      <c r="SCN52" s="221"/>
      <c r="SCO52" s="221"/>
      <c r="SCP52" s="221"/>
      <c r="SCQ52" s="221"/>
      <c r="SCR52" s="221"/>
      <c r="SCS52" s="221"/>
      <c r="SCT52" s="221"/>
      <c r="SCU52" s="221"/>
      <c r="SCV52" s="221"/>
      <c r="SCW52" s="221"/>
      <c r="SCX52" s="221"/>
      <c r="SCY52" s="221"/>
      <c r="SCZ52" s="221"/>
      <c r="SDA52" s="221"/>
      <c r="SDB52" s="221"/>
      <c r="SDC52" s="221"/>
      <c r="SDD52" s="221"/>
      <c r="SDE52" s="221"/>
      <c r="SDF52" s="221"/>
      <c r="SDG52" s="221"/>
      <c r="SDH52" s="221"/>
      <c r="SDI52" s="221"/>
      <c r="SDJ52" s="221"/>
      <c r="SDK52" s="221"/>
      <c r="SDL52" s="221"/>
      <c r="SDM52" s="221"/>
      <c r="SDN52" s="221"/>
      <c r="SDO52" s="221"/>
      <c r="SDP52" s="221"/>
      <c r="SDQ52" s="221"/>
      <c r="SDR52" s="221"/>
      <c r="SDS52" s="221"/>
      <c r="SDT52" s="221"/>
      <c r="SDU52" s="221"/>
      <c r="SDV52" s="221"/>
      <c r="SDW52" s="221"/>
      <c r="SDX52" s="221"/>
      <c r="SDY52" s="221"/>
      <c r="SDZ52" s="221"/>
      <c r="SEA52" s="221"/>
      <c r="SEB52" s="221"/>
      <c r="SEC52" s="221"/>
      <c r="SED52" s="221"/>
      <c r="SEE52" s="221"/>
      <c r="SEF52" s="221"/>
      <c r="SEG52" s="221"/>
      <c r="SEH52" s="221"/>
      <c r="SEI52" s="221"/>
      <c r="SEJ52" s="221"/>
      <c r="SEK52" s="221"/>
      <c r="SEL52" s="221"/>
      <c r="SEM52" s="221"/>
      <c r="SEN52" s="221"/>
      <c r="SEO52" s="221"/>
      <c r="SEP52" s="221"/>
      <c r="SEQ52" s="221"/>
      <c r="SER52" s="221"/>
      <c r="SES52" s="221"/>
      <c r="SET52" s="221"/>
      <c r="SEU52" s="221"/>
      <c r="SEV52" s="221"/>
      <c r="SEW52" s="221"/>
      <c r="SEX52" s="221"/>
      <c r="SEY52" s="221"/>
      <c r="SEZ52" s="221"/>
      <c r="SFA52" s="221"/>
      <c r="SFB52" s="221"/>
      <c r="SFC52" s="221"/>
      <c r="SFD52" s="221"/>
      <c r="SFE52" s="221"/>
      <c r="SFF52" s="221"/>
      <c r="SFG52" s="221"/>
      <c r="SFH52" s="221"/>
      <c r="SFI52" s="221"/>
      <c r="SFJ52" s="221"/>
      <c r="SFK52" s="221"/>
      <c r="SFL52" s="221"/>
      <c r="SFM52" s="221"/>
      <c r="SFN52" s="221"/>
      <c r="SFO52" s="221"/>
      <c r="SFP52" s="221"/>
      <c r="SFQ52" s="221"/>
      <c r="SFR52" s="221"/>
      <c r="SFS52" s="221"/>
      <c r="SFT52" s="221"/>
      <c r="SFU52" s="221"/>
      <c r="SFV52" s="221"/>
      <c r="SFW52" s="221"/>
      <c r="SFX52" s="221"/>
      <c r="SFY52" s="221"/>
      <c r="SFZ52" s="221"/>
      <c r="SGA52" s="221"/>
      <c r="SGB52" s="221"/>
      <c r="SGC52" s="221"/>
      <c r="SGD52" s="221"/>
      <c r="SGE52" s="221"/>
      <c r="SGF52" s="221"/>
      <c r="SGG52" s="221"/>
      <c r="SGH52" s="221"/>
      <c r="SGI52" s="221"/>
      <c r="SGJ52" s="221"/>
      <c r="SGK52" s="221"/>
      <c r="SGL52" s="221"/>
      <c r="SGM52" s="221"/>
      <c r="SGN52" s="221"/>
      <c r="SGO52" s="221"/>
      <c r="SGP52" s="221"/>
      <c r="SGQ52" s="221"/>
      <c r="SGR52" s="221"/>
      <c r="SGS52" s="221"/>
      <c r="SGT52" s="221"/>
      <c r="SGU52" s="221"/>
      <c r="SGV52" s="221"/>
      <c r="SGW52" s="221"/>
      <c r="SGX52" s="221"/>
      <c r="SGY52" s="221"/>
      <c r="SGZ52" s="221"/>
      <c r="SHA52" s="221"/>
      <c r="SHB52" s="221"/>
      <c r="SHC52" s="221"/>
      <c r="SHD52" s="221"/>
      <c r="SHE52" s="221"/>
      <c r="SHF52" s="221"/>
      <c r="SHG52" s="221"/>
      <c r="SHH52" s="221"/>
      <c r="SHI52" s="221"/>
      <c r="SHJ52" s="221"/>
      <c r="SHK52" s="221"/>
      <c r="SHL52" s="221"/>
      <c r="SHM52" s="221"/>
      <c r="SHN52" s="221"/>
      <c r="SHO52" s="221"/>
      <c r="SHP52" s="221"/>
      <c r="SHQ52" s="221"/>
      <c r="SHR52" s="221"/>
      <c r="SHS52" s="221"/>
      <c r="SHT52" s="221"/>
      <c r="SHU52" s="221"/>
      <c r="SHV52" s="221"/>
      <c r="SHW52" s="221"/>
      <c r="SHX52" s="221"/>
      <c r="SHY52" s="221"/>
      <c r="SHZ52" s="221"/>
      <c r="SIA52" s="221"/>
      <c r="SIB52" s="221"/>
      <c r="SIC52" s="221"/>
      <c r="SID52" s="221"/>
      <c r="SIE52" s="221"/>
      <c r="SIF52" s="221"/>
      <c r="SIG52" s="221"/>
      <c r="SIH52" s="221"/>
      <c r="SII52" s="221"/>
      <c r="SIJ52" s="221"/>
      <c r="SIK52" s="221"/>
      <c r="SIL52" s="221"/>
      <c r="SIM52" s="221"/>
      <c r="SIN52" s="221"/>
      <c r="SIO52" s="221"/>
      <c r="SIP52" s="221"/>
      <c r="SIQ52" s="221"/>
      <c r="SIR52" s="221"/>
      <c r="SIS52" s="221"/>
      <c r="SIT52" s="221"/>
      <c r="SIU52" s="221"/>
      <c r="SIV52" s="221"/>
      <c r="SIW52" s="221"/>
      <c r="SIX52" s="221"/>
      <c r="SIY52" s="221"/>
      <c r="SIZ52" s="221"/>
      <c r="SJA52" s="221"/>
      <c r="SJB52" s="221"/>
      <c r="SJC52" s="221"/>
      <c r="SJD52" s="221"/>
      <c r="SJE52" s="221"/>
      <c r="SJF52" s="221"/>
      <c r="SJG52" s="221"/>
      <c r="SJH52" s="221"/>
      <c r="SJI52" s="221"/>
      <c r="SJJ52" s="221"/>
      <c r="SJK52" s="221"/>
      <c r="SJL52" s="221"/>
      <c r="SJM52" s="221"/>
      <c r="SJN52" s="221"/>
      <c r="SJO52" s="221"/>
      <c r="SJP52" s="221"/>
      <c r="SJQ52" s="221"/>
      <c r="SJR52" s="221"/>
      <c r="SJS52" s="221"/>
      <c r="SJT52" s="221"/>
      <c r="SJU52" s="221"/>
      <c r="SJV52" s="221"/>
      <c r="SJW52" s="221"/>
      <c r="SJX52" s="221"/>
      <c r="SJY52" s="221"/>
      <c r="SJZ52" s="221"/>
      <c r="SKA52" s="221"/>
      <c r="SKB52" s="221"/>
      <c r="SKC52" s="221"/>
      <c r="SKD52" s="221"/>
      <c r="SKE52" s="221"/>
      <c r="SKF52" s="221"/>
      <c r="SKG52" s="221"/>
      <c r="SKH52" s="221"/>
      <c r="SKI52" s="221"/>
      <c r="SKJ52" s="221"/>
      <c r="SKK52" s="221"/>
      <c r="SKL52" s="221"/>
      <c r="SKM52" s="221"/>
      <c r="SKN52" s="221"/>
      <c r="SKO52" s="221"/>
      <c r="SKP52" s="221"/>
      <c r="SKQ52" s="221"/>
      <c r="SKR52" s="221"/>
      <c r="SKS52" s="221"/>
      <c r="SKT52" s="221"/>
      <c r="SKU52" s="221"/>
      <c r="SKV52" s="221"/>
      <c r="SKW52" s="221"/>
      <c r="SKX52" s="221"/>
      <c r="SKY52" s="221"/>
      <c r="SKZ52" s="221"/>
      <c r="SLA52" s="221"/>
      <c r="SLB52" s="221"/>
      <c r="SLC52" s="221"/>
      <c r="SLD52" s="221"/>
      <c r="SLE52" s="221"/>
      <c r="SLF52" s="221"/>
      <c r="SLG52" s="221"/>
      <c r="SLH52" s="221"/>
      <c r="SLI52" s="221"/>
      <c r="SLJ52" s="221"/>
      <c r="SLK52" s="221"/>
      <c r="SLL52" s="221"/>
      <c r="SLM52" s="221"/>
      <c r="SLN52" s="221"/>
      <c r="SLO52" s="221"/>
      <c r="SLP52" s="221"/>
      <c r="SLQ52" s="221"/>
      <c r="SLR52" s="221"/>
      <c r="SLS52" s="221"/>
      <c r="SLT52" s="221"/>
      <c r="SLU52" s="221"/>
      <c r="SLV52" s="221"/>
      <c r="SLW52" s="221"/>
      <c r="SLX52" s="221"/>
      <c r="SLY52" s="221"/>
      <c r="SLZ52" s="221"/>
      <c r="SMA52" s="221"/>
      <c r="SMB52" s="221"/>
      <c r="SMC52" s="221"/>
      <c r="SMD52" s="221"/>
      <c r="SME52" s="221"/>
      <c r="SMF52" s="221"/>
      <c r="SMG52" s="221"/>
      <c r="SMH52" s="221"/>
      <c r="SMI52" s="221"/>
      <c r="SMJ52" s="221"/>
      <c r="SMK52" s="221"/>
      <c r="SML52" s="221"/>
      <c r="SMM52" s="221"/>
      <c r="SMN52" s="221"/>
      <c r="SMO52" s="221"/>
      <c r="SMP52" s="221"/>
      <c r="SMQ52" s="221"/>
      <c r="SMR52" s="221"/>
      <c r="SMS52" s="221"/>
      <c r="SMT52" s="221"/>
      <c r="SMU52" s="221"/>
      <c r="SMV52" s="221"/>
      <c r="SMW52" s="221"/>
      <c r="SMX52" s="221"/>
      <c r="SMY52" s="221"/>
      <c r="SMZ52" s="221"/>
      <c r="SNA52" s="221"/>
      <c r="SNB52" s="221"/>
      <c r="SNC52" s="221"/>
      <c r="SND52" s="221"/>
      <c r="SNE52" s="221"/>
      <c r="SNF52" s="221"/>
      <c r="SNG52" s="221"/>
      <c r="SNH52" s="221"/>
      <c r="SNI52" s="221"/>
      <c r="SNJ52" s="221"/>
      <c r="SNK52" s="221"/>
      <c r="SNL52" s="221"/>
      <c r="SNM52" s="221"/>
      <c r="SNN52" s="221"/>
      <c r="SNO52" s="221"/>
      <c r="SNP52" s="221"/>
      <c r="SNQ52" s="221"/>
      <c r="SNR52" s="221"/>
      <c r="SNS52" s="221"/>
      <c r="SNT52" s="221"/>
      <c r="SNU52" s="221"/>
      <c r="SNV52" s="221"/>
      <c r="SNW52" s="221"/>
      <c r="SNX52" s="221"/>
      <c r="SNY52" s="221"/>
      <c r="SNZ52" s="221"/>
      <c r="SOA52" s="221"/>
      <c r="SOB52" s="221"/>
      <c r="SOC52" s="221"/>
      <c r="SOD52" s="221"/>
      <c r="SOE52" s="221"/>
      <c r="SOF52" s="221"/>
      <c r="SOG52" s="221"/>
      <c r="SOH52" s="221"/>
      <c r="SOI52" s="221"/>
      <c r="SOJ52" s="221"/>
      <c r="SOK52" s="221"/>
      <c r="SOL52" s="221"/>
      <c r="SOM52" s="221"/>
      <c r="SON52" s="221"/>
      <c r="SOO52" s="221"/>
      <c r="SOP52" s="221"/>
      <c r="SOQ52" s="221"/>
      <c r="SOR52" s="221"/>
      <c r="SOS52" s="221"/>
      <c r="SOT52" s="221"/>
      <c r="SOU52" s="221"/>
      <c r="SOV52" s="221"/>
      <c r="SOW52" s="221"/>
      <c r="SOX52" s="221"/>
      <c r="SOY52" s="221"/>
      <c r="SOZ52" s="221"/>
      <c r="SPA52" s="221"/>
      <c r="SPB52" s="221"/>
      <c r="SPC52" s="221"/>
      <c r="SPD52" s="221"/>
      <c r="SPE52" s="221"/>
      <c r="SPF52" s="221"/>
      <c r="SPG52" s="221"/>
      <c r="SPH52" s="221"/>
      <c r="SPI52" s="221"/>
      <c r="SPJ52" s="221"/>
      <c r="SPK52" s="221"/>
      <c r="SPL52" s="221"/>
      <c r="SPM52" s="221"/>
      <c r="SPN52" s="221"/>
      <c r="SPO52" s="221"/>
      <c r="SPP52" s="221"/>
      <c r="SPQ52" s="221"/>
      <c r="SPR52" s="221"/>
      <c r="SPS52" s="221"/>
      <c r="SPT52" s="221"/>
      <c r="SPU52" s="221"/>
      <c r="SPV52" s="221"/>
      <c r="SPW52" s="221"/>
      <c r="SPX52" s="221"/>
      <c r="SPY52" s="221"/>
      <c r="SPZ52" s="221"/>
      <c r="SQA52" s="221"/>
      <c r="SQB52" s="221"/>
      <c r="SQC52" s="221"/>
      <c r="SQD52" s="221"/>
      <c r="SQE52" s="221"/>
      <c r="SQF52" s="221"/>
      <c r="SQG52" s="221"/>
      <c r="SQH52" s="221"/>
      <c r="SQI52" s="221"/>
      <c r="SQJ52" s="221"/>
      <c r="SQK52" s="221"/>
      <c r="SQL52" s="221"/>
      <c r="SQM52" s="221"/>
      <c r="SQN52" s="221"/>
      <c r="SQO52" s="221"/>
      <c r="SQP52" s="221"/>
      <c r="SQQ52" s="221"/>
      <c r="SQR52" s="221"/>
      <c r="SQS52" s="221"/>
      <c r="SQT52" s="221"/>
      <c r="SQU52" s="221"/>
      <c r="SQV52" s="221"/>
      <c r="SQW52" s="221"/>
      <c r="SQX52" s="221"/>
      <c r="SQY52" s="221"/>
      <c r="SQZ52" s="221"/>
      <c r="SRA52" s="221"/>
      <c r="SRB52" s="221"/>
      <c r="SRC52" s="221"/>
      <c r="SRD52" s="221"/>
      <c r="SRE52" s="221"/>
      <c r="SRF52" s="221"/>
      <c r="SRG52" s="221"/>
      <c r="SRH52" s="221"/>
      <c r="SRI52" s="221"/>
      <c r="SRJ52" s="221"/>
      <c r="SRK52" s="221"/>
      <c r="SRL52" s="221"/>
      <c r="SRM52" s="221"/>
      <c r="SRN52" s="221"/>
      <c r="SRO52" s="221"/>
      <c r="SRP52" s="221"/>
      <c r="SRQ52" s="221"/>
      <c r="SRR52" s="221"/>
      <c r="SRS52" s="221"/>
      <c r="SRT52" s="221"/>
      <c r="SRU52" s="221"/>
      <c r="SRV52" s="221"/>
      <c r="SRW52" s="221"/>
      <c r="SRX52" s="221"/>
      <c r="SRY52" s="221"/>
      <c r="SRZ52" s="221"/>
      <c r="SSA52" s="221"/>
      <c r="SSB52" s="221"/>
      <c r="SSC52" s="221"/>
      <c r="SSD52" s="221"/>
      <c r="SSE52" s="221"/>
      <c r="SSF52" s="221"/>
      <c r="SSG52" s="221"/>
      <c r="SSH52" s="221"/>
      <c r="SSI52" s="221"/>
      <c r="SSJ52" s="221"/>
      <c r="SSK52" s="221"/>
      <c r="SSL52" s="221"/>
      <c r="SSM52" s="221"/>
      <c r="SSN52" s="221"/>
      <c r="SSO52" s="221"/>
      <c r="SSP52" s="221"/>
      <c r="SSQ52" s="221"/>
      <c r="SSR52" s="221"/>
      <c r="SSS52" s="221"/>
      <c r="SST52" s="221"/>
      <c r="SSU52" s="221"/>
      <c r="SSV52" s="221"/>
      <c r="SSW52" s="221"/>
      <c r="SSX52" s="221"/>
      <c r="SSY52" s="221"/>
      <c r="SSZ52" s="221"/>
      <c r="STA52" s="221"/>
      <c r="STB52" s="221"/>
      <c r="STC52" s="221"/>
      <c r="STD52" s="221"/>
      <c r="STE52" s="221"/>
      <c r="STF52" s="221"/>
      <c r="STG52" s="221"/>
      <c r="STH52" s="221"/>
      <c r="STI52" s="221"/>
      <c r="STJ52" s="221"/>
      <c r="STK52" s="221"/>
      <c r="STL52" s="221"/>
      <c r="STM52" s="221"/>
      <c r="STN52" s="221"/>
      <c r="STO52" s="221"/>
      <c r="STP52" s="221"/>
      <c r="STQ52" s="221"/>
      <c r="STR52" s="221"/>
      <c r="STS52" s="221"/>
      <c r="STT52" s="221"/>
      <c r="STU52" s="221"/>
      <c r="STV52" s="221"/>
      <c r="STW52" s="221"/>
      <c r="STX52" s="221"/>
      <c r="STY52" s="221"/>
      <c r="STZ52" s="221"/>
      <c r="SUA52" s="221"/>
      <c r="SUB52" s="221"/>
      <c r="SUC52" s="221"/>
      <c r="SUD52" s="221"/>
      <c r="SUE52" s="221"/>
      <c r="SUF52" s="221"/>
      <c r="SUG52" s="221"/>
      <c r="SUH52" s="221"/>
      <c r="SUI52" s="221"/>
      <c r="SUJ52" s="221"/>
      <c r="SUK52" s="221"/>
      <c r="SUL52" s="221"/>
      <c r="SUM52" s="221"/>
      <c r="SUN52" s="221"/>
      <c r="SUO52" s="221"/>
      <c r="SUP52" s="221"/>
      <c r="SUQ52" s="221"/>
      <c r="SUR52" s="221"/>
      <c r="SUS52" s="221"/>
      <c r="SUT52" s="221"/>
      <c r="SUU52" s="221"/>
      <c r="SUV52" s="221"/>
      <c r="SUW52" s="221"/>
      <c r="SUX52" s="221"/>
      <c r="SUY52" s="221"/>
      <c r="SUZ52" s="221"/>
      <c r="SVA52" s="221"/>
      <c r="SVB52" s="221"/>
      <c r="SVC52" s="221"/>
      <c r="SVD52" s="221"/>
      <c r="SVE52" s="221"/>
      <c r="SVF52" s="221"/>
      <c r="SVG52" s="221"/>
      <c r="SVH52" s="221"/>
      <c r="SVI52" s="221"/>
      <c r="SVJ52" s="221"/>
      <c r="SVK52" s="221"/>
      <c r="SVL52" s="221"/>
      <c r="SVM52" s="221"/>
      <c r="SVN52" s="221"/>
      <c r="SVO52" s="221"/>
      <c r="SVP52" s="221"/>
      <c r="SVQ52" s="221"/>
      <c r="SVR52" s="221"/>
      <c r="SVS52" s="221"/>
      <c r="SVT52" s="221"/>
      <c r="SVU52" s="221"/>
      <c r="SVV52" s="221"/>
      <c r="SVW52" s="221"/>
      <c r="SVX52" s="221"/>
      <c r="SVY52" s="221"/>
      <c r="SVZ52" s="221"/>
      <c r="SWA52" s="221"/>
      <c r="SWB52" s="221"/>
      <c r="SWC52" s="221"/>
      <c r="SWD52" s="221"/>
      <c r="SWE52" s="221"/>
      <c r="SWF52" s="221"/>
      <c r="SWG52" s="221"/>
      <c r="SWH52" s="221"/>
      <c r="SWI52" s="221"/>
      <c r="SWJ52" s="221"/>
      <c r="SWK52" s="221"/>
      <c r="SWL52" s="221"/>
      <c r="SWM52" s="221"/>
      <c r="SWN52" s="221"/>
      <c r="SWO52" s="221"/>
      <c r="SWP52" s="221"/>
      <c r="SWQ52" s="221"/>
      <c r="SWR52" s="221"/>
      <c r="SWS52" s="221"/>
      <c r="SWT52" s="221"/>
      <c r="SWU52" s="221"/>
      <c r="SWV52" s="221"/>
      <c r="SWW52" s="221"/>
      <c r="SWX52" s="221"/>
      <c r="SWY52" s="221"/>
      <c r="SWZ52" s="221"/>
      <c r="SXA52" s="221"/>
      <c r="SXB52" s="221"/>
      <c r="SXC52" s="221"/>
      <c r="SXD52" s="221"/>
      <c r="SXE52" s="221"/>
      <c r="SXF52" s="221"/>
      <c r="SXG52" s="221"/>
      <c r="SXH52" s="221"/>
      <c r="SXI52" s="221"/>
      <c r="SXJ52" s="221"/>
      <c r="SXK52" s="221"/>
      <c r="SXL52" s="221"/>
      <c r="SXM52" s="221"/>
      <c r="SXN52" s="221"/>
      <c r="SXO52" s="221"/>
      <c r="SXP52" s="221"/>
      <c r="SXQ52" s="221"/>
      <c r="SXR52" s="221"/>
      <c r="SXS52" s="221"/>
      <c r="SXT52" s="221"/>
      <c r="SXU52" s="221"/>
      <c r="SXV52" s="221"/>
      <c r="SXW52" s="221"/>
      <c r="SXX52" s="221"/>
      <c r="SXY52" s="221"/>
      <c r="SXZ52" s="221"/>
      <c r="SYA52" s="221"/>
      <c r="SYB52" s="221"/>
      <c r="SYC52" s="221"/>
      <c r="SYD52" s="221"/>
      <c r="SYE52" s="221"/>
      <c r="SYF52" s="221"/>
      <c r="SYG52" s="221"/>
      <c r="SYH52" s="221"/>
      <c r="SYI52" s="221"/>
      <c r="SYJ52" s="221"/>
      <c r="SYK52" s="221"/>
      <c r="SYL52" s="221"/>
      <c r="SYM52" s="221"/>
      <c r="SYN52" s="221"/>
      <c r="SYO52" s="221"/>
      <c r="SYP52" s="221"/>
      <c r="SYQ52" s="221"/>
      <c r="SYR52" s="221"/>
      <c r="SYS52" s="221"/>
      <c r="SYT52" s="221"/>
      <c r="SYU52" s="221"/>
      <c r="SYV52" s="221"/>
      <c r="SYW52" s="221"/>
      <c r="SYX52" s="221"/>
      <c r="SYY52" s="221"/>
      <c r="SYZ52" s="221"/>
      <c r="SZA52" s="221"/>
      <c r="SZB52" s="221"/>
      <c r="SZC52" s="221"/>
      <c r="SZD52" s="221"/>
      <c r="SZE52" s="221"/>
      <c r="SZF52" s="221"/>
      <c r="SZG52" s="221"/>
      <c r="SZH52" s="221"/>
      <c r="SZI52" s="221"/>
      <c r="SZJ52" s="221"/>
      <c r="SZK52" s="221"/>
      <c r="SZL52" s="221"/>
      <c r="SZM52" s="221"/>
      <c r="SZN52" s="221"/>
      <c r="SZO52" s="221"/>
      <c r="SZP52" s="221"/>
      <c r="SZQ52" s="221"/>
      <c r="SZR52" s="221"/>
      <c r="SZS52" s="221"/>
      <c r="SZT52" s="221"/>
      <c r="SZU52" s="221"/>
      <c r="SZV52" s="221"/>
      <c r="SZW52" s="221"/>
      <c r="SZX52" s="221"/>
      <c r="SZY52" s="221"/>
      <c r="SZZ52" s="221"/>
      <c r="TAA52" s="221"/>
      <c r="TAB52" s="221"/>
      <c r="TAC52" s="221"/>
      <c r="TAD52" s="221"/>
      <c r="TAE52" s="221"/>
      <c r="TAF52" s="221"/>
      <c r="TAG52" s="221"/>
      <c r="TAH52" s="221"/>
      <c r="TAI52" s="221"/>
      <c r="TAJ52" s="221"/>
      <c r="TAK52" s="221"/>
      <c r="TAL52" s="221"/>
      <c r="TAM52" s="221"/>
      <c r="TAN52" s="221"/>
      <c r="TAO52" s="221"/>
      <c r="TAP52" s="221"/>
      <c r="TAQ52" s="221"/>
      <c r="TAR52" s="221"/>
      <c r="TAS52" s="221"/>
      <c r="TAT52" s="221"/>
      <c r="TAU52" s="221"/>
      <c r="TAV52" s="221"/>
      <c r="TAW52" s="221"/>
      <c r="TAX52" s="221"/>
      <c r="TAY52" s="221"/>
      <c r="TAZ52" s="221"/>
      <c r="TBA52" s="221"/>
      <c r="TBB52" s="221"/>
      <c r="TBC52" s="221"/>
      <c r="TBD52" s="221"/>
      <c r="TBE52" s="221"/>
      <c r="TBF52" s="221"/>
      <c r="TBG52" s="221"/>
      <c r="TBH52" s="221"/>
      <c r="TBI52" s="221"/>
      <c r="TBJ52" s="221"/>
      <c r="TBK52" s="221"/>
      <c r="TBL52" s="221"/>
      <c r="TBM52" s="221"/>
      <c r="TBN52" s="221"/>
      <c r="TBO52" s="221"/>
      <c r="TBP52" s="221"/>
      <c r="TBQ52" s="221"/>
      <c r="TBR52" s="221"/>
      <c r="TBS52" s="221"/>
      <c r="TBT52" s="221"/>
      <c r="TBU52" s="221"/>
      <c r="TBV52" s="221"/>
      <c r="TBW52" s="221"/>
      <c r="TBX52" s="221"/>
      <c r="TBY52" s="221"/>
      <c r="TBZ52" s="221"/>
      <c r="TCA52" s="221"/>
      <c r="TCB52" s="221"/>
      <c r="TCC52" s="221"/>
      <c r="TCD52" s="221"/>
      <c r="TCE52" s="221"/>
      <c r="TCF52" s="221"/>
      <c r="TCG52" s="221"/>
      <c r="TCH52" s="221"/>
      <c r="TCI52" s="221"/>
      <c r="TCJ52" s="221"/>
      <c r="TCK52" s="221"/>
      <c r="TCL52" s="221"/>
      <c r="TCM52" s="221"/>
      <c r="TCN52" s="221"/>
      <c r="TCO52" s="221"/>
      <c r="TCP52" s="221"/>
      <c r="TCQ52" s="221"/>
      <c r="TCR52" s="221"/>
      <c r="TCS52" s="221"/>
      <c r="TCT52" s="221"/>
      <c r="TCU52" s="221"/>
      <c r="TCV52" s="221"/>
      <c r="TCW52" s="221"/>
      <c r="TCX52" s="221"/>
      <c r="TCY52" s="221"/>
      <c r="TCZ52" s="221"/>
      <c r="TDA52" s="221"/>
      <c r="TDB52" s="221"/>
      <c r="TDC52" s="221"/>
      <c r="TDD52" s="221"/>
      <c r="TDE52" s="221"/>
      <c r="TDF52" s="221"/>
      <c r="TDG52" s="221"/>
      <c r="TDH52" s="221"/>
      <c r="TDI52" s="221"/>
      <c r="TDJ52" s="221"/>
      <c r="TDK52" s="221"/>
      <c r="TDL52" s="221"/>
      <c r="TDM52" s="221"/>
      <c r="TDN52" s="221"/>
      <c r="TDO52" s="221"/>
      <c r="TDP52" s="221"/>
      <c r="TDQ52" s="221"/>
      <c r="TDR52" s="221"/>
      <c r="TDS52" s="221"/>
      <c r="TDT52" s="221"/>
      <c r="TDU52" s="221"/>
      <c r="TDV52" s="221"/>
      <c r="TDW52" s="221"/>
      <c r="TDX52" s="221"/>
      <c r="TDY52" s="221"/>
      <c r="TDZ52" s="221"/>
      <c r="TEA52" s="221"/>
      <c r="TEB52" s="221"/>
      <c r="TEC52" s="221"/>
      <c r="TED52" s="221"/>
      <c r="TEE52" s="221"/>
      <c r="TEF52" s="221"/>
      <c r="TEG52" s="221"/>
      <c r="TEH52" s="221"/>
      <c r="TEI52" s="221"/>
      <c r="TEJ52" s="221"/>
      <c r="TEK52" s="221"/>
      <c r="TEL52" s="221"/>
      <c r="TEM52" s="221"/>
      <c r="TEN52" s="221"/>
      <c r="TEO52" s="221"/>
      <c r="TEP52" s="221"/>
      <c r="TEQ52" s="221"/>
      <c r="TER52" s="221"/>
      <c r="TES52" s="221"/>
      <c r="TET52" s="221"/>
      <c r="TEU52" s="221"/>
      <c r="TEV52" s="221"/>
      <c r="TEW52" s="221"/>
      <c r="TEX52" s="221"/>
      <c r="TEY52" s="221"/>
      <c r="TEZ52" s="221"/>
      <c r="TFA52" s="221"/>
      <c r="TFB52" s="221"/>
      <c r="TFC52" s="221"/>
      <c r="TFD52" s="221"/>
      <c r="TFE52" s="221"/>
      <c r="TFF52" s="221"/>
      <c r="TFG52" s="221"/>
      <c r="TFH52" s="221"/>
      <c r="TFI52" s="221"/>
      <c r="TFJ52" s="221"/>
      <c r="TFK52" s="221"/>
      <c r="TFL52" s="221"/>
      <c r="TFM52" s="221"/>
      <c r="TFN52" s="221"/>
      <c r="TFO52" s="221"/>
      <c r="TFP52" s="221"/>
      <c r="TFQ52" s="221"/>
      <c r="TFR52" s="221"/>
      <c r="TFS52" s="221"/>
      <c r="TFT52" s="221"/>
      <c r="TFU52" s="221"/>
      <c r="TFV52" s="221"/>
      <c r="TFW52" s="221"/>
      <c r="TFX52" s="221"/>
      <c r="TFY52" s="221"/>
      <c r="TFZ52" s="221"/>
      <c r="TGA52" s="221"/>
      <c r="TGB52" s="221"/>
      <c r="TGC52" s="221"/>
      <c r="TGD52" s="221"/>
      <c r="TGE52" s="221"/>
      <c r="TGF52" s="221"/>
      <c r="TGG52" s="221"/>
      <c r="TGH52" s="221"/>
      <c r="TGI52" s="221"/>
      <c r="TGJ52" s="221"/>
      <c r="TGK52" s="221"/>
      <c r="TGL52" s="221"/>
      <c r="TGM52" s="221"/>
      <c r="TGN52" s="221"/>
      <c r="TGO52" s="221"/>
      <c r="TGP52" s="221"/>
      <c r="TGQ52" s="221"/>
      <c r="TGR52" s="221"/>
      <c r="TGS52" s="221"/>
      <c r="TGT52" s="221"/>
      <c r="TGU52" s="221"/>
      <c r="TGV52" s="221"/>
      <c r="TGW52" s="221"/>
      <c r="TGX52" s="221"/>
      <c r="TGY52" s="221"/>
      <c r="TGZ52" s="221"/>
      <c r="THA52" s="221"/>
      <c r="THB52" s="221"/>
      <c r="THC52" s="221"/>
      <c r="THD52" s="221"/>
      <c r="THE52" s="221"/>
      <c r="THF52" s="221"/>
      <c r="THG52" s="221"/>
      <c r="THH52" s="221"/>
      <c r="THI52" s="221"/>
      <c r="THJ52" s="221"/>
      <c r="THK52" s="221"/>
      <c r="THL52" s="221"/>
      <c r="THM52" s="221"/>
      <c r="THN52" s="221"/>
      <c r="THO52" s="221"/>
      <c r="THP52" s="221"/>
      <c r="THQ52" s="221"/>
      <c r="THR52" s="221"/>
      <c r="THS52" s="221"/>
      <c r="THT52" s="221"/>
      <c r="THU52" s="221"/>
      <c r="THV52" s="221"/>
      <c r="THW52" s="221"/>
      <c r="THX52" s="221"/>
      <c r="THY52" s="221"/>
      <c r="THZ52" s="221"/>
      <c r="TIA52" s="221"/>
      <c r="TIB52" s="221"/>
      <c r="TIC52" s="221"/>
      <c r="TID52" s="221"/>
      <c r="TIE52" s="221"/>
      <c r="TIF52" s="221"/>
      <c r="TIG52" s="221"/>
      <c r="TIH52" s="221"/>
      <c r="TII52" s="221"/>
      <c r="TIJ52" s="221"/>
      <c r="TIK52" s="221"/>
      <c r="TIL52" s="221"/>
      <c r="TIM52" s="221"/>
      <c r="TIN52" s="221"/>
      <c r="TIO52" s="221"/>
      <c r="TIP52" s="221"/>
      <c r="TIQ52" s="221"/>
      <c r="TIR52" s="221"/>
      <c r="TIS52" s="221"/>
      <c r="TIT52" s="221"/>
      <c r="TIU52" s="221"/>
      <c r="TIV52" s="221"/>
      <c r="TIW52" s="221"/>
      <c r="TIX52" s="221"/>
      <c r="TIY52" s="221"/>
      <c r="TIZ52" s="221"/>
      <c r="TJA52" s="221"/>
      <c r="TJB52" s="221"/>
      <c r="TJC52" s="221"/>
      <c r="TJD52" s="221"/>
      <c r="TJE52" s="221"/>
      <c r="TJF52" s="221"/>
      <c r="TJG52" s="221"/>
      <c r="TJH52" s="221"/>
      <c r="TJI52" s="221"/>
      <c r="TJJ52" s="221"/>
      <c r="TJK52" s="221"/>
      <c r="TJL52" s="221"/>
      <c r="TJM52" s="221"/>
      <c r="TJN52" s="221"/>
      <c r="TJO52" s="221"/>
      <c r="TJP52" s="221"/>
      <c r="TJQ52" s="221"/>
      <c r="TJR52" s="221"/>
      <c r="TJS52" s="221"/>
      <c r="TJT52" s="221"/>
      <c r="TJU52" s="221"/>
      <c r="TJV52" s="221"/>
      <c r="TJW52" s="221"/>
      <c r="TJX52" s="221"/>
      <c r="TJY52" s="221"/>
      <c r="TJZ52" s="221"/>
      <c r="TKA52" s="221"/>
      <c r="TKB52" s="221"/>
      <c r="TKC52" s="221"/>
      <c r="TKD52" s="221"/>
      <c r="TKE52" s="221"/>
      <c r="TKF52" s="221"/>
      <c r="TKG52" s="221"/>
      <c r="TKH52" s="221"/>
      <c r="TKI52" s="221"/>
      <c r="TKJ52" s="221"/>
      <c r="TKK52" s="221"/>
      <c r="TKL52" s="221"/>
      <c r="TKM52" s="221"/>
      <c r="TKN52" s="221"/>
      <c r="TKO52" s="221"/>
      <c r="TKP52" s="221"/>
      <c r="TKQ52" s="221"/>
      <c r="TKR52" s="221"/>
      <c r="TKS52" s="221"/>
      <c r="TKT52" s="221"/>
      <c r="TKU52" s="221"/>
      <c r="TKV52" s="221"/>
      <c r="TKW52" s="221"/>
      <c r="TKX52" s="221"/>
      <c r="TKY52" s="221"/>
      <c r="TKZ52" s="221"/>
      <c r="TLA52" s="221"/>
      <c r="TLB52" s="221"/>
      <c r="TLC52" s="221"/>
      <c r="TLD52" s="221"/>
      <c r="TLE52" s="221"/>
      <c r="TLF52" s="221"/>
      <c r="TLG52" s="221"/>
      <c r="TLH52" s="221"/>
      <c r="TLI52" s="221"/>
      <c r="TLJ52" s="221"/>
      <c r="TLK52" s="221"/>
      <c r="TLL52" s="221"/>
      <c r="TLM52" s="221"/>
      <c r="TLN52" s="221"/>
      <c r="TLO52" s="221"/>
      <c r="TLP52" s="221"/>
      <c r="TLQ52" s="221"/>
      <c r="TLR52" s="221"/>
      <c r="TLS52" s="221"/>
      <c r="TLT52" s="221"/>
      <c r="TLU52" s="221"/>
      <c r="TLV52" s="221"/>
      <c r="TLW52" s="221"/>
      <c r="TLX52" s="221"/>
      <c r="TLY52" s="221"/>
      <c r="TLZ52" s="221"/>
      <c r="TMA52" s="221"/>
      <c r="TMB52" s="221"/>
      <c r="TMC52" s="221"/>
      <c r="TMD52" s="221"/>
      <c r="TME52" s="221"/>
      <c r="TMF52" s="221"/>
      <c r="TMG52" s="221"/>
      <c r="TMH52" s="221"/>
      <c r="TMI52" s="221"/>
      <c r="TMJ52" s="221"/>
      <c r="TMK52" s="221"/>
      <c r="TML52" s="221"/>
      <c r="TMM52" s="221"/>
      <c r="TMN52" s="221"/>
      <c r="TMO52" s="221"/>
      <c r="TMP52" s="221"/>
      <c r="TMQ52" s="221"/>
      <c r="TMR52" s="221"/>
      <c r="TMS52" s="221"/>
      <c r="TMT52" s="221"/>
      <c r="TMU52" s="221"/>
      <c r="TMV52" s="221"/>
      <c r="TMW52" s="221"/>
      <c r="TMX52" s="221"/>
      <c r="TMY52" s="221"/>
      <c r="TMZ52" s="221"/>
      <c r="TNA52" s="221"/>
      <c r="TNB52" s="221"/>
      <c r="TNC52" s="221"/>
      <c r="TND52" s="221"/>
      <c r="TNE52" s="221"/>
      <c r="TNF52" s="221"/>
      <c r="TNG52" s="221"/>
      <c r="TNH52" s="221"/>
      <c r="TNI52" s="221"/>
      <c r="TNJ52" s="221"/>
      <c r="TNK52" s="221"/>
      <c r="TNL52" s="221"/>
      <c r="TNM52" s="221"/>
      <c r="TNN52" s="221"/>
      <c r="TNO52" s="221"/>
      <c r="TNP52" s="221"/>
      <c r="TNQ52" s="221"/>
      <c r="TNR52" s="221"/>
      <c r="TNS52" s="221"/>
      <c r="TNT52" s="221"/>
      <c r="TNU52" s="221"/>
      <c r="TNV52" s="221"/>
      <c r="TNW52" s="221"/>
      <c r="TNX52" s="221"/>
      <c r="TNY52" s="221"/>
      <c r="TNZ52" s="221"/>
      <c r="TOA52" s="221"/>
      <c r="TOB52" s="221"/>
      <c r="TOC52" s="221"/>
      <c r="TOD52" s="221"/>
      <c r="TOE52" s="221"/>
      <c r="TOF52" s="221"/>
      <c r="TOG52" s="221"/>
      <c r="TOH52" s="221"/>
      <c r="TOI52" s="221"/>
      <c r="TOJ52" s="221"/>
      <c r="TOK52" s="221"/>
      <c r="TOL52" s="221"/>
      <c r="TOM52" s="221"/>
      <c r="TON52" s="221"/>
      <c r="TOO52" s="221"/>
      <c r="TOP52" s="221"/>
      <c r="TOQ52" s="221"/>
      <c r="TOR52" s="221"/>
      <c r="TOS52" s="221"/>
      <c r="TOT52" s="221"/>
      <c r="TOU52" s="221"/>
      <c r="TOV52" s="221"/>
      <c r="TOW52" s="221"/>
      <c r="TOX52" s="221"/>
      <c r="TOY52" s="221"/>
      <c r="TOZ52" s="221"/>
      <c r="TPA52" s="221"/>
      <c r="TPB52" s="221"/>
      <c r="TPC52" s="221"/>
      <c r="TPD52" s="221"/>
      <c r="TPE52" s="221"/>
      <c r="TPF52" s="221"/>
      <c r="TPG52" s="221"/>
      <c r="TPH52" s="221"/>
      <c r="TPI52" s="221"/>
      <c r="TPJ52" s="221"/>
      <c r="TPK52" s="221"/>
      <c r="TPL52" s="221"/>
      <c r="TPM52" s="221"/>
      <c r="TPN52" s="221"/>
      <c r="TPO52" s="221"/>
      <c r="TPP52" s="221"/>
      <c r="TPQ52" s="221"/>
      <c r="TPR52" s="221"/>
      <c r="TPS52" s="221"/>
      <c r="TPT52" s="221"/>
      <c r="TPU52" s="221"/>
      <c r="TPV52" s="221"/>
      <c r="TPW52" s="221"/>
      <c r="TPX52" s="221"/>
      <c r="TPY52" s="221"/>
      <c r="TPZ52" s="221"/>
      <c r="TQA52" s="221"/>
      <c r="TQB52" s="221"/>
      <c r="TQC52" s="221"/>
      <c r="TQD52" s="221"/>
      <c r="TQE52" s="221"/>
      <c r="TQF52" s="221"/>
      <c r="TQG52" s="221"/>
      <c r="TQH52" s="221"/>
      <c r="TQI52" s="221"/>
      <c r="TQJ52" s="221"/>
      <c r="TQK52" s="221"/>
      <c r="TQL52" s="221"/>
      <c r="TQM52" s="221"/>
      <c r="TQN52" s="221"/>
      <c r="TQO52" s="221"/>
      <c r="TQP52" s="221"/>
      <c r="TQQ52" s="221"/>
      <c r="TQR52" s="221"/>
      <c r="TQS52" s="221"/>
      <c r="TQT52" s="221"/>
      <c r="TQU52" s="221"/>
      <c r="TQV52" s="221"/>
      <c r="TQW52" s="221"/>
      <c r="TQX52" s="221"/>
      <c r="TQY52" s="221"/>
      <c r="TQZ52" s="221"/>
      <c r="TRA52" s="221"/>
      <c r="TRB52" s="221"/>
      <c r="TRC52" s="221"/>
      <c r="TRD52" s="221"/>
      <c r="TRE52" s="221"/>
      <c r="TRF52" s="221"/>
      <c r="TRG52" s="221"/>
      <c r="TRH52" s="221"/>
      <c r="TRI52" s="221"/>
      <c r="TRJ52" s="221"/>
      <c r="TRK52" s="221"/>
      <c r="TRL52" s="221"/>
      <c r="TRM52" s="221"/>
      <c r="TRN52" s="221"/>
      <c r="TRO52" s="221"/>
      <c r="TRP52" s="221"/>
      <c r="TRQ52" s="221"/>
      <c r="TRR52" s="221"/>
      <c r="TRS52" s="221"/>
      <c r="TRT52" s="221"/>
      <c r="TRU52" s="221"/>
      <c r="TRV52" s="221"/>
      <c r="TRW52" s="221"/>
      <c r="TRX52" s="221"/>
      <c r="TRY52" s="221"/>
      <c r="TRZ52" s="221"/>
      <c r="TSA52" s="221"/>
      <c r="TSB52" s="221"/>
      <c r="TSC52" s="221"/>
      <c r="TSD52" s="221"/>
      <c r="TSE52" s="221"/>
      <c r="TSF52" s="221"/>
      <c r="TSG52" s="221"/>
      <c r="TSH52" s="221"/>
      <c r="TSI52" s="221"/>
      <c r="TSJ52" s="221"/>
      <c r="TSK52" s="221"/>
      <c r="TSL52" s="221"/>
      <c r="TSM52" s="221"/>
      <c r="TSN52" s="221"/>
      <c r="TSO52" s="221"/>
      <c r="TSP52" s="221"/>
      <c r="TSQ52" s="221"/>
      <c r="TSR52" s="221"/>
      <c r="TSS52" s="221"/>
      <c r="TST52" s="221"/>
      <c r="TSU52" s="221"/>
      <c r="TSV52" s="221"/>
      <c r="TSW52" s="221"/>
      <c r="TSX52" s="221"/>
      <c r="TSY52" s="221"/>
      <c r="TSZ52" s="221"/>
      <c r="TTA52" s="221"/>
      <c r="TTB52" s="221"/>
      <c r="TTC52" s="221"/>
      <c r="TTD52" s="221"/>
      <c r="TTE52" s="221"/>
      <c r="TTF52" s="221"/>
      <c r="TTG52" s="221"/>
      <c r="TTH52" s="221"/>
      <c r="TTI52" s="221"/>
      <c r="TTJ52" s="221"/>
      <c r="TTK52" s="221"/>
      <c r="TTL52" s="221"/>
      <c r="TTM52" s="221"/>
      <c r="TTN52" s="221"/>
      <c r="TTO52" s="221"/>
      <c r="TTP52" s="221"/>
      <c r="TTQ52" s="221"/>
      <c r="TTR52" s="221"/>
      <c r="TTS52" s="221"/>
      <c r="TTT52" s="221"/>
      <c r="TTU52" s="221"/>
      <c r="TTV52" s="221"/>
      <c r="TTW52" s="221"/>
      <c r="TTX52" s="221"/>
      <c r="TTY52" s="221"/>
      <c r="TTZ52" s="221"/>
      <c r="TUA52" s="221"/>
      <c r="TUB52" s="221"/>
      <c r="TUC52" s="221"/>
      <c r="TUD52" s="221"/>
      <c r="TUE52" s="221"/>
      <c r="TUF52" s="221"/>
      <c r="TUG52" s="221"/>
      <c r="TUH52" s="221"/>
      <c r="TUI52" s="221"/>
      <c r="TUJ52" s="221"/>
      <c r="TUK52" s="221"/>
      <c r="TUL52" s="221"/>
      <c r="TUM52" s="221"/>
      <c r="TUN52" s="221"/>
      <c r="TUO52" s="221"/>
      <c r="TUP52" s="221"/>
      <c r="TUQ52" s="221"/>
      <c r="TUR52" s="221"/>
      <c r="TUS52" s="221"/>
      <c r="TUT52" s="221"/>
      <c r="TUU52" s="221"/>
      <c r="TUV52" s="221"/>
      <c r="TUW52" s="221"/>
      <c r="TUX52" s="221"/>
      <c r="TUY52" s="221"/>
      <c r="TUZ52" s="221"/>
      <c r="TVA52" s="221"/>
      <c r="TVB52" s="221"/>
      <c r="TVC52" s="221"/>
      <c r="TVD52" s="221"/>
      <c r="TVE52" s="221"/>
      <c r="TVF52" s="221"/>
      <c r="TVG52" s="221"/>
      <c r="TVH52" s="221"/>
      <c r="TVI52" s="221"/>
      <c r="TVJ52" s="221"/>
      <c r="TVK52" s="221"/>
      <c r="TVL52" s="221"/>
      <c r="TVM52" s="221"/>
      <c r="TVN52" s="221"/>
      <c r="TVO52" s="221"/>
      <c r="TVP52" s="221"/>
      <c r="TVQ52" s="221"/>
      <c r="TVR52" s="221"/>
      <c r="TVS52" s="221"/>
      <c r="TVT52" s="221"/>
      <c r="TVU52" s="221"/>
      <c r="TVV52" s="221"/>
      <c r="TVW52" s="221"/>
      <c r="TVX52" s="221"/>
      <c r="TVY52" s="221"/>
      <c r="TVZ52" s="221"/>
      <c r="TWA52" s="221"/>
      <c r="TWB52" s="221"/>
      <c r="TWC52" s="221"/>
      <c r="TWD52" s="221"/>
      <c r="TWE52" s="221"/>
      <c r="TWF52" s="221"/>
      <c r="TWG52" s="221"/>
      <c r="TWH52" s="221"/>
      <c r="TWI52" s="221"/>
      <c r="TWJ52" s="221"/>
      <c r="TWK52" s="221"/>
      <c r="TWL52" s="221"/>
      <c r="TWM52" s="221"/>
      <c r="TWN52" s="221"/>
      <c r="TWO52" s="221"/>
      <c r="TWP52" s="221"/>
      <c r="TWQ52" s="221"/>
      <c r="TWR52" s="221"/>
      <c r="TWS52" s="221"/>
      <c r="TWT52" s="221"/>
      <c r="TWU52" s="221"/>
      <c r="TWV52" s="221"/>
      <c r="TWW52" s="221"/>
      <c r="TWX52" s="221"/>
      <c r="TWY52" s="221"/>
      <c r="TWZ52" s="221"/>
      <c r="TXA52" s="221"/>
      <c r="TXB52" s="221"/>
      <c r="TXC52" s="221"/>
      <c r="TXD52" s="221"/>
      <c r="TXE52" s="221"/>
      <c r="TXF52" s="221"/>
      <c r="TXG52" s="221"/>
      <c r="TXH52" s="221"/>
      <c r="TXI52" s="221"/>
      <c r="TXJ52" s="221"/>
      <c r="TXK52" s="221"/>
      <c r="TXL52" s="221"/>
      <c r="TXM52" s="221"/>
      <c r="TXN52" s="221"/>
      <c r="TXO52" s="221"/>
      <c r="TXP52" s="221"/>
      <c r="TXQ52" s="221"/>
      <c r="TXR52" s="221"/>
      <c r="TXS52" s="221"/>
      <c r="TXT52" s="221"/>
      <c r="TXU52" s="221"/>
      <c r="TXV52" s="221"/>
      <c r="TXW52" s="221"/>
      <c r="TXX52" s="221"/>
      <c r="TXY52" s="221"/>
      <c r="TXZ52" s="221"/>
      <c r="TYA52" s="221"/>
      <c r="TYB52" s="221"/>
      <c r="TYC52" s="221"/>
      <c r="TYD52" s="221"/>
      <c r="TYE52" s="221"/>
      <c r="TYF52" s="221"/>
      <c r="TYG52" s="221"/>
      <c r="TYH52" s="221"/>
      <c r="TYI52" s="221"/>
      <c r="TYJ52" s="221"/>
      <c r="TYK52" s="221"/>
      <c r="TYL52" s="221"/>
      <c r="TYM52" s="221"/>
      <c r="TYN52" s="221"/>
      <c r="TYO52" s="221"/>
      <c r="TYP52" s="221"/>
      <c r="TYQ52" s="221"/>
      <c r="TYR52" s="221"/>
      <c r="TYS52" s="221"/>
      <c r="TYT52" s="221"/>
      <c r="TYU52" s="221"/>
      <c r="TYV52" s="221"/>
      <c r="TYW52" s="221"/>
      <c r="TYX52" s="221"/>
      <c r="TYY52" s="221"/>
      <c r="TYZ52" s="221"/>
      <c r="TZA52" s="221"/>
      <c r="TZB52" s="221"/>
      <c r="TZC52" s="221"/>
      <c r="TZD52" s="221"/>
      <c r="TZE52" s="221"/>
      <c r="TZF52" s="221"/>
      <c r="TZG52" s="221"/>
      <c r="TZH52" s="221"/>
      <c r="TZI52" s="221"/>
      <c r="TZJ52" s="221"/>
      <c r="TZK52" s="221"/>
      <c r="TZL52" s="221"/>
      <c r="TZM52" s="221"/>
      <c r="TZN52" s="221"/>
      <c r="TZO52" s="221"/>
      <c r="TZP52" s="221"/>
      <c r="TZQ52" s="221"/>
      <c r="TZR52" s="221"/>
      <c r="TZS52" s="221"/>
      <c r="TZT52" s="221"/>
      <c r="TZU52" s="221"/>
      <c r="TZV52" s="221"/>
      <c r="TZW52" s="221"/>
      <c r="TZX52" s="221"/>
      <c r="TZY52" s="221"/>
      <c r="TZZ52" s="221"/>
      <c r="UAA52" s="221"/>
      <c r="UAB52" s="221"/>
      <c r="UAC52" s="221"/>
      <c r="UAD52" s="221"/>
      <c r="UAE52" s="221"/>
      <c r="UAF52" s="221"/>
      <c r="UAG52" s="221"/>
      <c r="UAH52" s="221"/>
      <c r="UAI52" s="221"/>
      <c r="UAJ52" s="221"/>
      <c r="UAK52" s="221"/>
      <c r="UAL52" s="221"/>
      <c r="UAM52" s="221"/>
      <c r="UAN52" s="221"/>
      <c r="UAO52" s="221"/>
      <c r="UAP52" s="221"/>
      <c r="UAQ52" s="221"/>
      <c r="UAR52" s="221"/>
      <c r="UAS52" s="221"/>
      <c r="UAT52" s="221"/>
      <c r="UAU52" s="221"/>
      <c r="UAV52" s="221"/>
      <c r="UAW52" s="221"/>
      <c r="UAX52" s="221"/>
      <c r="UAY52" s="221"/>
      <c r="UAZ52" s="221"/>
      <c r="UBA52" s="221"/>
      <c r="UBB52" s="221"/>
      <c r="UBC52" s="221"/>
      <c r="UBD52" s="221"/>
      <c r="UBE52" s="221"/>
      <c r="UBF52" s="221"/>
      <c r="UBG52" s="221"/>
      <c r="UBH52" s="221"/>
      <c r="UBI52" s="221"/>
      <c r="UBJ52" s="221"/>
      <c r="UBK52" s="221"/>
      <c r="UBL52" s="221"/>
      <c r="UBM52" s="221"/>
      <c r="UBN52" s="221"/>
      <c r="UBO52" s="221"/>
      <c r="UBP52" s="221"/>
      <c r="UBQ52" s="221"/>
      <c r="UBR52" s="221"/>
      <c r="UBS52" s="221"/>
      <c r="UBT52" s="221"/>
      <c r="UBU52" s="221"/>
      <c r="UBV52" s="221"/>
      <c r="UBW52" s="221"/>
      <c r="UBX52" s="221"/>
      <c r="UBY52" s="221"/>
      <c r="UBZ52" s="221"/>
      <c r="UCA52" s="221"/>
      <c r="UCB52" s="221"/>
      <c r="UCC52" s="221"/>
      <c r="UCD52" s="221"/>
      <c r="UCE52" s="221"/>
      <c r="UCF52" s="221"/>
      <c r="UCG52" s="221"/>
      <c r="UCH52" s="221"/>
      <c r="UCI52" s="221"/>
      <c r="UCJ52" s="221"/>
      <c r="UCK52" s="221"/>
      <c r="UCL52" s="221"/>
      <c r="UCM52" s="221"/>
      <c r="UCN52" s="221"/>
      <c r="UCO52" s="221"/>
      <c r="UCP52" s="221"/>
      <c r="UCQ52" s="221"/>
      <c r="UCR52" s="221"/>
      <c r="UCS52" s="221"/>
      <c r="UCT52" s="221"/>
      <c r="UCU52" s="221"/>
      <c r="UCV52" s="221"/>
      <c r="UCW52" s="221"/>
      <c r="UCX52" s="221"/>
      <c r="UCY52" s="221"/>
      <c r="UCZ52" s="221"/>
      <c r="UDA52" s="221"/>
      <c r="UDB52" s="221"/>
      <c r="UDC52" s="221"/>
      <c r="UDD52" s="221"/>
      <c r="UDE52" s="221"/>
      <c r="UDF52" s="221"/>
      <c r="UDG52" s="221"/>
      <c r="UDH52" s="221"/>
      <c r="UDI52" s="221"/>
      <c r="UDJ52" s="221"/>
      <c r="UDK52" s="221"/>
      <c r="UDL52" s="221"/>
      <c r="UDM52" s="221"/>
      <c r="UDN52" s="221"/>
      <c r="UDO52" s="221"/>
      <c r="UDP52" s="221"/>
      <c r="UDQ52" s="221"/>
      <c r="UDR52" s="221"/>
      <c r="UDS52" s="221"/>
      <c r="UDT52" s="221"/>
      <c r="UDU52" s="221"/>
      <c r="UDV52" s="221"/>
      <c r="UDW52" s="221"/>
      <c r="UDX52" s="221"/>
      <c r="UDY52" s="221"/>
      <c r="UDZ52" s="221"/>
      <c r="UEA52" s="221"/>
      <c r="UEB52" s="221"/>
      <c r="UEC52" s="221"/>
      <c r="UED52" s="221"/>
      <c r="UEE52" s="221"/>
      <c r="UEF52" s="221"/>
      <c r="UEG52" s="221"/>
      <c r="UEH52" s="221"/>
      <c r="UEI52" s="221"/>
      <c r="UEJ52" s="221"/>
      <c r="UEK52" s="221"/>
      <c r="UEL52" s="221"/>
      <c r="UEM52" s="221"/>
      <c r="UEN52" s="221"/>
      <c r="UEO52" s="221"/>
      <c r="UEP52" s="221"/>
      <c r="UEQ52" s="221"/>
      <c r="UER52" s="221"/>
      <c r="UES52" s="221"/>
      <c r="UET52" s="221"/>
      <c r="UEU52" s="221"/>
      <c r="UEV52" s="221"/>
      <c r="UEW52" s="221"/>
      <c r="UEX52" s="221"/>
      <c r="UEY52" s="221"/>
      <c r="UEZ52" s="221"/>
      <c r="UFA52" s="221"/>
      <c r="UFB52" s="221"/>
      <c r="UFC52" s="221"/>
      <c r="UFD52" s="221"/>
      <c r="UFE52" s="221"/>
      <c r="UFF52" s="221"/>
      <c r="UFG52" s="221"/>
      <c r="UFH52" s="221"/>
      <c r="UFI52" s="221"/>
      <c r="UFJ52" s="221"/>
      <c r="UFK52" s="221"/>
      <c r="UFL52" s="221"/>
      <c r="UFM52" s="221"/>
      <c r="UFN52" s="221"/>
      <c r="UFO52" s="221"/>
      <c r="UFP52" s="221"/>
      <c r="UFQ52" s="221"/>
      <c r="UFR52" s="221"/>
      <c r="UFS52" s="221"/>
      <c r="UFT52" s="221"/>
      <c r="UFU52" s="221"/>
      <c r="UFV52" s="221"/>
      <c r="UFW52" s="221"/>
      <c r="UFX52" s="221"/>
      <c r="UFY52" s="221"/>
      <c r="UFZ52" s="221"/>
      <c r="UGA52" s="221"/>
      <c r="UGB52" s="221"/>
      <c r="UGC52" s="221"/>
      <c r="UGD52" s="221"/>
      <c r="UGE52" s="221"/>
      <c r="UGF52" s="221"/>
      <c r="UGG52" s="221"/>
      <c r="UGH52" s="221"/>
      <c r="UGI52" s="221"/>
      <c r="UGJ52" s="221"/>
      <c r="UGK52" s="221"/>
      <c r="UGL52" s="221"/>
      <c r="UGM52" s="221"/>
      <c r="UGN52" s="221"/>
      <c r="UGO52" s="221"/>
      <c r="UGP52" s="221"/>
      <c r="UGQ52" s="221"/>
      <c r="UGR52" s="221"/>
      <c r="UGS52" s="221"/>
      <c r="UGT52" s="221"/>
      <c r="UGU52" s="221"/>
      <c r="UGV52" s="221"/>
      <c r="UGW52" s="221"/>
      <c r="UGX52" s="221"/>
      <c r="UGY52" s="221"/>
      <c r="UGZ52" s="221"/>
      <c r="UHA52" s="221"/>
      <c r="UHB52" s="221"/>
      <c r="UHC52" s="221"/>
      <c r="UHD52" s="221"/>
      <c r="UHE52" s="221"/>
      <c r="UHF52" s="221"/>
      <c r="UHG52" s="221"/>
      <c r="UHH52" s="221"/>
      <c r="UHI52" s="221"/>
      <c r="UHJ52" s="221"/>
      <c r="UHK52" s="221"/>
      <c r="UHL52" s="221"/>
      <c r="UHM52" s="221"/>
      <c r="UHN52" s="221"/>
      <c r="UHO52" s="221"/>
      <c r="UHP52" s="221"/>
      <c r="UHQ52" s="221"/>
      <c r="UHR52" s="221"/>
      <c r="UHS52" s="221"/>
      <c r="UHT52" s="221"/>
      <c r="UHU52" s="221"/>
      <c r="UHV52" s="221"/>
      <c r="UHW52" s="221"/>
      <c r="UHX52" s="221"/>
      <c r="UHY52" s="221"/>
      <c r="UHZ52" s="221"/>
      <c r="UIA52" s="221"/>
      <c r="UIB52" s="221"/>
      <c r="UIC52" s="221"/>
      <c r="UID52" s="221"/>
      <c r="UIE52" s="221"/>
      <c r="UIF52" s="221"/>
      <c r="UIG52" s="221"/>
      <c r="UIH52" s="221"/>
      <c r="UII52" s="221"/>
      <c r="UIJ52" s="221"/>
      <c r="UIK52" s="221"/>
      <c r="UIL52" s="221"/>
      <c r="UIM52" s="221"/>
      <c r="UIN52" s="221"/>
      <c r="UIO52" s="221"/>
      <c r="UIP52" s="221"/>
      <c r="UIQ52" s="221"/>
      <c r="UIR52" s="221"/>
      <c r="UIS52" s="221"/>
      <c r="UIT52" s="221"/>
      <c r="UIU52" s="221"/>
      <c r="UIV52" s="221"/>
      <c r="UIW52" s="221"/>
      <c r="UIX52" s="221"/>
      <c r="UIY52" s="221"/>
      <c r="UIZ52" s="221"/>
      <c r="UJA52" s="221"/>
      <c r="UJB52" s="221"/>
      <c r="UJC52" s="221"/>
      <c r="UJD52" s="221"/>
      <c r="UJE52" s="221"/>
      <c r="UJF52" s="221"/>
      <c r="UJG52" s="221"/>
      <c r="UJH52" s="221"/>
      <c r="UJI52" s="221"/>
      <c r="UJJ52" s="221"/>
      <c r="UJK52" s="221"/>
      <c r="UJL52" s="221"/>
      <c r="UJM52" s="221"/>
      <c r="UJN52" s="221"/>
      <c r="UJO52" s="221"/>
      <c r="UJP52" s="221"/>
      <c r="UJQ52" s="221"/>
      <c r="UJR52" s="221"/>
      <c r="UJS52" s="221"/>
      <c r="UJT52" s="221"/>
      <c r="UJU52" s="221"/>
      <c r="UJV52" s="221"/>
      <c r="UJW52" s="221"/>
      <c r="UJX52" s="221"/>
      <c r="UJY52" s="221"/>
      <c r="UJZ52" s="221"/>
      <c r="UKA52" s="221"/>
      <c r="UKB52" s="221"/>
      <c r="UKC52" s="221"/>
      <c r="UKD52" s="221"/>
      <c r="UKE52" s="221"/>
      <c r="UKF52" s="221"/>
      <c r="UKG52" s="221"/>
      <c r="UKH52" s="221"/>
      <c r="UKI52" s="221"/>
      <c r="UKJ52" s="221"/>
      <c r="UKK52" s="221"/>
      <c r="UKL52" s="221"/>
      <c r="UKM52" s="221"/>
      <c r="UKN52" s="221"/>
      <c r="UKO52" s="221"/>
      <c r="UKP52" s="221"/>
      <c r="UKQ52" s="221"/>
      <c r="UKR52" s="221"/>
      <c r="UKS52" s="221"/>
      <c r="UKT52" s="221"/>
      <c r="UKU52" s="221"/>
      <c r="UKV52" s="221"/>
      <c r="UKW52" s="221"/>
      <c r="UKX52" s="221"/>
      <c r="UKY52" s="221"/>
      <c r="UKZ52" s="221"/>
      <c r="ULA52" s="221"/>
      <c r="ULB52" s="221"/>
      <c r="ULC52" s="221"/>
      <c r="ULD52" s="221"/>
      <c r="ULE52" s="221"/>
      <c r="ULF52" s="221"/>
      <c r="ULG52" s="221"/>
      <c r="ULH52" s="221"/>
      <c r="ULI52" s="221"/>
      <c r="ULJ52" s="221"/>
      <c r="ULK52" s="221"/>
      <c r="ULL52" s="221"/>
      <c r="ULM52" s="221"/>
      <c r="ULN52" s="221"/>
      <c r="ULO52" s="221"/>
      <c r="ULP52" s="221"/>
      <c r="ULQ52" s="221"/>
      <c r="ULR52" s="221"/>
      <c r="ULS52" s="221"/>
      <c r="ULT52" s="221"/>
      <c r="ULU52" s="221"/>
      <c r="ULV52" s="221"/>
      <c r="ULW52" s="221"/>
      <c r="ULX52" s="221"/>
      <c r="ULY52" s="221"/>
      <c r="ULZ52" s="221"/>
      <c r="UMA52" s="221"/>
      <c r="UMB52" s="221"/>
      <c r="UMC52" s="221"/>
      <c r="UMD52" s="221"/>
      <c r="UME52" s="221"/>
      <c r="UMF52" s="221"/>
      <c r="UMG52" s="221"/>
      <c r="UMH52" s="221"/>
      <c r="UMI52" s="221"/>
      <c r="UMJ52" s="221"/>
      <c r="UMK52" s="221"/>
      <c r="UML52" s="221"/>
      <c r="UMM52" s="221"/>
      <c r="UMN52" s="221"/>
      <c r="UMO52" s="221"/>
      <c r="UMP52" s="221"/>
      <c r="UMQ52" s="221"/>
      <c r="UMR52" s="221"/>
      <c r="UMS52" s="221"/>
      <c r="UMT52" s="221"/>
      <c r="UMU52" s="221"/>
      <c r="UMV52" s="221"/>
      <c r="UMW52" s="221"/>
      <c r="UMX52" s="221"/>
      <c r="UMY52" s="221"/>
      <c r="UMZ52" s="221"/>
      <c r="UNA52" s="221"/>
      <c r="UNB52" s="221"/>
      <c r="UNC52" s="221"/>
      <c r="UND52" s="221"/>
      <c r="UNE52" s="221"/>
      <c r="UNF52" s="221"/>
      <c r="UNG52" s="221"/>
      <c r="UNH52" s="221"/>
      <c r="UNI52" s="221"/>
      <c r="UNJ52" s="221"/>
      <c r="UNK52" s="221"/>
      <c r="UNL52" s="221"/>
      <c r="UNM52" s="221"/>
      <c r="UNN52" s="221"/>
      <c r="UNO52" s="221"/>
      <c r="UNP52" s="221"/>
      <c r="UNQ52" s="221"/>
      <c r="UNR52" s="221"/>
      <c r="UNS52" s="221"/>
      <c r="UNT52" s="221"/>
      <c r="UNU52" s="221"/>
      <c r="UNV52" s="221"/>
      <c r="UNW52" s="221"/>
      <c r="UNX52" s="221"/>
      <c r="UNY52" s="221"/>
      <c r="UNZ52" s="221"/>
      <c r="UOA52" s="221"/>
      <c r="UOB52" s="221"/>
      <c r="UOC52" s="221"/>
      <c r="UOD52" s="221"/>
      <c r="UOE52" s="221"/>
      <c r="UOF52" s="221"/>
      <c r="UOG52" s="221"/>
      <c r="UOH52" s="221"/>
      <c r="UOI52" s="221"/>
      <c r="UOJ52" s="221"/>
      <c r="UOK52" s="221"/>
      <c r="UOL52" s="221"/>
      <c r="UOM52" s="221"/>
      <c r="UON52" s="221"/>
      <c r="UOO52" s="221"/>
      <c r="UOP52" s="221"/>
      <c r="UOQ52" s="221"/>
      <c r="UOR52" s="221"/>
      <c r="UOS52" s="221"/>
      <c r="UOT52" s="221"/>
      <c r="UOU52" s="221"/>
      <c r="UOV52" s="221"/>
      <c r="UOW52" s="221"/>
      <c r="UOX52" s="221"/>
      <c r="UOY52" s="221"/>
      <c r="UOZ52" s="221"/>
      <c r="UPA52" s="221"/>
      <c r="UPB52" s="221"/>
      <c r="UPC52" s="221"/>
      <c r="UPD52" s="221"/>
      <c r="UPE52" s="221"/>
      <c r="UPF52" s="221"/>
      <c r="UPG52" s="221"/>
      <c r="UPH52" s="221"/>
      <c r="UPI52" s="221"/>
      <c r="UPJ52" s="221"/>
      <c r="UPK52" s="221"/>
      <c r="UPL52" s="221"/>
      <c r="UPM52" s="221"/>
      <c r="UPN52" s="221"/>
      <c r="UPO52" s="221"/>
      <c r="UPP52" s="221"/>
      <c r="UPQ52" s="221"/>
      <c r="UPR52" s="221"/>
      <c r="UPS52" s="221"/>
      <c r="UPT52" s="221"/>
      <c r="UPU52" s="221"/>
      <c r="UPV52" s="221"/>
      <c r="UPW52" s="221"/>
      <c r="UPX52" s="221"/>
      <c r="UPY52" s="221"/>
      <c r="UPZ52" s="221"/>
      <c r="UQA52" s="221"/>
      <c r="UQB52" s="221"/>
      <c r="UQC52" s="221"/>
      <c r="UQD52" s="221"/>
      <c r="UQE52" s="221"/>
      <c r="UQF52" s="221"/>
      <c r="UQG52" s="221"/>
      <c r="UQH52" s="221"/>
      <c r="UQI52" s="221"/>
      <c r="UQJ52" s="221"/>
      <c r="UQK52" s="221"/>
      <c r="UQL52" s="221"/>
      <c r="UQM52" s="221"/>
      <c r="UQN52" s="221"/>
      <c r="UQO52" s="221"/>
      <c r="UQP52" s="221"/>
      <c r="UQQ52" s="221"/>
      <c r="UQR52" s="221"/>
      <c r="UQS52" s="221"/>
      <c r="UQT52" s="221"/>
      <c r="UQU52" s="221"/>
      <c r="UQV52" s="221"/>
      <c r="UQW52" s="221"/>
      <c r="UQX52" s="221"/>
      <c r="UQY52" s="221"/>
      <c r="UQZ52" s="221"/>
      <c r="URA52" s="221"/>
      <c r="URB52" s="221"/>
      <c r="URC52" s="221"/>
      <c r="URD52" s="221"/>
      <c r="URE52" s="221"/>
      <c r="URF52" s="221"/>
      <c r="URG52" s="221"/>
      <c r="URH52" s="221"/>
      <c r="URI52" s="221"/>
      <c r="URJ52" s="221"/>
      <c r="URK52" s="221"/>
      <c r="URL52" s="221"/>
      <c r="URM52" s="221"/>
      <c r="URN52" s="221"/>
      <c r="URO52" s="221"/>
      <c r="URP52" s="221"/>
      <c r="URQ52" s="221"/>
      <c r="URR52" s="221"/>
      <c r="URS52" s="221"/>
      <c r="URT52" s="221"/>
      <c r="URU52" s="221"/>
      <c r="URV52" s="221"/>
      <c r="URW52" s="221"/>
      <c r="URX52" s="221"/>
      <c r="URY52" s="221"/>
      <c r="URZ52" s="221"/>
      <c r="USA52" s="221"/>
      <c r="USB52" s="221"/>
      <c r="USC52" s="221"/>
      <c r="USD52" s="221"/>
      <c r="USE52" s="221"/>
      <c r="USF52" s="221"/>
      <c r="USG52" s="221"/>
      <c r="USH52" s="221"/>
      <c r="USI52" s="221"/>
      <c r="USJ52" s="221"/>
      <c r="USK52" s="221"/>
      <c r="USL52" s="221"/>
      <c r="USM52" s="221"/>
      <c r="USN52" s="221"/>
      <c r="USO52" s="221"/>
      <c r="USP52" s="221"/>
      <c r="USQ52" s="221"/>
      <c r="USR52" s="221"/>
      <c r="USS52" s="221"/>
      <c r="UST52" s="221"/>
      <c r="USU52" s="221"/>
      <c r="USV52" s="221"/>
      <c r="USW52" s="221"/>
      <c r="USX52" s="221"/>
      <c r="USY52" s="221"/>
      <c r="USZ52" s="221"/>
      <c r="UTA52" s="221"/>
      <c r="UTB52" s="221"/>
      <c r="UTC52" s="221"/>
      <c r="UTD52" s="221"/>
      <c r="UTE52" s="221"/>
      <c r="UTF52" s="221"/>
      <c r="UTG52" s="221"/>
      <c r="UTH52" s="221"/>
      <c r="UTI52" s="221"/>
      <c r="UTJ52" s="221"/>
      <c r="UTK52" s="221"/>
      <c r="UTL52" s="221"/>
      <c r="UTM52" s="221"/>
      <c r="UTN52" s="221"/>
      <c r="UTO52" s="221"/>
      <c r="UTP52" s="221"/>
      <c r="UTQ52" s="221"/>
      <c r="UTR52" s="221"/>
      <c r="UTS52" s="221"/>
      <c r="UTT52" s="221"/>
      <c r="UTU52" s="221"/>
      <c r="UTV52" s="221"/>
      <c r="UTW52" s="221"/>
      <c r="UTX52" s="221"/>
      <c r="UTY52" s="221"/>
      <c r="UTZ52" s="221"/>
      <c r="UUA52" s="221"/>
      <c r="UUB52" s="221"/>
      <c r="UUC52" s="221"/>
      <c r="UUD52" s="221"/>
      <c r="UUE52" s="221"/>
      <c r="UUF52" s="221"/>
      <c r="UUG52" s="221"/>
      <c r="UUH52" s="221"/>
      <c r="UUI52" s="221"/>
      <c r="UUJ52" s="221"/>
      <c r="UUK52" s="221"/>
      <c r="UUL52" s="221"/>
      <c r="UUM52" s="221"/>
      <c r="UUN52" s="221"/>
      <c r="UUO52" s="221"/>
      <c r="UUP52" s="221"/>
      <c r="UUQ52" s="221"/>
      <c r="UUR52" s="221"/>
      <c r="UUS52" s="221"/>
      <c r="UUT52" s="221"/>
      <c r="UUU52" s="221"/>
      <c r="UUV52" s="221"/>
      <c r="UUW52" s="221"/>
      <c r="UUX52" s="221"/>
      <c r="UUY52" s="221"/>
      <c r="UUZ52" s="221"/>
      <c r="UVA52" s="221"/>
      <c r="UVB52" s="221"/>
      <c r="UVC52" s="221"/>
      <c r="UVD52" s="221"/>
      <c r="UVE52" s="221"/>
      <c r="UVF52" s="221"/>
      <c r="UVG52" s="221"/>
      <c r="UVH52" s="221"/>
      <c r="UVI52" s="221"/>
      <c r="UVJ52" s="221"/>
      <c r="UVK52" s="221"/>
      <c r="UVL52" s="221"/>
      <c r="UVM52" s="221"/>
      <c r="UVN52" s="221"/>
      <c r="UVO52" s="221"/>
      <c r="UVP52" s="221"/>
      <c r="UVQ52" s="221"/>
      <c r="UVR52" s="221"/>
      <c r="UVS52" s="221"/>
      <c r="UVT52" s="221"/>
      <c r="UVU52" s="221"/>
      <c r="UVV52" s="221"/>
      <c r="UVW52" s="221"/>
      <c r="UVX52" s="221"/>
      <c r="UVY52" s="221"/>
      <c r="UVZ52" s="221"/>
      <c r="UWA52" s="221"/>
      <c r="UWB52" s="221"/>
      <c r="UWC52" s="221"/>
      <c r="UWD52" s="221"/>
      <c r="UWE52" s="221"/>
      <c r="UWF52" s="221"/>
      <c r="UWG52" s="221"/>
      <c r="UWH52" s="221"/>
      <c r="UWI52" s="221"/>
      <c r="UWJ52" s="221"/>
      <c r="UWK52" s="221"/>
      <c r="UWL52" s="221"/>
      <c r="UWM52" s="221"/>
      <c r="UWN52" s="221"/>
      <c r="UWO52" s="221"/>
      <c r="UWP52" s="221"/>
      <c r="UWQ52" s="221"/>
      <c r="UWR52" s="221"/>
      <c r="UWS52" s="221"/>
      <c r="UWT52" s="221"/>
      <c r="UWU52" s="221"/>
      <c r="UWV52" s="221"/>
      <c r="UWW52" s="221"/>
      <c r="UWX52" s="221"/>
      <c r="UWY52" s="221"/>
      <c r="UWZ52" s="221"/>
      <c r="UXA52" s="221"/>
      <c r="UXB52" s="221"/>
      <c r="UXC52" s="221"/>
      <c r="UXD52" s="221"/>
      <c r="UXE52" s="221"/>
      <c r="UXF52" s="221"/>
      <c r="UXG52" s="221"/>
      <c r="UXH52" s="221"/>
      <c r="UXI52" s="221"/>
      <c r="UXJ52" s="221"/>
      <c r="UXK52" s="221"/>
      <c r="UXL52" s="221"/>
      <c r="UXM52" s="221"/>
      <c r="UXN52" s="221"/>
      <c r="UXO52" s="221"/>
      <c r="UXP52" s="221"/>
      <c r="UXQ52" s="221"/>
      <c r="UXR52" s="221"/>
      <c r="UXS52" s="221"/>
      <c r="UXT52" s="221"/>
      <c r="UXU52" s="221"/>
      <c r="UXV52" s="221"/>
      <c r="UXW52" s="221"/>
      <c r="UXX52" s="221"/>
      <c r="UXY52" s="221"/>
      <c r="UXZ52" s="221"/>
      <c r="UYA52" s="221"/>
      <c r="UYB52" s="221"/>
      <c r="UYC52" s="221"/>
      <c r="UYD52" s="221"/>
      <c r="UYE52" s="221"/>
      <c r="UYF52" s="221"/>
      <c r="UYG52" s="221"/>
      <c r="UYH52" s="221"/>
      <c r="UYI52" s="221"/>
      <c r="UYJ52" s="221"/>
      <c r="UYK52" s="221"/>
      <c r="UYL52" s="221"/>
      <c r="UYM52" s="221"/>
      <c r="UYN52" s="221"/>
      <c r="UYO52" s="221"/>
      <c r="UYP52" s="221"/>
      <c r="UYQ52" s="221"/>
      <c r="UYR52" s="221"/>
      <c r="UYS52" s="221"/>
      <c r="UYT52" s="221"/>
      <c r="UYU52" s="221"/>
      <c r="UYV52" s="221"/>
      <c r="UYW52" s="221"/>
      <c r="UYX52" s="221"/>
      <c r="UYY52" s="221"/>
      <c r="UYZ52" s="221"/>
      <c r="UZA52" s="221"/>
      <c r="UZB52" s="221"/>
      <c r="UZC52" s="221"/>
      <c r="UZD52" s="221"/>
      <c r="UZE52" s="221"/>
      <c r="UZF52" s="221"/>
      <c r="UZG52" s="221"/>
      <c r="UZH52" s="221"/>
      <c r="UZI52" s="221"/>
      <c r="UZJ52" s="221"/>
      <c r="UZK52" s="221"/>
      <c r="UZL52" s="221"/>
      <c r="UZM52" s="221"/>
      <c r="UZN52" s="221"/>
      <c r="UZO52" s="221"/>
      <c r="UZP52" s="221"/>
      <c r="UZQ52" s="221"/>
      <c r="UZR52" s="221"/>
      <c r="UZS52" s="221"/>
      <c r="UZT52" s="221"/>
      <c r="UZU52" s="221"/>
      <c r="UZV52" s="221"/>
      <c r="UZW52" s="221"/>
      <c r="UZX52" s="221"/>
      <c r="UZY52" s="221"/>
      <c r="UZZ52" s="221"/>
      <c r="VAA52" s="221"/>
      <c r="VAB52" s="221"/>
      <c r="VAC52" s="221"/>
      <c r="VAD52" s="221"/>
      <c r="VAE52" s="221"/>
      <c r="VAF52" s="221"/>
      <c r="VAG52" s="221"/>
      <c r="VAH52" s="221"/>
      <c r="VAI52" s="221"/>
      <c r="VAJ52" s="221"/>
      <c r="VAK52" s="221"/>
      <c r="VAL52" s="221"/>
      <c r="VAM52" s="221"/>
      <c r="VAN52" s="221"/>
      <c r="VAO52" s="221"/>
      <c r="VAP52" s="221"/>
      <c r="VAQ52" s="221"/>
      <c r="VAR52" s="221"/>
      <c r="VAS52" s="221"/>
      <c r="VAT52" s="221"/>
      <c r="VAU52" s="221"/>
      <c r="VAV52" s="221"/>
      <c r="VAW52" s="221"/>
      <c r="VAX52" s="221"/>
      <c r="VAY52" s="221"/>
      <c r="VAZ52" s="221"/>
      <c r="VBA52" s="221"/>
      <c r="VBB52" s="221"/>
      <c r="VBC52" s="221"/>
      <c r="VBD52" s="221"/>
      <c r="VBE52" s="221"/>
      <c r="VBF52" s="221"/>
      <c r="VBG52" s="221"/>
      <c r="VBH52" s="221"/>
      <c r="VBI52" s="221"/>
      <c r="VBJ52" s="221"/>
      <c r="VBK52" s="221"/>
      <c r="VBL52" s="221"/>
      <c r="VBM52" s="221"/>
      <c r="VBN52" s="221"/>
      <c r="VBO52" s="221"/>
      <c r="VBP52" s="221"/>
      <c r="VBQ52" s="221"/>
      <c r="VBR52" s="221"/>
      <c r="VBS52" s="221"/>
      <c r="VBT52" s="221"/>
      <c r="VBU52" s="221"/>
      <c r="VBV52" s="221"/>
      <c r="VBW52" s="221"/>
      <c r="VBX52" s="221"/>
      <c r="VBY52" s="221"/>
      <c r="VBZ52" s="221"/>
      <c r="VCA52" s="221"/>
      <c r="VCB52" s="221"/>
      <c r="VCC52" s="221"/>
      <c r="VCD52" s="221"/>
      <c r="VCE52" s="221"/>
      <c r="VCF52" s="221"/>
      <c r="VCG52" s="221"/>
      <c r="VCH52" s="221"/>
      <c r="VCI52" s="221"/>
      <c r="VCJ52" s="221"/>
      <c r="VCK52" s="221"/>
      <c r="VCL52" s="221"/>
      <c r="VCM52" s="221"/>
      <c r="VCN52" s="221"/>
      <c r="VCO52" s="221"/>
      <c r="VCP52" s="221"/>
      <c r="VCQ52" s="221"/>
      <c r="VCR52" s="221"/>
      <c r="VCS52" s="221"/>
      <c r="VCT52" s="221"/>
      <c r="VCU52" s="221"/>
      <c r="VCV52" s="221"/>
      <c r="VCW52" s="221"/>
      <c r="VCX52" s="221"/>
      <c r="VCY52" s="221"/>
      <c r="VCZ52" s="221"/>
      <c r="VDA52" s="221"/>
      <c r="VDB52" s="221"/>
      <c r="VDC52" s="221"/>
      <c r="VDD52" s="221"/>
      <c r="VDE52" s="221"/>
      <c r="VDF52" s="221"/>
      <c r="VDG52" s="221"/>
      <c r="VDH52" s="221"/>
      <c r="VDI52" s="221"/>
      <c r="VDJ52" s="221"/>
      <c r="VDK52" s="221"/>
      <c r="VDL52" s="221"/>
      <c r="VDM52" s="221"/>
      <c r="VDN52" s="221"/>
      <c r="VDO52" s="221"/>
      <c r="VDP52" s="221"/>
      <c r="VDQ52" s="221"/>
      <c r="VDR52" s="221"/>
      <c r="VDS52" s="221"/>
      <c r="VDT52" s="221"/>
      <c r="VDU52" s="221"/>
      <c r="VDV52" s="221"/>
      <c r="VDW52" s="221"/>
      <c r="VDX52" s="221"/>
      <c r="VDY52" s="221"/>
      <c r="VDZ52" s="221"/>
      <c r="VEA52" s="221"/>
      <c r="VEB52" s="221"/>
      <c r="VEC52" s="221"/>
      <c r="VED52" s="221"/>
      <c r="VEE52" s="221"/>
      <c r="VEF52" s="221"/>
      <c r="VEG52" s="221"/>
      <c r="VEH52" s="221"/>
      <c r="VEI52" s="221"/>
      <c r="VEJ52" s="221"/>
      <c r="VEK52" s="221"/>
      <c r="VEL52" s="221"/>
      <c r="VEM52" s="221"/>
      <c r="VEN52" s="221"/>
      <c r="VEO52" s="221"/>
      <c r="VEP52" s="221"/>
      <c r="VEQ52" s="221"/>
      <c r="VER52" s="221"/>
      <c r="VES52" s="221"/>
      <c r="VET52" s="221"/>
      <c r="VEU52" s="221"/>
      <c r="VEV52" s="221"/>
      <c r="VEW52" s="221"/>
      <c r="VEX52" s="221"/>
      <c r="VEY52" s="221"/>
      <c r="VEZ52" s="221"/>
      <c r="VFA52" s="221"/>
      <c r="VFB52" s="221"/>
      <c r="VFC52" s="221"/>
      <c r="VFD52" s="221"/>
      <c r="VFE52" s="221"/>
      <c r="VFF52" s="221"/>
      <c r="VFG52" s="221"/>
      <c r="VFH52" s="221"/>
      <c r="VFI52" s="221"/>
      <c r="VFJ52" s="221"/>
      <c r="VFK52" s="221"/>
      <c r="VFL52" s="221"/>
      <c r="VFM52" s="221"/>
      <c r="VFN52" s="221"/>
      <c r="VFO52" s="221"/>
      <c r="VFP52" s="221"/>
      <c r="VFQ52" s="221"/>
      <c r="VFR52" s="221"/>
      <c r="VFS52" s="221"/>
      <c r="VFT52" s="221"/>
      <c r="VFU52" s="221"/>
      <c r="VFV52" s="221"/>
      <c r="VFW52" s="221"/>
      <c r="VFX52" s="221"/>
      <c r="VFY52" s="221"/>
      <c r="VFZ52" s="221"/>
      <c r="VGA52" s="221"/>
      <c r="VGB52" s="221"/>
      <c r="VGC52" s="221"/>
      <c r="VGD52" s="221"/>
      <c r="VGE52" s="221"/>
      <c r="VGF52" s="221"/>
      <c r="VGG52" s="221"/>
      <c r="VGH52" s="221"/>
      <c r="VGI52" s="221"/>
      <c r="VGJ52" s="221"/>
      <c r="VGK52" s="221"/>
      <c r="VGL52" s="221"/>
      <c r="VGM52" s="221"/>
      <c r="VGN52" s="221"/>
      <c r="VGO52" s="221"/>
      <c r="VGP52" s="221"/>
      <c r="VGQ52" s="221"/>
      <c r="VGR52" s="221"/>
      <c r="VGS52" s="221"/>
      <c r="VGT52" s="221"/>
      <c r="VGU52" s="221"/>
      <c r="VGV52" s="221"/>
      <c r="VGW52" s="221"/>
      <c r="VGX52" s="221"/>
      <c r="VGY52" s="221"/>
      <c r="VGZ52" s="221"/>
      <c r="VHA52" s="221"/>
      <c r="VHB52" s="221"/>
      <c r="VHC52" s="221"/>
      <c r="VHD52" s="221"/>
      <c r="VHE52" s="221"/>
      <c r="VHF52" s="221"/>
      <c r="VHG52" s="221"/>
      <c r="VHH52" s="221"/>
      <c r="VHI52" s="221"/>
      <c r="VHJ52" s="221"/>
      <c r="VHK52" s="221"/>
      <c r="VHL52" s="221"/>
      <c r="VHM52" s="221"/>
      <c r="VHN52" s="221"/>
      <c r="VHO52" s="221"/>
      <c r="VHP52" s="221"/>
      <c r="VHQ52" s="221"/>
      <c r="VHR52" s="221"/>
      <c r="VHS52" s="221"/>
      <c r="VHT52" s="221"/>
      <c r="VHU52" s="221"/>
      <c r="VHV52" s="221"/>
      <c r="VHW52" s="221"/>
      <c r="VHX52" s="221"/>
      <c r="VHY52" s="221"/>
      <c r="VHZ52" s="221"/>
      <c r="VIA52" s="221"/>
      <c r="VIB52" s="221"/>
      <c r="VIC52" s="221"/>
      <c r="VID52" s="221"/>
      <c r="VIE52" s="221"/>
      <c r="VIF52" s="221"/>
      <c r="VIG52" s="221"/>
      <c r="VIH52" s="221"/>
      <c r="VII52" s="221"/>
      <c r="VIJ52" s="221"/>
      <c r="VIK52" s="221"/>
      <c r="VIL52" s="221"/>
      <c r="VIM52" s="221"/>
      <c r="VIN52" s="221"/>
      <c r="VIO52" s="221"/>
      <c r="VIP52" s="221"/>
      <c r="VIQ52" s="221"/>
      <c r="VIR52" s="221"/>
      <c r="VIS52" s="221"/>
      <c r="VIT52" s="221"/>
      <c r="VIU52" s="221"/>
      <c r="VIV52" s="221"/>
      <c r="VIW52" s="221"/>
      <c r="VIX52" s="221"/>
      <c r="VIY52" s="221"/>
      <c r="VIZ52" s="221"/>
      <c r="VJA52" s="221"/>
      <c r="VJB52" s="221"/>
      <c r="VJC52" s="221"/>
      <c r="VJD52" s="221"/>
      <c r="VJE52" s="221"/>
      <c r="VJF52" s="221"/>
      <c r="VJG52" s="221"/>
      <c r="VJH52" s="221"/>
      <c r="VJI52" s="221"/>
      <c r="VJJ52" s="221"/>
      <c r="VJK52" s="221"/>
      <c r="VJL52" s="221"/>
      <c r="VJM52" s="221"/>
      <c r="VJN52" s="221"/>
      <c r="VJO52" s="221"/>
      <c r="VJP52" s="221"/>
      <c r="VJQ52" s="221"/>
      <c r="VJR52" s="221"/>
      <c r="VJS52" s="221"/>
      <c r="VJT52" s="221"/>
      <c r="VJU52" s="221"/>
      <c r="VJV52" s="221"/>
      <c r="VJW52" s="221"/>
      <c r="VJX52" s="221"/>
      <c r="VJY52" s="221"/>
      <c r="VJZ52" s="221"/>
      <c r="VKA52" s="221"/>
      <c r="VKB52" s="221"/>
      <c r="VKC52" s="221"/>
      <c r="VKD52" s="221"/>
      <c r="VKE52" s="221"/>
      <c r="VKF52" s="221"/>
      <c r="VKG52" s="221"/>
      <c r="VKH52" s="221"/>
      <c r="VKI52" s="221"/>
      <c r="VKJ52" s="221"/>
      <c r="VKK52" s="221"/>
      <c r="VKL52" s="221"/>
      <c r="VKM52" s="221"/>
      <c r="VKN52" s="221"/>
      <c r="VKO52" s="221"/>
      <c r="VKP52" s="221"/>
      <c r="VKQ52" s="221"/>
      <c r="VKR52" s="221"/>
      <c r="VKS52" s="221"/>
      <c r="VKT52" s="221"/>
      <c r="VKU52" s="221"/>
      <c r="VKV52" s="221"/>
      <c r="VKW52" s="221"/>
      <c r="VKX52" s="221"/>
      <c r="VKY52" s="221"/>
      <c r="VKZ52" s="221"/>
      <c r="VLA52" s="221"/>
      <c r="VLB52" s="221"/>
      <c r="VLC52" s="221"/>
      <c r="VLD52" s="221"/>
      <c r="VLE52" s="221"/>
      <c r="VLF52" s="221"/>
      <c r="VLG52" s="221"/>
      <c r="VLH52" s="221"/>
      <c r="VLI52" s="221"/>
      <c r="VLJ52" s="221"/>
      <c r="VLK52" s="221"/>
      <c r="VLL52" s="221"/>
      <c r="VLM52" s="221"/>
      <c r="VLN52" s="221"/>
      <c r="VLO52" s="221"/>
      <c r="VLP52" s="221"/>
      <c r="VLQ52" s="221"/>
      <c r="VLR52" s="221"/>
      <c r="VLS52" s="221"/>
      <c r="VLT52" s="221"/>
      <c r="VLU52" s="221"/>
      <c r="VLV52" s="221"/>
      <c r="VLW52" s="221"/>
      <c r="VLX52" s="221"/>
      <c r="VLY52" s="221"/>
      <c r="VLZ52" s="221"/>
      <c r="VMA52" s="221"/>
      <c r="VMB52" s="221"/>
      <c r="VMC52" s="221"/>
      <c r="VMD52" s="221"/>
      <c r="VME52" s="221"/>
      <c r="VMF52" s="221"/>
      <c r="VMG52" s="221"/>
      <c r="VMH52" s="221"/>
      <c r="VMI52" s="221"/>
      <c r="VMJ52" s="221"/>
      <c r="VMK52" s="221"/>
      <c r="VML52" s="221"/>
      <c r="VMM52" s="221"/>
      <c r="VMN52" s="221"/>
      <c r="VMO52" s="221"/>
      <c r="VMP52" s="221"/>
      <c r="VMQ52" s="221"/>
      <c r="VMR52" s="221"/>
      <c r="VMS52" s="221"/>
      <c r="VMT52" s="221"/>
      <c r="VMU52" s="221"/>
      <c r="VMV52" s="221"/>
      <c r="VMW52" s="221"/>
      <c r="VMX52" s="221"/>
      <c r="VMY52" s="221"/>
      <c r="VMZ52" s="221"/>
      <c r="VNA52" s="221"/>
      <c r="VNB52" s="221"/>
      <c r="VNC52" s="221"/>
      <c r="VND52" s="221"/>
      <c r="VNE52" s="221"/>
      <c r="VNF52" s="221"/>
      <c r="VNG52" s="221"/>
      <c r="VNH52" s="221"/>
      <c r="VNI52" s="221"/>
      <c r="VNJ52" s="221"/>
      <c r="VNK52" s="221"/>
      <c r="VNL52" s="221"/>
      <c r="VNM52" s="221"/>
      <c r="VNN52" s="221"/>
      <c r="VNO52" s="221"/>
      <c r="VNP52" s="221"/>
      <c r="VNQ52" s="221"/>
      <c r="VNR52" s="221"/>
      <c r="VNS52" s="221"/>
      <c r="VNT52" s="221"/>
      <c r="VNU52" s="221"/>
      <c r="VNV52" s="221"/>
      <c r="VNW52" s="221"/>
      <c r="VNX52" s="221"/>
      <c r="VNY52" s="221"/>
      <c r="VNZ52" s="221"/>
      <c r="VOA52" s="221"/>
      <c r="VOB52" s="221"/>
      <c r="VOC52" s="221"/>
      <c r="VOD52" s="221"/>
      <c r="VOE52" s="221"/>
      <c r="VOF52" s="221"/>
      <c r="VOG52" s="221"/>
      <c r="VOH52" s="221"/>
      <c r="VOI52" s="221"/>
      <c r="VOJ52" s="221"/>
      <c r="VOK52" s="221"/>
      <c r="VOL52" s="221"/>
      <c r="VOM52" s="221"/>
      <c r="VON52" s="221"/>
      <c r="VOO52" s="221"/>
      <c r="VOP52" s="221"/>
      <c r="VOQ52" s="221"/>
      <c r="VOR52" s="221"/>
      <c r="VOS52" s="221"/>
      <c r="VOT52" s="221"/>
      <c r="VOU52" s="221"/>
      <c r="VOV52" s="221"/>
      <c r="VOW52" s="221"/>
      <c r="VOX52" s="221"/>
      <c r="VOY52" s="221"/>
      <c r="VOZ52" s="221"/>
      <c r="VPA52" s="221"/>
      <c r="VPB52" s="221"/>
      <c r="VPC52" s="221"/>
      <c r="VPD52" s="221"/>
      <c r="VPE52" s="221"/>
      <c r="VPF52" s="221"/>
      <c r="VPG52" s="221"/>
      <c r="VPH52" s="221"/>
      <c r="VPI52" s="221"/>
      <c r="VPJ52" s="221"/>
      <c r="VPK52" s="221"/>
      <c r="VPL52" s="221"/>
      <c r="VPM52" s="221"/>
      <c r="VPN52" s="221"/>
      <c r="VPO52" s="221"/>
      <c r="VPP52" s="221"/>
      <c r="VPQ52" s="221"/>
      <c r="VPR52" s="221"/>
      <c r="VPS52" s="221"/>
      <c r="VPT52" s="221"/>
      <c r="VPU52" s="221"/>
      <c r="VPV52" s="221"/>
      <c r="VPW52" s="221"/>
      <c r="VPX52" s="221"/>
      <c r="VPY52" s="221"/>
      <c r="VPZ52" s="221"/>
      <c r="VQA52" s="221"/>
      <c r="VQB52" s="221"/>
      <c r="VQC52" s="221"/>
      <c r="VQD52" s="221"/>
      <c r="VQE52" s="221"/>
      <c r="VQF52" s="221"/>
      <c r="VQG52" s="221"/>
      <c r="VQH52" s="221"/>
      <c r="VQI52" s="221"/>
      <c r="VQJ52" s="221"/>
      <c r="VQK52" s="221"/>
      <c r="VQL52" s="221"/>
      <c r="VQM52" s="221"/>
      <c r="VQN52" s="221"/>
      <c r="VQO52" s="221"/>
      <c r="VQP52" s="221"/>
      <c r="VQQ52" s="221"/>
      <c r="VQR52" s="221"/>
      <c r="VQS52" s="221"/>
      <c r="VQT52" s="221"/>
      <c r="VQU52" s="221"/>
      <c r="VQV52" s="221"/>
      <c r="VQW52" s="221"/>
      <c r="VQX52" s="221"/>
      <c r="VQY52" s="221"/>
      <c r="VQZ52" s="221"/>
      <c r="VRA52" s="221"/>
      <c r="VRB52" s="221"/>
      <c r="VRC52" s="221"/>
      <c r="VRD52" s="221"/>
      <c r="VRE52" s="221"/>
      <c r="VRF52" s="221"/>
      <c r="VRG52" s="221"/>
      <c r="VRH52" s="221"/>
      <c r="VRI52" s="221"/>
      <c r="VRJ52" s="221"/>
      <c r="VRK52" s="221"/>
      <c r="VRL52" s="221"/>
      <c r="VRM52" s="221"/>
      <c r="VRN52" s="221"/>
      <c r="VRO52" s="221"/>
      <c r="VRP52" s="221"/>
      <c r="VRQ52" s="221"/>
      <c r="VRR52" s="221"/>
      <c r="VRS52" s="221"/>
      <c r="VRT52" s="221"/>
      <c r="VRU52" s="221"/>
      <c r="VRV52" s="221"/>
      <c r="VRW52" s="221"/>
      <c r="VRX52" s="221"/>
      <c r="VRY52" s="221"/>
      <c r="VRZ52" s="221"/>
      <c r="VSA52" s="221"/>
      <c r="VSB52" s="221"/>
      <c r="VSC52" s="221"/>
      <c r="VSD52" s="221"/>
      <c r="VSE52" s="221"/>
      <c r="VSF52" s="221"/>
      <c r="VSG52" s="221"/>
      <c r="VSH52" s="221"/>
      <c r="VSI52" s="221"/>
      <c r="VSJ52" s="221"/>
      <c r="VSK52" s="221"/>
      <c r="VSL52" s="221"/>
      <c r="VSM52" s="221"/>
      <c r="VSN52" s="221"/>
      <c r="VSO52" s="221"/>
      <c r="VSP52" s="221"/>
      <c r="VSQ52" s="221"/>
      <c r="VSR52" s="221"/>
      <c r="VSS52" s="221"/>
      <c r="VST52" s="221"/>
      <c r="VSU52" s="221"/>
      <c r="VSV52" s="221"/>
      <c r="VSW52" s="221"/>
      <c r="VSX52" s="221"/>
      <c r="VSY52" s="221"/>
      <c r="VSZ52" s="221"/>
      <c r="VTA52" s="221"/>
      <c r="VTB52" s="221"/>
      <c r="VTC52" s="221"/>
      <c r="VTD52" s="221"/>
      <c r="VTE52" s="221"/>
      <c r="VTF52" s="221"/>
      <c r="VTG52" s="221"/>
      <c r="VTH52" s="221"/>
      <c r="VTI52" s="221"/>
      <c r="VTJ52" s="221"/>
      <c r="VTK52" s="221"/>
      <c r="VTL52" s="221"/>
      <c r="VTM52" s="221"/>
      <c r="VTN52" s="221"/>
      <c r="VTO52" s="221"/>
      <c r="VTP52" s="221"/>
      <c r="VTQ52" s="221"/>
      <c r="VTR52" s="221"/>
      <c r="VTS52" s="221"/>
      <c r="VTT52" s="221"/>
      <c r="VTU52" s="221"/>
      <c r="VTV52" s="221"/>
      <c r="VTW52" s="221"/>
      <c r="VTX52" s="221"/>
      <c r="VTY52" s="221"/>
      <c r="VTZ52" s="221"/>
      <c r="VUA52" s="221"/>
      <c r="VUB52" s="221"/>
      <c r="VUC52" s="221"/>
      <c r="VUD52" s="221"/>
      <c r="VUE52" s="221"/>
      <c r="VUF52" s="221"/>
      <c r="VUG52" s="221"/>
      <c r="VUH52" s="221"/>
      <c r="VUI52" s="221"/>
      <c r="VUJ52" s="221"/>
      <c r="VUK52" s="221"/>
      <c r="VUL52" s="221"/>
      <c r="VUM52" s="221"/>
      <c r="VUN52" s="221"/>
      <c r="VUO52" s="221"/>
      <c r="VUP52" s="221"/>
      <c r="VUQ52" s="221"/>
      <c r="VUR52" s="221"/>
      <c r="VUS52" s="221"/>
      <c r="VUT52" s="221"/>
      <c r="VUU52" s="221"/>
      <c r="VUV52" s="221"/>
      <c r="VUW52" s="221"/>
      <c r="VUX52" s="221"/>
      <c r="VUY52" s="221"/>
      <c r="VUZ52" s="221"/>
      <c r="VVA52" s="221"/>
      <c r="VVB52" s="221"/>
      <c r="VVC52" s="221"/>
      <c r="VVD52" s="221"/>
      <c r="VVE52" s="221"/>
      <c r="VVF52" s="221"/>
      <c r="VVG52" s="221"/>
      <c r="VVH52" s="221"/>
      <c r="VVI52" s="221"/>
      <c r="VVJ52" s="221"/>
      <c r="VVK52" s="221"/>
      <c r="VVL52" s="221"/>
      <c r="VVM52" s="221"/>
      <c r="VVN52" s="221"/>
      <c r="VVO52" s="221"/>
      <c r="VVP52" s="221"/>
      <c r="VVQ52" s="221"/>
      <c r="VVR52" s="221"/>
      <c r="VVS52" s="221"/>
      <c r="VVT52" s="221"/>
      <c r="VVU52" s="221"/>
      <c r="VVV52" s="221"/>
      <c r="VVW52" s="221"/>
      <c r="VVX52" s="221"/>
      <c r="VVY52" s="221"/>
      <c r="VVZ52" s="221"/>
      <c r="VWA52" s="221"/>
      <c r="VWB52" s="221"/>
      <c r="VWC52" s="221"/>
      <c r="VWD52" s="221"/>
      <c r="VWE52" s="221"/>
      <c r="VWF52" s="221"/>
      <c r="VWG52" s="221"/>
      <c r="VWH52" s="221"/>
      <c r="VWI52" s="221"/>
      <c r="VWJ52" s="221"/>
      <c r="VWK52" s="221"/>
      <c r="VWL52" s="221"/>
      <c r="VWM52" s="221"/>
      <c r="VWN52" s="221"/>
      <c r="VWO52" s="221"/>
      <c r="VWP52" s="221"/>
      <c r="VWQ52" s="221"/>
      <c r="VWR52" s="221"/>
      <c r="VWS52" s="221"/>
      <c r="VWT52" s="221"/>
      <c r="VWU52" s="221"/>
      <c r="VWV52" s="221"/>
      <c r="VWW52" s="221"/>
      <c r="VWX52" s="221"/>
      <c r="VWY52" s="221"/>
      <c r="VWZ52" s="221"/>
      <c r="VXA52" s="221"/>
      <c r="VXB52" s="221"/>
      <c r="VXC52" s="221"/>
      <c r="VXD52" s="221"/>
      <c r="VXE52" s="221"/>
      <c r="VXF52" s="221"/>
      <c r="VXG52" s="221"/>
      <c r="VXH52" s="221"/>
      <c r="VXI52" s="221"/>
      <c r="VXJ52" s="221"/>
      <c r="VXK52" s="221"/>
      <c r="VXL52" s="221"/>
      <c r="VXM52" s="221"/>
      <c r="VXN52" s="221"/>
      <c r="VXO52" s="221"/>
      <c r="VXP52" s="221"/>
      <c r="VXQ52" s="221"/>
      <c r="VXR52" s="221"/>
      <c r="VXS52" s="221"/>
      <c r="VXT52" s="221"/>
      <c r="VXU52" s="221"/>
      <c r="VXV52" s="221"/>
      <c r="VXW52" s="221"/>
      <c r="VXX52" s="221"/>
      <c r="VXY52" s="221"/>
      <c r="VXZ52" s="221"/>
      <c r="VYA52" s="221"/>
      <c r="VYB52" s="221"/>
      <c r="VYC52" s="221"/>
      <c r="VYD52" s="221"/>
      <c r="VYE52" s="221"/>
      <c r="VYF52" s="221"/>
      <c r="VYG52" s="221"/>
      <c r="VYH52" s="221"/>
      <c r="VYI52" s="221"/>
      <c r="VYJ52" s="221"/>
      <c r="VYK52" s="221"/>
      <c r="VYL52" s="221"/>
      <c r="VYM52" s="221"/>
      <c r="VYN52" s="221"/>
      <c r="VYO52" s="221"/>
      <c r="VYP52" s="221"/>
      <c r="VYQ52" s="221"/>
      <c r="VYR52" s="221"/>
      <c r="VYS52" s="221"/>
      <c r="VYT52" s="221"/>
      <c r="VYU52" s="221"/>
      <c r="VYV52" s="221"/>
      <c r="VYW52" s="221"/>
      <c r="VYX52" s="221"/>
      <c r="VYY52" s="221"/>
      <c r="VYZ52" s="221"/>
      <c r="VZA52" s="221"/>
      <c r="VZB52" s="221"/>
      <c r="VZC52" s="221"/>
      <c r="VZD52" s="221"/>
      <c r="VZE52" s="221"/>
      <c r="VZF52" s="221"/>
      <c r="VZG52" s="221"/>
      <c r="VZH52" s="221"/>
      <c r="VZI52" s="221"/>
      <c r="VZJ52" s="221"/>
      <c r="VZK52" s="221"/>
      <c r="VZL52" s="221"/>
      <c r="VZM52" s="221"/>
      <c r="VZN52" s="221"/>
      <c r="VZO52" s="221"/>
      <c r="VZP52" s="221"/>
      <c r="VZQ52" s="221"/>
      <c r="VZR52" s="221"/>
      <c r="VZS52" s="221"/>
      <c r="VZT52" s="221"/>
      <c r="VZU52" s="221"/>
      <c r="VZV52" s="221"/>
      <c r="VZW52" s="221"/>
      <c r="VZX52" s="221"/>
      <c r="VZY52" s="221"/>
      <c r="VZZ52" s="221"/>
      <c r="WAA52" s="221"/>
      <c r="WAB52" s="221"/>
      <c r="WAC52" s="221"/>
      <c r="WAD52" s="221"/>
      <c r="WAE52" s="221"/>
      <c r="WAF52" s="221"/>
      <c r="WAG52" s="221"/>
      <c r="WAH52" s="221"/>
      <c r="WAI52" s="221"/>
      <c r="WAJ52" s="221"/>
      <c r="WAK52" s="221"/>
      <c r="WAL52" s="221"/>
      <c r="WAM52" s="221"/>
      <c r="WAN52" s="221"/>
      <c r="WAO52" s="221"/>
      <c r="WAP52" s="221"/>
      <c r="WAQ52" s="221"/>
      <c r="WAR52" s="221"/>
      <c r="WAS52" s="221"/>
      <c r="WAT52" s="221"/>
      <c r="WAU52" s="221"/>
      <c r="WAV52" s="221"/>
      <c r="WAW52" s="221"/>
      <c r="WAX52" s="221"/>
      <c r="WAY52" s="221"/>
      <c r="WAZ52" s="221"/>
      <c r="WBA52" s="221"/>
      <c r="WBB52" s="221"/>
      <c r="WBC52" s="221"/>
      <c r="WBD52" s="221"/>
      <c r="WBE52" s="221"/>
      <c r="WBF52" s="221"/>
      <c r="WBG52" s="221"/>
      <c r="WBH52" s="221"/>
      <c r="WBI52" s="221"/>
      <c r="WBJ52" s="221"/>
      <c r="WBK52" s="221"/>
      <c r="WBL52" s="221"/>
      <c r="WBM52" s="221"/>
      <c r="WBN52" s="221"/>
      <c r="WBO52" s="221"/>
      <c r="WBP52" s="221"/>
      <c r="WBQ52" s="221"/>
      <c r="WBR52" s="221"/>
      <c r="WBS52" s="221"/>
      <c r="WBT52" s="221"/>
      <c r="WBU52" s="221"/>
      <c r="WBV52" s="221"/>
      <c r="WBW52" s="221"/>
      <c r="WBX52" s="221"/>
      <c r="WBY52" s="221"/>
      <c r="WBZ52" s="221"/>
      <c r="WCA52" s="221"/>
      <c r="WCB52" s="221"/>
      <c r="WCC52" s="221"/>
      <c r="WCD52" s="221"/>
      <c r="WCE52" s="221"/>
      <c r="WCF52" s="221"/>
      <c r="WCG52" s="221"/>
      <c r="WCH52" s="221"/>
      <c r="WCI52" s="221"/>
      <c r="WCJ52" s="221"/>
      <c r="WCK52" s="221"/>
      <c r="WCL52" s="221"/>
      <c r="WCM52" s="221"/>
      <c r="WCN52" s="221"/>
      <c r="WCO52" s="221"/>
      <c r="WCP52" s="221"/>
      <c r="WCQ52" s="221"/>
      <c r="WCR52" s="221"/>
      <c r="WCS52" s="221"/>
      <c r="WCT52" s="221"/>
      <c r="WCU52" s="221"/>
      <c r="WCV52" s="221"/>
      <c r="WCW52" s="221"/>
      <c r="WCX52" s="221"/>
      <c r="WCY52" s="221"/>
      <c r="WCZ52" s="221"/>
      <c r="WDA52" s="221"/>
      <c r="WDB52" s="221"/>
      <c r="WDC52" s="221"/>
      <c r="WDD52" s="221"/>
      <c r="WDE52" s="221"/>
      <c r="WDF52" s="221"/>
      <c r="WDG52" s="221"/>
      <c r="WDH52" s="221"/>
      <c r="WDI52" s="221"/>
      <c r="WDJ52" s="221"/>
      <c r="WDK52" s="221"/>
      <c r="WDL52" s="221"/>
      <c r="WDM52" s="221"/>
      <c r="WDN52" s="221"/>
      <c r="WDO52" s="221"/>
      <c r="WDP52" s="221"/>
      <c r="WDQ52" s="221"/>
      <c r="WDR52" s="221"/>
      <c r="WDS52" s="221"/>
      <c r="WDT52" s="221"/>
      <c r="WDU52" s="221"/>
      <c r="WDV52" s="221"/>
      <c r="WDW52" s="221"/>
      <c r="WDX52" s="221"/>
      <c r="WDY52" s="221"/>
      <c r="WDZ52" s="221"/>
      <c r="WEA52" s="221"/>
      <c r="WEB52" s="221"/>
      <c r="WEC52" s="221"/>
      <c r="WED52" s="221"/>
      <c r="WEE52" s="221"/>
      <c r="WEF52" s="221"/>
      <c r="WEG52" s="221"/>
      <c r="WEH52" s="221"/>
      <c r="WEI52" s="221"/>
      <c r="WEJ52" s="221"/>
      <c r="WEK52" s="221"/>
      <c r="WEL52" s="221"/>
      <c r="WEM52" s="221"/>
      <c r="WEN52" s="221"/>
      <c r="WEO52" s="221"/>
      <c r="WEP52" s="221"/>
      <c r="WEQ52" s="221"/>
      <c r="WER52" s="221"/>
      <c r="WES52" s="221"/>
      <c r="WET52" s="221"/>
      <c r="WEU52" s="221"/>
      <c r="WEV52" s="221"/>
      <c r="WEW52" s="221"/>
      <c r="WEX52" s="221"/>
      <c r="WEY52" s="221"/>
      <c r="WEZ52" s="221"/>
      <c r="WFA52" s="221"/>
      <c r="WFB52" s="221"/>
      <c r="WFC52" s="221"/>
      <c r="WFD52" s="221"/>
      <c r="WFE52" s="221"/>
      <c r="WFF52" s="221"/>
      <c r="WFG52" s="221"/>
      <c r="WFH52" s="221"/>
      <c r="WFI52" s="221"/>
      <c r="WFJ52" s="221"/>
      <c r="WFK52" s="221"/>
      <c r="WFL52" s="221"/>
      <c r="WFM52" s="221"/>
      <c r="WFN52" s="221"/>
      <c r="WFO52" s="221"/>
      <c r="WFP52" s="221"/>
      <c r="WFQ52" s="221"/>
      <c r="WFR52" s="221"/>
      <c r="WFS52" s="221"/>
      <c r="WFT52" s="221"/>
      <c r="WFU52" s="221"/>
      <c r="WFV52" s="221"/>
      <c r="WFW52" s="221"/>
      <c r="WFX52" s="221"/>
      <c r="WFY52" s="221"/>
      <c r="WFZ52" s="221"/>
      <c r="WGA52" s="221"/>
      <c r="WGB52" s="221"/>
      <c r="WGC52" s="221"/>
      <c r="WGD52" s="221"/>
      <c r="WGE52" s="221"/>
      <c r="WGF52" s="221"/>
      <c r="WGG52" s="221"/>
      <c r="WGH52" s="221"/>
      <c r="WGI52" s="221"/>
      <c r="WGJ52" s="221"/>
      <c r="WGK52" s="221"/>
      <c r="WGL52" s="221"/>
      <c r="WGM52" s="221"/>
      <c r="WGN52" s="221"/>
      <c r="WGO52" s="221"/>
      <c r="WGP52" s="221"/>
      <c r="WGQ52" s="221"/>
      <c r="WGR52" s="221"/>
      <c r="WGS52" s="221"/>
      <c r="WGT52" s="221"/>
      <c r="WGU52" s="221"/>
      <c r="WGV52" s="221"/>
      <c r="WGW52" s="221"/>
      <c r="WGX52" s="221"/>
      <c r="WGY52" s="221"/>
      <c r="WGZ52" s="221"/>
      <c r="WHA52" s="221"/>
      <c r="WHB52" s="221"/>
      <c r="WHC52" s="221"/>
      <c r="WHD52" s="221"/>
      <c r="WHE52" s="221"/>
      <c r="WHF52" s="221"/>
      <c r="WHG52" s="221"/>
      <c r="WHH52" s="221"/>
      <c r="WHI52" s="221"/>
      <c r="WHJ52" s="221"/>
      <c r="WHK52" s="221"/>
      <c r="WHL52" s="221"/>
      <c r="WHM52" s="221"/>
      <c r="WHN52" s="221"/>
      <c r="WHO52" s="221"/>
      <c r="WHP52" s="221"/>
      <c r="WHQ52" s="221"/>
      <c r="WHR52" s="221"/>
      <c r="WHS52" s="221"/>
      <c r="WHT52" s="221"/>
      <c r="WHU52" s="221"/>
      <c r="WHV52" s="221"/>
      <c r="WHW52" s="221"/>
      <c r="WHX52" s="221"/>
      <c r="WHY52" s="221"/>
      <c r="WHZ52" s="221"/>
      <c r="WIA52" s="221"/>
      <c r="WIB52" s="221"/>
      <c r="WIC52" s="221"/>
      <c r="WID52" s="221"/>
      <c r="WIE52" s="221"/>
      <c r="WIF52" s="221"/>
      <c r="WIG52" s="221"/>
      <c r="WIH52" s="221"/>
      <c r="WII52" s="221"/>
      <c r="WIJ52" s="221"/>
      <c r="WIK52" s="221"/>
      <c r="WIL52" s="221"/>
      <c r="WIM52" s="221"/>
      <c r="WIN52" s="221"/>
      <c r="WIO52" s="221"/>
      <c r="WIP52" s="221"/>
      <c r="WIQ52" s="221"/>
      <c r="WIR52" s="221"/>
      <c r="WIS52" s="221"/>
      <c r="WIT52" s="221"/>
      <c r="WIU52" s="221"/>
      <c r="WIV52" s="221"/>
      <c r="WIW52" s="221"/>
      <c r="WIX52" s="221"/>
      <c r="WIY52" s="221"/>
      <c r="WIZ52" s="221"/>
      <c r="WJA52" s="221"/>
      <c r="WJB52" s="221"/>
      <c r="WJC52" s="221"/>
      <c r="WJD52" s="221"/>
      <c r="WJE52" s="221"/>
      <c r="WJF52" s="221"/>
      <c r="WJG52" s="221"/>
      <c r="WJH52" s="221"/>
      <c r="WJI52" s="221"/>
      <c r="WJJ52" s="221"/>
      <c r="WJK52" s="221"/>
      <c r="WJL52" s="221"/>
      <c r="WJM52" s="221"/>
      <c r="WJN52" s="221"/>
      <c r="WJO52" s="221"/>
      <c r="WJP52" s="221"/>
      <c r="WJQ52" s="221"/>
      <c r="WJR52" s="221"/>
      <c r="WJS52" s="221"/>
      <c r="WJT52" s="221"/>
      <c r="WJU52" s="221"/>
      <c r="WJV52" s="221"/>
      <c r="WJW52" s="221"/>
      <c r="WJX52" s="221"/>
      <c r="WJY52" s="221"/>
      <c r="WJZ52" s="221"/>
      <c r="WKA52" s="221"/>
      <c r="WKB52" s="221"/>
      <c r="WKC52" s="221"/>
      <c r="WKD52" s="221"/>
      <c r="WKE52" s="221"/>
      <c r="WKF52" s="221"/>
      <c r="WKG52" s="221"/>
      <c r="WKH52" s="221"/>
      <c r="WKI52" s="221"/>
      <c r="WKJ52" s="221"/>
      <c r="WKK52" s="221"/>
      <c r="WKL52" s="221"/>
      <c r="WKM52" s="221"/>
      <c r="WKN52" s="221"/>
      <c r="WKO52" s="221"/>
      <c r="WKP52" s="221"/>
      <c r="WKQ52" s="221"/>
      <c r="WKR52" s="221"/>
      <c r="WKS52" s="221"/>
      <c r="WKT52" s="221"/>
      <c r="WKU52" s="221"/>
      <c r="WKV52" s="221"/>
      <c r="WKW52" s="221"/>
      <c r="WKX52" s="221"/>
      <c r="WKY52" s="221"/>
      <c r="WKZ52" s="221"/>
      <c r="WLA52" s="221"/>
      <c r="WLB52" s="221"/>
      <c r="WLC52" s="221"/>
      <c r="WLD52" s="221"/>
      <c r="WLE52" s="221"/>
      <c r="WLF52" s="221"/>
      <c r="WLG52" s="221"/>
      <c r="WLH52" s="221"/>
      <c r="WLI52" s="221"/>
      <c r="WLJ52" s="221"/>
      <c r="WLK52" s="221"/>
      <c r="WLL52" s="221"/>
      <c r="WLM52" s="221"/>
      <c r="WLN52" s="221"/>
      <c r="WLO52" s="221"/>
      <c r="WLP52" s="221"/>
      <c r="WLQ52" s="221"/>
      <c r="WLR52" s="221"/>
      <c r="WLS52" s="221"/>
      <c r="WLT52" s="221"/>
      <c r="WLU52" s="221"/>
      <c r="WLV52" s="221"/>
      <c r="WLW52" s="221"/>
      <c r="WLX52" s="221"/>
      <c r="WLY52" s="221"/>
      <c r="WLZ52" s="221"/>
      <c r="WMA52" s="221"/>
      <c r="WMB52" s="221"/>
      <c r="WMC52" s="221"/>
      <c r="WMD52" s="221"/>
      <c r="WME52" s="221"/>
      <c r="WMF52" s="221"/>
      <c r="WMG52" s="221"/>
      <c r="WMH52" s="221"/>
      <c r="WMI52" s="221"/>
      <c r="WMJ52" s="221"/>
      <c r="WMK52" s="221"/>
      <c r="WML52" s="221"/>
      <c r="WMM52" s="221"/>
      <c r="WMN52" s="221"/>
      <c r="WMO52" s="221"/>
      <c r="WMP52" s="221"/>
      <c r="WMQ52" s="221"/>
      <c r="WMR52" s="221"/>
      <c r="WMS52" s="221"/>
      <c r="WMT52" s="221"/>
      <c r="WMU52" s="221"/>
      <c r="WMV52" s="221"/>
      <c r="WMW52" s="221"/>
      <c r="WMX52" s="221"/>
      <c r="WMY52" s="221"/>
      <c r="WMZ52" s="221"/>
      <c r="WNA52" s="221"/>
      <c r="WNB52" s="221"/>
      <c r="WNC52" s="221"/>
      <c r="WND52" s="221"/>
      <c r="WNE52" s="221"/>
      <c r="WNF52" s="221"/>
      <c r="WNG52" s="221"/>
      <c r="WNH52" s="221"/>
      <c r="WNI52" s="221"/>
      <c r="WNJ52" s="221"/>
      <c r="WNK52" s="221"/>
      <c r="WNL52" s="221"/>
      <c r="WNM52" s="221"/>
      <c r="WNN52" s="221"/>
      <c r="WNO52" s="221"/>
      <c r="WNP52" s="221"/>
      <c r="WNQ52" s="221"/>
      <c r="WNR52" s="221"/>
      <c r="WNS52" s="221"/>
      <c r="WNT52" s="221"/>
      <c r="WNU52" s="221"/>
      <c r="WNV52" s="221"/>
      <c r="WNW52" s="221"/>
      <c r="WNX52" s="221"/>
      <c r="WNY52" s="221"/>
      <c r="WNZ52" s="221"/>
      <c r="WOA52" s="221"/>
      <c r="WOB52" s="221"/>
      <c r="WOC52" s="221"/>
      <c r="WOD52" s="221"/>
      <c r="WOE52" s="221"/>
      <c r="WOF52" s="221"/>
      <c r="WOG52" s="221"/>
      <c r="WOH52" s="221"/>
      <c r="WOI52" s="221"/>
      <c r="WOJ52" s="221"/>
      <c r="WOK52" s="221"/>
      <c r="WOL52" s="221"/>
      <c r="WOM52" s="221"/>
      <c r="WON52" s="221"/>
      <c r="WOO52" s="221"/>
      <c r="WOP52" s="221"/>
      <c r="WOQ52" s="221"/>
      <c r="WOR52" s="221"/>
      <c r="WOS52" s="221"/>
      <c r="WOT52" s="221"/>
      <c r="WOU52" s="221"/>
      <c r="WOV52" s="221"/>
      <c r="WOW52" s="221"/>
      <c r="WOX52" s="221"/>
      <c r="WOY52" s="221"/>
      <c r="WOZ52" s="221"/>
      <c r="WPA52" s="221"/>
      <c r="WPB52" s="221"/>
      <c r="WPC52" s="221"/>
      <c r="WPD52" s="221"/>
      <c r="WPE52" s="221"/>
      <c r="WPF52" s="221"/>
      <c r="WPG52" s="221"/>
      <c r="WPH52" s="221"/>
      <c r="WPI52" s="221"/>
      <c r="WPJ52" s="221"/>
      <c r="WPK52" s="221"/>
      <c r="WPL52" s="221"/>
      <c r="WPM52" s="221"/>
      <c r="WPN52" s="221"/>
      <c r="WPO52" s="221"/>
      <c r="WPP52" s="221"/>
      <c r="WPQ52" s="221"/>
      <c r="WPR52" s="221"/>
      <c r="WPS52" s="221"/>
      <c r="WPT52" s="221"/>
      <c r="WPU52" s="221"/>
      <c r="WPV52" s="221"/>
      <c r="WPW52" s="221"/>
      <c r="WPX52" s="221"/>
      <c r="WPY52" s="221"/>
      <c r="WPZ52" s="221"/>
      <c r="WQA52" s="221"/>
      <c r="WQB52" s="221"/>
      <c r="WQC52" s="221"/>
      <c r="WQD52" s="221"/>
      <c r="WQE52" s="221"/>
      <c r="WQF52" s="221"/>
      <c r="WQG52" s="221"/>
      <c r="WQH52" s="221"/>
      <c r="WQI52" s="221"/>
      <c r="WQJ52" s="221"/>
      <c r="WQK52" s="221"/>
      <c r="WQL52" s="221"/>
      <c r="WQM52" s="221"/>
      <c r="WQN52" s="221"/>
      <c r="WQO52" s="221"/>
      <c r="WQP52" s="221"/>
      <c r="WQQ52" s="221"/>
      <c r="WQR52" s="221"/>
      <c r="WQS52" s="221"/>
      <c r="WQT52" s="221"/>
      <c r="WQU52" s="221"/>
      <c r="WQV52" s="221"/>
      <c r="WQW52" s="221"/>
      <c r="WQX52" s="221"/>
      <c r="WQY52" s="221"/>
      <c r="WQZ52" s="221"/>
      <c r="WRA52" s="221"/>
      <c r="WRB52" s="221"/>
      <c r="WRC52" s="221"/>
      <c r="WRD52" s="221"/>
      <c r="WRE52" s="221"/>
      <c r="WRF52" s="221"/>
      <c r="WRG52" s="221"/>
      <c r="WRH52" s="221"/>
      <c r="WRI52" s="221"/>
      <c r="WRJ52" s="221"/>
      <c r="WRK52" s="221"/>
      <c r="WRL52" s="221"/>
      <c r="WRM52" s="221"/>
      <c r="WRN52" s="221"/>
      <c r="WRO52" s="221"/>
      <c r="WRP52" s="221"/>
      <c r="WRQ52" s="221"/>
      <c r="WRR52" s="221"/>
      <c r="WRS52" s="221"/>
      <c r="WRT52" s="221"/>
      <c r="WRU52" s="221"/>
      <c r="WRV52" s="221"/>
      <c r="WRW52" s="221"/>
      <c r="WRX52" s="221"/>
      <c r="WRY52" s="221"/>
      <c r="WRZ52" s="221"/>
      <c r="WSA52" s="221"/>
      <c r="WSB52" s="221"/>
      <c r="WSC52" s="221"/>
      <c r="WSD52" s="221"/>
      <c r="WSE52" s="221"/>
      <c r="WSF52" s="221"/>
      <c r="WSG52" s="221"/>
      <c r="WSH52" s="221"/>
      <c r="WSI52" s="221"/>
      <c r="WSJ52" s="221"/>
      <c r="WSK52" s="221"/>
      <c r="WSL52" s="221"/>
      <c r="WSM52" s="221"/>
      <c r="WSN52" s="221"/>
      <c r="WSO52" s="221"/>
      <c r="WSP52" s="221"/>
      <c r="WSQ52" s="221"/>
      <c r="WSR52" s="221"/>
      <c r="WSS52" s="221"/>
      <c r="WST52" s="221"/>
      <c r="WSU52" s="221"/>
      <c r="WSV52" s="221"/>
      <c r="WSW52" s="221"/>
      <c r="WSX52" s="221"/>
      <c r="WSY52" s="221"/>
      <c r="WSZ52" s="221"/>
      <c r="WTA52" s="221"/>
      <c r="WTB52" s="221"/>
      <c r="WTC52" s="221"/>
      <c r="WTD52" s="221"/>
      <c r="WTE52" s="221"/>
      <c r="WTF52" s="221"/>
      <c r="WTG52" s="221"/>
      <c r="WTH52" s="221"/>
      <c r="WTI52" s="221"/>
      <c r="WTJ52" s="221"/>
      <c r="WTK52" s="221"/>
      <c r="WTL52" s="221"/>
      <c r="WTM52" s="221"/>
      <c r="WTN52" s="221"/>
      <c r="WTO52" s="221"/>
      <c r="WTP52" s="221"/>
      <c r="WTQ52" s="221"/>
      <c r="WTR52" s="221"/>
      <c r="WTS52" s="221"/>
      <c r="WTT52" s="221"/>
      <c r="WTU52" s="221"/>
      <c r="WTV52" s="221"/>
      <c r="WTW52" s="221"/>
      <c r="WTX52" s="221"/>
      <c r="WTY52" s="221"/>
      <c r="WTZ52" s="221"/>
      <c r="WUA52" s="221"/>
      <c r="WUB52" s="221"/>
      <c r="WUC52" s="221"/>
      <c r="WUD52" s="221"/>
      <c r="WUE52" s="221"/>
      <c r="WUF52" s="221"/>
      <c r="WUG52" s="221"/>
      <c r="WUH52" s="221"/>
      <c r="WUI52" s="221"/>
      <c r="WUJ52" s="221"/>
      <c r="WUK52" s="221"/>
      <c r="WUL52" s="221"/>
      <c r="WUM52" s="221"/>
      <c r="WUN52" s="221"/>
      <c r="WUO52" s="221"/>
      <c r="WUP52" s="221"/>
      <c r="WUQ52" s="221"/>
      <c r="WUR52" s="221"/>
      <c r="WUS52" s="221"/>
      <c r="WUT52" s="221"/>
      <c r="WUU52" s="221"/>
      <c r="WUV52" s="221"/>
      <c r="WUW52" s="221"/>
      <c r="WUX52" s="221"/>
      <c r="WUY52" s="221"/>
      <c r="WUZ52" s="221"/>
      <c r="WVA52" s="221"/>
      <c r="WVB52" s="221"/>
      <c r="WVC52" s="221"/>
      <c r="WVD52" s="221"/>
      <c r="WVE52" s="221"/>
      <c r="WVF52" s="221"/>
      <c r="WVG52" s="221"/>
      <c r="WVH52" s="221"/>
      <c r="WVI52" s="221"/>
      <c r="WVJ52" s="221"/>
      <c r="WVK52" s="221"/>
      <c r="WVL52" s="221"/>
      <c r="WVM52" s="221"/>
      <c r="WVN52" s="221"/>
      <c r="WVO52" s="221"/>
      <c r="WVP52" s="221"/>
      <c r="WVQ52" s="221"/>
      <c r="WVR52" s="221"/>
      <c r="WVS52" s="221"/>
      <c r="WVT52" s="221"/>
      <c r="WVU52" s="221"/>
      <c r="WVV52" s="221"/>
      <c r="WVW52" s="221"/>
      <c r="WVX52" s="221"/>
      <c r="WVY52" s="221"/>
      <c r="WVZ52" s="221"/>
      <c r="WWA52" s="221"/>
      <c r="WWB52" s="221"/>
      <c r="WWC52" s="221"/>
      <c r="WWD52" s="221"/>
      <c r="WWE52" s="221"/>
      <c r="WWF52" s="221"/>
      <c r="WWG52" s="221"/>
      <c r="WWH52" s="221"/>
      <c r="WWI52" s="221"/>
      <c r="WWJ52" s="221"/>
      <c r="WWK52" s="221"/>
      <c r="WWL52" s="221"/>
      <c r="WWM52" s="221"/>
      <c r="WWN52" s="221"/>
      <c r="WWO52" s="221"/>
      <c r="WWP52" s="221"/>
      <c r="WWQ52" s="221"/>
      <c r="WWR52" s="221"/>
      <c r="WWS52" s="221"/>
      <c r="WWT52" s="221"/>
      <c r="WWU52" s="221"/>
      <c r="WWV52" s="221"/>
      <c r="WWW52" s="221"/>
      <c r="WWX52" s="221"/>
      <c r="WWY52" s="221"/>
      <c r="WWZ52" s="221"/>
      <c r="WXA52" s="221"/>
      <c r="WXB52" s="221"/>
      <c r="WXC52" s="221"/>
      <c r="WXD52" s="221"/>
      <c r="WXE52" s="221"/>
      <c r="WXF52" s="221"/>
      <c r="WXG52" s="221"/>
      <c r="WXH52" s="221"/>
      <c r="WXI52" s="221"/>
      <c r="WXJ52" s="221"/>
      <c r="WXK52" s="221"/>
      <c r="WXL52" s="221"/>
      <c r="WXM52" s="221"/>
      <c r="WXN52" s="221"/>
      <c r="WXO52" s="221"/>
      <c r="WXP52" s="221"/>
      <c r="WXQ52" s="221"/>
      <c r="WXR52" s="221"/>
      <c r="WXS52" s="221"/>
      <c r="WXT52" s="221"/>
      <c r="WXU52" s="221"/>
      <c r="WXV52" s="221"/>
      <c r="WXW52" s="221"/>
      <c r="WXX52" s="221"/>
      <c r="WXY52" s="221"/>
      <c r="WXZ52" s="221"/>
      <c r="WYA52" s="221"/>
      <c r="WYB52" s="221"/>
      <c r="WYC52" s="221"/>
      <c r="WYD52" s="221"/>
      <c r="WYE52" s="221"/>
      <c r="WYF52" s="221"/>
      <c r="WYG52" s="221"/>
      <c r="WYH52" s="221"/>
      <c r="WYI52" s="221"/>
      <c r="WYJ52" s="221"/>
      <c r="WYK52" s="221"/>
      <c r="WYL52" s="221"/>
      <c r="WYM52" s="221"/>
      <c r="WYN52" s="221"/>
      <c r="WYO52" s="221"/>
      <c r="WYP52" s="221"/>
      <c r="WYQ52" s="221"/>
      <c r="WYR52" s="221"/>
      <c r="WYS52" s="221"/>
      <c r="WYT52" s="221"/>
      <c r="WYU52" s="221"/>
      <c r="WYV52" s="221"/>
      <c r="WYW52" s="221"/>
      <c r="WYX52" s="221"/>
      <c r="WYY52" s="221"/>
      <c r="WYZ52" s="221"/>
      <c r="WZA52" s="221"/>
      <c r="WZB52" s="221"/>
      <c r="WZC52" s="221"/>
      <c r="WZD52" s="221"/>
      <c r="WZE52" s="221"/>
      <c r="WZF52" s="221"/>
      <c r="WZG52" s="221"/>
      <c r="WZH52" s="221"/>
      <c r="WZI52" s="221"/>
      <c r="WZJ52" s="221"/>
      <c r="WZK52" s="221"/>
      <c r="WZL52" s="221"/>
      <c r="WZM52" s="221"/>
      <c r="WZN52" s="221"/>
      <c r="WZO52" s="221"/>
      <c r="WZP52" s="221"/>
      <c r="WZQ52" s="221"/>
      <c r="WZR52" s="221"/>
      <c r="WZS52" s="221"/>
      <c r="WZT52" s="221"/>
      <c r="WZU52" s="221"/>
      <c r="WZV52" s="221"/>
      <c r="WZW52" s="221"/>
      <c r="WZX52" s="221"/>
      <c r="WZY52" s="221"/>
      <c r="WZZ52" s="221"/>
      <c r="XAA52" s="221"/>
      <c r="XAB52" s="221"/>
      <c r="XAC52" s="221"/>
      <c r="XAD52" s="221"/>
      <c r="XAE52" s="221"/>
      <c r="XAF52" s="221"/>
      <c r="XAG52" s="221"/>
      <c r="XAH52" s="221"/>
      <c r="XAI52" s="221"/>
      <c r="XAJ52" s="221"/>
      <c r="XAK52" s="221"/>
      <c r="XAL52" s="221"/>
      <c r="XAM52" s="221"/>
      <c r="XAN52" s="221"/>
      <c r="XAO52" s="221"/>
      <c r="XAP52" s="221"/>
      <c r="XAQ52" s="221"/>
      <c r="XAR52" s="221"/>
      <c r="XAS52" s="221"/>
      <c r="XAT52" s="221"/>
      <c r="XAU52" s="221"/>
      <c r="XAV52" s="221"/>
      <c r="XAW52" s="221"/>
      <c r="XAX52" s="221"/>
      <c r="XAY52" s="221"/>
      <c r="XAZ52" s="221"/>
      <c r="XBA52" s="221"/>
      <c r="XBB52" s="221"/>
      <c r="XBC52" s="221"/>
      <c r="XBD52" s="221"/>
      <c r="XBE52" s="221"/>
      <c r="XBF52" s="221"/>
      <c r="XBG52" s="221"/>
      <c r="XBH52" s="221"/>
      <c r="XBI52" s="221"/>
      <c r="XBJ52" s="221"/>
      <c r="XBK52" s="221"/>
      <c r="XBL52" s="221"/>
      <c r="XBM52" s="221"/>
      <c r="XBN52" s="221"/>
      <c r="XBO52" s="221"/>
      <c r="XBP52" s="221"/>
      <c r="XBQ52" s="221"/>
      <c r="XBR52" s="221"/>
      <c r="XBS52" s="221"/>
      <c r="XBT52" s="221"/>
      <c r="XBU52" s="221"/>
      <c r="XBV52" s="221"/>
      <c r="XBW52" s="221"/>
      <c r="XBX52" s="221"/>
      <c r="XBY52" s="221"/>
      <c r="XBZ52" s="221"/>
      <c r="XCA52" s="221"/>
      <c r="XCB52" s="221"/>
      <c r="XCC52" s="221"/>
      <c r="XCD52" s="221"/>
      <c r="XCE52" s="221"/>
      <c r="XCF52" s="221"/>
      <c r="XCG52" s="221"/>
      <c r="XCH52" s="221"/>
      <c r="XCI52" s="221"/>
      <c r="XCJ52" s="221"/>
      <c r="XCK52" s="221"/>
      <c r="XCL52" s="221"/>
      <c r="XCM52" s="221"/>
      <c r="XCN52" s="221"/>
      <c r="XCO52" s="221"/>
      <c r="XCP52" s="221"/>
      <c r="XCQ52" s="221"/>
      <c r="XCR52" s="221"/>
      <c r="XCS52" s="221"/>
      <c r="XCT52" s="221"/>
      <c r="XCU52" s="221"/>
      <c r="XCV52" s="221"/>
      <c r="XCW52" s="221"/>
      <c r="XCX52" s="221"/>
      <c r="XCY52" s="221"/>
      <c r="XCZ52" s="221"/>
      <c r="XDA52" s="221"/>
      <c r="XDB52" s="221"/>
      <c r="XDC52" s="221"/>
      <c r="XDD52" s="221"/>
      <c r="XDE52" s="221"/>
      <c r="XDF52" s="221"/>
      <c r="XDG52" s="221"/>
      <c r="XDH52" s="221"/>
      <c r="XDI52" s="221"/>
      <c r="XDJ52" s="221"/>
      <c r="XDK52" s="221"/>
      <c r="XDL52" s="221"/>
      <c r="XDM52" s="221"/>
      <c r="XDN52" s="221"/>
      <c r="XDO52" s="221"/>
      <c r="XDP52" s="221"/>
      <c r="XDQ52" s="221"/>
      <c r="XDR52" s="221"/>
      <c r="XDS52" s="221"/>
      <c r="XDT52" s="221"/>
      <c r="XDU52" s="221"/>
      <c r="XDV52" s="221"/>
      <c r="XDW52" s="221"/>
      <c r="XDX52" s="221"/>
      <c r="XDY52" s="221"/>
      <c r="XDZ52" s="221"/>
      <c r="XEA52" s="221"/>
      <c r="XEB52" s="221"/>
      <c r="XEC52" s="221"/>
      <c r="XED52" s="221"/>
      <c r="XEE52" s="221"/>
      <c r="XEF52" s="221"/>
      <c r="XEG52" s="221"/>
      <c r="XEH52" s="221"/>
      <c r="XEI52" s="221"/>
      <c r="XEJ52" s="221"/>
      <c r="XEK52" s="221"/>
      <c r="XEL52" s="221"/>
      <c r="XEM52" s="221"/>
      <c r="XEN52" s="221"/>
      <c r="XEO52" s="221"/>
      <c r="XEP52" s="221"/>
    </row>
    <row r="53" spans="15:16370" ht="15" customHeight="1"/>
    <row r="54" spans="15:16370" ht="15" customHeight="1"/>
    <row r="55" spans="15:16370" ht="15" customHeight="1"/>
    <row r="56" spans="15:16370" ht="15" customHeight="1"/>
    <row r="57" spans="15:16370" ht="15" customHeight="1"/>
    <row r="58" spans="15:16370" ht="15" customHeight="1"/>
    <row r="59" spans="15:16370" ht="15" customHeight="1"/>
    <row r="60" spans="15:16370" ht="15" customHeight="1"/>
    <row r="61" spans="15:16370" ht="15" customHeight="1"/>
    <row r="62" spans="15:16370" ht="15" customHeight="1"/>
    <row r="63" spans="15:16370" ht="15" customHeight="1"/>
    <row r="64" spans="15:16370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5.0999999999999996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2279-AF89-4A6C-849A-054416D3D1D3}">
  <dimension ref="A40:Z291"/>
  <sheetViews>
    <sheetView zoomScaleNormal="100" workbookViewId="0">
      <selection activeCell="B281" sqref="B281"/>
    </sheetView>
  </sheetViews>
  <sheetFormatPr defaultColWidth="8.7109375" defaultRowHeight="12.75"/>
  <cols>
    <col min="1" max="1" width="12" style="279" bestFit="1" customWidth="1"/>
    <col min="2" max="16384" width="8.7109375" style="279"/>
  </cols>
  <sheetData>
    <row r="40" spans="1:26">
      <c r="A40" s="281" t="s">
        <v>546</v>
      </c>
      <c r="B40" s="281" t="s">
        <v>545</v>
      </c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79" t="s">
        <v>544</v>
      </c>
      <c r="B41" s="279">
        <v>3.54</v>
      </c>
    </row>
    <row r="42" spans="1:26">
      <c r="A42" s="279" t="s">
        <v>543</v>
      </c>
      <c r="B42" s="279">
        <v>3.57</v>
      </c>
    </row>
    <row r="43" spans="1:26">
      <c r="A43" s="279" t="s">
        <v>542</v>
      </c>
      <c r="B43" s="279">
        <v>3.65</v>
      </c>
    </row>
    <row r="44" spans="1:26">
      <c r="A44" s="279" t="s">
        <v>541</v>
      </c>
      <c r="B44" s="279">
        <v>3.7</v>
      </c>
    </row>
    <row r="45" spans="1:26">
      <c r="A45" s="279" t="s">
        <v>540</v>
      </c>
      <c r="B45" s="279">
        <v>3.72</v>
      </c>
    </row>
    <row r="46" spans="1:26">
      <c r="A46" s="279" t="s">
        <v>539</v>
      </c>
      <c r="B46" s="279">
        <v>3.7</v>
      </c>
    </row>
    <row r="47" spans="1:26">
      <c r="A47" s="279" t="s">
        <v>538</v>
      </c>
      <c r="B47" s="279">
        <v>3.73</v>
      </c>
    </row>
    <row r="48" spans="1:26">
      <c r="A48" s="279" t="s">
        <v>537</v>
      </c>
      <c r="B48" s="279">
        <v>3.83</v>
      </c>
    </row>
    <row r="49" spans="1:2">
      <c r="A49" s="279" t="s">
        <v>536</v>
      </c>
      <c r="B49" s="279">
        <v>3.8</v>
      </c>
    </row>
    <row r="50" spans="1:2">
      <c r="A50" s="279" t="s">
        <v>535</v>
      </c>
      <c r="B50" s="279">
        <v>3.69</v>
      </c>
    </row>
    <row r="51" spans="1:2">
      <c r="A51" s="279" t="s">
        <v>534</v>
      </c>
      <c r="B51" s="279">
        <v>3.64</v>
      </c>
    </row>
    <row r="52" spans="1:2">
      <c r="A52" s="279" t="s">
        <v>533</v>
      </c>
      <c r="B52" s="279">
        <v>3.61</v>
      </c>
    </row>
    <row r="53" spans="1:2">
      <c r="A53" s="279" t="s">
        <v>532</v>
      </c>
      <c r="B53" s="279">
        <v>3.69</v>
      </c>
    </row>
    <row r="54" spans="1:2">
      <c r="A54" s="279" t="s">
        <v>531</v>
      </c>
      <c r="B54" s="279">
        <v>3.69</v>
      </c>
    </row>
    <row r="55" spans="1:2">
      <c r="A55" s="279" t="s">
        <v>530</v>
      </c>
      <c r="B55" s="279">
        <v>3.7</v>
      </c>
    </row>
    <row r="56" spans="1:2">
      <c r="A56" s="279" t="s">
        <v>529</v>
      </c>
      <c r="B56" s="279">
        <v>3.79</v>
      </c>
    </row>
    <row r="57" spans="1:2">
      <c r="A57" s="279" t="s">
        <v>528</v>
      </c>
      <c r="B57" s="279">
        <v>3.73</v>
      </c>
    </row>
    <row r="58" spans="1:2">
      <c r="A58" s="279" t="s">
        <v>527</v>
      </c>
      <c r="B58" s="279">
        <v>3.75</v>
      </c>
    </row>
    <row r="59" spans="1:2">
      <c r="A59" s="279" t="s">
        <v>526</v>
      </c>
      <c r="B59" s="279">
        <v>3.73</v>
      </c>
    </row>
    <row r="60" spans="1:2">
      <c r="A60" s="279" t="s">
        <v>525</v>
      </c>
      <c r="B60" s="279">
        <v>3.84</v>
      </c>
    </row>
    <row r="61" spans="1:2">
      <c r="A61" s="279" t="s">
        <v>524</v>
      </c>
      <c r="B61" s="279">
        <v>3.83</v>
      </c>
    </row>
    <row r="62" spans="1:2">
      <c r="A62" s="279" t="s">
        <v>523</v>
      </c>
      <c r="B62" s="279">
        <v>3.72</v>
      </c>
    </row>
    <row r="63" spans="1:2">
      <c r="A63" s="279" t="s">
        <v>522</v>
      </c>
      <c r="B63" s="279">
        <v>3.77</v>
      </c>
    </row>
    <row r="64" spans="1:2">
      <c r="A64" s="279" t="s">
        <v>521</v>
      </c>
      <c r="B64" s="279">
        <v>3.74</v>
      </c>
    </row>
    <row r="65" spans="1:2">
      <c r="A65" s="279" t="s">
        <v>520</v>
      </c>
      <c r="B65" s="279">
        <v>3.72</v>
      </c>
    </row>
    <row r="66" spans="1:2">
      <c r="A66" s="279" t="s">
        <v>519</v>
      </c>
      <c r="B66" s="279">
        <v>3.8</v>
      </c>
    </row>
    <row r="67" spans="1:2">
      <c r="A67" s="279" t="s">
        <v>518</v>
      </c>
      <c r="B67" s="279">
        <v>3.74</v>
      </c>
    </row>
    <row r="68" spans="1:2">
      <c r="A68" s="279" t="s">
        <v>517</v>
      </c>
      <c r="B68" s="279">
        <v>3.72</v>
      </c>
    </row>
    <row r="69" spans="1:2">
      <c r="A69" s="279" t="s">
        <v>516</v>
      </c>
      <c r="B69" s="279">
        <v>3.77</v>
      </c>
    </row>
    <row r="70" spans="1:2">
      <c r="A70" s="279" t="s">
        <v>515</v>
      </c>
      <c r="B70" s="279">
        <v>3.71</v>
      </c>
    </row>
    <row r="71" spans="1:2">
      <c r="A71" s="279" t="s">
        <v>514</v>
      </c>
      <c r="B71" s="279">
        <v>3.85</v>
      </c>
    </row>
    <row r="72" spans="1:2">
      <c r="A72" s="279" t="s">
        <v>513</v>
      </c>
      <c r="B72" s="279">
        <v>3.81</v>
      </c>
    </row>
    <row r="73" spans="1:2">
      <c r="A73" s="279" t="s">
        <v>512</v>
      </c>
      <c r="B73" s="279">
        <v>3.86</v>
      </c>
    </row>
    <row r="74" spans="1:2">
      <c r="A74" s="279" t="s">
        <v>511</v>
      </c>
      <c r="B74" s="279">
        <v>3.95</v>
      </c>
    </row>
    <row r="75" spans="1:2">
      <c r="A75" s="279" t="s">
        <v>510</v>
      </c>
      <c r="B75" s="279">
        <v>4.05</v>
      </c>
    </row>
    <row r="76" spans="1:2">
      <c r="A76" s="279" t="s">
        <v>509</v>
      </c>
      <c r="B76" s="279">
        <v>4.0599999999999996</v>
      </c>
    </row>
    <row r="77" spans="1:2">
      <c r="A77" s="279" t="s">
        <v>508</v>
      </c>
      <c r="B77" s="279">
        <v>4.01</v>
      </c>
    </row>
    <row r="78" spans="1:2">
      <c r="A78" s="279" t="s">
        <v>507</v>
      </c>
      <c r="B78" s="279">
        <v>3.99</v>
      </c>
    </row>
    <row r="79" spans="1:2">
      <c r="A79" s="279" t="s">
        <v>506</v>
      </c>
      <c r="B79" s="279">
        <v>3.86</v>
      </c>
    </row>
    <row r="80" spans="1:2">
      <c r="A80" s="279" t="s">
        <v>505</v>
      </c>
      <c r="B80" s="279">
        <v>3.76</v>
      </c>
    </row>
    <row r="81" spans="1:2">
      <c r="A81" s="279" t="s">
        <v>504</v>
      </c>
      <c r="B81" s="279">
        <v>3.83</v>
      </c>
    </row>
    <row r="82" spans="1:2">
      <c r="A82" s="279" t="s">
        <v>503</v>
      </c>
      <c r="B82" s="279">
        <v>3.81</v>
      </c>
    </row>
    <row r="83" spans="1:2">
      <c r="A83" s="279" t="s">
        <v>502</v>
      </c>
      <c r="B83" s="279">
        <v>3.8</v>
      </c>
    </row>
    <row r="84" spans="1:2">
      <c r="A84" s="279" t="s">
        <v>501</v>
      </c>
      <c r="B84" s="279">
        <v>3.75</v>
      </c>
    </row>
    <row r="85" spans="1:2">
      <c r="A85" s="279" t="s">
        <v>500</v>
      </c>
      <c r="B85" s="279">
        <v>3.85</v>
      </c>
    </row>
    <row r="86" spans="1:2">
      <c r="A86" s="279" t="s">
        <v>499</v>
      </c>
      <c r="B86" s="279">
        <v>3.84</v>
      </c>
    </row>
    <row r="87" spans="1:2">
      <c r="A87" s="279" t="s">
        <v>498</v>
      </c>
      <c r="B87" s="279">
        <v>3.86</v>
      </c>
    </row>
    <row r="88" spans="1:2">
      <c r="A88" s="279" t="s">
        <v>497</v>
      </c>
      <c r="B88" s="279">
        <v>3.91</v>
      </c>
    </row>
    <row r="89" spans="1:2">
      <c r="A89" s="279" t="s">
        <v>496</v>
      </c>
      <c r="B89" s="279">
        <v>3.86</v>
      </c>
    </row>
    <row r="90" spans="1:2">
      <c r="A90" s="279" t="s">
        <v>495</v>
      </c>
      <c r="B90" s="279">
        <v>4.01</v>
      </c>
    </row>
    <row r="91" spans="1:2">
      <c r="A91" s="279" t="s">
        <v>494</v>
      </c>
      <c r="B91" s="279">
        <v>3.96</v>
      </c>
    </row>
    <row r="92" spans="1:2">
      <c r="A92" s="279" t="s">
        <v>493</v>
      </c>
      <c r="B92" s="279">
        <v>3.97</v>
      </c>
    </row>
    <row r="93" spans="1:2">
      <c r="A93" s="279" t="s">
        <v>492</v>
      </c>
      <c r="B93" s="279">
        <v>4.05</v>
      </c>
    </row>
    <row r="94" spans="1:2">
      <c r="A94" s="279" t="s">
        <v>491</v>
      </c>
      <c r="B94" s="279">
        <v>4.08</v>
      </c>
    </row>
    <row r="95" spans="1:2">
      <c r="A95" s="279" t="s">
        <v>490</v>
      </c>
      <c r="B95" s="279">
        <v>4.2</v>
      </c>
    </row>
    <row r="96" spans="1:2">
      <c r="A96" s="279" t="s">
        <v>489</v>
      </c>
      <c r="B96" s="279">
        <v>4.05</v>
      </c>
    </row>
    <row r="97" spans="1:2">
      <c r="A97" s="279" t="s">
        <v>488</v>
      </c>
      <c r="B97" s="279">
        <v>4.09</v>
      </c>
    </row>
    <row r="98" spans="1:2">
      <c r="A98" s="279" t="s">
        <v>487</v>
      </c>
      <c r="B98" s="279">
        <v>4.0199999999999996</v>
      </c>
    </row>
    <row r="99" spans="1:2">
      <c r="A99" s="279" t="s">
        <v>486</v>
      </c>
      <c r="B99" s="279">
        <v>4</v>
      </c>
    </row>
    <row r="100" spans="1:2">
      <c r="A100" s="279" t="s">
        <v>485</v>
      </c>
      <c r="B100" s="279">
        <v>4.09</v>
      </c>
    </row>
    <row r="101" spans="1:2">
      <c r="A101" s="279" t="s">
        <v>484</v>
      </c>
      <c r="B101" s="279">
        <v>4.16</v>
      </c>
    </row>
    <row r="102" spans="1:2">
      <c r="A102" s="279" t="s">
        <v>483</v>
      </c>
      <c r="B102" s="279">
        <v>4.1900000000000004</v>
      </c>
    </row>
    <row r="103" spans="1:2">
      <c r="A103" s="279" t="s">
        <v>482</v>
      </c>
      <c r="B103" s="279">
        <v>4.21</v>
      </c>
    </row>
    <row r="104" spans="1:2">
      <c r="A104" s="279" t="s">
        <v>481</v>
      </c>
      <c r="B104" s="279">
        <v>4.28</v>
      </c>
    </row>
    <row r="105" spans="1:2">
      <c r="A105" s="279" t="s">
        <v>480</v>
      </c>
      <c r="B105" s="279">
        <v>4.3</v>
      </c>
    </row>
    <row r="106" spans="1:2">
      <c r="A106" s="279" t="s">
        <v>479</v>
      </c>
      <c r="B106" s="279">
        <v>4.26</v>
      </c>
    </row>
    <row r="107" spans="1:2">
      <c r="A107" s="279" t="s">
        <v>478</v>
      </c>
      <c r="B107" s="279">
        <v>4.34</v>
      </c>
    </row>
    <row r="108" spans="1:2">
      <c r="A108" s="279" t="s">
        <v>477</v>
      </c>
      <c r="B108" s="279">
        <v>4.34</v>
      </c>
    </row>
    <row r="109" spans="1:2">
      <c r="A109" s="279" t="s">
        <v>476</v>
      </c>
      <c r="B109" s="279">
        <v>4.1900000000000004</v>
      </c>
    </row>
    <row r="110" spans="1:2">
      <c r="A110" s="279" t="s">
        <v>475</v>
      </c>
      <c r="B110" s="279">
        <v>4.2300000000000004</v>
      </c>
    </row>
    <row r="111" spans="1:2">
      <c r="A111" s="279" t="s">
        <v>474</v>
      </c>
      <c r="B111" s="279">
        <v>4.25</v>
      </c>
    </row>
    <row r="112" spans="1:2">
      <c r="A112" s="279" t="s">
        <v>473</v>
      </c>
      <c r="B112" s="279">
        <v>4.2</v>
      </c>
    </row>
    <row r="113" spans="1:2">
      <c r="A113" s="279" t="s">
        <v>472</v>
      </c>
      <c r="B113" s="279">
        <v>4.12</v>
      </c>
    </row>
    <row r="114" spans="1:2">
      <c r="A114" s="279" t="s">
        <v>471</v>
      </c>
      <c r="B114" s="279">
        <v>4.12</v>
      </c>
    </row>
    <row r="115" spans="1:2">
      <c r="A115" s="279" t="s">
        <v>470</v>
      </c>
      <c r="B115" s="279">
        <v>4.09</v>
      </c>
    </row>
    <row r="116" spans="1:2">
      <c r="A116" s="279" t="s">
        <v>469</v>
      </c>
      <c r="B116" s="279">
        <v>4.18</v>
      </c>
    </row>
    <row r="117" spans="1:2">
      <c r="A117" s="279" t="s">
        <v>468</v>
      </c>
      <c r="B117" s="279">
        <v>4.2699999999999996</v>
      </c>
    </row>
    <row r="118" spans="1:2">
      <c r="A118" s="279" t="s">
        <v>467</v>
      </c>
      <c r="B118" s="279">
        <v>4.3</v>
      </c>
    </row>
    <row r="119" spans="1:2">
      <c r="A119" s="279" t="s">
        <v>466</v>
      </c>
      <c r="B119" s="279">
        <v>4.2699999999999996</v>
      </c>
    </row>
    <row r="120" spans="1:2">
      <c r="A120" s="279" t="s">
        <v>465</v>
      </c>
      <c r="B120" s="279">
        <v>4.26</v>
      </c>
    </row>
    <row r="121" spans="1:2">
      <c r="A121" s="279" t="s">
        <v>464</v>
      </c>
      <c r="B121" s="279">
        <v>4.29</v>
      </c>
    </row>
    <row r="122" spans="1:2">
      <c r="A122" s="279" t="s">
        <v>463</v>
      </c>
      <c r="B122" s="279">
        <v>4.2699999999999996</v>
      </c>
    </row>
    <row r="123" spans="1:2">
      <c r="A123" s="279" t="s">
        <v>462</v>
      </c>
      <c r="B123" s="279">
        <v>4.25</v>
      </c>
    </row>
    <row r="124" spans="1:2">
      <c r="A124" s="279" t="s">
        <v>461</v>
      </c>
      <c r="B124" s="279">
        <v>4.29</v>
      </c>
    </row>
    <row r="125" spans="1:2">
      <c r="A125" s="279" t="s">
        <v>460</v>
      </c>
      <c r="B125" s="279">
        <v>4.33</v>
      </c>
    </row>
    <row r="126" spans="1:2">
      <c r="A126" s="279" t="s">
        <v>459</v>
      </c>
      <c r="B126" s="279">
        <v>4.32</v>
      </c>
    </row>
    <row r="127" spans="1:2">
      <c r="A127" s="279" t="s">
        <v>458</v>
      </c>
      <c r="B127" s="279">
        <v>4.37</v>
      </c>
    </row>
    <row r="128" spans="1:2">
      <c r="A128" s="279" t="s">
        <v>457</v>
      </c>
      <c r="B128" s="279">
        <v>4.3499999999999996</v>
      </c>
    </row>
    <row r="129" spans="1:2">
      <c r="A129" s="279" t="s">
        <v>456</v>
      </c>
      <c r="B129" s="279">
        <v>4.49</v>
      </c>
    </row>
    <row r="130" spans="1:2">
      <c r="A130" s="279" t="s">
        <v>455</v>
      </c>
      <c r="B130" s="279">
        <v>4.4400000000000004</v>
      </c>
    </row>
    <row r="131" spans="1:2">
      <c r="A131" s="279" t="s">
        <v>454</v>
      </c>
      <c r="B131" s="279">
        <v>4.55</v>
      </c>
    </row>
    <row r="132" spans="1:2">
      <c r="A132" s="279" t="s">
        <v>453</v>
      </c>
      <c r="B132" s="279">
        <v>4.5599999999999996</v>
      </c>
    </row>
    <row r="133" spans="1:2">
      <c r="A133" s="279" t="s">
        <v>452</v>
      </c>
      <c r="B133" s="279">
        <v>4.6100000000000003</v>
      </c>
    </row>
    <row r="134" spans="1:2">
      <c r="A134" s="279" t="s">
        <v>451</v>
      </c>
      <c r="B134" s="279">
        <v>4.59</v>
      </c>
    </row>
    <row r="135" spans="1:2">
      <c r="A135" s="279" t="s">
        <v>450</v>
      </c>
      <c r="B135" s="279">
        <v>4.59</v>
      </c>
    </row>
    <row r="136" spans="1:2">
      <c r="A136" s="279" t="s">
        <v>449</v>
      </c>
      <c r="B136" s="279">
        <v>4.6900000000000004</v>
      </c>
    </row>
    <row r="137" spans="1:2">
      <c r="A137" s="279" t="s">
        <v>448</v>
      </c>
      <c r="B137" s="279">
        <v>4.8099999999999996</v>
      </c>
    </row>
    <row r="138" spans="1:2">
      <c r="A138" s="279" t="s">
        <v>447</v>
      </c>
      <c r="B138" s="279">
        <v>4.7300000000000004</v>
      </c>
    </row>
    <row r="139" spans="1:2">
      <c r="A139" s="279" t="s">
        <v>446</v>
      </c>
      <c r="B139" s="279">
        <v>4.72</v>
      </c>
    </row>
    <row r="140" spans="1:2">
      <c r="A140" s="279" t="s">
        <v>445</v>
      </c>
      <c r="B140" s="279">
        <v>4.78</v>
      </c>
    </row>
    <row r="141" spans="1:2">
      <c r="A141" s="279" t="s">
        <v>444</v>
      </c>
      <c r="B141" s="279">
        <v>4.66</v>
      </c>
    </row>
    <row r="142" spans="1:2">
      <c r="A142" s="279" t="s">
        <v>443</v>
      </c>
      <c r="B142" s="279">
        <v>4.58</v>
      </c>
    </row>
    <row r="143" spans="1:2">
      <c r="A143" s="279" t="s">
        <v>442</v>
      </c>
      <c r="B143" s="279">
        <v>4.7</v>
      </c>
    </row>
    <row r="144" spans="1:2">
      <c r="A144" s="279" t="s">
        <v>441</v>
      </c>
      <c r="B144" s="279">
        <v>4.63</v>
      </c>
    </row>
    <row r="145" spans="1:2">
      <c r="A145" s="279" t="s">
        <v>440</v>
      </c>
      <c r="B145" s="279">
        <v>4.71</v>
      </c>
    </row>
    <row r="146" spans="1:2">
      <c r="A146" s="279" t="s">
        <v>439</v>
      </c>
      <c r="B146" s="279">
        <v>4.83</v>
      </c>
    </row>
    <row r="147" spans="1:2">
      <c r="A147" s="279" t="s">
        <v>438</v>
      </c>
      <c r="B147" s="279">
        <v>4.91</v>
      </c>
    </row>
    <row r="148" spans="1:2">
      <c r="A148" s="279" t="s">
        <v>437</v>
      </c>
      <c r="B148" s="279">
        <v>4.9800000000000004</v>
      </c>
    </row>
    <row r="149" spans="1:2">
      <c r="A149" s="279" t="s">
        <v>436</v>
      </c>
      <c r="B149" s="279">
        <v>4.93</v>
      </c>
    </row>
    <row r="150" spans="1:2">
      <c r="A150" s="279" t="s">
        <v>435</v>
      </c>
      <c r="B150" s="279">
        <v>4.8600000000000003</v>
      </c>
    </row>
    <row r="151" spans="1:2">
      <c r="A151" s="279" t="s">
        <v>434</v>
      </c>
      <c r="B151" s="279">
        <v>4.83</v>
      </c>
    </row>
    <row r="152" spans="1:2">
      <c r="A152" s="279" t="s">
        <v>433</v>
      </c>
      <c r="B152" s="279">
        <v>4.95</v>
      </c>
    </row>
    <row r="153" spans="1:2">
      <c r="A153" s="279" t="s">
        <v>432</v>
      </c>
      <c r="B153" s="279">
        <v>4.8600000000000003</v>
      </c>
    </row>
    <row r="154" spans="1:2">
      <c r="A154" s="279" t="s">
        <v>431</v>
      </c>
      <c r="B154" s="279">
        <v>4.84</v>
      </c>
    </row>
    <row r="155" spans="1:2">
      <c r="A155" s="279" t="s">
        <v>430</v>
      </c>
      <c r="B155" s="279">
        <v>4.88</v>
      </c>
    </row>
    <row r="156" spans="1:2">
      <c r="A156" s="279" t="s">
        <v>429</v>
      </c>
      <c r="B156" s="279">
        <v>4.88</v>
      </c>
    </row>
    <row r="157" spans="1:2">
      <c r="A157" s="279" t="s">
        <v>428</v>
      </c>
      <c r="B157" s="279">
        <v>4.7699999999999996</v>
      </c>
    </row>
    <row r="158" spans="1:2">
      <c r="A158" s="279" t="s">
        <v>427</v>
      </c>
      <c r="B158" s="279">
        <v>4.67</v>
      </c>
    </row>
    <row r="159" spans="1:2">
      <c r="A159" s="279" t="s">
        <v>426</v>
      </c>
      <c r="B159" s="279">
        <v>4.57</v>
      </c>
    </row>
    <row r="160" spans="1:2">
      <c r="A160" s="279" t="s">
        <v>425</v>
      </c>
      <c r="B160" s="279">
        <v>4.67</v>
      </c>
    </row>
    <row r="161" spans="1:2">
      <c r="A161" s="279" t="s">
        <v>424</v>
      </c>
      <c r="B161" s="279">
        <v>4.58</v>
      </c>
    </row>
    <row r="162" spans="1:2">
      <c r="A162" s="279" t="s">
        <v>423</v>
      </c>
      <c r="B162" s="279">
        <v>4.49</v>
      </c>
    </row>
    <row r="163" spans="1:2">
      <c r="A163" s="279" t="s">
        <v>422</v>
      </c>
      <c r="B163" s="279">
        <v>4.62</v>
      </c>
    </row>
    <row r="164" spans="1:2">
      <c r="A164" s="279" t="s">
        <v>421</v>
      </c>
      <c r="B164" s="279">
        <v>4.6100000000000003</v>
      </c>
    </row>
    <row r="165" spans="1:2">
      <c r="A165" s="279" t="s">
        <v>420</v>
      </c>
      <c r="B165" s="279">
        <v>4.63</v>
      </c>
    </row>
    <row r="166" spans="1:2">
      <c r="A166" s="279" t="s">
        <v>419</v>
      </c>
      <c r="B166" s="279">
        <v>4.4400000000000004</v>
      </c>
    </row>
    <row r="167" spans="1:2">
      <c r="A167" s="279" t="s">
        <v>418</v>
      </c>
      <c r="B167" s="279">
        <v>4.53</v>
      </c>
    </row>
    <row r="168" spans="1:2">
      <c r="A168" s="279" t="s">
        <v>417</v>
      </c>
      <c r="B168" s="279">
        <v>4.45</v>
      </c>
    </row>
    <row r="169" spans="1:2">
      <c r="A169" s="279" t="s">
        <v>416</v>
      </c>
      <c r="B169" s="279">
        <v>4.4400000000000004</v>
      </c>
    </row>
    <row r="170" spans="1:2">
      <c r="A170" s="279" t="s">
        <v>415</v>
      </c>
      <c r="B170" s="279">
        <v>4.42</v>
      </c>
    </row>
    <row r="171" spans="1:2">
      <c r="A171" s="279" t="s">
        <v>414</v>
      </c>
      <c r="B171" s="279">
        <v>4.41</v>
      </c>
    </row>
    <row r="172" spans="1:2">
      <c r="A172" s="279" t="s">
        <v>413</v>
      </c>
      <c r="B172" s="279">
        <v>4.42</v>
      </c>
    </row>
    <row r="173" spans="1:2">
      <c r="A173" s="279" t="s">
        <v>412</v>
      </c>
      <c r="B173" s="279">
        <v>4.47</v>
      </c>
    </row>
    <row r="174" spans="1:2">
      <c r="A174" s="279" t="s">
        <v>411</v>
      </c>
      <c r="B174" s="279">
        <v>4.3899999999999997</v>
      </c>
    </row>
    <row r="175" spans="1:2">
      <c r="A175" s="279" t="s">
        <v>410</v>
      </c>
      <c r="B175" s="279">
        <v>4.34</v>
      </c>
    </row>
    <row r="176" spans="1:2">
      <c r="A176" s="279" t="s">
        <v>409</v>
      </c>
      <c r="B176" s="279">
        <v>4.2699999999999996</v>
      </c>
    </row>
    <row r="177" spans="1:2">
      <c r="A177" s="279" t="s">
        <v>408</v>
      </c>
      <c r="B177" s="279">
        <v>4.37</v>
      </c>
    </row>
    <row r="178" spans="1:2">
      <c r="A178" s="279" t="s">
        <v>407</v>
      </c>
      <c r="B178" s="279">
        <v>4.22</v>
      </c>
    </row>
    <row r="179" spans="1:2">
      <c r="A179" s="279" t="s">
        <v>406</v>
      </c>
      <c r="B179" s="279">
        <v>4.28</v>
      </c>
    </row>
    <row r="180" spans="1:2">
      <c r="A180" s="279" t="s">
        <v>405</v>
      </c>
      <c r="B180" s="279">
        <v>4.18</v>
      </c>
    </row>
    <row r="181" spans="1:2">
      <c r="A181" s="279" t="s">
        <v>404</v>
      </c>
      <c r="B181" s="279">
        <v>4.12</v>
      </c>
    </row>
    <row r="182" spans="1:2">
      <c r="A182" s="279" t="s">
        <v>403</v>
      </c>
      <c r="B182" s="279">
        <v>4.1399999999999997</v>
      </c>
    </row>
    <row r="183" spans="1:2">
      <c r="A183" s="279" t="s">
        <v>402</v>
      </c>
      <c r="B183" s="279">
        <v>4.2300000000000004</v>
      </c>
    </row>
    <row r="184" spans="1:2">
      <c r="A184" s="279" t="s">
        <v>401</v>
      </c>
      <c r="B184" s="279">
        <v>4.2300000000000004</v>
      </c>
    </row>
    <row r="185" spans="1:2">
      <c r="A185" s="279" t="s">
        <v>400</v>
      </c>
      <c r="B185" s="279">
        <v>4.2</v>
      </c>
    </row>
    <row r="186" spans="1:2">
      <c r="A186" s="279" t="s">
        <v>399</v>
      </c>
      <c r="B186" s="279">
        <v>4.04</v>
      </c>
    </row>
    <row r="187" spans="1:2">
      <c r="A187" s="279" t="s">
        <v>398</v>
      </c>
      <c r="B187" s="279">
        <v>3.92</v>
      </c>
    </row>
    <row r="188" spans="1:2">
      <c r="A188" s="279" t="s">
        <v>397</v>
      </c>
      <c r="B188" s="279">
        <v>3.91</v>
      </c>
    </row>
    <row r="189" spans="1:2">
      <c r="A189" s="279" t="s">
        <v>396</v>
      </c>
      <c r="B189" s="279">
        <v>3.95</v>
      </c>
    </row>
    <row r="190" spans="1:2">
      <c r="A190" s="279" t="s">
        <v>395</v>
      </c>
      <c r="B190" s="279">
        <v>3.93</v>
      </c>
    </row>
    <row r="191" spans="1:2">
      <c r="A191" s="279" t="s">
        <v>394</v>
      </c>
      <c r="B191" s="279">
        <v>3.86</v>
      </c>
    </row>
    <row r="192" spans="1:2">
      <c r="A192" s="279" t="s">
        <v>393</v>
      </c>
      <c r="B192" s="279">
        <v>3.89</v>
      </c>
    </row>
    <row r="193" spans="1:2">
      <c r="A193" s="279" t="s">
        <v>392</v>
      </c>
      <c r="B193" s="279">
        <v>3.9</v>
      </c>
    </row>
    <row r="194" spans="1:2">
      <c r="A194" s="279" t="s">
        <v>391</v>
      </c>
      <c r="B194" s="279">
        <v>3.89</v>
      </c>
    </row>
    <row r="195" spans="1:2">
      <c r="A195" s="279" t="s">
        <v>390</v>
      </c>
      <c r="B195" s="279">
        <v>3.79</v>
      </c>
    </row>
    <row r="196" spans="1:2">
      <c r="A196" s="279" t="s">
        <v>389</v>
      </c>
      <c r="B196" s="279">
        <v>3.84</v>
      </c>
    </row>
    <row r="197" spans="1:2">
      <c r="A197" s="279" t="s">
        <v>388</v>
      </c>
      <c r="B197" s="279">
        <v>3.88</v>
      </c>
    </row>
    <row r="198" spans="1:2">
      <c r="A198" s="279" t="s">
        <v>387</v>
      </c>
      <c r="B198" s="279">
        <v>3.95</v>
      </c>
    </row>
    <row r="199" spans="1:2">
      <c r="A199" s="279" t="s">
        <v>386</v>
      </c>
      <c r="B199" s="279">
        <v>3.91</v>
      </c>
    </row>
    <row r="200" spans="1:2">
      <c r="A200" s="279" t="s">
        <v>385</v>
      </c>
      <c r="B200" s="279">
        <v>3.99</v>
      </c>
    </row>
    <row r="201" spans="1:2">
      <c r="A201" s="279" t="s">
        <v>384</v>
      </c>
      <c r="B201" s="279">
        <v>4.05</v>
      </c>
    </row>
    <row r="202" spans="1:2">
      <c r="A202" s="279" t="s">
        <v>383</v>
      </c>
      <c r="B202" s="279">
        <v>4.01</v>
      </c>
    </row>
    <row r="203" spans="1:2">
      <c r="A203" s="279" t="s">
        <v>382</v>
      </c>
      <c r="B203" s="279">
        <v>4.0199999999999996</v>
      </c>
    </row>
    <row r="204" spans="1:2">
      <c r="A204" s="279" t="s">
        <v>381</v>
      </c>
      <c r="B204" s="279">
        <v>4.04</v>
      </c>
    </row>
    <row r="205" spans="1:2">
      <c r="A205" s="279" t="s">
        <v>380</v>
      </c>
      <c r="B205" s="279">
        <v>3.98</v>
      </c>
    </row>
    <row r="206" spans="1:2">
      <c r="A206" s="279" t="s">
        <v>379</v>
      </c>
      <c r="B206" s="279">
        <v>3.96</v>
      </c>
    </row>
    <row r="207" spans="1:2">
      <c r="A207" s="279" t="s">
        <v>378</v>
      </c>
      <c r="B207" s="279">
        <v>4.07</v>
      </c>
    </row>
    <row r="208" spans="1:2">
      <c r="A208" s="279" t="s">
        <v>377</v>
      </c>
      <c r="B208" s="279">
        <v>4.0999999999999996</v>
      </c>
    </row>
    <row r="209" spans="1:2">
      <c r="A209" s="279" t="s">
        <v>376</v>
      </c>
      <c r="B209" s="279">
        <v>4.1399999999999997</v>
      </c>
    </row>
    <row r="210" spans="1:2">
      <c r="A210" s="279" t="s">
        <v>375</v>
      </c>
      <c r="B210" s="279">
        <v>4.1500000000000004</v>
      </c>
    </row>
    <row r="211" spans="1:2">
      <c r="A211" s="279" t="s">
        <v>374</v>
      </c>
      <c r="B211" s="279">
        <v>4.1100000000000003</v>
      </c>
    </row>
    <row r="212" spans="1:2">
      <c r="A212" s="279" t="s">
        <v>373</v>
      </c>
      <c r="B212" s="279">
        <v>4.1399999999999997</v>
      </c>
    </row>
    <row r="213" spans="1:2">
      <c r="A213" s="279" t="s">
        <v>372</v>
      </c>
      <c r="B213" s="279">
        <v>4.18</v>
      </c>
    </row>
    <row r="214" spans="1:2">
      <c r="A214" s="279" t="s">
        <v>371</v>
      </c>
      <c r="B214" s="279">
        <v>4.1399999999999997</v>
      </c>
    </row>
    <row r="215" spans="1:2">
      <c r="A215" s="279" t="s">
        <v>370</v>
      </c>
      <c r="B215" s="279">
        <v>4.1500000000000004</v>
      </c>
    </row>
    <row r="216" spans="1:2">
      <c r="A216" s="279" t="s">
        <v>369</v>
      </c>
      <c r="B216" s="279">
        <v>4.08</v>
      </c>
    </row>
    <row r="217" spans="1:2">
      <c r="A217" s="279" t="s">
        <v>368</v>
      </c>
      <c r="B217" s="279">
        <v>4.0599999999999996</v>
      </c>
    </row>
    <row r="218" spans="1:2">
      <c r="A218" s="279" t="s">
        <v>367</v>
      </c>
      <c r="B218" s="279">
        <v>3.99</v>
      </c>
    </row>
    <row r="219" spans="1:2">
      <c r="A219" s="279" t="s">
        <v>366</v>
      </c>
      <c r="B219" s="279">
        <v>3.87</v>
      </c>
    </row>
    <row r="220" spans="1:2">
      <c r="A220" s="279" t="s">
        <v>365</v>
      </c>
      <c r="B220" s="279">
        <v>4.03</v>
      </c>
    </row>
    <row r="221" spans="1:2">
      <c r="A221" s="279" t="s">
        <v>364</v>
      </c>
      <c r="B221" s="279">
        <v>4.17</v>
      </c>
    </row>
    <row r="222" spans="1:2">
      <c r="A222" s="279" t="s">
        <v>363</v>
      </c>
      <c r="B222" s="279">
        <v>4.09</v>
      </c>
    </row>
    <row r="223" spans="1:2">
      <c r="A223" s="279" t="s">
        <v>362</v>
      </c>
      <c r="B223" s="279">
        <v>4.09</v>
      </c>
    </row>
    <row r="224" spans="1:2">
      <c r="A224" s="279" t="s">
        <v>361</v>
      </c>
      <c r="B224" s="279">
        <v>4.1500000000000004</v>
      </c>
    </row>
    <row r="225" spans="1:2">
      <c r="A225" s="279" t="s">
        <v>360</v>
      </c>
      <c r="B225" s="279">
        <v>4.17</v>
      </c>
    </row>
    <row r="226" spans="1:2">
      <c r="A226" s="279" t="s">
        <v>359</v>
      </c>
      <c r="B226" s="279">
        <v>4.17</v>
      </c>
    </row>
    <row r="227" spans="1:2">
      <c r="A227" s="279" t="s">
        <v>358</v>
      </c>
      <c r="B227" s="279">
        <v>4.3099999999999996</v>
      </c>
    </row>
    <row r="228" spans="1:2">
      <c r="A228" s="279" t="s">
        <v>357</v>
      </c>
      <c r="B228" s="279">
        <v>4.2699999999999996</v>
      </c>
    </row>
    <row r="229" spans="1:2">
      <c r="A229" s="279" t="s">
        <v>356</v>
      </c>
      <c r="B229" s="279">
        <v>4.24</v>
      </c>
    </row>
    <row r="230" spans="1:2">
      <c r="A230" s="279" t="s">
        <v>355</v>
      </c>
      <c r="B230" s="279">
        <v>4.3</v>
      </c>
    </row>
    <row r="231" spans="1:2">
      <c r="A231" s="279" t="s">
        <v>354</v>
      </c>
      <c r="B231" s="279">
        <v>4.2699999999999996</v>
      </c>
    </row>
    <row r="232" spans="1:2">
      <c r="A232" s="279" t="s">
        <v>353</v>
      </c>
      <c r="B232" s="279">
        <v>4.32</v>
      </c>
    </row>
    <row r="233" spans="1:2">
      <c r="A233" s="279" t="s">
        <v>352</v>
      </c>
      <c r="B233" s="279">
        <v>4.33</v>
      </c>
    </row>
    <row r="234" spans="1:2">
      <c r="A234" s="279" t="s">
        <v>351</v>
      </c>
      <c r="B234" s="279">
        <v>4.26</v>
      </c>
    </row>
    <row r="235" spans="1:2">
      <c r="A235" s="279" t="s">
        <v>350</v>
      </c>
      <c r="B235" s="279">
        <v>4.28</v>
      </c>
    </row>
    <row r="236" spans="1:2">
      <c r="A236" s="279" t="s">
        <v>349</v>
      </c>
      <c r="B236" s="279">
        <v>4.3099999999999996</v>
      </c>
    </row>
    <row r="237" spans="1:2">
      <c r="A237" s="279" t="s">
        <v>348</v>
      </c>
      <c r="B237" s="279">
        <v>4.2699999999999996</v>
      </c>
    </row>
    <row r="238" spans="1:2">
      <c r="A238" s="279" t="s">
        <v>347</v>
      </c>
      <c r="B238" s="279">
        <v>4.25</v>
      </c>
    </row>
    <row r="239" spans="1:2">
      <c r="A239" s="279" t="s">
        <v>346</v>
      </c>
      <c r="B239" s="279">
        <v>4.1900000000000004</v>
      </c>
    </row>
    <row r="240" spans="1:2">
      <c r="A240" s="279" t="s">
        <v>345</v>
      </c>
      <c r="B240" s="279">
        <v>4.22</v>
      </c>
    </row>
    <row r="241" spans="1:2">
      <c r="A241" s="279" t="s">
        <v>344</v>
      </c>
      <c r="B241" s="279">
        <v>4.13</v>
      </c>
    </row>
    <row r="242" spans="1:2">
      <c r="A242" s="279" t="s">
        <v>343</v>
      </c>
      <c r="B242" s="279">
        <v>4.1100000000000003</v>
      </c>
    </row>
    <row r="243" spans="1:2">
      <c r="A243" s="279" t="s">
        <v>342</v>
      </c>
      <c r="B243" s="279">
        <v>4.09</v>
      </c>
    </row>
    <row r="244" spans="1:2">
      <c r="A244" s="279" t="s">
        <v>341</v>
      </c>
      <c r="B244" s="279">
        <v>4.09</v>
      </c>
    </row>
    <row r="245" spans="1:2">
      <c r="A245" s="279" t="s">
        <v>340</v>
      </c>
      <c r="B245" s="279">
        <v>4.0999999999999996</v>
      </c>
    </row>
    <row r="246" spans="1:2">
      <c r="A246" s="279" t="s">
        <v>339</v>
      </c>
      <c r="B246" s="279">
        <v>4.16</v>
      </c>
    </row>
    <row r="247" spans="1:2">
      <c r="A247" s="279" t="s">
        <v>338</v>
      </c>
      <c r="B247" s="279">
        <v>4.1900000000000004</v>
      </c>
    </row>
    <row r="248" spans="1:2">
      <c r="A248" s="279" t="s">
        <v>337</v>
      </c>
      <c r="B248" s="279">
        <v>4.29</v>
      </c>
    </row>
    <row r="249" spans="1:2">
      <c r="A249" s="279" t="s">
        <v>336</v>
      </c>
      <c r="B249" s="279">
        <v>4.3099999999999996</v>
      </c>
    </row>
    <row r="250" spans="1:2">
      <c r="A250" s="279" t="s">
        <v>335</v>
      </c>
      <c r="B250" s="279">
        <v>4.34</v>
      </c>
    </row>
    <row r="251" spans="1:2">
      <c r="A251" s="279" t="s">
        <v>334</v>
      </c>
      <c r="B251" s="279">
        <v>4.3</v>
      </c>
    </row>
    <row r="252" spans="1:2">
      <c r="A252" s="279" t="s">
        <v>333</v>
      </c>
      <c r="B252" s="279">
        <v>4.2699999999999996</v>
      </c>
    </row>
    <row r="253" spans="1:2">
      <c r="A253" s="279" t="s">
        <v>332</v>
      </c>
      <c r="B253" s="279">
        <v>4.2699999999999996</v>
      </c>
    </row>
    <row r="254" spans="1:2">
      <c r="A254" s="279" t="s">
        <v>331</v>
      </c>
      <c r="B254" s="279">
        <v>4.22</v>
      </c>
    </row>
    <row r="255" spans="1:2">
      <c r="A255" s="279" t="s">
        <v>330</v>
      </c>
      <c r="B255" s="279">
        <v>4.25</v>
      </c>
    </row>
    <row r="256" spans="1:2">
      <c r="A256" s="279" t="s">
        <v>329</v>
      </c>
      <c r="B256" s="279">
        <v>4.24</v>
      </c>
    </row>
    <row r="257" spans="1:2">
      <c r="A257" s="279" t="s">
        <v>328</v>
      </c>
      <c r="B257" s="279">
        <v>4.2</v>
      </c>
    </row>
    <row r="258" spans="1:2">
      <c r="A258" s="279" t="s">
        <v>327</v>
      </c>
      <c r="B258" s="279">
        <v>4.2</v>
      </c>
    </row>
    <row r="259" spans="1:2">
      <c r="A259" s="279" t="s">
        <v>326</v>
      </c>
      <c r="B259" s="279">
        <v>4.33</v>
      </c>
    </row>
    <row r="260" spans="1:2">
      <c r="A260" s="279" t="s">
        <v>325</v>
      </c>
      <c r="B260" s="279">
        <v>4.3600000000000003</v>
      </c>
    </row>
    <row r="261" spans="1:2">
      <c r="A261" s="279" t="s">
        <v>324</v>
      </c>
      <c r="B261" s="279">
        <v>4.3600000000000003</v>
      </c>
    </row>
    <row r="262" spans="1:2">
      <c r="A262" s="279" t="s">
        <v>323</v>
      </c>
      <c r="B262" s="279">
        <v>4.3099999999999996</v>
      </c>
    </row>
    <row r="263" spans="1:2">
      <c r="A263" s="279" t="s">
        <v>322</v>
      </c>
      <c r="B263" s="279">
        <v>4.3899999999999997</v>
      </c>
    </row>
    <row r="264" spans="1:2">
      <c r="A264" s="279" t="s">
        <v>321</v>
      </c>
      <c r="B264" s="279">
        <v>4.42</v>
      </c>
    </row>
    <row r="265" spans="1:2">
      <c r="A265" s="279" t="s">
        <v>320</v>
      </c>
      <c r="B265" s="279">
        <v>4.3600000000000003</v>
      </c>
    </row>
    <row r="266" spans="1:2">
      <c r="A266" s="279" t="s">
        <v>319</v>
      </c>
      <c r="B266" s="279">
        <v>4.55</v>
      </c>
    </row>
    <row r="267" spans="1:2">
      <c r="A267" s="279" t="s">
        <v>318</v>
      </c>
      <c r="B267" s="279">
        <v>4.5599999999999996</v>
      </c>
    </row>
    <row r="268" spans="1:2">
      <c r="A268" s="279" t="s">
        <v>317</v>
      </c>
      <c r="B268" s="279">
        <v>4.5</v>
      </c>
    </row>
    <row r="269" spans="1:2">
      <c r="A269" s="279" t="s">
        <v>316</v>
      </c>
      <c r="B269" s="279">
        <v>4.63</v>
      </c>
    </row>
    <row r="270" spans="1:2">
      <c r="A270" s="279" t="s">
        <v>315</v>
      </c>
      <c r="B270" s="279">
        <v>4.67</v>
      </c>
    </row>
    <row r="271" spans="1:2">
      <c r="A271" s="279" t="s">
        <v>314</v>
      </c>
      <c r="B271" s="279">
        <v>4.59</v>
      </c>
    </row>
    <row r="272" spans="1:2">
      <c r="A272" s="279" t="s">
        <v>313</v>
      </c>
      <c r="B272" s="279">
        <v>4.6399999999999997</v>
      </c>
    </row>
    <row r="273" spans="1:2">
      <c r="A273" s="279" t="s">
        <v>312</v>
      </c>
      <c r="B273" s="279">
        <v>4.62</v>
      </c>
    </row>
    <row r="274" spans="1:2">
      <c r="A274" s="279" t="s">
        <v>311</v>
      </c>
      <c r="B274" s="279">
        <v>4.62</v>
      </c>
    </row>
    <row r="275" spans="1:2">
      <c r="A275" s="279" t="s">
        <v>310</v>
      </c>
      <c r="B275" s="279">
        <v>4.6100000000000003</v>
      </c>
    </row>
    <row r="276" spans="1:2">
      <c r="A276" s="279" t="s">
        <v>309</v>
      </c>
      <c r="B276" s="279">
        <v>4.6500000000000004</v>
      </c>
    </row>
    <row r="277" spans="1:2">
      <c r="A277" s="279" t="s">
        <v>308</v>
      </c>
      <c r="B277" s="279">
        <v>4.7</v>
      </c>
    </row>
    <row r="278" spans="1:2">
      <c r="A278" s="279" t="s">
        <v>307</v>
      </c>
      <c r="B278" s="279">
        <v>4.67</v>
      </c>
    </row>
    <row r="279" spans="1:2">
      <c r="A279" s="279" t="s">
        <v>306</v>
      </c>
      <c r="B279" s="279">
        <v>4.63</v>
      </c>
    </row>
    <row r="280" spans="1:2">
      <c r="A280" s="279" t="s">
        <v>305</v>
      </c>
      <c r="B280" s="279">
        <v>4.6900000000000004</v>
      </c>
    </row>
    <row r="281" spans="1:2">
      <c r="A281" s="279" t="s">
        <v>304</v>
      </c>
      <c r="B281" s="280">
        <v>4.6300000000000001E-2</v>
      </c>
    </row>
    <row r="282" spans="1:2">
      <c r="A282" s="279" t="s">
        <v>303</v>
      </c>
      <c r="B282" s="279">
        <v>4.58</v>
      </c>
    </row>
    <row r="283" spans="1:2">
      <c r="A283" s="279" t="s">
        <v>302</v>
      </c>
      <c r="B283" s="279">
        <v>4.5</v>
      </c>
    </row>
    <row r="284" spans="1:2">
      <c r="A284" s="279" t="s">
        <v>301</v>
      </c>
      <c r="B284" s="279">
        <v>4.49</v>
      </c>
    </row>
    <row r="285" spans="1:2">
      <c r="A285" s="279" t="s">
        <v>300</v>
      </c>
      <c r="B285" s="279">
        <v>4.47</v>
      </c>
    </row>
    <row r="286" spans="1:2">
      <c r="A286" s="279" t="s">
        <v>299</v>
      </c>
      <c r="B286" s="279">
        <v>4.4800000000000004</v>
      </c>
    </row>
    <row r="287" spans="1:2">
      <c r="A287" s="279" t="s">
        <v>298</v>
      </c>
      <c r="B287" s="279">
        <v>4.45</v>
      </c>
    </row>
    <row r="288" spans="1:2">
      <c r="A288" s="279" t="s">
        <v>297</v>
      </c>
      <c r="B288" s="279">
        <v>4.5</v>
      </c>
    </row>
    <row r="289" spans="1:2">
      <c r="A289" s="279" t="s">
        <v>296</v>
      </c>
      <c r="B289" s="279">
        <v>4.4800000000000004</v>
      </c>
    </row>
    <row r="290" spans="1:2">
      <c r="A290" s="279" t="s">
        <v>295</v>
      </c>
      <c r="B290" s="279">
        <v>4.45</v>
      </c>
    </row>
    <row r="291" spans="1:2">
      <c r="A291" s="279" t="s">
        <v>294</v>
      </c>
      <c r="B291" s="279">
        <v>4.3600000000000003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3B1B-9F91-4E17-A8F2-6766A23A61D4}">
  <dimension ref="A1:L37"/>
  <sheetViews>
    <sheetView zoomScaleNormal="100" workbookViewId="0">
      <selection activeCell="G9" sqref="G9"/>
    </sheetView>
  </sheetViews>
  <sheetFormatPr defaultColWidth="9.140625" defaultRowHeight="11.25"/>
  <cols>
    <col min="1" max="1" width="9.140625" style="282"/>
    <col min="2" max="2" width="48.42578125" style="282" customWidth="1"/>
    <col min="3" max="3" width="13.140625" style="282" customWidth="1"/>
    <col min="4" max="4" width="36.5703125" style="282" customWidth="1"/>
    <col min="5" max="5" width="37.5703125" style="282" customWidth="1"/>
    <col min="6" max="6" width="11.140625" style="282" bestFit="1" customWidth="1"/>
    <col min="7" max="16384" width="9.140625" style="282"/>
  </cols>
  <sheetData>
    <row r="1" spans="1:12" ht="12.75">
      <c r="A1" s="296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</row>
    <row r="2" spans="1:12" ht="13.5" thickBot="1">
      <c r="A2" s="296"/>
      <c r="H2" s="296"/>
      <c r="I2" s="296"/>
      <c r="J2" s="296"/>
      <c r="K2" s="296"/>
      <c r="L2" s="296"/>
    </row>
    <row r="3" spans="1:12" ht="12.75">
      <c r="A3" s="296"/>
      <c r="B3" s="291" t="s">
        <v>577</v>
      </c>
      <c r="C3" s="290"/>
      <c r="E3" s="296"/>
      <c r="F3" s="296"/>
      <c r="G3" s="296"/>
      <c r="H3" s="296"/>
      <c r="I3" s="296"/>
      <c r="J3" s="296"/>
      <c r="K3" s="296"/>
      <c r="L3" s="296"/>
    </row>
    <row r="4" spans="1:12" ht="12.75">
      <c r="A4" s="296"/>
      <c r="B4" s="323" t="s">
        <v>576</v>
      </c>
      <c r="C4" s="320">
        <v>4.1500000000000002E-2</v>
      </c>
      <c r="D4" s="296"/>
      <c r="E4" s="296"/>
      <c r="F4" s="296"/>
      <c r="G4" s="296"/>
      <c r="H4" s="296"/>
      <c r="I4" s="296"/>
      <c r="J4" s="296"/>
      <c r="K4" s="296"/>
      <c r="L4" s="296"/>
    </row>
    <row r="5" spans="1:12" ht="13.5" thickBot="1">
      <c r="A5" s="296"/>
      <c r="B5" s="323" t="s">
        <v>575</v>
      </c>
      <c r="C5" s="322" t="s">
        <v>574</v>
      </c>
      <c r="D5" s="296"/>
      <c r="E5" s="296"/>
      <c r="F5" s="296"/>
      <c r="G5" s="296"/>
      <c r="H5" s="296"/>
      <c r="I5" s="296"/>
      <c r="J5" s="296"/>
      <c r="K5" s="296"/>
      <c r="L5" s="296"/>
    </row>
    <row r="6" spans="1:12" ht="13.5" thickBot="1">
      <c r="A6" s="296"/>
      <c r="B6" s="321" t="s">
        <v>573</v>
      </c>
      <c r="C6" s="320">
        <v>0</v>
      </c>
      <c r="D6" s="296"/>
      <c r="E6" s="399" t="s">
        <v>615</v>
      </c>
      <c r="G6" s="296"/>
      <c r="H6" s="296"/>
      <c r="I6" s="296"/>
      <c r="J6" s="296"/>
      <c r="K6" s="296"/>
      <c r="L6" s="296"/>
    </row>
    <row r="7" spans="1:12" ht="13.5" thickBot="1">
      <c r="A7" s="296"/>
      <c r="B7" s="319" t="s">
        <v>572</v>
      </c>
      <c r="C7" s="318">
        <f>C4+C6</f>
        <v>4.1500000000000002E-2</v>
      </c>
      <c r="D7" s="296" t="s">
        <v>571</v>
      </c>
      <c r="E7" s="317" t="s">
        <v>570</v>
      </c>
      <c r="F7" s="316"/>
      <c r="G7" s="296"/>
      <c r="H7" s="296"/>
      <c r="I7" s="296"/>
      <c r="J7" s="296"/>
      <c r="K7" s="296"/>
      <c r="L7" s="296"/>
    </row>
    <row r="8" spans="1:12" ht="15">
      <c r="A8" s="296"/>
      <c r="B8" s="306"/>
      <c r="C8" s="306"/>
      <c r="D8" s="296"/>
      <c r="E8" s="315" t="s">
        <v>569</v>
      </c>
      <c r="F8" s="314">
        <v>0.7</v>
      </c>
      <c r="G8" s="401" t="s">
        <v>568</v>
      </c>
      <c r="H8" s="296"/>
      <c r="I8" s="296"/>
      <c r="J8" s="296"/>
      <c r="K8" s="296"/>
      <c r="L8" s="296"/>
    </row>
    <row r="9" spans="1:12" ht="15">
      <c r="A9" s="296"/>
      <c r="B9" s="309"/>
      <c r="C9" s="308"/>
      <c r="D9" s="296"/>
      <c r="E9" s="313"/>
      <c r="F9" s="313"/>
      <c r="G9" s="400"/>
      <c r="H9" s="296"/>
      <c r="I9" s="296"/>
      <c r="J9" s="296"/>
      <c r="K9" s="296"/>
      <c r="L9" s="296"/>
    </row>
    <row r="10" spans="1:12" ht="12.75">
      <c r="A10" s="296"/>
      <c r="B10" s="306"/>
      <c r="C10" s="312"/>
      <c r="D10" s="296"/>
      <c r="G10" s="296"/>
      <c r="H10" s="296"/>
      <c r="I10" s="296"/>
      <c r="J10" s="296"/>
      <c r="K10" s="296"/>
      <c r="L10" s="296"/>
    </row>
    <row r="11" spans="1:12" ht="12.75">
      <c r="A11" s="296"/>
      <c r="B11" s="306"/>
      <c r="C11" s="306"/>
      <c r="E11" s="296"/>
      <c r="F11" s="296"/>
      <c r="G11" s="296"/>
      <c r="H11" s="296"/>
      <c r="I11" s="296"/>
      <c r="J11" s="296"/>
      <c r="K11" s="296"/>
      <c r="L11" s="296"/>
    </row>
    <row r="12" spans="1:12" ht="12.75">
      <c r="A12" s="296"/>
      <c r="B12" s="306"/>
      <c r="C12" s="310"/>
      <c r="D12" s="296"/>
      <c r="E12" s="296"/>
      <c r="F12" s="296"/>
      <c r="G12" s="296"/>
      <c r="H12" s="296"/>
      <c r="I12" s="296"/>
      <c r="J12" s="296"/>
      <c r="K12" s="296"/>
      <c r="L12" s="296"/>
    </row>
    <row r="13" spans="1:12" ht="15">
      <c r="A13" s="296"/>
      <c r="B13" s="311" t="s">
        <v>567</v>
      </c>
      <c r="C13" s="310"/>
      <c r="D13" s="296"/>
      <c r="E13" s="296"/>
      <c r="F13" s="296"/>
      <c r="G13" s="296"/>
      <c r="H13" s="296"/>
      <c r="I13" s="296"/>
      <c r="J13" s="296"/>
      <c r="K13" s="296"/>
      <c r="L13" s="296"/>
    </row>
    <row r="14" spans="1:12" ht="12.75">
      <c r="A14" s="296"/>
      <c r="B14" s="306"/>
      <c r="C14" s="306"/>
      <c r="D14" s="296"/>
      <c r="E14" s="296"/>
      <c r="F14" s="296"/>
      <c r="G14" s="296"/>
      <c r="H14" s="296"/>
      <c r="I14" s="296"/>
      <c r="J14" s="296"/>
      <c r="K14" s="296"/>
      <c r="L14" s="296"/>
    </row>
    <row r="15" spans="1:12" ht="12.75">
      <c r="A15" s="296"/>
      <c r="B15" s="309"/>
      <c r="C15" s="308"/>
      <c r="D15" s="296"/>
      <c r="E15" s="296"/>
      <c r="F15" s="296"/>
      <c r="G15" s="296"/>
      <c r="H15" s="296"/>
      <c r="I15" s="296"/>
      <c r="J15" s="296"/>
      <c r="K15" s="296"/>
      <c r="L15" s="296"/>
    </row>
    <row r="16" spans="1:12" ht="12.75">
      <c r="A16" s="296"/>
      <c r="B16" s="306"/>
      <c r="C16" s="305"/>
      <c r="D16" s="296"/>
      <c r="E16" s="296"/>
      <c r="F16" s="296"/>
      <c r="G16" s="296"/>
      <c r="H16" s="296"/>
      <c r="I16" s="296"/>
      <c r="J16" s="296"/>
      <c r="K16" s="296"/>
      <c r="L16" s="296"/>
    </row>
    <row r="17" spans="1:12" ht="12.75">
      <c r="A17" s="296"/>
      <c r="B17" s="307"/>
      <c r="C17" s="305"/>
      <c r="E17" s="296"/>
      <c r="F17" s="296"/>
      <c r="G17" s="296"/>
      <c r="H17" s="296"/>
      <c r="I17" s="296"/>
      <c r="J17" s="296"/>
      <c r="K17" s="296"/>
      <c r="L17" s="296"/>
    </row>
    <row r="18" spans="1:12" ht="12.75">
      <c r="B18" s="307"/>
      <c r="C18" s="305"/>
      <c r="G18" s="296"/>
      <c r="H18" s="296"/>
      <c r="I18" s="296"/>
      <c r="J18" s="296"/>
      <c r="K18" s="296"/>
      <c r="L18" s="296"/>
    </row>
    <row r="19" spans="1:12" ht="12.75">
      <c r="B19" s="307"/>
      <c r="C19" s="305"/>
      <c r="G19" s="296"/>
      <c r="H19" s="296"/>
      <c r="I19" s="296"/>
      <c r="J19" s="296"/>
      <c r="K19" s="296"/>
      <c r="L19" s="296"/>
    </row>
    <row r="20" spans="1:12" ht="12.75">
      <c r="B20" s="307"/>
      <c r="C20" s="305"/>
      <c r="E20" s="392"/>
      <c r="F20" s="392"/>
      <c r="G20" s="296"/>
      <c r="H20" s="296"/>
      <c r="I20" s="296"/>
      <c r="J20" s="296"/>
      <c r="K20" s="296"/>
      <c r="L20" s="296"/>
    </row>
    <row r="21" spans="1:12" ht="12.75">
      <c r="B21" s="306"/>
      <c r="C21" s="305"/>
      <c r="E21" s="301" t="s">
        <v>566</v>
      </c>
      <c r="F21" s="395">
        <v>92.57</v>
      </c>
      <c r="G21" s="296"/>
      <c r="H21" s="296"/>
      <c r="I21" s="296"/>
      <c r="J21" s="296"/>
      <c r="K21" s="296"/>
      <c r="L21" s="296"/>
    </row>
    <row r="22" spans="1:12" ht="15.75">
      <c r="B22" s="304" t="s">
        <v>565</v>
      </c>
      <c r="C22" s="301"/>
      <c r="E22" s="301" t="s">
        <v>564</v>
      </c>
      <c r="F22" s="396">
        <v>233.08</v>
      </c>
      <c r="G22" s="296"/>
      <c r="H22" s="296"/>
      <c r="I22" s="296"/>
      <c r="J22" s="296"/>
      <c r="K22" s="296"/>
      <c r="L22" s="296"/>
    </row>
    <row r="23" spans="1:12" ht="12.75">
      <c r="A23" s="296"/>
      <c r="B23" s="301" t="s">
        <v>563</v>
      </c>
      <c r="C23" s="303">
        <f>5%*75</f>
        <v>3.75</v>
      </c>
      <c r="E23" s="301"/>
      <c r="F23" s="301"/>
      <c r="G23" s="296"/>
      <c r="H23" s="296"/>
      <c r="I23" s="296"/>
      <c r="J23" s="296"/>
      <c r="K23" s="296"/>
      <c r="L23" s="296"/>
    </row>
    <row r="24" spans="1:12" ht="12.75">
      <c r="A24" s="296"/>
      <c r="B24" s="301" t="s">
        <v>562</v>
      </c>
      <c r="C24" s="302">
        <v>75</v>
      </c>
      <c r="E24" s="301" t="s">
        <v>561</v>
      </c>
      <c r="F24" s="395">
        <f>F21*F22</f>
        <v>21576.2156</v>
      </c>
    </row>
    <row r="25" spans="1:12" ht="13.5" thickBot="1">
      <c r="A25" s="296"/>
      <c r="B25" s="301" t="s">
        <v>560</v>
      </c>
      <c r="C25" s="301">
        <f>75*7.33</f>
        <v>549.75</v>
      </c>
      <c r="E25" s="393" t="s">
        <v>559</v>
      </c>
      <c r="F25" s="394">
        <f>F24+C25</f>
        <v>22125.9656</v>
      </c>
    </row>
    <row r="26" spans="1:12" ht="13.5" thickBot="1">
      <c r="A26" s="296"/>
      <c r="B26" s="301" t="s">
        <v>558</v>
      </c>
      <c r="C26" s="300">
        <f>C23/C24</f>
        <v>0.05</v>
      </c>
      <c r="E26" s="299" t="s">
        <v>557</v>
      </c>
      <c r="F26" s="298">
        <v>0.222</v>
      </c>
    </row>
    <row r="27" spans="1:12" ht="12.75">
      <c r="A27" s="296"/>
      <c r="B27" s="296"/>
      <c r="C27" s="297"/>
    </row>
    <row r="28" spans="1:12" ht="13.5" thickBot="1">
      <c r="A28" s="296"/>
      <c r="B28" s="296"/>
      <c r="C28" s="295"/>
      <c r="D28" s="289"/>
    </row>
    <row r="29" spans="1:12" ht="13.5" thickBot="1">
      <c r="B29" s="296"/>
      <c r="C29" s="295"/>
      <c r="E29" s="294" t="s">
        <v>556</v>
      </c>
      <c r="F29" s="293"/>
    </row>
    <row r="30" spans="1:12" ht="12" thickBot="1">
      <c r="D30" s="292"/>
    </row>
    <row r="31" spans="1:12" ht="12.75">
      <c r="E31" s="291" t="s">
        <v>555</v>
      </c>
      <c r="F31" s="290"/>
    </row>
    <row r="32" spans="1:12" ht="13.5" thickBot="1">
      <c r="E32" s="286"/>
      <c r="F32" s="287"/>
    </row>
    <row r="33" spans="2:9" ht="12.75">
      <c r="B33" s="291" t="s">
        <v>554</v>
      </c>
      <c r="C33" s="290"/>
      <c r="E33" s="286" t="s">
        <v>553</v>
      </c>
      <c r="F33" s="287">
        <v>1</v>
      </c>
      <c r="I33" s="289"/>
    </row>
    <row r="34" spans="2:9" ht="12.75">
      <c r="B34" s="286" t="s">
        <v>552</v>
      </c>
      <c r="C34" s="288">
        <f>F8</f>
        <v>0.7</v>
      </c>
      <c r="E34" s="286" t="s">
        <v>551</v>
      </c>
      <c r="F34" s="287">
        <f>F26</f>
        <v>0.222</v>
      </c>
    </row>
    <row r="35" spans="2:9" ht="12.75">
      <c r="B35" s="286" t="s">
        <v>550</v>
      </c>
      <c r="C35" s="285">
        <f>C7</f>
        <v>4.1500000000000002E-2</v>
      </c>
      <c r="E35" s="286" t="s">
        <v>548</v>
      </c>
      <c r="F35" s="285">
        <f>C37</f>
        <v>7.0348586806028429E-2</v>
      </c>
    </row>
    <row r="36" spans="2:9" ht="12.75">
      <c r="B36" s="286" t="s">
        <v>549</v>
      </c>
      <c r="C36" s="285">
        <f>'Risk Free'!B281</f>
        <v>4.6300000000000001E-2</v>
      </c>
      <c r="E36" s="286"/>
      <c r="F36" s="285"/>
    </row>
    <row r="37" spans="2:9" ht="13.5" thickBot="1">
      <c r="B37" s="284" t="s">
        <v>548</v>
      </c>
      <c r="C37" s="283">
        <v>7.0348586806028429E-2</v>
      </c>
      <c r="E37" s="284" t="s">
        <v>547</v>
      </c>
      <c r="F37" s="283">
        <f>(F33*F35)+F32*(F36*(1-F34))</f>
        <v>7.0348586806028429E-2</v>
      </c>
    </row>
  </sheetData>
  <hyperlinks>
    <hyperlink ref="B13" r:id="rId1" xr:uid="{B381E9C1-AFC7-453E-8C46-BFB5880E56A1}"/>
    <hyperlink ref="G8" r:id="rId2" xr:uid="{1064AD5A-B616-4ACF-BF99-A3DD00BD36BA}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65C7-1107-4C4E-8F45-94403FF1E278}">
  <dimension ref="C3:E8"/>
  <sheetViews>
    <sheetView workbookViewId="0">
      <selection activeCell="D8" sqref="D8"/>
    </sheetView>
  </sheetViews>
  <sheetFormatPr defaultRowHeight="15"/>
  <cols>
    <col min="1" max="2" width="9.140625" style="324"/>
    <col min="3" max="3" width="38.28515625" style="324" bestFit="1" customWidth="1"/>
    <col min="4" max="16384" width="9.140625" style="324"/>
  </cols>
  <sheetData>
    <row r="3" spans="3:5" ht="15.75" thickBot="1">
      <c r="C3" s="391" t="s">
        <v>614</v>
      </c>
    </row>
    <row r="4" spans="3:5">
      <c r="C4" s="384" t="s">
        <v>613</v>
      </c>
      <c r="D4" s="390">
        <v>4.3799999999999999E-2</v>
      </c>
      <c r="E4" s="387" t="s">
        <v>612</v>
      </c>
    </row>
    <row r="5" spans="3:5">
      <c r="C5" s="341" t="s">
        <v>611</v>
      </c>
      <c r="D5" s="389">
        <v>2.0199999999999999E-2</v>
      </c>
      <c r="E5" s="387" t="s">
        <v>610</v>
      </c>
    </row>
    <row r="6" spans="3:5">
      <c r="C6" s="341" t="s">
        <v>609</v>
      </c>
      <c r="D6" s="388">
        <f>D4-D5</f>
        <v>2.3599999999999999E-2</v>
      </c>
    </row>
    <row r="7" spans="3:5" ht="15.75" thickBot="1">
      <c r="C7" s="341" t="s">
        <v>608</v>
      </c>
      <c r="D7" s="388">
        <v>1.4E-2</v>
      </c>
      <c r="E7" s="387" t="s">
        <v>607</v>
      </c>
    </row>
    <row r="8" spans="3:5" ht="15.75" thickBot="1">
      <c r="C8" s="386" t="s">
        <v>606</v>
      </c>
      <c r="D8" s="385">
        <f>D6+D7</f>
        <v>3.7600000000000001E-2</v>
      </c>
    </row>
  </sheetData>
  <hyperlinks>
    <hyperlink ref="E5" r:id="rId1" xr:uid="{9D62C085-FE6F-40E3-B150-DAC15D683605}"/>
    <hyperlink ref="E4" r:id="rId2" xr:uid="{498397F5-95D6-4065-9B86-E199251F6A55}"/>
    <hyperlink ref="E7" r:id="rId3" xr:uid="{88010256-7705-426D-82E5-3DE43AFF634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C852-6847-4D32-8AFA-BA7656A0CE61}">
  <sheetPr>
    <tabColor theme="4"/>
  </sheetPr>
  <dimension ref="B1:XEL147"/>
  <sheetViews>
    <sheetView showGridLines="0" tabSelected="1" zoomScale="116" zoomScaleNormal="95" workbookViewId="0">
      <selection activeCell="E7" sqref="E7"/>
    </sheetView>
  </sheetViews>
  <sheetFormatPr defaultColWidth="9" defaultRowHeight="16.5" outlineLevelRow="1"/>
  <cols>
    <col min="1" max="3" width="2.7109375" style="147" customWidth="1"/>
    <col min="4" max="4" width="40.28515625" style="147" bestFit="1" customWidth="1"/>
    <col min="5" max="5" width="11" style="147" bestFit="1" customWidth="1"/>
    <col min="6" max="10" width="10.42578125" style="147" customWidth="1"/>
    <col min="11" max="16384" width="9" style="147"/>
  </cols>
  <sheetData>
    <row r="1" spans="2:12" ht="11.1" customHeight="1">
      <c r="D1" s="148"/>
      <c r="G1" s="148"/>
      <c r="H1" s="148"/>
      <c r="I1" s="148"/>
      <c r="J1" s="148" t="s">
        <v>245</v>
      </c>
    </row>
    <row r="2" spans="2:12">
      <c r="D2" s="128" t="s">
        <v>246</v>
      </c>
    </row>
    <row r="4" spans="2:12" ht="16.149999999999999" customHeight="1">
      <c r="C4" s="147" t="s">
        <v>247</v>
      </c>
      <c r="D4" s="149" t="s">
        <v>248</v>
      </c>
      <c r="E4" s="150"/>
      <c r="F4" s="150"/>
      <c r="G4" s="150"/>
      <c r="H4" s="150"/>
      <c r="I4" s="150"/>
      <c r="J4" s="150"/>
    </row>
    <row r="5" spans="2:12" ht="16.149999999999999" customHeight="1"/>
    <row r="6" spans="2:12" ht="16.149999999999999" customHeight="1">
      <c r="B6" s="151"/>
      <c r="D6" s="152" t="s">
        <v>249</v>
      </c>
      <c r="E6" s="153" t="str">
        <f>'Forecast assumptions'!E2</f>
        <v>Base Case</v>
      </c>
      <c r="F6" s="153"/>
      <c r="G6" s="153"/>
      <c r="H6" s="153"/>
      <c r="I6" s="153"/>
    </row>
    <row r="7" spans="2:12" ht="16.149999999999999" customHeight="1">
      <c r="D7" s="152" t="s">
        <v>290</v>
      </c>
      <c r="E7" s="153">
        <f>WACC!F37</f>
        <v>7.0348586806028429E-2</v>
      </c>
      <c r="F7" s="153"/>
      <c r="G7" s="153"/>
      <c r="H7" s="153"/>
      <c r="I7" s="153"/>
    </row>
    <row r="8" spans="2:12" ht="16.149999999999999" customHeight="1">
      <c r="C8" s="154"/>
      <c r="D8" s="152" t="s">
        <v>239</v>
      </c>
      <c r="E8" s="153">
        <f>'Forecast assumptions'!E77</f>
        <v>0.03</v>
      </c>
      <c r="F8" s="153"/>
      <c r="G8" s="153"/>
      <c r="H8" s="153"/>
      <c r="I8" s="153"/>
    </row>
    <row r="9" spans="2:12" ht="16.149999999999999" customHeight="1">
      <c r="C9" s="154"/>
      <c r="D9" s="152" t="s">
        <v>275</v>
      </c>
      <c r="E9" s="153">
        <f>'Standardized IS'!G20</f>
        <v>0.222</v>
      </c>
      <c r="F9" s="153"/>
      <c r="G9" s="153"/>
      <c r="H9" s="153"/>
      <c r="I9" s="153"/>
      <c r="J9" s="155"/>
    </row>
    <row r="10" spans="2:12" ht="16.149999999999999" customHeight="1"/>
    <row r="11" spans="2:12" ht="15" customHeight="1">
      <c r="G11" s="156">
        <v>1</v>
      </c>
      <c r="H11" s="156">
        <v>2</v>
      </c>
      <c r="I11" s="156">
        <v>3</v>
      </c>
      <c r="J11" s="156">
        <v>4</v>
      </c>
      <c r="K11" s="156">
        <v>5</v>
      </c>
      <c r="L11" s="156">
        <v>5</v>
      </c>
    </row>
    <row r="12" spans="2:12" ht="15" customHeight="1">
      <c r="C12" s="147" t="s">
        <v>247</v>
      </c>
      <c r="D12" s="149" t="s">
        <v>250</v>
      </c>
      <c r="E12" s="257">
        <v>2022</v>
      </c>
      <c r="F12" s="257">
        <v>2023</v>
      </c>
      <c r="G12" s="258" t="s">
        <v>230</v>
      </c>
      <c r="H12" s="258" t="s">
        <v>231</v>
      </c>
      <c r="I12" s="258" t="s">
        <v>232</v>
      </c>
      <c r="J12" s="258" t="s">
        <v>233</v>
      </c>
      <c r="K12" s="258" t="s">
        <v>234</v>
      </c>
      <c r="L12" s="258" t="s">
        <v>251</v>
      </c>
    </row>
    <row r="13" spans="2:12" ht="10.35" customHeight="1">
      <c r="D13" s="158"/>
      <c r="E13" s="158"/>
      <c r="F13" s="158"/>
      <c r="G13" s="159"/>
      <c r="H13" s="159"/>
      <c r="I13" s="159"/>
      <c r="J13" s="159"/>
      <c r="K13" s="159"/>
      <c r="L13" s="159"/>
    </row>
    <row r="14" spans="2:12" ht="15" customHeight="1">
      <c r="D14" s="222" t="s">
        <v>153</v>
      </c>
      <c r="E14" s="260">
        <f>Forecast!H6</f>
        <v>653604</v>
      </c>
      <c r="F14" s="260">
        <f>Forecast!I6</f>
        <v>1318014</v>
      </c>
      <c r="G14" s="260">
        <f>Forecast!J6</f>
        <v>1727640</v>
      </c>
      <c r="H14" s="260">
        <f>Forecast!K6</f>
        <v>2317120</v>
      </c>
      <c r="I14" s="260">
        <f>Forecast!L6</f>
        <v>3019650</v>
      </c>
      <c r="J14" s="260">
        <f>Forecast!M6</f>
        <v>3196000.0000000005</v>
      </c>
      <c r="K14" s="260">
        <f>Forecast!N6</f>
        <v>3551500.0000000005</v>
      </c>
      <c r="L14" s="261"/>
    </row>
    <row r="15" spans="2:12" ht="10.35" customHeight="1">
      <c r="E15" s="159"/>
      <c r="F15" s="159"/>
      <c r="G15" s="159"/>
      <c r="H15" s="159"/>
      <c r="I15" s="159"/>
      <c r="J15" s="159"/>
      <c r="K15" s="159"/>
      <c r="L15" s="159"/>
    </row>
    <row r="16" spans="2:12" ht="15" customHeight="1">
      <c r="D16" s="222" t="s">
        <v>270</v>
      </c>
      <c r="E16" s="259">
        <f>Forecast!H7</f>
        <v>-157801</v>
      </c>
      <c r="F16" s="259">
        <f>Forecast!I7</f>
        <v>266366</v>
      </c>
      <c r="G16" s="259">
        <f>Forecast!J7</f>
        <v>370280</v>
      </c>
      <c r="H16" s="259">
        <f>Forecast!K7</f>
        <v>501970</v>
      </c>
      <c r="I16" s="259">
        <f>Forecast!L7</f>
        <v>647530</v>
      </c>
      <c r="J16" s="259">
        <f>Forecast!M7</f>
        <v>744500.00000000012</v>
      </c>
      <c r="K16" s="259">
        <f>Forecast!N7</f>
        <v>842000.00000000012</v>
      </c>
      <c r="L16" s="259"/>
    </row>
    <row r="17" spans="3:18" ht="10.35" customHeight="1">
      <c r="D17" s="158"/>
      <c r="E17" s="159"/>
      <c r="F17" s="159"/>
      <c r="G17" s="159"/>
      <c r="H17" s="159"/>
      <c r="I17" s="159"/>
      <c r="J17" s="159"/>
      <c r="K17" s="159"/>
      <c r="L17" s="159"/>
    </row>
    <row r="18" spans="3:18" s="160" customFormat="1" ht="15" customHeight="1">
      <c r="C18" s="147"/>
      <c r="D18" s="161" t="s">
        <v>269</v>
      </c>
      <c r="E18" s="262">
        <f>E16*(1-$E$9)</f>
        <v>-122769.178</v>
      </c>
      <c r="F18" s="262">
        <f>F16*(1-$E$9)</f>
        <v>207232.74799999999</v>
      </c>
      <c r="G18" s="262">
        <f>G16*(1-$E$9)</f>
        <v>288077.84000000003</v>
      </c>
      <c r="H18" s="262">
        <f t="shared" ref="H18:J18" si="0">H16*(1-$E$9)</f>
        <v>390532.66000000003</v>
      </c>
      <c r="I18" s="262">
        <f t="shared" si="0"/>
        <v>503778.34</v>
      </c>
      <c r="J18" s="262">
        <f t="shared" si="0"/>
        <v>579221.00000000012</v>
      </c>
      <c r="K18" s="262">
        <f>K16*(1-$E$9)</f>
        <v>655076.00000000012</v>
      </c>
      <c r="L18" s="262"/>
    </row>
    <row r="19" spans="3:18" ht="10.35" customHeight="1">
      <c r="D19" s="162"/>
      <c r="E19" s="263"/>
      <c r="F19" s="263"/>
      <c r="G19" s="264"/>
      <c r="H19" s="264"/>
      <c r="I19" s="264"/>
      <c r="J19" s="264"/>
      <c r="K19" s="264"/>
      <c r="L19" s="264"/>
    </row>
    <row r="20" spans="3:18" ht="15" customHeight="1">
      <c r="C20" s="160"/>
      <c r="D20" s="223" t="s">
        <v>271</v>
      </c>
      <c r="E20" s="260">
        <f>Forecast!H9</f>
        <v>7802.0000000000009</v>
      </c>
      <c r="F20" s="260">
        <f>Forecast!I9</f>
        <v>17350</v>
      </c>
      <c r="G20" s="260">
        <f>Forecast!J9</f>
        <v>3910</v>
      </c>
      <c r="H20" s="260">
        <f>Forecast!K9</f>
        <v>4120</v>
      </c>
      <c r="I20" s="260">
        <f>Forecast!L9</f>
        <v>4340</v>
      </c>
      <c r="J20" s="260">
        <f>Forecast!M9</f>
        <v>8430.0000000000018</v>
      </c>
      <c r="K20" s="260">
        <f>Forecast!N9</f>
        <v>10180.000000000002</v>
      </c>
      <c r="L20" s="261"/>
    </row>
    <row r="21" spans="3:18" s="160" customFormat="1" ht="15" customHeight="1">
      <c r="C21" s="147"/>
      <c r="D21" s="163" t="s">
        <v>273</v>
      </c>
      <c r="E21" s="265">
        <f>'Forecast assumptions'!H36</f>
        <v>0.76602847324496814</v>
      </c>
      <c r="F21" s="265">
        <f>'Forecast assumptions'!I36</f>
        <v>0.69768377030722217</v>
      </c>
      <c r="G21" s="265">
        <f>'Forecast assumptions'!J36</f>
        <v>0.17175101138849991</v>
      </c>
      <c r="H21" s="265">
        <f>'Forecast assumptions'!K36</f>
        <v>0.12534854907690296</v>
      </c>
      <c r="I21" s="265">
        <f>'Forecast assumptions'!L36</f>
        <v>9.7321405744454678E-2</v>
      </c>
      <c r="J21" s="265">
        <f>'Forecast assumptions'!M36</f>
        <v>0.17707994582757944</v>
      </c>
      <c r="K21" s="265">
        <f>'Forecast assumptions'!N36</f>
        <v>0.19426462583999565</v>
      </c>
      <c r="L21" s="265"/>
    </row>
    <row r="22" spans="3:18" ht="10.35" customHeight="1">
      <c r="D22" s="163"/>
      <c r="E22" s="266"/>
      <c r="F22" s="266"/>
      <c r="G22" s="265"/>
      <c r="H22" s="267"/>
      <c r="I22" s="265"/>
      <c r="J22" s="265"/>
      <c r="K22" s="265"/>
      <c r="L22" s="267"/>
      <c r="N22" s="164"/>
      <c r="O22" s="164"/>
      <c r="P22" s="164"/>
      <c r="Q22" s="164"/>
      <c r="R22" s="164"/>
    </row>
    <row r="23" spans="3:18" ht="15" customHeight="1">
      <c r="C23" s="160"/>
      <c r="D23" s="223" t="s">
        <v>272</v>
      </c>
      <c r="E23" s="260">
        <f>-Forecast!H10</f>
        <v>-8264</v>
      </c>
      <c r="F23" s="260">
        <f>-Forecast!I10</f>
        <v>-17432.999999999996</v>
      </c>
      <c r="G23" s="260">
        <f>-Forecast!J10</f>
        <v>-22980</v>
      </c>
      <c r="H23" s="260">
        <f>-Forecast!K10</f>
        <v>-26160</v>
      </c>
      <c r="I23" s="260">
        <f>-Forecast!L10</f>
        <v>-29110</v>
      </c>
      <c r="J23" s="260">
        <f>-Forecast!M10</f>
        <v>-32170.000000000004</v>
      </c>
      <c r="K23" s="260">
        <f>-Forecast!N10</f>
        <v>-35390.000000000007</v>
      </c>
      <c r="L23" s="261"/>
    </row>
    <row r="24" spans="3:18" ht="10.35" customHeight="1">
      <c r="C24" s="165"/>
      <c r="D24" s="163" t="s">
        <v>273</v>
      </c>
      <c r="E24" s="265">
        <f>'Forecast assumptions'!H56</f>
        <v>0.81138929798723614</v>
      </c>
      <c r="F24" s="265">
        <f>'Forecast assumptions'!I56</f>
        <v>0.70102139295480137</v>
      </c>
      <c r="G24" s="265">
        <f>'Forecast assumptions'!J56</f>
        <v>1.0094215451937922</v>
      </c>
      <c r="H24" s="265">
        <f>'Forecast assumptions'!K56</f>
        <v>0.79590243782810233</v>
      </c>
      <c r="I24" s="265">
        <f>'Forecast assumptions'!L56</f>
        <v>0.65277099567305885</v>
      </c>
      <c r="J24" s="265">
        <f>'Forecast assumptions'!M56</f>
        <v>0.67576059991378767</v>
      </c>
      <c r="K24" s="265">
        <f>'Forecast assumptions'!N56</f>
        <v>0.67534627784650747</v>
      </c>
      <c r="L24" s="268"/>
    </row>
    <row r="25" spans="3:18" ht="15" customHeight="1">
      <c r="D25" s="163"/>
      <c r="E25" s="266"/>
      <c r="F25" s="266"/>
      <c r="G25" s="265"/>
      <c r="H25" s="267"/>
      <c r="I25" s="265"/>
      <c r="J25" s="265"/>
      <c r="K25" s="265"/>
      <c r="L25" s="267"/>
    </row>
    <row r="26" spans="3:18" ht="15" customHeight="1">
      <c r="D26" s="223" t="s">
        <v>274</v>
      </c>
      <c r="E26" s="260">
        <f>-(Forecast!H11-Forecast!G11)</f>
        <v>10465</v>
      </c>
      <c r="F26" s="260">
        <f>-(Forecast!I11-Forecast!H11)</f>
        <v>-29793</v>
      </c>
      <c r="G26" s="260">
        <f>-(Forecast!J11-Forecast!I11)</f>
        <v>-229992.70395469741</v>
      </c>
      <c r="H26" s="260">
        <f>-(Forecast!K11-Forecast!J11)</f>
        <v>-137588.08675011242</v>
      </c>
      <c r="I26" s="260">
        <f>-(Forecast!L11-Forecast!K11)</f>
        <v>-146885.52129538229</v>
      </c>
      <c r="J26" s="260">
        <f>-(Forecast!M11-Forecast!L11)</f>
        <v>-5112.2283407357754</v>
      </c>
      <c r="K26" s="260">
        <f>-(Forecast!N11-Forecast!M11)</f>
        <v>-86513.582765201223</v>
      </c>
      <c r="L26" s="267"/>
    </row>
    <row r="27" spans="3:18" ht="15" customHeight="1">
      <c r="D27" s="163" t="s">
        <v>252</v>
      </c>
      <c r="E27" s="265">
        <f>'Forecast assumptions'!H66</f>
        <v>0.21804793116321197</v>
      </c>
      <c r="F27" s="265">
        <f>'Forecast assumptions'!I66</f>
        <v>0.13073457489829396</v>
      </c>
      <c r="G27" s="265">
        <f>'Forecast assumptions'!J66</f>
        <v>0.23286257782564504</v>
      </c>
      <c r="H27" s="265">
        <f>'Forecast assumptions'!K66</f>
        <v>0.2330007900776869</v>
      </c>
      <c r="I27" s="265">
        <f>'Forecast assumptions'!L66</f>
        <v>0.2274357332804107</v>
      </c>
      <c r="J27" s="265">
        <f>'Forecast assumptions'!M66</f>
        <v>0.21648577607663574</v>
      </c>
      <c r="K27" s="265">
        <f>'Forecast assumptions'!N66</f>
        <v>0.21917559428583105</v>
      </c>
      <c r="L27" s="267"/>
    </row>
    <row r="28" spans="3:18" ht="15" customHeight="1">
      <c r="D28" s="163"/>
      <c r="E28" s="266"/>
      <c r="F28" s="266"/>
      <c r="G28" s="265"/>
      <c r="H28" s="267"/>
      <c r="I28" s="265"/>
      <c r="J28" s="265"/>
      <c r="K28" s="265"/>
      <c r="L28" s="267"/>
    </row>
    <row r="29" spans="3:18" ht="6" customHeight="1">
      <c r="D29" s="163"/>
      <c r="E29" s="266"/>
      <c r="F29" s="266"/>
      <c r="G29" s="265"/>
      <c r="H29" s="267"/>
      <c r="I29" s="265"/>
      <c r="J29" s="265"/>
      <c r="K29" s="265"/>
      <c r="L29" s="267"/>
    </row>
    <row r="30" spans="3:18" ht="13.5" customHeight="1">
      <c r="D30" s="166" t="s">
        <v>253</v>
      </c>
      <c r="E30" s="269">
        <f>E18+E20+E23+E26</f>
        <v>-112766.178</v>
      </c>
      <c r="F30" s="269">
        <f>F18+F20+F23+F26</f>
        <v>177356.74799999999</v>
      </c>
      <c r="G30" s="269">
        <f>G18+G20+G23+G26</f>
        <v>39015.136045302614</v>
      </c>
      <c r="H30" s="269">
        <f t="shared" ref="H30:J30" si="1">H18+H20+H23+H26</f>
        <v>230904.57324988762</v>
      </c>
      <c r="I30" s="269">
        <f t="shared" si="1"/>
        <v>332122.81870461773</v>
      </c>
      <c r="J30" s="269">
        <f t="shared" si="1"/>
        <v>550368.77165926434</v>
      </c>
      <c r="K30" s="269">
        <f>K18+K20+K23+K26</f>
        <v>543352.41723479889</v>
      </c>
      <c r="L30" s="269">
        <f>K30*(1+E8)</f>
        <v>559652.98975184292</v>
      </c>
    </row>
    <row r="31" spans="3:18" s="160" customFormat="1" ht="21.75" customHeight="1">
      <c r="C31" s="147"/>
      <c r="D31" s="167" t="s">
        <v>254</v>
      </c>
      <c r="E31" s="270"/>
      <c r="F31" s="270"/>
      <c r="G31" s="271">
        <f>(1+$E$7)^G11</f>
        <v>1.0703485868060285</v>
      </c>
      <c r="H31" s="271">
        <f t="shared" ref="H31:J31" si="2">(1+$E$7)^H11</f>
        <v>1.1456460972776623</v>
      </c>
      <c r="I31" s="271">
        <f t="shared" si="2"/>
        <v>1.2262406812009876</v>
      </c>
      <c r="J31" s="271">
        <f t="shared" si="2"/>
        <v>1.3125049802075388</v>
      </c>
      <c r="K31" s="271">
        <f>(1+$E$7)^K11</f>
        <v>1.4048378507410135</v>
      </c>
      <c r="L31" s="271">
        <f>(1+$E$7)^L11</f>
        <v>1.4048378507410135</v>
      </c>
    </row>
    <row r="32" spans="3:18" ht="16.149999999999999" customHeight="1">
      <c r="D32" s="166" t="s">
        <v>255</v>
      </c>
      <c r="E32" s="272"/>
      <c r="F32" s="272"/>
      <c r="G32" s="273">
        <f>G30/G31</f>
        <v>36450.868928341981</v>
      </c>
      <c r="H32" s="273">
        <f>H30/H31</f>
        <v>201549.65289767392</v>
      </c>
      <c r="I32" s="273">
        <f>I30/I31</f>
        <v>270846.35487654398</v>
      </c>
      <c r="J32" s="273">
        <f>J30/J31</f>
        <v>419326.99681812845</v>
      </c>
      <c r="K32" s="273">
        <f>K30/K31</f>
        <v>386772.33600176376</v>
      </c>
      <c r="L32" s="273"/>
    </row>
    <row r="33" spans="3:60" ht="16.149999999999999" customHeight="1">
      <c r="D33" s="154"/>
      <c r="E33" s="168"/>
      <c r="F33" s="168"/>
      <c r="G33" s="168"/>
      <c r="H33" s="168"/>
      <c r="I33" s="168"/>
      <c r="J33" s="168"/>
    </row>
    <row r="34" spans="3:60" ht="16.149999999999999" customHeight="1">
      <c r="C34" s="147" t="s">
        <v>247</v>
      </c>
      <c r="D34" s="169" t="s">
        <v>256</v>
      </c>
      <c r="E34" s="169"/>
    </row>
    <row r="35" spans="3:60" ht="16.149999999999999" customHeight="1">
      <c r="D35" s="170" t="s">
        <v>257</v>
      </c>
      <c r="E35" s="171">
        <f>L30/(E7-E8)</f>
        <v>13870448.36148328</v>
      </c>
    </row>
    <row r="36" spans="3:60" ht="16.149999999999999" customHeight="1">
      <c r="D36" s="172" t="s">
        <v>258</v>
      </c>
      <c r="E36" s="173">
        <f>E35/L31</f>
        <v>9873344.7096168417</v>
      </c>
    </row>
    <row r="37" spans="3:60" ht="16.149999999999999" customHeight="1">
      <c r="D37" s="174" t="s">
        <v>259</v>
      </c>
      <c r="E37" s="175">
        <f>SUM(G32:K32)</f>
        <v>1314946.2095224522</v>
      </c>
    </row>
    <row r="38" spans="3:60" ht="16.149999999999999" customHeight="1">
      <c r="D38" s="176" t="s">
        <v>288</v>
      </c>
      <c r="E38" s="173">
        <f>E36+E37</f>
        <v>11188290.919139294</v>
      </c>
    </row>
    <row r="39" spans="3:60" ht="16.149999999999999" customHeight="1">
      <c r="D39" s="177" t="s">
        <v>260</v>
      </c>
      <c r="E39" s="173">
        <f>-'Standardized BS'!H33</f>
        <v>755981</v>
      </c>
    </row>
    <row r="40" spans="3:60" ht="16.149999999999999" customHeight="1">
      <c r="D40" s="178" t="s">
        <v>289</v>
      </c>
      <c r="E40" s="179">
        <f>E38+E39</f>
        <v>11944271.919139294</v>
      </c>
    </row>
    <row r="41" spans="3:60" ht="16.149999999999999" customHeight="1">
      <c r="D41" s="172" t="s">
        <v>291</v>
      </c>
      <c r="E41" s="173">
        <f>233.1*1000</f>
        <v>233100</v>
      </c>
    </row>
    <row r="42" spans="3:60" ht="16.149999999999999" customHeight="1">
      <c r="D42" s="180" t="s">
        <v>261</v>
      </c>
      <c r="E42" s="181">
        <f>E40/E41</f>
        <v>51.240977774085344</v>
      </c>
      <c r="H42" s="274"/>
    </row>
    <row r="43" spans="3:60" ht="16.149999999999999" customHeight="1"/>
    <row r="44" spans="3:60" ht="15" customHeight="1"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</row>
    <row r="45" spans="3:60" ht="15" customHeight="1">
      <c r="C45" s="147" t="s">
        <v>247</v>
      </c>
      <c r="D45" s="169" t="s">
        <v>262</v>
      </c>
      <c r="E45" s="169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</row>
    <row r="46" spans="3:60" ht="15" customHeight="1">
      <c r="D46" s="184" t="s">
        <v>263</v>
      </c>
      <c r="E46" s="276"/>
    </row>
    <row r="47" spans="3:60" ht="15" customHeight="1">
      <c r="D47" s="185" t="s">
        <v>264</v>
      </c>
      <c r="E47" s="277"/>
    </row>
    <row r="48" spans="3:60" ht="15" customHeight="1">
      <c r="D48" s="186" t="s">
        <v>265</v>
      </c>
      <c r="E48" s="278"/>
    </row>
    <row r="49" spans="3:33" ht="15" customHeight="1"/>
    <row r="50" spans="3:33" ht="15" customHeight="1">
      <c r="C50" s="147" t="s">
        <v>247</v>
      </c>
      <c r="D50" s="169" t="s">
        <v>266</v>
      </c>
      <c r="E50" s="169"/>
    </row>
    <row r="51" spans="3:33" ht="15" customHeight="1">
      <c r="D51" s="184" t="s">
        <v>263</v>
      </c>
      <c r="E51" s="187" t="e">
        <f>(E46-E60)/E46</f>
        <v>#DIV/0!</v>
      </c>
    </row>
    <row r="52" spans="3:33" ht="13.9" customHeight="1">
      <c r="D52" s="185" t="s">
        <v>264</v>
      </c>
      <c r="E52" s="188">
        <f>(E47-E60)/E60</f>
        <v>-1</v>
      </c>
    </row>
    <row r="53" spans="3:33" ht="16.149999999999999" customHeight="1">
      <c r="D53" s="186" t="s">
        <v>265</v>
      </c>
      <c r="E53" s="189">
        <f>(E48-E60)/E60</f>
        <v>-1</v>
      </c>
    </row>
    <row r="54" spans="3:33" ht="15" customHeight="1"/>
    <row r="55" spans="3:33" ht="15" customHeight="1"/>
    <row r="56" spans="3:33" ht="15" customHeight="1"/>
    <row r="57" spans="3:33" ht="5.0999999999999996" customHeight="1"/>
    <row r="58" spans="3:33" ht="15" customHeight="1">
      <c r="E58" s="190"/>
    </row>
    <row r="59" spans="3:33" ht="15" customHeight="1">
      <c r="E59" s="191"/>
    </row>
    <row r="60" spans="3:33" ht="15" customHeight="1">
      <c r="D60" s="180" t="s">
        <v>292</v>
      </c>
      <c r="E60" s="275">
        <v>92.57</v>
      </c>
    </row>
    <row r="61" spans="3:33" ht="15" customHeight="1">
      <c r="E61" s="190"/>
    </row>
    <row r="62" spans="3:33" ht="15" customHeight="1">
      <c r="E62" s="192"/>
    </row>
    <row r="63" spans="3:33" ht="15" hidden="1" customHeight="1" outlineLevel="1"/>
    <row r="64" spans="3:33" ht="15" hidden="1" customHeight="1" outlineLevel="1">
      <c r="AG64" s="190"/>
    </row>
    <row r="65" spans="4:110" ht="15" hidden="1" customHeight="1" outlineLevel="1">
      <c r="D65" s="169" t="s">
        <v>267</v>
      </c>
      <c r="E65" s="169"/>
      <c r="J65" s="190"/>
    </row>
    <row r="66" spans="4:110" ht="15" hidden="1" customHeight="1" outlineLevel="1"/>
    <row r="67" spans="4:110" ht="15" hidden="1" customHeight="1" outlineLevel="1">
      <c r="D67" s="256">
        <f>E42</f>
        <v>51.240977774085344</v>
      </c>
      <c r="E67" s="193">
        <v>0.05</v>
      </c>
      <c r="F67" s="194">
        <v>5.5E-2</v>
      </c>
      <c r="G67" s="194">
        <v>0.06</v>
      </c>
      <c r="H67" s="194">
        <v>6.5000000000000002E-2</v>
      </c>
      <c r="I67" s="194">
        <v>7.0000000000000007E-2</v>
      </c>
      <c r="J67" s="194">
        <v>7.4999999999999997E-2</v>
      </c>
      <c r="K67" s="194">
        <v>0.08</v>
      </c>
      <c r="L67" s="194">
        <v>8.5000000000000006E-2</v>
      </c>
      <c r="M67" s="195">
        <v>0.09</v>
      </c>
    </row>
    <row r="68" spans="4:110" ht="15" hidden="1" customHeight="1" outlineLevel="1">
      <c r="D68" s="196">
        <v>0.02</v>
      </c>
      <c r="E68" s="197">
        <f t="dataTable" ref="E68:M74" dt2D="1" dtr="1" r1="E7" r2="E8"/>
        <v>71.397875305874749</v>
      </c>
      <c r="F68" s="198">
        <v>61.171365367604515</v>
      </c>
      <c r="G68" s="198">
        <v>53.50811876708314</v>
      </c>
      <c r="H68" s="198">
        <v>47.55359180988733</v>
      </c>
      <c r="I68" s="198">
        <v>42.795061109274485</v>
      </c>
      <c r="J68" s="198">
        <v>38.906250641137326</v>
      </c>
      <c r="K68" s="198">
        <v>35.669645273964406</v>
      </c>
      <c r="L68" s="198">
        <v>32.93465959486857</v>
      </c>
      <c r="M68" s="199">
        <v>30.593734383568659</v>
      </c>
    </row>
    <row r="69" spans="4:110" ht="15" hidden="1" customHeight="1" outlineLevel="1">
      <c r="D69" s="200">
        <v>2.2499999999999999E-2</v>
      </c>
      <c r="E69" s="201">
        <v>77.209107035568351</v>
      </c>
      <c r="F69" s="202">
        <v>65.306770807948965</v>
      </c>
      <c r="G69" s="202">
        <v>56.585381791512887</v>
      </c>
      <c r="H69" s="202">
        <v>49.922124939151736</v>
      </c>
      <c r="I69" s="202">
        <v>44.666952357949668</v>
      </c>
      <c r="J69" s="202">
        <v>40.417456013042397</v>
      </c>
      <c r="K69" s="202">
        <v>36.911198153728293</v>
      </c>
      <c r="L69" s="202">
        <v>33.969723137280774</v>
      </c>
      <c r="M69" s="203">
        <v>31.467452888609628</v>
      </c>
    </row>
    <row r="70" spans="4:110" ht="15" hidden="1" customHeight="1" outlineLevel="1">
      <c r="D70" s="200">
        <v>2.5000000000000001E-2</v>
      </c>
      <c r="E70" s="201">
        <v>84.18258511120068</v>
      </c>
      <c r="F70" s="202">
        <v>70.131410488350838</v>
      </c>
      <c r="G70" s="202">
        <v>60.102253819432605</v>
      </c>
      <c r="H70" s="202">
        <v>52.586724709574206</v>
      </c>
      <c r="I70" s="202">
        <v>46.746831523144323</v>
      </c>
      <c r="J70" s="202">
        <v>42.079781922137983</v>
      </c>
      <c r="K70" s="202">
        <v>38.265619477107101</v>
      </c>
      <c r="L70" s="202">
        <v>35.09104197489399</v>
      </c>
      <c r="M70" s="203">
        <v>32.40838050942299</v>
      </c>
    </row>
    <row r="71" spans="4:110" ht="15" hidden="1" customHeight="1" outlineLevel="1">
      <c r="D71" s="200">
        <v>2.75E-2</v>
      </c>
      <c r="E71" s="201">
        <v>92.705724981417944</v>
      </c>
      <c r="F71" s="202">
        <v>75.833257383371247</v>
      </c>
      <c r="G71" s="202">
        <v>64.160183082416893</v>
      </c>
      <c r="H71" s="204">
        <v>55.606604449386332</v>
      </c>
      <c r="I71" s="205">
        <v>49.071402354832472</v>
      </c>
      <c r="J71" s="206">
        <v>43.917089505875225</v>
      </c>
      <c r="K71" s="202">
        <v>39.749033307474356</v>
      </c>
      <c r="L71" s="202">
        <v>36.309866798386629</v>
      </c>
      <c r="M71" s="203">
        <v>33.424582339901427</v>
      </c>
    </row>
    <row r="72" spans="4:110" ht="15" hidden="1" customHeight="1" outlineLevel="1">
      <c r="D72" s="200">
        <v>0.03</v>
      </c>
      <c r="E72" s="201">
        <v>103.35964981918953</v>
      </c>
      <c r="F72" s="202">
        <v>82.675473657395699</v>
      </c>
      <c r="G72" s="202">
        <v>68.894433889231905</v>
      </c>
      <c r="H72" s="207">
        <v>59.057895580600196</v>
      </c>
      <c r="I72" s="208">
        <v>51.686544540481634</v>
      </c>
      <c r="J72" s="209">
        <v>45.958542376694375</v>
      </c>
      <c r="K72" s="202">
        <v>41.38078852087834</v>
      </c>
      <c r="L72" s="202">
        <v>37.639493878560401</v>
      </c>
      <c r="M72" s="203">
        <v>34.525467656253049</v>
      </c>
    </row>
    <row r="73" spans="4:110" ht="15" hidden="1" customHeight="1" outlineLevel="1">
      <c r="D73" s="200">
        <v>3.2500000000000001E-2</v>
      </c>
      <c r="E73" s="201">
        <v>117.0575531820387</v>
      </c>
      <c r="F73" s="202">
        <v>91.03818243675893</v>
      </c>
      <c r="G73" s="202">
        <v>74.489457570013272</v>
      </c>
      <c r="H73" s="210">
        <v>63.040154578154642</v>
      </c>
      <c r="I73" s="211">
        <v>54.650372350884005</v>
      </c>
      <c r="J73" s="212">
        <v>48.240166173492234</v>
      </c>
      <c r="K73" s="202">
        <v>43.18430744095641</v>
      </c>
      <c r="L73" s="202">
        <v>39.095752109226922</v>
      </c>
      <c r="M73" s="203">
        <v>35.722082130548294</v>
      </c>
    </row>
    <row r="74" spans="4:110" ht="15" hidden="1" customHeight="1" outlineLevel="1">
      <c r="D74" s="213">
        <v>3.5000000000000003E-2</v>
      </c>
      <c r="E74" s="214">
        <v>135.32142433250428</v>
      </c>
      <c r="F74" s="215">
        <v>101.49156841096298</v>
      </c>
      <c r="G74" s="215">
        <v>81.203485986950895</v>
      </c>
      <c r="H74" s="215">
        <v>67.686123408634828</v>
      </c>
      <c r="I74" s="215">
        <v>58.037604134201018</v>
      </c>
      <c r="J74" s="215">
        <v>50.806992944889842</v>
      </c>
      <c r="K74" s="215">
        <v>45.188217352154282</v>
      </c>
      <c r="L74" s="215">
        <v>40.697636162960094</v>
      </c>
      <c r="M74" s="216">
        <v>37.02747973887039</v>
      </c>
    </row>
    <row r="75" spans="4:110" ht="16.5" hidden="1" customHeight="1" outlineLevel="1">
      <c r="K75" s="192"/>
      <c r="L75" s="192"/>
      <c r="M75" s="192"/>
    </row>
    <row r="76" spans="4:110" ht="15" hidden="1" customHeight="1" outlineLevel="1">
      <c r="D76" s="169" t="s">
        <v>268</v>
      </c>
      <c r="E76" s="169"/>
      <c r="K76" s="190"/>
      <c r="L76" s="190"/>
      <c r="M76" s="190"/>
    </row>
    <row r="77" spans="4:110" ht="15" hidden="1" customHeight="1" outlineLevel="1">
      <c r="K77" s="190"/>
      <c r="L77" s="190"/>
      <c r="M77" s="190"/>
    </row>
    <row r="78" spans="4:110" ht="15" hidden="1" customHeight="1" outlineLevel="1">
      <c r="D78" s="217">
        <f>E42</f>
        <v>51.240977774085344</v>
      </c>
      <c r="E78" s="218">
        <v>0.2</v>
      </c>
      <c r="F78" s="219">
        <v>0.3</v>
      </c>
      <c r="G78" s="219">
        <v>0.4</v>
      </c>
      <c r="H78" s="219">
        <v>0.5</v>
      </c>
      <c r="I78" s="219">
        <v>0.6</v>
      </c>
      <c r="J78" s="219">
        <v>0.7</v>
      </c>
      <c r="K78" s="219">
        <v>0.8</v>
      </c>
      <c r="L78" s="219">
        <v>0.9</v>
      </c>
      <c r="M78" s="220">
        <v>1</v>
      </c>
      <c r="X78" s="182"/>
      <c r="Y78" s="182"/>
      <c r="Z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  <c r="BJ78" s="182"/>
      <c r="BK78" s="182"/>
      <c r="BL78" s="182"/>
      <c r="BM78" s="182"/>
      <c r="BN78" s="182"/>
      <c r="BO78" s="182"/>
      <c r="BP78" s="182"/>
      <c r="BQ78" s="182"/>
      <c r="BR78" s="182"/>
      <c r="BS78" s="182"/>
      <c r="BT78" s="182"/>
      <c r="BU78" s="182"/>
      <c r="BV78" s="182"/>
      <c r="BW78" s="182"/>
      <c r="BX78" s="182"/>
      <c r="BY78" s="182"/>
      <c r="BZ78" s="182"/>
      <c r="CA78" s="182"/>
      <c r="CB78" s="182"/>
      <c r="CC78" s="182"/>
      <c r="CD78" s="182"/>
      <c r="CE78" s="182"/>
      <c r="CF78" s="182"/>
      <c r="CG78" s="182"/>
      <c r="CH78" s="182"/>
      <c r="CI78" s="182"/>
      <c r="CJ78" s="182"/>
      <c r="CK78" s="182"/>
      <c r="CL78" s="182"/>
      <c r="CM78" s="182"/>
      <c r="CN78" s="182"/>
      <c r="CO78" s="182"/>
      <c r="CP78" s="182"/>
      <c r="CQ78" s="182"/>
      <c r="CR78" s="182"/>
      <c r="CS78" s="182"/>
      <c r="CT78" s="182"/>
      <c r="CU78" s="182"/>
      <c r="CV78" s="182"/>
      <c r="CW78" s="182"/>
      <c r="CX78" s="182"/>
      <c r="CY78" s="182"/>
      <c r="CZ78" s="182"/>
      <c r="DA78" s="182"/>
      <c r="DB78" s="182"/>
      <c r="DC78" s="182"/>
      <c r="DD78" s="182"/>
      <c r="DE78" s="182"/>
      <c r="DF78" s="182"/>
    </row>
    <row r="79" spans="4:110" ht="15" hidden="1" customHeight="1" outlineLevel="1">
      <c r="D79" s="196">
        <v>0.02</v>
      </c>
      <c r="E79" s="202" t="e">
        <f t="dataTable" ref="E79:M85" dt2D="1" dtr="1" del1="1" r1="E91" r2="E8"/>
        <v>#REF!</v>
      </c>
      <c r="F79" s="202" t="e">
        <v>#REF!</v>
      </c>
      <c r="G79" s="202" t="e">
        <v>#REF!</v>
      </c>
      <c r="H79" s="202" t="e">
        <v>#REF!</v>
      </c>
      <c r="I79" s="202" t="e">
        <v>#REF!</v>
      </c>
      <c r="J79" s="202" t="e">
        <v>#REF!</v>
      </c>
      <c r="K79" s="202" t="e">
        <v>#REF!</v>
      </c>
      <c r="L79" s="202" t="e">
        <v>#REF!</v>
      </c>
      <c r="M79" s="203" t="e">
        <v>#REF!</v>
      </c>
    </row>
    <row r="80" spans="4:110" ht="15" hidden="1" customHeight="1" outlineLevel="1">
      <c r="D80" s="200">
        <v>2.2499999999999999E-2</v>
      </c>
      <c r="E80" s="202" t="e">
        <v>#REF!</v>
      </c>
      <c r="F80" s="202" t="e">
        <v>#REF!</v>
      </c>
      <c r="G80" s="202" t="e">
        <v>#REF!</v>
      </c>
      <c r="H80" s="202" t="e">
        <v>#REF!</v>
      </c>
      <c r="I80" s="202" t="e">
        <v>#REF!</v>
      </c>
      <c r="J80" s="202" t="e">
        <v>#REF!</v>
      </c>
      <c r="K80" s="202" t="e">
        <v>#REF!</v>
      </c>
      <c r="L80" s="202" t="e">
        <v>#REF!</v>
      </c>
      <c r="M80" s="203" t="e">
        <v>#REF!</v>
      </c>
    </row>
    <row r="81" spans="4:16366" ht="15" hidden="1" customHeight="1" outlineLevel="1">
      <c r="D81" s="200">
        <v>2.5000000000000001E-2</v>
      </c>
      <c r="E81" s="202" t="e">
        <v>#REF!</v>
      </c>
      <c r="F81" s="202" t="e">
        <v>#REF!</v>
      </c>
      <c r="G81" s="202" t="e">
        <v>#REF!</v>
      </c>
      <c r="H81" s="202" t="e">
        <v>#REF!</v>
      </c>
      <c r="I81" s="202" t="e">
        <v>#REF!</v>
      </c>
      <c r="J81" s="202" t="e">
        <v>#REF!</v>
      </c>
      <c r="K81" s="202" t="e">
        <v>#REF!</v>
      </c>
      <c r="L81" s="202" t="e">
        <v>#REF!</v>
      </c>
      <c r="M81" s="203" t="e">
        <v>#REF!</v>
      </c>
    </row>
    <row r="82" spans="4:16366" ht="15" hidden="1" customHeight="1" outlineLevel="1">
      <c r="D82" s="200">
        <v>2.75E-2</v>
      </c>
      <c r="E82" s="202" t="e">
        <v>#REF!</v>
      </c>
      <c r="F82" s="202" t="e">
        <v>#REF!</v>
      </c>
      <c r="G82" s="202" t="e">
        <v>#REF!</v>
      </c>
      <c r="H82" s="204" t="e">
        <v>#REF!</v>
      </c>
      <c r="I82" s="205" t="e">
        <v>#REF!</v>
      </c>
      <c r="J82" s="206" t="e">
        <v>#REF!</v>
      </c>
      <c r="K82" s="202" t="e">
        <v>#REF!</v>
      </c>
      <c r="L82" s="202" t="e">
        <v>#REF!</v>
      </c>
      <c r="M82" s="203" t="e">
        <v>#REF!</v>
      </c>
    </row>
    <row r="83" spans="4:16366" ht="15" hidden="1" customHeight="1" outlineLevel="1">
      <c r="D83" s="200">
        <v>0.03</v>
      </c>
      <c r="E83" s="202" t="e">
        <v>#REF!</v>
      </c>
      <c r="F83" s="202" t="e">
        <v>#REF!</v>
      </c>
      <c r="G83" s="202" t="e">
        <v>#REF!</v>
      </c>
      <c r="H83" s="207" t="e">
        <v>#REF!</v>
      </c>
      <c r="I83" s="208" t="e">
        <v>#REF!</v>
      </c>
      <c r="J83" s="209" t="e">
        <v>#REF!</v>
      </c>
      <c r="K83" s="202" t="e">
        <v>#REF!</v>
      </c>
      <c r="L83" s="202" t="e">
        <v>#REF!</v>
      </c>
      <c r="M83" s="203" t="e">
        <v>#REF!</v>
      </c>
    </row>
    <row r="84" spans="4:16366" ht="15" hidden="1" customHeight="1" outlineLevel="1">
      <c r="D84" s="200">
        <v>3.2500000000000001E-2</v>
      </c>
      <c r="E84" s="202" t="e">
        <v>#REF!</v>
      </c>
      <c r="F84" s="202" t="e">
        <v>#REF!</v>
      </c>
      <c r="G84" s="202" t="e">
        <v>#REF!</v>
      </c>
      <c r="H84" s="210" t="e">
        <v>#REF!</v>
      </c>
      <c r="I84" s="211" t="e">
        <v>#REF!</v>
      </c>
      <c r="J84" s="212" t="e">
        <v>#REF!</v>
      </c>
      <c r="K84" s="202" t="e">
        <v>#REF!</v>
      </c>
      <c r="L84" s="202" t="e">
        <v>#REF!</v>
      </c>
      <c r="M84" s="203" t="e">
        <v>#REF!</v>
      </c>
    </row>
    <row r="85" spans="4:16366" ht="15" hidden="1" customHeight="1" outlineLevel="1">
      <c r="D85" s="213">
        <v>3.5000000000000003E-2</v>
      </c>
      <c r="E85" s="215" t="e">
        <v>#REF!</v>
      </c>
      <c r="F85" s="215" t="e">
        <v>#REF!</v>
      </c>
      <c r="G85" s="215" t="e">
        <v>#REF!</v>
      </c>
      <c r="H85" s="215" t="e">
        <v>#REF!</v>
      </c>
      <c r="I85" s="215" t="e">
        <v>#REF!</v>
      </c>
      <c r="J85" s="215" t="e">
        <v>#REF!</v>
      </c>
      <c r="K85" s="215" t="e">
        <v>#REF!</v>
      </c>
      <c r="L85" s="215" t="e">
        <v>#REF!</v>
      </c>
      <c r="M85" s="216" t="e">
        <v>#REF!</v>
      </c>
      <c r="X85" s="190"/>
      <c r="Y85" s="190"/>
      <c r="Z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  <c r="BD85" s="190"/>
      <c r="BE85" s="190"/>
      <c r="BF85" s="190"/>
      <c r="BG85" s="190"/>
      <c r="BH85" s="190"/>
      <c r="BI85" s="190"/>
      <c r="BJ85" s="190"/>
      <c r="BK85" s="190"/>
      <c r="BL85" s="190"/>
      <c r="BM85" s="190"/>
      <c r="BN85" s="190"/>
      <c r="BO85" s="190"/>
      <c r="BP85" s="190"/>
      <c r="BQ85" s="190"/>
      <c r="BR85" s="190"/>
      <c r="BS85" s="190"/>
      <c r="BT85" s="190"/>
      <c r="BU85" s="190"/>
      <c r="BV85" s="190"/>
      <c r="BW85" s="190"/>
      <c r="BX85" s="190"/>
      <c r="BY85" s="190"/>
      <c r="BZ85" s="190"/>
      <c r="CA85" s="190"/>
      <c r="CB85" s="190"/>
      <c r="CC85" s="190"/>
      <c r="CD85" s="190"/>
      <c r="CE85" s="190"/>
      <c r="CF85" s="190"/>
      <c r="CG85" s="190"/>
      <c r="CH85" s="190"/>
      <c r="CI85" s="190"/>
      <c r="CJ85" s="190"/>
      <c r="CK85" s="190"/>
      <c r="CL85" s="190"/>
      <c r="CM85" s="190"/>
      <c r="CN85" s="190"/>
      <c r="CO85" s="190"/>
      <c r="CP85" s="190"/>
      <c r="CQ85" s="190"/>
      <c r="CR85" s="190"/>
      <c r="CS85" s="190"/>
      <c r="CT85" s="190"/>
      <c r="CU85" s="190"/>
      <c r="CV85" s="190"/>
      <c r="CW85" s="190"/>
      <c r="CX85" s="190"/>
      <c r="CY85" s="190"/>
      <c r="CZ85" s="190"/>
      <c r="DA85" s="190"/>
      <c r="DB85" s="190"/>
      <c r="DC85" s="190"/>
      <c r="DD85" s="190"/>
      <c r="DE85" s="190"/>
      <c r="DF85" s="190"/>
      <c r="DG85" s="190"/>
      <c r="DH85" s="190"/>
      <c r="DI85" s="190"/>
      <c r="DJ85" s="190"/>
      <c r="DK85" s="190"/>
      <c r="DL85" s="190"/>
      <c r="DM85" s="190"/>
      <c r="DN85" s="190"/>
      <c r="DO85" s="190"/>
      <c r="DP85" s="190"/>
      <c r="DQ85" s="190"/>
      <c r="DR85" s="190"/>
      <c r="DS85" s="190"/>
      <c r="DT85" s="190"/>
      <c r="DU85" s="190"/>
      <c r="DV85" s="190"/>
      <c r="DW85" s="190"/>
      <c r="DX85" s="190"/>
      <c r="DY85" s="190"/>
      <c r="DZ85" s="190"/>
      <c r="EA85" s="190"/>
      <c r="EB85" s="190"/>
      <c r="EC85" s="190"/>
      <c r="ED85" s="190"/>
      <c r="EE85" s="190"/>
      <c r="EF85" s="190"/>
      <c r="EG85" s="190"/>
      <c r="EH85" s="190"/>
      <c r="EI85" s="190"/>
      <c r="EJ85" s="190"/>
      <c r="EK85" s="190"/>
      <c r="EL85" s="190"/>
      <c r="EM85" s="190"/>
      <c r="EN85" s="190"/>
      <c r="EO85" s="190"/>
      <c r="EP85" s="190"/>
      <c r="EQ85" s="190"/>
      <c r="ER85" s="190"/>
      <c r="ES85" s="190"/>
      <c r="ET85" s="190"/>
      <c r="EU85" s="190"/>
      <c r="EV85" s="190"/>
      <c r="EW85" s="190"/>
      <c r="EX85" s="190"/>
      <c r="EY85" s="190"/>
      <c r="EZ85" s="190"/>
      <c r="FA85" s="190"/>
      <c r="FB85" s="190"/>
      <c r="FC85" s="190"/>
      <c r="FD85" s="190"/>
      <c r="FE85" s="190"/>
      <c r="FF85" s="190"/>
      <c r="FG85" s="190"/>
      <c r="FH85" s="190"/>
      <c r="FI85" s="190"/>
      <c r="FJ85" s="190"/>
      <c r="FK85" s="190"/>
      <c r="FL85" s="190"/>
      <c r="FM85" s="190"/>
      <c r="FN85" s="190"/>
      <c r="FO85" s="190"/>
      <c r="FP85" s="190"/>
      <c r="FQ85" s="190"/>
      <c r="FR85" s="190"/>
      <c r="FS85" s="190"/>
      <c r="FT85" s="190"/>
      <c r="FU85" s="190"/>
      <c r="FV85" s="190"/>
      <c r="FW85" s="190"/>
      <c r="FX85" s="190"/>
      <c r="FY85" s="190"/>
      <c r="FZ85" s="190"/>
      <c r="GA85" s="190"/>
      <c r="GB85" s="190"/>
      <c r="GC85" s="190"/>
      <c r="GD85" s="190"/>
      <c r="GE85" s="190"/>
      <c r="GF85" s="190"/>
      <c r="GG85" s="190"/>
      <c r="GH85" s="190"/>
      <c r="GI85" s="190"/>
      <c r="GJ85" s="190"/>
      <c r="GK85" s="190"/>
      <c r="GL85" s="190"/>
      <c r="GM85" s="190"/>
      <c r="GN85" s="190"/>
      <c r="GO85" s="190"/>
      <c r="GP85" s="190"/>
      <c r="GQ85" s="190"/>
      <c r="GR85" s="190"/>
      <c r="GS85" s="190"/>
      <c r="GT85" s="190"/>
      <c r="GU85" s="190"/>
      <c r="GV85" s="190"/>
      <c r="GW85" s="190"/>
      <c r="GX85" s="190"/>
      <c r="GY85" s="190"/>
      <c r="GZ85" s="190"/>
      <c r="HA85" s="190"/>
      <c r="HB85" s="190"/>
      <c r="HC85" s="190"/>
      <c r="HD85" s="190"/>
      <c r="HE85" s="190"/>
      <c r="HF85" s="190"/>
      <c r="HG85" s="190"/>
      <c r="HH85" s="190"/>
      <c r="HI85" s="190"/>
      <c r="HJ85" s="190"/>
      <c r="HK85" s="190"/>
      <c r="HL85" s="190"/>
      <c r="HM85" s="190"/>
      <c r="HN85" s="190"/>
      <c r="HO85" s="190"/>
      <c r="HP85" s="190"/>
      <c r="HQ85" s="190"/>
      <c r="HR85" s="190"/>
      <c r="HS85" s="190"/>
      <c r="HT85" s="190"/>
      <c r="HU85" s="190"/>
      <c r="HV85" s="190"/>
      <c r="HW85" s="190"/>
      <c r="HX85" s="190"/>
      <c r="HY85" s="190"/>
      <c r="HZ85" s="190"/>
      <c r="IA85" s="190"/>
      <c r="IB85" s="190"/>
      <c r="IC85" s="190"/>
      <c r="ID85" s="190"/>
      <c r="IE85" s="190"/>
      <c r="IF85" s="190"/>
      <c r="IG85" s="190"/>
      <c r="IH85" s="190"/>
      <c r="II85" s="190"/>
      <c r="IJ85" s="190"/>
      <c r="IK85" s="190"/>
      <c r="IL85" s="190"/>
      <c r="IM85" s="190"/>
      <c r="IN85" s="190"/>
      <c r="IO85" s="190"/>
      <c r="IP85" s="190"/>
      <c r="IQ85" s="190"/>
      <c r="IR85" s="190"/>
      <c r="IS85" s="190"/>
      <c r="IT85" s="190"/>
      <c r="IU85" s="190"/>
      <c r="IV85" s="190"/>
      <c r="IW85" s="190"/>
      <c r="IX85" s="190"/>
      <c r="IY85" s="190"/>
      <c r="IZ85" s="190"/>
      <c r="JA85" s="190"/>
      <c r="JB85" s="190"/>
      <c r="JC85" s="190"/>
      <c r="JD85" s="190"/>
      <c r="JE85" s="190"/>
      <c r="JF85" s="190"/>
      <c r="JG85" s="190"/>
      <c r="JH85" s="190"/>
      <c r="JI85" s="190"/>
      <c r="JJ85" s="190"/>
      <c r="JK85" s="190"/>
      <c r="JL85" s="190"/>
      <c r="JM85" s="190"/>
      <c r="JN85" s="190"/>
      <c r="JO85" s="190"/>
      <c r="JP85" s="190"/>
      <c r="JQ85" s="190"/>
      <c r="JR85" s="190"/>
      <c r="JS85" s="190"/>
      <c r="JT85" s="190"/>
      <c r="JU85" s="190"/>
      <c r="JV85" s="190"/>
      <c r="JW85" s="190"/>
      <c r="JX85" s="190"/>
      <c r="JY85" s="190"/>
      <c r="JZ85" s="190"/>
      <c r="KA85" s="190"/>
      <c r="KB85" s="190"/>
      <c r="KC85" s="190"/>
      <c r="KD85" s="190"/>
      <c r="KE85" s="190"/>
      <c r="KF85" s="190"/>
      <c r="KG85" s="190"/>
      <c r="KH85" s="190"/>
      <c r="KI85" s="190"/>
      <c r="KJ85" s="190"/>
      <c r="KK85" s="190"/>
      <c r="KL85" s="190"/>
      <c r="KM85" s="190"/>
      <c r="KN85" s="190"/>
      <c r="KO85" s="190"/>
      <c r="KP85" s="190"/>
      <c r="KQ85" s="190"/>
      <c r="KR85" s="190"/>
      <c r="KS85" s="190"/>
      <c r="KT85" s="190"/>
      <c r="KU85" s="190"/>
      <c r="KV85" s="190"/>
      <c r="KW85" s="190"/>
      <c r="KX85" s="190"/>
      <c r="KY85" s="190"/>
      <c r="KZ85" s="190"/>
      <c r="LA85" s="190"/>
      <c r="LB85" s="190"/>
      <c r="LC85" s="190"/>
      <c r="LD85" s="190"/>
      <c r="LE85" s="190"/>
      <c r="LF85" s="190"/>
      <c r="LG85" s="190"/>
      <c r="LH85" s="190"/>
      <c r="LI85" s="190"/>
      <c r="LJ85" s="190"/>
      <c r="LK85" s="190"/>
      <c r="LL85" s="190"/>
      <c r="LM85" s="190"/>
      <c r="LN85" s="190"/>
      <c r="LO85" s="190"/>
      <c r="LP85" s="190"/>
      <c r="LQ85" s="190"/>
      <c r="LR85" s="190"/>
      <c r="LS85" s="190"/>
      <c r="LT85" s="190"/>
      <c r="LU85" s="190"/>
      <c r="LV85" s="190"/>
      <c r="LW85" s="190"/>
      <c r="LX85" s="190"/>
      <c r="LY85" s="190"/>
      <c r="LZ85" s="190"/>
      <c r="MA85" s="190"/>
      <c r="MB85" s="190"/>
      <c r="MC85" s="190"/>
      <c r="MD85" s="190"/>
      <c r="ME85" s="190"/>
      <c r="MF85" s="190"/>
      <c r="MG85" s="190"/>
      <c r="MH85" s="190"/>
      <c r="MI85" s="190"/>
      <c r="MJ85" s="190"/>
      <c r="MK85" s="190"/>
      <c r="ML85" s="190"/>
      <c r="MM85" s="190"/>
      <c r="MN85" s="190"/>
      <c r="MO85" s="190"/>
      <c r="MP85" s="190"/>
      <c r="MQ85" s="190"/>
      <c r="MR85" s="190"/>
      <c r="MS85" s="190"/>
      <c r="MT85" s="190"/>
      <c r="MU85" s="190"/>
      <c r="MV85" s="190"/>
      <c r="MW85" s="190"/>
      <c r="MX85" s="190"/>
      <c r="MY85" s="190"/>
      <c r="MZ85" s="190"/>
      <c r="NA85" s="190"/>
      <c r="NB85" s="190"/>
      <c r="NC85" s="190"/>
      <c r="ND85" s="190"/>
      <c r="NE85" s="190"/>
      <c r="NF85" s="190"/>
      <c r="NG85" s="190"/>
      <c r="NH85" s="190"/>
      <c r="NI85" s="190"/>
      <c r="NJ85" s="190"/>
      <c r="NK85" s="190"/>
      <c r="NL85" s="190"/>
      <c r="NM85" s="190"/>
      <c r="NN85" s="190"/>
      <c r="NO85" s="190"/>
      <c r="NP85" s="190"/>
      <c r="NQ85" s="190"/>
      <c r="NR85" s="190"/>
      <c r="NS85" s="190"/>
      <c r="NT85" s="190"/>
      <c r="NU85" s="190"/>
      <c r="NV85" s="190"/>
      <c r="NW85" s="190"/>
      <c r="NX85" s="190"/>
      <c r="NY85" s="190"/>
      <c r="NZ85" s="190"/>
      <c r="OA85" s="190"/>
      <c r="OB85" s="190"/>
      <c r="OC85" s="190"/>
      <c r="OD85" s="190"/>
      <c r="OE85" s="190"/>
      <c r="OF85" s="190"/>
      <c r="OG85" s="190"/>
      <c r="OH85" s="190"/>
      <c r="OI85" s="190"/>
      <c r="OJ85" s="190"/>
      <c r="OK85" s="190"/>
      <c r="OL85" s="190"/>
      <c r="OM85" s="190"/>
      <c r="ON85" s="190"/>
      <c r="OO85" s="190"/>
      <c r="OP85" s="190"/>
      <c r="OQ85" s="190"/>
      <c r="OR85" s="190"/>
      <c r="OS85" s="190"/>
      <c r="OT85" s="190"/>
      <c r="OU85" s="190"/>
      <c r="OV85" s="190"/>
      <c r="OW85" s="190"/>
      <c r="OX85" s="190"/>
      <c r="OY85" s="190"/>
      <c r="OZ85" s="190"/>
      <c r="PA85" s="190"/>
      <c r="PB85" s="190"/>
      <c r="PC85" s="190"/>
      <c r="PD85" s="190"/>
      <c r="PE85" s="190"/>
      <c r="PF85" s="190"/>
      <c r="PG85" s="190"/>
      <c r="PH85" s="190"/>
      <c r="PI85" s="190"/>
      <c r="PJ85" s="190"/>
      <c r="PK85" s="190"/>
      <c r="PL85" s="190"/>
      <c r="PM85" s="190"/>
      <c r="PN85" s="190"/>
      <c r="PO85" s="190"/>
      <c r="PP85" s="190"/>
      <c r="PQ85" s="190"/>
      <c r="PR85" s="190"/>
      <c r="PS85" s="190"/>
      <c r="PT85" s="190"/>
      <c r="PU85" s="190"/>
      <c r="PV85" s="190"/>
      <c r="PW85" s="190"/>
      <c r="PX85" s="190"/>
      <c r="PY85" s="190"/>
      <c r="PZ85" s="190"/>
      <c r="QA85" s="190"/>
      <c r="QB85" s="190"/>
      <c r="QC85" s="190"/>
      <c r="QD85" s="190"/>
      <c r="QE85" s="190"/>
      <c r="QF85" s="190"/>
      <c r="QG85" s="190"/>
      <c r="QH85" s="190"/>
      <c r="QI85" s="190"/>
      <c r="QJ85" s="190"/>
      <c r="QK85" s="190"/>
      <c r="QL85" s="190"/>
      <c r="QM85" s="190"/>
      <c r="QN85" s="190"/>
      <c r="QO85" s="190"/>
      <c r="QP85" s="190"/>
      <c r="QQ85" s="190"/>
      <c r="QR85" s="190"/>
      <c r="QS85" s="190"/>
      <c r="QT85" s="190"/>
      <c r="QU85" s="190"/>
      <c r="QV85" s="190"/>
      <c r="QW85" s="190"/>
      <c r="QX85" s="190"/>
      <c r="QY85" s="190"/>
      <c r="QZ85" s="190"/>
      <c r="RA85" s="190"/>
      <c r="RB85" s="190"/>
      <c r="RC85" s="190"/>
      <c r="RD85" s="190"/>
      <c r="RE85" s="190"/>
      <c r="RF85" s="190"/>
      <c r="RG85" s="190"/>
      <c r="RH85" s="190"/>
      <c r="RI85" s="190"/>
      <c r="RJ85" s="190"/>
      <c r="RK85" s="190"/>
      <c r="RL85" s="190"/>
      <c r="RM85" s="190"/>
      <c r="RN85" s="190"/>
      <c r="RO85" s="190"/>
      <c r="RP85" s="190"/>
      <c r="RQ85" s="190"/>
      <c r="RR85" s="190"/>
      <c r="RS85" s="190"/>
      <c r="RT85" s="190"/>
      <c r="RU85" s="190"/>
      <c r="RV85" s="190"/>
      <c r="RW85" s="190"/>
      <c r="RX85" s="190"/>
      <c r="RY85" s="190"/>
      <c r="RZ85" s="190"/>
      <c r="SA85" s="190"/>
      <c r="SB85" s="190"/>
      <c r="SC85" s="190"/>
      <c r="SD85" s="190"/>
      <c r="SE85" s="190"/>
      <c r="SF85" s="190"/>
      <c r="SG85" s="190"/>
      <c r="SH85" s="190"/>
      <c r="SI85" s="190"/>
      <c r="SJ85" s="190"/>
      <c r="SK85" s="190"/>
      <c r="SL85" s="190"/>
      <c r="SM85" s="190"/>
      <c r="SN85" s="190"/>
      <c r="SO85" s="190"/>
      <c r="SP85" s="190"/>
      <c r="SQ85" s="190"/>
      <c r="SR85" s="190"/>
      <c r="SS85" s="190"/>
      <c r="ST85" s="190"/>
      <c r="SU85" s="190"/>
      <c r="SV85" s="190"/>
      <c r="SW85" s="190"/>
      <c r="SX85" s="190"/>
      <c r="SY85" s="190"/>
      <c r="SZ85" s="190"/>
      <c r="TA85" s="190"/>
      <c r="TB85" s="190"/>
      <c r="TC85" s="190"/>
      <c r="TD85" s="190"/>
      <c r="TE85" s="190"/>
      <c r="TF85" s="190"/>
      <c r="TG85" s="190"/>
      <c r="TH85" s="190"/>
      <c r="TI85" s="190"/>
      <c r="TJ85" s="190"/>
      <c r="TK85" s="190"/>
      <c r="TL85" s="190"/>
      <c r="TM85" s="190"/>
      <c r="TN85" s="190"/>
      <c r="TO85" s="190"/>
      <c r="TP85" s="190"/>
      <c r="TQ85" s="190"/>
      <c r="TR85" s="190"/>
      <c r="TS85" s="190"/>
      <c r="TT85" s="190"/>
      <c r="TU85" s="190"/>
      <c r="TV85" s="190"/>
      <c r="TW85" s="190"/>
      <c r="TX85" s="190"/>
      <c r="TY85" s="190"/>
      <c r="TZ85" s="190"/>
      <c r="UA85" s="190"/>
      <c r="UB85" s="190"/>
      <c r="UC85" s="190"/>
      <c r="UD85" s="190"/>
      <c r="UE85" s="190"/>
      <c r="UF85" s="190"/>
      <c r="UG85" s="190"/>
      <c r="UH85" s="190"/>
      <c r="UI85" s="190"/>
      <c r="UJ85" s="190"/>
      <c r="UK85" s="190"/>
      <c r="UL85" s="190"/>
      <c r="UM85" s="190"/>
      <c r="UN85" s="190"/>
      <c r="UO85" s="190"/>
      <c r="UP85" s="190"/>
      <c r="UQ85" s="190"/>
      <c r="UR85" s="190"/>
      <c r="US85" s="190"/>
      <c r="UT85" s="190"/>
      <c r="UU85" s="190"/>
      <c r="UV85" s="190"/>
      <c r="UW85" s="190"/>
      <c r="UX85" s="190"/>
      <c r="UY85" s="190"/>
      <c r="UZ85" s="190"/>
      <c r="VA85" s="190"/>
      <c r="VB85" s="190"/>
      <c r="VC85" s="190"/>
      <c r="VD85" s="190"/>
      <c r="VE85" s="190"/>
      <c r="VF85" s="190"/>
      <c r="VG85" s="190"/>
      <c r="VH85" s="190"/>
      <c r="VI85" s="190"/>
      <c r="VJ85" s="190"/>
      <c r="VK85" s="190"/>
      <c r="VL85" s="190"/>
      <c r="VM85" s="190"/>
      <c r="VN85" s="190"/>
      <c r="VO85" s="190"/>
      <c r="VP85" s="190"/>
      <c r="VQ85" s="190"/>
      <c r="VR85" s="190"/>
      <c r="VS85" s="190"/>
      <c r="VT85" s="190"/>
      <c r="VU85" s="190"/>
      <c r="VV85" s="190"/>
      <c r="VW85" s="190"/>
      <c r="VX85" s="190"/>
      <c r="VY85" s="190"/>
      <c r="VZ85" s="190"/>
      <c r="WA85" s="190"/>
      <c r="WB85" s="190"/>
      <c r="WC85" s="190"/>
      <c r="WD85" s="190"/>
      <c r="WE85" s="190"/>
      <c r="WF85" s="190"/>
      <c r="WG85" s="190"/>
      <c r="WH85" s="190"/>
      <c r="WI85" s="190"/>
      <c r="WJ85" s="190"/>
      <c r="WK85" s="190"/>
      <c r="WL85" s="190"/>
      <c r="WM85" s="190"/>
      <c r="WN85" s="190"/>
      <c r="WO85" s="190"/>
      <c r="WP85" s="190"/>
      <c r="WQ85" s="190"/>
      <c r="WR85" s="190"/>
      <c r="WS85" s="190"/>
      <c r="WT85" s="190"/>
      <c r="WU85" s="190"/>
      <c r="WV85" s="190"/>
      <c r="WW85" s="190"/>
      <c r="WX85" s="190"/>
      <c r="WY85" s="190"/>
      <c r="WZ85" s="190"/>
      <c r="XA85" s="190"/>
      <c r="XB85" s="190"/>
      <c r="XC85" s="190"/>
      <c r="XD85" s="190"/>
      <c r="XE85" s="190"/>
      <c r="XF85" s="190"/>
      <c r="XG85" s="190"/>
      <c r="XH85" s="190"/>
      <c r="XI85" s="190"/>
      <c r="XJ85" s="190"/>
      <c r="XK85" s="190"/>
      <c r="XL85" s="190"/>
      <c r="XM85" s="190"/>
      <c r="XN85" s="190"/>
      <c r="XO85" s="190"/>
      <c r="XP85" s="190"/>
      <c r="XQ85" s="190"/>
      <c r="XR85" s="190"/>
      <c r="XS85" s="190"/>
      <c r="XT85" s="190"/>
      <c r="XU85" s="190"/>
      <c r="XV85" s="190"/>
      <c r="XW85" s="190"/>
      <c r="XX85" s="190"/>
      <c r="XY85" s="190"/>
      <c r="XZ85" s="190"/>
      <c r="YA85" s="190"/>
      <c r="YB85" s="190"/>
      <c r="YC85" s="190"/>
      <c r="YD85" s="190"/>
      <c r="YE85" s="190"/>
      <c r="YF85" s="190"/>
      <c r="YG85" s="190"/>
      <c r="YH85" s="190"/>
      <c r="YI85" s="190"/>
      <c r="YJ85" s="190"/>
      <c r="YK85" s="190"/>
      <c r="YL85" s="190"/>
      <c r="YM85" s="190"/>
      <c r="YN85" s="190"/>
      <c r="YO85" s="190"/>
      <c r="YP85" s="190"/>
      <c r="YQ85" s="190"/>
      <c r="YR85" s="190"/>
      <c r="YS85" s="190"/>
      <c r="YT85" s="190"/>
      <c r="YU85" s="190"/>
      <c r="YV85" s="190"/>
      <c r="YW85" s="190"/>
      <c r="YX85" s="190"/>
      <c r="YY85" s="190"/>
      <c r="YZ85" s="190"/>
      <c r="ZA85" s="190"/>
      <c r="ZB85" s="190"/>
      <c r="ZC85" s="190"/>
      <c r="ZD85" s="190"/>
      <c r="ZE85" s="190"/>
      <c r="ZF85" s="190"/>
      <c r="ZG85" s="190"/>
      <c r="ZH85" s="190"/>
      <c r="ZI85" s="190"/>
      <c r="ZJ85" s="190"/>
      <c r="ZK85" s="190"/>
      <c r="ZL85" s="190"/>
      <c r="ZM85" s="190"/>
      <c r="ZN85" s="190"/>
      <c r="ZO85" s="190"/>
      <c r="ZP85" s="190"/>
      <c r="ZQ85" s="190"/>
      <c r="ZR85" s="190"/>
      <c r="ZS85" s="190"/>
      <c r="ZT85" s="190"/>
      <c r="ZU85" s="190"/>
      <c r="ZV85" s="190"/>
      <c r="ZW85" s="190"/>
      <c r="ZX85" s="190"/>
      <c r="ZY85" s="190"/>
      <c r="ZZ85" s="190"/>
      <c r="AAA85" s="190"/>
      <c r="AAB85" s="190"/>
      <c r="AAC85" s="190"/>
      <c r="AAD85" s="190"/>
      <c r="AAE85" s="190"/>
      <c r="AAF85" s="190"/>
      <c r="AAG85" s="190"/>
      <c r="AAH85" s="190"/>
      <c r="AAI85" s="190"/>
      <c r="AAJ85" s="190"/>
      <c r="AAK85" s="190"/>
      <c r="AAL85" s="190"/>
      <c r="AAM85" s="190"/>
      <c r="AAN85" s="190"/>
      <c r="AAO85" s="190"/>
      <c r="AAP85" s="190"/>
      <c r="AAQ85" s="190"/>
      <c r="AAR85" s="190"/>
      <c r="AAS85" s="190"/>
      <c r="AAT85" s="190"/>
      <c r="AAU85" s="190"/>
      <c r="AAV85" s="190"/>
      <c r="AAW85" s="190"/>
      <c r="AAX85" s="190"/>
      <c r="AAY85" s="190"/>
      <c r="AAZ85" s="190"/>
      <c r="ABA85" s="190"/>
      <c r="ABB85" s="190"/>
      <c r="ABC85" s="190"/>
      <c r="ABD85" s="190"/>
      <c r="ABE85" s="190"/>
      <c r="ABF85" s="190"/>
      <c r="ABG85" s="190"/>
      <c r="ABH85" s="190"/>
      <c r="ABI85" s="190"/>
      <c r="ABJ85" s="190"/>
      <c r="ABK85" s="190"/>
      <c r="ABL85" s="190"/>
      <c r="ABM85" s="190"/>
      <c r="ABN85" s="190"/>
      <c r="ABO85" s="190"/>
      <c r="ABP85" s="190"/>
      <c r="ABQ85" s="190"/>
      <c r="ABR85" s="190"/>
      <c r="ABS85" s="190"/>
      <c r="ABT85" s="190"/>
      <c r="ABU85" s="190"/>
      <c r="ABV85" s="190"/>
      <c r="ABW85" s="190"/>
      <c r="ABX85" s="190"/>
      <c r="ABY85" s="190"/>
      <c r="ABZ85" s="190"/>
      <c r="ACA85" s="190"/>
      <c r="ACB85" s="190"/>
      <c r="ACC85" s="190"/>
      <c r="ACD85" s="190"/>
      <c r="ACE85" s="190"/>
      <c r="ACF85" s="190"/>
      <c r="ACG85" s="190"/>
      <c r="ACH85" s="190"/>
      <c r="ACI85" s="190"/>
      <c r="ACJ85" s="190"/>
      <c r="ACK85" s="190"/>
      <c r="ACL85" s="190"/>
      <c r="ACM85" s="190"/>
      <c r="ACN85" s="190"/>
      <c r="ACO85" s="190"/>
      <c r="ACP85" s="190"/>
      <c r="ACQ85" s="190"/>
      <c r="ACR85" s="190"/>
      <c r="ACS85" s="190"/>
      <c r="ACT85" s="190"/>
      <c r="ACU85" s="190"/>
      <c r="ACV85" s="190"/>
      <c r="ACW85" s="190"/>
      <c r="ACX85" s="190"/>
      <c r="ACY85" s="190"/>
      <c r="ACZ85" s="190"/>
      <c r="ADA85" s="190"/>
      <c r="ADB85" s="190"/>
      <c r="ADC85" s="190"/>
      <c r="ADD85" s="190"/>
      <c r="ADE85" s="190"/>
      <c r="ADF85" s="190"/>
      <c r="ADG85" s="190"/>
      <c r="ADH85" s="190"/>
      <c r="ADI85" s="190"/>
      <c r="ADJ85" s="190"/>
      <c r="ADK85" s="190"/>
      <c r="ADL85" s="190"/>
      <c r="ADM85" s="190"/>
      <c r="ADN85" s="190"/>
      <c r="ADO85" s="190"/>
      <c r="ADP85" s="190"/>
      <c r="ADQ85" s="190"/>
      <c r="ADR85" s="190"/>
      <c r="ADS85" s="190"/>
      <c r="ADT85" s="190"/>
      <c r="ADU85" s="190"/>
      <c r="ADV85" s="190"/>
      <c r="ADW85" s="190"/>
      <c r="ADX85" s="190"/>
      <c r="ADY85" s="190"/>
      <c r="ADZ85" s="190"/>
      <c r="AEA85" s="190"/>
      <c r="AEB85" s="190"/>
      <c r="AEC85" s="190"/>
      <c r="AED85" s="190"/>
      <c r="AEE85" s="190"/>
      <c r="AEF85" s="190"/>
      <c r="AEG85" s="190"/>
      <c r="AEH85" s="190"/>
      <c r="AEI85" s="190"/>
      <c r="AEJ85" s="190"/>
      <c r="AEK85" s="190"/>
      <c r="AEL85" s="190"/>
      <c r="AEM85" s="190"/>
      <c r="AEN85" s="190"/>
      <c r="AEO85" s="190"/>
      <c r="AEP85" s="190"/>
      <c r="AEQ85" s="190"/>
      <c r="AER85" s="190"/>
      <c r="AES85" s="190"/>
      <c r="AET85" s="190"/>
      <c r="AEU85" s="190"/>
      <c r="AEV85" s="190"/>
      <c r="AEW85" s="190"/>
      <c r="AEX85" s="190"/>
      <c r="AEY85" s="190"/>
      <c r="AEZ85" s="190"/>
      <c r="AFA85" s="190"/>
      <c r="AFB85" s="190"/>
      <c r="AFC85" s="190"/>
      <c r="AFD85" s="190"/>
      <c r="AFE85" s="190"/>
      <c r="AFF85" s="190"/>
      <c r="AFG85" s="190"/>
      <c r="AFH85" s="190"/>
      <c r="AFI85" s="190"/>
      <c r="AFJ85" s="190"/>
      <c r="AFK85" s="190"/>
      <c r="AFL85" s="190"/>
      <c r="AFM85" s="190"/>
      <c r="AFN85" s="190"/>
      <c r="AFO85" s="190"/>
      <c r="AFP85" s="190"/>
      <c r="AFQ85" s="190"/>
      <c r="AFR85" s="190"/>
      <c r="AFS85" s="190"/>
      <c r="AFT85" s="190"/>
      <c r="AFU85" s="190"/>
      <c r="AFV85" s="190"/>
      <c r="AFW85" s="190"/>
      <c r="AFX85" s="190"/>
      <c r="AFY85" s="190"/>
      <c r="AFZ85" s="190"/>
      <c r="AGA85" s="190"/>
      <c r="AGB85" s="190"/>
      <c r="AGC85" s="190"/>
      <c r="AGD85" s="190"/>
      <c r="AGE85" s="190"/>
      <c r="AGF85" s="190"/>
      <c r="AGG85" s="190"/>
      <c r="AGH85" s="190"/>
      <c r="AGI85" s="190"/>
      <c r="AGJ85" s="190"/>
      <c r="AGK85" s="190"/>
      <c r="AGL85" s="190"/>
      <c r="AGM85" s="190"/>
      <c r="AGN85" s="190"/>
      <c r="AGO85" s="190"/>
      <c r="AGP85" s="190"/>
      <c r="AGQ85" s="190"/>
      <c r="AGR85" s="190"/>
      <c r="AGS85" s="190"/>
      <c r="AGT85" s="190"/>
      <c r="AGU85" s="190"/>
      <c r="AGV85" s="190"/>
      <c r="AGW85" s="190"/>
      <c r="AGX85" s="190"/>
      <c r="AGY85" s="190"/>
      <c r="AGZ85" s="190"/>
      <c r="AHA85" s="190"/>
      <c r="AHB85" s="190"/>
      <c r="AHC85" s="190"/>
      <c r="AHD85" s="190"/>
      <c r="AHE85" s="190"/>
      <c r="AHF85" s="190"/>
      <c r="AHG85" s="190"/>
      <c r="AHH85" s="190"/>
      <c r="AHI85" s="190"/>
      <c r="AHJ85" s="190"/>
      <c r="AHK85" s="190"/>
      <c r="AHL85" s="190"/>
      <c r="AHM85" s="190"/>
      <c r="AHN85" s="190"/>
      <c r="AHO85" s="190"/>
      <c r="AHP85" s="190"/>
      <c r="AHQ85" s="190"/>
      <c r="AHR85" s="190"/>
      <c r="AHS85" s="190"/>
      <c r="AHT85" s="190"/>
      <c r="AHU85" s="190"/>
      <c r="AHV85" s="190"/>
      <c r="AHW85" s="190"/>
      <c r="AHX85" s="190"/>
      <c r="AHY85" s="190"/>
      <c r="AHZ85" s="190"/>
      <c r="AIA85" s="190"/>
      <c r="AIB85" s="190"/>
      <c r="AIC85" s="190"/>
      <c r="AID85" s="190"/>
      <c r="AIE85" s="190"/>
      <c r="AIF85" s="190"/>
      <c r="AIG85" s="190"/>
      <c r="AIH85" s="190"/>
      <c r="AII85" s="190"/>
      <c r="AIJ85" s="190"/>
      <c r="AIK85" s="190"/>
      <c r="AIL85" s="190"/>
      <c r="AIM85" s="190"/>
      <c r="AIN85" s="190"/>
      <c r="AIO85" s="190"/>
      <c r="AIP85" s="190"/>
      <c r="AIQ85" s="190"/>
      <c r="AIR85" s="190"/>
      <c r="AIS85" s="190"/>
      <c r="AIT85" s="190"/>
      <c r="AIU85" s="190"/>
      <c r="AIV85" s="190"/>
      <c r="AIW85" s="190"/>
      <c r="AIX85" s="190"/>
      <c r="AIY85" s="190"/>
      <c r="AIZ85" s="190"/>
      <c r="AJA85" s="190"/>
      <c r="AJB85" s="190"/>
      <c r="AJC85" s="190"/>
      <c r="AJD85" s="190"/>
      <c r="AJE85" s="190"/>
      <c r="AJF85" s="190"/>
      <c r="AJG85" s="190"/>
      <c r="AJH85" s="190"/>
      <c r="AJI85" s="190"/>
      <c r="AJJ85" s="190"/>
      <c r="AJK85" s="190"/>
      <c r="AJL85" s="190"/>
      <c r="AJM85" s="190"/>
      <c r="AJN85" s="190"/>
      <c r="AJO85" s="190"/>
      <c r="AJP85" s="190"/>
      <c r="AJQ85" s="190"/>
      <c r="AJR85" s="190"/>
      <c r="AJS85" s="190"/>
      <c r="AJT85" s="190"/>
      <c r="AJU85" s="190"/>
      <c r="AJV85" s="190"/>
      <c r="AJW85" s="190"/>
      <c r="AJX85" s="190"/>
      <c r="AJY85" s="190"/>
      <c r="AJZ85" s="190"/>
      <c r="AKA85" s="190"/>
      <c r="AKB85" s="190"/>
      <c r="AKC85" s="190"/>
      <c r="AKD85" s="190"/>
      <c r="AKE85" s="190"/>
      <c r="AKF85" s="190"/>
      <c r="AKG85" s="190"/>
      <c r="AKH85" s="190"/>
      <c r="AKI85" s="190"/>
      <c r="AKJ85" s="190"/>
      <c r="AKK85" s="190"/>
      <c r="AKL85" s="190"/>
      <c r="AKM85" s="190"/>
      <c r="AKN85" s="190"/>
      <c r="AKO85" s="190"/>
      <c r="AKP85" s="190"/>
      <c r="AKQ85" s="190"/>
      <c r="AKR85" s="190"/>
      <c r="AKS85" s="190"/>
      <c r="AKT85" s="190"/>
      <c r="AKU85" s="190"/>
      <c r="AKV85" s="190"/>
      <c r="AKW85" s="190"/>
      <c r="AKX85" s="190"/>
      <c r="AKY85" s="190"/>
      <c r="AKZ85" s="190"/>
      <c r="ALA85" s="190"/>
      <c r="ALB85" s="190"/>
      <c r="ALC85" s="190"/>
      <c r="ALD85" s="190"/>
      <c r="ALE85" s="190"/>
      <c r="ALF85" s="190"/>
      <c r="ALG85" s="190"/>
      <c r="ALH85" s="190"/>
      <c r="ALI85" s="190"/>
      <c r="ALJ85" s="190"/>
      <c r="ALK85" s="190"/>
      <c r="ALL85" s="190"/>
      <c r="ALM85" s="190"/>
      <c r="ALN85" s="190"/>
      <c r="ALO85" s="190"/>
      <c r="ALP85" s="190"/>
      <c r="ALQ85" s="190"/>
      <c r="ALR85" s="190"/>
      <c r="ALS85" s="190"/>
      <c r="ALT85" s="190"/>
      <c r="ALU85" s="190"/>
      <c r="ALV85" s="190"/>
      <c r="ALW85" s="190"/>
      <c r="ALX85" s="190"/>
      <c r="ALY85" s="190"/>
      <c r="ALZ85" s="190"/>
      <c r="AMA85" s="190"/>
      <c r="AMB85" s="190"/>
      <c r="AMC85" s="190"/>
      <c r="AMD85" s="190"/>
      <c r="AME85" s="190"/>
      <c r="AMF85" s="190"/>
      <c r="AMG85" s="190"/>
      <c r="AMH85" s="190"/>
      <c r="AMI85" s="190"/>
      <c r="AMJ85" s="190"/>
      <c r="AMK85" s="190"/>
      <c r="AML85" s="190"/>
      <c r="AMM85" s="190"/>
      <c r="AMN85" s="190"/>
      <c r="AMO85" s="190"/>
      <c r="AMP85" s="190"/>
      <c r="AMQ85" s="190"/>
      <c r="AMR85" s="190"/>
      <c r="AMS85" s="190"/>
      <c r="AMT85" s="190"/>
      <c r="AMU85" s="190"/>
      <c r="AMV85" s="190"/>
      <c r="AMW85" s="190"/>
      <c r="AMX85" s="190"/>
      <c r="AMY85" s="190"/>
      <c r="AMZ85" s="190"/>
      <c r="ANA85" s="190"/>
      <c r="ANB85" s="190"/>
      <c r="ANC85" s="190"/>
      <c r="AND85" s="190"/>
      <c r="ANE85" s="190"/>
      <c r="ANF85" s="190"/>
      <c r="ANG85" s="190"/>
      <c r="ANH85" s="190"/>
      <c r="ANI85" s="190"/>
      <c r="ANJ85" s="190"/>
      <c r="ANK85" s="190"/>
      <c r="ANL85" s="190"/>
      <c r="ANM85" s="190"/>
      <c r="ANN85" s="190"/>
      <c r="ANO85" s="190"/>
      <c r="ANP85" s="190"/>
      <c r="ANQ85" s="190"/>
      <c r="ANR85" s="190"/>
      <c r="ANS85" s="190"/>
      <c r="ANT85" s="190"/>
      <c r="ANU85" s="190"/>
      <c r="ANV85" s="190"/>
      <c r="ANW85" s="190"/>
      <c r="ANX85" s="190"/>
      <c r="ANY85" s="190"/>
      <c r="ANZ85" s="190"/>
      <c r="AOA85" s="190"/>
      <c r="AOB85" s="190"/>
      <c r="AOC85" s="190"/>
      <c r="AOD85" s="190"/>
      <c r="AOE85" s="190"/>
      <c r="AOF85" s="190"/>
      <c r="AOG85" s="190"/>
      <c r="AOH85" s="190"/>
      <c r="AOI85" s="190"/>
      <c r="AOJ85" s="190"/>
      <c r="AOK85" s="190"/>
      <c r="AOL85" s="190"/>
      <c r="AOM85" s="190"/>
      <c r="AON85" s="190"/>
      <c r="AOO85" s="190"/>
      <c r="AOP85" s="190"/>
      <c r="AOQ85" s="190"/>
      <c r="AOR85" s="190"/>
      <c r="AOS85" s="190"/>
      <c r="AOT85" s="190"/>
      <c r="AOU85" s="190"/>
      <c r="AOV85" s="190"/>
      <c r="AOW85" s="190"/>
      <c r="AOX85" s="190"/>
      <c r="AOY85" s="190"/>
      <c r="AOZ85" s="190"/>
      <c r="APA85" s="190"/>
      <c r="APB85" s="190"/>
      <c r="APC85" s="190"/>
      <c r="APD85" s="190"/>
      <c r="APE85" s="190"/>
      <c r="APF85" s="190"/>
      <c r="APG85" s="190"/>
      <c r="APH85" s="190"/>
      <c r="API85" s="190"/>
      <c r="APJ85" s="190"/>
      <c r="APK85" s="190"/>
      <c r="APL85" s="190"/>
      <c r="APM85" s="190"/>
      <c r="APN85" s="190"/>
      <c r="APO85" s="190"/>
      <c r="APP85" s="190"/>
      <c r="APQ85" s="190"/>
      <c r="APR85" s="190"/>
      <c r="APS85" s="190"/>
      <c r="APT85" s="190"/>
      <c r="APU85" s="190"/>
      <c r="APV85" s="190"/>
      <c r="APW85" s="190"/>
      <c r="APX85" s="190"/>
      <c r="APY85" s="190"/>
      <c r="APZ85" s="190"/>
      <c r="AQA85" s="190"/>
      <c r="AQB85" s="190"/>
      <c r="AQC85" s="190"/>
      <c r="AQD85" s="190"/>
      <c r="AQE85" s="190"/>
      <c r="AQF85" s="190"/>
      <c r="AQG85" s="190"/>
      <c r="AQH85" s="190"/>
      <c r="AQI85" s="190"/>
      <c r="AQJ85" s="190"/>
      <c r="AQK85" s="190"/>
      <c r="AQL85" s="190"/>
      <c r="AQM85" s="190"/>
      <c r="AQN85" s="190"/>
      <c r="AQO85" s="190"/>
      <c r="AQP85" s="190"/>
      <c r="AQQ85" s="190"/>
      <c r="AQR85" s="190"/>
      <c r="AQS85" s="190"/>
      <c r="AQT85" s="190"/>
      <c r="AQU85" s="190"/>
      <c r="AQV85" s="190"/>
      <c r="AQW85" s="190"/>
      <c r="AQX85" s="190"/>
      <c r="AQY85" s="190"/>
      <c r="AQZ85" s="190"/>
      <c r="ARA85" s="190"/>
      <c r="ARB85" s="190"/>
      <c r="ARC85" s="190"/>
      <c r="ARD85" s="190"/>
      <c r="ARE85" s="190"/>
      <c r="ARF85" s="190"/>
      <c r="ARG85" s="190"/>
      <c r="ARH85" s="190"/>
      <c r="ARI85" s="190"/>
      <c r="ARJ85" s="190"/>
      <c r="ARK85" s="190"/>
      <c r="ARL85" s="190"/>
      <c r="ARM85" s="190"/>
      <c r="ARN85" s="190"/>
      <c r="ARO85" s="190"/>
      <c r="ARP85" s="190"/>
      <c r="ARQ85" s="190"/>
      <c r="ARR85" s="190"/>
      <c r="ARS85" s="190"/>
      <c r="ART85" s="190"/>
      <c r="ARU85" s="190"/>
      <c r="ARV85" s="190"/>
      <c r="ARW85" s="190"/>
      <c r="ARX85" s="190"/>
      <c r="ARY85" s="190"/>
      <c r="ARZ85" s="190"/>
      <c r="ASA85" s="190"/>
      <c r="ASB85" s="190"/>
      <c r="ASC85" s="190"/>
      <c r="ASD85" s="190"/>
      <c r="ASE85" s="190"/>
      <c r="ASF85" s="190"/>
      <c r="ASG85" s="190"/>
      <c r="ASH85" s="190"/>
      <c r="ASI85" s="190"/>
      <c r="ASJ85" s="190"/>
      <c r="ASK85" s="190"/>
      <c r="ASL85" s="190"/>
      <c r="ASM85" s="190"/>
      <c r="ASN85" s="190"/>
      <c r="ASO85" s="190"/>
      <c r="ASP85" s="190"/>
      <c r="ASQ85" s="190"/>
      <c r="ASR85" s="190"/>
      <c r="ASS85" s="190"/>
      <c r="AST85" s="190"/>
      <c r="ASU85" s="190"/>
      <c r="ASV85" s="190"/>
      <c r="ASW85" s="190"/>
      <c r="ASX85" s="190"/>
      <c r="ASY85" s="190"/>
      <c r="ASZ85" s="190"/>
      <c r="ATA85" s="190"/>
      <c r="ATB85" s="190"/>
      <c r="ATC85" s="190"/>
      <c r="ATD85" s="190"/>
      <c r="ATE85" s="190"/>
      <c r="ATF85" s="190"/>
      <c r="ATG85" s="190"/>
      <c r="ATH85" s="190"/>
      <c r="ATI85" s="190"/>
      <c r="ATJ85" s="190"/>
      <c r="ATK85" s="190"/>
      <c r="ATL85" s="190"/>
      <c r="ATM85" s="190"/>
      <c r="ATN85" s="190"/>
      <c r="ATO85" s="190"/>
      <c r="ATP85" s="190"/>
      <c r="ATQ85" s="190"/>
      <c r="ATR85" s="190"/>
      <c r="ATS85" s="190"/>
      <c r="ATT85" s="190"/>
      <c r="ATU85" s="190"/>
      <c r="ATV85" s="190"/>
      <c r="ATW85" s="190"/>
      <c r="ATX85" s="190"/>
      <c r="ATY85" s="190"/>
      <c r="ATZ85" s="190"/>
      <c r="AUA85" s="190"/>
      <c r="AUB85" s="190"/>
      <c r="AUC85" s="190"/>
      <c r="AUD85" s="190"/>
      <c r="AUE85" s="190"/>
      <c r="AUF85" s="190"/>
      <c r="AUG85" s="190"/>
      <c r="AUH85" s="190"/>
      <c r="AUI85" s="190"/>
      <c r="AUJ85" s="190"/>
      <c r="AUK85" s="190"/>
      <c r="AUL85" s="190"/>
      <c r="AUM85" s="190"/>
      <c r="AUN85" s="190"/>
      <c r="AUO85" s="190"/>
      <c r="AUP85" s="190"/>
      <c r="AUQ85" s="190"/>
      <c r="AUR85" s="190"/>
      <c r="AUS85" s="190"/>
      <c r="AUT85" s="190"/>
      <c r="AUU85" s="190"/>
      <c r="AUV85" s="190"/>
      <c r="AUW85" s="190"/>
      <c r="AUX85" s="190"/>
      <c r="AUY85" s="190"/>
      <c r="AUZ85" s="190"/>
      <c r="AVA85" s="190"/>
      <c r="AVB85" s="190"/>
      <c r="AVC85" s="190"/>
      <c r="AVD85" s="190"/>
      <c r="AVE85" s="190"/>
      <c r="AVF85" s="190"/>
      <c r="AVG85" s="190"/>
      <c r="AVH85" s="190"/>
      <c r="AVI85" s="190"/>
      <c r="AVJ85" s="190"/>
      <c r="AVK85" s="190"/>
      <c r="AVL85" s="190"/>
      <c r="AVM85" s="190"/>
      <c r="AVN85" s="190"/>
      <c r="AVO85" s="190"/>
      <c r="AVP85" s="190"/>
      <c r="AVQ85" s="190"/>
      <c r="AVR85" s="190"/>
      <c r="AVS85" s="190"/>
      <c r="AVT85" s="190"/>
      <c r="AVU85" s="190"/>
      <c r="AVV85" s="190"/>
      <c r="AVW85" s="190"/>
      <c r="AVX85" s="190"/>
      <c r="AVY85" s="190"/>
      <c r="AVZ85" s="190"/>
      <c r="AWA85" s="190"/>
      <c r="AWB85" s="190"/>
      <c r="AWC85" s="190"/>
      <c r="AWD85" s="190"/>
      <c r="AWE85" s="190"/>
      <c r="AWF85" s="190"/>
      <c r="AWG85" s="190"/>
      <c r="AWH85" s="190"/>
      <c r="AWI85" s="190"/>
      <c r="AWJ85" s="190"/>
      <c r="AWK85" s="190"/>
      <c r="AWL85" s="190"/>
      <c r="AWM85" s="190"/>
      <c r="AWN85" s="190"/>
      <c r="AWO85" s="190"/>
      <c r="AWP85" s="190"/>
      <c r="AWQ85" s="190"/>
      <c r="AWR85" s="190"/>
      <c r="AWS85" s="190"/>
      <c r="AWT85" s="190"/>
      <c r="AWU85" s="190"/>
      <c r="AWV85" s="190"/>
      <c r="AWW85" s="190"/>
      <c r="AWX85" s="190"/>
      <c r="AWY85" s="190"/>
      <c r="AWZ85" s="190"/>
      <c r="AXA85" s="190"/>
      <c r="AXB85" s="190"/>
      <c r="AXC85" s="190"/>
      <c r="AXD85" s="190"/>
      <c r="AXE85" s="190"/>
      <c r="AXF85" s="190"/>
      <c r="AXG85" s="190"/>
      <c r="AXH85" s="190"/>
      <c r="AXI85" s="190"/>
      <c r="AXJ85" s="190"/>
      <c r="AXK85" s="190"/>
      <c r="AXL85" s="190"/>
      <c r="AXM85" s="190"/>
      <c r="AXN85" s="190"/>
      <c r="AXO85" s="190"/>
      <c r="AXP85" s="190"/>
      <c r="AXQ85" s="190"/>
      <c r="AXR85" s="190"/>
      <c r="AXS85" s="190"/>
      <c r="AXT85" s="190"/>
      <c r="AXU85" s="190"/>
      <c r="AXV85" s="190"/>
      <c r="AXW85" s="190"/>
      <c r="AXX85" s="190"/>
      <c r="AXY85" s="190"/>
      <c r="AXZ85" s="190"/>
      <c r="AYA85" s="190"/>
      <c r="AYB85" s="190"/>
      <c r="AYC85" s="190"/>
      <c r="AYD85" s="190"/>
      <c r="AYE85" s="190"/>
      <c r="AYF85" s="190"/>
      <c r="AYG85" s="190"/>
      <c r="AYH85" s="190"/>
      <c r="AYI85" s="190"/>
      <c r="AYJ85" s="190"/>
      <c r="AYK85" s="190"/>
      <c r="AYL85" s="190"/>
      <c r="AYM85" s="190"/>
      <c r="AYN85" s="190"/>
      <c r="AYO85" s="190"/>
      <c r="AYP85" s="190"/>
      <c r="AYQ85" s="190"/>
      <c r="AYR85" s="190"/>
      <c r="AYS85" s="190"/>
      <c r="AYT85" s="190"/>
      <c r="AYU85" s="190"/>
      <c r="AYV85" s="190"/>
      <c r="AYW85" s="190"/>
      <c r="AYX85" s="190"/>
      <c r="AYY85" s="190"/>
      <c r="AYZ85" s="190"/>
      <c r="AZA85" s="190"/>
      <c r="AZB85" s="190"/>
      <c r="AZC85" s="190"/>
      <c r="AZD85" s="190"/>
      <c r="AZE85" s="190"/>
      <c r="AZF85" s="190"/>
      <c r="AZG85" s="190"/>
      <c r="AZH85" s="190"/>
      <c r="AZI85" s="190"/>
      <c r="AZJ85" s="190"/>
      <c r="AZK85" s="190"/>
      <c r="AZL85" s="190"/>
      <c r="AZM85" s="190"/>
      <c r="AZN85" s="190"/>
      <c r="AZO85" s="190"/>
      <c r="AZP85" s="190"/>
      <c r="AZQ85" s="190"/>
      <c r="AZR85" s="190"/>
      <c r="AZS85" s="190"/>
      <c r="AZT85" s="190"/>
      <c r="AZU85" s="190"/>
      <c r="AZV85" s="190"/>
      <c r="AZW85" s="190"/>
      <c r="AZX85" s="190"/>
      <c r="AZY85" s="190"/>
      <c r="AZZ85" s="190"/>
      <c r="BAA85" s="190"/>
      <c r="BAB85" s="190"/>
      <c r="BAC85" s="190"/>
      <c r="BAD85" s="190"/>
      <c r="BAE85" s="190"/>
      <c r="BAF85" s="190"/>
      <c r="BAG85" s="190"/>
      <c r="BAH85" s="190"/>
      <c r="BAI85" s="190"/>
      <c r="BAJ85" s="190"/>
      <c r="BAK85" s="190"/>
      <c r="BAL85" s="190"/>
      <c r="BAM85" s="190"/>
      <c r="BAN85" s="190"/>
      <c r="BAO85" s="190"/>
      <c r="BAP85" s="190"/>
      <c r="BAQ85" s="190"/>
      <c r="BAR85" s="190"/>
      <c r="BAS85" s="190"/>
      <c r="BAT85" s="190"/>
      <c r="BAU85" s="190"/>
      <c r="BAV85" s="190"/>
      <c r="BAW85" s="190"/>
      <c r="BAX85" s="190"/>
      <c r="BAY85" s="190"/>
      <c r="BAZ85" s="190"/>
      <c r="BBA85" s="190"/>
      <c r="BBB85" s="190"/>
      <c r="BBC85" s="190"/>
      <c r="BBD85" s="190"/>
      <c r="BBE85" s="190"/>
      <c r="BBF85" s="190"/>
      <c r="BBG85" s="190"/>
      <c r="BBH85" s="190"/>
      <c r="BBI85" s="190"/>
      <c r="BBJ85" s="190"/>
      <c r="BBK85" s="190"/>
      <c r="BBL85" s="190"/>
      <c r="BBM85" s="190"/>
      <c r="BBN85" s="190"/>
      <c r="BBO85" s="190"/>
      <c r="BBP85" s="190"/>
      <c r="BBQ85" s="190"/>
      <c r="BBR85" s="190"/>
      <c r="BBS85" s="190"/>
      <c r="BBT85" s="190"/>
      <c r="BBU85" s="190"/>
      <c r="BBV85" s="190"/>
      <c r="BBW85" s="190"/>
      <c r="BBX85" s="190"/>
      <c r="BBY85" s="190"/>
      <c r="BBZ85" s="190"/>
      <c r="BCA85" s="190"/>
      <c r="BCB85" s="190"/>
      <c r="BCC85" s="190"/>
      <c r="BCD85" s="190"/>
      <c r="BCE85" s="190"/>
      <c r="BCF85" s="190"/>
      <c r="BCG85" s="190"/>
      <c r="BCH85" s="190"/>
      <c r="BCI85" s="190"/>
      <c r="BCJ85" s="190"/>
      <c r="BCK85" s="190"/>
      <c r="BCL85" s="190"/>
      <c r="BCM85" s="190"/>
      <c r="BCN85" s="190"/>
      <c r="BCO85" s="190"/>
      <c r="BCP85" s="190"/>
      <c r="BCQ85" s="190"/>
      <c r="BCR85" s="190"/>
      <c r="BCS85" s="190"/>
      <c r="BCT85" s="190"/>
      <c r="BCU85" s="190"/>
      <c r="BCV85" s="190"/>
      <c r="BCW85" s="190"/>
      <c r="BCX85" s="190"/>
      <c r="BCY85" s="190"/>
      <c r="BCZ85" s="190"/>
      <c r="BDA85" s="190"/>
      <c r="BDB85" s="190"/>
      <c r="BDC85" s="190"/>
      <c r="BDD85" s="190"/>
      <c r="BDE85" s="190"/>
      <c r="BDF85" s="190"/>
      <c r="BDG85" s="190"/>
      <c r="BDH85" s="190"/>
      <c r="BDI85" s="190"/>
      <c r="BDJ85" s="190"/>
      <c r="BDK85" s="190"/>
      <c r="BDL85" s="190"/>
      <c r="BDM85" s="190"/>
      <c r="BDN85" s="190"/>
      <c r="BDO85" s="190"/>
      <c r="BDP85" s="190"/>
      <c r="BDQ85" s="190"/>
      <c r="BDR85" s="190"/>
      <c r="BDS85" s="190"/>
      <c r="BDT85" s="190"/>
      <c r="BDU85" s="190"/>
      <c r="BDV85" s="190"/>
      <c r="BDW85" s="190"/>
      <c r="BDX85" s="190"/>
      <c r="BDY85" s="190"/>
      <c r="BDZ85" s="190"/>
      <c r="BEA85" s="190"/>
      <c r="BEB85" s="190"/>
      <c r="BEC85" s="190"/>
      <c r="BED85" s="190"/>
      <c r="BEE85" s="190"/>
      <c r="BEF85" s="190"/>
      <c r="BEG85" s="190"/>
      <c r="BEH85" s="190"/>
      <c r="BEI85" s="190"/>
      <c r="BEJ85" s="190"/>
      <c r="BEK85" s="190"/>
      <c r="BEL85" s="190"/>
      <c r="BEM85" s="190"/>
      <c r="BEN85" s="190"/>
      <c r="BEO85" s="190"/>
      <c r="BEP85" s="190"/>
      <c r="BEQ85" s="190"/>
      <c r="BER85" s="190"/>
      <c r="BES85" s="190"/>
      <c r="BET85" s="190"/>
      <c r="BEU85" s="190"/>
      <c r="BEV85" s="190"/>
      <c r="BEW85" s="190"/>
      <c r="BEX85" s="190"/>
      <c r="BEY85" s="190"/>
      <c r="BEZ85" s="190"/>
      <c r="BFA85" s="190"/>
      <c r="BFB85" s="190"/>
      <c r="BFC85" s="190"/>
      <c r="BFD85" s="190"/>
      <c r="BFE85" s="190"/>
      <c r="BFF85" s="190"/>
      <c r="BFG85" s="190"/>
      <c r="BFH85" s="190"/>
      <c r="BFI85" s="190"/>
      <c r="BFJ85" s="190"/>
      <c r="BFK85" s="190"/>
      <c r="BFL85" s="190"/>
      <c r="BFM85" s="190"/>
      <c r="BFN85" s="190"/>
      <c r="BFO85" s="190"/>
      <c r="BFP85" s="190"/>
      <c r="BFQ85" s="190"/>
      <c r="BFR85" s="190"/>
      <c r="BFS85" s="190"/>
      <c r="BFT85" s="190"/>
      <c r="BFU85" s="190"/>
      <c r="BFV85" s="190"/>
      <c r="BFW85" s="190"/>
      <c r="BFX85" s="190"/>
      <c r="BFY85" s="190"/>
      <c r="BFZ85" s="190"/>
      <c r="BGA85" s="190"/>
      <c r="BGB85" s="190"/>
      <c r="BGC85" s="190"/>
      <c r="BGD85" s="190"/>
      <c r="BGE85" s="190"/>
      <c r="BGF85" s="190"/>
      <c r="BGG85" s="190"/>
      <c r="BGH85" s="190"/>
      <c r="BGI85" s="190"/>
      <c r="BGJ85" s="190"/>
      <c r="BGK85" s="190"/>
      <c r="BGL85" s="190"/>
      <c r="BGM85" s="190"/>
      <c r="BGN85" s="190"/>
      <c r="BGO85" s="190"/>
      <c r="BGP85" s="190"/>
      <c r="BGQ85" s="190"/>
      <c r="BGR85" s="190"/>
      <c r="BGS85" s="190"/>
      <c r="BGT85" s="190"/>
      <c r="BGU85" s="190"/>
      <c r="BGV85" s="190"/>
      <c r="BGW85" s="190"/>
      <c r="BGX85" s="190"/>
      <c r="BGY85" s="190"/>
      <c r="BGZ85" s="190"/>
      <c r="BHA85" s="190"/>
      <c r="BHB85" s="190"/>
      <c r="BHC85" s="190"/>
      <c r="BHD85" s="190"/>
      <c r="BHE85" s="190"/>
      <c r="BHF85" s="190"/>
      <c r="BHG85" s="190"/>
      <c r="BHH85" s="190"/>
      <c r="BHI85" s="190"/>
      <c r="BHJ85" s="190"/>
      <c r="BHK85" s="190"/>
      <c r="BHL85" s="190"/>
      <c r="BHM85" s="190"/>
      <c r="BHN85" s="190"/>
      <c r="BHO85" s="190"/>
      <c r="BHP85" s="190"/>
      <c r="BHQ85" s="190"/>
      <c r="BHR85" s="190"/>
      <c r="BHS85" s="190"/>
      <c r="BHT85" s="190"/>
      <c r="BHU85" s="190"/>
      <c r="BHV85" s="190"/>
      <c r="BHW85" s="190"/>
      <c r="BHX85" s="190"/>
      <c r="BHY85" s="190"/>
      <c r="BHZ85" s="190"/>
      <c r="BIA85" s="190"/>
      <c r="BIB85" s="190"/>
      <c r="BIC85" s="190"/>
      <c r="BID85" s="190"/>
      <c r="BIE85" s="190"/>
      <c r="BIF85" s="190"/>
      <c r="BIG85" s="190"/>
      <c r="BIH85" s="190"/>
      <c r="BII85" s="190"/>
      <c r="BIJ85" s="190"/>
      <c r="BIK85" s="190"/>
      <c r="BIL85" s="190"/>
      <c r="BIM85" s="190"/>
      <c r="BIN85" s="190"/>
      <c r="BIO85" s="190"/>
      <c r="BIP85" s="190"/>
      <c r="BIQ85" s="190"/>
      <c r="BIR85" s="190"/>
      <c r="BIS85" s="190"/>
      <c r="BIT85" s="190"/>
      <c r="BIU85" s="190"/>
      <c r="BIV85" s="190"/>
      <c r="BIW85" s="190"/>
      <c r="BIX85" s="190"/>
      <c r="BIY85" s="190"/>
      <c r="BIZ85" s="190"/>
      <c r="BJA85" s="190"/>
      <c r="BJB85" s="190"/>
      <c r="BJC85" s="190"/>
      <c r="BJD85" s="190"/>
      <c r="BJE85" s="190"/>
      <c r="BJF85" s="190"/>
      <c r="BJG85" s="190"/>
      <c r="BJH85" s="190"/>
      <c r="BJI85" s="190"/>
      <c r="BJJ85" s="190"/>
      <c r="BJK85" s="190"/>
      <c r="BJL85" s="190"/>
      <c r="BJM85" s="190"/>
      <c r="BJN85" s="190"/>
      <c r="BJO85" s="190"/>
      <c r="BJP85" s="190"/>
      <c r="BJQ85" s="190"/>
      <c r="BJR85" s="190"/>
      <c r="BJS85" s="190"/>
      <c r="BJT85" s="190"/>
      <c r="BJU85" s="190"/>
      <c r="BJV85" s="190"/>
      <c r="BJW85" s="190"/>
      <c r="BJX85" s="190"/>
      <c r="BJY85" s="190"/>
      <c r="BJZ85" s="190"/>
      <c r="BKA85" s="190"/>
      <c r="BKB85" s="190"/>
      <c r="BKC85" s="190"/>
      <c r="BKD85" s="190"/>
      <c r="BKE85" s="190"/>
      <c r="BKF85" s="190"/>
      <c r="BKG85" s="190"/>
      <c r="BKH85" s="190"/>
      <c r="BKI85" s="190"/>
      <c r="BKJ85" s="190"/>
      <c r="BKK85" s="190"/>
      <c r="BKL85" s="190"/>
      <c r="BKM85" s="190"/>
      <c r="BKN85" s="190"/>
      <c r="BKO85" s="190"/>
      <c r="BKP85" s="190"/>
      <c r="BKQ85" s="190"/>
      <c r="BKR85" s="190"/>
      <c r="BKS85" s="190"/>
      <c r="BKT85" s="190"/>
      <c r="BKU85" s="190"/>
      <c r="BKV85" s="190"/>
      <c r="BKW85" s="190"/>
      <c r="BKX85" s="190"/>
      <c r="BKY85" s="190"/>
      <c r="BKZ85" s="190"/>
      <c r="BLA85" s="190"/>
      <c r="BLB85" s="190"/>
      <c r="BLC85" s="190"/>
      <c r="BLD85" s="190"/>
      <c r="BLE85" s="190"/>
      <c r="BLF85" s="190"/>
      <c r="BLG85" s="190"/>
      <c r="BLH85" s="190"/>
      <c r="BLI85" s="190"/>
      <c r="BLJ85" s="190"/>
      <c r="BLK85" s="190"/>
      <c r="BLL85" s="190"/>
      <c r="BLM85" s="190"/>
      <c r="BLN85" s="190"/>
      <c r="BLO85" s="190"/>
      <c r="BLP85" s="190"/>
      <c r="BLQ85" s="190"/>
      <c r="BLR85" s="190"/>
      <c r="BLS85" s="190"/>
      <c r="BLT85" s="190"/>
      <c r="BLU85" s="190"/>
      <c r="BLV85" s="190"/>
      <c r="BLW85" s="190"/>
      <c r="BLX85" s="190"/>
      <c r="BLY85" s="190"/>
      <c r="BLZ85" s="190"/>
      <c r="BMA85" s="190"/>
      <c r="BMB85" s="190"/>
      <c r="BMC85" s="190"/>
      <c r="BMD85" s="190"/>
      <c r="BME85" s="190"/>
      <c r="BMF85" s="190"/>
      <c r="BMG85" s="190"/>
      <c r="BMH85" s="190"/>
      <c r="BMI85" s="190"/>
      <c r="BMJ85" s="190"/>
      <c r="BMK85" s="190"/>
      <c r="BML85" s="190"/>
      <c r="BMM85" s="190"/>
      <c r="BMN85" s="190"/>
      <c r="BMO85" s="190"/>
      <c r="BMP85" s="190"/>
      <c r="BMQ85" s="190"/>
      <c r="BMR85" s="190"/>
      <c r="BMS85" s="190"/>
      <c r="BMT85" s="190"/>
      <c r="BMU85" s="190"/>
      <c r="BMV85" s="190"/>
      <c r="BMW85" s="190"/>
      <c r="BMX85" s="190"/>
      <c r="BMY85" s="190"/>
      <c r="BMZ85" s="190"/>
      <c r="BNA85" s="190"/>
      <c r="BNB85" s="190"/>
      <c r="BNC85" s="190"/>
      <c r="BND85" s="190"/>
      <c r="BNE85" s="190"/>
      <c r="BNF85" s="190"/>
      <c r="BNG85" s="190"/>
      <c r="BNH85" s="190"/>
      <c r="BNI85" s="190"/>
      <c r="BNJ85" s="190"/>
      <c r="BNK85" s="190"/>
      <c r="BNL85" s="190"/>
      <c r="BNM85" s="190"/>
      <c r="BNN85" s="190"/>
      <c r="BNO85" s="190"/>
      <c r="BNP85" s="190"/>
      <c r="BNQ85" s="190"/>
      <c r="BNR85" s="190"/>
      <c r="BNS85" s="190"/>
      <c r="BNT85" s="190"/>
      <c r="BNU85" s="190"/>
      <c r="BNV85" s="190"/>
      <c r="BNW85" s="190"/>
      <c r="BNX85" s="190"/>
      <c r="BNY85" s="190"/>
      <c r="BNZ85" s="190"/>
      <c r="BOA85" s="190"/>
      <c r="BOB85" s="190"/>
      <c r="BOC85" s="190"/>
      <c r="BOD85" s="190"/>
      <c r="BOE85" s="190"/>
      <c r="BOF85" s="190"/>
      <c r="BOG85" s="190"/>
      <c r="BOH85" s="190"/>
      <c r="BOI85" s="190"/>
      <c r="BOJ85" s="190"/>
      <c r="BOK85" s="190"/>
      <c r="BOL85" s="190"/>
      <c r="BOM85" s="190"/>
      <c r="BON85" s="190"/>
      <c r="BOO85" s="190"/>
      <c r="BOP85" s="190"/>
      <c r="BOQ85" s="190"/>
      <c r="BOR85" s="190"/>
      <c r="BOS85" s="190"/>
      <c r="BOT85" s="190"/>
      <c r="BOU85" s="190"/>
      <c r="BOV85" s="190"/>
      <c r="BOW85" s="190"/>
      <c r="BOX85" s="190"/>
      <c r="BOY85" s="190"/>
      <c r="BOZ85" s="190"/>
      <c r="BPA85" s="190"/>
      <c r="BPB85" s="190"/>
      <c r="BPC85" s="190"/>
      <c r="BPD85" s="190"/>
      <c r="BPE85" s="190"/>
      <c r="BPF85" s="190"/>
      <c r="BPG85" s="190"/>
      <c r="BPH85" s="190"/>
      <c r="BPI85" s="190"/>
      <c r="BPJ85" s="190"/>
      <c r="BPK85" s="190"/>
      <c r="BPL85" s="190"/>
      <c r="BPM85" s="190"/>
      <c r="BPN85" s="190"/>
      <c r="BPO85" s="190"/>
      <c r="BPP85" s="190"/>
      <c r="BPQ85" s="190"/>
      <c r="BPR85" s="190"/>
      <c r="BPS85" s="190"/>
      <c r="BPT85" s="190"/>
      <c r="BPU85" s="190"/>
      <c r="BPV85" s="190"/>
      <c r="BPW85" s="190"/>
      <c r="BPX85" s="190"/>
      <c r="BPY85" s="190"/>
      <c r="BPZ85" s="190"/>
      <c r="BQA85" s="190"/>
      <c r="BQB85" s="190"/>
      <c r="BQC85" s="190"/>
      <c r="BQD85" s="190"/>
      <c r="BQE85" s="190"/>
      <c r="BQF85" s="190"/>
      <c r="BQG85" s="190"/>
      <c r="BQH85" s="190"/>
      <c r="BQI85" s="190"/>
      <c r="BQJ85" s="190"/>
      <c r="BQK85" s="190"/>
      <c r="BQL85" s="190"/>
      <c r="BQM85" s="190"/>
      <c r="BQN85" s="190"/>
      <c r="BQO85" s="190"/>
      <c r="BQP85" s="190"/>
      <c r="BQQ85" s="190"/>
      <c r="BQR85" s="190"/>
      <c r="BQS85" s="190"/>
      <c r="BQT85" s="190"/>
      <c r="BQU85" s="190"/>
      <c r="BQV85" s="190"/>
      <c r="BQW85" s="190"/>
      <c r="BQX85" s="190"/>
      <c r="BQY85" s="190"/>
      <c r="BQZ85" s="190"/>
      <c r="BRA85" s="190"/>
      <c r="BRB85" s="190"/>
      <c r="BRC85" s="190"/>
      <c r="BRD85" s="190"/>
      <c r="BRE85" s="190"/>
      <c r="BRF85" s="190"/>
      <c r="BRG85" s="190"/>
      <c r="BRH85" s="190"/>
      <c r="BRI85" s="190"/>
      <c r="BRJ85" s="190"/>
      <c r="BRK85" s="190"/>
      <c r="BRL85" s="190"/>
      <c r="BRM85" s="190"/>
      <c r="BRN85" s="190"/>
      <c r="BRO85" s="190"/>
      <c r="BRP85" s="190"/>
      <c r="BRQ85" s="190"/>
      <c r="BRR85" s="190"/>
      <c r="BRS85" s="190"/>
      <c r="BRT85" s="190"/>
      <c r="BRU85" s="190"/>
      <c r="BRV85" s="190"/>
      <c r="BRW85" s="190"/>
      <c r="BRX85" s="190"/>
      <c r="BRY85" s="190"/>
      <c r="BRZ85" s="190"/>
      <c r="BSA85" s="190"/>
      <c r="BSB85" s="190"/>
      <c r="BSC85" s="190"/>
      <c r="BSD85" s="190"/>
      <c r="BSE85" s="190"/>
      <c r="BSF85" s="190"/>
      <c r="BSG85" s="190"/>
      <c r="BSH85" s="190"/>
      <c r="BSI85" s="190"/>
      <c r="BSJ85" s="190"/>
      <c r="BSK85" s="190"/>
      <c r="BSL85" s="190"/>
      <c r="BSM85" s="190"/>
      <c r="BSN85" s="190"/>
      <c r="BSO85" s="190"/>
      <c r="BSP85" s="190"/>
      <c r="BSQ85" s="190"/>
      <c r="BSR85" s="190"/>
      <c r="BSS85" s="190"/>
      <c r="BST85" s="190"/>
      <c r="BSU85" s="190"/>
      <c r="BSV85" s="190"/>
      <c r="BSW85" s="190"/>
      <c r="BSX85" s="190"/>
      <c r="BSY85" s="190"/>
      <c r="BSZ85" s="190"/>
      <c r="BTA85" s="190"/>
      <c r="BTB85" s="190"/>
      <c r="BTC85" s="190"/>
      <c r="BTD85" s="190"/>
      <c r="BTE85" s="190"/>
      <c r="BTF85" s="190"/>
      <c r="BTG85" s="190"/>
      <c r="BTH85" s="190"/>
      <c r="BTI85" s="190"/>
      <c r="BTJ85" s="190"/>
      <c r="BTK85" s="190"/>
      <c r="BTL85" s="190"/>
      <c r="BTM85" s="190"/>
      <c r="BTN85" s="190"/>
      <c r="BTO85" s="190"/>
      <c r="BTP85" s="190"/>
      <c r="BTQ85" s="190"/>
      <c r="BTR85" s="190"/>
      <c r="BTS85" s="190"/>
      <c r="BTT85" s="190"/>
      <c r="BTU85" s="190"/>
      <c r="BTV85" s="190"/>
      <c r="BTW85" s="190"/>
      <c r="BTX85" s="190"/>
      <c r="BTY85" s="190"/>
      <c r="BTZ85" s="190"/>
      <c r="BUA85" s="190"/>
      <c r="BUB85" s="190"/>
      <c r="BUC85" s="190"/>
      <c r="BUD85" s="190"/>
      <c r="BUE85" s="190"/>
      <c r="BUF85" s="190"/>
      <c r="BUG85" s="190"/>
      <c r="BUH85" s="190"/>
      <c r="BUI85" s="190"/>
      <c r="BUJ85" s="190"/>
      <c r="BUK85" s="190"/>
      <c r="BUL85" s="190"/>
      <c r="BUM85" s="190"/>
      <c r="BUN85" s="190"/>
      <c r="BUO85" s="190"/>
      <c r="BUP85" s="190"/>
      <c r="BUQ85" s="190"/>
      <c r="BUR85" s="190"/>
      <c r="BUS85" s="190"/>
      <c r="BUT85" s="190"/>
      <c r="BUU85" s="190"/>
      <c r="BUV85" s="190"/>
      <c r="BUW85" s="190"/>
      <c r="BUX85" s="190"/>
      <c r="BUY85" s="190"/>
      <c r="BUZ85" s="190"/>
      <c r="BVA85" s="190"/>
      <c r="BVB85" s="190"/>
      <c r="BVC85" s="190"/>
      <c r="BVD85" s="190"/>
      <c r="BVE85" s="190"/>
      <c r="BVF85" s="190"/>
      <c r="BVG85" s="190"/>
      <c r="BVH85" s="190"/>
      <c r="BVI85" s="190"/>
      <c r="BVJ85" s="190"/>
      <c r="BVK85" s="190"/>
      <c r="BVL85" s="190"/>
      <c r="BVM85" s="190"/>
      <c r="BVN85" s="190"/>
      <c r="BVO85" s="190"/>
      <c r="BVP85" s="190"/>
      <c r="BVQ85" s="190"/>
      <c r="BVR85" s="190"/>
      <c r="BVS85" s="190"/>
      <c r="BVT85" s="190"/>
      <c r="BVU85" s="190"/>
      <c r="BVV85" s="190"/>
      <c r="BVW85" s="190"/>
      <c r="BVX85" s="190"/>
      <c r="BVY85" s="190"/>
      <c r="BVZ85" s="190"/>
      <c r="BWA85" s="190"/>
      <c r="BWB85" s="190"/>
      <c r="BWC85" s="190"/>
      <c r="BWD85" s="190"/>
      <c r="BWE85" s="190"/>
      <c r="BWF85" s="190"/>
      <c r="BWG85" s="190"/>
      <c r="BWH85" s="190"/>
      <c r="BWI85" s="190"/>
      <c r="BWJ85" s="190"/>
      <c r="BWK85" s="190"/>
      <c r="BWL85" s="190"/>
      <c r="BWM85" s="190"/>
      <c r="BWN85" s="190"/>
      <c r="BWO85" s="190"/>
      <c r="BWP85" s="190"/>
      <c r="BWQ85" s="190"/>
      <c r="BWR85" s="190"/>
      <c r="BWS85" s="190"/>
      <c r="BWT85" s="190"/>
      <c r="BWU85" s="190"/>
      <c r="BWV85" s="190"/>
      <c r="BWW85" s="190"/>
      <c r="BWX85" s="190"/>
      <c r="BWY85" s="190"/>
      <c r="BWZ85" s="190"/>
      <c r="BXA85" s="190"/>
      <c r="BXB85" s="190"/>
      <c r="BXC85" s="190"/>
      <c r="BXD85" s="190"/>
      <c r="BXE85" s="190"/>
      <c r="BXF85" s="190"/>
      <c r="BXG85" s="190"/>
      <c r="BXH85" s="190"/>
      <c r="BXI85" s="190"/>
      <c r="BXJ85" s="190"/>
      <c r="BXK85" s="190"/>
      <c r="BXL85" s="190"/>
      <c r="BXM85" s="190"/>
      <c r="BXN85" s="190"/>
      <c r="BXO85" s="190"/>
      <c r="BXP85" s="190"/>
      <c r="BXQ85" s="190"/>
      <c r="BXR85" s="190"/>
      <c r="BXS85" s="190"/>
      <c r="BXT85" s="190"/>
      <c r="BXU85" s="190"/>
      <c r="BXV85" s="190"/>
      <c r="BXW85" s="190"/>
      <c r="BXX85" s="190"/>
      <c r="BXY85" s="190"/>
      <c r="BXZ85" s="190"/>
      <c r="BYA85" s="190"/>
      <c r="BYB85" s="190"/>
      <c r="BYC85" s="190"/>
      <c r="BYD85" s="190"/>
      <c r="BYE85" s="190"/>
      <c r="BYF85" s="190"/>
      <c r="BYG85" s="190"/>
      <c r="BYH85" s="190"/>
      <c r="BYI85" s="190"/>
      <c r="BYJ85" s="190"/>
      <c r="BYK85" s="190"/>
      <c r="BYL85" s="190"/>
      <c r="BYM85" s="190"/>
      <c r="BYN85" s="190"/>
      <c r="BYO85" s="190"/>
      <c r="BYP85" s="190"/>
      <c r="BYQ85" s="190"/>
      <c r="BYR85" s="190"/>
      <c r="BYS85" s="190"/>
      <c r="BYT85" s="190"/>
      <c r="BYU85" s="190"/>
      <c r="BYV85" s="190"/>
      <c r="BYW85" s="190"/>
      <c r="BYX85" s="190"/>
      <c r="BYY85" s="190"/>
      <c r="BYZ85" s="190"/>
      <c r="BZA85" s="190"/>
      <c r="BZB85" s="190"/>
      <c r="BZC85" s="190"/>
      <c r="BZD85" s="190"/>
      <c r="BZE85" s="190"/>
      <c r="BZF85" s="190"/>
      <c r="BZG85" s="190"/>
      <c r="BZH85" s="190"/>
      <c r="BZI85" s="190"/>
      <c r="BZJ85" s="190"/>
      <c r="BZK85" s="190"/>
      <c r="BZL85" s="190"/>
      <c r="BZM85" s="190"/>
      <c r="BZN85" s="190"/>
      <c r="BZO85" s="190"/>
      <c r="BZP85" s="190"/>
      <c r="BZQ85" s="190"/>
      <c r="BZR85" s="190"/>
      <c r="BZS85" s="190"/>
      <c r="BZT85" s="190"/>
      <c r="BZU85" s="190"/>
      <c r="BZV85" s="190"/>
      <c r="BZW85" s="190"/>
      <c r="BZX85" s="190"/>
      <c r="BZY85" s="190"/>
      <c r="BZZ85" s="190"/>
      <c r="CAA85" s="190"/>
      <c r="CAB85" s="190"/>
      <c r="CAC85" s="190"/>
      <c r="CAD85" s="190"/>
      <c r="CAE85" s="190"/>
      <c r="CAF85" s="190"/>
      <c r="CAG85" s="190"/>
      <c r="CAH85" s="190"/>
      <c r="CAI85" s="190"/>
      <c r="CAJ85" s="190"/>
      <c r="CAK85" s="190"/>
      <c r="CAL85" s="190"/>
      <c r="CAM85" s="190"/>
      <c r="CAN85" s="190"/>
      <c r="CAO85" s="190"/>
      <c r="CAP85" s="190"/>
      <c r="CAQ85" s="190"/>
      <c r="CAR85" s="190"/>
      <c r="CAS85" s="190"/>
      <c r="CAT85" s="190"/>
      <c r="CAU85" s="190"/>
      <c r="CAV85" s="190"/>
      <c r="CAW85" s="190"/>
      <c r="CAX85" s="190"/>
      <c r="CAY85" s="190"/>
      <c r="CAZ85" s="190"/>
      <c r="CBA85" s="190"/>
      <c r="CBB85" s="190"/>
      <c r="CBC85" s="190"/>
      <c r="CBD85" s="190"/>
      <c r="CBE85" s="190"/>
      <c r="CBF85" s="190"/>
      <c r="CBG85" s="190"/>
      <c r="CBH85" s="190"/>
      <c r="CBI85" s="190"/>
      <c r="CBJ85" s="190"/>
      <c r="CBK85" s="190"/>
      <c r="CBL85" s="190"/>
      <c r="CBM85" s="190"/>
      <c r="CBN85" s="190"/>
      <c r="CBO85" s="190"/>
      <c r="CBP85" s="190"/>
      <c r="CBQ85" s="190"/>
      <c r="CBR85" s="190"/>
      <c r="CBS85" s="190"/>
      <c r="CBT85" s="190"/>
      <c r="CBU85" s="190"/>
      <c r="CBV85" s="190"/>
      <c r="CBW85" s="190"/>
      <c r="CBX85" s="190"/>
      <c r="CBY85" s="190"/>
      <c r="CBZ85" s="190"/>
      <c r="CCA85" s="190"/>
      <c r="CCB85" s="190"/>
      <c r="CCC85" s="190"/>
      <c r="CCD85" s="190"/>
      <c r="CCE85" s="190"/>
      <c r="CCF85" s="190"/>
      <c r="CCG85" s="190"/>
      <c r="CCH85" s="190"/>
      <c r="CCI85" s="190"/>
      <c r="CCJ85" s="190"/>
      <c r="CCK85" s="190"/>
      <c r="CCL85" s="190"/>
      <c r="CCM85" s="190"/>
      <c r="CCN85" s="190"/>
      <c r="CCO85" s="190"/>
      <c r="CCP85" s="190"/>
      <c r="CCQ85" s="190"/>
      <c r="CCR85" s="190"/>
      <c r="CCS85" s="190"/>
      <c r="CCT85" s="190"/>
      <c r="CCU85" s="190"/>
      <c r="CCV85" s="190"/>
      <c r="CCW85" s="190"/>
      <c r="CCX85" s="190"/>
      <c r="CCY85" s="190"/>
      <c r="CCZ85" s="190"/>
      <c r="CDA85" s="190"/>
      <c r="CDB85" s="190"/>
      <c r="CDC85" s="190"/>
      <c r="CDD85" s="190"/>
      <c r="CDE85" s="190"/>
      <c r="CDF85" s="190"/>
      <c r="CDG85" s="190"/>
      <c r="CDH85" s="190"/>
      <c r="CDI85" s="190"/>
      <c r="CDJ85" s="190"/>
      <c r="CDK85" s="190"/>
      <c r="CDL85" s="190"/>
      <c r="CDM85" s="190"/>
      <c r="CDN85" s="190"/>
      <c r="CDO85" s="190"/>
      <c r="CDP85" s="190"/>
      <c r="CDQ85" s="190"/>
      <c r="CDR85" s="190"/>
      <c r="CDS85" s="190"/>
      <c r="CDT85" s="190"/>
      <c r="CDU85" s="190"/>
      <c r="CDV85" s="190"/>
      <c r="CDW85" s="190"/>
      <c r="CDX85" s="190"/>
      <c r="CDY85" s="190"/>
      <c r="CDZ85" s="190"/>
      <c r="CEA85" s="190"/>
      <c r="CEB85" s="190"/>
      <c r="CEC85" s="190"/>
      <c r="CED85" s="190"/>
      <c r="CEE85" s="190"/>
      <c r="CEF85" s="190"/>
      <c r="CEG85" s="190"/>
      <c r="CEH85" s="190"/>
      <c r="CEI85" s="190"/>
      <c r="CEJ85" s="190"/>
      <c r="CEK85" s="190"/>
      <c r="CEL85" s="190"/>
      <c r="CEM85" s="190"/>
      <c r="CEN85" s="190"/>
      <c r="CEO85" s="190"/>
      <c r="CEP85" s="190"/>
      <c r="CEQ85" s="190"/>
      <c r="CER85" s="190"/>
      <c r="CES85" s="190"/>
      <c r="CET85" s="190"/>
      <c r="CEU85" s="190"/>
      <c r="CEV85" s="190"/>
      <c r="CEW85" s="190"/>
      <c r="CEX85" s="190"/>
      <c r="CEY85" s="190"/>
      <c r="CEZ85" s="190"/>
      <c r="CFA85" s="190"/>
      <c r="CFB85" s="190"/>
      <c r="CFC85" s="190"/>
      <c r="CFD85" s="190"/>
      <c r="CFE85" s="190"/>
      <c r="CFF85" s="190"/>
      <c r="CFG85" s="190"/>
      <c r="CFH85" s="190"/>
      <c r="CFI85" s="190"/>
      <c r="CFJ85" s="190"/>
      <c r="CFK85" s="190"/>
      <c r="CFL85" s="190"/>
      <c r="CFM85" s="190"/>
      <c r="CFN85" s="190"/>
      <c r="CFO85" s="190"/>
      <c r="CFP85" s="190"/>
      <c r="CFQ85" s="190"/>
      <c r="CFR85" s="190"/>
      <c r="CFS85" s="190"/>
      <c r="CFT85" s="190"/>
      <c r="CFU85" s="190"/>
      <c r="CFV85" s="190"/>
      <c r="CFW85" s="190"/>
      <c r="CFX85" s="190"/>
      <c r="CFY85" s="190"/>
      <c r="CFZ85" s="190"/>
      <c r="CGA85" s="190"/>
      <c r="CGB85" s="190"/>
      <c r="CGC85" s="190"/>
      <c r="CGD85" s="190"/>
      <c r="CGE85" s="190"/>
      <c r="CGF85" s="190"/>
      <c r="CGG85" s="190"/>
      <c r="CGH85" s="190"/>
      <c r="CGI85" s="190"/>
      <c r="CGJ85" s="190"/>
      <c r="CGK85" s="190"/>
      <c r="CGL85" s="190"/>
      <c r="CGM85" s="190"/>
      <c r="CGN85" s="190"/>
      <c r="CGO85" s="190"/>
      <c r="CGP85" s="190"/>
      <c r="CGQ85" s="190"/>
      <c r="CGR85" s="190"/>
      <c r="CGS85" s="190"/>
      <c r="CGT85" s="190"/>
      <c r="CGU85" s="190"/>
      <c r="CGV85" s="190"/>
      <c r="CGW85" s="190"/>
      <c r="CGX85" s="190"/>
      <c r="CGY85" s="190"/>
      <c r="CGZ85" s="190"/>
      <c r="CHA85" s="190"/>
      <c r="CHB85" s="190"/>
      <c r="CHC85" s="190"/>
      <c r="CHD85" s="190"/>
      <c r="CHE85" s="190"/>
      <c r="CHF85" s="190"/>
      <c r="CHG85" s="190"/>
      <c r="CHH85" s="190"/>
      <c r="CHI85" s="190"/>
      <c r="CHJ85" s="190"/>
      <c r="CHK85" s="190"/>
      <c r="CHL85" s="190"/>
      <c r="CHM85" s="190"/>
      <c r="CHN85" s="190"/>
      <c r="CHO85" s="190"/>
      <c r="CHP85" s="190"/>
      <c r="CHQ85" s="190"/>
      <c r="CHR85" s="190"/>
      <c r="CHS85" s="190"/>
      <c r="CHT85" s="190"/>
      <c r="CHU85" s="190"/>
      <c r="CHV85" s="190"/>
      <c r="CHW85" s="190"/>
      <c r="CHX85" s="190"/>
      <c r="CHY85" s="190"/>
      <c r="CHZ85" s="190"/>
      <c r="CIA85" s="190"/>
      <c r="CIB85" s="190"/>
      <c r="CIC85" s="190"/>
      <c r="CID85" s="190"/>
      <c r="CIE85" s="190"/>
      <c r="CIF85" s="190"/>
      <c r="CIG85" s="190"/>
      <c r="CIH85" s="190"/>
      <c r="CII85" s="190"/>
      <c r="CIJ85" s="190"/>
      <c r="CIK85" s="190"/>
      <c r="CIL85" s="190"/>
      <c r="CIM85" s="190"/>
      <c r="CIN85" s="190"/>
      <c r="CIO85" s="190"/>
      <c r="CIP85" s="190"/>
      <c r="CIQ85" s="190"/>
      <c r="CIR85" s="190"/>
      <c r="CIS85" s="190"/>
      <c r="CIT85" s="190"/>
      <c r="CIU85" s="190"/>
      <c r="CIV85" s="190"/>
      <c r="CIW85" s="190"/>
      <c r="CIX85" s="190"/>
      <c r="CIY85" s="190"/>
      <c r="CIZ85" s="190"/>
      <c r="CJA85" s="190"/>
      <c r="CJB85" s="190"/>
      <c r="CJC85" s="190"/>
      <c r="CJD85" s="190"/>
      <c r="CJE85" s="190"/>
      <c r="CJF85" s="190"/>
      <c r="CJG85" s="190"/>
      <c r="CJH85" s="190"/>
      <c r="CJI85" s="190"/>
      <c r="CJJ85" s="190"/>
      <c r="CJK85" s="190"/>
      <c r="CJL85" s="190"/>
      <c r="CJM85" s="190"/>
      <c r="CJN85" s="190"/>
      <c r="CJO85" s="190"/>
      <c r="CJP85" s="190"/>
      <c r="CJQ85" s="190"/>
      <c r="CJR85" s="190"/>
      <c r="CJS85" s="190"/>
      <c r="CJT85" s="190"/>
      <c r="CJU85" s="190"/>
      <c r="CJV85" s="190"/>
      <c r="CJW85" s="190"/>
      <c r="CJX85" s="190"/>
      <c r="CJY85" s="190"/>
      <c r="CJZ85" s="190"/>
      <c r="CKA85" s="190"/>
      <c r="CKB85" s="190"/>
      <c r="CKC85" s="190"/>
      <c r="CKD85" s="190"/>
      <c r="CKE85" s="190"/>
      <c r="CKF85" s="190"/>
      <c r="CKG85" s="190"/>
      <c r="CKH85" s="190"/>
      <c r="CKI85" s="190"/>
      <c r="CKJ85" s="190"/>
      <c r="CKK85" s="190"/>
      <c r="CKL85" s="190"/>
      <c r="CKM85" s="190"/>
      <c r="CKN85" s="190"/>
      <c r="CKO85" s="190"/>
      <c r="CKP85" s="190"/>
      <c r="CKQ85" s="190"/>
      <c r="CKR85" s="190"/>
      <c r="CKS85" s="190"/>
      <c r="CKT85" s="190"/>
      <c r="CKU85" s="190"/>
      <c r="CKV85" s="190"/>
      <c r="CKW85" s="190"/>
      <c r="CKX85" s="190"/>
      <c r="CKY85" s="190"/>
      <c r="CKZ85" s="190"/>
      <c r="CLA85" s="190"/>
      <c r="CLB85" s="190"/>
      <c r="CLC85" s="190"/>
      <c r="CLD85" s="190"/>
      <c r="CLE85" s="190"/>
      <c r="CLF85" s="190"/>
      <c r="CLG85" s="190"/>
      <c r="CLH85" s="190"/>
      <c r="CLI85" s="190"/>
      <c r="CLJ85" s="190"/>
      <c r="CLK85" s="190"/>
      <c r="CLL85" s="190"/>
      <c r="CLM85" s="190"/>
      <c r="CLN85" s="190"/>
      <c r="CLO85" s="190"/>
      <c r="CLP85" s="190"/>
      <c r="CLQ85" s="190"/>
      <c r="CLR85" s="190"/>
      <c r="CLS85" s="190"/>
      <c r="CLT85" s="190"/>
      <c r="CLU85" s="190"/>
      <c r="CLV85" s="190"/>
      <c r="CLW85" s="190"/>
      <c r="CLX85" s="190"/>
      <c r="CLY85" s="190"/>
      <c r="CLZ85" s="190"/>
      <c r="CMA85" s="190"/>
      <c r="CMB85" s="190"/>
      <c r="CMC85" s="190"/>
      <c r="CMD85" s="190"/>
      <c r="CME85" s="190"/>
      <c r="CMF85" s="190"/>
      <c r="CMG85" s="190"/>
      <c r="CMH85" s="190"/>
      <c r="CMI85" s="190"/>
      <c r="CMJ85" s="190"/>
      <c r="CMK85" s="190"/>
      <c r="CML85" s="190"/>
      <c r="CMM85" s="190"/>
      <c r="CMN85" s="190"/>
      <c r="CMO85" s="190"/>
      <c r="CMP85" s="190"/>
      <c r="CMQ85" s="190"/>
      <c r="CMR85" s="190"/>
      <c r="CMS85" s="190"/>
      <c r="CMT85" s="190"/>
      <c r="CMU85" s="190"/>
      <c r="CMV85" s="190"/>
      <c r="CMW85" s="190"/>
      <c r="CMX85" s="190"/>
      <c r="CMY85" s="190"/>
      <c r="CMZ85" s="190"/>
      <c r="CNA85" s="190"/>
      <c r="CNB85" s="190"/>
      <c r="CNC85" s="190"/>
      <c r="CND85" s="190"/>
      <c r="CNE85" s="190"/>
      <c r="CNF85" s="190"/>
      <c r="CNG85" s="190"/>
      <c r="CNH85" s="190"/>
      <c r="CNI85" s="190"/>
      <c r="CNJ85" s="190"/>
      <c r="CNK85" s="190"/>
      <c r="CNL85" s="190"/>
      <c r="CNM85" s="190"/>
      <c r="CNN85" s="190"/>
      <c r="CNO85" s="190"/>
      <c r="CNP85" s="190"/>
      <c r="CNQ85" s="190"/>
      <c r="CNR85" s="190"/>
      <c r="CNS85" s="190"/>
      <c r="CNT85" s="190"/>
      <c r="CNU85" s="190"/>
      <c r="CNV85" s="190"/>
      <c r="CNW85" s="190"/>
      <c r="CNX85" s="190"/>
      <c r="CNY85" s="190"/>
      <c r="CNZ85" s="190"/>
      <c r="COA85" s="190"/>
      <c r="COB85" s="190"/>
      <c r="COC85" s="190"/>
      <c r="COD85" s="190"/>
      <c r="COE85" s="190"/>
      <c r="COF85" s="190"/>
      <c r="COG85" s="190"/>
      <c r="COH85" s="190"/>
      <c r="COI85" s="190"/>
      <c r="COJ85" s="190"/>
      <c r="COK85" s="190"/>
      <c r="COL85" s="190"/>
      <c r="COM85" s="190"/>
      <c r="CON85" s="190"/>
      <c r="COO85" s="190"/>
      <c r="COP85" s="190"/>
      <c r="COQ85" s="190"/>
      <c r="COR85" s="190"/>
      <c r="COS85" s="190"/>
      <c r="COT85" s="190"/>
      <c r="COU85" s="190"/>
      <c r="COV85" s="190"/>
      <c r="COW85" s="190"/>
      <c r="COX85" s="190"/>
      <c r="COY85" s="190"/>
      <c r="COZ85" s="190"/>
      <c r="CPA85" s="190"/>
      <c r="CPB85" s="190"/>
      <c r="CPC85" s="190"/>
      <c r="CPD85" s="190"/>
      <c r="CPE85" s="190"/>
      <c r="CPF85" s="190"/>
      <c r="CPG85" s="190"/>
      <c r="CPH85" s="190"/>
      <c r="CPI85" s="190"/>
      <c r="CPJ85" s="190"/>
      <c r="CPK85" s="190"/>
      <c r="CPL85" s="190"/>
      <c r="CPM85" s="190"/>
      <c r="CPN85" s="190"/>
      <c r="CPO85" s="190"/>
      <c r="CPP85" s="190"/>
      <c r="CPQ85" s="190"/>
      <c r="CPR85" s="190"/>
      <c r="CPS85" s="190"/>
      <c r="CPT85" s="190"/>
      <c r="CPU85" s="190"/>
      <c r="CPV85" s="190"/>
      <c r="CPW85" s="190"/>
      <c r="CPX85" s="190"/>
      <c r="CPY85" s="190"/>
      <c r="CPZ85" s="190"/>
      <c r="CQA85" s="190"/>
      <c r="CQB85" s="190"/>
      <c r="CQC85" s="190"/>
      <c r="CQD85" s="190"/>
      <c r="CQE85" s="190"/>
      <c r="CQF85" s="190"/>
      <c r="CQG85" s="190"/>
      <c r="CQH85" s="190"/>
      <c r="CQI85" s="190"/>
      <c r="CQJ85" s="190"/>
      <c r="CQK85" s="190"/>
      <c r="CQL85" s="190"/>
      <c r="CQM85" s="190"/>
      <c r="CQN85" s="190"/>
      <c r="CQO85" s="190"/>
      <c r="CQP85" s="190"/>
      <c r="CQQ85" s="190"/>
      <c r="CQR85" s="190"/>
      <c r="CQS85" s="190"/>
      <c r="CQT85" s="190"/>
      <c r="CQU85" s="190"/>
      <c r="CQV85" s="190"/>
      <c r="CQW85" s="190"/>
      <c r="CQX85" s="190"/>
      <c r="CQY85" s="190"/>
      <c r="CQZ85" s="190"/>
      <c r="CRA85" s="190"/>
      <c r="CRB85" s="190"/>
      <c r="CRC85" s="190"/>
      <c r="CRD85" s="190"/>
      <c r="CRE85" s="190"/>
      <c r="CRF85" s="190"/>
      <c r="CRG85" s="190"/>
      <c r="CRH85" s="190"/>
      <c r="CRI85" s="190"/>
      <c r="CRJ85" s="190"/>
      <c r="CRK85" s="190"/>
      <c r="CRL85" s="190"/>
      <c r="CRM85" s="190"/>
      <c r="CRN85" s="190"/>
      <c r="CRO85" s="190"/>
      <c r="CRP85" s="190"/>
      <c r="CRQ85" s="190"/>
      <c r="CRR85" s="190"/>
      <c r="CRS85" s="190"/>
      <c r="CRT85" s="190"/>
      <c r="CRU85" s="190"/>
      <c r="CRV85" s="190"/>
      <c r="CRW85" s="190"/>
      <c r="CRX85" s="190"/>
      <c r="CRY85" s="190"/>
      <c r="CRZ85" s="190"/>
      <c r="CSA85" s="190"/>
      <c r="CSB85" s="190"/>
      <c r="CSC85" s="190"/>
      <c r="CSD85" s="190"/>
      <c r="CSE85" s="190"/>
      <c r="CSF85" s="190"/>
      <c r="CSG85" s="190"/>
      <c r="CSH85" s="190"/>
      <c r="CSI85" s="190"/>
      <c r="CSJ85" s="190"/>
      <c r="CSK85" s="190"/>
      <c r="CSL85" s="190"/>
      <c r="CSM85" s="190"/>
      <c r="CSN85" s="190"/>
      <c r="CSO85" s="190"/>
      <c r="CSP85" s="190"/>
      <c r="CSQ85" s="190"/>
      <c r="CSR85" s="190"/>
      <c r="CSS85" s="190"/>
      <c r="CST85" s="190"/>
      <c r="CSU85" s="190"/>
      <c r="CSV85" s="190"/>
      <c r="CSW85" s="190"/>
      <c r="CSX85" s="190"/>
      <c r="CSY85" s="190"/>
      <c r="CSZ85" s="190"/>
      <c r="CTA85" s="190"/>
      <c r="CTB85" s="190"/>
      <c r="CTC85" s="190"/>
      <c r="CTD85" s="190"/>
      <c r="CTE85" s="190"/>
      <c r="CTF85" s="190"/>
      <c r="CTG85" s="190"/>
      <c r="CTH85" s="190"/>
      <c r="CTI85" s="190"/>
      <c r="CTJ85" s="190"/>
      <c r="CTK85" s="190"/>
      <c r="CTL85" s="190"/>
      <c r="CTM85" s="190"/>
      <c r="CTN85" s="190"/>
      <c r="CTO85" s="190"/>
      <c r="CTP85" s="190"/>
      <c r="CTQ85" s="190"/>
      <c r="CTR85" s="190"/>
      <c r="CTS85" s="190"/>
      <c r="CTT85" s="190"/>
      <c r="CTU85" s="190"/>
      <c r="CTV85" s="190"/>
      <c r="CTW85" s="190"/>
      <c r="CTX85" s="190"/>
      <c r="CTY85" s="190"/>
      <c r="CTZ85" s="190"/>
      <c r="CUA85" s="190"/>
      <c r="CUB85" s="190"/>
      <c r="CUC85" s="190"/>
      <c r="CUD85" s="190"/>
      <c r="CUE85" s="190"/>
      <c r="CUF85" s="190"/>
      <c r="CUG85" s="190"/>
      <c r="CUH85" s="190"/>
      <c r="CUI85" s="190"/>
      <c r="CUJ85" s="190"/>
      <c r="CUK85" s="190"/>
      <c r="CUL85" s="190"/>
      <c r="CUM85" s="190"/>
      <c r="CUN85" s="190"/>
      <c r="CUO85" s="190"/>
      <c r="CUP85" s="190"/>
      <c r="CUQ85" s="190"/>
      <c r="CUR85" s="190"/>
      <c r="CUS85" s="190"/>
      <c r="CUT85" s="190"/>
      <c r="CUU85" s="190"/>
      <c r="CUV85" s="190"/>
      <c r="CUW85" s="190"/>
      <c r="CUX85" s="190"/>
      <c r="CUY85" s="190"/>
      <c r="CUZ85" s="190"/>
      <c r="CVA85" s="190"/>
      <c r="CVB85" s="190"/>
      <c r="CVC85" s="190"/>
      <c r="CVD85" s="190"/>
      <c r="CVE85" s="190"/>
      <c r="CVF85" s="190"/>
      <c r="CVG85" s="190"/>
      <c r="CVH85" s="190"/>
      <c r="CVI85" s="190"/>
      <c r="CVJ85" s="190"/>
      <c r="CVK85" s="190"/>
      <c r="CVL85" s="190"/>
      <c r="CVM85" s="190"/>
      <c r="CVN85" s="190"/>
      <c r="CVO85" s="190"/>
      <c r="CVP85" s="190"/>
      <c r="CVQ85" s="190"/>
      <c r="CVR85" s="190"/>
      <c r="CVS85" s="190"/>
      <c r="CVT85" s="190"/>
      <c r="CVU85" s="190"/>
      <c r="CVV85" s="190"/>
      <c r="CVW85" s="190"/>
      <c r="CVX85" s="190"/>
      <c r="CVY85" s="190"/>
      <c r="CVZ85" s="190"/>
      <c r="CWA85" s="190"/>
      <c r="CWB85" s="190"/>
      <c r="CWC85" s="190"/>
      <c r="CWD85" s="190"/>
      <c r="CWE85" s="190"/>
      <c r="CWF85" s="190"/>
      <c r="CWG85" s="190"/>
      <c r="CWH85" s="190"/>
      <c r="CWI85" s="190"/>
      <c r="CWJ85" s="190"/>
      <c r="CWK85" s="190"/>
      <c r="CWL85" s="190"/>
      <c r="CWM85" s="190"/>
      <c r="CWN85" s="190"/>
      <c r="CWO85" s="190"/>
      <c r="CWP85" s="190"/>
      <c r="CWQ85" s="190"/>
      <c r="CWR85" s="190"/>
      <c r="CWS85" s="190"/>
      <c r="CWT85" s="190"/>
      <c r="CWU85" s="190"/>
      <c r="CWV85" s="190"/>
      <c r="CWW85" s="190"/>
      <c r="CWX85" s="190"/>
      <c r="CWY85" s="190"/>
      <c r="CWZ85" s="190"/>
      <c r="CXA85" s="190"/>
      <c r="CXB85" s="190"/>
      <c r="CXC85" s="190"/>
      <c r="CXD85" s="190"/>
      <c r="CXE85" s="190"/>
      <c r="CXF85" s="190"/>
      <c r="CXG85" s="190"/>
      <c r="CXH85" s="190"/>
      <c r="CXI85" s="190"/>
      <c r="CXJ85" s="190"/>
      <c r="CXK85" s="190"/>
      <c r="CXL85" s="190"/>
      <c r="CXM85" s="190"/>
      <c r="CXN85" s="190"/>
      <c r="CXO85" s="190"/>
      <c r="CXP85" s="190"/>
      <c r="CXQ85" s="190"/>
      <c r="CXR85" s="190"/>
      <c r="CXS85" s="190"/>
      <c r="CXT85" s="190"/>
      <c r="CXU85" s="190"/>
      <c r="CXV85" s="190"/>
      <c r="CXW85" s="190"/>
      <c r="CXX85" s="190"/>
      <c r="CXY85" s="190"/>
      <c r="CXZ85" s="190"/>
      <c r="CYA85" s="190"/>
      <c r="CYB85" s="190"/>
      <c r="CYC85" s="190"/>
      <c r="CYD85" s="190"/>
      <c r="CYE85" s="190"/>
      <c r="CYF85" s="190"/>
      <c r="CYG85" s="190"/>
      <c r="CYH85" s="190"/>
      <c r="CYI85" s="190"/>
      <c r="CYJ85" s="190"/>
      <c r="CYK85" s="190"/>
      <c r="CYL85" s="190"/>
      <c r="CYM85" s="190"/>
      <c r="CYN85" s="190"/>
      <c r="CYO85" s="190"/>
      <c r="CYP85" s="190"/>
      <c r="CYQ85" s="190"/>
      <c r="CYR85" s="190"/>
      <c r="CYS85" s="190"/>
      <c r="CYT85" s="190"/>
      <c r="CYU85" s="190"/>
      <c r="CYV85" s="190"/>
      <c r="CYW85" s="190"/>
      <c r="CYX85" s="190"/>
      <c r="CYY85" s="190"/>
      <c r="CYZ85" s="190"/>
      <c r="CZA85" s="190"/>
      <c r="CZB85" s="190"/>
      <c r="CZC85" s="190"/>
      <c r="CZD85" s="190"/>
      <c r="CZE85" s="190"/>
      <c r="CZF85" s="190"/>
      <c r="CZG85" s="190"/>
      <c r="CZH85" s="190"/>
      <c r="CZI85" s="190"/>
      <c r="CZJ85" s="190"/>
      <c r="CZK85" s="190"/>
      <c r="CZL85" s="190"/>
      <c r="CZM85" s="190"/>
      <c r="CZN85" s="190"/>
      <c r="CZO85" s="190"/>
      <c r="CZP85" s="190"/>
      <c r="CZQ85" s="190"/>
      <c r="CZR85" s="190"/>
      <c r="CZS85" s="190"/>
      <c r="CZT85" s="190"/>
      <c r="CZU85" s="190"/>
      <c r="CZV85" s="190"/>
      <c r="CZW85" s="190"/>
      <c r="CZX85" s="190"/>
      <c r="CZY85" s="190"/>
      <c r="CZZ85" s="190"/>
      <c r="DAA85" s="190"/>
      <c r="DAB85" s="190"/>
      <c r="DAC85" s="190"/>
      <c r="DAD85" s="190"/>
      <c r="DAE85" s="190"/>
      <c r="DAF85" s="190"/>
      <c r="DAG85" s="190"/>
      <c r="DAH85" s="190"/>
      <c r="DAI85" s="190"/>
      <c r="DAJ85" s="190"/>
      <c r="DAK85" s="190"/>
      <c r="DAL85" s="190"/>
      <c r="DAM85" s="190"/>
      <c r="DAN85" s="190"/>
      <c r="DAO85" s="190"/>
      <c r="DAP85" s="190"/>
      <c r="DAQ85" s="190"/>
      <c r="DAR85" s="190"/>
      <c r="DAS85" s="190"/>
      <c r="DAT85" s="190"/>
      <c r="DAU85" s="190"/>
      <c r="DAV85" s="190"/>
      <c r="DAW85" s="190"/>
      <c r="DAX85" s="190"/>
      <c r="DAY85" s="190"/>
      <c r="DAZ85" s="190"/>
      <c r="DBA85" s="190"/>
      <c r="DBB85" s="190"/>
      <c r="DBC85" s="190"/>
      <c r="DBD85" s="190"/>
      <c r="DBE85" s="190"/>
      <c r="DBF85" s="190"/>
      <c r="DBG85" s="190"/>
      <c r="DBH85" s="190"/>
      <c r="DBI85" s="190"/>
      <c r="DBJ85" s="190"/>
      <c r="DBK85" s="190"/>
      <c r="DBL85" s="190"/>
      <c r="DBM85" s="190"/>
      <c r="DBN85" s="190"/>
      <c r="DBO85" s="190"/>
      <c r="DBP85" s="190"/>
      <c r="DBQ85" s="190"/>
      <c r="DBR85" s="190"/>
      <c r="DBS85" s="190"/>
      <c r="DBT85" s="190"/>
      <c r="DBU85" s="190"/>
      <c r="DBV85" s="190"/>
      <c r="DBW85" s="190"/>
      <c r="DBX85" s="190"/>
      <c r="DBY85" s="190"/>
      <c r="DBZ85" s="190"/>
      <c r="DCA85" s="190"/>
      <c r="DCB85" s="190"/>
      <c r="DCC85" s="190"/>
      <c r="DCD85" s="190"/>
      <c r="DCE85" s="190"/>
      <c r="DCF85" s="190"/>
      <c r="DCG85" s="190"/>
      <c r="DCH85" s="190"/>
      <c r="DCI85" s="190"/>
      <c r="DCJ85" s="190"/>
      <c r="DCK85" s="190"/>
      <c r="DCL85" s="190"/>
      <c r="DCM85" s="190"/>
      <c r="DCN85" s="190"/>
      <c r="DCO85" s="190"/>
      <c r="DCP85" s="190"/>
      <c r="DCQ85" s="190"/>
      <c r="DCR85" s="190"/>
      <c r="DCS85" s="190"/>
      <c r="DCT85" s="190"/>
      <c r="DCU85" s="190"/>
      <c r="DCV85" s="190"/>
      <c r="DCW85" s="190"/>
      <c r="DCX85" s="190"/>
      <c r="DCY85" s="190"/>
      <c r="DCZ85" s="190"/>
      <c r="DDA85" s="190"/>
      <c r="DDB85" s="190"/>
      <c r="DDC85" s="190"/>
      <c r="DDD85" s="190"/>
      <c r="DDE85" s="190"/>
      <c r="DDF85" s="190"/>
      <c r="DDG85" s="190"/>
      <c r="DDH85" s="190"/>
      <c r="DDI85" s="190"/>
      <c r="DDJ85" s="190"/>
      <c r="DDK85" s="190"/>
      <c r="DDL85" s="190"/>
      <c r="DDM85" s="190"/>
      <c r="DDN85" s="190"/>
      <c r="DDO85" s="190"/>
      <c r="DDP85" s="190"/>
      <c r="DDQ85" s="190"/>
      <c r="DDR85" s="190"/>
      <c r="DDS85" s="190"/>
      <c r="DDT85" s="190"/>
      <c r="DDU85" s="190"/>
      <c r="DDV85" s="190"/>
      <c r="DDW85" s="190"/>
      <c r="DDX85" s="190"/>
      <c r="DDY85" s="190"/>
      <c r="DDZ85" s="190"/>
      <c r="DEA85" s="190"/>
      <c r="DEB85" s="190"/>
      <c r="DEC85" s="190"/>
      <c r="DED85" s="190"/>
      <c r="DEE85" s="190"/>
      <c r="DEF85" s="190"/>
      <c r="DEG85" s="190"/>
      <c r="DEH85" s="190"/>
      <c r="DEI85" s="190"/>
      <c r="DEJ85" s="190"/>
      <c r="DEK85" s="190"/>
      <c r="DEL85" s="190"/>
      <c r="DEM85" s="190"/>
      <c r="DEN85" s="190"/>
      <c r="DEO85" s="190"/>
      <c r="DEP85" s="190"/>
      <c r="DEQ85" s="190"/>
      <c r="DER85" s="190"/>
      <c r="DES85" s="190"/>
      <c r="DET85" s="190"/>
      <c r="DEU85" s="190"/>
      <c r="DEV85" s="190"/>
      <c r="DEW85" s="190"/>
      <c r="DEX85" s="190"/>
      <c r="DEY85" s="190"/>
      <c r="DEZ85" s="190"/>
      <c r="DFA85" s="190"/>
      <c r="DFB85" s="190"/>
      <c r="DFC85" s="190"/>
      <c r="DFD85" s="190"/>
      <c r="DFE85" s="190"/>
      <c r="DFF85" s="190"/>
      <c r="DFG85" s="190"/>
      <c r="DFH85" s="190"/>
      <c r="DFI85" s="190"/>
      <c r="DFJ85" s="190"/>
      <c r="DFK85" s="190"/>
      <c r="DFL85" s="190"/>
      <c r="DFM85" s="190"/>
      <c r="DFN85" s="190"/>
      <c r="DFO85" s="190"/>
      <c r="DFP85" s="190"/>
      <c r="DFQ85" s="190"/>
      <c r="DFR85" s="190"/>
      <c r="DFS85" s="190"/>
      <c r="DFT85" s="190"/>
      <c r="DFU85" s="190"/>
      <c r="DFV85" s="190"/>
      <c r="DFW85" s="190"/>
      <c r="DFX85" s="190"/>
      <c r="DFY85" s="190"/>
      <c r="DFZ85" s="190"/>
      <c r="DGA85" s="190"/>
      <c r="DGB85" s="190"/>
      <c r="DGC85" s="190"/>
      <c r="DGD85" s="190"/>
      <c r="DGE85" s="190"/>
      <c r="DGF85" s="190"/>
      <c r="DGG85" s="190"/>
      <c r="DGH85" s="190"/>
      <c r="DGI85" s="190"/>
      <c r="DGJ85" s="190"/>
      <c r="DGK85" s="190"/>
      <c r="DGL85" s="190"/>
      <c r="DGM85" s="190"/>
      <c r="DGN85" s="190"/>
      <c r="DGO85" s="190"/>
      <c r="DGP85" s="190"/>
      <c r="DGQ85" s="190"/>
      <c r="DGR85" s="190"/>
      <c r="DGS85" s="190"/>
      <c r="DGT85" s="190"/>
      <c r="DGU85" s="190"/>
      <c r="DGV85" s="190"/>
      <c r="DGW85" s="190"/>
      <c r="DGX85" s="190"/>
      <c r="DGY85" s="190"/>
      <c r="DGZ85" s="190"/>
      <c r="DHA85" s="190"/>
      <c r="DHB85" s="190"/>
      <c r="DHC85" s="190"/>
      <c r="DHD85" s="190"/>
      <c r="DHE85" s="190"/>
      <c r="DHF85" s="190"/>
      <c r="DHG85" s="190"/>
      <c r="DHH85" s="190"/>
      <c r="DHI85" s="190"/>
      <c r="DHJ85" s="190"/>
      <c r="DHK85" s="190"/>
      <c r="DHL85" s="190"/>
      <c r="DHM85" s="190"/>
      <c r="DHN85" s="190"/>
      <c r="DHO85" s="190"/>
      <c r="DHP85" s="190"/>
      <c r="DHQ85" s="190"/>
      <c r="DHR85" s="190"/>
      <c r="DHS85" s="190"/>
      <c r="DHT85" s="190"/>
      <c r="DHU85" s="190"/>
      <c r="DHV85" s="190"/>
      <c r="DHW85" s="190"/>
      <c r="DHX85" s="190"/>
      <c r="DHY85" s="190"/>
      <c r="DHZ85" s="190"/>
      <c r="DIA85" s="190"/>
      <c r="DIB85" s="190"/>
      <c r="DIC85" s="190"/>
      <c r="DID85" s="190"/>
      <c r="DIE85" s="190"/>
      <c r="DIF85" s="190"/>
      <c r="DIG85" s="190"/>
      <c r="DIH85" s="190"/>
      <c r="DII85" s="190"/>
      <c r="DIJ85" s="190"/>
      <c r="DIK85" s="190"/>
      <c r="DIL85" s="190"/>
      <c r="DIM85" s="190"/>
      <c r="DIN85" s="190"/>
      <c r="DIO85" s="190"/>
      <c r="DIP85" s="190"/>
      <c r="DIQ85" s="190"/>
      <c r="DIR85" s="190"/>
      <c r="DIS85" s="190"/>
      <c r="DIT85" s="190"/>
      <c r="DIU85" s="190"/>
      <c r="DIV85" s="190"/>
      <c r="DIW85" s="190"/>
      <c r="DIX85" s="190"/>
      <c r="DIY85" s="190"/>
      <c r="DIZ85" s="190"/>
      <c r="DJA85" s="190"/>
      <c r="DJB85" s="190"/>
      <c r="DJC85" s="190"/>
      <c r="DJD85" s="190"/>
      <c r="DJE85" s="190"/>
      <c r="DJF85" s="190"/>
      <c r="DJG85" s="190"/>
      <c r="DJH85" s="190"/>
      <c r="DJI85" s="190"/>
      <c r="DJJ85" s="190"/>
      <c r="DJK85" s="190"/>
      <c r="DJL85" s="190"/>
      <c r="DJM85" s="190"/>
      <c r="DJN85" s="190"/>
      <c r="DJO85" s="190"/>
      <c r="DJP85" s="190"/>
      <c r="DJQ85" s="190"/>
      <c r="DJR85" s="190"/>
      <c r="DJS85" s="190"/>
      <c r="DJT85" s="190"/>
      <c r="DJU85" s="190"/>
      <c r="DJV85" s="190"/>
      <c r="DJW85" s="190"/>
      <c r="DJX85" s="190"/>
      <c r="DJY85" s="190"/>
      <c r="DJZ85" s="190"/>
      <c r="DKA85" s="190"/>
      <c r="DKB85" s="190"/>
      <c r="DKC85" s="190"/>
      <c r="DKD85" s="190"/>
      <c r="DKE85" s="190"/>
      <c r="DKF85" s="190"/>
      <c r="DKG85" s="190"/>
      <c r="DKH85" s="190"/>
      <c r="DKI85" s="190"/>
      <c r="DKJ85" s="190"/>
      <c r="DKK85" s="190"/>
      <c r="DKL85" s="190"/>
      <c r="DKM85" s="190"/>
      <c r="DKN85" s="190"/>
      <c r="DKO85" s="190"/>
      <c r="DKP85" s="190"/>
      <c r="DKQ85" s="190"/>
      <c r="DKR85" s="190"/>
      <c r="DKS85" s="190"/>
      <c r="DKT85" s="190"/>
      <c r="DKU85" s="190"/>
      <c r="DKV85" s="190"/>
      <c r="DKW85" s="190"/>
      <c r="DKX85" s="190"/>
      <c r="DKY85" s="190"/>
      <c r="DKZ85" s="190"/>
      <c r="DLA85" s="190"/>
      <c r="DLB85" s="190"/>
      <c r="DLC85" s="190"/>
      <c r="DLD85" s="190"/>
      <c r="DLE85" s="190"/>
      <c r="DLF85" s="190"/>
      <c r="DLG85" s="190"/>
      <c r="DLH85" s="190"/>
      <c r="DLI85" s="190"/>
      <c r="DLJ85" s="190"/>
      <c r="DLK85" s="190"/>
      <c r="DLL85" s="190"/>
      <c r="DLM85" s="190"/>
      <c r="DLN85" s="190"/>
      <c r="DLO85" s="190"/>
      <c r="DLP85" s="190"/>
      <c r="DLQ85" s="190"/>
      <c r="DLR85" s="190"/>
      <c r="DLS85" s="190"/>
      <c r="DLT85" s="190"/>
      <c r="DLU85" s="190"/>
      <c r="DLV85" s="190"/>
      <c r="DLW85" s="190"/>
      <c r="DLX85" s="190"/>
      <c r="DLY85" s="190"/>
      <c r="DLZ85" s="190"/>
      <c r="DMA85" s="190"/>
      <c r="DMB85" s="190"/>
      <c r="DMC85" s="190"/>
      <c r="DMD85" s="190"/>
      <c r="DME85" s="190"/>
      <c r="DMF85" s="190"/>
      <c r="DMG85" s="190"/>
      <c r="DMH85" s="190"/>
      <c r="DMI85" s="190"/>
      <c r="DMJ85" s="190"/>
      <c r="DMK85" s="190"/>
      <c r="DML85" s="190"/>
      <c r="DMM85" s="190"/>
      <c r="DMN85" s="190"/>
      <c r="DMO85" s="190"/>
      <c r="DMP85" s="190"/>
      <c r="DMQ85" s="190"/>
      <c r="DMR85" s="190"/>
      <c r="DMS85" s="190"/>
      <c r="DMT85" s="190"/>
      <c r="DMU85" s="190"/>
      <c r="DMV85" s="190"/>
      <c r="DMW85" s="190"/>
      <c r="DMX85" s="190"/>
      <c r="DMY85" s="190"/>
      <c r="DMZ85" s="190"/>
      <c r="DNA85" s="190"/>
      <c r="DNB85" s="190"/>
      <c r="DNC85" s="190"/>
      <c r="DND85" s="190"/>
      <c r="DNE85" s="190"/>
      <c r="DNF85" s="190"/>
      <c r="DNG85" s="190"/>
      <c r="DNH85" s="190"/>
      <c r="DNI85" s="190"/>
      <c r="DNJ85" s="190"/>
      <c r="DNK85" s="190"/>
      <c r="DNL85" s="190"/>
      <c r="DNM85" s="190"/>
      <c r="DNN85" s="190"/>
      <c r="DNO85" s="190"/>
      <c r="DNP85" s="190"/>
      <c r="DNQ85" s="190"/>
      <c r="DNR85" s="190"/>
      <c r="DNS85" s="190"/>
      <c r="DNT85" s="190"/>
      <c r="DNU85" s="190"/>
      <c r="DNV85" s="190"/>
      <c r="DNW85" s="190"/>
      <c r="DNX85" s="190"/>
      <c r="DNY85" s="190"/>
      <c r="DNZ85" s="190"/>
      <c r="DOA85" s="190"/>
      <c r="DOB85" s="190"/>
      <c r="DOC85" s="190"/>
      <c r="DOD85" s="190"/>
      <c r="DOE85" s="190"/>
      <c r="DOF85" s="190"/>
      <c r="DOG85" s="190"/>
      <c r="DOH85" s="190"/>
      <c r="DOI85" s="190"/>
      <c r="DOJ85" s="190"/>
      <c r="DOK85" s="190"/>
      <c r="DOL85" s="190"/>
      <c r="DOM85" s="190"/>
      <c r="DON85" s="190"/>
      <c r="DOO85" s="190"/>
      <c r="DOP85" s="190"/>
      <c r="DOQ85" s="190"/>
      <c r="DOR85" s="190"/>
      <c r="DOS85" s="190"/>
      <c r="DOT85" s="190"/>
      <c r="DOU85" s="190"/>
      <c r="DOV85" s="190"/>
      <c r="DOW85" s="190"/>
      <c r="DOX85" s="190"/>
      <c r="DOY85" s="190"/>
      <c r="DOZ85" s="190"/>
      <c r="DPA85" s="190"/>
      <c r="DPB85" s="190"/>
      <c r="DPC85" s="190"/>
      <c r="DPD85" s="190"/>
      <c r="DPE85" s="190"/>
      <c r="DPF85" s="190"/>
      <c r="DPG85" s="190"/>
      <c r="DPH85" s="190"/>
      <c r="DPI85" s="190"/>
      <c r="DPJ85" s="190"/>
      <c r="DPK85" s="190"/>
      <c r="DPL85" s="190"/>
      <c r="DPM85" s="190"/>
      <c r="DPN85" s="190"/>
      <c r="DPO85" s="190"/>
      <c r="DPP85" s="190"/>
      <c r="DPQ85" s="190"/>
      <c r="DPR85" s="190"/>
      <c r="DPS85" s="190"/>
      <c r="DPT85" s="190"/>
      <c r="DPU85" s="190"/>
      <c r="DPV85" s="190"/>
      <c r="DPW85" s="190"/>
      <c r="DPX85" s="190"/>
      <c r="DPY85" s="190"/>
      <c r="DPZ85" s="190"/>
      <c r="DQA85" s="190"/>
      <c r="DQB85" s="190"/>
      <c r="DQC85" s="190"/>
      <c r="DQD85" s="190"/>
      <c r="DQE85" s="190"/>
      <c r="DQF85" s="190"/>
      <c r="DQG85" s="190"/>
      <c r="DQH85" s="190"/>
      <c r="DQI85" s="190"/>
      <c r="DQJ85" s="190"/>
      <c r="DQK85" s="190"/>
      <c r="DQL85" s="190"/>
      <c r="DQM85" s="190"/>
      <c r="DQN85" s="190"/>
      <c r="DQO85" s="190"/>
      <c r="DQP85" s="190"/>
      <c r="DQQ85" s="190"/>
      <c r="DQR85" s="190"/>
      <c r="DQS85" s="190"/>
      <c r="DQT85" s="190"/>
      <c r="DQU85" s="190"/>
      <c r="DQV85" s="190"/>
      <c r="DQW85" s="190"/>
      <c r="DQX85" s="190"/>
      <c r="DQY85" s="190"/>
      <c r="DQZ85" s="190"/>
      <c r="DRA85" s="190"/>
      <c r="DRB85" s="190"/>
      <c r="DRC85" s="190"/>
      <c r="DRD85" s="190"/>
      <c r="DRE85" s="190"/>
      <c r="DRF85" s="190"/>
      <c r="DRG85" s="190"/>
      <c r="DRH85" s="190"/>
      <c r="DRI85" s="190"/>
      <c r="DRJ85" s="190"/>
      <c r="DRK85" s="190"/>
      <c r="DRL85" s="190"/>
      <c r="DRM85" s="190"/>
      <c r="DRN85" s="190"/>
      <c r="DRO85" s="190"/>
      <c r="DRP85" s="190"/>
      <c r="DRQ85" s="190"/>
      <c r="DRR85" s="190"/>
      <c r="DRS85" s="190"/>
      <c r="DRT85" s="190"/>
      <c r="DRU85" s="190"/>
      <c r="DRV85" s="190"/>
      <c r="DRW85" s="190"/>
      <c r="DRX85" s="190"/>
      <c r="DRY85" s="190"/>
      <c r="DRZ85" s="190"/>
      <c r="DSA85" s="190"/>
      <c r="DSB85" s="190"/>
      <c r="DSC85" s="190"/>
      <c r="DSD85" s="190"/>
      <c r="DSE85" s="190"/>
      <c r="DSF85" s="190"/>
      <c r="DSG85" s="190"/>
      <c r="DSH85" s="190"/>
      <c r="DSI85" s="190"/>
      <c r="DSJ85" s="190"/>
      <c r="DSK85" s="190"/>
      <c r="DSL85" s="190"/>
      <c r="DSM85" s="190"/>
      <c r="DSN85" s="190"/>
      <c r="DSO85" s="190"/>
      <c r="DSP85" s="190"/>
      <c r="DSQ85" s="190"/>
      <c r="DSR85" s="190"/>
      <c r="DSS85" s="190"/>
      <c r="DST85" s="190"/>
      <c r="DSU85" s="190"/>
      <c r="DSV85" s="190"/>
      <c r="DSW85" s="190"/>
      <c r="DSX85" s="190"/>
      <c r="DSY85" s="190"/>
      <c r="DSZ85" s="190"/>
      <c r="DTA85" s="190"/>
      <c r="DTB85" s="190"/>
      <c r="DTC85" s="190"/>
      <c r="DTD85" s="190"/>
      <c r="DTE85" s="190"/>
      <c r="DTF85" s="190"/>
      <c r="DTG85" s="190"/>
      <c r="DTH85" s="190"/>
      <c r="DTI85" s="190"/>
      <c r="DTJ85" s="190"/>
      <c r="DTK85" s="190"/>
      <c r="DTL85" s="190"/>
      <c r="DTM85" s="190"/>
      <c r="DTN85" s="190"/>
      <c r="DTO85" s="190"/>
      <c r="DTP85" s="190"/>
      <c r="DTQ85" s="190"/>
      <c r="DTR85" s="190"/>
      <c r="DTS85" s="190"/>
      <c r="DTT85" s="190"/>
      <c r="DTU85" s="190"/>
      <c r="DTV85" s="190"/>
      <c r="DTW85" s="190"/>
      <c r="DTX85" s="190"/>
      <c r="DTY85" s="190"/>
      <c r="DTZ85" s="190"/>
      <c r="DUA85" s="190"/>
      <c r="DUB85" s="190"/>
      <c r="DUC85" s="190"/>
      <c r="DUD85" s="190"/>
      <c r="DUE85" s="190"/>
      <c r="DUF85" s="190"/>
      <c r="DUG85" s="190"/>
      <c r="DUH85" s="190"/>
      <c r="DUI85" s="190"/>
      <c r="DUJ85" s="190"/>
      <c r="DUK85" s="190"/>
      <c r="DUL85" s="190"/>
      <c r="DUM85" s="190"/>
      <c r="DUN85" s="190"/>
      <c r="DUO85" s="190"/>
      <c r="DUP85" s="190"/>
      <c r="DUQ85" s="190"/>
      <c r="DUR85" s="190"/>
      <c r="DUS85" s="190"/>
      <c r="DUT85" s="190"/>
      <c r="DUU85" s="190"/>
      <c r="DUV85" s="190"/>
      <c r="DUW85" s="190"/>
      <c r="DUX85" s="190"/>
      <c r="DUY85" s="190"/>
      <c r="DUZ85" s="190"/>
      <c r="DVA85" s="190"/>
      <c r="DVB85" s="190"/>
      <c r="DVC85" s="190"/>
      <c r="DVD85" s="190"/>
      <c r="DVE85" s="190"/>
      <c r="DVF85" s="190"/>
      <c r="DVG85" s="190"/>
      <c r="DVH85" s="190"/>
      <c r="DVI85" s="190"/>
      <c r="DVJ85" s="190"/>
      <c r="DVK85" s="190"/>
      <c r="DVL85" s="190"/>
      <c r="DVM85" s="190"/>
      <c r="DVN85" s="190"/>
      <c r="DVO85" s="190"/>
      <c r="DVP85" s="190"/>
      <c r="DVQ85" s="190"/>
      <c r="DVR85" s="190"/>
      <c r="DVS85" s="190"/>
      <c r="DVT85" s="190"/>
      <c r="DVU85" s="190"/>
      <c r="DVV85" s="190"/>
      <c r="DVW85" s="190"/>
      <c r="DVX85" s="190"/>
      <c r="DVY85" s="190"/>
      <c r="DVZ85" s="190"/>
      <c r="DWA85" s="190"/>
      <c r="DWB85" s="190"/>
      <c r="DWC85" s="190"/>
      <c r="DWD85" s="190"/>
      <c r="DWE85" s="190"/>
      <c r="DWF85" s="190"/>
      <c r="DWG85" s="190"/>
      <c r="DWH85" s="190"/>
      <c r="DWI85" s="190"/>
      <c r="DWJ85" s="190"/>
      <c r="DWK85" s="190"/>
      <c r="DWL85" s="190"/>
      <c r="DWM85" s="190"/>
      <c r="DWN85" s="190"/>
      <c r="DWO85" s="190"/>
      <c r="DWP85" s="190"/>
      <c r="DWQ85" s="190"/>
      <c r="DWR85" s="190"/>
      <c r="DWS85" s="190"/>
      <c r="DWT85" s="190"/>
      <c r="DWU85" s="190"/>
      <c r="DWV85" s="190"/>
      <c r="DWW85" s="190"/>
      <c r="DWX85" s="190"/>
      <c r="DWY85" s="190"/>
      <c r="DWZ85" s="190"/>
      <c r="DXA85" s="190"/>
      <c r="DXB85" s="190"/>
      <c r="DXC85" s="190"/>
      <c r="DXD85" s="190"/>
      <c r="DXE85" s="190"/>
      <c r="DXF85" s="190"/>
      <c r="DXG85" s="190"/>
      <c r="DXH85" s="190"/>
      <c r="DXI85" s="190"/>
      <c r="DXJ85" s="190"/>
      <c r="DXK85" s="190"/>
      <c r="DXL85" s="190"/>
      <c r="DXM85" s="190"/>
      <c r="DXN85" s="190"/>
      <c r="DXO85" s="190"/>
      <c r="DXP85" s="190"/>
      <c r="DXQ85" s="190"/>
      <c r="DXR85" s="190"/>
      <c r="DXS85" s="190"/>
      <c r="DXT85" s="190"/>
      <c r="DXU85" s="190"/>
      <c r="DXV85" s="190"/>
      <c r="DXW85" s="190"/>
      <c r="DXX85" s="190"/>
      <c r="DXY85" s="190"/>
      <c r="DXZ85" s="190"/>
      <c r="DYA85" s="190"/>
      <c r="DYB85" s="190"/>
      <c r="DYC85" s="190"/>
      <c r="DYD85" s="190"/>
      <c r="DYE85" s="190"/>
      <c r="DYF85" s="190"/>
      <c r="DYG85" s="190"/>
      <c r="DYH85" s="190"/>
      <c r="DYI85" s="190"/>
      <c r="DYJ85" s="190"/>
      <c r="DYK85" s="190"/>
      <c r="DYL85" s="190"/>
      <c r="DYM85" s="190"/>
      <c r="DYN85" s="190"/>
      <c r="DYO85" s="190"/>
      <c r="DYP85" s="190"/>
      <c r="DYQ85" s="190"/>
      <c r="DYR85" s="190"/>
      <c r="DYS85" s="190"/>
      <c r="DYT85" s="190"/>
      <c r="DYU85" s="190"/>
      <c r="DYV85" s="190"/>
      <c r="DYW85" s="190"/>
      <c r="DYX85" s="190"/>
      <c r="DYY85" s="190"/>
      <c r="DYZ85" s="190"/>
      <c r="DZA85" s="190"/>
      <c r="DZB85" s="190"/>
      <c r="DZC85" s="190"/>
      <c r="DZD85" s="190"/>
      <c r="DZE85" s="190"/>
      <c r="DZF85" s="190"/>
      <c r="DZG85" s="190"/>
      <c r="DZH85" s="190"/>
      <c r="DZI85" s="190"/>
      <c r="DZJ85" s="190"/>
      <c r="DZK85" s="190"/>
      <c r="DZL85" s="190"/>
      <c r="DZM85" s="190"/>
      <c r="DZN85" s="190"/>
      <c r="DZO85" s="190"/>
      <c r="DZP85" s="190"/>
      <c r="DZQ85" s="190"/>
      <c r="DZR85" s="190"/>
      <c r="DZS85" s="190"/>
      <c r="DZT85" s="190"/>
      <c r="DZU85" s="190"/>
      <c r="DZV85" s="190"/>
      <c r="DZW85" s="190"/>
      <c r="DZX85" s="190"/>
      <c r="DZY85" s="190"/>
      <c r="DZZ85" s="190"/>
      <c r="EAA85" s="190"/>
      <c r="EAB85" s="190"/>
      <c r="EAC85" s="190"/>
      <c r="EAD85" s="190"/>
      <c r="EAE85" s="190"/>
      <c r="EAF85" s="190"/>
      <c r="EAG85" s="190"/>
      <c r="EAH85" s="190"/>
      <c r="EAI85" s="190"/>
      <c r="EAJ85" s="190"/>
      <c r="EAK85" s="190"/>
      <c r="EAL85" s="190"/>
      <c r="EAM85" s="190"/>
      <c r="EAN85" s="190"/>
      <c r="EAO85" s="190"/>
      <c r="EAP85" s="190"/>
      <c r="EAQ85" s="190"/>
      <c r="EAR85" s="190"/>
      <c r="EAS85" s="190"/>
      <c r="EAT85" s="190"/>
      <c r="EAU85" s="190"/>
      <c r="EAV85" s="190"/>
      <c r="EAW85" s="190"/>
      <c r="EAX85" s="190"/>
      <c r="EAY85" s="190"/>
      <c r="EAZ85" s="190"/>
      <c r="EBA85" s="190"/>
      <c r="EBB85" s="190"/>
      <c r="EBC85" s="190"/>
      <c r="EBD85" s="190"/>
      <c r="EBE85" s="190"/>
      <c r="EBF85" s="190"/>
      <c r="EBG85" s="190"/>
      <c r="EBH85" s="190"/>
      <c r="EBI85" s="190"/>
      <c r="EBJ85" s="190"/>
      <c r="EBK85" s="190"/>
      <c r="EBL85" s="190"/>
      <c r="EBM85" s="190"/>
      <c r="EBN85" s="190"/>
      <c r="EBO85" s="190"/>
      <c r="EBP85" s="190"/>
      <c r="EBQ85" s="190"/>
      <c r="EBR85" s="190"/>
      <c r="EBS85" s="190"/>
      <c r="EBT85" s="190"/>
      <c r="EBU85" s="190"/>
      <c r="EBV85" s="190"/>
      <c r="EBW85" s="190"/>
      <c r="EBX85" s="190"/>
      <c r="EBY85" s="190"/>
      <c r="EBZ85" s="190"/>
      <c r="ECA85" s="190"/>
      <c r="ECB85" s="190"/>
      <c r="ECC85" s="190"/>
      <c r="ECD85" s="190"/>
      <c r="ECE85" s="190"/>
      <c r="ECF85" s="190"/>
      <c r="ECG85" s="190"/>
      <c r="ECH85" s="190"/>
      <c r="ECI85" s="190"/>
      <c r="ECJ85" s="190"/>
      <c r="ECK85" s="190"/>
      <c r="ECL85" s="190"/>
      <c r="ECM85" s="190"/>
      <c r="ECN85" s="190"/>
      <c r="ECO85" s="190"/>
      <c r="ECP85" s="190"/>
      <c r="ECQ85" s="190"/>
      <c r="ECR85" s="190"/>
      <c r="ECS85" s="190"/>
      <c r="ECT85" s="190"/>
      <c r="ECU85" s="190"/>
      <c r="ECV85" s="190"/>
      <c r="ECW85" s="190"/>
      <c r="ECX85" s="190"/>
      <c r="ECY85" s="190"/>
      <c r="ECZ85" s="190"/>
      <c r="EDA85" s="190"/>
      <c r="EDB85" s="190"/>
      <c r="EDC85" s="190"/>
      <c r="EDD85" s="190"/>
      <c r="EDE85" s="190"/>
      <c r="EDF85" s="190"/>
      <c r="EDG85" s="190"/>
      <c r="EDH85" s="190"/>
      <c r="EDI85" s="190"/>
      <c r="EDJ85" s="190"/>
      <c r="EDK85" s="190"/>
      <c r="EDL85" s="190"/>
      <c r="EDM85" s="190"/>
      <c r="EDN85" s="190"/>
      <c r="EDO85" s="190"/>
      <c r="EDP85" s="190"/>
      <c r="EDQ85" s="190"/>
      <c r="EDR85" s="190"/>
      <c r="EDS85" s="190"/>
      <c r="EDT85" s="190"/>
      <c r="EDU85" s="190"/>
      <c r="EDV85" s="190"/>
      <c r="EDW85" s="190"/>
      <c r="EDX85" s="190"/>
      <c r="EDY85" s="190"/>
      <c r="EDZ85" s="190"/>
      <c r="EEA85" s="190"/>
      <c r="EEB85" s="190"/>
      <c r="EEC85" s="190"/>
      <c r="EED85" s="190"/>
      <c r="EEE85" s="190"/>
      <c r="EEF85" s="190"/>
      <c r="EEG85" s="190"/>
      <c r="EEH85" s="190"/>
      <c r="EEI85" s="190"/>
      <c r="EEJ85" s="190"/>
      <c r="EEK85" s="190"/>
      <c r="EEL85" s="190"/>
      <c r="EEM85" s="190"/>
      <c r="EEN85" s="190"/>
      <c r="EEO85" s="190"/>
      <c r="EEP85" s="190"/>
      <c r="EEQ85" s="190"/>
      <c r="EER85" s="190"/>
      <c r="EES85" s="190"/>
      <c r="EET85" s="190"/>
      <c r="EEU85" s="190"/>
      <c r="EEV85" s="190"/>
      <c r="EEW85" s="190"/>
      <c r="EEX85" s="190"/>
      <c r="EEY85" s="190"/>
      <c r="EEZ85" s="190"/>
      <c r="EFA85" s="190"/>
      <c r="EFB85" s="190"/>
      <c r="EFC85" s="190"/>
      <c r="EFD85" s="190"/>
      <c r="EFE85" s="190"/>
      <c r="EFF85" s="190"/>
      <c r="EFG85" s="190"/>
      <c r="EFH85" s="190"/>
      <c r="EFI85" s="190"/>
      <c r="EFJ85" s="190"/>
      <c r="EFK85" s="190"/>
      <c r="EFL85" s="190"/>
      <c r="EFM85" s="190"/>
      <c r="EFN85" s="190"/>
      <c r="EFO85" s="190"/>
      <c r="EFP85" s="190"/>
      <c r="EFQ85" s="190"/>
      <c r="EFR85" s="190"/>
      <c r="EFS85" s="190"/>
      <c r="EFT85" s="190"/>
      <c r="EFU85" s="190"/>
      <c r="EFV85" s="190"/>
      <c r="EFW85" s="190"/>
      <c r="EFX85" s="190"/>
      <c r="EFY85" s="190"/>
      <c r="EFZ85" s="190"/>
      <c r="EGA85" s="190"/>
      <c r="EGB85" s="190"/>
      <c r="EGC85" s="190"/>
      <c r="EGD85" s="190"/>
      <c r="EGE85" s="190"/>
      <c r="EGF85" s="190"/>
      <c r="EGG85" s="190"/>
      <c r="EGH85" s="190"/>
      <c r="EGI85" s="190"/>
      <c r="EGJ85" s="190"/>
      <c r="EGK85" s="190"/>
      <c r="EGL85" s="190"/>
      <c r="EGM85" s="190"/>
      <c r="EGN85" s="190"/>
      <c r="EGO85" s="190"/>
      <c r="EGP85" s="190"/>
      <c r="EGQ85" s="190"/>
      <c r="EGR85" s="190"/>
      <c r="EGS85" s="190"/>
      <c r="EGT85" s="190"/>
      <c r="EGU85" s="190"/>
      <c r="EGV85" s="190"/>
      <c r="EGW85" s="190"/>
      <c r="EGX85" s="190"/>
      <c r="EGY85" s="190"/>
      <c r="EGZ85" s="190"/>
      <c r="EHA85" s="190"/>
      <c r="EHB85" s="190"/>
      <c r="EHC85" s="190"/>
      <c r="EHD85" s="190"/>
      <c r="EHE85" s="190"/>
      <c r="EHF85" s="190"/>
      <c r="EHG85" s="190"/>
      <c r="EHH85" s="190"/>
      <c r="EHI85" s="190"/>
      <c r="EHJ85" s="190"/>
      <c r="EHK85" s="190"/>
      <c r="EHL85" s="190"/>
      <c r="EHM85" s="190"/>
      <c r="EHN85" s="190"/>
      <c r="EHO85" s="190"/>
      <c r="EHP85" s="190"/>
      <c r="EHQ85" s="190"/>
      <c r="EHR85" s="190"/>
      <c r="EHS85" s="190"/>
      <c r="EHT85" s="190"/>
      <c r="EHU85" s="190"/>
      <c r="EHV85" s="190"/>
      <c r="EHW85" s="190"/>
      <c r="EHX85" s="190"/>
      <c r="EHY85" s="190"/>
      <c r="EHZ85" s="190"/>
      <c r="EIA85" s="190"/>
      <c r="EIB85" s="190"/>
      <c r="EIC85" s="190"/>
      <c r="EID85" s="190"/>
      <c r="EIE85" s="190"/>
      <c r="EIF85" s="190"/>
      <c r="EIG85" s="190"/>
      <c r="EIH85" s="190"/>
      <c r="EII85" s="190"/>
      <c r="EIJ85" s="190"/>
      <c r="EIK85" s="190"/>
      <c r="EIL85" s="190"/>
      <c r="EIM85" s="190"/>
      <c r="EIN85" s="190"/>
      <c r="EIO85" s="190"/>
      <c r="EIP85" s="190"/>
      <c r="EIQ85" s="190"/>
      <c r="EIR85" s="190"/>
      <c r="EIS85" s="190"/>
      <c r="EIT85" s="190"/>
      <c r="EIU85" s="190"/>
      <c r="EIV85" s="190"/>
      <c r="EIW85" s="190"/>
      <c r="EIX85" s="190"/>
      <c r="EIY85" s="190"/>
      <c r="EIZ85" s="190"/>
      <c r="EJA85" s="190"/>
      <c r="EJB85" s="190"/>
      <c r="EJC85" s="190"/>
      <c r="EJD85" s="190"/>
      <c r="EJE85" s="190"/>
      <c r="EJF85" s="190"/>
      <c r="EJG85" s="190"/>
      <c r="EJH85" s="190"/>
      <c r="EJI85" s="190"/>
      <c r="EJJ85" s="190"/>
      <c r="EJK85" s="190"/>
      <c r="EJL85" s="190"/>
      <c r="EJM85" s="190"/>
      <c r="EJN85" s="190"/>
      <c r="EJO85" s="190"/>
      <c r="EJP85" s="190"/>
      <c r="EJQ85" s="190"/>
      <c r="EJR85" s="190"/>
      <c r="EJS85" s="190"/>
      <c r="EJT85" s="190"/>
      <c r="EJU85" s="190"/>
      <c r="EJV85" s="190"/>
      <c r="EJW85" s="190"/>
      <c r="EJX85" s="190"/>
      <c r="EJY85" s="190"/>
      <c r="EJZ85" s="190"/>
      <c r="EKA85" s="190"/>
      <c r="EKB85" s="190"/>
      <c r="EKC85" s="190"/>
      <c r="EKD85" s="190"/>
      <c r="EKE85" s="190"/>
      <c r="EKF85" s="190"/>
      <c r="EKG85" s="190"/>
      <c r="EKH85" s="190"/>
      <c r="EKI85" s="190"/>
      <c r="EKJ85" s="190"/>
      <c r="EKK85" s="190"/>
      <c r="EKL85" s="190"/>
      <c r="EKM85" s="190"/>
      <c r="EKN85" s="190"/>
      <c r="EKO85" s="190"/>
      <c r="EKP85" s="190"/>
      <c r="EKQ85" s="190"/>
      <c r="EKR85" s="190"/>
      <c r="EKS85" s="190"/>
      <c r="EKT85" s="190"/>
      <c r="EKU85" s="190"/>
      <c r="EKV85" s="190"/>
      <c r="EKW85" s="190"/>
      <c r="EKX85" s="190"/>
      <c r="EKY85" s="190"/>
      <c r="EKZ85" s="190"/>
      <c r="ELA85" s="190"/>
      <c r="ELB85" s="190"/>
      <c r="ELC85" s="190"/>
      <c r="ELD85" s="190"/>
      <c r="ELE85" s="190"/>
      <c r="ELF85" s="190"/>
      <c r="ELG85" s="190"/>
      <c r="ELH85" s="190"/>
      <c r="ELI85" s="190"/>
      <c r="ELJ85" s="190"/>
      <c r="ELK85" s="190"/>
      <c r="ELL85" s="190"/>
      <c r="ELM85" s="190"/>
      <c r="ELN85" s="190"/>
      <c r="ELO85" s="190"/>
      <c r="ELP85" s="190"/>
      <c r="ELQ85" s="190"/>
      <c r="ELR85" s="190"/>
      <c r="ELS85" s="190"/>
      <c r="ELT85" s="190"/>
      <c r="ELU85" s="190"/>
      <c r="ELV85" s="190"/>
      <c r="ELW85" s="190"/>
      <c r="ELX85" s="190"/>
      <c r="ELY85" s="190"/>
      <c r="ELZ85" s="190"/>
      <c r="EMA85" s="190"/>
      <c r="EMB85" s="190"/>
      <c r="EMC85" s="190"/>
      <c r="EMD85" s="190"/>
      <c r="EME85" s="190"/>
      <c r="EMF85" s="190"/>
      <c r="EMG85" s="190"/>
      <c r="EMH85" s="190"/>
      <c r="EMI85" s="190"/>
      <c r="EMJ85" s="190"/>
      <c r="EMK85" s="190"/>
      <c r="EML85" s="190"/>
      <c r="EMM85" s="190"/>
      <c r="EMN85" s="190"/>
      <c r="EMO85" s="190"/>
      <c r="EMP85" s="190"/>
      <c r="EMQ85" s="190"/>
      <c r="EMR85" s="190"/>
      <c r="EMS85" s="190"/>
      <c r="EMT85" s="190"/>
      <c r="EMU85" s="190"/>
      <c r="EMV85" s="190"/>
      <c r="EMW85" s="190"/>
      <c r="EMX85" s="190"/>
      <c r="EMY85" s="190"/>
      <c r="EMZ85" s="190"/>
      <c r="ENA85" s="190"/>
      <c r="ENB85" s="190"/>
      <c r="ENC85" s="190"/>
      <c r="END85" s="190"/>
      <c r="ENE85" s="190"/>
      <c r="ENF85" s="190"/>
      <c r="ENG85" s="190"/>
      <c r="ENH85" s="190"/>
      <c r="ENI85" s="190"/>
      <c r="ENJ85" s="190"/>
      <c r="ENK85" s="190"/>
      <c r="ENL85" s="190"/>
      <c r="ENM85" s="190"/>
      <c r="ENN85" s="190"/>
      <c r="ENO85" s="190"/>
      <c r="ENP85" s="190"/>
      <c r="ENQ85" s="190"/>
      <c r="ENR85" s="190"/>
      <c r="ENS85" s="190"/>
      <c r="ENT85" s="190"/>
      <c r="ENU85" s="190"/>
      <c r="ENV85" s="190"/>
      <c r="ENW85" s="190"/>
      <c r="ENX85" s="190"/>
      <c r="ENY85" s="190"/>
      <c r="ENZ85" s="190"/>
      <c r="EOA85" s="190"/>
      <c r="EOB85" s="190"/>
      <c r="EOC85" s="190"/>
      <c r="EOD85" s="190"/>
      <c r="EOE85" s="190"/>
      <c r="EOF85" s="190"/>
      <c r="EOG85" s="190"/>
      <c r="EOH85" s="190"/>
      <c r="EOI85" s="190"/>
      <c r="EOJ85" s="190"/>
      <c r="EOK85" s="190"/>
      <c r="EOL85" s="190"/>
      <c r="EOM85" s="190"/>
      <c r="EON85" s="190"/>
      <c r="EOO85" s="190"/>
      <c r="EOP85" s="190"/>
      <c r="EOQ85" s="190"/>
      <c r="EOR85" s="190"/>
      <c r="EOS85" s="190"/>
      <c r="EOT85" s="190"/>
      <c r="EOU85" s="190"/>
      <c r="EOV85" s="190"/>
      <c r="EOW85" s="190"/>
      <c r="EOX85" s="190"/>
      <c r="EOY85" s="190"/>
      <c r="EOZ85" s="190"/>
      <c r="EPA85" s="190"/>
      <c r="EPB85" s="190"/>
      <c r="EPC85" s="190"/>
      <c r="EPD85" s="190"/>
      <c r="EPE85" s="190"/>
      <c r="EPF85" s="190"/>
      <c r="EPG85" s="190"/>
      <c r="EPH85" s="190"/>
      <c r="EPI85" s="190"/>
      <c r="EPJ85" s="190"/>
      <c r="EPK85" s="190"/>
      <c r="EPL85" s="190"/>
      <c r="EPM85" s="190"/>
      <c r="EPN85" s="190"/>
      <c r="EPO85" s="190"/>
      <c r="EPP85" s="190"/>
      <c r="EPQ85" s="190"/>
      <c r="EPR85" s="190"/>
      <c r="EPS85" s="190"/>
      <c r="EPT85" s="190"/>
      <c r="EPU85" s="190"/>
      <c r="EPV85" s="190"/>
      <c r="EPW85" s="190"/>
      <c r="EPX85" s="190"/>
      <c r="EPY85" s="190"/>
      <c r="EPZ85" s="190"/>
      <c r="EQA85" s="190"/>
      <c r="EQB85" s="190"/>
      <c r="EQC85" s="190"/>
      <c r="EQD85" s="190"/>
      <c r="EQE85" s="190"/>
      <c r="EQF85" s="190"/>
      <c r="EQG85" s="190"/>
      <c r="EQH85" s="190"/>
      <c r="EQI85" s="190"/>
      <c r="EQJ85" s="190"/>
      <c r="EQK85" s="190"/>
      <c r="EQL85" s="190"/>
      <c r="EQM85" s="190"/>
      <c r="EQN85" s="190"/>
      <c r="EQO85" s="190"/>
      <c r="EQP85" s="190"/>
      <c r="EQQ85" s="190"/>
      <c r="EQR85" s="190"/>
      <c r="EQS85" s="190"/>
      <c r="EQT85" s="190"/>
      <c r="EQU85" s="190"/>
      <c r="EQV85" s="190"/>
      <c r="EQW85" s="190"/>
      <c r="EQX85" s="190"/>
      <c r="EQY85" s="190"/>
      <c r="EQZ85" s="190"/>
      <c r="ERA85" s="190"/>
      <c r="ERB85" s="190"/>
      <c r="ERC85" s="190"/>
      <c r="ERD85" s="190"/>
      <c r="ERE85" s="190"/>
      <c r="ERF85" s="190"/>
      <c r="ERG85" s="190"/>
      <c r="ERH85" s="190"/>
      <c r="ERI85" s="190"/>
      <c r="ERJ85" s="190"/>
      <c r="ERK85" s="190"/>
      <c r="ERL85" s="190"/>
      <c r="ERM85" s="190"/>
      <c r="ERN85" s="190"/>
      <c r="ERO85" s="190"/>
      <c r="ERP85" s="190"/>
      <c r="ERQ85" s="190"/>
      <c r="ERR85" s="190"/>
      <c r="ERS85" s="190"/>
      <c r="ERT85" s="190"/>
      <c r="ERU85" s="190"/>
      <c r="ERV85" s="190"/>
      <c r="ERW85" s="190"/>
      <c r="ERX85" s="190"/>
      <c r="ERY85" s="190"/>
      <c r="ERZ85" s="190"/>
      <c r="ESA85" s="190"/>
      <c r="ESB85" s="190"/>
      <c r="ESC85" s="190"/>
      <c r="ESD85" s="190"/>
      <c r="ESE85" s="190"/>
      <c r="ESF85" s="190"/>
      <c r="ESG85" s="190"/>
      <c r="ESH85" s="190"/>
      <c r="ESI85" s="190"/>
      <c r="ESJ85" s="190"/>
      <c r="ESK85" s="190"/>
      <c r="ESL85" s="190"/>
      <c r="ESM85" s="190"/>
      <c r="ESN85" s="190"/>
      <c r="ESO85" s="190"/>
      <c r="ESP85" s="190"/>
      <c r="ESQ85" s="190"/>
      <c r="ESR85" s="190"/>
      <c r="ESS85" s="190"/>
      <c r="EST85" s="190"/>
      <c r="ESU85" s="190"/>
      <c r="ESV85" s="190"/>
      <c r="ESW85" s="190"/>
      <c r="ESX85" s="190"/>
      <c r="ESY85" s="190"/>
      <c r="ESZ85" s="190"/>
      <c r="ETA85" s="190"/>
      <c r="ETB85" s="190"/>
      <c r="ETC85" s="190"/>
      <c r="ETD85" s="190"/>
      <c r="ETE85" s="190"/>
      <c r="ETF85" s="190"/>
      <c r="ETG85" s="190"/>
      <c r="ETH85" s="190"/>
      <c r="ETI85" s="190"/>
      <c r="ETJ85" s="190"/>
      <c r="ETK85" s="190"/>
      <c r="ETL85" s="190"/>
      <c r="ETM85" s="190"/>
      <c r="ETN85" s="190"/>
      <c r="ETO85" s="190"/>
      <c r="ETP85" s="190"/>
      <c r="ETQ85" s="190"/>
      <c r="ETR85" s="190"/>
      <c r="ETS85" s="190"/>
      <c r="ETT85" s="190"/>
      <c r="ETU85" s="190"/>
      <c r="ETV85" s="190"/>
      <c r="ETW85" s="190"/>
      <c r="ETX85" s="190"/>
      <c r="ETY85" s="190"/>
      <c r="ETZ85" s="190"/>
      <c r="EUA85" s="190"/>
      <c r="EUB85" s="190"/>
      <c r="EUC85" s="190"/>
      <c r="EUD85" s="190"/>
      <c r="EUE85" s="190"/>
      <c r="EUF85" s="190"/>
      <c r="EUG85" s="190"/>
      <c r="EUH85" s="190"/>
      <c r="EUI85" s="190"/>
      <c r="EUJ85" s="190"/>
      <c r="EUK85" s="190"/>
      <c r="EUL85" s="190"/>
      <c r="EUM85" s="190"/>
      <c r="EUN85" s="190"/>
      <c r="EUO85" s="190"/>
      <c r="EUP85" s="190"/>
      <c r="EUQ85" s="190"/>
      <c r="EUR85" s="190"/>
      <c r="EUS85" s="190"/>
      <c r="EUT85" s="190"/>
      <c r="EUU85" s="190"/>
      <c r="EUV85" s="190"/>
      <c r="EUW85" s="190"/>
      <c r="EUX85" s="190"/>
      <c r="EUY85" s="190"/>
      <c r="EUZ85" s="190"/>
      <c r="EVA85" s="190"/>
      <c r="EVB85" s="190"/>
      <c r="EVC85" s="190"/>
      <c r="EVD85" s="190"/>
      <c r="EVE85" s="190"/>
      <c r="EVF85" s="190"/>
      <c r="EVG85" s="190"/>
      <c r="EVH85" s="190"/>
      <c r="EVI85" s="190"/>
      <c r="EVJ85" s="190"/>
      <c r="EVK85" s="190"/>
      <c r="EVL85" s="190"/>
      <c r="EVM85" s="190"/>
      <c r="EVN85" s="190"/>
      <c r="EVO85" s="190"/>
      <c r="EVP85" s="190"/>
      <c r="EVQ85" s="190"/>
      <c r="EVR85" s="190"/>
      <c r="EVS85" s="190"/>
      <c r="EVT85" s="190"/>
      <c r="EVU85" s="190"/>
      <c r="EVV85" s="190"/>
      <c r="EVW85" s="190"/>
      <c r="EVX85" s="190"/>
      <c r="EVY85" s="190"/>
      <c r="EVZ85" s="190"/>
      <c r="EWA85" s="190"/>
      <c r="EWB85" s="190"/>
      <c r="EWC85" s="190"/>
      <c r="EWD85" s="190"/>
      <c r="EWE85" s="190"/>
      <c r="EWF85" s="190"/>
      <c r="EWG85" s="190"/>
      <c r="EWH85" s="190"/>
      <c r="EWI85" s="190"/>
      <c r="EWJ85" s="190"/>
      <c r="EWK85" s="190"/>
      <c r="EWL85" s="190"/>
      <c r="EWM85" s="190"/>
      <c r="EWN85" s="190"/>
      <c r="EWO85" s="190"/>
      <c r="EWP85" s="190"/>
      <c r="EWQ85" s="190"/>
      <c r="EWR85" s="190"/>
      <c r="EWS85" s="190"/>
      <c r="EWT85" s="190"/>
      <c r="EWU85" s="190"/>
      <c r="EWV85" s="190"/>
      <c r="EWW85" s="190"/>
      <c r="EWX85" s="190"/>
      <c r="EWY85" s="190"/>
      <c r="EWZ85" s="190"/>
      <c r="EXA85" s="190"/>
      <c r="EXB85" s="190"/>
      <c r="EXC85" s="190"/>
      <c r="EXD85" s="190"/>
      <c r="EXE85" s="190"/>
      <c r="EXF85" s="190"/>
      <c r="EXG85" s="190"/>
      <c r="EXH85" s="190"/>
      <c r="EXI85" s="190"/>
      <c r="EXJ85" s="190"/>
      <c r="EXK85" s="190"/>
      <c r="EXL85" s="190"/>
      <c r="EXM85" s="190"/>
      <c r="EXN85" s="190"/>
      <c r="EXO85" s="190"/>
      <c r="EXP85" s="190"/>
      <c r="EXQ85" s="190"/>
      <c r="EXR85" s="190"/>
      <c r="EXS85" s="190"/>
      <c r="EXT85" s="190"/>
      <c r="EXU85" s="190"/>
      <c r="EXV85" s="190"/>
      <c r="EXW85" s="190"/>
      <c r="EXX85" s="190"/>
      <c r="EXY85" s="190"/>
      <c r="EXZ85" s="190"/>
      <c r="EYA85" s="190"/>
      <c r="EYB85" s="190"/>
      <c r="EYC85" s="190"/>
      <c r="EYD85" s="190"/>
      <c r="EYE85" s="190"/>
      <c r="EYF85" s="190"/>
      <c r="EYG85" s="190"/>
      <c r="EYH85" s="190"/>
      <c r="EYI85" s="190"/>
      <c r="EYJ85" s="190"/>
      <c r="EYK85" s="190"/>
      <c r="EYL85" s="190"/>
      <c r="EYM85" s="190"/>
      <c r="EYN85" s="190"/>
      <c r="EYO85" s="190"/>
      <c r="EYP85" s="190"/>
      <c r="EYQ85" s="190"/>
      <c r="EYR85" s="190"/>
      <c r="EYS85" s="190"/>
      <c r="EYT85" s="190"/>
      <c r="EYU85" s="190"/>
      <c r="EYV85" s="190"/>
      <c r="EYW85" s="190"/>
      <c r="EYX85" s="190"/>
      <c r="EYY85" s="190"/>
      <c r="EYZ85" s="190"/>
      <c r="EZA85" s="190"/>
      <c r="EZB85" s="190"/>
      <c r="EZC85" s="190"/>
      <c r="EZD85" s="190"/>
      <c r="EZE85" s="190"/>
      <c r="EZF85" s="190"/>
      <c r="EZG85" s="190"/>
      <c r="EZH85" s="190"/>
      <c r="EZI85" s="190"/>
      <c r="EZJ85" s="190"/>
      <c r="EZK85" s="190"/>
      <c r="EZL85" s="190"/>
      <c r="EZM85" s="190"/>
      <c r="EZN85" s="190"/>
      <c r="EZO85" s="190"/>
      <c r="EZP85" s="190"/>
      <c r="EZQ85" s="190"/>
      <c r="EZR85" s="190"/>
      <c r="EZS85" s="190"/>
      <c r="EZT85" s="190"/>
      <c r="EZU85" s="190"/>
      <c r="EZV85" s="190"/>
      <c r="EZW85" s="190"/>
      <c r="EZX85" s="190"/>
      <c r="EZY85" s="190"/>
      <c r="EZZ85" s="190"/>
      <c r="FAA85" s="190"/>
      <c r="FAB85" s="190"/>
      <c r="FAC85" s="190"/>
      <c r="FAD85" s="190"/>
      <c r="FAE85" s="190"/>
      <c r="FAF85" s="190"/>
      <c r="FAG85" s="190"/>
      <c r="FAH85" s="190"/>
      <c r="FAI85" s="190"/>
      <c r="FAJ85" s="190"/>
      <c r="FAK85" s="190"/>
      <c r="FAL85" s="190"/>
      <c r="FAM85" s="190"/>
      <c r="FAN85" s="190"/>
      <c r="FAO85" s="190"/>
      <c r="FAP85" s="190"/>
      <c r="FAQ85" s="190"/>
      <c r="FAR85" s="190"/>
      <c r="FAS85" s="190"/>
      <c r="FAT85" s="190"/>
      <c r="FAU85" s="190"/>
      <c r="FAV85" s="190"/>
      <c r="FAW85" s="190"/>
      <c r="FAX85" s="190"/>
      <c r="FAY85" s="190"/>
      <c r="FAZ85" s="190"/>
      <c r="FBA85" s="190"/>
      <c r="FBB85" s="190"/>
      <c r="FBC85" s="190"/>
      <c r="FBD85" s="190"/>
      <c r="FBE85" s="190"/>
      <c r="FBF85" s="190"/>
      <c r="FBG85" s="190"/>
      <c r="FBH85" s="190"/>
      <c r="FBI85" s="190"/>
      <c r="FBJ85" s="190"/>
      <c r="FBK85" s="190"/>
      <c r="FBL85" s="190"/>
      <c r="FBM85" s="190"/>
      <c r="FBN85" s="190"/>
      <c r="FBO85" s="190"/>
      <c r="FBP85" s="190"/>
      <c r="FBQ85" s="190"/>
      <c r="FBR85" s="190"/>
      <c r="FBS85" s="190"/>
      <c r="FBT85" s="190"/>
      <c r="FBU85" s="190"/>
      <c r="FBV85" s="190"/>
      <c r="FBW85" s="190"/>
      <c r="FBX85" s="190"/>
      <c r="FBY85" s="190"/>
      <c r="FBZ85" s="190"/>
      <c r="FCA85" s="190"/>
      <c r="FCB85" s="190"/>
      <c r="FCC85" s="190"/>
      <c r="FCD85" s="190"/>
      <c r="FCE85" s="190"/>
      <c r="FCF85" s="190"/>
      <c r="FCG85" s="190"/>
      <c r="FCH85" s="190"/>
      <c r="FCI85" s="190"/>
      <c r="FCJ85" s="190"/>
      <c r="FCK85" s="190"/>
      <c r="FCL85" s="190"/>
      <c r="FCM85" s="190"/>
      <c r="FCN85" s="190"/>
      <c r="FCO85" s="190"/>
      <c r="FCP85" s="190"/>
      <c r="FCQ85" s="190"/>
      <c r="FCR85" s="190"/>
      <c r="FCS85" s="190"/>
      <c r="FCT85" s="190"/>
      <c r="FCU85" s="190"/>
      <c r="FCV85" s="190"/>
      <c r="FCW85" s="190"/>
      <c r="FCX85" s="190"/>
      <c r="FCY85" s="190"/>
      <c r="FCZ85" s="190"/>
      <c r="FDA85" s="190"/>
      <c r="FDB85" s="190"/>
      <c r="FDC85" s="190"/>
      <c r="FDD85" s="190"/>
      <c r="FDE85" s="190"/>
      <c r="FDF85" s="190"/>
      <c r="FDG85" s="190"/>
      <c r="FDH85" s="190"/>
      <c r="FDI85" s="190"/>
      <c r="FDJ85" s="190"/>
      <c r="FDK85" s="190"/>
      <c r="FDL85" s="190"/>
      <c r="FDM85" s="190"/>
      <c r="FDN85" s="190"/>
      <c r="FDO85" s="190"/>
      <c r="FDP85" s="190"/>
      <c r="FDQ85" s="190"/>
      <c r="FDR85" s="190"/>
      <c r="FDS85" s="190"/>
      <c r="FDT85" s="190"/>
      <c r="FDU85" s="190"/>
      <c r="FDV85" s="190"/>
      <c r="FDW85" s="190"/>
      <c r="FDX85" s="190"/>
      <c r="FDY85" s="190"/>
      <c r="FDZ85" s="190"/>
      <c r="FEA85" s="190"/>
      <c r="FEB85" s="190"/>
      <c r="FEC85" s="190"/>
      <c r="FED85" s="190"/>
      <c r="FEE85" s="190"/>
      <c r="FEF85" s="190"/>
      <c r="FEG85" s="190"/>
      <c r="FEH85" s="190"/>
      <c r="FEI85" s="190"/>
      <c r="FEJ85" s="190"/>
      <c r="FEK85" s="190"/>
      <c r="FEL85" s="190"/>
      <c r="FEM85" s="190"/>
      <c r="FEN85" s="190"/>
      <c r="FEO85" s="190"/>
      <c r="FEP85" s="190"/>
      <c r="FEQ85" s="190"/>
      <c r="FER85" s="190"/>
      <c r="FES85" s="190"/>
      <c r="FET85" s="190"/>
      <c r="FEU85" s="190"/>
      <c r="FEV85" s="190"/>
      <c r="FEW85" s="190"/>
      <c r="FEX85" s="190"/>
      <c r="FEY85" s="190"/>
      <c r="FEZ85" s="190"/>
      <c r="FFA85" s="190"/>
      <c r="FFB85" s="190"/>
      <c r="FFC85" s="190"/>
      <c r="FFD85" s="190"/>
      <c r="FFE85" s="190"/>
      <c r="FFF85" s="190"/>
      <c r="FFG85" s="190"/>
      <c r="FFH85" s="190"/>
      <c r="FFI85" s="190"/>
      <c r="FFJ85" s="190"/>
      <c r="FFK85" s="190"/>
      <c r="FFL85" s="190"/>
      <c r="FFM85" s="190"/>
      <c r="FFN85" s="190"/>
      <c r="FFO85" s="190"/>
      <c r="FFP85" s="190"/>
      <c r="FFQ85" s="190"/>
      <c r="FFR85" s="190"/>
      <c r="FFS85" s="190"/>
      <c r="FFT85" s="190"/>
      <c r="FFU85" s="190"/>
      <c r="FFV85" s="190"/>
      <c r="FFW85" s="190"/>
      <c r="FFX85" s="190"/>
      <c r="FFY85" s="190"/>
      <c r="FFZ85" s="190"/>
      <c r="FGA85" s="190"/>
      <c r="FGB85" s="190"/>
      <c r="FGC85" s="190"/>
      <c r="FGD85" s="190"/>
      <c r="FGE85" s="190"/>
      <c r="FGF85" s="190"/>
      <c r="FGG85" s="190"/>
      <c r="FGH85" s="190"/>
      <c r="FGI85" s="190"/>
      <c r="FGJ85" s="190"/>
      <c r="FGK85" s="190"/>
      <c r="FGL85" s="190"/>
      <c r="FGM85" s="190"/>
      <c r="FGN85" s="190"/>
      <c r="FGO85" s="190"/>
      <c r="FGP85" s="190"/>
      <c r="FGQ85" s="190"/>
      <c r="FGR85" s="190"/>
      <c r="FGS85" s="190"/>
      <c r="FGT85" s="190"/>
      <c r="FGU85" s="190"/>
      <c r="FGV85" s="190"/>
      <c r="FGW85" s="190"/>
      <c r="FGX85" s="190"/>
      <c r="FGY85" s="190"/>
      <c r="FGZ85" s="190"/>
      <c r="FHA85" s="190"/>
      <c r="FHB85" s="190"/>
      <c r="FHC85" s="190"/>
      <c r="FHD85" s="190"/>
      <c r="FHE85" s="190"/>
      <c r="FHF85" s="190"/>
      <c r="FHG85" s="190"/>
      <c r="FHH85" s="190"/>
      <c r="FHI85" s="190"/>
      <c r="FHJ85" s="190"/>
      <c r="FHK85" s="190"/>
      <c r="FHL85" s="190"/>
      <c r="FHM85" s="190"/>
      <c r="FHN85" s="190"/>
      <c r="FHO85" s="190"/>
      <c r="FHP85" s="190"/>
      <c r="FHQ85" s="190"/>
      <c r="FHR85" s="190"/>
      <c r="FHS85" s="190"/>
      <c r="FHT85" s="190"/>
      <c r="FHU85" s="190"/>
      <c r="FHV85" s="190"/>
      <c r="FHW85" s="190"/>
      <c r="FHX85" s="190"/>
      <c r="FHY85" s="190"/>
      <c r="FHZ85" s="190"/>
      <c r="FIA85" s="190"/>
      <c r="FIB85" s="190"/>
      <c r="FIC85" s="190"/>
      <c r="FID85" s="190"/>
      <c r="FIE85" s="190"/>
      <c r="FIF85" s="190"/>
      <c r="FIG85" s="190"/>
      <c r="FIH85" s="190"/>
      <c r="FII85" s="190"/>
      <c r="FIJ85" s="190"/>
      <c r="FIK85" s="190"/>
      <c r="FIL85" s="190"/>
      <c r="FIM85" s="190"/>
      <c r="FIN85" s="190"/>
      <c r="FIO85" s="190"/>
      <c r="FIP85" s="190"/>
      <c r="FIQ85" s="190"/>
      <c r="FIR85" s="190"/>
      <c r="FIS85" s="190"/>
      <c r="FIT85" s="190"/>
      <c r="FIU85" s="190"/>
      <c r="FIV85" s="190"/>
      <c r="FIW85" s="190"/>
      <c r="FIX85" s="190"/>
      <c r="FIY85" s="190"/>
      <c r="FIZ85" s="190"/>
      <c r="FJA85" s="190"/>
      <c r="FJB85" s="190"/>
      <c r="FJC85" s="190"/>
      <c r="FJD85" s="190"/>
      <c r="FJE85" s="190"/>
      <c r="FJF85" s="190"/>
      <c r="FJG85" s="190"/>
      <c r="FJH85" s="190"/>
      <c r="FJI85" s="190"/>
      <c r="FJJ85" s="190"/>
      <c r="FJK85" s="190"/>
      <c r="FJL85" s="190"/>
      <c r="FJM85" s="190"/>
      <c r="FJN85" s="190"/>
      <c r="FJO85" s="190"/>
      <c r="FJP85" s="190"/>
      <c r="FJQ85" s="190"/>
      <c r="FJR85" s="190"/>
      <c r="FJS85" s="190"/>
      <c r="FJT85" s="190"/>
      <c r="FJU85" s="190"/>
      <c r="FJV85" s="190"/>
      <c r="FJW85" s="190"/>
      <c r="FJX85" s="190"/>
      <c r="FJY85" s="190"/>
      <c r="FJZ85" s="190"/>
      <c r="FKA85" s="190"/>
      <c r="FKB85" s="190"/>
      <c r="FKC85" s="190"/>
      <c r="FKD85" s="190"/>
      <c r="FKE85" s="190"/>
      <c r="FKF85" s="190"/>
      <c r="FKG85" s="190"/>
      <c r="FKH85" s="190"/>
      <c r="FKI85" s="190"/>
      <c r="FKJ85" s="190"/>
      <c r="FKK85" s="190"/>
      <c r="FKL85" s="190"/>
      <c r="FKM85" s="190"/>
      <c r="FKN85" s="190"/>
      <c r="FKO85" s="190"/>
      <c r="FKP85" s="190"/>
      <c r="FKQ85" s="190"/>
      <c r="FKR85" s="190"/>
      <c r="FKS85" s="190"/>
      <c r="FKT85" s="190"/>
      <c r="FKU85" s="190"/>
      <c r="FKV85" s="190"/>
      <c r="FKW85" s="190"/>
      <c r="FKX85" s="190"/>
      <c r="FKY85" s="190"/>
      <c r="FKZ85" s="190"/>
      <c r="FLA85" s="190"/>
      <c r="FLB85" s="190"/>
      <c r="FLC85" s="190"/>
      <c r="FLD85" s="190"/>
      <c r="FLE85" s="190"/>
      <c r="FLF85" s="190"/>
      <c r="FLG85" s="190"/>
      <c r="FLH85" s="190"/>
      <c r="FLI85" s="190"/>
      <c r="FLJ85" s="190"/>
      <c r="FLK85" s="190"/>
      <c r="FLL85" s="190"/>
      <c r="FLM85" s="190"/>
      <c r="FLN85" s="190"/>
      <c r="FLO85" s="190"/>
      <c r="FLP85" s="190"/>
      <c r="FLQ85" s="190"/>
      <c r="FLR85" s="190"/>
      <c r="FLS85" s="190"/>
      <c r="FLT85" s="190"/>
      <c r="FLU85" s="190"/>
      <c r="FLV85" s="190"/>
      <c r="FLW85" s="190"/>
      <c r="FLX85" s="190"/>
      <c r="FLY85" s="190"/>
      <c r="FLZ85" s="190"/>
      <c r="FMA85" s="190"/>
      <c r="FMB85" s="190"/>
      <c r="FMC85" s="190"/>
      <c r="FMD85" s="190"/>
      <c r="FME85" s="190"/>
      <c r="FMF85" s="190"/>
      <c r="FMG85" s="190"/>
      <c r="FMH85" s="190"/>
      <c r="FMI85" s="190"/>
      <c r="FMJ85" s="190"/>
      <c r="FMK85" s="190"/>
      <c r="FML85" s="190"/>
      <c r="FMM85" s="190"/>
      <c r="FMN85" s="190"/>
      <c r="FMO85" s="190"/>
      <c r="FMP85" s="190"/>
      <c r="FMQ85" s="190"/>
      <c r="FMR85" s="190"/>
      <c r="FMS85" s="190"/>
      <c r="FMT85" s="190"/>
      <c r="FMU85" s="190"/>
      <c r="FMV85" s="190"/>
      <c r="FMW85" s="190"/>
      <c r="FMX85" s="190"/>
      <c r="FMY85" s="190"/>
      <c r="FMZ85" s="190"/>
      <c r="FNA85" s="190"/>
      <c r="FNB85" s="190"/>
      <c r="FNC85" s="190"/>
      <c r="FND85" s="190"/>
      <c r="FNE85" s="190"/>
      <c r="FNF85" s="190"/>
      <c r="FNG85" s="190"/>
      <c r="FNH85" s="190"/>
      <c r="FNI85" s="190"/>
      <c r="FNJ85" s="190"/>
      <c r="FNK85" s="190"/>
      <c r="FNL85" s="190"/>
      <c r="FNM85" s="190"/>
      <c r="FNN85" s="190"/>
      <c r="FNO85" s="190"/>
      <c r="FNP85" s="190"/>
      <c r="FNQ85" s="190"/>
      <c r="FNR85" s="190"/>
      <c r="FNS85" s="190"/>
      <c r="FNT85" s="190"/>
      <c r="FNU85" s="190"/>
      <c r="FNV85" s="190"/>
      <c r="FNW85" s="190"/>
      <c r="FNX85" s="190"/>
      <c r="FNY85" s="190"/>
      <c r="FNZ85" s="190"/>
      <c r="FOA85" s="190"/>
      <c r="FOB85" s="190"/>
      <c r="FOC85" s="190"/>
      <c r="FOD85" s="190"/>
      <c r="FOE85" s="190"/>
      <c r="FOF85" s="190"/>
      <c r="FOG85" s="190"/>
      <c r="FOH85" s="190"/>
      <c r="FOI85" s="190"/>
      <c r="FOJ85" s="190"/>
      <c r="FOK85" s="190"/>
      <c r="FOL85" s="190"/>
      <c r="FOM85" s="190"/>
      <c r="FON85" s="190"/>
      <c r="FOO85" s="190"/>
      <c r="FOP85" s="190"/>
      <c r="FOQ85" s="190"/>
      <c r="FOR85" s="190"/>
      <c r="FOS85" s="190"/>
      <c r="FOT85" s="190"/>
      <c r="FOU85" s="190"/>
      <c r="FOV85" s="190"/>
      <c r="FOW85" s="190"/>
      <c r="FOX85" s="190"/>
      <c r="FOY85" s="190"/>
      <c r="FOZ85" s="190"/>
      <c r="FPA85" s="190"/>
      <c r="FPB85" s="190"/>
      <c r="FPC85" s="190"/>
      <c r="FPD85" s="190"/>
      <c r="FPE85" s="190"/>
      <c r="FPF85" s="190"/>
      <c r="FPG85" s="190"/>
      <c r="FPH85" s="190"/>
      <c r="FPI85" s="190"/>
      <c r="FPJ85" s="190"/>
      <c r="FPK85" s="190"/>
      <c r="FPL85" s="190"/>
      <c r="FPM85" s="190"/>
      <c r="FPN85" s="190"/>
      <c r="FPO85" s="190"/>
      <c r="FPP85" s="190"/>
      <c r="FPQ85" s="190"/>
      <c r="FPR85" s="190"/>
      <c r="FPS85" s="190"/>
      <c r="FPT85" s="190"/>
      <c r="FPU85" s="190"/>
      <c r="FPV85" s="190"/>
      <c r="FPW85" s="190"/>
      <c r="FPX85" s="190"/>
      <c r="FPY85" s="190"/>
      <c r="FPZ85" s="190"/>
      <c r="FQA85" s="190"/>
      <c r="FQB85" s="190"/>
      <c r="FQC85" s="190"/>
      <c r="FQD85" s="190"/>
      <c r="FQE85" s="190"/>
      <c r="FQF85" s="190"/>
      <c r="FQG85" s="190"/>
      <c r="FQH85" s="190"/>
      <c r="FQI85" s="190"/>
      <c r="FQJ85" s="190"/>
      <c r="FQK85" s="190"/>
      <c r="FQL85" s="190"/>
      <c r="FQM85" s="190"/>
      <c r="FQN85" s="190"/>
      <c r="FQO85" s="190"/>
      <c r="FQP85" s="190"/>
      <c r="FQQ85" s="190"/>
      <c r="FQR85" s="190"/>
      <c r="FQS85" s="190"/>
      <c r="FQT85" s="190"/>
      <c r="FQU85" s="190"/>
      <c r="FQV85" s="190"/>
      <c r="FQW85" s="190"/>
      <c r="FQX85" s="190"/>
      <c r="FQY85" s="190"/>
      <c r="FQZ85" s="190"/>
      <c r="FRA85" s="190"/>
      <c r="FRB85" s="190"/>
      <c r="FRC85" s="190"/>
      <c r="FRD85" s="190"/>
      <c r="FRE85" s="190"/>
      <c r="FRF85" s="190"/>
      <c r="FRG85" s="190"/>
      <c r="FRH85" s="190"/>
      <c r="FRI85" s="190"/>
      <c r="FRJ85" s="190"/>
      <c r="FRK85" s="190"/>
      <c r="FRL85" s="190"/>
      <c r="FRM85" s="190"/>
      <c r="FRN85" s="190"/>
      <c r="FRO85" s="190"/>
      <c r="FRP85" s="190"/>
      <c r="FRQ85" s="190"/>
      <c r="FRR85" s="190"/>
      <c r="FRS85" s="190"/>
      <c r="FRT85" s="190"/>
      <c r="FRU85" s="190"/>
      <c r="FRV85" s="190"/>
      <c r="FRW85" s="190"/>
      <c r="FRX85" s="190"/>
      <c r="FRY85" s="190"/>
      <c r="FRZ85" s="190"/>
      <c r="FSA85" s="190"/>
      <c r="FSB85" s="190"/>
      <c r="FSC85" s="190"/>
      <c r="FSD85" s="190"/>
      <c r="FSE85" s="190"/>
      <c r="FSF85" s="190"/>
      <c r="FSG85" s="190"/>
      <c r="FSH85" s="190"/>
      <c r="FSI85" s="190"/>
      <c r="FSJ85" s="190"/>
      <c r="FSK85" s="190"/>
      <c r="FSL85" s="190"/>
      <c r="FSM85" s="190"/>
      <c r="FSN85" s="190"/>
      <c r="FSO85" s="190"/>
      <c r="FSP85" s="190"/>
      <c r="FSQ85" s="190"/>
      <c r="FSR85" s="190"/>
      <c r="FSS85" s="190"/>
      <c r="FST85" s="190"/>
      <c r="FSU85" s="190"/>
      <c r="FSV85" s="190"/>
      <c r="FSW85" s="190"/>
      <c r="FSX85" s="190"/>
      <c r="FSY85" s="190"/>
      <c r="FSZ85" s="190"/>
      <c r="FTA85" s="190"/>
      <c r="FTB85" s="190"/>
      <c r="FTC85" s="190"/>
      <c r="FTD85" s="190"/>
      <c r="FTE85" s="190"/>
      <c r="FTF85" s="190"/>
      <c r="FTG85" s="190"/>
      <c r="FTH85" s="190"/>
      <c r="FTI85" s="190"/>
      <c r="FTJ85" s="190"/>
      <c r="FTK85" s="190"/>
      <c r="FTL85" s="190"/>
      <c r="FTM85" s="190"/>
      <c r="FTN85" s="190"/>
      <c r="FTO85" s="190"/>
      <c r="FTP85" s="190"/>
      <c r="FTQ85" s="190"/>
      <c r="FTR85" s="190"/>
      <c r="FTS85" s="190"/>
      <c r="FTT85" s="190"/>
      <c r="FTU85" s="190"/>
      <c r="FTV85" s="190"/>
      <c r="FTW85" s="190"/>
      <c r="FTX85" s="190"/>
      <c r="FTY85" s="190"/>
      <c r="FTZ85" s="190"/>
      <c r="FUA85" s="190"/>
      <c r="FUB85" s="190"/>
      <c r="FUC85" s="190"/>
      <c r="FUD85" s="190"/>
      <c r="FUE85" s="190"/>
      <c r="FUF85" s="190"/>
      <c r="FUG85" s="190"/>
      <c r="FUH85" s="190"/>
      <c r="FUI85" s="190"/>
      <c r="FUJ85" s="190"/>
      <c r="FUK85" s="190"/>
      <c r="FUL85" s="190"/>
      <c r="FUM85" s="190"/>
      <c r="FUN85" s="190"/>
      <c r="FUO85" s="190"/>
      <c r="FUP85" s="190"/>
      <c r="FUQ85" s="190"/>
      <c r="FUR85" s="190"/>
      <c r="FUS85" s="190"/>
      <c r="FUT85" s="190"/>
      <c r="FUU85" s="190"/>
      <c r="FUV85" s="190"/>
      <c r="FUW85" s="190"/>
      <c r="FUX85" s="190"/>
      <c r="FUY85" s="190"/>
      <c r="FUZ85" s="190"/>
      <c r="FVA85" s="190"/>
      <c r="FVB85" s="190"/>
      <c r="FVC85" s="190"/>
      <c r="FVD85" s="190"/>
      <c r="FVE85" s="190"/>
      <c r="FVF85" s="190"/>
      <c r="FVG85" s="190"/>
      <c r="FVH85" s="190"/>
      <c r="FVI85" s="190"/>
      <c r="FVJ85" s="190"/>
      <c r="FVK85" s="190"/>
      <c r="FVL85" s="190"/>
      <c r="FVM85" s="190"/>
      <c r="FVN85" s="190"/>
      <c r="FVO85" s="190"/>
      <c r="FVP85" s="190"/>
      <c r="FVQ85" s="190"/>
      <c r="FVR85" s="190"/>
      <c r="FVS85" s="190"/>
      <c r="FVT85" s="190"/>
      <c r="FVU85" s="190"/>
      <c r="FVV85" s="190"/>
      <c r="FVW85" s="190"/>
      <c r="FVX85" s="190"/>
      <c r="FVY85" s="190"/>
      <c r="FVZ85" s="190"/>
      <c r="FWA85" s="190"/>
      <c r="FWB85" s="190"/>
      <c r="FWC85" s="190"/>
      <c r="FWD85" s="190"/>
      <c r="FWE85" s="190"/>
      <c r="FWF85" s="190"/>
      <c r="FWG85" s="190"/>
      <c r="FWH85" s="190"/>
      <c r="FWI85" s="190"/>
      <c r="FWJ85" s="190"/>
      <c r="FWK85" s="190"/>
      <c r="FWL85" s="190"/>
      <c r="FWM85" s="190"/>
      <c r="FWN85" s="190"/>
      <c r="FWO85" s="190"/>
      <c r="FWP85" s="190"/>
      <c r="FWQ85" s="190"/>
      <c r="FWR85" s="190"/>
      <c r="FWS85" s="190"/>
      <c r="FWT85" s="190"/>
      <c r="FWU85" s="190"/>
      <c r="FWV85" s="190"/>
      <c r="FWW85" s="190"/>
      <c r="FWX85" s="190"/>
      <c r="FWY85" s="190"/>
      <c r="FWZ85" s="190"/>
      <c r="FXA85" s="190"/>
      <c r="FXB85" s="190"/>
      <c r="FXC85" s="190"/>
      <c r="FXD85" s="190"/>
      <c r="FXE85" s="190"/>
      <c r="FXF85" s="190"/>
      <c r="FXG85" s="190"/>
      <c r="FXH85" s="190"/>
      <c r="FXI85" s="190"/>
      <c r="FXJ85" s="190"/>
      <c r="FXK85" s="190"/>
      <c r="FXL85" s="190"/>
      <c r="FXM85" s="190"/>
      <c r="FXN85" s="190"/>
      <c r="FXO85" s="190"/>
      <c r="FXP85" s="190"/>
      <c r="FXQ85" s="190"/>
      <c r="FXR85" s="190"/>
      <c r="FXS85" s="190"/>
      <c r="FXT85" s="190"/>
      <c r="FXU85" s="190"/>
      <c r="FXV85" s="190"/>
      <c r="FXW85" s="190"/>
      <c r="FXX85" s="190"/>
      <c r="FXY85" s="190"/>
      <c r="FXZ85" s="190"/>
      <c r="FYA85" s="190"/>
      <c r="FYB85" s="190"/>
      <c r="FYC85" s="190"/>
      <c r="FYD85" s="190"/>
      <c r="FYE85" s="190"/>
      <c r="FYF85" s="190"/>
      <c r="FYG85" s="190"/>
      <c r="FYH85" s="190"/>
      <c r="FYI85" s="190"/>
      <c r="FYJ85" s="190"/>
      <c r="FYK85" s="190"/>
      <c r="FYL85" s="190"/>
      <c r="FYM85" s="190"/>
      <c r="FYN85" s="190"/>
      <c r="FYO85" s="190"/>
      <c r="FYP85" s="190"/>
      <c r="FYQ85" s="190"/>
      <c r="FYR85" s="190"/>
      <c r="FYS85" s="190"/>
      <c r="FYT85" s="190"/>
      <c r="FYU85" s="190"/>
      <c r="FYV85" s="190"/>
      <c r="FYW85" s="190"/>
      <c r="FYX85" s="190"/>
      <c r="FYY85" s="190"/>
      <c r="FYZ85" s="190"/>
      <c r="FZA85" s="190"/>
      <c r="FZB85" s="190"/>
      <c r="FZC85" s="190"/>
      <c r="FZD85" s="190"/>
      <c r="FZE85" s="190"/>
      <c r="FZF85" s="190"/>
      <c r="FZG85" s="190"/>
      <c r="FZH85" s="190"/>
      <c r="FZI85" s="190"/>
      <c r="FZJ85" s="190"/>
      <c r="FZK85" s="190"/>
      <c r="FZL85" s="190"/>
      <c r="FZM85" s="190"/>
      <c r="FZN85" s="190"/>
      <c r="FZO85" s="190"/>
      <c r="FZP85" s="190"/>
      <c r="FZQ85" s="190"/>
      <c r="FZR85" s="190"/>
      <c r="FZS85" s="190"/>
      <c r="FZT85" s="190"/>
      <c r="FZU85" s="190"/>
      <c r="FZV85" s="190"/>
      <c r="FZW85" s="190"/>
      <c r="FZX85" s="190"/>
      <c r="FZY85" s="190"/>
      <c r="FZZ85" s="190"/>
      <c r="GAA85" s="190"/>
      <c r="GAB85" s="190"/>
      <c r="GAC85" s="190"/>
      <c r="GAD85" s="190"/>
      <c r="GAE85" s="190"/>
      <c r="GAF85" s="190"/>
      <c r="GAG85" s="190"/>
      <c r="GAH85" s="190"/>
      <c r="GAI85" s="190"/>
      <c r="GAJ85" s="190"/>
      <c r="GAK85" s="190"/>
      <c r="GAL85" s="190"/>
      <c r="GAM85" s="190"/>
      <c r="GAN85" s="190"/>
      <c r="GAO85" s="190"/>
      <c r="GAP85" s="190"/>
      <c r="GAQ85" s="190"/>
      <c r="GAR85" s="190"/>
      <c r="GAS85" s="190"/>
      <c r="GAT85" s="190"/>
      <c r="GAU85" s="190"/>
      <c r="GAV85" s="190"/>
      <c r="GAW85" s="190"/>
      <c r="GAX85" s="190"/>
      <c r="GAY85" s="190"/>
      <c r="GAZ85" s="190"/>
      <c r="GBA85" s="190"/>
      <c r="GBB85" s="190"/>
      <c r="GBC85" s="190"/>
      <c r="GBD85" s="190"/>
      <c r="GBE85" s="190"/>
      <c r="GBF85" s="190"/>
      <c r="GBG85" s="190"/>
      <c r="GBH85" s="190"/>
      <c r="GBI85" s="190"/>
      <c r="GBJ85" s="190"/>
      <c r="GBK85" s="190"/>
      <c r="GBL85" s="190"/>
      <c r="GBM85" s="190"/>
      <c r="GBN85" s="190"/>
      <c r="GBO85" s="190"/>
      <c r="GBP85" s="190"/>
      <c r="GBQ85" s="190"/>
      <c r="GBR85" s="190"/>
      <c r="GBS85" s="190"/>
      <c r="GBT85" s="190"/>
      <c r="GBU85" s="190"/>
      <c r="GBV85" s="190"/>
      <c r="GBW85" s="190"/>
      <c r="GBX85" s="190"/>
      <c r="GBY85" s="190"/>
      <c r="GBZ85" s="190"/>
      <c r="GCA85" s="190"/>
      <c r="GCB85" s="190"/>
      <c r="GCC85" s="190"/>
      <c r="GCD85" s="190"/>
      <c r="GCE85" s="190"/>
      <c r="GCF85" s="190"/>
      <c r="GCG85" s="190"/>
      <c r="GCH85" s="190"/>
      <c r="GCI85" s="190"/>
      <c r="GCJ85" s="190"/>
      <c r="GCK85" s="190"/>
      <c r="GCL85" s="190"/>
      <c r="GCM85" s="190"/>
      <c r="GCN85" s="190"/>
      <c r="GCO85" s="190"/>
      <c r="GCP85" s="190"/>
      <c r="GCQ85" s="190"/>
      <c r="GCR85" s="190"/>
      <c r="GCS85" s="190"/>
      <c r="GCT85" s="190"/>
      <c r="GCU85" s="190"/>
      <c r="GCV85" s="190"/>
      <c r="GCW85" s="190"/>
      <c r="GCX85" s="190"/>
      <c r="GCY85" s="190"/>
      <c r="GCZ85" s="190"/>
      <c r="GDA85" s="190"/>
      <c r="GDB85" s="190"/>
      <c r="GDC85" s="190"/>
      <c r="GDD85" s="190"/>
      <c r="GDE85" s="190"/>
      <c r="GDF85" s="190"/>
      <c r="GDG85" s="190"/>
      <c r="GDH85" s="190"/>
      <c r="GDI85" s="190"/>
      <c r="GDJ85" s="190"/>
      <c r="GDK85" s="190"/>
      <c r="GDL85" s="190"/>
      <c r="GDM85" s="190"/>
      <c r="GDN85" s="190"/>
      <c r="GDO85" s="190"/>
      <c r="GDP85" s="190"/>
      <c r="GDQ85" s="190"/>
      <c r="GDR85" s="190"/>
      <c r="GDS85" s="190"/>
      <c r="GDT85" s="190"/>
      <c r="GDU85" s="190"/>
      <c r="GDV85" s="190"/>
      <c r="GDW85" s="190"/>
      <c r="GDX85" s="190"/>
      <c r="GDY85" s="190"/>
      <c r="GDZ85" s="190"/>
      <c r="GEA85" s="190"/>
      <c r="GEB85" s="190"/>
      <c r="GEC85" s="190"/>
      <c r="GED85" s="190"/>
      <c r="GEE85" s="190"/>
      <c r="GEF85" s="190"/>
      <c r="GEG85" s="190"/>
      <c r="GEH85" s="190"/>
      <c r="GEI85" s="190"/>
      <c r="GEJ85" s="190"/>
      <c r="GEK85" s="190"/>
      <c r="GEL85" s="190"/>
      <c r="GEM85" s="190"/>
      <c r="GEN85" s="190"/>
      <c r="GEO85" s="190"/>
      <c r="GEP85" s="190"/>
      <c r="GEQ85" s="190"/>
      <c r="GER85" s="190"/>
      <c r="GES85" s="190"/>
      <c r="GET85" s="190"/>
      <c r="GEU85" s="190"/>
      <c r="GEV85" s="190"/>
      <c r="GEW85" s="190"/>
      <c r="GEX85" s="190"/>
      <c r="GEY85" s="190"/>
      <c r="GEZ85" s="190"/>
      <c r="GFA85" s="190"/>
      <c r="GFB85" s="190"/>
      <c r="GFC85" s="190"/>
      <c r="GFD85" s="190"/>
      <c r="GFE85" s="190"/>
      <c r="GFF85" s="190"/>
      <c r="GFG85" s="190"/>
      <c r="GFH85" s="190"/>
      <c r="GFI85" s="190"/>
      <c r="GFJ85" s="190"/>
      <c r="GFK85" s="190"/>
      <c r="GFL85" s="190"/>
      <c r="GFM85" s="190"/>
      <c r="GFN85" s="190"/>
      <c r="GFO85" s="190"/>
      <c r="GFP85" s="190"/>
      <c r="GFQ85" s="190"/>
      <c r="GFR85" s="190"/>
      <c r="GFS85" s="190"/>
      <c r="GFT85" s="190"/>
      <c r="GFU85" s="190"/>
      <c r="GFV85" s="190"/>
      <c r="GFW85" s="190"/>
      <c r="GFX85" s="190"/>
      <c r="GFY85" s="190"/>
      <c r="GFZ85" s="190"/>
      <c r="GGA85" s="190"/>
      <c r="GGB85" s="190"/>
      <c r="GGC85" s="190"/>
      <c r="GGD85" s="190"/>
      <c r="GGE85" s="190"/>
      <c r="GGF85" s="190"/>
      <c r="GGG85" s="190"/>
      <c r="GGH85" s="190"/>
      <c r="GGI85" s="190"/>
      <c r="GGJ85" s="190"/>
      <c r="GGK85" s="190"/>
      <c r="GGL85" s="190"/>
      <c r="GGM85" s="190"/>
      <c r="GGN85" s="190"/>
      <c r="GGO85" s="190"/>
      <c r="GGP85" s="190"/>
      <c r="GGQ85" s="190"/>
      <c r="GGR85" s="190"/>
      <c r="GGS85" s="190"/>
      <c r="GGT85" s="190"/>
      <c r="GGU85" s="190"/>
      <c r="GGV85" s="190"/>
      <c r="GGW85" s="190"/>
      <c r="GGX85" s="190"/>
      <c r="GGY85" s="190"/>
      <c r="GGZ85" s="190"/>
      <c r="GHA85" s="190"/>
      <c r="GHB85" s="190"/>
      <c r="GHC85" s="190"/>
      <c r="GHD85" s="190"/>
      <c r="GHE85" s="190"/>
      <c r="GHF85" s="190"/>
      <c r="GHG85" s="190"/>
      <c r="GHH85" s="190"/>
      <c r="GHI85" s="190"/>
      <c r="GHJ85" s="190"/>
      <c r="GHK85" s="190"/>
      <c r="GHL85" s="190"/>
      <c r="GHM85" s="190"/>
      <c r="GHN85" s="190"/>
      <c r="GHO85" s="190"/>
      <c r="GHP85" s="190"/>
      <c r="GHQ85" s="190"/>
      <c r="GHR85" s="190"/>
      <c r="GHS85" s="190"/>
      <c r="GHT85" s="190"/>
      <c r="GHU85" s="190"/>
      <c r="GHV85" s="190"/>
      <c r="GHW85" s="190"/>
      <c r="GHX85" s="190"/>
      <c r="GHY85" s="190"/>
      <c r="GHZ85" s="190"/>
      <c r="GIA85" s="190"/>
      <c r="GIB85" s="190"/>
      <c r="GIC85" s="190"/>
      <c r="GID85" s="190"/>
      <c r="GIE85" s="190"/>
      <c r="GIF85" s="190"/>
      <c r="GIG85" s="190"/>
      <c r="GIH85" s="190"/>
      <c r="GII85" s="190"/>
      <c r="GIJ85" s="190"/>
      <c r="GIK85" s="190"/>
      <c r="GIL85" s="190"/>
      <c r="GIM85" s="190"/>
      <c r="GIN85" s="190"/>
      <c r="GIO85" s="190"/>
      <c r="GIP85" s="190"/>
      <c r="GIQ85" s="190"/>
      <c r="GIR85" s="190"/>
      <c r="GIS85" s="190"/>
      <c r="GIT85" s="190"/>
      <c r="GIU85" s="190"/>
      <c r="GIV85" s="190"/>
      <c r="GIW85" s="190"/>
      <c r="GIX85" s="190"/>
      <c r="GIY85" s="190"/>
      <c r="GIZ85" s="190"/>
      <c r="GJA85" s="190"/>
      <c r="GJB85" s="190"/>
      <c r="GJC85" s="190"/>
      <c r="GJD85" s="190"/>
      <c r="GJE85" s="190"/>
      <c r="GJF85" s="190"/>
      <c r="GJG85" s="190"/>
      <c r="GJH85" s="190"/>
      <c r="GJI85" s="190"/>
      <c r="GJJ85" s="190"/>
      <c r="GJK85" s="190"/>
      <c r="GJL85" s="190"/>
      <c r="GJM85" s="190"/>
      <c r="GJN85" s="190"/>
      <c r="GJO85" s="190"/>
      <c r="GJP85" s="190"/>
      <c r="GJQ85" s="190"/>
      <c r="GJR85" s="190"/>
      <c r="GJS85" s="190"/>
      <c r="GJT85" s="190"/>
      <c r="GJU85" s="190"/>
      <c r="GJV85" s="190"/>
      <c r="GJW85" s="190"/>
      <c r="GJX85" s="190"/>
      <c r="GJY85" s="190"/>
      <c r="GJZ85" s="190"/>
      <c r="GKA85" s="190"/>
      <c r="GKB85" s="190"/>
      <c r="GKC85" s="190"/>
      <c r="GKD85" s="190"/>
      <c r="GKE85" s="190"/>
      <c r="GKF85" s="190"/>
      <c r="GKG85" s="190"/>
      <c r="GKH85" s="190"/>
      <c r="GKI85" s="190"/>
      <c r="GKJ85" s="190"/>
      <c r="GKK85" s="190"/>
      <c r="GKL85" s="190"/>
      <c r="GKM85" s="190"/>
      <c r="GKN85" s="190"/>
      <c r="GKO85" s="190"/>
      <c r="GKP85" s="190"/>
      <c r="GKQ85" s="190"/>
      <c r="GKR85" s="190"/>
      <c r="GKS85" s="190"/>
      <c r="GKT85" s="190"/>
      <c r="GKU85" s="190"/>
      <c r="GKV85" s="190"/>
      <c r="GKW85" s="190"/>
      <c r="GKX85" s="190"/>
      <c r="GKY85" s="190"/>
      <c r="GKZ85" s="190"/>
      <c r="GLA85" s="190"/>
      <c r="GLB85" s="190"/>
      <c r="GLC85" s="190"/>
      <c r="GLD85" s="190"/>
      <c r="GLE85" s="190"/>
      <c r="GLF85" s="190"/>
      <c r="GLG85" s="190"/>
      <c r="GLH85" s="190"/>
      <c r="GLI85" s="190"/>
      <c r="GLJ85" s="190"/>
      <c r="GLK85" s="190"/>
      <c r="GLL85" s="190"/>
      <c r="GLM85" s="190"/>
      <c r="GLN85" s="190"/>
      <c r="GLO85" s="190"/>
      <c r="GLP85" s="190"/>
      <c r="GLQ85" s="190"/>
      <c r="GLR85" s="190"/>
      <c r="GLS85" s="190"/>
      <c r="GLT85" s="190"/>
      <c r="GLU85" s="190"/>
      <c r="GLV85" s="190"/>
      <c r="GLW85" s="190"/>
      <c r="GLX85" s="190"/>
      <c r="GLY85" s="190"/>
      <c r="GLZ85" s="190"/>
      <c r="GMA85" s="190"/>
      <c r="GMB85" s="190"/>
      <c r="GMC85" s="190"/>
      <c r="GMD85" s="190"/>
      <c r="GME85" s="190"/>
      <c r="GMF85" s="190"/>
      <c r="GMG85" s="190"/>
      <c r="GMH85" s="190"/>
      <c r="GMI85" s="190"/>
      <c r="GMJ85" s="190"/>
      <c r="GMK85" s="190"/>
      <c r="GML85" s="190"/>
      <c r="GMM85" s="190"/>
      <c r="GMN85" s="190"/>
      <c r="GMO85" s="190"/>
      <c r="GMP85" s="190"/>
      <c r="GMQ85" s="190"/>
      <c r="GMR85" s="190"/>
      <c r="GMS85" s="190"/>
      <c r="GMT85" s="190"/>
      <c r="GMU85" s="190"/>
      <c r="GMV85" s="190"/>
      <c r="GMW85" s="190"/>
      <c r="GMX85" s="190"/>
      <c r="GMY85" s="190"/>
      <c r="GMZ85" s="190"/>
      <c r="GNA85" s="190"/>
      <c r="GNB85" s="190"/>
      <c r="GNC85" s="190"/>
      <c r="GND85" s="190"/>
      <c r="GNE85" s="190"/>
      <c r="GNF85" s="190"/>
      <c r="GNG85" s="190"/>
      <c r="GNH85" s="190"/>
      <c r="GNI85" s="190"/>
      <c r="GNJ85" s="190"/>
      <c r="GNK85" s="190"/>
      <c r="GNL85" s="190"/>
      <c r="GNM85" s="190"/>
      <c r="GNN85" s="190"/>
      <c r="GNO85" s="190"/>
      <c r="GNP85" s="190"/>
      <c r="GNQ85" s="190"/>
      <c r="GNR85" s="190"/>
      <c r="GNS85" s="190"/>
      <c r="GNT85" s="190"/>
      <c r="GNU85" s="190"/>
      <c r="GNV85" s="190"/>
      <c r="GNW85" s="190"/>
      <c r="GNX85" s="190"/>
      <c r="GNY85" s="190"/>
      <c r="GNZ85" s="190"/>
      <c r="GOA85" s="190"/>
      <c r="GOB85" s="190"/>
      <c r="GOC85" s="190"/>
      <c r="GOD85" s="190"/>
      <c r="GOE85" s="190"/>
      <c r="GOF85" s="190"/>
      <c r="GOG85" s="190"/>
      <c r="GOH85" s="190"/>
      <c r="GOI85" s="190"/>
      <c r="GOJ85" s="190"/>
      <c r="GOK85" s="190"/>
      <c r="GOL85" s="190"/>
      <c r="GOM85" s="190"/>
      <c r="GON85" s="190"/>
      <c r="GOO85" s="190"/>
      <c r="GOP85" s="190"/>
      <c r="GOQ85" s="190"/>
      <c r="GOR85" s="190"/>
      <c r="GOS85" s="190"/>
      <c r="GOT85" s="190"/>
      <c r="GOU85" s="190"/>
      <c r="GOV85" s="190"/>
      <c r="GOW85" s="190"/>
      <c r="GOX85" s="190"/>
      <c r="GOY85" s="190"/>
      <c r="GOZ85" s="190"/>
      <c r="GPA85" s="190"/>
      <c r="GPB85" s="190"/>
      <c r="GPC85" s="190"/>
      <c r="GPD85" s="190"/>
      <c r="GPE85" s="190"/>
      <c r="GPF85" s="190"/>
      <c r="GPG85" s="190"/>
      <c r="GPH85" s="190"/>
      <c r="GPI85" s="190"/>
      <c r="GPJ85" s="190"/>
      <c r="GPK85" s="190"/>
      <c r="GPL85" s="190"/>
      <c r="GPM85" s="190"/>
      <c r="GPN85" s="190"/>
      <c r="GPO85" s="190"/>
      <c r="GPP85" s="190"/>
      <c r="GPQ85" s="190"/>
      <c r="GPR85" s="190"/>
      <c r="GPS85" s="190"/>
      <c r="GPT85" s="190"/>
      <c r="GPU85" s="190"/>
      <c r="GPV85" s="190"/>
      <c r="GPW85" s="190"/>
      <c r="GPX85" s="190"/>
      <c r="GPY85" s="190"/>
      <c r="GPZ85" s="190"/>
      <c r="GQA85" s="190"/>
      <c r="GQB85" s="190"/>
      <c r="GQC85" s="190"/>
      <c r="GQD85" s="190"/>
      <c r="GQE85" s="190"/>
      <c r="GQF85" s="190"/>
      <c r="GQG85" s="190"/>
      <c r="GQH85" s="190"/>
      <c r="GQI85" s="190"/>
      <c r="GQJ85" s="190"/>
      <c r="GQK85" s="190"/>
      <c r="GQL85" s="190"/>
      <c r="GQM85" s="190"/>
      <c r="GQN85" s="190"/>
      <c r="GQO85" s="190"/>
      <c r="GQP85" s="190"/>
      <c r="GQQ85" s="190"/>
      <c r="GQR85" s="190"/>
      <c r="GQS85" s="190"/>
      <c r="GQT85" s="190"/>
      <c r="GQU85" s="190"/>
      <c r="GQV85" s="190"/>
      <c r="GQW85" s="190"/>
      <c r="GQX85" s="190"/>
      <c r="GQY85" s="190"/>
      <c r="GQZ85" s="190"/>
      <c r="GRA85" s="190"/>
      <c r="GRB85" s="190"/>
      <c r="GRC85" s="190"/>
      <c r="GRD85" s="190"/>
      <c r="GRE85" s="190"/>
      <c r="GRF85" s="190"/>
      <c r="GRG85" s="190"/>
      <c r="GRH85" s="190"/>
      <c r="GRI85" s="190"/>
      <c r="GRJ85" s="190"/>
      <c r="GRK85" s="190"/>
      <c r="GRL85" s="190"/>
      <c r="GRM85" s="190"/>
      <c r="GRN85" s="190"/>
      <c r="GRO85" s="190"/>
      <c r="GRP85" s="190"/>
      <c r="GRQ85" s="190"/>
      <c r="GRR85" s="190"/>
      <c r="GRS85" s="190"/>
      <c r="GRT85" s="190"/>
      <c r="GRU85" s="190"/>
      <c r="GRV85" s="190"/>
      <c r="GRW85" s="190"/>
      <c r="GRX85" s="190"/>
      <c r="GRY85" s="190"/>
      <c r="GRZ85" s="190"/>
      <c r="GSA85" s="190"/>
      <c r="GSB85" s="190"/>
      <c r="GSC85" s="190"/>
      <c r="GSD85" s="190"/>
      <c r="GSE85" s="190"/>
      <c r="GSF85" s="190"/>
      <c r="GSG85" s="190"/>
      <c r="GSH85" s="190"/>
      <c r="GSI85" s="190"/>
      <c r="GSJ85" s="190"/>
      <c r="GSK85" s="190"/>
      <c r="GSL85" s="190"/>
      <c r="GSM85" s="190"/>
      <c r="GSN85" s="190"/>
      <c r="GSO85" s="190"/>
      <c r="GSP85" s="190"/>
      <c r="GSQ85" s="190"/>
      <c r="GSR85" s="190"/>
      <c r="GSS85" s="190"/>
      <c r="GST85" s="190"/>
      <c r="GSU85" s="190"/>
      <c r="GSV85" s="190"/>
      <c r="GSW85" s="190"/>
      <c r="GSX85" s="190"/>
      <c r="GSY85" s="190"/>
      <c r="GSZ85" s="190"/>
      <c r="GTA85" s="190"/>
      <c r="GTB85" s="190"/>
      <c r="GTC85" s="190"/>
      <c r="GTD85" s="190"/>
      <c r="GTE85" s="190"/>
      <c r="GTF85" s="190"/>
      <c r="GTG85" s="190"/>
      <c r="GTH85" s="190"/>
      <c r="GTI85" s="190"/>
      <c r="GTJ85" s="190"/>
      <c r="GTK85" s="190"/>
      <c r="GTL85" s="190"/>
      <c r="GTM85" s="190"/>
      <c r="GTN85" s="190"/>
      <c r="GTO85" s="190"/>
      <c r="GTP85" s="190"/>
      <c r="GTQ85" s="190"/>
      <c r="GTR85" s="190"/>
      <c r="GTS85" s="190"/>
      <c r="GTT85" s="190"/>
      <c r="GTU85" s="190"/>
      <c r="GTV85" s="190"/>
      <c r="GTW85" s="190"/>
      <c r="GTX85" s="190"/>
      <c r="GTY85" s="190"/>
      <c r="GTZ85" s="190"/>
      <c r="GUA85" s="190"/>
      <c r="GUB85" s="190"/>
      <c r="GUC85" s="190"/>
      <c r="GUD85" s="190"/>
      <c r="GUE85" s="190"/>
      <c r="GUF85" s="190"/>
      <c r="GUG85" s="190"/>
      <c r="GUH85" s="190"/>
      <c r="GUI85" s="190"/>
      <c r="GUJ85" s="190"/>
      <c r="GUK85" s="190"/>
      <c r="GUL85" s="190"/>
      <c r="GUM85" s="190"/>
      <c r="GUN85" s="190"/>
      <c r="GUO85" s="190"/>
      <c r="GUP85" s="190"/>
      <c r="GUQ85" s="190"/>
      <c r="GUR85" s="190"/>
      <c r="GUS85" s="190"/>
      <c r="GUT85" s="190"/>
      <c r="GUU85" s="190"/>
      <c r="GUV85" s="190"/>
      <c r="GUW85" s="190"/>
      <c r="GUX85" s="190"/>
      <c r="GUY85" s="190"/>
      <c r="GUZ85" s="190"/>
      <c r="GVA85" s="190"/>
      <c r="GVB85" s="190"/>
      <c r="GVC85" s="190"/>
      <c r="GVD85" s="190"/>
      <c r="GVE85" s="190"/>
      <c r="GVF85" s="190"/>
      <c r="GVG85" s="190"/>
      <c r="GVH85" s="190"/>
      <c r="GVI85" s="190"/>
      <c r="GVJ85" s="190"/>
      <c r="GVK85" s="190"/>
      <c r="GVL85" s="190"/>
      <c r="GVM85" s="190"/>
      <c r="GVN85" s="190"/>
      <c r="GVO85" s="190"/>
      <c r="GVP85" s="190"/>
      <c r="GVQ85" s="190"/>
      <c r="GVR85" s="190"/>
      <c r="GVS85" s="190"/>
      <c r="GVT85" s="190"/>
      <c r="GVU85" s="190"/>
      <c r="GVV85" s="190"/>
      <c r="GVW85" s="190"/>
      <c r="GVX85" s="190"/>
      <c r="GVY85" s="190"/>
      <c r="GVZ85" s="190"/>
      <c r="GWA85" s="190"/>
      <c r="GWB85" s="190"/>
      <c r="GWC85" s="190"/>
      <c r="GWD85" s="190"/>
      <c r="GWE85" s="190"/>
      <c r="GWF85" s="190"/>
      <c r="GWG85" s="190"/>
      <c r="GWH85" s="190"/>
      <c r="GWI85" s="190"/>
      <c r="GWJ85" s="190"/>
      <c r="GWK85" s="190"/>
      <c r="GWL85" s="190"/>
      <c r="GWM85" s="190"/>
      <c r="GWN85" s="190"/>
      <c r="GWO85" s="190"/>
      <c r="GWP85" s="190"/>
      <c r="GWQ85" s="190"/>
      <c r="GWR85" s="190"/>
      <c r="GWS85" s="190"/>
      <c r="GWT85" s="190"/>
      <c r="GWU85" s="190"/>
      <c r="GWV85" s="190"/>
      <c r="GWW85" s="190"/>
      <c r="GWX85" s="190"/>
      <c r="GWY85" s="190"/>
      <c r="GWZ85" s="190"/>
      <c r="GXA85" s="190"/>
      <c r="GXB85" s="190"/>
      <c r="GXC85" s="190"/>
      <c r="GXD85" s="190"/>
      <c r="GXE85" s="190"/>
      <c r="GXF85" s="190"/>
      <c r="GXG85" s="190"/>
      <c r="GXH85" s="190"/>
      <c r="GXI85" s="190"/>
      <c r="GXJ85" s="190"/>
      <c r="GXK85" s="190"/>
      <c r="GXL85" s="190"/>
      <c r="GXM85" s="190"/>
      <c r="GXN85" s="190"/>
      <c r="GXO85" s="190"/>
      <c r="GXP85" s="190"/>
      <c r="GXQ85" s="190"/>
      <c r="GXR85" s="190"/>
      <c r="GXS85" s="190"/>
      <c r="GXT85" s="190"/>
      <c r="GXU85" s="190"/>
      <c r="GXV85" s="190"/>
      <c r="GXW85" s="190"/>
      <c r="GXX85" s="190"/>
      <c r="GXY85" s="190"/>
      <c r="GXZ85" s="190"/>
      <c r="GYA85" s="190"/>
      <c r="GYB85" s="190"/>
      <c r="GYC85" s="190"/>
      <c r="GYD85" s="190"/>
      <c r="GYE85" s="190"/>
      <c r="GYF85" s="190"/>
      <c r="GYG85" s="190"/>
      <c r="GYH85" s="190"/>
      <c r="GYI85" s="190"/>
      <c r="GYJ85" s="190"/>
      <c r="GYK85" s="190"/>
      <c r="GYL85" s="190"/>
      <c r="GYM85" s="190"/>
      <c r="GYN85" s="190"/>
      <c r="GYO85" s="190"/>
      <c r="GYP85" s="190"/>
      <c r="GYQ85" s="190"/>
      <c r="GYR85" s="190"/>
      <c r="GYS85" s="190"/>
      <c r="GYT85" s="190"/>
      <c r="GYU85" s="190"/>
      <c r="GYV85" s="190"/>
      <c r="GYW85" s="190"/>
      <c r="GYX85" s="190"/>
      <c r="GYY85" s="190"/>
      <c r="GYZ85" s="190"/>
      <c r="GZA85" s="190"/>
      <c r="GZB85" s="190"/>
      <c r="GZC85" s="190"/>
      <c r="GZD85" s="190"/>
      <c r="GZE85" s="190"/>
      <c r="GZF85" s="190"/>
      <c r="GZG85" s="190"/>
      <c r="GZH85" s="190"/>
      <c r="GZI85" s="190"/>
      <c r="GZJ85" s="190"/>
      <c r="GZK85" s="190"/>
      <c r="GZL85" s="190"/>
      <c r="GZM85" s="190"/>
      <c r="GZN85" s="190"/>
      <c r="GZO85" s="190"/>
      <c r="GZP85" s="190"/>
      <c r="GZQ85" s="190"/>
      <c r="GZR85" s="190"/>
      <c r="GZS85" s="190"/>
      <c r="GZT85" s="190"/>
      <c r="GZU85" s="190"/>
      <c r="GZV85" s="190"/>
      <c r="GZW85" s="190"/>
      <c r="GZX85" s="190"/>
      <c r="GZY85" s="190"/>
      <c r="GZZ85" s="190"/>
      <c r="HAA85" s="190"/>
      <c r="HAB85" s="190"/>
      <c r="HAC85" s="190"/>
      <c r="HAD85" s="190"/>
      <c r="HAE85" s="190"/>
      <c r="HAF85" s="190"/>
      <c r="HAG85" s="190"/>
      <c r="HAH85" s="190"/>
      <c r="HAI85" s="190"/>
      <c r="HAJ85" s="190"/>
      <c r="HAK85" s="190"/>
      <c r="HAL85" s="190"/>
      <c r="HAM85" s="190"/>
      <c r="HAN85" s="190"/>
      <c r="HAO85" s="190"/>
      <c r="HAP85" s="190"/>
      <c r="HAQ85" s="190"/>
      <c r="HAR85" s="190"/>
      <c r="HAS85" s="190"/>
      <c r="HAT85" s="190"/>
      <c r="HAU85" s="190"/>
      <c r="HAV85" s="190"/>
      <c r="HAW85" s="190"/>
      <c r="HAX85" s="190"/>
      <c r="HAY85" s="190"/>
      <c r="HAZ85" s="190"/>
      <c r="HBA85" s="190"/>
      <c r="HBB85" s="190"/>
      <c r="HBC85" s="190"/>
      <c r="HBD85" s="190"/>
      <c r="HBE85" s="190"/>
      <c r="HBF85" s="190"/>
      <c r="HBG85" s="190"/>
      <c r="HBH85" s="190"/>
      <c r="HBI85" s="190"/>
      <c r="HBJ85" s="190"/>
      <c r="HBK85" s="190"/>
      <c r="HBL85" s="190"/>
      <c r="HBM85" s="190"/>
      <c r="HBN85" s="190"/>
      <c r="HBO85" s="190"/>
      <c r="HBP85" s="190"/>
      <c r="HBQ85" s="190"/>
      <c r="HBR85" s="190"/>
      <c r="HBS85" s="190"/>
      <c r="HBT85" s="190"/>
      <c r="HBU85" s="190"/>
      <c r="HBV85" s="190"/>
      <c r="HBW85" s="190"/>
      <c r="HBX85" s="190"/>
      <c r="HBY85" s="190"/>
      <c r="HBZ85" s="190"/>
      <c r="HCA85" s="190"/>
      <c r="HCB85" s="190"/>
      <c r="HCC85" s="190"/>
      <c r="HCD85" s="190"/>
      <c r="HCE85" s="190"/>
      <c r="HCF85" s="190"/>
      <c r="HCG85" s="190"/>
      <c r="HCH85" s="190"/>
      <c r="HCI85" s="190"/>
      <c r="HCJ85" s="190"/>
      <c r="HCK85" s="190"/>
      <c r="HCL85" s="190"/>
      <c r="HCM85" s="190"/>
      <c r="HCN85" s="190"/>
      <c r="HCO85" s="190"/>
      <c r="HCP85" s="190"/>
      <c r="HCQ85" s="190"/>
      <c r="HCR85" s="190"/>
      <c r="HCS85" s="190"/>
      <c r="HCT85" s="190"/>
      <c r="HCU85" s="190"/>
      <c r="HCV85" s="190"/>
      <c r="HCW85" s="190"/>
      <c r="HCX85" s="190"/>
      <c r="HCY85" s="190"/>
      <c r="HCZ85" s="190"/>
      <c r="HDA85" s="190"/>
      <c r="HDB85" s="190"/>
      <c r="HDC85" s="190"/>
      <c r="HDD85" s="190"/>
      <c r="HDE85" s="190"/>
      <c r="HDF85" s="190"/>
      <c r="HDG85" s="190"/>
      <c r="HDH85" s="190"/>
      <c r="HDI85" s="190"/>
      <c r="HDJ85" s="190"/>
      <c r="HDK85" s="190"/>
      <c r="HDL85" s="190"/>
      <c r="HDM85" s="190"/>
      <c r="HDN85" s="190"/>
      <c r="HDO85" s="190"/>
      <c r="HDP85" s="190"/>
      <c r="HDQ85" s="190"/>
      <c r="HDR85" s="190"/>
      <c r="HDS85" s="190"/>
      <c r="HDT85" s="190"/>
      <c r="HDU85" s="190"/>
      <c r="HDV85" s="190"/>
      <c r="HDW85" s="190"/>
      <c r="HDX85" s="190"/>
      <c r="HDY85" s="190"/>
      <c r="HDZ85" s="190"/>
      <c r="HEA85" s="190"/>
      <c r="HEB85" s="190"/>
      <c r="HEC85" s="190"/>
      <c r="HED85" s="190"/>
      <c r="HEE85" s="190"/>
      <c r="HEF85" s="190"/>
      <c r="HEG85" s="190"/>
      <c r="HEH85" s="190"/>
      <c r="HEI85" s="190"/>
      <c r="HEJ85" s="190"/>
      <c r="HEK85" s="190"/>
      <c r="HEL85" s="190"/>
      <c r="HEM85" s="190"/>
      <c r="HEN85" s="190"/>
      <c r="HEO85" s="190"/>
      <c r="HEP85" s="190"/>
      <c r="HEQ85" s="190"/>
      <c r="HER85" s="190"/>
      <c r="HES85" s="190"/>
      <c r="HET85" s="190"/>
      <c r="HEU85" s="190"/>
      <c r="HEV85" s="190"/>
      <c r="HEW85" s="190"/>
      <c r="HEX85" s="190"/>
      <c r="HEY85" s="190"/>
      <c r="HEZ85" s="190"/>
      <c r="HFA85" s="190"/>
      <c r="HFB85" s="190"/>
      <c r="HFC85" s="190"/>
      <c r="HFD85" s="190"/>
      <c r="HFE85" s="190"/>
      <c r="HFF85" s="190"/>
      <c r="HFG85" s="190"/>
      <c r="HFH85" s="190"/>
      <c r="HFI85" s="190"/>
      <c r="HFJ85" s="190"/>
      <c r="HFK85" s="190"/>
      <c r="HFL85" s="190"/>
      <c r="HFM85" s="190"/>
      <c r="HFN85" s="190"/>
      <c r="HFO85" s="190"/>
      <c r="HFP85" s="190"/>
      <c r="HFQ85" s="190"/>
      <c r="HFR85" s="190"/>
      <c r="HFS85" s="190"/>
      <c r="HFT85" s="190"/>
      <c r="HFU85" s="190"/>
      <c r="HFV85" s="190"/>
      <c r="HFW85" s="190"/>
      <c r="HFX85" s="190"/>
      <c r="HFY85" s="190"/>
      <c r="HFZ85" s="190"/>
      <c r="HGA85" s="190"/>
      <c r="HGB85" s="190"/>
      <c r="HGC85" s="190"/>
      <c r="HGD85" s="190"/>
      <c r="HGE85" s="190"/>
      <c r="HGF85" s="190"/>
      <c r="HGG85" s="190"/>
      <c r="HGH85" s="190"/>
      <c r="HGI85" s="190"/>
      <c r="HGJ85" s="190"/>
      <c r="HGK85" s="190"/>
      <c r="HGL85" s="190"/>
      <c r="HGM85" s="190"/>
      <c r="HGN85" s="190"/>
      <c r="HGO85" s="190"/>
      <c r="HGP85" s="190"/>
      <c r="HGQ85" s="190"/>
      <c r="HGR85" s="190"/>
      <c r="HGS85" s="190"/>
      <c r="HGT85" s="190"/>
      <c r="HGU85" s="190"/>
      <c r="HGV85" s="190"/>
      <c r="HGW85" s="190"/>
      <c r="HGX85" s="190"/>
      <c r="HGY85" s="190"/>
      <c r="HGZ85" s="190"/>
      <c r="HHA85" s="190"/>
      <c r="HHB85" s="190"/>
      <c r="HHC85" s="190"/>
      <c r="HHD85" s="190"/>
      <c r="HHE85" s="190"/>
      <c r="HHF85" s="190"/>
      <c r="HHG85" s="190"/>
      <c r="HHH85" s="190"/>
      <c r="HHI85" s="190"/>
      <c r="HHJ85" s="190"/>
      <c r="HHK85" s="190"/>
      <c r="HHL85" s="190"/>
      <c r="HHM85" s="190"/>
      <c r="HHN85" s="190"/>
      <c r="HHO85" s="190"/>
      <c r="HHP85" s="190"/>
      <c r="HHQ85" s="190"/>
      <c r="HHR85" s="190"/>
      <c r="HHS85" s="190"/>
      <c r="HHT85" s="190"/>
      <c r="HHU85" s="190"/>
      <c r="HHV85" s="190"/>
      <c r="HHW85" s="190"/>
      <c r="HHX85" s="190"/>
      <c r="HHY85" s="190"/>
      <c r="HHZ85" s="190"/>
      <c r="HIA85" s="190"/>
      <c r="HIB85" s="190"/>
      <c r="HIC85" s="190"/>
      <c r="HID85" s="190"/>
      <c r="HIE85" s="190"/>
      <c r="HIF85" s="190"/>
      <c r="HIG85" s="190"/>
      <c r="HIH85" s="190"/>
      <c r="HII85" s="190"/>
      <c r="HIJ85" s="190"/>
      <c r="HIK85" s="190"/>
      <c r="HIL85" s="190"/>
      <c r="HIM85" s="190"/>
      <c r="HIN85" s="190"/>
      <c r="HIO85" s="190"/>
      <c r="HIP85" s="190"/>
      <c r="HIQ85" s="190"/>
      <c r="HIR85" s="190"/>
      <c r="HIS85" s="190"/>
      <c r="HIT85" s="190"/>
      <c r="HIU85" s="190"/>
      <c r="HIV85" s="190"/>
      <c r="HIW85" s="190"/>
      <c r="HIX85" s="190"/>
      <c r="HIY85" s="190"/>
      <c r="HIZ85" s="190"/>
      <c r="HJA85" s="190"/>
      <c r="HJB85" s="190"/>
      <c r="HJC85" s="190"/>
      <c r="HJD85" s="190"/>
      <c r="HJE85" s="190"/>
      <c r="HJF85" s="190"/>
      <c r="HJG85" s="190"/>
      <c r="HJH85" s="190"/>
      <c r="HJI85" s="190"/>
      <c r="HJJ85" s="190"/>
      <c r="HJK85" s="190"/>
      <c r="HJL85" s="190"/>
      <c r="HJM85" s="190"/>
      <c r="HJN85" s="190"/>
      <c r="HJO85" s="190"/>
      <c r="HJP85" s="190"/>
      <c r="HJQ85" s="190"/>
      <c r="HJR85" s="190"/>
      <c r="HJS85" s="190"/>
      <c r="HJT85" s="190"/>
      <c r="HJU85" s="190"/>
      <c r="HJV85" s="190"/>
      <c r="HJW85" s="190"/>
      <c r="HJX85" s="190"/>
      <c r="HJY85" s="190"/>
      <c r="HJZ85" s="190"/>
      <c r="HKA85" s="190"/>
      <c r="HKB85" s="190"/>
      <c r="HKC85" s="190"/>
      <c r="HKD85" s="190"/>
      <c r="HKE85" s="190"/>
      <c r="HKF85" s="190"/>
      <c r="HKG85" s="190"/>
      <c r="HKH85" s="190"/>
      <c r="HKI85" s="190"/>
      <c r="HKJ85" s="190"/>
      <c r="HKK85" s="190"/>
      <c r="HKL85" s="190"/>
      <c r="HKM85" s="190"/>
      <c r="HKN85" s="190"/>
      <c r="HKO85" s="190"/>
      <c r="HKP85" s="190"/>
      <c r="HKQ85" s="190"/>
      <c r="HKR85" s="190"/>
      <c r="HKS85" s="190"/>
      <c r="HKT85" s="190"/>
      <c r="HKU85" s="190"/>
      <c r="HKV85" s="190"/>
      <c r="HKW85" s="190"/>
      <c r="HKX85" s="190"/>
      <c r="HKY85" s="190"/>
      <c r="HKZ85" s="190"/>
      <c r="HLA85" s="190"/>
      <c r="HLB85" s="190"/>
      <c r="HLC85" s="190"/>
      <c r="HLD85" s="190"/>
      <c r="HLE85" s="190"/>
      <c r="HLF85" s="190"/>
      <c r="HLG85" s="190"/>
      <c r="HLH85" s="190"/>
      <c r="HLI85" s="190"/>
      <c r="HLJ85" s="190"/>
      <c r="HLK85" s="190"/>
      <c r="HLL85" s="190"/>
      <c r="HLM85" s="190"/>
      <c r="HLN85" s="190"/>
      <c r="HLO85" s="190"/>
      <c r="HLP85" s="190"/>
      <c r="HLQ85" s="190"/>
      <c r="HLR85" s="190"/>
      <c r="HLS85" s="190"/>
      <c r="HLT85" s="190"/>
      <c r="HLU85" s="190"/>
      <c r="HLV85" s="190"/>
      <c r="HLW85" s="190"/>
      <c r="HLX85" s="190"/>
      <c r="HLY85" s="190"/>
      <c r="HLZ85" s="190"/>
      <c r="HMA85" s="190"/>
      <c r="HMB85" s="190"/>
      <c r="HMC85" s="190"/>
      <c r="HMD85" s="190"/>
      <c r="HME85" s="190"/>
      <c r="HMF85" s="190"/>
      <c r="HMG85" s="190"/>
      <c r="HMH85" s="190"/>
      <c r="HMI85" s="190"/>
      <c r="HMJ85" s="190"/>
      <c r="HMK85" s="190"/>
      <c r="HML85" s="190"/>
      <c r="HMM85" s="190"/>
      <c r="HMN85" s="190"/>
      <c r="HMO85" s="190"/>
      <c r="HMP85" s="190"/>
      <c r="HMQ85" s="190"/>
      <c r="HMR85" s="190"/>
      <c r="HMS85" s="190"/>
      <c r="HMT85" s="190"/>
      <c r="HMU85" s="190"/>
      <c r="HMV85" s="190"/>
      <c r="HMW85" s="190"/>
      <c r="HMX85" s="190"/>
      <c r="HMY85" s="190"/>
      <c r="HMZ85" s="190"/>
      <c r="HNA85" s="190"/>
      <c r="HNB85" s="190"/>
      <c r="HNC85" s="190"/>
      <c r="HND85" s="190"/>
      <c r="HNE85" s="190"/>
      <c r="HNF85" s="190"/>
      <c r="HNG85" s="190"/>
      <c r="HNH85" s="190"/>
      <c r="HNI85" s="190"/>
      <c r="HNJ85" s="190"/>
      <c r="HNK85" s="190"/>
      <c r="HNL85" s="190"/>
      <c r="HNM85" s="190"/>
      <c r="HNN85" s="190"/>
      <c r="HNO85" s="190"/>
      <c r="HNP85" s="190"/>
      <c r="HNQ85" s="190"/>
      <c r="HNR85" s="190"/>
      <c r="HNS85" s="190"/>
      <c r="HNT85" s="190"/>
      <c r="HNU85" s="190"/>
      <c r="HNV85" s="190"/>
      <c r="HNW85" s="190"/>
      <c r="HNX85" s="190"/>
      <c r="HNY85" s="190"/>
      <c r="HNZ85" s="190"/>
      <c r="HOA85" s="190"/>
      <c r="HOB85" s="190"/>
      <c r="HOC85" s="190"/>
      <c r="HOD85" s="190"/>
      <c r="HOE85" s="190"/>
      <c r="HOF85" s="190"/>
      <c r="HOG85" s="190"/>
      <c r="HOH85" s="190"/>
      <c r="HOI85" s="190"/>
      <c r="HOJ85" s="190"/>
      <c r="HOK85" s="190"/>
      <c r="HOL85" s="190"/>
      <c r="HOM85" s="190"/>
      <c r="HON85" s="190"/>
      <c r="HOO85" s="190"/>
      <c r="HOP85" s="190"/>
      <c r="HOQ85" s="190"/>
      <c r="HOR85" s="190"/>
      <c r="HOS85" s="190"/>
      <c r="HOT85" s="190"/>
      <c r="HOU85" s="190"/>
      <c r="HOV85" s="190"/>
      <c r="HOW85" s="190"/>
      <c r="HOX85" s="190"/>
      <c r="HOY85" s="190"/>
      <c r="HOZ85" s="190"/>
      <c r="HPA85" s="190"/>
      <c r="HPB85" s="190"/>
      <c r="HPC85" s="190"/>
      <c r="HPD85" s="190"/>
      <c r="HPE85" s="190"/>
      <c r="HPF85" s="190"/>
      <c r="HPG85" s="190"/>
      <c r="HPH85" s="190"/>
      <c r="HPI85" s="190"/>
      <c r="HPJ85" s="190"/>
      <c r="HPK85" s="190"/>
      <c r="HPL85" s="190"/>
      <c r="HPM85" s="190"/>
      <c r="HPN85" s="190"/>
      <c r="HPO85" s="190"/>
      <c r="HPP85" s="190"/>
      <c r="HPQ85" s="190"/>
      <c r="HPR85" s="190"/>
      <c r="HPS85" s="190"/>
      <c r="HPT85" s="190"/>
      <c r="HPU85" s="190"/>
      <c r="HPV85" s="190"/>
      <c r="HPW85" s="190"/>
      <c r="HPX85" s="190"/>
      <c r="HPY85" s="190"/>
      <c r="HPZ85" s="190"/>
      <c r="HQA85" s="190"/>
      <c r="HQB85" s="190"/>
      <c r="HQC85" s="190"/>
      <c r="HQD85" s="190"/>
      <c r="HQE85" s="190"/>
      <c r="HQF85" s="190"/>
      <c r="HQG85" s="190"/>
      <c r="HQH85" s="190"/>
      <c r="HQI85" s="190"/>
      <c r="HQJ85" s="190"/>
      <c r="HQK85" s="190"/>
      <c r="HQL85" s="190"/>
      <c r="HQM85" s="190"/>
      <c r="HQN85" s="190"/>
      <c r="HQO85" s="190"/>
      <c r="HQP85" s="190"/>
      <c r="HQQ85" s="190"/>
      <c r="HQR85" s="190"/>
      <c r="HQS85" s="190"/>
      <c r="HQT85" s="190"/>
      <c r="HQU85" s="190"/>
      <c r="HQV85" s="190"/>
      <c r="HQW85" s="190"/>
      <c r="HQX85" s="190"/>
      <c r="HQY85" s="190"/>
      <c r="HQZ85" s="190"/>
      <c r="HRA85" s="190"/>
      <c r="HRB85" s="190"/>
      <c r="HRC85" s="190"/>
      <c r="HRD85" s="190"/>
      <c r="HRE85" s="190"/>
      <c r="HRF85" s="190"/>
      <c r="HRG85" s="190"/>
      <c r="HRH85" s="190"/>
      <c r="HRI85" s="190"/>
      <c r="HRJ85" s="190"/>
      <c r="HRK85" s="190"/>
      <c r="HRL85" s="190"/>
      <c r="HRM85" s="190"/>
      <c r="HRN85" s="190"/>
      <c r="HRO85" s="190"/>
      <c r="HRP85" s="190"/>
      <c r="HRQ85" s="190"/>
      <c r="HRR85" s="190"/>
      <c r="HRS85" s="190"/>
      <c r="HRT85" s="190"/>
      <c r="HRU85" s="190"/>
      <c r="HRV85" s="190"/>
      <c r="HRW85" s="190"/>
      <c r="HRX85" s="190"/>
      <c r="HRY85" s="190"/>
      <c r="HRZ85" s="190"/>
      <c r="HSA85" s="190"/>
      <c r="HSB85" s="190"/>
      <c r="HSC85" s="190"/>
      <c r="HSD85" s="190"/>
      <c r="HSE85" s="190"/>
      <c r="HSF85" s="190"/>
      <c r="HSG85" s="190"/>
      <c r="HSH85" s="190"/>
      <c r="HSI85" s="190"/>
      <c r="HSJ85" s="190"/>
      <c r="HSK85" s="190"/>
      <c r="HSL85" s="190"/>
      <c r="HSM85" s="190"/>
      <c r="HSN85" s="190"/>
      <c r="HSO85" s="190"/>
      <c r="HSP85" s="190"/>
      <c r="HSQ85" s="190"/>
      <c r="HSR85" s="190"/>
      <c r="HSS85" s="190"/>
      <c r="HST85" s="190"/>
      <c r="HSU85" s="190"/>
      <c r="HSV85" s="190"/>
      <c r="HSW85" s="190"/>
      <c r="HSX85" s="190"/>
      <c r="HSY85" s="190"/>
      <c r="HSZ85" s="190"/>
      <c r="HTA85" s="190"/>
      <c r="HTB85" s="190"/>
      <c r="HTC85" s="190"/>
      <c r="HTD85" s="190"/>
      <c r="HTE85" s="190"/>
      <c r="HTF85" s="190"/>
      <c r="HTG85" s="190"/>
      <c r="HTH85" s="190"/>
      <c r="HTI85" s="190"/>
      <c r="HTJ85" s="190"/>
      <c r="HTK85" s="190"/>
      <c r="HTL85" s="190"/>
      <c r="HTM85" s="190"/>
      <c r="HTN85" s="190"/>
      <c r="HTO85" s="190"/>
      <c r="HTP85" s="190"/>
      <c r="HTQ85" s="190"/>
      <c r="HTR85" s="190"/>
      <c r="HTS85" s="190"/>
      <c r="HTT85" s="190"/>
      <c r="HTU85" s="190"/>
      <c r="HTV85" s="190"/>
      <c r="HTW85" s="190"/>
      <c r="HTX85" s="190"/>
      <c r="HTY85" s="190"/>
      <c r="HTZ85" s="190"/>
      <c r="HUA85" s="190"/>
      <c r="HUB85" s="190"/>
      <c r="HUC85" s="190"/>
      <c r="HUD85" s="190"/>
      <c r="HUE85" s="190"/>
      <c r="HUF85" s="190"/>
      <c r="HUG85" s="190"/>
      <c r="HUH85" s="190"/>
      <c r="HUI85" s="190"/>
      <c r="HUJ85" s="190"/>
      <c r="HUK85" s="190"/>
      <c r="HUL85" s="190"/>
      <c r="HUM85" s="190"/>
      <c r="HUN85" s="190"/>
      <c r="HUO85" s="190"/>
      <c r="HUP85" s="190"/>
      <c r="HUQ85" s="190"/>
      <c r="HUR85" s="190"/>
      <c r="HUS85" s="190"/>
      <c r="HUT85" s="190"/>
      <c r="HUU85" s="190"/>
      <c r="HUV85" s="190"/>
      <c r="HUW85" s="190"/>
      <c r="HUX85" s="190"/>
      <c r="HUY85" s="190"/>
      <c r="HUZ85" s="190"/>
      <c r="HVA85" s="190"/>
      <c r="HVB85" s="190"/>
      <c r="HVC85" s="190"/>
      <c r="HVD85" s="190"/>
      <c r="HVE85" s="190"/>
      <c r="HVF85" s="190"/>
      <c r="HVG85" s="190"/>
      <c r="HVH85" s="190"/>
      <c r="HVI85" s="190"/>
      <c r="HVJ85" s="190"/>
      <c r="HVK85" s="190"/>
      <c r="HVL85" s="190"/>
      <c r="HVM85" s="190"/>
      <c r="HVN85" s="190"/>
      <c r="HVO85" s="190"/>
      <c r="HVP85" s="190"/>
      <c r="HVQ85" s="190"/>
      <c r="HVR85" s="190"/>
      <c r="HVS85" s="190"/>
      <c r="HVT85" s="190"/>
      <c r="HVU85" s="190"/>
      <c r="HVV85" s="190"/>
      <c r="HVW85" s="190"/>
      <c r="HVX85" s="190"/>
      <c r="HVY85" s="190"/>
      <c r="HVZ85" s="190"/>
      <c r="HWA85" s="190"/>
      <c r="HWB85" s="190"/>
      <c r="HWC85" s="190"/>
      <c r="HWD85" s="190"/>
      <c r="HWE85" s="190"/>
      <c r="HWF85" s="190"/>
      <c r="HWG85" s="190"/>
      <c r="HWH85" s="190"/>
      <c r="HWI85" s="190"/>
      <c r="HWJ85" s="190"/>
      <c r="HWK85" s="190"/>
      <c r="HWL85" s="190"/>
      <c r="HWM85" s="190"/>
      <c r="HWN85" s="190"/>
      <c r="HWO85" s="190"/>
      <c r="HWP85" s="190"/>
      <c r="HWQ85" s="190"/>
      <c r="HWR85" s="190"/>
      <c r="HWS85" s="190"/>
      <c r="HWT85" s="190"/>
      <c r="HWU85" s="190"/>
      <c r="HWV85" s="190"/>
      <c r="HWW85" s="190"/>
      <c r="HWX85" s="190"/>
      <c r="HWY85" s="190"/>
      <c r="HWZ85" s="190"/>
      <c r="HXA85" s="190"/>
      <c r="HXB85" s="190"/>
      <c r="HXC85" s="190"/>
      <c r="HXD85" s="190"/>
      <c r="HXE85" s="190"/>
      <c r="HXF85" s="190"/>
      <c r="HXG85" s="190"/>
      <c r="HXH85" s="190"/>
      <c r="HXI85" s="190"/>
      <c r="HXJ85" s="190"/>
      <c r="HXK85" s="190"/>
      <c r="HXL85" s="190"/>
      <c r="HXM85" s="190"/>
      <c r="HXN85" s="190"/>
      <c r="HXO85" s="190"/>
      <c r="HXP85" s="190"/>
      <c r="HXQ85" s="190"/>
      <c r="HXR85" s="190"/>
      <c r="HXS85" s="190"/>
      <c r="HXT85" s="190"/>
      <c r="HXU85" s="190"/>
      <c r="HXV85" s="190"/>
      <c r="HXW85" s="190"/>
      <c r="HXX85" s="190"/>
      <c r="HXY85" s="190"/>
      <c r="HXZ85" s="190"/>
      <c r="HYA85" s="190"/>
      <c r="HYB85" s="190"/>
      <c r="HYC85" s="190"/>
      <c r="HYD85" s="190"/>
      <c r="HYE85" s="190"/>
      <c r="HYF85" s="190"/>
      <c r="HYG85" s="190"/>
      <c r="HYH85" s="190"/>
      <c r="HYI85" s="190"/>
      <c r="HYJ85" s="190"/>
      <c r="HYK85" s="190"/>
      <c r="HYL85" s="190"/>
      <c r="HYM85" s="190"/>
      <c r="HYN85" s="190"/>
      <c r="HYO85" s="190"/>
      <c r="HYP85" s="190"/>
      <c r="HYQ85" s="190"/>
      <c r="HYR85" s="190"/>
      <c r="HYS85" s="190"/>
      <c r="HYT85" s="190"/>
      <c r="HYU85" s="190"/>
      <c r="HYV85" s="190"/>
      <c r="HYW85" s="190"/>
      <c r="HYX85" s="190"/>
      <c r="HYY85" s="190"/>
      <c r="HYZ85" s="190"/>
      <c r="HZA85" s="190"/>
      <c r="HZB85" s="190"/>
      <c r="HZC85" s="190"/>
      <c r="HZD85" s="190"/>
      <c r="HZE85" s="190"/>
      <c r="HZF85" s="190"/>
      <c r="HZG85" s="190"/>
      <c r="HZH85" s="190"/>
      <c r="HZI85" s="190"/>
      <c r="HZJ85" s="190"/>
      <c r="HZK85" s="190"/>
      <c r="HZL85" s="190"/>
      <c r="HZM85" s="190"/>
      <c r="HZN85" s="190"/>
      <c r="HZO85" s="190"/>
      <c r="HZP85" s="190"/>
      <c r="HZQ85" s="190"/>
      <c r="HZR85" s="190"/>
      <c r="HZS85" s="190"/>
      <c r="HZT85" s="190"/>
      <c r="HZU85" s="190"/>
      <c r="HZV85" s="190"/>
      <c r="HZW85" s="190"/>
      <c r="HZX85" s="190"/>
      <c r="HZY85" s="190"/>
      <c r="HZZ85" s="190"/>
      <c r="IAA85" s="190"/>
      <c r="IAB85" s="190"/>
      <c r="IAC85" s="190"/>
      <c r="IAD85" s="190"/>
      <c r="IAE85" s="190"/>
      <c r="IAF85" s="190"/>
      <c r="IAG85" s="190"/>
      <c r="IAH85" s="190"/>
      <c r="IAI85" s="190"/>
      <c r="IAJ85" s="190"/>
      <c r="IAK85" s="190"/>
      <c r="IAL85" s="190"/>
      <c r="IAM85" s="190"/>
      <c r="IAN85" s="190"/>
      <c r="IAO85" s="190"/>
      <c r="IAP85" s="190"/>
      <c r="IAQ85" s="190"/>
      <c r="IAR85" s="190"/>
      <c r="IAS85" s="190"/>
      <c r="IAT85" s="190"/>
      <c r="IAU85" s="190"/>
      <c r="IAV85" s="190"/>
      <c r="IAW85" s="190"/>
      <c r="IAX85" s="190"/>
      <c r="IAY85" s="190"/>
      <c r="IAZ85" s="190"/>
      <c r="IBA85" s="190"/>
      <c r="IBB85" s="190"/>
      <c r="IBC85" s="190"/>
      <c r="IBD85" s="190"/>
      <c r="IBE85" s="190"/>
      <c r="IBF85" s="190"/>
      <c r="IBG85" s="190"/>
      <c r="IBH85" s="190"/>
      <c r="IBI85" s="190"/>
      <c r="IBJ85" s="190"/>
      <c r="IBK85" s="190"/>
      <c r="IBL85" s="190"/>
      <c r="IBM85" s="190"/>
      <c r="IBN85" s="190"/>
      <c r="IBO85" s="190"/>
      <c r="IBP85" s="190"/>
      <c r="IBQ85" s="190"/>
      <c r="IBR85" s="190"/>
      <c r="IBS85" s="190"/>
      <c r="IBT85" s="190"/>
      <c r="IBU85" s="190"/>
      <c r="IBV85" s="190"/>
      <c r="IBW85" s="190"/>
      <c r="IBX85" s="190"/>
      <c r="IBY85" s="190"/>
      <c r="IBZ85" s="190"/>
      <c r="ICA85" s="190"/>
      <c r="ICB85" s="190"/>
      <c r="ICC85" s="190"/>
      <c r="ICD85" s="190"/>
      <c r="ICE85" s="190"/>
      <c r="ICF85" s="190"/>
      <c r="ICG85" s="190"/>
      <c r="ICH85" s="190"/>
      <c r="ICI85" s="190"/>
      <c r="ICJ85" s="190"/>
      <c r="ICK85" s="190"/>
      <c r="ICL85" s="190"/>
      <c r="ICM85" s="190"/>
      <c r="ICN85" s="190"/>
      <c r="ICO85" s="190"/>
      <c r="ICP85" s="190"/>
      <c r="ICQ85" s="190"/>
      <c r="ICR85" s="190"/>
      <c r="ICS85" s="190"/>
      <c r="ICT85" s="190"/>
      <c r="ICU85" s="190"/>
      <c r="ICV85" s="190"/>
      <c r="ICW85" s="190"/>
      <c r="ICX85" s="190"/>
      <c r="ICY85" s="190"/>
      <c r="ICZ85" s="190"/>
      <c r="IDA85" s="190"/>
      <c r="IDB85" s="190"/>
      <c r="IDC85" s="190"/>
      <c r="IDD85" s="190"/>
      <c r="IDE85" s="190"/>
      <c r="IDF85" s="190"/>
      <c r="IDG85" s="190"/>
      <c r="IDH85" s="190"/>
      <c r="IDI85" s="190"/>
      <c r="IDJ85" s="190"/>
      <c r="IDK85" s="190"/>
      <c r="IDL85" s="190"/>
      <c r="IDM85" s="190"/>
      <c r="IDN85" s="190"/>
      <c r="IDO85" s="190"/>
      <c r="IDP85" s="190"/>
      <c r="IDQ85" s="190"/>
      <c r="IDR85" s="190"/>
      <c r="IDS85" s="190"/>
      <c r="IDT85" s="190"/>
      <c r="IDU85" s="190"/>
      <c r="IDV85" s="190"/>
      <c r="IDW85" s="190"/>
      <c r="IDX85" s="190"/>
      <c r="IDY85" s="190"/>
      <c r="IDZ85" s="190"/>
      <c r="IEA85" s="190"/>
      <c r="IEB85" s="190"/>
      <c r="IEC85" s="190"/>
      <c r="IED85" s="190"/>
      <c r="IEE85" s="190"/>
      <c r="IEF85" s="190"/>
      <c r="IEG85" s="190"/>
      <c r="IEH85" s="190"/>
      <c r="IEI85" s="190"/>
      <c r="IEJ85" s="190"/>
      <c r="IEK85" s="190"/>
      <c r="IEL85" s="190"/>
      <c r="IEM85" s="190"/>
      <c r="IEN85" s="190"/>
      <c r="IEO85" s="190"/>
      <c r="IEP85" s="190"/>
      <c r="IEQ85" s="190"/>
      <c r="IER85" s="190"/>
      <c r="IES85" s="190"/>
      <c r="IET85" s="190"/>
      <c r="IEU85" s="190"/>
      <c r="IEV85" s="190"/>
      <c r="IEW85" s="190"/>
      <c r="IEX85" s="190"/>
      <c r="IEY85" s="190"/>
      <c r="IEZ85" s="190"/>
      <c r="IFA85" s="190"/>
      <c r="IFB85" s="190"/>
      <c r="IFC85" s="190"/>
      <c r="IFD85" s="190"/>
      <c r="IFE85" s="190"/>
      <c r="IFF85" s="190"/>
      <c r="IFG85" s="190"/>
      <c r="IFH85" s="190"/>
      <c r="IFI85" s="190"/>
      <c r="IFJ85" s="190"/>
      <c r="IFK85" s="190"/>
      <c r="IFL85" s="190"/>
      <c r="IFM85" s="190"/>
      <c r="IFN85" s="190"/>
      <c r="IFO85" s="190"/>
      <c r="IFP85" s="190"/>
      <c r="IFQ85" s="190"/>
      <c r="IFR85" s="190"/>
      <c r="IFS85" s="190"/>
      <c r="IFT85" s="190"/>
      <c r="IFU85" s="190"/>
      <c r="IFV85" s="190"/>
      <c r="IFW85" s="190"/>
      <c r="IFX85" s="190"/>
      <c r="IFY85" s="190"/>
      <c r="IFZ85" s="190"/>
      <c r="IGA85" s="190"/>
      <c r="IGB85" s="190"/>
      <c r="IGC85" s="190"/>
      <c r="IGD85" s="190"/>
      <c r="IGE85" s="190"/>
      <c r="IGF85" s="190"/>
      <c r="IGG85" s="190"/>
      <c r="IGH85" s="190"/>
      <c r="IGI85" s="190"/>
      <c r="IGJ85" s="190"/>
      <c r="IGK85" s="190"/>
      <c r="IGL85" s="190"/>
      <c r="IGM85" s="190"/>
      <c r="IGN85" s="190"/>
      <c r="IGO85" s="190"/>
      <c r="IGP85" s="190"/>
      <c r="IGQ85" s="190"/>
      <c r="IGR85" s="190"/>
      <c r="IGS85" s="190"/>
      <c r="IGT85" s="190"/>
      <c r="IGU85" s="190"/>
      <c r="IGV85" s="190"/>
      <c r="IGW85" s="190"/>
      <c r="IGX85" s="190"/>
      <c r="IGY85" s="190"/>
      <c r="IGZ85" s="190"/>
      <c r="IHA85" s="190"/>
      <c r="IHB85" s="190"/>
      <c r="IHC85" s="190"/>
      <c r="IHD85" s="190"/>
      <c r="IHE85" s="190"/>
      <c r="IHF85" s="190"/>
      <c r="IHG85" s="190"/>
      <c r="IHH85" s="190"/>
      <c r="IHI85" s="190"/>
      <c r="IHJ85" s="190"/>
      <c r="IHK85" s="190"/>
      <c r="IHL85" s="190"/>
      <c r="IHM85" s="190"/>
      <c r="IHN85" s="190"/>
      <c r="IHO85" s="190"/>
      <c r="IHP85" s="190"/>
      <c r="IHQ85" s="190"/>
      <c r="IHR85" s="190"/>
      <c r="IHS85" s="190"/>
      <c r="IHT85" s="190"/>
      <c r="IHU85" s="190"/>
      <c r="IHV85" s="190"/>
      <c r="IHW85" s="190"/>
      <c r="IHX85" s="190"/>
      <c r="IHY85" s="190"/>
      <c r="IHZ85" s="190"/>
      <c r="IIA85" s="190"/>
      <c r="IIB85" s="190"/>
      <c r="IIC85" s="190"/>
      <c r="IID85" s="190"/>
      <c r="IIE85" s="190"/>
      <c r="IIF85" s="190"/>
      <c r="IIG85" s="190"/>
      <c r="IIH85" s="190"/>
      <c r="III85" s="190"/>
      <c r="IIJ85" s="190"/>
      <c r="IIK85" s="190"/>
      <c r="IIL85" s="190"/>
      <c r="IIM85" s="190"/>
      <c r="IIN85" s="190"/>
      <c r="IIO85" s="190"/>
      <c r="IIP85" s="190"/>
      <c r="IIQ85" s="190"/>
      <c r="IIR85" s="190"/>
      <c r="IIS85" s="190"/>
      <c r="IIT85" s="190"/>
      <c r="IIU85" s="190"/>
      <c r="IIV85" s="190"/>
      <c r="IIW85" s="190"/>
      <c r="IIX85" s="190"/>
      <c r="IIY85" s="190"/>
      <c r="IIZ85" s="190"/>
      <c r="IJA85" s="190"/>
      <c r="IJB85" s="190"/>
      <c r="IJC85" s="190"/>
      <c r="IJD85" s="190"/>
      <c r="IJE85" s="190"/>
      <c r="IJF85" s="190"/>
      <c r="IJG85" s="190"/>
      <c r="IJH85" s="190"/>
      <c r="IJI85" s="190"/>
      <c r="IJJ85" s="190"/>
      <c r="IJK85" s="190"/>
      <c r="IJL85" s="190"/>
      <c r="IJM85" s="190"/>
      <c r="IJN85" s="190"/>
      <c r="IJO85" s="190"/>
      <c r="IJP85" s="190"/>
      <c r="IJQ85" s="190"/>
      <c r="IJR85" s="190"/>
      <c r="IJS85" s="190"/>
      <c r="IJT85" s="190"/>
      <c r="IJU85" s="190"/>
      <c r="IJV85" s="190"/>
      <c r="IJW85" s="190"/>
      <c r="IJX85" s="190"/>
      <c r="IJY85" s="190"/>
      <c r="IJZ85" s="190"/>
      <c r="IKA85" s="190"/>
      <c r="IKB85" s="190"/>
      <c r="IKC85" s="190"/>
      <c r="IKD85" s="190"/>
      <c r="IKE85" s="190"/>
      <c r="IKF85" s="190"/>
      <c r="IKG85" s="190"/>
      <c r="IKH85" s="190"/>
      <c r="IKI85" s="190"/>
      <c r="IKJ85" s="190"/>
      <c r="IKK85" s="190"/>
      <c r="IKL85" s="190"/>
      <c r="IKM85" s="190"/>
      <c r="IKN85" s="190"/>
      <c r="IKO85" s="190"/>
      <c r="IKP85" s="190"/>
      <c r="IKQ85" s="190"/>
      <c r="IKR85" s="190"/>
      <c r="IKS85" s="190"/>
      <c r="IKT85" s="190"/>
      <c r="IKU85" s="190"/>
      <c r="IKV85" s="190"/>
      <c r="IKW85" s="190"/>
      <c r="IKX85" s="190"/>
      <c r="IKY85" s="190"/>
      <c r="IKZ85" s="190"/>
      <c r="ILA85" s="190"/>
      <c r="ILB85" s="190"/>
      <c r="ILC85" s="190"/>
      <c r="ILD85" s="190"/>
      <c r="ILE85" s="190"/>
      <c r="ILF85" s="190"/>
      <c r="ILG85" s="190"/>
      <c r="ILH85" s="190"/>
      <c r="ILI85" s="190"/>
      <c r="ILJ85" s="190"/>
      <c r="ILK85" s="190"/>
      <c r="ILL85" s="190"/>
      <c r="ILM85" s="190"/>
      <c r="ILN85" s="190"/>
      <c r="ILO85" s="190"/>
      <c r="ILP85" s="190"/>
      <c r="ILQ85" s="190"/>
      <c r="ILR85" s="190"/>
      <c r="ILS85" s="190"/>
      <c r="ILT85" s="190"/>
      <c r="ILU85" s="190"/>
      <c r="ILV85" s="190"/>
      <c r="ILW85" s="190"/>
      <c r="ILX85" s="190"/>
      <c r="ILY85" s="190"/>
      <c r="ILZ85" s="190"/>
      <c r="IMA85" s="190"/>
      <c r="IMB85" s="190"/>
      <c r="IMC85" s="190"/>
      <c r="IMD85" s="190"/>
      <c r="IME85" s="190"/>
      <c r="IMF85" s="190"/>
      <c r="IMG85" s="190"/>
      <c r="IMH85" s="190"/>
      <c r="IMI85" s="190"/>
      <c r="IMJ85" s="190"/>
      <c r="IMK85" s="190"/>
      <c r="IML85" s="190"/>
      <c r="IMM85" s="190"/>
      <c r="IMN85" s="190"/>
      <c r="IMO85" s="190"/>
      <c r="IMP85" s="190"/>
      <c r="IMQ85" s="190"/>
      <c r="IMR85" s="190"/>
      <c r="IMS85" s="190"/>
      <c r="IMT85" s="190"/>
      <c r="IMU85" s="190"/>
      <c r="IMV85" s="190"/>
      <c r="IMW85" s="190"/>
      <c r="IMX85" s="190"/>
      <c r="IMY85" s="190"/>
      <c r="IMZ85" s="190"/>
      <c r="INA85" s="190"/>
      <c r="INB85" s="190"/>
      <c r="INC85" s="190"/>
      <c r="IND85" s="190"/>
      <c r="INE85" s="190"/>
      <c r="INF85" s="190"/>
      <c r="ING85" s="190"/>
      <c r="INH85" s="190"/>
      <c r="INI85" s="190"/>
      <c r="INJ85" s="190"/>
      <c r="INK85" s="190"/>
      <c r="INL85" s="190"/>
      <c r="INM85" s="190"/>
      <c r="INN85" s="190"/>
      <c r="INO85" s="190"/>
      <c r="INP85" s="190"/>
      <c r="INQ85" s="190"/>
      <c r="INR85" s="190"/>
      <c r="INS85" s="190"/>
      <c r="INT85" s="190"/>
      <c r="INU85" s="190"/>
      <c r="INV85" s="190"/>
      <c r="INW85" s="190"/>
      <c r="INX85" s="190"/>
      <c r="INY85" s="190"/>
      <c r="INZ85" s="190"/>
      <c r="IOA85" s="190"/>
      <c r="IOB85" s="190"/>
      <c r="IOC85" s="190"/>
      <c r="IOD85" s="190"/>
      <c r="IOE85" s="190"/>
      <c r="IOF85" s="190"/>
      <c r="IOG85" s="190"/>
      <c r="IOH85" s="190"/>
      <c r="IOI85" s="190"/>
      <c r="IOJ85" s="190"/>
      <c r="IOK85" s="190"/>
      <c r="IOL85" s="190"/>
      <c r="IOM85" s="190"/>
      <c r="ION85" s="190"/>
      <c r="IOO85" s="190"/>
      <c r="IOP85" s="190"/>
      <c r="IOQ85" s="190"/>
      <c r="IOR85" s="190"/>
      <c r="IOS85" s="190"/>
      <c r="IOT85" s="190"/>
      <c r="IOU85" s="190"/>
      <c r="IOV85" s="190"/>
      <c r="IOW85" s="190"/>
      <c r="IOX85" s="190"/>
      <c r="IOY85" s="190"/>
      <c r="IOZ85" s="190"/>
      <c r="IPA85" s="190"/>
      <c r="IPB85" s="190"/>
      <c r="IPC85" s="190"/>
      <c r="IPD85" s="190"/>
      <c r="IPE85" s="190"/>
      <c r="IPF85" s="190"/>
      <c r="IPG85" s="190"/>
      <c r="IPH85" s="190"/>
      <c r="IPI85" s="190"/>
      <c r="IPJ85" s="190"/>
      <c r="IPK85" s="190"/>
      <c r="IPL85" s="190"/>
      <c r="IPM85" s="190"/>
      <c r="IPN85" s="190"/>
      <c r="IPO85" s="190"/>
      <c r="IPP85" s="190"/>
      <c r="IPQ85" s="190"/>
      <c r="IPR85" s="190"/>
      <c r="IPS85" s="190"/>
      <c r="IPT85" s="190"/>
      <c r="IPU85" s="190"/>
      <c r="IPV85" s="190"/>
      <c r="IPW85" s="190"/>
      <c r="IPX85" s="190"/>
      <c r="IPY85" s="190"/>
      <c r="IPZ85" s="190"/>
      <c r="IQA85" s="190"/>
      <c r="IQB85" s="190"/>
      <c r="IQC85" s="190"/>
      <c r="IQD85" s="190"/>
      <c r="IQE85" s="190"/>
      <c r="IQF85" s="190"/>
      <c r="IQG85" s="190"/>
      <c r="IQH85" s="190"/>
      <c r="IQI85" s="190"/>
      <c r="IQJ85" s="190"/>
      <c r="IQK85" s="190"/>
      <c r="IQL85" s="190"/>
      <c r="IQM85" s="190"/>
      <c r="IQN85" s="190"/>
      <c r="IQO85" s="190"/>
      <c r="IQP85" s="190"/>
      <c r="IQQ85" s="190"/>
      <c r="IQR85" s="190"/>
      <c r="IQS85" s="190"/>
      <c r="IQT85" s="190"/>
      <c r="IQU85" s="190"/>
      <c r="IQV85" s="190"/>
      <c r="IQW85" s="190"/>
      <c r="IQX85" s="190"/>
      <c r="IQY85" s="190"/>
      <c r="IQZ85" s="190"/>
      <c r="IRA85" s="190"/>
      <c r="IRB85" s="190"/>
      <c r="IRC85" s="190"/>
      <c r="IRD85" s="190"/>
      <c r="IRE85" s="190"/>
      <c r="IRF85" s="190"/>
      <c r="IRG85" s="190"/>
      <c r="IRH85" s="190"/>
      <c r="IRI85" s="190"/>
      <c r="IRJ85" s="190"/>
      <c r="IRK85" s="190"/>
      <c r="IRL85" s="190"/>
      <c r="IRM85" s="190"/>
      <c r="IRN85" s="190"/>
      <c r="IRO85" s="190"/>
      <c r="IRP85" s="190"/>
      <c r="IRQ85" s="190"/>
      <c r="IRR85" s="190"/>
      <c r="IRS85" s="190"/>
      <c r="IRT85" s="190"/>
      <c r="IRU85" s="190"/>
      <c r="IRV85" s="190"/>
      <c r="IRW85" s="190"/>
      <c r="IRX85" s="190"/>
      <c r="IRY85" s="190"/>
      <c r="IRZ85" s="190"/>
      <c r="ISA85" s="190"/>
      <c r="ISB85" s="190"/>
      <c r="ISC85" s="190"/>
      <c r="ISD85" s="190"/>
      <c r="ISE85" s="190"/>
      <c r="ISF85" s="190"/>
      <c r="ISG85" s="190"/>
      <c r="ISH85" s="190"/>
      <c r="ISI85" s="190"/>
      <c r="ISJ85" s="190"/>
      <c r="ISK85" s="190"/>
      <c r="ISL85" s="190"/>
      <c r="ISM85" s="190"/>
      <c r="ISN85" s="190"/>
      <c r="ISO85" s="190"/>
      <c r="ISP85" s="190"/>
      <c r="ISQ85" s="190"/>
      <c r="ISR85" s="190"/>
      <c r="ISS85" s="190"/>
      <c r="IST85" s="190"/>
      <c r="ISU85" s="190"/>
      <c r="ISV85" s="190"/>
      <c r="ISW85" s="190"/>
      <c r="ISX85" s="190"/>
      <c r="ISY85" s="190"/>
      <c r="ISZ85" s="190"/>
      <c r="ITA85" s="190"/>
      <c r="ITB85" s="190"/>
      <c r="ITC85" s="190"/>
      <c r="ITD85" s="190"/>
      <c r="ITE85" s="190"/>
      <c r="ITF85" s="190"/>
      <c r="ITG85" s="190"/>
      <c r="ITH85" s="190"/>
      <c r="ITI85" s="190"/>
      <c r="ITJ85" s="190"/>
      <c r="ITK85" s="190"/>
      <c r="ITL85" s="190"/>
      <c r="ITM85" s="190"/>
      <c r="ITN85" s="190"/>
      <c r="ITO85" s="190"/>
      <c r="ITP85" s="190"/>
      <c r="ITQ85" s="190"/>
      <c r="ITR85" s="190"/>
      <c r="ITS85" s="190"/>
      <c r="ITT85" s="190"/>
      <c r="ITU85" s="190"/>
      <c r="ITV85" s="190"/>
      <c r="ITW85" s="190"/>
      <c r="ITX85" s="190"/>
      <c r="ITY85" s="190"/>
      <c r="ITZ85" s="190"/>
      <c r="IUA85" s="190"/>
      <c r="IUB85" s="190"/>
      <c r="IUC85" s="190"/>
      <c r="IUD85" s="190"/>
      <c r="IUE85" s="190"/>
      <c r="IUF85" s="190"/>
      <c r="IUG85" s="190"/>
      <c r="IUH85" s="190"/>
      <c r="IUI85" s="190"/>
      <c r="IUJ85" s="190"/>
      <c r="IUK85" s="190"/>
      <c r="IUL85" s="190"/>
      <c r="IUM85" s="190"/>
      <c r="IUN85" s="190"/>
      <c r="IUO85" s="190"/>
      <c r="IUP85" s="190"/>
      <c r="IUQ85" s="190"/>
      <c r="IUR85" s="190"/>
      <c r="IUS85" s="190"/>
      <c r="IUT85" s="190"/>
      <c r="IUU85" s="190"/>
      <c r="IUV85" s="190"/>
      <c r="IUW85" s="190"/>
      <c r="IUX85" s="190"/>
      <c r="IUY85" s="190"/>
      <c r="IUZ85" s="190"/>
      <c r="IVA85" s="190"/>
      <c r="IVB85" s="190"/>
      <c r="IVC85" s="190"/>
      <c r="IVD85" s="190"/>
      <c r="IVE85" s="190"/>
      <c r="IVF85" s="190"/>
      <c r="IVG85" s="190"/>
      <c r="IVH85" s="190"/>
      <c r="IVI85" s="190"/>
      <c r="IVJ85" s="190"/>
      <c r="IVK85" s="190"/>
      <c r="IVL85" s="190"/>
      <c r="IVM85" s="190"/>
      <c r="IVN85" s="190"/>
      <c r="IVO85" s="190"/>
      <c r="IVP85" s="190"/>
      <c r="IVQ85" s="190"/>
      <c r="IVR85" s="190"/>
      <c r="IVS85" s="190"/>
      <c r="IVT85" s="190"/>
      <c r="IVU85" s="190"/>
      <c r="IVV85" s="190"/>
      <c r="IVW85" s="190"/>
      <c r="IVX85" s="190"/>
      <c r="IVY85" s="190"/>
      <c r="IVZ85" s="190"/>
      <c r="IWA85" s="190"/>
      <c r="IWB85" s="190"/>
      <c r="IWC85" s="190"/>
      <c r="IWD85" s="190"/>
      <c r="IWE85" s="190"/>
      <c r="IWF85" s="190"/>
      <c r="IWG85" s="190"/>
      <c r="IWH85" s="190"/>
      <c r="IWI85" s="190"/>
      <c r="IWJ85" s="190"/>
      <c r="IWK85" s="190"/>
      <c r="IWL85" s="190"/>
      <c r="IWM85" s="190"/>
      <c r="IWN85" s="190"/>
      <c r="IWO85" s="190"/>
      <c r="IWP85" s="190"/>
      <c r="IWQ85" s="190"/>
      <c r="IWR85" s="190"/>
      <c r="IWS85" s="190"/>
      <c r="IWT85" s="190"/>
      <c r="IWU85" s="190"/>
      <c r="IWV85" s="190"/>
      <c r="IWW85" s="190"/>
      <c r="IWX85" s="190"/>
      <c r="IWY85" s="190"/>
      <c r="IWZ85" s="190"/>
      <c r="IXA85" s="190"/>
      <c r="IXB85" s="190"/>
      <c r="IXC85" s="190"/>
      <c r="IXD85" s="190"/>
      <c r="IXE85" s="190"/>
      <c r="IXF85" s="190"/>
      <c r="IXG85" s="190"/>
      <c r="IXH85" s="190"/>
      <c r="IXI85" s="190"/>
      <c r="IXJ85" s="190"/>
      <c r="IXK85" s="190"/>
      <c r="IXL85" s="190"/>
      <c r="IXM85" s="190"/>
      <c r="IXN85" s="190"/>
      <c r="IXO85" s="190"/>
      <c r="IXP85" s="190"/>
      <c r="IXQ85" s="190"/>
      <c r="IXR85" s="190"/>
      <c r="IXS85" s="190"/>
      <c r="IXT85" s="190"/>
      <c r="IXU85" s="190"/>
      <c r="IXV85" s="190"/>
      <c r="IXW85" s="190"/>
      <c r="IXX85" s="190"/>
      <c r="IXY85" s="190"/>
      <c r="IXZ85" s="190"/>
      <c r="IYA85" s="190"/>
      <c r="IYB85" s="190"/>
      <c r="IYC85" s="190"/>
      <c r="IYD85" s="190"/>
      <c r="IYE85" s="190"/>
      <c r="IYF85" s="190"/>
      <c r="IYG85" s="190"/>
      <c r="IYH85" s="190"/>
      <c r="IYI85" s="190"/>
      <c r="IYJ85" s="190"/>
      <c r="IYK85" s="190"/>
      <c r="IYL85" s="190"/>
      <c r="IYM85" s="190"/>
      <c r="IYN85" s="190"/>
      <c r="IYO85" s="190"/>
      <c r="IYP85" s="190"/>
      <c r="IYQ85" s="190"/>
      <c r="IYR85" s="190"/>
      <c r="IYS85" s="190"/>
      <c r="IYT85" s="190"/>
      <c r="IYU85" s="190"/>
      <c r="IYV85" s="190"/>
      <c r="IYW85" s="190"/>
      <c r="IYX85" s="190"/>
      <c r="IYY85" s="190"/>
      <c r="IYZ85" s="190"/>
      <c r="IZA85" s="190"/>
      <c r="IZB85" s="190"/>
      <c r="IZC85" s="190"/>
      <c r="IZD85" s="190"/>
      <c r="IZE85" s="190"/>
      <c r="IZF85" s="190"/>
      <c r="IZG85" s="190"/>
      <c r="IZH85" s="190"/>
      <c r="IZI85" s="190"/>
      <c r="IZJ85" s="190"/>
      <c r="IZK85" s="190"/>
      <c r="IZL85" s="190"/>
      <c r="IZM85" s="190"/>
      <c r="IZN85" s="190"/>
      <c r="IZO85" s="190"/>
      <c r="IZP85" s="190"/>
      <c r="IZQ85" s="190"/>
      <c r="IZR85" s="190"/>
      <c r="IZS85" s="190"/>
      <c r="IZT85" s="190"/>
      <c r="IZU85" s="190"/>
      <c r="IZV85" s="190"/>
      <c r="IZW85" s="190"/>
      <c r="IZX85" s="190"/>
      <c r="IZY85" s="190"/>
      <c r="IZZ85" s="190"/>
      <c r="JAA85" s="190"/>
      <c r="JAB85" s="190"/>
      <c r="JAC85" s="190"/>
      <c r="JAD85" s="190"/>
      <c r="JAE85" s="190"/>
      <c r="JAF85" s="190"/>
      <c r="JAG85" s="190"/>
      <c r="JAH85" s="190"/>
      <c r="JAI85" s="190"/>
      <c r="JAJ85" s="190"/>
      <c r="JAK85" s="190"/>
      <c r="JAL85" s="190"/>
      <c r="JAM85" s="190"/>
      <c r="JAN85" s="190"/>
      <c r="JAO85" s="190"/>
      <c r="JAP85" s="190"/>
      <c r="JAQ85" s="190"/>
      <c r="JAR85" s="190"/>
      <c r="JAS85" s="190"/>
      <c r="JAT85" s="190"/>
      <c r="JAU85" s="190"/>
      <c r="JAV85" s="190"/>
      <c r="JAW85" s="190"/>
      <c r="JAX85" s="190"/>
      <c r="JAY85" s="190"/>
      <c r="JAZ85" s="190"/>
      <c r="JBA85" s="190"/>
      <c r="JBB85" s="190"/>
      <c r="JBC85" s="190"/>
      <c r="JBD85" s="190"/>
      <c r="JBE85" s="190"/>
      <c r="JBF85" s="190"/>
      <c r="JBG85" s="190"/>
      <c r="JBH85" s="190"/>
      <c r="JBI85" s="190"/>
      <c r="JBJ85" s="190"/>
      <c r="JBK85" s="190"/>
      <c r="JBL85" s="190"/>
      <c r="JBM85" s="190"/>
      <c r="JBN85" s="190"/>
      <c r="JBO85" s="190"/>
      <c r="JBP85" s="190"/>
      <c r="JBQ85" s="190"/>
      <c r="JBR85" s="190"/>
      <c r="JBS85" s="190"/>
      <c r="JBT85" s="190"/>
      <c r="JBU85" s="190"/>
      <c r="JBV85" s="190"/>
      <c r="JBW85" s="190"/>
      <c r="JBX85" s="190"/>
      <c r="JBY85" s="190"/>
      <c r="JBZ85" s="190"/>
      <c r="JCA85" s="190"/>
      <c r="JCB85" s="190"/>
      <c r="JCC85" s="190"/>
      <c r="JCD85" s="190"/>
      <c r="JCE85" s="190"/>
      <c r="JCF85" s="190"/>
      <c r="JCG85" s="190"/>
      <c r="JCH85" s="190"/>
      <c r="JCI85" s="190"/>
      <c r="JCJ85" s="190"/>
      <c r="JCK85" s="190"/>
      <c r="JCL85" s="190"/>
      <c r="JCM85" s="190"/>
      <c r="JCN85" s="190"/>
      <c r="JCO85" s="190"/>
      <c r="JCP85" s="190"/>
      <c r="JCQ85" s="190"/>
      <c r="JCR85" s="190"/>
      <c r="JCS85" s="190"/>
      <c r="JCT85" s="190"/>
      <c r="JCU85" s="190"/>
      <c r="JCV85" s="190"/>
      <c r="JCW85" s="190"/>
      <c r="JCX85" s="190"/>
      <c r="JCY85" s="190"/>
      <c r="JCZ85" s="190"/>
      <c r="JDA85" s="190"/>
      <c r="JDB85" s="190"/>
      <c r="JDC85" s="190"/>
      <c r="JDD85" s="190"/>
      <c r="JDE85" s="190"/>
      <c r="JDF85" s="190"/>
      <c r="JDG85" s="190"/>
      <c r="JDH85" s="190"/>
      <c r="JDI85" s="190"/>
      <c r="JDJ85" s="190"/>
      <c r="JDK85" s="190"/>
      <c r="JDL85" s="190"/>
      <c r="JDM85" s="190"/>
      <c r="JDN85" s="190"/>
      <c r="JDO85" s="190"/>
      <c r="JDP85" s="190"/>
      <c r="JDQ85" s="190"/>
      <c r="JDR85" s="190"/>
      <c r="JDS85" s="190"/>
      <c r="JDT85" s="190"/>
      <c r="JDU85" s="190"/>
      <c r="JDV85" s="190"/>
      <c r="JDW85" s="190"/>
      <c r="JDX85" s="190"/>
      <c r="JDY85" s="190"/>
      <c r="JDZ85" s="190"/>
      <c r="JEA85" s="190"/>
      <c r="JEB85" s="190"/>
      <c r="JEC85" s="190"/>
      <c r="JED85" s="190"/>
      <c r="JEE85" s="190"/>
      <c r="JEF85" s="190"/>
      <c r="JEG85" s="190"/>
      <c r="JEH85" s="190"/>
      <c r="JEI85" s="190"/>
      <c r="JEJ85" s="190"/>
      <c r="JEK85" s="190"/>
      <c r="JEL85" s="190"/>
      <c r="JEM85" s="190"/>
      <c r="JEN85" s="190"/>
      <c r="JEO85" s="190"/>
      <c r="JEP85" s="190"/>
      <c r="JEQ85" s="190"/>
      <c r="JER85" s="190"/>
      <c r="JES85" s="190"/>
      <c r="JET85" s="190"/>
      <c r="JEU85" s="190"/>
      <c r="JEV85" s="190"/>
      <c r="JEW85" s="190"/>
      <c r="JEX85" s="190"/>
      <c r="JEY85" s="190"/>
      <c r="JEZ85" s="190"/>
      <c r="JFA85" s="190"/>
      <c r="JFB85" s="190"/>
      <c r="JFC85" s="190"/>
      <c r="JFD85" s="190"/>
      <c r="JFE85" s="190"/>
      <c r="JFF85" s="190"/>
      <c r="JFG85" s="190"/>
      <c r="JFH85" s="190"/>
      <c r="JFI85" s="190"/>
      <c r="JFJ85" s="190"/>
      <c r="JFK85" s="190"/>
      <c r="JFL85" s="190"/>
      <c r="JFM85" s="190"/>
      <c r="JFN85" s="190"/>
      <c r="JFO85" s="190"/>
      <c r="JFP85" s="190"/>
      <c r="JFQ85" s="190"/>
      <c r="JFR85" s="190"/>
      <c r="JFS85" s="190"/>
      <c r="JFT85" s="190"/>
      <c r="JFU85" s="190"/>
      <c r="JFV85" s="190"/>
      <c r="JFW85" s="190"/>
      <c r="JFX85" s="190"/>
      <c r="JFY85" s="190"/>
      <c r="JFZ85" s="190"/>
      <c r="JGA85" s="190"/>
      <c r="JGB85" s="190"/>
      <c r="JGC85" s="190"/>
      <c r="JGD85" s="190"/>
      <c r="JGE85" s="190"/>
      <c r="JGF85" s="190"/>
      <c r="JGG85" s="190"/>
      <c r="JGH85" s="190"/>
      <c r="JGI85" s="190"/>
      <c r="JGJ85" s="190"/>
      <c r="JGK85" s="190"/>
      <c r="JGL85" s="190"/>
      <c r="JGM85" s="190"/>
      <c r="JGN85" s="190"/>
      <c r="JGO85" s="190"/>
      <c r="JGP85" s="190"/>
      <c r="JGQ85" s="190"/>
      <c r="JGR85" s="190"/>
      <c r="JGS85" s="190"/>
      <c r="JGT85" s="190"/>
      <c r="JGU85" s="190"/>
      <c r="JGV85" s="190"/>
      <c r="JGW85" s="190"/>
      <c r="JGX85" s="190"/>
      <c r="JGY85" s="190"/>
      <c r="JGZ85" s="190"/>
      <c r="JHA85" s="190"/>
      <c r="JHB85" s="190"/>
      <c r="JHC85" s="190"/>
      <c r="JHD85" s="190"/>
      <c r="JHE85" s="190"/>
      <c r="JHF85" s="190"/>
      <c r="JHG85" s="190"/>
      <c r="JHH85" s="190"/>
      <c r="JHI85" s="190"/>
      <c r="JHJ85" s="190"/>
      <c r="JHK85" s="190"/>
      <c r="JHL85" s="190"/>
      <c r="JHM85" s="190"/>
      <c r="JHN85" s="190"/>
      <c r="JHO85" s="190"/>
      <c r="JHP85" s="190"/>
      <c r="JHQ85" s="190"/>
      <c r="JHR85" s="190"/>
      <c r="JHS85" s="190"/>
      <c r="JHT85" s="190"/>
      <c r="JHU85" s="190"/>
      <c r="JHV85" s="190"/>
      <c r="JHW85" s="190"/>
      <c r="JHX85" s="190"/>
      <c r="JHY85" s="190"/>
      <c r="JHZ85" s="190"/>
      <c r="JIA85" s="190"/>
      <c r="JIB85" s="190"/>
      <c r="JIC85" s="190"/>
      <c r="JID85" s="190"/>
      <c r="JIE85" s="190"/>
      <c r="JIF85" s="190"/>
      <c r="JIG85" s="190"/>
      <c r="JIH85" s="190"/>
      <c r="JII85" s="190"/>
      <c r="JIJ85" s="190"/>
      <c r="JIK85" s="190"/>
      <c r="JIL85" s="190"/>
      <c r="JIM85" s="190"/>
      <c r="JIN85" s="190"/>
      <c r="JIO85" s="190"/>
      <c r="JIP85" s="190"/>
      <c r="JIQ85" s="190"/>
      <c r="JIR85" s="190"/>
      <c r="JIS85" s="190"/>
      <c r="JIT85" s="190"/>
      <c r="JIU85" s="190"/>
      <c r="JIV85" s="190"/>
      <c r="JIW85" s="190"/>
      <c r="JIX85" s="190"/>
      <c r="JIY85" s="190"/>
      <c r="JIZ85" s="190"/>
      <c r="JJA85" s="190"/>
      <c r="JJB85" s="190"/>
      <c r="JJC85" s="190"/>
      <c r="JJD85" s="190"/>
      <c r="JJE85" s="190"/>
      <c r="JJF85" s="190"/>
      <c r="JJG85" s="190"/>
      <c r="JJH85" s="190"/>
      <c r="JJI85" s="190"/>
      <c r="JJJ85" s="190"/>
      <c r="JJK85" s="190"/>
      <c r="JJL85" s="190"/>
      <c r="JJM85" s="190"/>
      <c r="JJN85" s="190"/>
      <c r="JJO85" s="190"/>
      <c r="JJP85" s="190"/>
      <c r="JJQ85" s="190"/>
      <c r="JJR85" s="190"/>
      <c r="JJS85" s="190"/>
      <c r="JJT85" s="190"/>
      <c r="JJU85" s="190"/>
      <c r="JJV85" s="190"/>
      <c r="JJW85" s="190"/>
      <c r="JJX85" s="190"/>
      <c r="JJY85" s="190"/>
      <c r="JJZ85" s="190"/>
      <c r="JKA85" s="190"/>
      <c r="JKB85" s="190"/>
      <c r="JKC85" s="190"/>
      <c r="JKD85" s="190"/>
      <c r="JKE85" s="190"/>
      <c r="JKF85" s="190"/>
      <c r="JKG85" s="190"/>
      <c r="JKH85" s="190"/>
      <c r="JKI85" s="190"/>
      <c r="JKJ85" s="190"/>
      <c r="JKK85" s="190"/>
      <c r="JKL85" s="190"/>
      <c r="JKM85" s="190"/>
      <c r="JKN85" s="190"/>
      <c r="JKO85" s="190"/>
      <c r="JKP85" s="190"/>
      <c r="JKQ85" s="190"/>
      <c r="JKR85" s="190"/>
      <c r="JKS85" s="190"/>
      <c r="JKT85" s="190"/>
      <c r="JKU85" s="190"/>
      <c r="JKV85" s="190"/>
      <c r="JKW85" s="190"/>
      <c r="JKX85" s="190"/>
      <c r="JKY85" s="190"/>
      <c r="JKZ85" s="190"/>
      <c r="JLA85" s="190"/>
      <c r="JLB85" s="190"/>
      <c r="JLC85" s="190"/>
      <c r="JLD85" s="190"/>
      <c r="JLE85" s="190"/>
      <c r="JLF85" s="190"/>
      <c r="JLG85" s="190"/>
      <c r="JLH85" s="190"/>
      <c r="JLI85" s="190"/>
      <c r="JLJ85" s="190"/>
      <c r="JLK85" s="190"/>
      <c r="JLL85" s="190"/>
      <c r="JLM85" s="190"/>
      <c r="JLN85" s="190"/>
      <c r="JLO85" s="190"/>
      <c r="JLP85" s="190"/>
      <c r="JLQ85" s="190"/>
      <c r="JLR85" s="190"/>
      <c r="JLS85" s="190"/>
      <c r="JLT85" s="190"/>
      <c r="JLU85" s="190"/>
      <c r="JLV85" s="190"/>
      <c r="JLW85" s="190"/>
      <c r="JLX85" s="190"/>
      <c r="JLY85" s="190"/>
      <c r="JLZ85" s="190"/>
      <c r="JMA85" s="190"/>
      <c r="JMB85" s="190"/>
      <c r="JMC85" s="190"/>
      <c r="JMD85" s="190"/>
      <c r="JME85" s="190"/>
      <c r="JMF85" s="190"/>
      <c r="JMG85" s="190"/>
      <c r="JMH85" s="190"/>
      <c r="JMI85" s="190"/>
      <c r="JMJ85" s="190"/>
      <c r="JMK85" s="190"/>
      <c r="JML85" s="190"/>
      <c r="JMM85" s="190"/>
      <c r="JMN85" s="190"/>
      <c r="JMO85" s="190"/>
      <c r="JMP85" s="190"/>
      <c r="JMQ85" s="190"/>
      <c r="JMR85" s="190"/>
      <c r="JMS85" s="190"/>
      <c r="JMT85" s="190"/>
      <c r="JMU85" s="190"/>
      <c r="JMV85" s="190"/>
      <c r="JMW85" s="190"/>
      <c r="JMX85" s="190"/>
      <c r="JMY85" s="190"/>
      <c r="JMZ85" s="190"/>
      <c r="JNA85" s="190"/>
      <c r="JNB85" s="190"/>
      <c r="JNC85" s="190"/>
      <c r="JND85" s="190"/>
      <c r="JNE85" s="190"/>
      <c r="JNF85" s="190"/>
      <c r="JNG85" s="190"/>
      <c r="JNH85" s="190"/>
      <c r="JNI85" s="190"/>
      <c r="JNJ85" s="190"/>
      <c r="JNK85" s="190"/>
      <c r="JNL85" s="190"/>
      <c r="JNM85" s="190"/>
      <c r="JNN85" s="190"/>
      <c r="JNO85" s="190"/>
      <c r="JNP85" s="190"/>
      <c r="JNQ85" s="190"/>
      <c r="JNR85" s="190"/>
      <c r="JNS85" s="190"/>
      <c r="JNT85" s="190"/>
      <c r="JNU85" s="190"/>
      <c r="JNV85" s="190"/>
      <c r="JNW85" s="190"/>
      <c r="JNX85" s="190"/>
      <c r="JNY85" s="190"/>
      <c r="JNZ85" s="190"/>
      <c r="JOA85" s="190"/>
      <c r="JOB85" s="190"/>
      <c r="JOC85" s="190"/>
      <c r="JOD85" s="190"/>
      <c r="JOE85" s="190"/>
      <c r="JOF85" s="190"/>
      <c r="JOG85" s="190"/>
      <c r="JOH85" s="190"/>
      <c r="JOI85" s="190"/>
      <c r="JOJ85" s="190"/>
      <c r="JOK85" s="190"/>
      <c r="JOL85" s="190"/>
      <c r="JOM85" s="190"/>
      <c r="JON85" s="190"/>
      <c r="JOO85" s="190"/>
      <c r="JOP85" s="190"/>
      <c r="JOQ85" s="190"/>
      <c r="JOR85" s="190"/>
      <c r="JOS85" s="190"/>
      <c r="JOT85" s="190"/>
      <c r="JOU85" s="190"/>
      <c r="JOV85" s="190"/>
      <c r="JOW85" s="190"/>
      <c r="JOX85" s="190"/>
      <c r="JOY85" s="190"/>
      <c r="JOZ85" s="190"/>
      <c r="JPA85" s="190"/>
      <c r="JPB85" s="190"/>
      <c r="JPC85" s="190"/>
      <c r="JPD85" s="190"/>
      <c r="JPE85" s="190"/>
      <c r="JPF85" s="190"/>
      <c r="JPG85" s="190"/>
      <c r="JPH85" s="190"/>
      <c r="JPI85" s="190"/>
      <c r="JPJ85" s="190"/>
      <c r="JPK85" s="190"/>
      <c r="JPL85" s="190"/>
      <c r="JPM85" s="190"/>
      <c r="JPN85" s="190"/>
      <c r="JPO85" s="190"/>
      <c r="JPP85" s="190"/>
      <c r="JPQ85" s="190"/>
      <c r="JPR85" s="190"/>
      <c r="JPS85" s="190"/>
      <c r="JPT85" s="190"/>
      <c r="JPU85" s="190"/>
      <c r="JPV85" s="190"/>
      <c r="JPW85" s="190"/>
      <c r="JPX85" s="190"/>
      <c r="JPY85" s="190"/>
      <c r="JPZ85" s="190"/>
      <c r="JQA85" s="190"/>
      <c r="JQB85" s="190"/>
      <c r="JQC85" s="190"/>
      <c r="JQD85" s="190"/>
      <c r="JQE85" s="190"/>
      <c r="JQF85" s="190"/>
      <c r="JQG85" s="190"/>
      <c r="JQH85" s="190"/>
      <c r="JQI85" s="190"/>
      <c r="JQJ85" s="190"/>
      <c r="JQK85" s="190"/>
      <c r="JQL85" s="190"/>
      <c r="JQM85" s="190"/>
      <c r="JQN85" s="190"/>
      <c r="JQO85" s="190"/>
      <c r="JQP85" s="190"/>
      <c r="JQQ85" s="190"/>
      <c r="JQR85" s="190"/>
      <c r="JQS85" s="190"/>
      <c r="JQT85" s="190"/>
      <c r="JQU85" s="190"/>
      <c r="JQV85" s="190"/>
      <c r="JQW85" s="190"/>
      <c r="JQX85" s="190"/>
      <c r="JQY85" s="190"/>
      <c r="JQZ85" s="190"/>
      <c r="JRA85" s="190"/>
      <c r="JRB85" s="190"/>
      <c r="JRC85" s="190"/>
      <c r="JRD85" s="190"/>
      <c r="JRE85" s="190"/>
      <c r="JRF85" s="190"/>
      <c r="JRG85" s="190"/>
      <c r="JRH85" s="190"/>
      <c r="JRI85" s="190"/>
      <c r="JRJ85" s="190"/>
      <c r="JRK85" s="190"/>
      <c r="JRL85" s="190"/>
      <c r="JRM85" s="190"/>
      <c r="JRN85" s="190"/>
      <c r="JRO85" s="190"/>
      <c r="JRP85" s="190"/>
      <c r="JRQ85" s="190"/>
      <c r="JRR85" s="190"/>
      <c r="JRS85" s="190"/>
      <c r="JRT85" s="190"/>
      <c r="JRU85" s="190"/>
      <c r="JRV85" s="190"/>
      <c r="JRW85" s="190"/>
      <c r="JRX85" s="190"/>
      <c r="JRY85" s="190"/>
      <c r="JRZ85" s="190"/>
      <c r="JSA85" s="190"/>
      <c r="JSB85" s="190"/>
      <c r="JSC85" s="190"/>
      <c r="JSD85" s="190"/>
      <c r="JSE85" s="190"/>
      <c r="JSF85" s="190"/>
      <c r="JSG85" s="190"/>
      <c r="JSH85" s="190"/>
      <c r="JSI85" s="190"/>
      <c r="JSJ85" s="190"/>
      <c r="JSK85" s="190"/>
      <c r="JSL85" s="190"/>
      <c r="JSM85" s="190"/>
      <c r="JSN85" s="190"/>
      <c r="JSO85" s="190"/>
      <c r="JSP85" s="190"/>
      <c r="JSQ85" s="190"/>
      <c r="JSR85" s="190"/>
      <c r="JSS85" s="190"/>
      <c r="JST85" s="190"/>
      <c r="JSU85" s="190"/>
      <c r="JSV85" s="190"/>
      <c r="JSW85" s="190"/>
      <c r="JSX85" s="190"/>
      <c r="JSY85" s="190"/>
      <c r="JSZ85" s="190"/>
      <c r="JTA85" s="190"/>
      <c r="JTB85" s="190"/>
      <c r="JTC85" s="190"/>
      <c r="JTD85" s="190"/>
      <c r="JTE85" s="190"/>
      <c r="JTF85" s="190"/>
      <c r="JTG85" s="190"/>
      <c r="JTH85" s="190"/>
      <c r="JTI85" s="190"/>
      <c r="JTJ85" s="190"/>
      <c r="JTK85" s="190"/>
      <c r="JTL85" s="190"/>
      <c r="JTM85" s="190"/>
      <c r="JTN85" s="190"/>
      <c r="JTO85" s="190"/>
      <c r="JTP85" s="190"/>
      <c r="JTQ85" s="190"/>
      <c r="JTR85" s="190"/>
      <c r="JTS85" s="190"/>
      <c r="JTT85" s="190"/>
      <c r="JTU85" s="190"/>
      <c r="JTV85" s="190"/>
      <c r="JTW85" s="190"/>
      <c r="JTX85" s="190"/>
      <c r="JTY85" s="190"/>
      <c r="JTZ85" s="190"/>
      <c r="JUA85" s="190"/>
      <c r="JUB85" s="190"/>
      <c r="JUC85" s="190"/>
      <c r="JUD85" s="190"/>
      <c r="JUE85" s="190"/>
      <c r="JUF85" s="190"/>
      <c r="JUG85" s="190"/>
      <c r="JUH85" s="190"/>
      <c r="JUI85" s="190"/>
      <c r="JUJ85" s="190"/>
      <c r="JUK85" s="190"/>
      <c r="JUL85" s="190"/>
      <c r="JUM85" s="190"/>
      <c r="JUN85" s="190"/>
      <c r="JUO85" s="190"/>
      <c r="JUP85" s="190"/>
      <c r="JUQ85" s="190"/>
      <c r="JUR85" s="190"/>
      <c r="JUS85" s="190"/>
      <c r="JUT85" s="190"/>
      <c r="JUU85" s="190"/>
      <c r="JUV85" s="190"/>
      <c r="JUW85" s="190"/>
      <c r="JUX85" s="190"/>
      <c r="JUY85" s="190"/>
      <c r="JUZ85" s="190"/>
      <c r="JVA85" s="190"/>
      <c r="JVB85" s="190"/>
      <c r="JVC85" s="190"/>
      <c r="JVD85" s="190"/>
      <c r="JVE85" s="190"/>
      <c r="JVF85" s="190"/>
      <c r="JVG85" s="190"/>
      <c r="JVH85" s="190"/>
      <c r="JVI85" s="190"/>
      <c r="JVJ85" s="190"/>
      <c r="JVK85" s="190"/>
      <c r="JVL85" s="190"/>
      <c r="JVM85" s="190"/>
      <c r="JVN85" s="190"/>
      <c r="JVO85" s="190"/>
      <c r="JVP85" s="190"/>
      <c r="JVQ85" s="190"/>
      <c r="JVR85" s="190"/>
      <c r="JVS85" s="190"/>
      <c r="JVT85" s="190"/>
      <c r="JVU85" s="190"/>
      <c r="JVV85" s="190"/>
      <c r="JVW85" s="190"/>
      <c r="JVX85" s="190"/>
      <c r="JVY85" s="190"/>
      <c r="JVZ85" s="190"/>
      <c r="JWA85" s="190"/>
      <c r="JWB85" s="190"/>
      <c r="JWC85" s="190"/>
      <c r="JWD85" s="190"/>
      <c r="JWE85" s="190"/>
      <c r="JWF85" s="190"/>
      <c r="JWG85" s="190"/>
      <c r="JWH85" s="190"/>
      <c r="JWI85" s="190"/>
      <c r="JWJ85" s="190"/>
      <c r="JWK85" s="190"/>
      <c r="JWL85" s="190"/>
      <c r="JWM85" s="190"/>
      <c r="JWN85" s="190"/>
      <c r="JWO85" s="190"/>
      <c r="JWP85" s="190"/>
      <c r="JWQ85" s="190"/>
      <c r="JWR85" s="190"/>
      <c r="JWS85" s="190"/>
      <c r="JWT85" s="190"/>
      <c r="JWU85" s="190"/>
      <c r="JWV85" s="190"/>
      <c r="JWW85" s="190"/>
      <c r="JWX85" s="190"/>
      <c r="JWY85" s="190"/>
      <c r="JWZ85" s="190"/>
      <c r="JXA85" s="190"/>
      <c r="JXB85" s="190"/>
      <c r="JXC85" s="190"/>
      <c r="JXD85" s="190"/>
      <c r="JXE85" s="190"/>
      <c r="JXF85" s="190"/>
      <c r="JXG85" s="190"/>
      <c r="JXH85" s="190"/>
      <c r="JXI85" s="190"/>
      <c r="JXJ85" s="190"/>
      <c r="JXK85" s="190"/>
      <c r="JXL85" s="190"/>
      <c r="JXM85" s="190"/>
      <c r="JXN85" s="190"/>
      <c r="JXO85" s="190"/>
      <c r="JXP85" s="190"/>
      <c r="JXQ85" s="190"/>
      <c r="JXR85" s="190"/>
      <c r="JXS85" s="190"/>
      <c r="JXT85" s="190"/>
      <c r="JXU85" s="190"/>
      <c r="JXV85" s="190"/>
      <c r="JXW85" s="190"/>
      <c r="JXX85" s="190"/>
      <c r="JXY85" s="190"/>
      <c r="JXZ85" s="190"/>
      <c r="JYA85" s="190"/>
      <c r="JYB85" s="190"/>
      <c r="JYC85" s="190"/>
      <c r="JYD85" s="190"/>
      <c r="JYE85" s="190"/>
      <c r="JYF85" s="190"/>
      <c r="JYG85" s="190"/>
      <c r="JYH85" s="190"/>
      <c r="JYI85" s="190"/>
      <c r="JYJ85" s="190"/>
      <c r="JYK85" s="190"/>
      <c r="JYL85" s="190"/>
      <c r="JYM85" s="190"/>
      <c r="JYN85" s="190"/>
      <c r="JYO85" s="190"/>
      <c r="JYP85" s="190"/>
      <c r="JYQ85" s="190"/>
      <c r="JYR85" s="190"/>
      <c r="JYS85" s="190"/>
      <c r="JYT85" s="190"/>
      <c r="JYU85" s="190"/>
      <c r="JYV85" s="190"/>
      <c r="JYW85" s="190"/>
      <c r="JYX85" s="190"/>
      <c r="JYY85" s="190"/>
      <c r="JYZ85" s="190"/>
      <c r="JZA85" s="190"/>
      <c r="JZB85" s="190"/>
      <c r="JZC85" s="190"/>
      <c r="JZD85" s="190"/>
      <c r="JZE85" s="190"/>
      <c r="JZF85" s="190"/>
      <c r="JZG85" s="190"/>
      <c r="JZH85" s="190"/>
      <c r="JZI85" s="190"/>
      <c r="JZJ85" s="190"/>
      <c r="JZK85" s="190"/>
      <c r="JZL85" s="190"/>
      <c r="JZM85" s="190"/>
      <c r="JZN85" s="190"/>
      <c r="JZO85" s="190"/>
      <c r="JZP85" s="190"/>
      <c r="JZQ85" s="190"/>
      <c r="JZR85" s="190"/>
      <c r="JZS85" s="190"/>
      <c r="JZT85" s="190"/>
      <c r="JZU85" s="190"/>
      <c r="JZV85" s="190"/>
      <c r="JZW85" s="190"/>
      <c r="JZX85" s="190"/>
      <c r="JZY85" s="190"/>
      <c r="JZZ85" s="190"/>
      <c r="KAA85" s="190"/>
      <c r="KAB85" s="190"/>
      <c r="KAC85" s="190"/>
      <c r="KAD85" s="190"/>
      <c r="KAE85" s="190"/>
      <c r="KAF85" s="190"/>
      <c r="KAG85" s="190"/>
      <c r="KAH85" s="190"/>
      <c r="KAI85" s="190"/>
      <c r="KAJ85" s="190"/>
      <c r="KAK85" s="190"/>
      <c r="KAL85" s="190"/>
      <c r="KAM85" s="190"/>
      <c r="KAN85" s="190"/>
      <c r="KAO85" s="190"/>
      <c r="KAP85" s="190"/>
      <c r="KAQ85" s="190"/>
      <c r="KAR85" s="190"/>
      <c r="KAS85" s="190"/>
      <c r="KAT85" s="190"/>
      <c r="KAU85" s="190"/>
      <c r="KAV85" s="190"/>
      <c r="KAW85" s="190"/>
      <c r="KAX85" s="190"/>
      <c r="KAY85" s="190"/>
      <c r="KAZ85" s="190"/>
      <c r="KBA85" s="190"/>
      <c r="KBB85" s="190"/>
      <c r="KBC85" s="190"/>
      <c r="KBD85" s="190"/>
      <c r="KBE85" s="190"/>
      <c r="KBF85" s="190"/>
      <c r="KBG85" s="190"/>
      <c r="KBH85" s="190"/>
      <c r="KBI85" s="190"/>
      <c r="KBJ85" s="190"/>
      <c r="KBK85" s="190"/>
      <c r="KBL85" s="190"/>
      <c r="KBM85" s="190"/>
      <c r="KBN85" s="190"/>
      <c r="KBO85" s="190"/>
      <c r="KBP85" s="190"/>
      <c r="KBQ85" s="190"/>
      <c r="KBR85" s="190"/>
      <c r="KBS85" s="190"/>
      <c r="KBT85" s="190"/>
      <c r="KBU85" s="190"/>
      <c r="KBV85" s="190"/>
      <c r="KBW85" s="190"/>
      <c r="KBX85" s="190"/>
      <c r="KBY85" s="190"/>
      <c r="KBZ85" s="190"/>
      <c r="KCA85" s="190"/>
      <c r="KCB85" s="190"/>
      <c r="KCC85" s="190"/>
      <c r="KCD85" s="190"/>
      <c r="KCE85" s="190"/>
      <c r="KCF85" s="190"/>
      <c r="KCG85" s="190"/>
      <c r="KCH85" s="190"/>
      <c r="KCI85" s="190"/>
      <c r="KCJ85" s="190"/>
      <c r="KCK85" s="190"/>
      <c r="KCL85" s="190"/>
      <c r="KCM85" s="190"/>
      <c r="KCN85" s="190"/>
      <c r="KCO85" s="190"/>
      <c r="KCP85" s="190"/>
      <c r="KCQ85" s="190"/>
      <c r="KCR85" s="190"/>
      <c r="KCS85" s="190"/>
      <c r="KCT85" s="190"/>
      <c r="KCU85" s="190"/>
      <c r="KCV85" s="190"/>
      <c r="KCW85" s="190"/>
      <c r="KCX85" s="190"/>
      <c r="KCY85" s="190"/>
      <c r="KCZ85" s="190"/>
      <c r="KDA85" s="190"/>
      <c r="KDB85" s="190"/>
      <c r="KDC85" s="190"/>
      <c r="KDD85" s="190"/>
      <c r="KDE85" s="190"/>
      <c r="KDF85" s="190"/>
      <c r="KDG85" s="190"/>
      <c r="KDH85" s="190"/>
      <c r="KDI85" s="190"/>
      <c r="KDJ85" s="190"/>
      <c r="KDK85" s="190"/>
      <c r="KDL85" s="190"/>
      <c r="KDM85" s="190"/>
      <c r="KDN85" s="190"/>
      <c r="KDO85" s="190"/>
      <c r="KDP85" s="190"/>
      <c r="KDQ85" s="190"/>
      <c r="KDR85" s="190"/>
      <c r="KDS85" s="190"/>
      <c r="KDT85" s="190"/>
      <c r="KDU85" s="190"/>
      <c r="KDV85" s="190"/>
      <c r="KDW85" s="190"/>
      <c r="KDX85" s="190"/>
      <c r="KDY85" s="190"/>
      <c r="KDZ85" s="190"/>
      <c r="KEA85" s="190"/>
      <c r="KEB85" s="190"/>
      <c r="KEC85" s="190"/>
      <c r="KED85" s="190"/>
      <c r="KEE85" s="190"/>
      <c r="KEF85" s="190"/>
      <c r="KEG85" s="190"/>
      <c r="KEH85" s="190"/>
      <c r="KEI85" s="190"/>
      <c r="KEJ85" s="190"/>
      <c r="KEK85" s="190"/>
      <c r="KEL85" s="190"/>
      <c r="KEM85" s="190"/>
      <c r="KEN85" s="190"/>
      <c r="KEO85" s="190"/>
      <c r="KEP85" s="190"/>
      <c r="KEQ85" s="190"/>
      <c r="KER85" s="190"/>
      <c r="KES85" s="190"/>
      <c r="KET85" s="190"/>
      <c r="KEU85" s="190"/>
      <c r="KEV85" s="190"/>
      <c r="KEW85" s="190"/>
      <c r="KEX85" s="190"/>
      <c r="KEY85" s="190"/>
      <c r="KEZ85" s="190"/>
      <c r="KFA85" s="190"/>
      <c r="KFB85" s="190"/>
      <c r="KFC85" s="190"/>
      <c r="KFD85" s="190"/>
      <c r="KFE85" s="190"/>
      <c r="KFF85" s="190"/>
      <c r="KFG85" s="190"/>
      <c r="KFH85" s="190"/>
      <c r="KFI85" s="190"/>
      <c r="KFJ85" s="190"/>
      <c r="KFK85" s="190"/>
      <c r="KFL85" s="190"/>
      <c r="KFM85" s="190"/>
      <c r="KFN85" s="190"/>
      <c r="KFO85" s="190"/>
      <c r="KFP85" s="190"/>
      <c r="KFQ85" s="190"/>
      <c r="KFR85" s="190"/>
      <c r="KFS85" s="190"/>
      <c r="KFT85" s="190"/>
      <c r="KFU85" s="190"/>
      <c r="KFV85" s="190"/>
      <c r="KFW85" s="190"/>
      <c r="KFX85" s="190"/>
      <c r="KFY85" s="190"/>
      <c r="KFZ85" s="190"/>
      <c r="KGA85" s="190"/>
      <c r="KGB85" s="190"/>
      <c r="KGC85" s="190"/>
      <c r="KGD85" s="190"/>
      <c r="KGE85" s="190"/>
      <c r="KGF85" s="190"/>
      <c r="KGG85" s="190"/>
      <c r="KGH85" s="190"/>
      <c r="KGI85" s="190"/>
      <c r="KGJ85" s="190"/>
      <c r="KGK85" s="190"/>
      <c r="KGL85" s="190"/>
      <c r="KGM85" s="190"/>
      <c r="KGN85" s="190"/>
      <c r="KGO85" s="190"/>
      <c r="KGP85" s="190"/>
      <c r="KGQ85" s="190"/>
      <c r="KGR85" s="190"/>
      <c r="KGS85" s="190"/>
      <c r="KGT85" s="190"/>
      <c r="KGU85" s="190"/>
      <c r="KGV85" s="190"/>
      <c r="KGW85" s="190"/>
      <c r="KGX85" s="190"/>
      <c r="KGY85" s="190"/>
      <c r="KGZ85" s="190"/>
      <c r="KHA85" s="190"/>
      <c r="KHB85" s="190"/>
      <c r="KHC85" s="190"/>
      <c r="KHD85" s="190"/>
      <c r="KHE85" s="190"/>
      <c r="KHF85" s="190"/>
      <c r="KHG85" s="190"/>
      <c r="KHH85" s="190"/>
      <c r="KHI85" s="190"/>
      <c r="KHJ85" s="190"/>
      <c r="KHK85" s="190"/>
      <c r="KHL85" s="190"/>
      <c r="KHM85" s="190"/>
      <c r="KHN85" s="190"/>
      <c r="KHO85" s="190"/>
      <c r="KHP85" s="190"/>
      <c r="KHQ85" s="190"/>
      <c r="KHR85" s="190"/>
      <c r="KHS85" s="190"/>
      <c r="KHT85" s="190"/>
      <c r="KHU85" s="190"/>
      <c r="KHV85" s="190"/>
      <c r="KHW85" s="190"/>
      <c r="KHX85" s="190"/>
      <c r="KHY85" s="190"/>
      <c r="KHZ85" s="190"/>
      <c r="KIA85" s="190"/>
      <c r="KIB85" s="190"/>
      <c r="KIC85" s="190"/>
      <c r="KID85" s="190"/>
      <c r="KIE85" s="190"/>
      <c r="KIF85" s="190"/>
      <c r="KIG85" s="190"/>
      <c r="KIH85" s="190"/>
      <c r="KII85" s="190"/>
      <c r="KIJ85" s="190"/>
      <c r="KIK85" s="190"/>
      <c r="KIL85" s="190"/>
      <c r="KIM85" s="190"/>
      <c r="KIN85" s="190"/>
      <c r="KIO85" s="190"/>
      <c r="KIP85" s="190"/>
      <c r="KIQ85" s="190"/>
      <c r="KIR85" s="190"/>
      <c r="KIS85" s="190"/>
      <c r="KIT85" s="190"/>
      <c r="KIU85" s="190"/>
      <c r="KIV85" s="190"/>
      <c r="KIW85" s="190"/>
      <c r="KIX85" s="190"/>
      <c r="KIY85" s="190"/>
      <c r="KIZ85" s="190"/>
      <c r="KJA85" s="190"/>
      <c r="KJB85" s="190"/>
      <c r="KJC85" s="190"/>
      <c r="KJD85" s="190"/>
      <c r="KJE85" s="190"/>
      <c r="KJF85" s="190"/>
      <c r="KJG85" s="190"/>
      <c r="KJH85" s="190"/>
      <c r="KJI85" s="190"/>
      <c r="KJJ85" s="190"/>
      <c r="KJK85" s="190"/>
      <c r="KJL85" s="190"/>
      <c r="KJM85" s="190"/>
      <c r="KJN85" s="190"/>
      <c r="KJO85" s="190"/>
      <c r="KJP85" s="190"/>
      <c r="KJQ85" s="190"/>
      <c r="KJR85" s="190"/>
      <c r="KJS85" s="190"/>
      <c r="KJT85" s="190"/>
      <c r="KJU85" s="190"/>
      <c r="KJV85" s="190"/>
      <c r="KJW85" s="190"/>
      <c r="KJX85" s="190"/>
      <c r="KJY85" s="190"/>
      <c r="KJZ85" s="190"/>
      <c r="KKA85" s="190"/>
      <c r="KKB85" s="190"/>
      <c r="KKC85" s="190"/>
      <c r="KKD85" s="190"/>
      <c r="KKE85" s="190"/>
      <c r="KKF85" s="190"/>
      <c r="KKG85" s="190"/>
      <c r="KKH85" s="190"/>
      <c r="KKI85" s="190"/>
      <c r="KKJ85" s="190"/>
      <c r="KKK85" s="190"/>
      <c r="KKL85" s="190"/>
      <c r="KKM85" s="190"/>
      <c r="KKN85" s="190"/>
      <c r="KKO85" s="190"/>
      <c r="KKP85" s="190"/>
      <c r="KKQ85" s="190"/>
      <c r="KKR85" s="190"/>
      <c r="KKS85" s="190"/>
      <c r="KKT85" s="190"/>
      <c r="KKU85" s="190"/>
      <c r="KKV85" s="190"/>
      <c r="KKW85" s="190"/>
      <c r="KKX85" s="190"/>
      <c r="KKY85" s="190"/>
      <c r="KKZ85" s="190"/>
      <c r="KLA85" s="190"/>
      <c r="KLB85" s="190"/>
      <c r="KLC85" s="190"/>
      <c r="KLD85" s="190"/>
      <c r="KLE85" s="190"/>
      <c r="KLF85" s="190"/>
      <c r="KLG85" s="190"/>
      <c r="KLH85" s="190"/>
      <c r="KLI85" s="190"/>
      <c r="KLJ85" s="190"/>
      <c r="KLK85" s="190"/>
      <c r="KLL85" s="190"/>
      <c r="KLM85" s="190"/>
      <c r="KLN85" s="190"/>
      <c r="KLO85" s="190"/>
      <c r="KLP85" s="190"/>
      <c r="KLQ85" s="190"/>
      <c r="KLR85" s="190"/>
      <c r="KLS85" s="190"/>
      <c r="KLT85" s="190"/>
      <c r="KLU85" s="190"/>
      <c r="KLV85" s="190"/>
      <c r="KLW85" s="190"/>
      <c r="KLX85" s="190"/>
      <c r="KLY85" s="190"/>
      <c r="KLZ85" s="190"/>
      <c r="KMA85" s="190"/>
      <c r="KMB85" s="190"/>
      <c r="KMC85" s="190"/>
      <c r="KMD85" s="190"/>
      <c r="KME85" s="190"/>
      <c r="KMF85" s="190"/>
      <c r="KMG85" s="190"/>
      <c r="KMH85" s="190"/>
      <c r="KMI85" s="190"/>
      <c r="KMJ85" s="190"/>
      <c r="KMK85" s="190"/>
      <c r="KML85" s="190"/>
      <c r="KMM85" s="190"/>
      <c r="KMN85" s="190"/>
      <c r="KMO85" s="190"/>
      <c r="KMP85" s="190"/>
      <c r="KMQ85" s="190"/>
      <c r="KMR85" s="190"/>
      <c r="KMS85" s="190"/>
      <c r="KMT85" s="190"/>
      <c r="KMU85" s="190"/>
      <c r="KMV85" s="190"/>
      <c r="KMW85" s="190"/>
      <c r="KMX85" s="190"/>
      <c r="KMY85" s="190"/>
      <c r="KMZ85" s="190"/>
      <c r="KNA85" s="190"/>
      <c r="KNB85" s="190"/>
      <c r="KNC85" s="190"/>
      <c r="KND85" s="190"/>
      <c r="KNE85" s="190"/>
      <c r="KNF85" s="190"/>
      <c r="KNG85" s="190"/>
      <c r="KNH85" s="190"/>
      <c r="KNI85" s="190"/>
      <c r="KNJ85" s="190"/>
      <c r="KNK85" s="190"/>
      <c r="KNL85" s="190"/>
      <c r="KNM85" s="190"/>
      <c r="KNN85" s="190"/>
      <c r="KNO85" s="190"/>
      <c r="KNP85" s="190"/>
      <c r="KNQ85" s="190"/>
      <c r="KNR85" s="190"/>
      <c r="KNS85" s="190"/>
      <c r="KNT85" s="190"/>
      <c r="KNU85" s="190"/>
      <c r="KNV85" s="190"/>
      <c r="KNW85" s="190"/>
      <c r="KNX85" s="190"/>
      <c r="KNY85" s="190"/>
      <c r="KNZ85" s="190"/>
      <c r="KOA85" s="190"/>
      <c r="KOB85" s="190"/>
      <c r="KOC85" s="190"/>
      <c r="KOD85" s="190"/>
      <c r="KOE85" s="190"/>
      <c r="KOF85" s="190"/>
      <c r="KOG85" s="190"/>
      <c r="KOH85" s="190"/>
      <c r="KOI85" s="190"/>
      <c r="KOJ85" s="190"/>
      <c r="KOK85" s="190"/>
      <c r="KOL85" s="190"/>
      <c r="KOM85" s="190"/>
      <c r="KON85" s="190"/>
      <c r="KOO85" s="190"/>
      <c r="KOP85" s="190"/>
      <c r="KOQ85" s="190"/>
      <c r="KOR85" s="190"/>
      <c r="KOS85" s="190"/>
      <c r="KOT85" s="190"/>
      <c r="KOU85" s="190"/>
      <c r="KOV85" s="190"/>
      <c r="KOW85" s="190"/>
      <c r="KOX85" s="190"/>
      <c r="KOY85" s="190"/>
      <c r="KOZ85" s="190"/>
      <c r="KPA85" s="190"/>
      <c r="KPB85" s="190"/>
      <c r="KPC85" s="190"/>
      <c r="KPD85" s="190"/>
      <c r="KPE85" s="190"/>
      <c r="KPF85" s="190"/>
      <c r="KPG85" s="190"/>
      <c r="KPH85" s="190"/>
      <c r="KPI85" s="190"/>
      <c r="KPJ85" s="190"/>
      <c r="KPK85" s="190"/>
      <c r="KPL85" s="190"/>
      <c r="KPM85" s="190"/>
      <c r="KPN85" s="190"/>
      <c r="KPO85" s="190"/>
      <c r="KPP85" s="190"/>
      <c r="KPQ85" s="190"/>
      <c r="KPR85" s="190"/>
      <c r="KPS85" s="190"/>
      <c r="KPT85" s="190"/>
      <c r="KPU85" s="190"/>
      <c r="KPV85" s="190"/>
      <c r="KPW85" s="190"/>
      <c r="KPX85" s="190"/>
      <c r="KPY85" s="190"/>
      <c r="KPZ85" s="190"/>
      <c r="KQA85" s="190"/>
      <c r="KQB85" s="190"/>
      <c r="KQC85" s="190"/>
      <c r="KQD85" s="190"/>
      <c r="KQE85" s="190"/>
      <c r="KQF85" s="190"/>
      <c r="KQG85" s="190"/>
      <c r="KQH85" s="190"/>
      <c r="KQI85" s="190"/>
      <c r="KQJ85" s="190"/>
      <c r="KQK85" s="190"/>
      <c r="KQL85" s="190"/>
      <c r="KQM85" s="190"/>
      <c r="KQN85" s="190"/>
      <c r="KQO85" s="190"/>
      <c r="KQP85" s="190"/>
      <c r="KQQ85" s="190"/>
      <c r="KQR85" s="190"/>
      <c r="KQS85" s="190"/>
      <c r="KQT85" s="190"/>
      <c r="KQU85" s="190"/>
      <c r="KQV85" s="190"/>
      <c r="KQW85" s="190"/>
      <c r="KQX85" s="190"/>
      <c r="KQY85" s="190"/>
      <c r="KQZ85" s="190"/>
      <c r="KRA85" s="190"/>
      <c r="KRB85" s="190"/>
      <c r="KRC85" s="190"/>
      <c r="KRD85" s="190"/>
      <c r="KRE85" s="190"/>
      <c r="KRF85" s="190"/>
      <c r="KRG85" s="190"/>
      <c r="KRH85" s="190"/>
      <c r="KRI85" s="190"/>
      <c r="KRJ85" s="190"/>
      <c r="KRK85" s="190"/>
      <c r="KRL85" s="190"/>
      <c r="KRM85" s="190"/>
      <c r="KRN85" s="190"/>
      <c r="KRO85" s="190"/>
      <c r="KRP85" s="190"/>
      <c r="KRQ85" s="190"/>
      <c r="KRR85" s="190"/>
      <c r="KRS85" s="190"/>
      <c r="KRT85" s="190"/>
      <c r="KRU85" s="190"/>
      <c r="KRV85" s="190"/>
      <c r="KRW85" s="190"/>
      <c r="KRX85" s="190"/>
      <c r="KRY85" s="190"/>
      <c r="KRZ85" s="190"/>
      <c r="KSA85" s="190"/>
      <c r="KSB85" s="190"/>
      <c r="KSC85" s="190"/>
      <c r="KSD85" s="190"/>
      <c r="KSE85" s="190"/>
      <c r="KSF85" s="190"/>
      <c r="KSG85" s="190"/>
      <c r="KSH85" s="190"/>
      <c r="KSI85" s="190"/>
      <c r="KSJ85" s="190"/>
      <c r="KSK85" s="190"/>
      <c r="KSL85" s="190"/>
      <c r="KSM85" s="190"/>
      <c r="KSN85" s="190"/>
      <c r="KSO85" s="190"/>
      <c r="KSP85" s="190"/>
      <c r="KSQ85" s="190"/>
      <c r="KSR85" s="190"/>
      <c r="KSS85" s="190"/>
      <c r="KST85" s="190"/>
      <c r="KSU85" s="190"/>
      <c r="KSV85" s="190"/>
      <c r="KSW85" s="190"/>
      <c r="KSX85" s="190"/>
      <c r="KSY85" s="190"/>
      <c r="KSZ85" s="190"/>
      <c r="KTA85" s="190"/>
      <c r="KTB85" s="190"/>
      <c r="KTC85" s="190"/>
      <c r="KTD85" s="190"/>
      <c r="KTE85" s="190"/>
      <c r="KTF85" s="190"/>
      <c r="KTG85" s="190"/>
      <c r="KTH85" s="190"/>
      <c r="KTI85" s="190"/>
      <c r="KTJ85" s="190"/>
      <c r="KTK85" s="190"/>
      <c r="KTL85" s="190"/>
      <c r="KTM85" s="190"/>
      <c r="KTN85" s="190"/>
      <c r="KTO85" s="190"/>
      <c r="KTP85" s="190"/>
      <c r="KTQ85" s="190"/>
      <c r="KTR85" s="190"/>
      <c r="KTS85" s="190"/>
      <c r="KTT85" s="190"/>
      <c r="KTU85" s="190"/>
      <c r="KTV85" s="190"/>
      <c r="KTW85" s="190"/>
      <c r="KTX85" s="190"/>
      <c r="KTY85" s="190"/>
      <c r="KTZ85" s="190"/>
      <c r="KUA85" s="190"/>
      <c r="KUB85" s="190"/>
      <c r="KUC85" s="190"/>
      <c r="KUD85" s="190"/>
      <c r="KUE85" s="190"/>
      <c r="KUF85" s="190"/>
      <c r="KUG85" s="190"/>
      <c r="KUH85" s="190"/>
      <c r="KUI85" s="190"/>
      <c r="KUJ85" s="190"/>
      <c r="KUK85" s="190"/>
      <c r="KUL85" s="190"/>
      <c r="KUM85" s="190"/>
      <c r="KUN85" s="190"/>
      <c r="KUO85" s="190"/>
      <c r="KUP85" s="190"/>
      <c r="KUQ85" s="190"/>
      <c r="KUR85" s="190"/>
      <c r="KUS85" s="190"/>
      <c r="KUT85" s="190"/>
      <c r="KUU85" s="190"/>
      <c r="KUV85" s="190"/>
      <c r="KUW85" s="190"/>
      <c r="KUX85" s="190"/>
      <c r="KUY85" s="190"/>
      <c r="KUZ85" s="190"/>
      <c r="KVA85" s="190"/>
      <c r="KVB85" s="190"/>
      <c r="KVC85" s="190"/>
      <c r="KVD85" s="190"/>
      <c r="KVE85" s="190"/>
      <c r="KVF85" s="190"/>
      <c r="KVG85" s="190"/>
      <c r="KVH85" s="190"/>
      <c r="KVI85" s="190"/>
      <c r="KVJ85" s="190"/>
      <c r="KVK85" s="190"/>
      <c r="KVL85" s="190"/>
      <c r="KVM85" s="190"/>
      <c r="KVN85" s="190"/>
      <c r="KVO85" s="190"/>
      <c r="KVP85" s="190"/>
      <c r="KVQ85" s="190"/>
      <c r="KVR85" s="190"/>
      <c r="KVS85" s="190"/>
      <c r="KVT85" s="190"/>
      <c r="KVU85" s="190"/>
      <c r="KVV85" s="190"/>
      <c r="KVW85" s="190"/>
      <c r="KVX85" s="190"/>
      <c r="KVY85" s="190"/>
      <c r="KVZ85" s="190"/>
      <c r="KWA85" s="190"/>
      <c r="KWB85" s="190"/>
      <c r="KWC85" s="190"/>
      <c r="KWD85" s="190"/>
      <c r="KWE85" s="190"/>
      <c r="KWF85" s="190"/>
      <c r="KWG85" s="190"/>
      <c r="KWH85" s="190"/>
      <c r="KWI85" s="190"/>
      <c r="KWJ85" s="190"/>
      <c r="KWK85" s="190"/>
      <c r="KWL85" s="190"/>
      <c r="KWM85" s="190"/>
      <c r="KWN85" s="190"/>
      <c r="KWO85" s="190"/>
      <c r="KWP85" s="190"/>
      <c r="KWQ85" s="190"/>
      <c r="KWR85" s="190"/>
      <c r="KWS85" s="190"/>
      <c r="KWT85" s="190"/>
      <c r="KWU85" s="190"/>
      <c r="KWV85" s="190"/>
      <c r="KWW85" s="190"/>
      <c r="KWX85" s="190"/>
      <c r="KWY85" s="190"/>
      <c r="KWZ85" s="190"/>
      <c r="KXA85" s="190"/>
      <c r="KXB85" s="190"/>
      <c r="KXC85" s="190"/>
      <c r="KXD85" s="190"/>
      <c r="KXE85" s="190"/>
      <c r="KXF85" s="190"/>
      <c r="KXG85" s="190"/>
      <c r="KXH85" s="190"/>
      <c r="KXI85" s="190"/>
      <c r="KXJ85" s="190"/>
      <c r="KXK85" s="190"/>
      <c r="KXL85" s="190"/>
      <c r="KXM85" s="190"/>
      <c r="KXN85" s="190"/>
      <c r="KXO85" s="190"/>
      <c r="KXP85" s="190"/>
      <c r="KXQ85" s="190"/>
      <c r="KXR85" s="190"/>
      <c r="KXS85" s="190"/>
      <c r="KXT85" s="190"/>
      <c r="KXU85" s="190"/>
      <c r="KXV85" s="190"/>
      <c r="KXW85" s="190"/>
      <c r="KXX85" s="190"/>
      <c r="KXY85" s="190"/>
      <c r="KXZ85" s="190"/>
      <c r="KYA85" s="190"/>
      <c r="KYB85" s="190"/>
      <c r="KYC85" s="190"/>
      <c r="KYD85" s="190"/>
      <c r="KYE85" s="190"/>
      <c r="KYF85" s="190"/>
      <c r="KYG85" s="190"/>
      <c r="KYH85" s="190"/>
      <c r="KYI85" s="190"/>
      <c r="KYJ85" s="190"/>
      <c r="KYK85" s="190"/>
      <c r="KYL85" s="190"/>
      <c r="KYM85" s="190"/>
      <c r="KYN85" s="190"/>
      <c r="KYO85" s="190"/>
      <c r="KYP85" s="190"/>
      <c r="KYQ85" s="190"/>
      <c r="KYR85" s="190"/>
      <c r="KYS85" s="190"/>
      <c r="KYT85" s="190"/>
      <c r="KYU85" s="190"/>
      <c r="KYV85" s="190"/>
      <c r="KYW85" s="190"/>
      <c r="KYX85" s="190"/>
      <c r="KYY85" s="190"/>
      <c r="KYZ85" s="190"/>
      <c r="KZA85" s="190"/>
      <c r="KZB85" s="190"/>
      <c r="KZC85" s="190"/>
      <c r="KZD85" s="190"/>
      <c r="KZE85" s="190"/>
      <c r="KZF85" s="190"/>
      <c r="KZG85" s="190"/>
      <c r="KZH85" s="190"/>
      <c r="KZI85" s="190"/>
      <c r="KZJ85" s="190"/>
      <c r="KZK85" s="190"/>
      <c r="KZL85" s="190"/>
      <c r="KZM85" s="190"/>
      <c r="KZN85" s="190"/>
      <c r="KZO85" s="190"/>
      <c r="KZP85" s="190"/>
      <c r="KZQ85" s="190"/>
      <c r="KZR85" s="190"/>
      <c r="KZS85" s="190"/>
      <c r="KZT85" s="190"/>
      <c r="KZU85" s="190"/>
      <c r="KZV85" s="190"/>
      <c r="KZW85" s="190"/>
      <c r="KZX85" s="190"/>
      <c r="KZY85" s="190"/>
      <c r="KZZ85" s="190"/>
      <c r="LAA85" s="190"/>
      <c r="LAB85" s="190"/>
      <c r="LAC85" s="190"/>
      <c r="LAD85" s="190"/>
      <c r="LAE85" s="190"/>
      <c r="LAF85" s="190"/>
      <c r="LAG85" s="190"/>
      <c r="LAH85" s="190"/>
      <c r="LAI85" s="190"/>
      <c r="LAJ85" s="190"/>
      <c r="LAK85" s="190"/>
      <c r="LAL85" s="190"/>
      <c r="LAM85" s="190"/>
      <c r="LAN85" s="190"/>
      <c r="LAO85" s="190"/>
      <c r="LAP85" s="190"/>
      <c r="LAQ85" s="190"/>
      <c r="LAR85" s="190"/>
      <c r="LAS85" s="190"/>
      <c r="LAT85" s="190"/>
      <c r="LAU85" s="190"/>
      <c r="LAV85" s="190"/>
      <c r="LAW85" s="190"/>
      <c r="LAX85" s="190"/>
      <c r="LAY85" s="190"/>
      <c r="LAZ85" s="190"/>
      <c r="LBA85" s="190"/>
      <c r="LBB85" s="190"/>
      <c r="LBC85" s="190"/>
      <c r="LBD85" s="190"/>
      <c r="LBE85" s="190"/>
      <c r="LBF85" s="190"/>
      <c r="LBG85" s="190"/>
      <c r="LBH85" s="190"/>
      <c r="LBI85" s="190"/>
      <c r="LBJ85" s="190"/>
      <c r="LBK85" s="190"/>
      <c r="LBL85" s="190"/>
      <c r="LBM85" s="190"/>
      <c r="LBN85" s="190"/>
      <c r="LBO85" s="190"/>
      <c r="LBP85" s="190"/>
      <c r="LBQ85" s="190"/>
      <c r="LBR85" s="190"/>
      <c r="LBS85" s="190"/>
      <c r="LBT85" s="190"/>
      <c r="LBU85" s="190"/>
      <c r="LBV85" s="190"/>
      <c r="LBW85" s="190"/>
      <c r="LBX85" s="190"/>
      <c r="LBY85" s="190"/>
      <c r="LBZ85" s="190"/>
      <c r="LCA85" s="190"/>
      <c r="LCB85" s="190"/>
      <c r="LCC85" s="190"/>
      <c r="LCD85" s="190"/>
      <c r="LCE85" s="190"/>
      <c r="LCF85" s="190"/>
      <c r="LCG85" s="190"/>
      <c r="LCH85" s="190"/>
      <c r="LCI85" s="190"/>
      <c r="LCJ85" s="190"/>
      <c r="LCK85" s="190"/>
      <c r="LCL85" s="190"/>
      <c r="LCM85" s="190"/>
      <c r="LCN85" s="190"/>
      <c r="LCO85" s="190"/>
      <c r="LCP85" s="190"/>
      <c r="LCQ85" s="190"/>
      <c r="LCR85" s="190"/>
      <c r="LCS85" s="190"/>
      <c r="LCT85" s="190"/>
      <c r="LCU85" s="190"/>
      <c r="LCV85" s="190"/>
      <c r="LCW85" s="190"/>
      <c r="LCX85" s="190"/>
      <c r="LCY85" s="190"/>
      <c r="LCZ85" s="190"/>
      <c r="LDA85" s="190"/>
      <c r="LDB85" s="190"/>
      <c r="LDC85" s="190"/>
      <c r="LDD85" s="190"/>
      <c r="LDE85" s="190"/>
      <c r="LDF85" s="190"/>
      <c r="LDG85" s="190"/>
      <c r="LDH85" s="190"/>
      <c r="LDI85" s="190"/>
      <c r="LDJ85" s="190"/>
      <c r="LDK85" s="190"/>
      <c r="LDL85" s="190"/>
      <c r="LDM85" s="190"/>
      <c r="LDN85" s="190"/>
      <c r="LDO85" s="190"/>
      <c r="LDP85" s="190"/>
      <c r="LDQ85" s="190"/>
      <c r="LDR85" s="190"/>
      <c r="LDS85" s="190"/>
      <c r="LDT85" s="190"/>
      <c r="LDU85" s="190"/>
      <c r="LDV85" s="190"/>
      <c r="LDW85" s="190"/>
      <c r="LDX85" s="190"/>
      <c r="LDY85" s="190"/>
      <c r="LDZ85" s="190"/>
      <c r="LEA85" s="190"/>
      <c r="LEB85" s="190"/>
      <c r="LEC85" s="190"/>
      <c r="LED85" s="190"/>
      <c r="LEE85" s="190"/>
      <c r="LEF85" s="190"/>
      <c r="LEG85" s="190"/>
      <c r="LEH85" s="190"/>
      <c r="LEI85" s="190"/>
      <c r="LEJ85" s="190"/>
      <c r="LEK85" s="190"/>
      <c r="LEL85" s="190"/>
      <c r="LEM85" s="190"/>
      <c r="LEN85" s="190"/>
      <c r="LEO85" s="190"/>
      <c r="LEP85" s="190"/>
      <c r="LEQ85" s="190"/>
      <c r="LER85" s="190"/>
      <c r="LES85" s="190"/>
      <c r="LET85" s="190"/>
      <c r="LEU85" s="190"/>
      <c r="LEV85" s="190"/>
      <c r="LEW85" s="190"/>
      <c r="LEX85" s="190"/>
      <c r="LEY85" s="190"/>
      <c r="LEZ85" s="190"/>
      <c r="LFA85" s="190"/>
      <c r="LFB85" s="190"/>
      <c r="LFC85" s="190"/>
      <c r="LFD85" s="190"/>
      <c r="LFE85" s="190"/>
      <c r="LFF85" s="190"/>
      <c r="LFG85" s="190"/>
      <c r="LFH85" s="190"/>
      <c r="LFI85" s="190"/>
      <c r="LFJ85" s="190"/>
      <c r="LFK85" s="190"/>
      <c r="LFL85" s="190"/>
      <c r="LFM85" s="190"/>
      <c r="LFN85" s="190"/>
      <c r="LFO85" s="190"/>
      <c r="LFP85" s="190"/>
      <c r="LFQ85" s="190"/>
      <c r="LFR85" s="190"/>
      <c r="LFS85" s="190"/>
      <c r="LFT85" s="190"/>
      <c r="LFU85" s="190"/>
      <c r="LFV85" s="190"/>
      <c r="LFW85" s="190"/>
      <c r="LFX85" s="190"/>
      <c r="LFY85" s="190"/>
      <c r="LFZ85" s="190"/>
      <c r="LGA85" s="190"/>
      <c r="LGB85" s="190"/>
      <c r="LGC85" s="190"/>
      <c r="LGD85" s="190"/>
      <c r="LGE85" s="190"/>
      <c r="LGF85" s="190"/>
      <c r="LGG85" s="190"/>
      <c r="LGH85" s="190"/>
      <c r="LGI85" s="190"/>
      <c r="LGJ85" s="190"/>
      <c r="LGK85" s="190"/>
      <c r="LGL85" s="190"/>
      <c r="LGM85" s="190"/>
      <c r="LGN85" s="190"/>
      <c r="LGO85" s="190"/>
      <c r="LGP85" s="190"/>
      <c r="LGQ85" s="190"/>
      <c r="LGR85" s="190"/>
      <c r="LGS85" s="190"/>
      <c r="LGT85" s="190"/>
      <c r="LGU85" s="190"/>
      <c r="LGV85" s="190"/>
      <c r="LGW85" s="190"/>
      <c r="LGX85" s="190"/>
      <c r="LGY85" s="190"/>
      <c r="LGZ85" s="190"/>
      <c r="LHA85" s="190"/>
      <c r="LHB85" s="190"/>
      <c r="LHC85" s="190"/>
      <c r="LHD85" s="190"/>
      <c r="LHE85" s="190"/>
      <c r="LHF85" s="190"/>
      <c r="LHG85" s="190"/>
      <c r="LHH85" s="190"/>
      <c r="LHI85" s="190"/>
      <c r="LHJ85" s="190"/>
      <c r="LHK85" s="190"/>
      <c r="LHL85" s="190"/>
      <c r="LHM85" s="190"/>
      <c r="LHN85" s="190"/>
      <c r="LHO85" s="190"/>
      <c r="LHP85" s="190"/>
      <c r="LHQ85" s="190"/>
      <c r="LHR85" s="190"/>
      <c r="LHS85" s="190"/>
      <c r="LHT85" s="190"/>
      <c r="LHU85" s="190"/>
      <c r="LHV85" s="190"/>
      <c r="LHW85" s="190"/>
      <c r="LHX85" s="190"/>
      <c r="LHY85" s="190"/>
      <c r="LHZ85" s="190"/>
      <c r="LIA85" s="190"/>
      <c r="LIB85" s="190"/>
      <c r="LIC85" s="190"/>
      <c r="LID85" s="190"/>
      <c r="LIE85" s="190"/>
      <c r="LIF85" s="190"/>
      <c r="LIG85" s="190"/>
      <c r="LIH85" s="190"/>
      <c r="LII85" s="190"/>
      <c r="LIJ85" s="190"/>
      <c r="LIK85" s="190"/>
      <c r="LIL85" s="190"/>
      <c r="LIM85" s="190"/>
      <c r="LIN85" s="190"/>
      <c r="LIO85" s="190"/>
      <c r="LIP85" s="190"/>
      <c r="LIQ85" s="190"/>
      <c r="LIR85" s="190"/>
      <c r="LIS85" s="190"/>
      <c r="LIT85" s="190"/>
      <c r="LIU85" s="190"/>
      <c r="LIV85" s="190"/>
      <c r="LIW85" s="190"/>
      <c r="LIX85" s="190"/>
      <c r="LIY85" s="190"/>
      <c r="LIZ85" s="190"/>
      <c r="LJA85" s="190"/>
      <c r="LJB85" s="190"/>
      <c r="LJC85" s="190"/>
      <c r="LJD85" s="190"/>
      <c r="LJE85" s="190"/>
      <c r="LJF85" s="190"/>
      <c r="LJG85" s="190"/>
      <c r="LJH85" s="190"/>
      <c r="LJI85" s="190"/>
      <c r="LJJ85" s="190"/>
      <c r="LJK85" s="190"/>
      <c r="LJL85" s="190"/>
      <c r="LJM85" s="190"/>
      <c r="LJN85" s="190"/>
      <c r="LJO85" s="190"/>
      <c r="LJP85" s="190"/>
      <c r="LJQ85" s="190"/>
      <c r="LJR85" s="190"/>
      <c r="LJS85" s="190"/>
      <c r="LJT85" s="190"/>
      <c r="LJU85" s="190"/>
      <c r="LJV85" s="190"/>
      <c r="LJW85" s="190"/>
      <c r="LJX85" s="190"/>
      <c r="LJY85" s="190"/>
      <c r="LJZ85" s="190"/>
      <c r="LKA85" s="190"/>
      <c r="LKB85" s="190"/>
      <c r="LKC85" s="190"/>
      <c r="LKD85" s="190"/>
      <c r="LKE85" s="190"/>
      <c r="LKF85" s="190"/>
      <c r="LKG85" s="190"/>
      <c r="LKH85" s="190"/>
      <c r="LKI85" s="190"/>
      <c r="LKJ85" s="190"/>
      <c r="LKK85" s="190"/>
      <c r="LKL85" s="190"/>
      <c r="LKM85" s="190"/>
      <c r="LKN85" s="190"/>
      <c r="LKO85" s="190"/>
      <c r="LKP85" s="190"/>
      <c r="LKQ85" s="190"/>
      <c r="LKR85" s="190"/>
      <c r="LKS85" s="190"/>
      <c r="LKT85" s="190"/>
      <c r="LKU85" s="190"/>
      <c r="LKV85" s="190"/>
      <c r="LKW85" s="190"/>
      <c r="LKX85" s="190"/>
      <c r="LKY85" s="190"/>
      <c r="LKZ85" s="190"/>
      <c r="LLA85" s="190"/>
      <c r="LLB85" s="190"/>
      <c r="LLC85" s="190"/>
      <c r="LLD85" s="190"/>
      <c r="LLE85" s="190"/>
      <c r="LLF85" s="190"/>
      <c r="LLG85" s="190"/>
      <c r="LLH85" s="190"/>
      <c r="LLI85" s="190"/>
      <c r="LLJ85" s="190"/>
      <c r="LLK85" s="190"/>
      <c r="LLL85" s="190"/>
      <c r="LLM85" s="190"/>
      <c r="LLN85" s="190"/>
      <c r="LLO85" s="190"/>
      <c r="LLP85" s="190"/>
      <c r="LLQ85" s="190"/>
      <c r="LLR85" s="190"/>
      <c r="LLS85" s="190"/>
      <c r="LLT85" s="190"/>
      <c r="LLU85" s="190"/>
      <c r="LLV85" s="190"/>
      <c r="LLW85" s="190"/>
      <c r="LLX85" s="190"/>
      <c r="LLY85" s="190"/>
      <c r="LLZ85" s="190"/>
      <c r="LMA85" s="190"/>
      <c r="LMB85" s="190"/>
      <c r="LMC85" s="190"/>
      <c r="LMD85" s="190"/>
      <c r="LME85" s="190"/>
      <c r="LMF85" s="190"/>
      <c r="LMG85" s="190"/>
      <c r="LMH85" s="190"/>
      <c r="LMI85" s="190"/>
      <c r="LMJ85" s="190"/>
      <c r="LMK85" s="190"/>
      <c r="LML85" s="190"/>
      <c r="LMM85" s="190"/>
      <c r="LMN85" s="190"/>
      <c r="LMO85" s="190"/>
      <c r="LMP85" s="190"/>
      <c r="LMQ85" s="190"/>
      <c r="LMR85" s="190"/>
      <c r="LMS85" s="190"/>
      <c r="LMT85" s="190"/>
      <c r="LMU85" s="190"/>
      <c r="LMV85" s="190"/>
      <c r="LMW85" s="190"/>
      <c r="LMX85" s="190"/>
      <c r="LMY85" s="190"/>
      <c r="LMZ85" s="190"/>
      <c r="LNA85" s="190"/>
      <c r="LNB85" s="190"/>
      <c r="LNC85" s="190"/>
      <c r="LND85" s="190"/>
      <c r="LNE85" s="190"/>
      <c r="LNF85" s="190"/>
      <c r="LNG85" s="190"/>
      <c r="LNH85" s="190"/>
      <c r="LNI85" s="190"/>
      <c r="LNJ85" s="190"/>
      <c r="LNK85" s="190"/>
      <c r="LNL85" s="190"/>
      <c r="LNM85" s="190"/>
      <c r="LNN85" s="190"/>
      <c r="LNO85" s="190"/>
      <c r="LNP85" s="190"/>
      <c r="LNQ85" s="190"/>
      <c r="LNR85" s="190"/>
      <c r="LNS85" s="190"/>
      <c r="LNT85" s="190"/>
      <c r="LNU85" s="190"/>
      <c r="LNV85" s="190"/>
      <c r="LNW85" s="190"/>
      <c r="LNX85" s="190"/>
      <c r="LNY85" s="190"/>
      <c r="LNZ85" s="190"/>
      <c r="LOA85" s="190"/>
      <c r="LOB85" s="190"/>
      <c r="LOC85" s="190"/>
      <c r="LOD85" s="190"/>
      <c r="LOE85" s="190"/>
      <c r="LOF85" s="190"/>
      <c r="LOG85" s="190"/>
      <c r="LOH85" s="190"/>
      <c r="LOI85" s="190"/>
      <c r="LOJ85" s="190"/>
      <c r="LOK85" s="190"/>
      <c r="LOL85" s="190"/>
      <c r="LOM85" s="190"/>
      <c r="LON85" s="190"/>
      <c r="LOO85" s="190"/>
      <c r="LOP85" s="190"/>
      <c r="LOQ85" s="190"/>
      <c r="LOR85" s="190"/>
      <c r="LOS85" s="190"/>
      <c r="LOT85" s="190"/>
      <c r="LOU85" s="190"/>
      <c r="LOV85" s="190"/>
      <c r="LOW85" s="190"/>
      <c r="LOX85" s="190"/>
      <c r="LOY85" s="190"/>
      <c r="LOZ85" s="190"/>
      <c r="LPA85" s="190"/>
      <c r="LPB85" s="190"/>
      <c r="LPC85" s="190"/>
      <c r="LPD85" s="190"/>
      <c r="LPE85" s="190"/>
      <c r="LPF85" s="190"/>
      <c r="LPG85" s="190"/>
      <c r="LPH85" s="190"/>
      <c r="LPI85" s="190"/>
      <c r="LPJ85" s="190"/>
      <c r="LPK85" s="190"/>
      <c r="LPL85" s="190"/>
      <c r="LPM85" s="190"/>
      <c r="LPN85" s="190"/>
      <c r="LPO85" s="190"/>
      <c r="LPP85" s="190"/>
      <c r="LPQ85" s="190"/>
      <c r="LPR85" s="190"/>
      <c r="LPS85" s="190"/>
      <c r="LPT85" s="190"/>
      <c r="LPU85" s="190"/>
      <c r="LPV85" s="190"/>
      <c r="LPW85" s="190"/>
      <c r="LPX85" s="190"/>
      <c r="LPY85" s="190"/>
      <c r="LPZ85" s="190"/>
      <c r="LQA85" s="190"/>
      <c r="LQB85" s="190"/>
      <c r="LQC85" s="190"/>
      <c r="LQD85" s="190"/>
      <c r="LQE85" s="190"/>
      <c r="LQF85" s="190"/>
      <c r="LQG85" s="190"/>
      <c r="LQH85" s="190"/>
      <c r="LQI85" s="190"/>
      <c r="LQJ85" s="190"/>
      <c r="LQK85" s="190"/>
      <c r="LQL85" s="190"/>
      <c r="LQM85" s="190"/>
      <c r="LQN85" s="190"/>
      <c r="LQO85" s="190"/>
      <c r="LQP85" s="190"/>
      <c r="LQQ85" s="190"/>
      <c r="LQR85" s="190"/>
      <c r="LQS85" s="190"/>
      <c r="LQT85" s="190"/>
      <c r="LQU85" s="190"/>
      <c r="LQV85" s="190"/>
      <c r="LQW85" s="190"/>
      <c r="LQX85" s="190"/>
      <c r="LQY85" s="190"/>
      <c r="LQZ85" s="190"/>
      <c r="LRA85" s="190"/>
      <c r="LRB85" s="190"/>
      <c r="LRC85" s="190"/>
      <c r="LRD85" s="190"/>
      <c r="LRE85" s="190"/>
      <c r="LRF85" s="190"/>
      <c r="LRG85" s="190"/>
      <c r="LRH85" s="190"/>
      <c r="LRI85" s="190"/>
      <c r="LRJ85" s="190"/>
      <c r="LRK85" s="190"/>
      <c r="LRL85" s="190"/>
      <c r="LRM85" s="190"/>
      <c r="LRN85" s="190"/>
      <c r="LRO85" s="190"/>
      <c r="LRP85" s="190"/>
      <c r="LRQ85" s="190"/>
      <c r="LRR85" s="190"/>
      <c r="LRS85" s="190"/>
      <c r="LRT85" s="190"/>
      <c r="LRU85" s="190"/>
      <c r="LRV85" s="190"/>
      <c r="LRW85" s="190"/>
      <c r="LRX85" s="190"/>
      <c r="LRY85" s="190"/>
      <c r="LRZ85" s="190"/>
      <c r="LSA85" s="190"/>
      <c r="LSB85" s="190"/>
      <c r="LSC85" s="190"/>
      <c r="LSD85" s="190"/>
      <c r="LSE85" s="190"/>
      <c r="LSF85" s="190"/>
      <c r="LSG85" s="190"/>
      <c r="LSH85" s="190"/>
      <c r="LSI85" s="190"/>
      <c r="LSJ85" s="190"/>
      <c r="LSK85" s="190"/>
      <c r="LSL85" s="190"/>
      <c r="LSM85" s="190"/>
      <c r="LSN85" s="190"/>
      <c r="LSO85" s="190"/>
      <c r="LSP85" s="190"/>
      <c r="LSQ85" s="190"/>
      <c r="LSR85" s="190"/>
      <c r="LSS85" s="190"/>
      <c r="LST85" s="190"/>
      <c r="LSU85" s="190"/>
      <c r="LSV85" s="190"/>
      <c r="LSW85" s="190"/>
      <c r="LSX85" s="190"/>
      <c r="LSY85" s="190"/>
      <c r="LSZ85" s="190"/>
      <c r="LTA85" s="190"/>
      <c r="LTB85" s="190"/>
      <c r="LTC85" s="190"/>
      <c r="LTD85" s="190"/>
      <c r="LTE85" s="190"/>
      <c r="LTF85" s="190"/>
      <c r="LTG85" s="190"/>
      <c r="LTH85" s="190"/>
      <c r="LTI85" s="190"/>
      <c r="LTJ85" s="190"/>
      <c r="LTK85" s="190"/>
      <c r="LTL85" s="190"/>
      <c r="LTM85" s="190"/>
      <c r="LTN85" s="190"/>
      <c r="LTO85" s="190"/>
      <c r="LTP85" s="190"/>
      <c r="LTQ85" s="190"/>
      <c r="LTR85" s="190"/>
      <c r="LTS85" s="190"/>
      <c r="LTT85" s="190"/>
      <c r="LTU85" s="190"/>
      <c r="LTV85" s="190"/>
      <c r="LTW85" s="190"/>
      <c r="LTX85" s="190"/>
      <c r="LTY85" s="190"/>
      <c r="LTZ85" s="190"/>
      <c r="LUA85" s="190"/>
      <c r="LUB85" s="190"/>
      <c r="LUC85" s="190"/>
      <c r="LUD85" s="190"/>
      <c r="LUE85" s="190"/>
      <c r="LUF85" s="190"/>
      <c r="LUG85" s="190"/>
      <c r="LUH85" s="190"/>
      <c r="LUI85" s="190"/>
      <c r="LUJ85" s="190"/>
      <c r="LUK85" s="190"/>
      <c r="LUL85" s="190"/>
      <c r="LUM85" s="190"/>
      <c r="LUN85" s="190"/>
      <c r="LUO85" s="190"/>
      <c r="LUP85" s="190"/>
      <c r="LUQ85" s="190"/>
      <c r="LUR85" s="190"/>
      <c r="LUS85" s="190"/>
      <c r="LUT85" s="190"/>
      <c r="LUU85" s="190"/>
      <c r="LUV85" s="190"/>
      <c r="LUW85" s="190"/>
      <c r="LUX85" s="190"/>
      <c r="LUY85" s="190"/>
      <c r="LUZ85" s="190"/>
      <c r="LVA85" s="190"/>
      <c r="LVB85" s="190"/>
      <c r="LVC85" s="190"/>
      <c r="LVD85" s="190"/>
      <c r="LVE85" s="190"/>
      <c r="LVF85" s="190"/>
      <c r="LVG85" s="190"/>
      <c r="LVH85" s="190"/>
      <c r="LVI85" s="190"/>
      <c r="LVJ85" s="190"/>
      <c r="LVK85" s="190"/>
      <c r="LVL85" s="190"/>
      <c r="LVM85" s="190"/>
      <c r="LVN85" s="190"/>
      <c r="LVO85" s="190"/>
      <c r="LVP85" s="190"/>
      <c r="LVQ85" s="190"/>
      <c r="LVR85" s="190"/>
      <c r="LVS85" s="190"/>
      <c r="LVT85" s="190"/>
      <c r="LVU85" s="190"/>
      <c r="LVV85" s="190"/>
      <c r="LVW85" s="190"/>
      <c r="LVX85" s="190"/>
      <c r="LVY85" s="190"/>
      <c r="LVZ85" s="190"/>
      <c r="LWA85" s="190"/>
      <c r="LWB85" s="190"/>
      <c r="LWC85" s="190"/>
      <c r="LWD85" s="190"/>
      <c r="LWE85" s="190"/>
      <c r="LWF85" s="190"/>
      <c r="LWG85" s="190"/>
      <c r="LWH85" s="190"/>
      <c r="LWI85" s="190"/>
      <c r="LWJ85" s="190"/>
      <c r="LWK85" s="190"/>
      <c r="LWL85" s="190"/>
      <c r="LWM85" s="190"/>
      <c r="LWN85" s="190"/>
      <c r="LWO85" s="190"/>
      <c r="LWP85" s="190"/>
      <c r="LWQ85" s="190"/>
      <c r="LWR85" s="190"/>
      <c r="LWS85" s="190"/>
      <c r="LWT85" s="190"/>
      <c r="LWU85" s="190"/>
      <c r="LWV85" s="190"/>
      <c r="LWW85" s="190"/>
      <c r="LWX85" s="190"/>
      <c r="LWY85" s="190"/>
      <c r="LWZ85" s="190"/>
      <c r="LXA85" s="190"/>
      <c r="LXB85" s="190"/>
      <c r="LXC85" s="190"/>
      <c r="LXD85" s="190"/>
      <c r="LXE85" s="190"/>
      <c r="LXF85" s="190"/>
      <c r="LXG85" s="190"/>
      <c r="LXH85" s="190"/>
      <c r="LXI85" s="190"/>
      <c r="LXJ85" s="190"/>
      <c r="LXK85" s="190"/>
      <c r="LXL85" s="190"/>
      <c r="LXM85" s="190"/>
      <c r="LXN85" s="190"/>
      <c r="LXO85" s="190"/>
      <c r="LXP85" s="190"/>
      <c r="LXQ85" s="190"/>
      <c r="LXR85" s="190"/>
      <c r="LXS85" s="190"/>
      <c r="LXT85" s="190"/>
      <c r="LXU85" s="190"/>
      <c r="LXV85" s="190"/>
      <c r="LXW85" s="190"/>
      <c r="LXX85" s="190"/>
      <c r="LXY85" s="190"/>
      <c r="LXZ85" s="190"/>
      <c r="LYA85" s="190"/>
      <c r="LYB85" s="190"/>
      <c r="LYC85" s="190"/>
      <c r="LYD85" s="190"/>
      <c r="LYE85" s="190"/>
      <c r="LYF85" s="190"/>
      <c r="LYG85" s="190"/>
      <c r="LYH85" s="190"/>
      <c r="LYI85" s="190"/>
      <c r="LYJ85" s="190"/>
      <c r="LYK85" s="190"/>
      <c r="LYL85" s="190"/>
      <c r="LYM85" s="190"/>
      <c r="LYN85" s="190"/>
      <c r="LYO85" s="190"/>
      <c r="LYP85" s="190"/>
      <c r="LYQ85" s="190"/>
      <c r="LYR85" s="190"/>
      <c r="LYS85" s="190"/>
      <c r="LYT85" s="190"/>
      <c r="LYU85" s="190"/>
      <c r="LYV85" s="190"/>
      <c r="LYW85" s="190"/>
      <c r="LYX85" s="190"/>
      <c r="LYY85" s="190"/>
      <c r="LYZ85" s="190"/>
      <c r="LZA85" s="190"/>
      <c r="LZB85" s="190"/>
      <c r="LZC85" s="190"/>
      <c r="LZD85" s="190"/>
      <c r="LZE85" s="190"/>
      <c r="LZF85" s="190"/>
      <c r="LZG85" s="190"/>
      <c r="LZH85" s="190"/>
      <c r="LZI85" s="190"/>
      <c r="LZJ85" s="190"/>
      <c r="LZK85" s="190"/>
      <c r="LZL85" s="190"/>
      <c r="LZM85" s="190"/>
      <c r="LZN85" s="190"/>
      <c r="LZO85" s="190"/>
      <c r="LZP85" s="190"/>
      <c r="LZQ85" s="190"/>
      <c r="LZR85" s="190"/>
      <c r="LZS85" s="190"/>
      <c r="LZT85" s="190"/>
      <c r="LZU85" s="190"/>
      <c r="LZV85" s="190"/>
      <c r="LZW85" s="190"/>
      <c r="LZX85" s="190"/>
      <c r="LZY85" s="190"/>
      <c r="LZZ85" s="190"/>
      <c r="MAA85" s="190"/>
      <c r="MAB85" s="190"/>
      <c r="MAC85" s="190"/>
      <c r="MAD85" s="190"/>
      <c r="MAE85" s="190"/>
      <c r="MAF85" s="190"/>
      <c r="MAG85" s="190"/>
      <c r="MAH85" s="190"/>
      <c r="MAI85" s="190"/>
      <c r="MAJ85" s="190"/>
      <c r="MAK85" s="190"/>
      <c r="MAL85" s="190"/>
      <c r="MAM85" s="190"/>
      <c r="MAN85" s="190"/>
      <c r="MAO85" s="190"/>
      <c r="MAP85" s="190"/>
      <c r="MAQ85" s="190"/>
      <c r="MAR85" s="190"/>
      <c r="MAS85" s="190"/>
      <c r="MAT85" s="190"/>
      <c r="MAU85" s="190"/>
      <c r="MAV85" s="190"/>
      <c r="MAW85" s="190"/>
      <c r="MAX85" s="190"/>
      <c r="MAY85" s="190"/>
      <c r="MAZ85" s="190"/>
      <c r="MBA85" s="190"/>
      <c r="MBB85" s="190"/>
      <c r="MBC85" s="190"/>
      <c r="MBD85" s="190"/>
      <c r="MBE85" s="190"/>
      <c r="MBF85" s="190"/>
      <c r="MBG85" s="190"/>
      <c r="MBH85" s="190"/>
      <c r="MBI85" s="190"/>
      <c r="MBJ85" s="190"/>
      <c r="MBK85" s="190"/>
      <c r="MBL85" s="190"/>
      <c r="MBM85" s="190"/>
      <c r="MBN85" s="190"/>
      <c r="MBO85" s="190"/>
      <c r="MBP85" s="190"/>
      <c r="MBQ85" s="190"/>
      <c r="MBR85" s="190"/>
      <c r="MBS85" s="190"/>
      <c r="MBT85" s="190"/>
      <c r="MBU85" s="190"/>
      <c r="MBV85" s="190"/>
      <c r="MBW85" s="190"/>
      <c r="MBX85" s="190"/>
      <c r="MBY85" s="190"/>
      <c r="MBZ85" s="190"/>
      <c r="MCA85" s="190"/>
      <c r="MCB85" s="190"/>
      <c r="MCC85" s="190"/>
      <c r="MCD85" s="190"/>
      <c r="MCE85" s="190"/>
      <c r="MCF85" s="190"/>
      <c r="MCG85" s="190"/>
      <c r="MCH85" s="190"/>
      <c r="MCI85" s="190"/>
      <c r="MCJ85" s="190"/>
      <c r="MCK85" s="190"/>
      <c r="MCL85" s="190"/>
      <c r="MCM85" s="190"/>
      <c r="MCN85" s="190"/>
      <c r="MCO85" s="190"/>
      <c r="MCP85" s="190"/>
      <c r="MCQ85" s="190"/>
      <c r="MCR85" s="190"/>
      <c r="MCS85" s="190"/>
      <c r="MCT85" s="190"/>
      <c r="MCU85" s="190"/>
      <c r="MCV85" s="190"/>
      <c r="MCW85" s="190"/>
      <c r="MCX85" s="190"/>
      <c r="MCY85" s="190"/>
      <c r="MCZ85" s="190"/>
      <c r="MDA85" s="190"/>
      <c r="MDB85" s="190"/>
      <c r="MDC85" s="190"/>
      <c r="MDD85" s="190"/>
      <c r="MDE85" s="190"/>
      <c r="MDF85" s="190"/>
      <c r="MDG85" s="190"/>
      <c r="MDH85" s="190"/>
      <c r="MDI85" s="190"/>
      <c r="MDJ85" s="190"/>
      <c r="MDK85" s="190"/>
      <c r="MDL85" s="190"/>
      <c r="MDM85" s="190"/>
      <c r="MDN85" s="190"/>
      <c r="MDO85" s="190"/>
      <c r="MDP85" s="190"/>
      <c r="MDQ85" s="190"/>
      <c r="MDR85" s="190"/>
      <c r="MDS85" s="190"/>
      <c r="MDT85" s="190"/>
      <c r="MDU85" s="190"/>
      <c r="MDV85" s="190"/>
      <c r="MDW85" s="190"/>
      <c r="MDX85" s="190"/>
      <c r="MDY85" s="190"/>
      <c r="MDZ85" s="190"/>
      <c r="MEA85" s="190"/>
      <c r="MEB85" s="190"/>
      <c r="MEC85" s="190"/>
      <c r="MED85" s="190"/>
      <c r="MEE85" s="190"/>
      <c r="MEF85" s="190"/>
      <c r="MEG85" s="190"/>
      <c r="MEH85" s="190"/>
      <c r="MEI85" s="190"/>
      <c r="MEJ85" s="190"/>
      <c r="MEK85" s="190"/>
      <c r="MEL85" s="190"/>
      <c r="MEM85" s="190"/>
      <c r="MEN85" s="190"/>
      <c r="MEO85" s="190"/>
      <c r="MEP85" s="190"/>
      <c r="MEQ85" s="190"/>
      <c r="MER85" s="190"/>
      <c r="MES85" s="190"/>
      <c r="MET85" s="190"/>
      <c r="MEU85" s="190"/>
      <c r="MEV85" s="190"/>
      <c r="MEW85" s="190"/>
      <c r="MEX85" s="190"/>
      <c r="MEY85" s="190"/>
      <c r="MEZ85" s="190"/>
      <c r="MFA85" s="190"/>
      <c r="MFB85" s="190"/>
      <c r="MFC85" s="190"/>
      <c r="MFD85" s="190"/>
      <c r="MFE85" s="190"/>
      <c r="MFF85" s="190"/>
      <c r="MFG85" s="190"/>
      <c r="MFH85" s="190"/>
      <c r="MFI85" s="190"/>
      <c r="MFJ85" s="190"/>
      <c r="MFK85" s="190"/>
      <c r="MFL85" s="190"/>
      <c r="MFM85" s="190"/>
      <c r="MFN85" s="190"/>
      <c r="MFO85" s="190"/>
      <c r="MFP85" s="190"/>
      <c r="MFQ85" s="190"/>
      <c r="MFR85" s="190"/>
      <c r="MFS85" s="190"/>
      <c r="MFT85" s="190"/>
      <c r="MFU85" s="190"/>
      <c r="MFV85" s="190"/>
      <c r="MFW85" s="190"/>
      <c r="MFX85" s="190"/>
      <c r="MFY85" s="190"/>
      <c r="MFZ85" s="190"/>
      <c r="MGA85" s="190"/>
      <c r="MGB85" s="190"/>
      <c r="MGC85" s="190"/>
      <c r="MGD85" s="190"/>
      <c r="MGE85" s="190"/>
      <c r="MGF85" s="190"/>
      <c r="MGG85" s="190"/>
      <c r="MGH85" s="190"/>
      <c r="MGI85" s="190"/>
      <c r="MGJ85" s="190"/>
      <c r="MGK85" s="190"/>
      <c r="MGL85" s="190"/>
      <c r="MGM85" s="190"/>
      <c r="MGN85" s="190"/>
      <c r="MGO85" s="190"/>
      <c r="MGP85" s="190"/>
      <c r="MGQ85" s="190"/>
      <c r="MGR85" s="190"/>
      <c r="MGS85" s="190"/>
      <c r="MGT85" s="190"/>
      <c r="MGU85" s="190"/>
      <c r="MGV85" s="190"/>
      <c r="MGW85" s="190"/>
      <c r="MGX85" s="190"/>
      <c r="MGY85" s="190"/>
      <c r="MGZ85" s="190"/>
      <c r="MHA85" s="190"/>
      <c r="MHB85" s="190"/>
      <c r="MHC85" s="190"/>
      <c r="MHD85" s="190"/>
      <c r="MHE85" s="190"/>
      <c r="MHF85" s="190"/>
      <c r="MHG85" s="190"/>
      <c r="MHH85" s="190"/>
      <c r="MHI85" s="190"/>
      <c r="MHJ85" s="190"/>
      <c r="MHK85" s="190"/>
      <c r="MHL85" s="190"/>
      <c r="MHM85" s="190"/>
      <c r="MHN85" s="190"/>
      <c r="MHO85" s="190"/>
      <c r="MHP85" s="190"/>
      <c r="MHQ85" s="190"/>
      <c r="MHR85" s="190"/>
      <c r="MHS85" s="190"/>
      <c r="MHT85" s="190"/>
      <c r="MHU85" s="190"/>
      <c r="MHV85" s="190"/>
      <c r="MHW85" s="190"/>
      <c r="MHX85" s="190"/>
      <c r="MHY85" s="190"/>
      <c r="MHZ85" s="190"/>
      <c r="MIA85" s="190"/>
      <c r="MIB85" s="190"/>
      <c r="MIC85" s="190"/>
      <c r="MID85" s="190"/>
      <c r="MIE85" s="190"/>
      <c r="MIF85" s="190"/>
      <c r="MIG85" s="190"/>
      <c r="MIH85" s="190"/>
      <c r="MII85" s="190"/>
      <c r="MIJ85" s="190"/>
      <c r="MIK85" s="190"/>
      <c r="MIL85" s="190"/>
      <c r="MIM85" s="190"/>
      <c r="MIN85" s="190"/>
      <c r="MIO85" s="190"/>
      <c r="MIP85" s="190"/>
      <c r="MIQ85" s="190"/>
      <c r="MIR85" s="190"/>
      <c r="MIS85" s="190"/>
      <c r="MIT85" s="190"/>
      <c r="MIU85" s="190"/>
      <c r="MIV85" s="190"/>
      <c r="MIW85" s="190"/>
      <c r="MIX85" s="190"/>
      <c r="MIY85" s="190"/>
      <c r="MIZ85" s="190"/>
      <c r="MJA85" s="190"/>
      <c r="MJB85" s="190"/>
      <c r="MJC85" s="190"/>
      <c r="MJD85" s="190"/>
      <c r="MJE85" s="190"/>
      <c r="MJF85" s="190"/>
      <c r="MJG85" s="190"/>
      <c r="MJH85" s="190"/>
      <c r="MJI85" s="190"/>
      <c r="MJJ85" s="190"/>
      <c r="MJK85" s="190"/>
      <c r="MJL85" s="190"/>
      <c r="MJM85" s="190"/>
      <c r="MJN85" s="190"/>
      <c r="MJO85" s="190"/>
      <c r="MJP85" s="190"/>
      <c r="MJQ85" s="190"/>
      <c r="MJR85" s="190"/>
      <c r="MJS85" s="190"/>
      <c r="MJT85" s="190"/>
      <c r="MJU85" s="190"/>
      <c r="MJV85" s="190"/>
      <c r="MJW85" s="190"/>
      <c r="MJX85" s="190"/>
      <c r="MJY85" s="190"/>
      <c r="MJZ85" s="190"/>
      <c r="MKA85" s="190"/>
      <c r="MKB85" s="190"/>
      <c r="MKC85" s="190"/>
      <c r="MKD85" s="190"/>
      <c r="MKE85" s="190"/>
      <c r="MKF85" s="190"/>
      <c r="MKG85" s="190"/>
      <c r="MKH85" s="190"/>
      <c r="MKI85" s="190"/>
      <c r="MKJ85" s="190"/>
      <c r="MKK85" s="190"/>
      <c r="MKL85" s="190"/>
      <c r="MKM85" s="190"/>
      <c r="MKN85" s="190"/>
      <c r="MKO85" s="190"/>
      <c r="MKP85" s="190"/>
      <c r="MKQ85" s="190"/>
      <c r="MKR85" s="190"/>
      <c r="MKS85" s="190"/>
      <c r="MKT85" s="190"/>
      <c r="MKU85" s="190"/>
      <c r="MKV85" s="190"/>
      <c r="MKW85" s="190"/>
      <c r="MKX85" s="190"/>
      <c r="MKY85" s="190"/>
      <c r="MKZ85" s="190"/>
      <c r="MLA85" s="190"/>
      <c r="MLB85" s="190"/>
      <c r="MLC85" s="190"/>
      <c r="MLD85" s="190"/>
      <c r="MLE85" s="190"/>
      <c r="MLF85" s="190"/>
      <c r="MLG85" s="190"/>
      <c r="MLH85" s="190"/>
      <c r="MLI85" s="190"/>
      <c r="MLJ85" s="190"/>
      <c r="MLK85" s="190"/>
      <c r="MLL85" s="190"/>
      <c r="MLM85" s="190"/>
      <c r="MLN85" s="190"/>
      <c r="MLO85" s="190"/>
      <c r="MLP85" s="190"/>
      <c r="MLQ85" s="190"/>
      <c r="MLR85" s="190"/>
      <c r="MLS85" s="190"/>
      <c r="MLT85" s="190"/>
      <c r="MLU85" s="190"/>
      <c r="MLV85" s="190"/>
      <c r="MLW85" s="190"/>
      <c r="MLX85" s="190"/>
      <c r="MLY85" s="190"/>
      <c r="MLZ85" s="190"/>
      <c r="MMA85" s="190"/>
      <c r="MMB85" s="190"/>
      <c r="MMC85" s="190"/>
      <c r="MMD85" s="190"/>
      <c r="MME85" s="190"/>
      <c r="MMF85" s="190"/>
      <c r="MMG85" s="190"/>
      <c r="MMH85" s="190"/>
      <c r="MMI85" s="190"/>
      <c r="MMJ85" s="190"/>
      <c r="MMK85" s="190"/>
      <c r="MML85" s="190"/>
      <c r="MMM85" s="190"/>
      <c r="MMN85" s="190"/>
      <c r="MMO85" s="190"/>
      <c r="MMP85" s="190"/>
      <c r="MMQ85" s="190"/>
      <c r="MMR85" s="190"/>
      <c r="MMS85" s="190"/>
      <c r="MMT85" s="190"/>
      <c r="MMU85" s="190"/>
      <c r="MMV85" s="190"/>
      <c r="MMW85" s="190"/>
      <c r="MMX85" s="190"/>
      <c r="MMY85" s="190"/>
      <c r="MMZ85" s="190"/>
      <c r="MNA85" s="190"/>
      <c r="MNB85" s="190"/>
      <c r="MNC85" s="190"/>
      <c r="MND85" s="190"/>
      <c r="MNE85" s="190"/>
      <c r="MNF85" s="190"/>
      <c r="MNG85" s="190"/>
      <c r="MNH85" s="190"/>
      <c r="MNI85" s="190"/>
      <c r="MNJ85" s="190"/>
      <c r="MNK85" s="190"/>
      <c r="MNL85" s="190"/>
      <c r="MNM85" s="190"/>
      <c r="MNN85" s="190"/>
      <c r="MNO85" s="190"/>
      <c r="MNP85" s="190"/>
      <c r="MNQ85" s="190"/>
      <c r="MNR85" s="190"/>
      <c r="MNS85" s="190"/>
      <c r="MNT85" s="190"/>
      <c r="MNU85" s="190"/>
      <c r="MNV85" s="190"/>
      <c r="MNW85" s="190"/>
      <c r="MNX85" s="190"/>
      <c r="MNY85" s="190"/>
      <c r="MNZ85" s="190"/>
      <c r="MOA85" s="190"/>
      <c r="MOB85" s="190"/>
      <c r="MOC85" s="190"/>
      <c r="MOD85" s="190"/>
      <c r="MOE85" s="190"/>
      <c r="MOF85" s="190"/>
      <c r="MOG85" s="190"/>
      <c r="MOH85" s="190"/>
      <c r="MOI85" s="190"/>
      <c r="MOJ85" s="190"/>
      <c r="MOK85" s="190"/>
      <c r="MOL85" s="190"/>
      <c r="MOM85" s="190"/>
      <c r="MON85" s="190"/>
      <c r="MOO85" s="190"/>
      <c r="MOP85" s="190"/>
      <c r="MOQ85" s="190"/>
      <c r="MOR85" s="190"/>
      <c r="MOS85" s="190"/>
      <c r="MOT85" s="190"/>
      <c r="MOU85" s="190"/>
      <c r="MOV85" s="190"/>
      <c r="MOW85" s="190"/>
      <c r="MOX85" s="190"/>
      <c r="MOY85" s="190"/>
      <c r="MOZ85" s="190"/>
      <c r="MPA85" s="190"/>
      <c r="MPB85" s="190"/>
      <c r="MPC85" s="190"/>
      <c r="MPD85" s="190"/>
      <c r="MPE85" s="190"/>
      <c r="MPF85" s="190"/>
      <c r="MPG85" s="190"/>
      <c r="MPH85" s="190"/>
      <c r="MPI85" s="190"/>
      <c r="MPJ85" s="190"/>
      <c r="MPK85" s="190"/>
      <c r="MPL85" s="190"/>
      <c r="MPM85" s="190"/>
      <c r="MPN85" s="190"/>
      <c r="MPO85" s="190"/>
      <c r="MPP85" s="190"/>
      <c r="MPQ85" s="190"/>
      <c r="MPR85" s="190"/>
      <c r="MPS85" s="190"/>
      <c r="MPT85" s="190"/>
      <c r="MPU85" s="190"/>
      <c r="MPV85" s="190"/>
      <c r="MPW85" s="190"/>
      <c r="MPX85" s="190"/>
      <c r="MPY85" s="190"/>
      <c r="MPZ85" s="190"/>
      <c r="MQA85" s="190"/>
      <c r="MQB85" s="190"/>
      <c r="MQC85" s="190"/>
      <c r="MQD85" s="190"/>
      <c r="MQE85" s="190"/>
      <c r="MQF85" s="190"/>
      <c r="MQG85" s="190"/>
      <c r="MQH85" s="190"/>
      <c r="MQI85" s="190"/>
      <c r="MQJ85" s="190"/>
      <c r="MQK85" s="190"/>
      <c r="MQL85" s="190"/>
      <c r="MQM85" s="190"/>
      <c r="MQN85" s="190"/>
      <c r="MQO85" s="190"/>
      <c r="MQP85" s="190"/>
      <c r="MQQ85" s="190"/>
      <c r="MQR85" s="190"/>
      <c r="MQS85" s="190"/>
      <c r="MQT85" s="190"/>
      <c r="MQU85" s="190"/>
      <c r="MQV85" s="190"/>
      <c r="MQW85" s="190"/>
      <c r="MQX85" s="190"/>
      <c r="MQY85" s="190"/>
      <c r="MQZ85" s="190"/>
      <c r="MRA85" s="190"/>
      <c r="MRB85" s="190"/>
      <c r="MRC85" s="190"/>
      <c r="MRD85" s="190"/>
      <c r="MRE85" s="190"/>
      <c r="MRF85" s="190"/>
      <c r="MRG85" s="190"/>
      <c r="MRH85" s="190"/>
      <c r="MRI85" s="190"/>
      <c r="MRJ85" s="190"/>
      <c r="MRK85" s="190"/>
      <c r="MRL85" s="190"/>
      <c r="MRM85" s="190"/>
      <c r="MRN85" s="190"/>
      <c r="MRO85" s="190"/>
      <c r="MRP85" s="190"/>
      <c r="MRQ85" s="190"/>
      <c r="MRR85" s="190"/>
      <c r="MRS85" s="190"/>
      <c r="MRT85" s="190"/>
      <c r="MRU85" s="190"/>
      <c r="MRV85" s="190"/>
      <c r="MRW85" s="190"/>
      <c r="MRX85" s="190"/>
      <c r="MRY85" s="190"/>
      <c r="MRZ85" s="190"/>
      <c r="MSA85" s="190"/>
      <c r="MSB85" s="190"/>
      <c r="MSC85" s="190"/>
      <c r="MSD85" s="190"/>
      <c r="MSE85" s="190"/>
      <c r="MSF85" s="190"/>
      <c r="MSG85" s="190"/>
      <c r="MSH85" s="190"/>
      <c r="MSI85" s="190"/>
      <c r="MSJ85" s="190"/>
      <c r="MSK85" s="190"/>
      <c r="MSL85" s="190"/>
      <c r="MSM85" s="190"/>
      <c r="MSN85" s="190"/>
      <c r="MSO85" s="190"/>
      <c r="MSP85" s="190"/>
      <c r="MSQ85" s="190"/>
      <c r="MSR85" s="190"/>
      <c r="MSS85" s="190"/>
      <c r="MST85" s="190"/>
      <c r="MSU85" s="190"/>
      <c r="MSV85" s="190"/>
      <c r="MSW85" s="190"/>
      <c r="MSX85" s="190"/>
      <c r="MSY85" s="190"/>
      <c r="MSZ85" s="190"/>
      <c r="MTA85" s="190"/>
      <c r="MTB85" s="190"/>
      <c r="MTC85" s="190"/>
      <c r="MTD85" s="190"/>
      <c r="MTE85" s="190"/>
      <c r="MTF85" s="190"/>
      <c r="MTG85" s="190"/>
      <c r="MTH85" s="190"/>
      <c r="MTI85" s="190"/>
      <c r="MTJ85" s="190"/>
      <c r="MTK85" s="190"/>
      <c r="MTL85" s="190"/>
      <c r="MTM85" s="190"/>
      <c r="MTN85" s="190"/>
      <c r="MTO85" s="190"/>
      <c r="MTP85" s="190"/>
      <c r="MTQ85" s="190"/>
      <c r="MTR85" s="190"/>
      <c r="MTS85" s="190"/>
      <c r="MTT85" s="190"/>
      <c r="MTU85" s="190"/>
      <c r="MTV85" s="190"/>
      <c r="MTW85" s="190"/>
      <c r="MTX85" s="190"/>
      <c r="MTY85" s="190"/>
      <c r="MTZ85" s="190"/>
      <c r="MUA85" s="190"/>
      <c r="MUB85" s="190"/>
      <c r="MUC85" s="190"/>
      <c r="MUD85" s="190"/>
      <c r="MUE85" s="190"/>
      <c r="MUF85" s="190"/>
      <c r="MUG85" s="190"/>
      <c r="MUH85" s="190"/>
      <c r="MUI85" s="190"/>
      <c r="MUJ85" s="190"/>
      <c r="MUK85" s="190"/>
      <c r="MUL85" s="190"/>
      <c r="MUM85" s="190"/>
      <c r="MUN85" s="190"/>
      <c r="MUO85" s="190"/>
      <c r="MUP85" s="190"/>
      <c r="MUQ85" s="190"/>
      <c r="MUR85" s="190"/>
      <c r="MUS85" s="190"/>
      <c r="MUT85" s="190"/>
      <c r="MUU85" s="190"/>
      <c r="MUV85" s="190"/>
      <c r="MUW85" s="190"/>
      <c r="MUX85" s="190"/>
      <c r="MUY85" s="190"/>
      <c r="MUZ85" s="190"/>
      <c r="MVA85" s="190"/>
      <c r="MVB85" s="190"/>
      <c r="MVC85" s="190"/>
      <c r="MVD85" s="190"/>
      <c r="MVE85" s="190"/>
      <c r="MVF85" s="190"/>
      <c r="MVG85" s="190"/>
      <c r="MVH85" s="190"/>
      <c r="MVI85" s="190"/>
      <c r="MVJ85" s="190"/>
      <c r="MVK85" s="190"/>
      <c r="MVL85" s="190"/>
      <c r="MVM85" s="190"/>
      <c r="MVN85" s="190"/>
      <c r="MVO85" s="190"/>
      <c r="MVP85" s="190"/>
      <c r="MVQ85" s="190"/>
      <c r="MVR85" s="190"/>
      <c r="MVS85" s="190"/>
      <c r="MVT85" s="190"/>
      <c r="MVU85" s="190"/>
      <c r="MVV85" s="190"/>
      <c r="MVW85" s="190"/>
      <c r="MVX85" s="190"/>
      <c r="MVY85" s="190"/>
      <c r="MVZ85" s="190"/>
      <c r="MWA85" s="190"/>
      <c r="MWB85" s="190"/>
      <c r="MWC85" s="190"/>
      <c r="MWD85" s="190"/>
      <c r="MWE85" s="190"/>
      <c r="MWF85" s="190"/>
      <c r="MWG85" s="190"/>
      <c r="MWH85" s="190"/>
      <c r="MWI85" s="190"/>
      <c r="MWJ85" s="190"/>
      <c r="MWK85" s="190"/>
      <c r="MWL85" s="190"/>
      <c r="MWM85" s="190"/>
      <c r="MWN85" s="190"/>
      <c r="MWO85" s="190"/>
      <c r="MWP85" s="190"/>
      <c r="MWQ85" s="190"/>
      <c r="MWR85" s="190"/>
      <c r="MWS85" s="190"/>
      <c r="MWT85" s="190"/>
      <c r="MWU85" s="190"/>
      <c r="MWV85" s="190"/>
      <c r="MWW85" s="190"/>
      <c r="MWX85" s="190"/>
      <c r="MWY85" s="190"/>
      <c r="MWZ85" s="190"/>
      <c r="MXA85" s="190"/>
      <c r="MXB85" s="190"/>
      <c r="MXC85" s="190"/>
      <c r="MXD85" s="190"/>
      <c r="MXE85" s="190"/>
      <c r="MXF85" s="190"/>
      <c r="MXG85" s="190"/>
      <c r="MXH85" s="190"/>
      <c r="MXI85" s="190"/>
      <c r="MXJ85" s="190"/>
      <c r="MXK85" s="190"/>
      <c r="MXL85" s="190"/>
      <c r="MXM85" s="190"/>
      <c r="MXN85" s="190"/>
      <c r="MXO85" s="190"/>
      <c r="MXP85" s="190"/>
      <c r="MXQ85" s="190"/>
      <c r="MXR85" s="190"/>
      <c r="MXS85" s="190"/>
      <c r="MXT85" s="190"/>
      <c r="MXU85" s="190"/>
      <c r="MXV85" s="190"/>
      <c r="MXW85" s="190"/>
      <c r="MXX85" s="190"/>
      <c r="MXY85" s="190"/>
      <c r="MXZ85" s="190"/>
      <c r="MYA85" s="190"/>
      <c r="MYB85" s="190"/>
      <c r="MYC85" s="190"/>
      <c r="MYD85" s="190"/>
      <c r="MYE85" s="190"/>
      <c r="MYF85" s="190"/>
      <c r="MYG85" s="190"/>
      <c r="MYH85" s="190"/>
      <c r="MYI85" s="190"/>
      <c r="MYJ85" s="190"/>
      <c r="MYK85" s="190"/>
      <c r="MYL85" s="190"/>
      <c r="MYM85" s="190"/>
      <c r="MYN85" s="190"/>
      <c r="MYO85" s="190"/>
      <c r="MYP85" s="190"/>
      <c r="MYQ85" s="190"/>
      <c r="MYR85" s="190"/>
      <c r="MYS85" s="190"/>
      <c r="MYT85" s="190"/>
      <c r="MYU85" s="190"/>
      <c r="MYV85" s="190"/>
      <c r="MYW85" s="190"/>
      <c r="MYX85" s="190"/>
      <c r="MYY85" s="190"/>
      <c r="MYZ85" s="190"/>
      <c r="MZA85" s="190"/>
      <c r="MZB85" s="190"/>
      <c r="MZC85" s="190"/>
      <c r="MZD85" s="190"/>
      <c r="MZE85" s="190"/>
      <c r="MZF85" s="190"/>
      <c r="MZG85" s="190"/>
      <c r="MZH85" s="190"/>
      <c r="MZI85" s="190"/>
      <c r="MZJ85" s="190"/>
      <c r="MZK85" s="190"/>
      <c r="MZL85" s="190"/>
      <c r="MZM85" s="190"/>
      <c r="MZN85" s="190"/>
      <c r="MZO85" s="190"/>
      <c r="MZP85" s="190"/>
      <c r="MZQ85" s="190"/>
      <c r="MZR85" s="190"/>
      <c r="MZS85" s="190"/>
      <c r="MZT85" s="190"/>
      <c r="MZU85" s="190"/>
      <c r="MZV85" s="190"/>
      <c r="MZW85" s="190"/>
      <c r="MZX85" s="190"/>
      <c r="MZY85" s="190"/>
      <c r="MZZ85" s="190"/>
      <c r="NAA85" s="190"/>
      <c r="NAB85" s="190"/>
      <c r="NAC85" s="190"/>
      <c r="NAD85" s="190"/>
      <c r="NAE85" s="190"/>
      <c r="NAF85" s="190"/>
      <c r="NAG85" s="190"/>
      <c r="NAH85" s="190"/>
      <c r="NAI85" s="190"/>
      <c r="NAJ85" s="190"/>
      <c r="NAK85" s="190"/>
      <c r="NAL85" s="190"/>
      <c r="NAM85" s="190"/>
      <c r="NAN85" s="190"/>
      <c r="NAO85" s="190"/>
      <c r="NAP85" s="190"/>
      <c r="NAQ85" s="190"/>
      <c r="NAR85" s="190"/>
      <c r="NAS85" s="190"/>
      <c r="NAT85" s="190"/>
      <c r="NAU85" s="190"/>
      <c r="NAV85" s="190"/>
      <c r="NAW85" s="190"/>
      <c r="NAX85" s="190"/>
      <c r="NAY85" s="190"/>
      <c r="NAZ85" s="190"/>
      <c r="NBA85" s="190"/>
      <c r="NBB85" s="190"/>
      <c r="NBC85" s="190"/>
      <c r="NBD85" s="190"/>
      <c r="NBE85" s="190"/>
      <c r="NBF85" s="190"/>
      <c r="NBG85" s="190"/>
      <c r="NBH85" s="190"/>
      <c r="NBI85" s="190"/>
      <c r="NBJ85" s="190"/>
      <c r="NBK85" s="190"/>
      <c r="NBL85" s="190"/>
      <c r="NBM85" s="190"/>
      <c r="NBN85" s="190"/>
      <c r="NBO85" s="190"/>
      <c r="NBP85" s="190"/>
      <c r="NBQ85" s="190"/>
      <c r="NBR85" s="190"/>
      <c r="NBS85" s="190"/>
      <c r="NBT85" s="190"/>
      <c r="NBU85" s="190"/>
      <c r="NBV85" s="190"/>
      <c r="NBW85" s="190"/>
      <c r="NBX85" s="190"/>
      <c r="NBY85" s="190"/>
      <c r="NBZ85" s="190"/>
      <c r="NCA85" s="190"/>
      <c r="NCB85" s="190"/>
      <c r="NCC85" s="190"/>
      <c r="NCD85" s="190"/>
      <c r="NCE85" s="190"/>
      <c r="NCF85" s="190"/>
      <c r="NCG85" s="190"/>
      <c r="NCH85" s="190"/>
      <c r="NCI85" s="190"/>
      <c r="NCJ85" s="190"/>
      <c r="NCK85" s="190"/>
      <c r="NCL85" s="190"/>
      <c r="NCM85" s="190"/>
      <c r="NCN85" s="190"/>
      <c r="NCO85" s="190"/>
      <c r="NCP85" s="190"/>
      <c r="NCQ85" s="190"/>
      <c r="NCR85" s="190"/>
      <c r="NCS85" s="190"/>
      <c r="NCT85" s="190"/>
      <c r="NCU85" s="190"/>
      <c r="NCV85" s="190"/>
      <c r="NCW85" s="190"/>
      <c r="NCX85" s="190"/>
      <c r="NCY85" s="190"/>
      <c r="NCZ85" s="190"/>
      <c r="NDA85" s="190"/>
      <c r="NDB85" s="190"/>
      <c r="NDC85" s="190"/>
      <c r="NDD85" s="190"/>
      <c r="NDE85" s="190"/>
      <c r="NDF85" s="190"/>
      <c r="NDG85" s="190"/>
      <c r="NDH85" s="190"/>
      <c r="NDI85" s="190"/>
      <c r="NDJ85" s="190"/>
      <c r="NDK85" s="190"/>
      <c r="NDL85" s="190"/>
      <c r="NDM85" s="190"/>
      <c r="NDN85" s="190"/>
      <c r="NDO85" s="190"/>
      <c r="NDP85" s="190"/>
      <c r="NDQ85" s="190"/>
      <c r="NDR85" s="190"/>
      <c r="NDS85" s="190"/>
      <c r="NDT85" s="190"/>
      <c r="NDU85" s="190"/>
      <c r="NDV85" s="190"/>
      <c r="NDW85" s="190"/>
      <c r="NDX85" s="190"/>
      <c r="NDY85" s="190"/>
      <c r="NDZ85" s="190"/>
      <c r="NEA85" s="190"/>
      <c r="NEB85" s="190"/>
      <c r="NEC85" s="190"/>
      <c r="NED85" s="190"/>
      <c r="NEE85" s="190"/>
      <c r="NEF85" s="190"/>
      <c r="NEG85" s="190"/>
      <c r="NEH85" s="190"/>
      <c r="NEI85" s="190"/>
      <c r="NEJ85" s="190"/>
      <c r="NEK85" s="190"/>
      <c r="NEL85" s="190"/>
      <c r="NEM85" s="190"/>
      <c r="NEN85" s="190"/>
      <c r="NEO85" s="190"/>
      <c r="NEP85" s="190"/>
      <c r="NEQ85" s="190"/>
      <c r="NER85" s="190"/>
      <c r="NES85" s="190"/>
      <c r="NET85" s="190"/>
      <c r="NEU85" s="190"/>
      <c r="NEV85" s="190"/>
      <c r="NEW85" s="190"/>
      <c r="NEX85" s="190"/>
      <c r="NEY85" s="190"/>
      <c r="NEZ85" s="190"/>
      <c r="NFA85" s="190"/>
      <c r="NFB85" s="190"/>
      <c r="NFC85" s="190"/>
      <c r="NFD85" s="190"/>
      <c r="NFE85" s="190"/>
      <c r="NFF85" s="190"/>
      <c r="NFG85" s="190"/>
      <c r="NFH85" s="190"/>
      <c r="NFI85" s="190"/>
      <c r="NFJ85" s="190"/>
      <c r="NFK85" s="190"/>
      <c r="NFL85" s="190"/>
      <c r="NFM85" s="190"/>
      <c r="NFN85" s="190"/>
      <c r="NFO85" s="190"/>
      <c r="NFP85" s="190"/>
      <c r="NFQ85" s="190"/>
      <c r="NFR85" s="190"/>
      <c r="NFS85" s="190"/>
      <c r="NFT85" s="190"/>
      <c r="NFU85" s="190"/>
      <c r="NFV85" s="190"/>
      <c r="NFW85" s="190"/>
      <c r="NFX85" s="190"/>
      <c r="NFY85" s="190"/>
      <c r="NFZ85" s="190"/>
      <c r="NGA85" s="190"/>
      <c r="NGB85" s="190"/>
      <c r="NGC85" s="190"/>
      <c r="NGD85" s="190"/>
      <c r="NGE85" s="190"/>
      <c r="NGF85" s="190"/>
      <c r="NGG85" s="190"/>
      <c r="NGH85" s="190"/>
      <c r="NGI85" s="190"/>
      <c r="NGJ85" s="190"/>
      <c r="NGK85" s="190"/>
      <c r="NGL85" s="190"/>
      <c r="NGM85" s="190"/>
      <c r="NGN85" s="190"/>
      <c r="NGO85" s="190"/>
      <c r="NGP85" s="190"/>
      <c r="NGQ85" s="190"/>
      <c r="NGR85" s="190"/>
      <c r="NGS85" s="190"/>
      <c r="NGT85" s="190"/>
      <c r="NGU85" s="190"/>
      <c r="NGV85" s="190"/>
      <c r="NGW85" s="190"/>
      <c r="NGX85" s="190"/>
      <c r="NGY85" s="190"/>
      <c r="NGZ85" s="190"/>
      <c r="NHA85" s="190"/>
      <c r="NHB85" s="190"/>
      <c r="NHC85" s="190"/>
      <c r="NHD85" s="190"/>
      <c r="NHE85" s="190"/>
      <c r="NHF85" s="190"/>
      <c r="NHG85" s="190"/>
      <c r="NHH85" s="190"/>
      <c r="NHI85" s="190"/>
      <c r="NHJ85" s="190"/>
      <c r="NHK85" s="190"/>
      <c r="NHL85" s="190"/>
      <c r="NHM85" s="190"/>
      <c r="NHN85" s="190"/>
      <c r="NHO85" s="190"/>
      <c r="NHP85" s="190"/>
      <c r="NHQ85" s="190"/>
      <c r="NHR85" s="190"/>
      <c r="NHS85" s="190"/>
      <c r="NHT85" s="190"/>
      <c r="NHU85" s="190"/>
      <c r="NHV85" s="190"/>
      <c r="NHW85" s="190"/>
      <c r="NHX85" s="190"/>
      <c r="NHY85" s="190"/>
      <c r="NHZ85" s="190"/>
      <c r="NIA85" s="190"/>
      <c r="NIB85" s="190"/>
      <c r="NIC85" s="190"/>
      <c r="NID85" s="190"/>
      <c r="NIE85" s="190"/>
      <c r="NIF85" s="190"/>
      <c r="NIG85" s="190"/>
      <c r="NIH85" s="190"/>
      <c r="NII85" s="190"/>
      <c r="NIJ85" s="190"/>
      <c r="NIK85" s="190"/>
      <c r="NIL85" s="190"/>
      <c r="NIM85" s="190"/>
      <c r="NIN85" s="190"/>
      <c r="NIO85" s="190"/>
      <c r="NIP85" s="190"/>
      <c r="NIQ85" s="190"/>
      <c r="NIR85" s="190"/>
      <c r="NIS85" s="190"/>
      <c r="NIT85" s="190"/>
      <c r="NIU85" s="190"/>
      <c r="NIV85" s="190"/>
      <c r="NIW85" s="190"/>
      <c r="NIX85" s="190"/>
      <c r="NIY85" s="190"/>
      <c r="NIZ85" s="190"/>
      <c r="NJA85" s="190"/>
      <c r="NJB85" s="190"/>
      <c r="NJC85" s="190"/>
      <c r="NJD85" s="190"/>
      <c r="NJE85" s="190"/>
      <c r="NJF85" s="190"/>
      <c r="NJG85" s="190"/>
      <c r="NJH85" s="190"/>
      <c r="NJI85" s="190"/>
      <c r="NJJ85" s="190"/>
      <c r="NJK85" s="190"/>
      <c r="NJL85" s="190"/>
      <c r="NJM85" s="190"/>
      <c r="NJN85" s="190"/>
      <c r="NJO85" s="190"/>
      <c r="NJP85" s="190"/>
      <c r="NJQ85" s="190"/>
      <c r="NJR85" s="190"/>
      <c r="NJS85" s="190"/>
      <c r="NJT85" s="190"/>
      <c r="NJU85" s="190"/>
      <c r="NJV85" s="190"/>
      <c r="NJW85" s="190"/>
      <c r="NJX85" s="190"/>
      <c r="NJY85" s="190"/>
      <c r="NJZ85" s="190"/>
      <c r="NKA85" s="190"/>
      <c r="NKB85" s="190"/>
      <c r="NKC85" s="190"/>
      <c r="NKD85" s="190"/>
      <c r="NKE85" s="190"/>
      <c r="NKF85" s="190"/>
      <c r="NKG85" s="190"/>
      <c r="NKH85" s="190"/>
      <c r="NKI85" s="190"/>
      <c r="NKJ85" s="190"/>
      <c r="NKK85" s="190"/>
      <c r="NKL85" s="190"/>
      <c r="NKM85" s="190"/>
      <c r="NKN85" s="190"/>
      <c r="NKO85" s="190"/>
      <c r="NKP85" s="190"/>
      <c r="NKQ85" s="190"/>
      <c r="NKR85" s="190"/>
      <c r="NKS85" s="190"/>
      <c r="NKT85" s="190"/>
      <c r="NKU85" s="190"/>
      <c r="NKV85" s="190"/>
      <c r="NKW85" s="190"/>
      <c r="NKX85" s="190"/>
      <c r="NKY85" s="190"/>
      <c r="NKZ85" s="190"/>
      <c r="NLA85" s="190"/>
      <c r="NLB85" s="190"/>
      <c r="NLC85" s="190"/>
      <c r="NLD85" s="190"/>
      <c r="NLE85" s="190"/>
      <c r="NLF85" s="190"/>
      <c r="NLG85" s="190"/>
      <c r="NLH85" s="190"/>
      <c r="NLI85" s="190"/>
      <c r="NLJ85" s="190"/>
      <c r="NLK85" s="190"/>
      <c r="NLL85" s="190"/>
      <c r="NLM85" s="190"/>
      <c r="NLN85" s="190"/>
      <c r="NLO85" s="190"/>
      <c r="NLP85" s="190"/>
      <c r="NLQ85" s="190"/>
      <c r="NLR85" s="190"/>
      <c r="NLS85" s="190"/>
      <c r="NLT85" s="190"/>
      <c r="NLU85" s="190"/>
      <c r="NLV85" s="190"/>
      <c r="NLW85" s="190"/>
      <c r="NLX85" s="190"/>
      <c r="NLY85" s="190"/>
      <c r="NLZ85" s="190"/>
      <c r="NMA85" s="190"/>
      <c r="NMB85" s="190"/>
      <c r="NMC85" s="190"/>
      <c r="NMD85" s="190"/>
      <c r="NME85" s="190"/>
      <c r="NMF85" s="190"/>
      <c r="NMG85" s="190"/>
      <c r="NMH85" s="190"/>
      <c r="NMI85" s="190"/>
      <c r="NMJ85" s="190"/>
      <c r="NMK85" s="190"/>
      <c r="NML85" s="190"/>
      <c r="NMM85" s="190"/>
      <c r="NMN85" s="190"/>
      <c r="NMO85" s="190"/>
      <c r="NMP85" s="190"/>
      <c r="NMQ85" s="190"/>
      <c r="NMR85" s="190"/>
      <c r="NMS85" s="190"/>
      <c r="NMT85" s="190"/>
      <c r="NMU85" s="190"/>
      <c r="NMV85" s="190"/>
      <c r="NMW85" s="190"/>
      <c r="NMX85" s="190"/>
      <c r="NMY85" s="190"/>
      <c r="NMZ85" s="190"/>
      <c r="NNA85" s="190"/>
      <c r="NNB85" s="190"/>
      <c r="NNC85" s="190"/>
      <c r="NND85" s="190"/>
      <c r="NNE85" s="190"/>
      <c r="NNF85" s="190"/>
      <c r="NNG85" s="190"/>
      <c r="NNH85" s="190"/>
      <c r="NNI85" s="190"/>
      <c r="NNJ85" s="190"/>
      <c r="NNK85" s="190"/>
      <c r="NNL85" s="190"/>
      <c r="NNM85" s="190"/>
      <c r="NNN85" s="190"/>
      <c r="NNO85" s="190"/>
      <c r="NNP85" s="190"/>
      <c r="NNQ85" s="190"/>
      <c r="NNR85" s="190"/>
      <c r="NNS85" s="190"/>
      <c r="NNT85" s="190"/>
      <c r="NNU85" s="190"/>
      <c r="NNV85" s="190"/>
      <c r="NNW85" s="190"/>
      <c r="NNX85" s="190"/>
      <c r="NNY85" s="190"/>
      <c r="NNZ85" s="190"/>
      <c r="NOA85" s="190"/>
      <c r="NOB85" s="190"/>
      <c r="NOC85" s="190"/>
      <c r="NOD85" s="190"/>
      <c r="NOE85" s="190"/>
      <c r="NOF85" s="190"/>
      <c r="NOG85" s="190"/>
      <c r="NOH85" s="190"/>
      <c r="NOI85" s="190"/>
      <c r="NOJ85" s="190"/>
      <c r="NOK85" s="190"/>
      <c r="NOL85" s="190"/>
      <c r="NOM85" s="190"/>
      <c r="NON85" s="190"/>
      <c r="NOO85" s="190"/>
      <c r="NOP85" s="190"/>
      <c r="NOQ85" s="190"/>
      <c r="NOR85" s="190"/>
      <c r="NOS85" s="190"/>
      <c r="NOT85" s="190"/>
      <c r="NOU85" s="190"/>
      <c r="NOV85" s="190"/>
      <c r="NOW85" s="190"/>
      <c r="NOX85" s="190"/>
      <c r="NOY85" s="190"/>
      <c r="NOZ85" s="190"/>
      <c r="NPA85" s="190"/>
      <c r="NPB85" s="190"/>
      <c r="NPC85" s="190"/>
      <c r="NPD85" s="190"/>
      <c r="NPE85" s="190"/>
      <c r="NPF85" s="190"/>
      <c r="NPG85" s="190"/>
      <c r="NPH85" s="190"/>
      <c r="NPI85" s="190"/>
      <c r="NPJ85" s="190"/>
      <c r="NPK85" s="190"/>
      <c r="NPL85" s="190"/>
      <c r="NPM85" s="190"/>
      <c r="NPN85" s="190"/>
      <c r="NPO85" s="190"/>
      <c r="NPP85" s="190"/>
      <c r="NPQ85" s="190"/>
      <c r="NPR85" s="190"/>
      <c r="NPS85" s="190"/>
      <c r="NPT85" s="190"/>
      <c r="NPU85" s="190"/>
      <c r="NPV85" s="190"/>
      <c r="NPW85" s="190"/>
      <c r="NPX85" s="190"/>
      <c r="NPY85" s="190"/>
      <c r="NPZ85" s="190"/>
      <c r="NQA85" s="190"/>
      <c r="NQB85" s="190"/>
      <c r="NQC85" s="190"/>
      <c r="NQD85" s="190"/>
      <c r="NQE85" s="190"/>
      <c r="NQF85" s="190"/>
      <c r="NQG85" s="190"/>
      <c r="NQH85" s="190"/>
      <c r="NQI85" s="190"/>
      <c r="NQJ85" s="190"/>
      <c r="NQK85" s="190"/>
      <c r="NQL85" s="190"/>
      <c r="NQM85" s="190"/>
      <c r="NQN85" s="190"/>
      <c r="NQO85" s="190"/>
      <c r="NQP85" s="190"/>
      <c r="NQQ85" s="190"/>
      <c r="NQR85" s="190"/>
      <c r="NQS85" s="190"/>
      <c r="NQT85" s="190"/>
      <c r="NQU85" s="190"/>
      <c r="NQV85" s="190"/>
      <c r="NQW85" s="190"/>
      <c r="NQX85" s="190"/>
      <c r="NQY85" s="190"/>
      <c r="NQZ85" s="190"/>
      <c r="NRA85" s="190"/>
      <c r="NRB85" s="190"/>
      <c r="NRC85" s="190"/>
      <c r="NRD85" s="190"/>
      <c r="NRE85" s="190"/>
      <c r="NRF85" s="190"/>
      <c r="NRG85" s="190"/>
      <c r="NRH85" s="190"/>
      <c r="NRI85" s="190"/>
      <c r="NRJ85" s="190"/>
      <c r="NRK85" s="190"/>
      <c r="NRL85" s="190"/>
      <c r="NRM85" s="190"/>
      <c r="NRN85" s="190"/>
      <c r="NRO85" s="190"/>
      <c r="NRP85" s="190"/>
      <c r="NRQ85" s="190"/>
      <c r="NRR85" s="190"/>
      <c r="NRS85" s="190"/>
      <c r="NRT85" s="190"/>
      <c r="NRU85" s="190"/>
      <c r="NRV85" s="190"/>
      <c r="NRW85" s="190"/>
      <c r="NRX85" s="190"/>
      <c r="NRY85" s="190"/>
      <c r="NRZ85" s="190"/>
      <c r="NSA85" s="190"/>
      <c r="NSB85" s="190"/>
      <c r="NSC85" s="190"/>
      <c r="NSD85" s="190"/>
      <c r="NSE85" s="190"/>
      <c r="NSF85" s="190"/>
      <c r="NSG85" s="190"/>
      <c r="NSH85" s="190"/>
      <c r="NSI85" s="190"/>
      <c r="NSJ85" s="190"/>
      <c r="NSK85" s="190"/>
      <c r="NSL85" s="190"/>
      <c r="NSM85" s="190"/>
      <c r="NSN85" s="190"/>
      <c r="NSO85" s="190"/>
      <c r="NSP85" s="190"/>
      <c r="NSQ85" s="190"/>
      <c r="NSR85" s="190"/>
      <c r="NSS85" s="190"/>
      <c r="NST85" s="190"/>
      <c r="NSU85" s="190"/>
      <c r="NSV85" s="190"/>
      <c r="NSW85" s="190"/>
      <c r="NSX85" s="190"/>
      <c r="NSY85" s="190"/>
      <c r="NSZ85" s="190"/>
      <c r="NTA85" s="190"/>
      <c r="NTB85" s="190"/>
      <c r="NTC85" s="190"/>
      <c r="NTD85" s="190"/>
      <c r="NTE85" s="190"/>
      <c r="NTF85" s="190"/>
      <c r="NTG85" s="190"/>
      <c r="NTH85" s="190"/>
      <c r="NTI85" s="190"/>
      <c r="NTJ85" s="190"/>
      <c r="NTK85" s="190"/>
      <c r="NTL85" s="190"/>
      <c r="NTM85" s="190"/>
      <c r="NTN85" s="190"/>
      <c r="NTO85" s="190"/>
      <c r="NTP85" s="190"/>
      <c r="NTQ85" s="190"/>
      <c r="NTR85" s="190"/>
      <c r="NTS85" s="190"/>
      <c r="NTT85" s="190"/>
      <c r="NTU85" s="190"/>
      <c r="NTV85" s="190"/>
      <c r="NTW85" s="190"/>
      <c r="NTX85" s="190"/>
      <c r="NTY85" s="190"/>
      <c r="NTZ85" s="190"/>
      <c r="NUA85" s="190"/>
      <c r="NUB85" s="190"/>
      <c r="NUC85" s="190"/>
      <c r="NUD85" s="190"/>
      <c r="NUE85" s="190"/>
      <c r="NUF85" s="190"/>
      <c r="NUG85" s="190"/>
      <c r="NUH85" s="190"/>
      <c r="NUI85" s="190"/>
      <c r="NUJ85" s="190"/>
      <c r="NUK85" s="190"/>
      <c r="NUL85" s="190"/>
      <c r="NUM85" s="190"/>
      <c r="NUN85" s="190"/>
      <c r="NUO85" s="190"/>
      <c r="NUP85" s="190"/>
      <c r="NUQ85" s="190"/>
      <c r="NUR85" s="190"/>
      <c r="NUS85" s="190"/>
      <c r="NUT85" s="190"/>
      <c r="NUU85" s="190"/>
      <c r="NUV85" s="190"/>
      <c r="NUW85" s="190"/>
      <c r="NUX85" s="190"/>
      <c r="NUY85" s="190"/>
      <c r="NUZ85" s="190"/>
      <c r="NVA85" s="190"/>
      <c r="NVB85" s="190"/>
      <c r="NVC85" s="190"/>
      <c r="NVD85" s="190"/>
      <c r="NVE85" s="190"/>
      <c r="NVF85" s="190"/>
      <c r="NVG85" s="190"/>
      <c r="NVH85" s="190"/>
      <c r="NVI85" s="190"/>
      <c r="NVJ85" s="190"/>
      <c r="NVK85" s="190"/>
      <c r="NVL85" s="190"/>
      <c r="NVM85" s="190"/>
      <c r="NVN85" s="190"/>
      <c r="NVO85" s="190"/>
      <c r="NVP85" s="190"/>
      <c r="NVQ85" s="190"/>
      <c r="NVR85" s="190"/>
      <c r="NVS85" s="190"/>
      <c r="NVT85" s="190"/>
      <c r="NVU85" s="190"/>
      <c r="NVV85" s="190"/>
      <c r="NVW85" s="190"/>
      <c r="NVX85" s="190"/>
      <c r="NVY85" s="190"/>
      <c r="NVZ85" s="190"/>
      <c r="NWA85" s="190"/>
      <c r="NWB85" s="190"/>
      <c r="NWC85" s="190"/>
      <c r="NWD85" s="190"/>
      <c r="NWE85" s="190"/>
      <c r="NWF85" s="190"/>
      <c r="NWG85" s="190"/>
      <c r="NWH85" s="190"/>
      <c r="NWI85" s="190"/>
      <c r="NWJ85" s="190"/>
      <c r="NWK85" s="190"/>
      <c r="NWL85" s="190"/>
      <c r="NWM85" s="190"/>
      <c r="NWN85" s="190"/>
      <c r="NWO85" s="190"/>
      <c r="NWP85" s="190"/>
      <c r="NWQ85" s="190"/>
      <c r="NWR85" s="190"/>
      <c r="NWS85" s="190"/>
      <c r="NWT85" s="190"/>
      <c r="NWU85" s="190"/>
      <c r="NWV85" s="190"/>
      <c r="NWW85" s="190"/>
      <c r="NWX85" s="190"/>
      <c r="NWY85" s="190"/>
      <c r="NWZ85" s="190"/>
      <c r="NXA85" s="190"/>
      <c r="NXB85" s="190"/>
      <c r="NXC85" s="190"/>
      <c r="NXD85" s="190"/>
      <c r="NXE85" s="190"/>
      <c r="NXF85" s="190"/>
      <c r="NXG85" s="190"/>
      <c r="NXH85" s="190"/>
      <c r="NXI85" s="190"/>
      <c r="NXJ85" s="190"/>
      <c r="NXK85" s="190"/>
      <c r="NXL85" s="190"/>
      <c r="NXM85" s="190"/>
      <c r="NXN85" s="190"/>
      <c r="NXO85" s="190"/>
      <c r="NXP85" s="190"/>
      <c r="NXQ85" s="190"/>
      <c r="NXR85" s="190"/>
      <c r="NXS85" s="190"/>
      <c r="NXT85" s="190"/>
      <c r="NXU85" s="190"/>
      <c r="NXV85" s="190"/>
      <c r="NXW85" s="190"/>
      <c r="NXX85" s="190"/>
      <c r="NXY85" s="190"/>
      <c r="NXZ85" s="190"/>
      <c r="NYA85" s="190"/>
      <c r="NYB85" s="190"/>
      <c r="NYC85" s="190"/>
      <c r="NYD85" s="190"/>
      <c r="NYE85" s="190"/>
      <c r="NYF85" s="190"/>
      <c r="NYG85" s="190"/>
      <c r="NYH85" s="190"/>
      <c r="NYI85" s="190"/>
      <c r="NYJ85" s="190"/>
      <c r="NYK85" s="190"/>
      <c r="NYL85" s="190"/>
      <c r="NYM85" s="190"/>
      <c r="NYN85" s="190"/>
      <c r="NYO85" s="190"/>
      <c r="NYP85" s="190"/>
      <c r="NYQ85" s="190"/>
      <c r="NYR85" s="190"/>
      <c r="NYS85" s="190"/>
      <c r="NYT85" s="190"/>
      <c r="NYU85" s="190"/>
      <c r="NYV85" s="190"/>
      <c r="NYW85" s="190"/>
      <c r="NYX85" s="190"/>
      <c r="NYY85" s="190"/>
      <c r="NYZ85" s="190"/>
      <c r="NZA85" s="190"/>
      <c r="NZB85" s="190"/>
      <c r="NZC85" s="190"/>
      <c r="NZD85" s="190"/>
      <c r="NZE85" s="190"/>
      <c r="NZF85" s="190"/>
      <c r="NZG85" s="190"/>
      <c r="NZH85" s="190"/>
      <c r="NZI85" s="190"/>
      <c r="NZJ85" s="190"/>
      <c r="NZK85" s="190"/>
      <c r="NZL85" s="190"/>
      <c r="NZM85" s="190"/>
      <c r="NZN85" s="190"/>
      <c r="NZO85" s="190"/>
      <c r="NZP85" s="190"/>
      <c r="NZQ85" s="190"/>
      <c r="NZR85" s="190"/>
      <c r="NZS85" s="190"/>
      <c r="NZT85" s="190"/>
      <c r="NZU85" s="190"/>
      <c r="NZV85" s="190"/>
      <c r="NZW85" s="190"/>
      <c r="NZX85" s="190"/>
      <c r="NZY85" s="190"/>
      <c r="NZZ85" s="190"/>
      <c r="OAA85" s="190"/>
      <c r="OAB85" s="190"/>
      <c r="OAC85" s="190"/>
      <c r="OAD85" s="190"/>
      <c r="OAE85" s="190"/>
      <c r="OAF85" s="190"/>
      <c r="OAG85" s="190"/>
      <c r="OAH85" s="190"/>
      <c r="OAI85" s="190"/>
      <c r="OAJ85" s="190"/>
      <c r="OAK85" s="190"/>
      <c r="OAL85" s="190"/>
      <c r="OAM85" s="190"/>
      <c r="OAN85" s="190"/>
      <c r="OAO85" s="190"/>
      <c r="OAP85" s="190"/>
      <c r="OAQ85" s="190"/>
      <c r="OAR85" s="190"/>
      <c r="OAS85" s="190"/>
      <c r="OAT85" s="190"/>
      <c r="OAU85" s="190"/>
      <c r="OAV85" s="190"/>
      <c r="OAW85" s="190"/>
      <c r="OAX85" s="190"/>
      <c r="OAY85" s="190"/>
      <c r="OAZ85" s="190"/>
      <c r="OBA85" s="190"/>
      <c r="OBB85" s="190"/>
      <c r="OBC85" s="190"/>
      <c r="OBD85" s="190"/>
      <c r="OBE85" s="190"/>
      <c r="OBF85" s="190"/>
      <c r="OBG85" s="190"/>
      <c r="OBH85" s="190"/>
      <c r="OBI85" s="190"/>
      <c r="OBJ85" s="190"/>
      <c r="OBK85" s="190"/>
      <c r="OBL85" s="190"/>
      <c r="OBM85" s="190"/>
      <c r="OBN85" s="190"/>
      <c r="OBO85" s="190"/>
      <c r="OBP85" s="190"/>
      <c r="OBQ85" s="190"/>
      <c r="OBR85" s="190"/>
      <c r="OBS85" s="190"/>
      <c r="OBT85" s="190"/>
      <c r="OBU85" s="190"/>
      <c r="OBV85" s="190"/>
      <c r="OBW85" s="190"/>
      <c r="OBX85" s="190"/>
      <c r="OBY85" s="190"/>
      <c r="OBZ85" s="190"/>
      <c r="OCA85" s="190"/>
      <c r="OCB85" s="190"/>
      <c r="OCC85" s="190"/>
      <c r="OCD85" s="190"/>
      <c r="OCE85" s="190"/>
      <c r="OCF85" s="190"/>
      <c r="OCG85" s="190"/>
      <c r="OCH85" s="190"/>
      <c r="OCI85" s="190"/>
      <c r="OCJ85" s="190"/>
      <c r="OCK85" s="190"/>
      <c r="OCL85" s="190"/>
      <c r="OCM85" s="190"/>
      <c r="OCN85" s="190"/>
      <c r="OCO85" s="190"/>
      <c r="OCP85" s="190"/>
      <c r="OCQ85" s="190"/>
      <c r="OCR85" s="190"/>
      <c r="OCS85" s="190"/>
      <c r="OCT85" s="190"/>
      <c r="OCU85" s="190"/>
      <c r="OCV85" s="190"/>
      <c r="OCW85" s="190"/>
      <c r="OCX85" s="190"/>
      <c r="OCY85" s="190"/>
      <c r="OCZ85" s="190"/>
      <c r="ODA85" s="190"/>
      <c r="ODB85" s="190"/>
      <c r="ODC85" s="190"/>
      <c r="ODD85" s="190"/>
      <c r="ODE85" s="190"/>
      <c r="ODF85" s="190"/>
      <c r="ODG85" s="190"/>
      <c r="ODH85" s="190"/>
      <c r="ODI85" s="190"/>
      <c r="ODJ85" s="190"/>
      <c r="ODK85" s="190"/>
      <c r="ODL85" s="190"/>
      <c r="ODM85" s="190"/>
      <c r="ODN85" s="190"/>
      <c r="ODO85" s="190"/>
      <c r="ODP85" s="190"/>
      <c r="ODQ85" s="190"/>
      <c r="ODR85" s="190"/>
      <c r="ODS85" s="190"/>
      <c r="ODT85" s="190"/>
      <c r="ODU85" s="190"/>
      <c r="ODV85" s="190"/>
      <c r="ODW85" s="190"/>
      <c r="ODX85" s="190"/>
      <c r="ODY85" s="190"/>
      <c r="ODZ85" s="190"/>
      <c r="OEA85" s="190"/>
      <c r="OEB85" s="190"/>
      <c r="OEC85" s="190"/>
      <c r="OED85" s="190"/>
      <c r="OEE85" s="190"/>
      <c r="OEF85" s="190"/>
      <c r="OEG85" s="190"/>
      <c r="OEH85" s="190"/>
      <c r="OEI85" s="190"/>
      <c r="OEJ85" s="190"/>
      <c r="OEK85" s="190"/>
      <c r="OEL85" s="190"/>
      <c r="OEM85" s="190"/>
      <c r="OEN85" s="190"/>
      <c r="OEO85" s="190"/>
      <c r="OEP85" s="190"/>
      <c r="OEQ85" s="190"/>
      <c r="OER85" s="190"/>
      <c r="OES85" s="190"/>
      <c r="OET85" s="190"/>
      <c r="OEU85" s="190"/>
      <c r="OEV85" s="190"/>
      <c r="OEW85" s="190"/>
      <c r="OEX85" s="190"/>
      <c r="OEY85" s="190"/>
      <c r="OEZ85" s="190"/>
      <c r="OFA85" s="190"/>
      <c r="OFB85" s="190"/>
      <c r="OFC85" s="190"/>
      <c r="OFD85" s="190"/>
      <c r="OFE85" s="190"/>
      <c r="OFF85" s="190"/>
      <c r="OFG85" s="190"/>
      <c r="OFH85" s="190"/>
      <c r="OFI85" s="190"/>
      <c r="OFJ85" s="190"/>
      <c r="OFK85" s="190"/>
      <c r="OFL85" s="190"/>
      <c r="OFM85" s="190"/>
      <c r="OFN85" s="190"/>
      <c r="OFO85" s="190"/>
      <c r="OFP85" s="190"/>
      <c r="OFQ85" s="190"/>
      <c r="OFR85" s="190"/>
      <c r="OFS85" s="190"/>
      <c r="OFT85" s="190"/>
      <c r="OFU85" s="190"/>
      <c r="OFV85" s="190"/>
      <c r="OFW85" s="190"/>
      <c r="OFX85" s="190"/>
      <c r="OFY85" s="190"/>
      <c r="OFZ85" s="190"/>
      <c r="OGA85" s="190"/>
      <c r="OGB85" s="190"/>
      <c r="OGC85" s="190"/>
      <c r="OGD85" s="190"/>
      <c r="OGE85" s="190"/>
      <c r="OGF85" s="190"/>
      <c r="OGG85" s="190"/>
      <c r="OGH85" s="190"/>
      <c r="OGI85" s="190"/>
      <c r="OGJ85" s="190"/>
      <c r="OGK85" s="190"/>
      <c r="OGL85" s="190"/>
      <c r="OGM85" s="190"/>
      <c r="OGN85" s="190"/>
      <c r="OGO85" s="190"/>
      <c r="OGP85" s="190"/>
      <c r="OGQ85" s="190"/>
      <c r="OGR85" s="190"/>
      <c r="OGS85" s="190"/>
      <c r="OGT85" s="190"/>
      <c r="OGU85" s="190"/>
      <c r="OGV85" s="190"/>
      <c r="OGW85" s="190"/>
      <c r="OGX85" s="190"/>
      <c r="OGY85" s="190"/>
      <c r="OGZ85" s="190"/>
      <c r="OHA85" s="190"/>
      <c r="OHB85" s="190"/>
      <c r="OHC85" s="190"/>
      <c r="OHD85" s="190"/>
      <c r="OHE85" s="190"/>
      <c r="OHF85" s="190"/>
      <c r="OHG85" s="190"/>
      <c r="OHH85" s="190"/>
      <c r="OHI85" s="190"/>
      <c r="OHJ85" s="190"/>
      <c r="OHK85" s="190"/>
      <c r="OHL85" s="190"/>
      <c r="OHM85" s="190"/>
      <c r="OHN85" s="190"/>
      <c r="OHO85" s="190"/>
      <c r="OHP85" s="190"/>
      <c r="OHQ85" s="190"/>
      <c r="OHR85" s="190"/>
      <c r="OHS85" s="190"/>
      <c r="OHT85" s="190"/>
      <c r="OHU85" s="190"/>
      <c r="OHV85" s="190"/>
      <c r="OHW85" s="190"/>
      <c r="OHX85" s="190"/>
      <c r="OHY85" s="190"/>
      <c r="OHZ85" s="190"/>
      <c r="OIA85" s="190"/>
      <c r="OIB85" s="190"/>
      <c r="OIC85" s="190"/>
      <c r="OID85" s="190"/>
      <c r="OIE85" s="190"/>
      <c r="OIF85" s="190"/>
      <c r="OIG85" s="190"/>
      <c r="OIH85" s="190"/>
      <c r="OII85" s="190"/>
      <c r="OIJ85" s="190"/>
      <c r="OIK85" s="190"/>
      <c r="OIL85" s="190"/>
      <c r="OIM85" s="190"/>
      <c r="OIN85" s="190"/>
      <c r="OIO85" s="190"/>
      <c r="OIP85" s="190"/>
      <c r="OIQ85" s="190"/>
      <c r="OIR85" s="190"/>
      <c r="OIS85" s="190"/>
      <c r="OIT85" s="190"/>
      <c r="OIU85" s="190"/>
      <c r="OIV85" s="190"/>
      <c r="OIW85" s="190"/>
      <c r="OIX85" s="190"/>
      <c r="OIY85" s="190"/>
      <c r="OIZ85" s="190"/>
      <c r="OJA85" s="190"/>
      <c r="OJB85" s="190"/>
      <c r="OJC85" s="190"/>
      <c r="OJD85" s="190"/>
      <c r="OJE85" s="190"/>
      <c r="OJF85" s="190"/>
      <c r="OJG85" s="190"/>
      <c r="OJH85" s="190"/>
      <c r="OJI85" s="190"/>
      <c r="OJJ85" s="190"/>
      <c r="OJK85" s="190"/>
      <c r="OJL85" s="190"/>
      <c r="OJM85" s="190"/>
      <c r="OJN85" s="190"/>
      <c r="OJO85" s="190"/>
      <c r="OJP85" s="190"/>
      <c r="OJQ85" s="190"/>
      <c r="OJR85" s="190"/>
      <c r="OJS85" s="190"/>
      <c r="OJT85" s="190"/>
      <c r="OJU85" s="190"/>
      <c r="OJV85" s="190"/>
      <c r="OJW85" s="190"/>
      <c r="OJX85" s="190"/>
      <c r="OJY85" s="190"/>
      <c r="OJZ85" s="190"/>
      <c r="OKA85" s="190"/>
      <c r="OKB85" s="190"/>
      <c r="OKC85" s="190"/>
      <c r="OKD85" s="190"/>
      <c r="OKE85" s="190"/>
      <c r="OKF85" s="190"/>
      <c r="OKG85" s="190"/>
      <c r="OKH85" s="190"/>
      <c r="OKI85" s="190"/>
      <c r="OKJ85" s="190"/>
      <c r="OKK85" s="190"/>
      <c r="OKL85" s="190"/>
      <c r="OKM85" s="190"/>
      <c r="OKN85" s="190"/>
      <c r="OKO85" s="190"/>
      <c r="OKP85" s="190"/>
      <c r="OKQ85" s="190"/>
      <c r="OKR85" s="190"/>
      <c r="OKS85" s="190"/>
      <c r="OKT85" s="190"/>
      <c r="OKU85" s="190"/>
      <c r="OKV85" s="190"/>
      <c r="OKW85" s="190"/>
      <c r="OKX85" s="190"/>
      <c r="OKY85" s="190"/>
      <c r="OKZ85" s="190"/>
      <c r="OLA85" s="190"/>
      <c r="OLB85" s="190"/>
      <c r="OLC85" s="190"/>
      <c r="OLD85" s="190"/>
      <c r="OLE85" s="190"/>
      <c r="OLF85" s="190"/>
      <c r="OLG85" s="190"/>
      <c r="OLH85" s="190"/>
      <c r="OLI85" s="190"/>
      <c r="OLJ85" s="190"/>
      <c r="OLK85" s="190"/>
      <c r="OLL85" s="190"/>
      <c r="OLM85" s="190"/>
      <c r="OLN85" s="190"/>
      <c r="OLO85" s="190"/>
      <c r="OLP85" s="190"/>
      <c r="OLQ85" s="190"/>
      <c r="OLR85" s="190"/>
      <c r="OLS85" s="190"/>
      <c r="OLT85" s="190"/>
      <c r="OLU85" s="190"/>
      <c r="OLV85" s="190"/>
      <c r="OLW85" s="190"/>
      <c r="OLX85" s="190"/>
      <c r="OLY85" s="190"/>
      <c r="OLZ85" s="190"/>
      <c r="OMA85" s="190"/>
      <c r="OMB85" s="190"/>
      <c r="OMC85" s="190"/>
      <c r="OMD85" s="190"/>
      <c r="OME85" s="190"/>
      <c r="OMF85" s="190"/>
      <c r="OMG85" s="190"/>
      <c r="OMH85" s="190"/>
      <c r="OMI85" s="190"/>
      <c r="OMJ85" s="190"/>
      <c r="OMK85" s="190"/>
      <c r="OML85" s="190"/>
      <c r="OMM85" s="190"/>
      <c r="OMN85" s="190"/>
      <c r="OMO85" s="190"/>
      <c r="OMP85" s="190"/>
      <c r="OMQ85" s="190"/>
      <c r="OMR85" s="190"/>
      <c r="OMS85" s="190"/>
      <c r="OMT85" s="190"/>
      <c r="OMU85" s="190"/>
      <c r="OMV85" s="190"/>
      <c r="OMW85" s="190"/>
      <c r="OMX85" s="190"/>
      <c r="OMY85" s="190"/>
      <c r="OMZ85" s="190"/>
      <c r="ONA85" s="190"/>
      <c r="ONB85" s="190"/>
      <c r="ONC85" s="190"/>
      <c r="OND85" s="190"/>
      <c r="ONE85" s="190"/>
      <c r="ONF85" s="190"/>
      <c r="ONG85" s="190"/>
      <c r="ONH85" s="190"/>
      <c r="ONI85" s="190"/>
      <c r="ONJ85" s="190"/>
      <c r="ONK85" s="190"/>
      <c r="ONL85" s="190"/>
      <c r="ONM85" s="190"/>
      <c r="ONN85" s="190"/>
      <c r="ONO85" s="190"/>
      <c r="ONP85" s="190"/>
      <c r="ONQ85" s="190"/>
      <c r="ONR85" s="190"/>
      <c r="ONS85" s="190"/>
      <c r="ONT85" s="190"/>
      <c r="ONU85" s="190"/>
      <c r="ONV85" s="190"/>
      <c r="ONW85" s="190"/>
      <c r="ONX85" s="190"/>
      <c r="ONY85" s="190"/>
      <c r="ONZ85" s="190"/>
      <c r="OOA85" s="190"/>
      <c r="OOB85" s="190"/>
      <c r="OOC85" s="190"/>
      <c r="OOD85" s="190"/>
      <c r="OOE85" s="190"/>
      <c r="OOF85" s="190"/>
      <c r="OOG85" s="190"/>
      <c r="OOH85" s="190"/>
      <c r="OOI85" s="190"/>
      <c r="OOJ85" s="190"/>
      <c r="OOK85" s="190"/>
      <c r="OOL85" s="190"/>
      <c r="OOM85" s="190"/>
      <c r="OON85" s="190"/>
      <c r="OOO85" s="190"/>
      <c r="OOP85" s="190"/>
      <c r="OOQ85" s="190"/>
      <c r="OOR85" s="190"/>
      <c r="OOS85" s="190"/>
      <c r="OOT85" s="190"/>
      <c r="OOU85" s="190"/>
      <c r="OOV85" s="190"/>
      <c r="OOW85" s="190"/>
      <c r="OOX85" s="190"/>
      <c r="OOY85" s="190"/>
      <c r="OOZ85" s="190"/>
      <c r="OPA85" s="190"/>
      <c r="OPB85" s="190"/>
      <c r="OPC85" s="190"/>
      <c r="OPD85" s="190"/>
      <c r="OPE85" s="190"/>
      <c r="OPF85" s="190"/>
      <c r="OPG85" s="190"/>
      <c r="OPH85" s="190"/>
      <c r="OPI85" s="190"/>
      <c r="OPJ85" s="190"/>
      <c r="OPK85" s="190"/>
      <c r="OPL85" s="190"/>
      <c r="OPM85" s="190"/>
      <c r="OPN85" s="190"/>
      <c r="OPO85" s="190"/>
      <c r="OPP85" s="190"/>
      <c r="OPQ85" s="190"/>
      <c r="OPR85" s="190"/>
      <c r="OPS85" s="190"/>
      <c r="OPT85" s="190"/>
      <c r="OPU85" s="190"/>
      <c r="OPV85" s="190"/>
      <c r="OPW85" s="190"/>
      <c r="OPX85" s="190"/>
      <c r="OPY85" s="190"/>
      <c r="OPZ85" s="190"/>
      <c r="OQA85" s="190"/>
      <c r="OQB85" s="190"/>
      <c r="OQC85" s="190"/>
      <c r="OQD85" s="190"/>
      <c r="OQE85" s="190"/>
      <c r="OQF85" s="190"/>
      <c r="OQG85" s="190"/>
      <c r="OQH85" s="190"/>
      <c r="OQI85" s="190"/>
      <c r="OQJ85" s="190"/>
      <c r="OQK85" s="190"/>
      <c r="OQL85" s="190"/>
      <c r="OQM85" s="190"/>
      <c r="OQN85" s="190"/>
      <c r="OQO85" s="190"/>
      <c r="OQP85" s="190"/>
      <c r="OQQ85" s="190"/>
      <c r="OQR85" s="190"/>
      <c r="OQS85" s="190"/>
      <c r="OQT85" s="190"/>
      <c r="OQU85" s="190"/>
      <c r="OQV85" s="190"/>
      <c r="OQW85" s="190"/>
      <c r="OQX85" s="190"/>
      <c r="OQY85" s="190"/>
      <c r="OQZ85" s="190"/>
      <c r="ORA85" s="190"/>
      <c r="ORB85" s="190"/>
      <c r="ORC85" s="190"/>
      <c r="ORD85" s="190"/>
      <c r="ORE85" s="190"/>
      <c r="ORF85" s="190"/>
      <c r="ORG85" s="190"/>
      <c r="ORH85" s="190"/>
      <c r="ORI85" s="190"/>
      <c r="ORJ85" s="190"/>
      <c r="ORK85" s="190"/>
      <c r="ORL85" s="190"/>
      <c r="ORM85" s="190"/>
      <c r="ORN85" s="190"/>
      <c r="ORO85" s="190"/>
      <c r="ORP85" s="190"/>
      <c r="ORQ85" s="190"/>
      <c r="ORR85" s="190"/>
      <c r="ORS85" s="190"/>
      <c r="ORT85" s="190"/>
      <c r="ORU85" s="190"/>
      <c r="ORV85" s="190"/>
      <c r="ORW85" s="190"/>
      <c r="ORX85" s="190"/>
      <c r="ORY85" s="190"/>
      <c r="ORZ85" s="190"/>
      <c r="OSA85" s="190"/>
      <c r="OSB85" s="190"/>
      <c r="OSC85" s="190"/>
      <c r="OSD85" s="190"/>
      <c r="OSE85" s="190"/>
      <c r="OSF85" s="190"/>
      <c r="OSG85" s="190"/>
      <c r="OSH85" s="190"/>
      <c r="OSI85" s="190"/>
      <c r="OSJ85" s="190"/>
      <c r="OSK85" s="190"/>
      <c r="OSL85" s="190"/>
      <c r="OSM85" s="190"/>
      <c r="OSN85" s="190"/>
      <c r="OSO85" s="190"/>
      <c r="OSP85" s="190"/>
      <c r="OSQ85" s="190"/>
      <c r="OSR85" s="190"/>
      <c r="OSS85" s="190"/>
      <c r="OST85" s="190"/>
      <c r="OSU85" s="190"/>
      <c r="OSV85" s="190"/>
      <c r="OSW85" s="190"/>
      <c r="OSX85" s="190"/>
      <c r="OSY85" s="190"/>
      <c r="OSZ85" s="190"/>
      <c r="OTA85" s="190"/>
      <c r="OTB85" s="190"/>
      <c r="OTC85" s="190"/>
      <c r="OTD85" s="190"/>
      <c r="OTE85" s="190"/>
      <c r="OTF85" s="190"/>
      <c r="OTG85" s="190"/>
      <c r="OTH85" s="190"/>
      <c r="OTI85" s="190"/>
      <c r="OTJ85" s="190"/>
      <c r="OTK85" s="190"/>
      <c r="OTL85" s="190"/>
      <c r="OTM85" s="190"/>
      <c r="OTN85" s="190"/>
      <c r="OTO85" s="190"/>
      <c r="OTP85" s="190"/>
      <c r="OTQ85" s="190"/>
      <c r="OTR85" s="190"/>
      <c r="OTS85" s="190"/>
      <c r="OTT85" s="190"/>
      <c r="OTU85" s="190"/>
      <c r="OTV85" s="190"/>
      <c r="OTW85" s="190"/>
      <c r="OTX85" s="190"/>
      <c r="OTY85" s="190"/>
      <c r="OTZ85" s="190"/>
      <c r="OUA85" s="190"/>
      <c r="OUB85" s="190"/>
      <c r="OUC85" s="190"/>
      <c r="OUD85" s="190"/>
      <c r="OUE85" s="190"/>
      <c r="OUF85" s="190"/>
      <c r="OUG85" s="190"/>
      <c r="OUH85" s="190"/>
      <c r="OUI85" s="190"/>
      <c r="OUJ85" s="190"/>
      <c r="OUK85" s="190"/>
      <c r="OUL85" s="190"/>
      <c r="OUM85" s="190"/>
      <c r="OUN85" s="190"/>
      <c r="OUO85" s="190"/>
      <c r="OUP85" s="190"/>
      <c r="OUQ85" s="190"/>
      <c r="OUR85" s="190"/>
      <c r="OUS85" s="190"/>
      <c r="OUT85" s="190"/>
      <c r="OUU85" s="190"/>
      <c r="OUV85" s="190"/>
      <c r="OUW85" s="190"/>
      <c r="OUX85" s="190"/>
      <c r="OUY85" s="190"/>
      <c r="OUZ85" s="190"/>
      <c r="OVA85" s="190"/>
      <c r="OVB85" s="190"/>
      <c r="OVC85" s="190"/>
      <c r="OVD85" s="190"/>
      <c r="OVE85" s="190"/>
      <c r="OVF85" s="190"/>
      <c r="OVG85" s="190"/>
      <c r="OVH85" s="190"/>
      <c r="OVI85" s="190"/>
      <c r="OVJ85" s="190"/>
      <c r="OVK85" s="190"/>
      <c r="OVL85" s="190"/>
      <c r="OVM85" s="190"/>
      <c r="OVN85" s="190"/>
      <c r="OVO85" s="190"/>
      <c r="OVP85" s="190"/>
      <c r="OVQ85" s="190"/>
      <c r="OVR85" s="190"/>
      <c r="OVS85" s="190"/>
      <c r="OVT85" s="190"/>
      <c r="OVU85" s="190"/>
      <c r="OVV85" s="190"/>
      <c r="OVW85" s="190"/>
      <c r="OVX85" s="190"/>
      <c r="OVY85" s="190"/>
      <c r="OVZ85" s="190"/>
      <c r="OWA85" s="190"/>
      <c r="OWB85" s="190"/>
      <c r="OWC85" s="190"/>
      <c r="OWD85" s="190"/>
      <c r="OWE85" s="190"/>
      <c r="OWF85" s="190"/>
      <c r="OWG85" s="190"/>
      <c r="OWH85" s="190"/>
      <c r="OWI85" s="190"/>
      <c r="OWJ85" s="190"/>
      <c r="OWK85" s="190"/>
      <c r="OWL85" s="190"/>
      <c r="OWM85" s="190"/>
      <c r="OWN85" s="190"/>
      <c r="OWO85" s="190"/>
      <c r="OWP85" s="190"/>
      <c r="OWQ85" s="190"/>
      <c r="OWR85" s="190"/>
      <c r="OWS85" s="190"/>
      <c r="OWT85" s="190"/>
      <c r="OWU85" s="190"/>
      <c r="OWV85" s="190"/>
      <c r="OWW85" s="190"/>
      <c r="OWX85" s="190"/>
      <c r="OWY85" s="190"/>
      <c r="OWZ85" s="190"/>
      <c r="OXA85" s="190"/>
      <c r="OXB85" s="190"/>
      <c r="OXC85" s="190"/>
      <c r="OXD85" s="190"/>
      <c r="OXE85" s="190"/>
      <c r="OXF85" s="190"/>
      <c r="OXG85" s="190"/>
      <c r="OXH85" s="190"/>
      <c r="OXI85" s="190"/>
      <c r="OXJ85" s="190"/>
      <c r="OXK85" s="190"/>
      <c r="OXL85" s="190"/>
      <c r="OXM85" s="190"/>
      <c r="OXN85" s="190"/>
      <c r="OXO85" s="190"/>
      <c r="OXP85" s="190"/>
      <c r="OXQ85" s="190"/>
      <c r="OXR85" s="190"/>
      <c r="OXS85" s="190"/>
      <c r="OXT85" s="190"/>
      <c r="OXU85" s="190"/>
      <c r="OXV85" s="190"/>
      <c r="OXW85" s="190"/>
      <c r="OXX85" s="190"/>
      <c r="OXY85" s="190"/>
      <c r="OXZ85" s="190"/>
      <c r="OYA85" s="190"/>
      <c r="OYB85" s="190"/>
      <c r="OYC85" s="190"/>
      <c r="OYD85" s="190"/>
      <c r="OYE85" s="190"/>
      <c r="OYF85" s="190"/>
      <c r="OYG85" s="190"/>
      <c r="OYH85" s="190"/>
      <c r="OYI85" s="190"/>
      <c r="OYJ85" s="190"/>
      <c r="OYK85" s="190"/>
      <c r="OYL85" s="190"/>
      <c r="OYM85" s="190"/>
      <c r="OYN85" s="190"/>
      <c r="OYO85" s="190"/>
      <c r="OYP85" s="190"/>
      <c r="OYQ85" s="190"/>
      <c r="OYR85" s="190"/>
      <c r="OYS85" s="190"/>
      <c r="OYT85" s="190"/>
      <c r="OYU85" s="190"/>
      <c r="OYV85" s="190"/>
      <c r="OYW85" s="190"/>
      <c r="OYX85" s="190"/>
      <c r="OYY85" s="190"/>
      <c r="OYZ85" s="190"/>
      <c r="OZA85" s="190"/>
      <c r="OZB85" s="190"/>
      <c r="OZC85" s="190"/>
      <c r="OZD85" s="190"/>
      <c r="OZE85" s="190"/>
      <c r="OZF85" s="190"/>
      <c r="OZG85" s="190"/>
      <c r="OZH85" s="190"/>
      <c r="OZI85" s="190"/>
      <c r="OZJ85" s="190"/>
      <c r="OZK85" s="190"/>
      <c r="OZL85" s="190"/>
      <c r="OZM85" s="190"/>
      <c r="OZN85" s="190"/>
      <c r="OZO85" s="190"/>
      <c r="OZP85" s="190"/>
      <c r="OZQ85" s="190"/>
      <c r="OZR85" s="190"/>
      <c r="OZS85" s="190"/>
      <c r="OZT85" s="190"/>
      <c r="OZU85" s="190"/>
      <c r="OZV85" s="190"/>
      <c r="OZW85" s="190"/>
      <c r="OZX85" s="190"/>
      <c r="OZY85" s="190"/>
      <c r="OZZ85" s="190"/>
      <c r="PAA85" s="190"/>
      <c r="PAB85" s="190"/>
      <c r="PAC85" s="190"/>
      <c r="PAD85" s="190"/>
      <c r="PAE85" s="190"/>
      <c r="PAF85" s="190"/>
      <c r="PAG85" s="190"/>
      <c r="PAH85" s="190"/>
      <c r="PAI85" s="190"/>
      <c r="PAJ85" s="190"/>
      <c r="PAK85" s="190"/>
      <c r="PAL85" s="190"/>
      <c r="PAM85" s="190"/>
      <c r="PAN85" s="190"/>
      <c r="PAO85" s="190"/>
      <c r="PAP85" s="190"/>
      <c r="PAQ85" s="190"/>
      <c r="PAR85" s="190"/>
      <c r="PAS85" s="190"/>
      <c r="PAT85" s="190"/>
      <c r="PAU85" s="190"/>
      <c r="PAV85" s="190"/>
      <c r="PAW85" s="190"/>
      <c r="PAX85" s="190"/>
      <c r="PAY85" s="190"/>
      <c r="PAZ85" s="190"/>
      <c r="PBA85" s="190"/>
      <c r="PBB85" s="190"/>
      <c r="PBC85" s="190"/>
      <c r="PBD85" s="190"/>
      <c r="PBE85" s="190"/>
      <c r="PBF85" s="190"/>
      <c r="PBG85" s="190"/>
      <c r="PBH85" s="190"/>
      <c r="PBI85" s="190"/>
      <c r="PBJ85" s="190"/>
      <c r="PBK85" s="190"/>
      <c r="PBL85" s="190"/>
      <c r="PBM85" s="190"/>
      <c r="PBN85" s="190"/>
      <c r="PBO85" s="190"/>
      <c r="PBP85" s="190"/>
      <c r="PBQ85" s="190"/>
      <c r="PBR85" s="190"/>
      <c r="PBS85" s="190"/>
      <c r="PBT85" s="190"/>
      <c r="PBU85" s="190"/>
      <c r="PBV85" s="190"/>
      <c r="PBW85" s="190"/>
      <c r="PBX85" s="190"/>
      <c r="PBY85" s="190"/>
      <c r="PBZ85" s="190"/>
      <c r="PCA85" s="190"/>
      <c r="PCB85" s="190"/>
      <c r="PCC85" s="190"/>
      <c r="PCD85" s="190"/>
      <c r="PCE85" s="190"/>
      <c r="PCF85" s="190"/>
      <c r="PCG85" s="190"/>
      <c r="PCH85" s="190"/>
      <c r="PCI85" s="190"/>
      <c r="PCJ85" s="190"/>
      <c r="PCK85" s="190"/>
      <c r="PCL85" s="190"/>
      <c r="PCM85" s="190"/>
      <c r="PCN85" s="190"/>
      <c r="PCO85" s="190"/>
      <c r="PCP85" s="190"/>
      <c r="PCQ85" s="190"/>
      <c r="PCR85" s="190"/>
      <c r="PCS85" s="190"/>
      <c r="PCT85" s="190"/>
      <c r="PCU85" s="190"/>
      <c r="PCV85" s="190"/>
      <c r="PCW85" s="190"/>
      <c r="PCX85" s="190"/>
      <c r="PCY85" s="190"/>
      <c r="PCZ85" s="190"/>
      <c r="PDA85" s="190"/>
      <c r="PDB85" s="190"/>
      <c r="PDC85" s="190"/>
      <c r="PDD85" s="190"/>
      <c r="PDE85" s="190"/>
      <c r="PDF85" s="190"/>
      <c r="PDG85" s="190"/>
      <c r="PDH85" s="190"/>
      <c r="PDI85" s="190"/>
      <c r="PDJ85" s="190"/>
      <c r="PDK85" s="190"/>
      <c r="PDL85" s="190"/>
      <c r="PDM85" s="190"/>
      <c r="PDN85" s="190"/>
      <c r="PDO85" s="190"/>
      <c r="PDP85" s="190"/>
      <c r="PDQ85" s="190"/>
      <c r="PDR85" s="190"/>
      <c r="PDS85" s="190"/>
      <c r="PDT85" s="190"/>
      <c r="PDU85" s="190"/>
      <c r="PDV85" s="190"/>
      <c r="PDW85" s="190"/>
      <c r="PDX85" s="190"/>
      <c r="PDY85" s="190"/>
      <c r="PDZ85" s="190"/>
      <c r="PEA85" s="190"/>
      <c r="PEB85" s="190"/>
      <c r="PEC85" s="190"/>
      <c r="PED85" s="190"/>
      <c r="PEE85" s="190"/>
      <c r="PEF85" s="190"/>
      <c r="PEG85" s="190"/>
      <c r="PEH85" s="190"/>
      <c r="PEI85" s="190"/>
      <c r="PEJ85" s="190"/>
      <c r="PEK85" s="190"/>
      <c r="PEL85" s="190"/>
      <c r="PEM85" s="190"/>
      <c r="PEN85" s="190"/>
      <c r="PEO85" s="190"/>
      <c r="PEP85" s="190"/>
      <c r="PEQ85" s="190"/>
      <c r="PER85" s="190"/>
      <c r="PES85" s="190"/>
      <c r="PET85" s="190"/>
      <c r="PEU85" s="190"/>
      <c r="PEV85" s="190"/>
      <c r="PEW85" s="190"/>
      <c r="PEX85" s="190"/>
      <c r="PEY85" s="190"/>
      <c r="PEZ85" s="190"/>
      <c r="PFA85" s="190"/>
      <c r="PFB85" s="190"/>
      <c r="PFC85" s="190"/>
      <c r="PFD85" s="190"/>
      <c r="PFE85" s="190"/>
      <c r="PFF85" s="190"/>
      <c r="PFG85" s="190"/>
      <c r="PFH85" s="190"/>
      <c r="PFI85" s="190"/>
      <c r="PFJ85" s="190"/>
      <c r="PFK85" s="190"/>
      <c r="PFL85" s="190"/>
      <c r="PFM85" s="190"/>
      <c r="PFN85" s="190"/>
      <c r="PFO85" s="190"/>
      <c r="PFP85" s="190"/>
      <c r="PFQ85" s="190"/>
      <c r="PFR85" s="190"/>
      <c r="PFS85" s="190"/>
      <c r="PFT85" s="190"/>
      <c r="PFU85" s="190"/>
      <c r="PFV85" s="190"/>
      <c r="PFW85" s="190"/>
      <c r="PFX85" s="190"/>
      <c r="PFY85" s="190"/>
      <c r="PFZ85" s="190"/>
      <c r="PGA85" s="190"/>
      <c r="PGB85" s="190"/>
      <c r="PGC85" s="190"/>
      <c r="PGD85" s="190"/>
      <c r="PGE85" s="190"/>
      <c r="PGF85" s="190"/>
      <c r="PGG85" s="190"/>
      <c r="PGH85" s="190"/>
      <c r="PGI85" s="190"/>
      <c r="PGJ85" s="190"/>
      <c r="PGK85" s="190"/>
      <c r="PGL85" s="190"/>
      <c r="PGM85" s="190"/>
      <c r="PGN85" s="190"/>
      <c r="PGO85" s="190"/>
      <c r="PGP85" s="190"/>
      <c r="PGQ85" s="190"/>
      <c r="PGR85" s="190"/>
      <c r="PGS85" s="190"/>
      <c r="PGT85" s="190"/>
      <c r="PGU85" s="190"/>
      <c r="PGV85" s="190"/>
      <c r="PGW85" s="190"/>
      <c r="PGX85" s="190"/>
      <c r="PGY85" s="190"/>
      <c r="PGZ85" s="190"/>
      <c r="PHA85" s="190"/>
      <c r="PHB85" s="190"/>
      <c r="PHC85" s="190"/>
      <c r="PHD85" s="190"/>
      <c r="PHE85" s="190"/>
      <c r="PHF85" s="190"/>
      <c r="PHG85" s="190"/>
      <c r="PHH85" s="190"/>
      <c r="PHI85" s="190"/>
      <c r="PHJ85" s="190"/>
      <c r="PHK85" s="190"/>
      <c r="PHL85" s="190"/>
      <c r="PHM85" s="190"/>
      <c r="PHN85" s="190"/>
      <c r="PHO85" s="190"/>
      <c r="PHP85" s="190"/>
      <c r="PHQ85" s="190"/>
      <c r="PHR85" s="190"/>
      <c r="PHS85" s="190"/>
      <c r="PHT85" s="190"/>
      <c r="PHU85" s="190"/>
      <c r="PHV85" s="190"/>
      <c r="PHW85" s="190"/>
      <c r="PHX85" s="190"/>
      <c r="PHY85" s="190"/>
      <c r="PHZ85" s="190"/>
      <c r="PIA85" s="190"/>
      <c r="PIB85" s="190"/>
      <c r="PIC85" s="190"/>
      <c r="PID85" s="190"/>
      <c r="PIE85" s="190"/>
      <c r="PIF85" s="190"/>
      <c r="PIG85" s="190"/>
      <c r="PIH85" s="190"/>
      <c r="PII85" s="190"/>
      <c r="PIJ85" s="190"/>
      <c r="PIK85" s="190"/>
      <c r="PIL85" s="190"/>
      <c r="PIM85" s="190"/>
      <c r="PIN85" s="190"/>
      <c r="PIO85" s="190"/>
      <c r="PIP85" s="190"/>
      <c r="PIQ85" s="190"/>
      <c r="PIR85" s="190"/>
      <c r="PIS85" s="190"/>
      <c r="PIT85" s="190"/>
      <c r="PIU85" s="190"/>
      <c r="PIV85" s="190"/>
      <c r="PIW85" s="190"/>
      <c r="PIX85" s="190"/>
      <c r="PIY85" s="190"/>
      <c r="PIZ85" s="190"/>
      <c r="PJA85" s="190"/>
      <c r="PJB85" s="190"/>
      <c r="PJC85" s="190"/>
      <c r="PJD85" s="190"/>
      <c r="PJE85" s="190"/>
      <c r="PJF85" s="190"/>
      <c r="PJG85" s="190"/>
      <c r="PJH85" s="190"/>
      <c r="PJI85" s="190"/>
      <c r="PJJ85" s="190"/>
      <c r="PJK85" s="190"/>
      <c r="PJL85" s="190"/>
      <c r="PJM85" s="190"/>
      <c r="PJN85" s="190"/>
      <c r="PJO85" s="190"/>
      <c r="PJP85" s="190"/>
      <c r="PJQ85" s="190"/>
      <c r="PJR85" s="190"/>
      <c r="PJS85" s="190"/>
      <c r="PJT85" s="190"/>
      <c r="PJU85" s="190"/>
      <c r="PJV85" s="190"/>
      <c r="PJW85" s="190"/>
      <c r="PJX85" s="190"/>
      <c r="PJY85" s="190"/>
      <c r="PJZ85" s="190"/>
      <c r="PKA85" s="190"/>
      <c r="PKB85" s="190"/>
      <c r="PKC85" s="190"/>
      <c r="PKD85" s="190"/>
      <c r="PKE85" s="190"/>
      <c r="PKF85" s="190"/>
      <c r="PKG85" s="190"/>
      <c r="PKH85" s="190"/>
      <c r="PKI85" s="190"/>
      <c r="PKJ85" s="190"/>
      <c r="PKK85" s="190"/>
      <c r="PKL85" s="190"/>
      <c r="PKM85" s="190"/>
      <c r="PKN85" s="190"/>
      <c r="PKO85" s="190"/>
      <c r="PKP85" s="190"/>
      <c r="PKQ85" s="190"/>
      <c r="PKR85" s="190"/>
      <c r="PKS85" s="190"/>
      <c r="PKT85" s="190"/>
      <c r="PKU85" s="190"/>
      <c r="PKV85" s="190"/>
      <c r="PKW85" s="190"/>
      <c r="PKX85" s="190"/>
      <c r="PKY85" s="190"/>
      <c r="PKZ85" s="190"/>
      <c r="PLA85" s="190"/>
      <c r="PLB85" s="190"/>
      <c r="PLC85" s="190"/>
      <c r="PLD85" s="190"/>
      <c r="PLE85" s="190"/>
      <c r="PLF85" s="190"/>
      <c r="PLG85" s="190"/>
      <c r="PLH85" s="190"/>
      <c r="PLI85" s="190"/>
      <c r="PLJ85" s="190"/>
      <c r="PLK85" s="190"/>
      <c r="PLL85" s="190"/>
      <c r="PLM85" s="190"/>
      <c r="PLN85" s="190"/>
      <c r="PLO85" s="190"/>
      <c r="PLP85" s="190"/>
      <c r="PLQ85" s="190"/>
      <c r="PLR85" s="190"/>
      <c r="PLS85" s="190"/>
      <c r="PLT85" s="190"/>
      <c r="PLU85" s="190"/>
      <c r="PLV85" s="190"/>
      <c r="PLW85" s="190"/>
      <c r="PLX85" s="190"/>
      <c r="PLY85" s="190"/>
      <c r="PLZ85" s="190"/>
      <c r="PMA85" s="190"/>
      <c r="PMB85" s="190"/>
      <c r="PMC85" s="190"/>
      <c r="PMD85" s="190"/>
      <c r="PME85" s="190"/>
      <c r="PMF85" s="190"/>
      <c r="PMG85" s="190"/>
      <c r="PMH85" s="190"/>
      <c r="PMI85" s="190"/>
      <c r="PMJ85" s="190"/>
      <c r="PMK85" s="190"/>
      <c r="PML85" s="190"/>
      <c r="PMM85" s="190"/>
      <c r="PMN85" s="190"/>
      <c r="PMO85" s="190"/>
      <c r="PMP85" s="190"/>
      <c r="PMQ85" s="190"/>
      <c r="PMR85" s="190"/>
      <c r="PMS85" s="190"/>
      <c r="PMT85" s="190"/>
      <c r="PMU85" s="190"/>
      <c r="PMV85" s="190"/>
      <c r="PMW85" s="190"/>
      <c r="PMX85" s="190"/>
      <c r="PMY85" s="190"/>
      <c r="PMZ85" s="190"/>
      <c r="PNA85" s="190"/>
      <c r="PNB85" s="190"/>
      <c r="PNC85" s="190"/>
      <c r="PND85" s="190"/>
      <c r="PNE85" s="190"/>
      <c r="PNF85" s="190"/>
      <c r="PNG85" s="190"/>
      <c r="PNH85" s="190"/>
      <c r="PNI85" s="190"/>
      <c r="PNJ85" s="190"/>
      <c r="PNK85" s="190"/>
      <c r="PNL85" s="190"/>
      <c r="PNM85" s="190"/>
      <c r="PNN85" s="190"/>
      <c r="PNO85" s="190"/>
      <c r="PNP85" s="190"/>
      <c r="PNQ85" s="190"/>
      <c r="PNR85" s="190"/>
      <c r="PNS85" s="190"/>
      <c r="PNT85" s="190"/>
      <c r="PNU85" s="190"/>
      <c r="PNV85" s="190"/>
      <c r="PNW85" s="190"/>
      <c r="PNX85" s="190"/>
      <c r="PNY85" s="190"/>
      <c r="PNZ85" s="190"/>
      <c r="POA85" s="190"/>
      <c r="POB85" s="190"/>
      <c r="POC85" s="190"/>
      <c r="POD85" s="190"/>
      <c r="POE85" s="190"/>
      <c r="POF85" s="190"/>
      <c r="POG85" s="190"/>
      <c r="POH85" s="190"/>
      <c r="POI85" s="190"/>
      <c r="POJ85" s="190"/>
      <c r="POK85" s="190"/>
      <c r="POL85" s="190"/>
      <c r="POM85" s="190"/>
      <c r="PON85" s="190"/>
      <c r="POO85" s="190"/>
      <c r="POP85" s="190"/>
      <c r="POQ85" s="190"/>
      <c r="POR85" s="190"/>
      <c r="POS85" s="190"/>
      <c r="POT85" s="190"/>
      <c r="POU85" s="190"/>
      <c r="POV85" s="190"/>
      <c r="POW85" s="190"/>
      <c r="POX85" s="190"/>
      <c r="POY85" s="190"/>
      <c r="POZ85" s="190"/>
      <c r="PPA85" s="190"/>
      <c r="PPB85" s="190"/>
      <c r="PPC85" s="190"/>
      <c r="PPD85" s="190"/>
      <c r="PPE85" s="190"/>
      <c r="PPF85" s="190"/>
      <c r="PPG85" s="190"/>
      <c r="PPH85" s="190"/>
      <c r="PPI85" s="190"/>
      <c r="PPJ85" s="190"/>
      <c r="PPK85" s="190"/>
      <c r="PPL85" s="190"/>
      <c r="PPM85" s="190"/>
      <c r="PPN85" s="190"/>
      <c r="PPO85" s="190"/>
      <c r="PPP85" s="190"/>
      <c r="PPQ85" s="190"/>
      <c r="PPR85" s="190"/>
      <c r="PPS85" s="190"/>
      <c r="PPT85" s="190"/>
      <c r="PPU85" s="190"/>
      <c r="PPV85" s="190"/>
      <c r="PPW85" s="190"/>
      <c r="PPX85" s="190"/>
      <c r="PPY85" s="190"/>
      <c r="PPZ85" s="190"/>
      <c r="PQA85" s="190"/>
      <c r="PQB85" s="190"/>
      <c r="PQC85" s="190"/>
      <c r="PQD85" s="190"/>
      <c r="PQE85" s="190"/>
      <c r="PQF85" s="190"/>
      <c r="PQG85" s="190"/>
      <c r="PQH85" s="190"/>
      <c r="PQI85" s="190"/>
      <c r="PQJ85" s="190"/>
      <c r="PQK85" s="190"/>
      <c r="PQL85" s="190"/>
      <c r="PQM85" s="190"/>
      <c r="PQN85" s="190"/>
      <c r="PQO85" s="190"/>
      <c r="PQP85" s="190"/>
      <c r="PQQ85" s="190"/>
      <c r="PQR85" s="190"/>
      <c r="PQS85" s="190"/>
      <c r="PQT85" s="190"/>
      <c r="PQU85" s="190"/>
      <c r="PQV85" s="190"/>
      <c r="PQW85" s="190"/>
      <c r="PQX85" s="190"/>
      <c r="PQY85" s="190"/>
      <c r="PQZ85" s="190"/>
      <c r="PRA85" s="190"/>
      <c r="PRB85" s="190"/>
      <c r="PRC85" s="190"/>
      <c r="PRD85" s="190"/>
      <c r="PRE85" s="190"/>
      <c r="PRF85" s="190"/>
      <c r="PRG85" s="190"/>
      <c r="PRH85" s="190"/>
      <c r="PRI85" s="190"/>
      <c r="PRJ85" s="190"/>
      <c r="PRK85" s="190"/>
      <c r="PRL85" s="190"/>
      <c r="PRM85" s="190"/>
      <c r="PRN85" s="190"/>
      <c r="PRO85" s="190"/>
      <c r="PRP85" s="190"/>
      <c r="PRQ85" s="190"/>
      <c r="PRR85" s="190"/>
      <c r="PRS85" s="190"/>
      <c r="PRT85" s="190"/>
      <c r="PRU85" s="190"/>
      <c r="PRV85" s="190"/>
      <c r="PRW85" s="190"/>
      <c r="PRX85" s="190"/>
      <c r="PRY85" s="190"/>
      <c r="PRZ85" s="190"/>
      <c r="PSA85" s="190"/>
      <c r="PSB85" s="190"/>
      <c r="PSC85" s="190"/>
      <c r="PSD85" s="190"/>
      <c r="PSE85" s="190"/>
      <c r="PSF85" s="190"/>
      <c r="PSG85" s="190"/>
      <c r="PSH85" s="190"/>
      <c r="PSI85" s="190"/>
      <c r="PSJ85" s="190"/>
      <c r="PSK85" s="190"/>
      <c r="PSL85" s="190"/>
      <c r="PSM85" s="190"/>
      <c r="PSN85" s="190"/>
      <c r="PSO85" s="190"/>
      <c r="PSP85" s="190"/>
      <c r="PSQ85" s="190"/>
      <c r="PSR85" s="190"/>
      <c r="PSS85" s="190"/>
      <c r="PST85" s="190"/>
      <c r="PSU85" s="190"/>
      <c r="PSV85" s="190"/>
      <c r="PSW85" s="190"/>
      <c r="PSX85" s="190"/>
      <c r="PSY85" s="190"/>
      <c r="PSZ85" s="190"/>
      <c r="PTA85" s="190"/>
      <c r="PTB85" s="190"/>
      <c r="PTC85" s="190"/>
      <c r="PTD85" s="190"/>
      <c r="PTE85" s="190"/>
      <c r="PTF85" s="190"/>
      <c r="PTG85" s="190"/>
      <c r="PTH85" s="190"/>
      <c r="PTI85" s="190"/>
      <c r="PTJ85" s="190"/>
      <c r="PTK85" s="190"/>
      <c r="PTL85" s="190"/>
      <c r="PTM85" s="190"/>
      <c r="PTN85" s="190"/>
      <c r="PTO85" s="190"/>
      <c r="PTP85" s="190"/>
      <c r="PTQ85" s="190"/>
      <c r="PTR85" s="190"/>
      <c r="PTS85" s="190"/>
      <c r="PTT85" s="190"/>
      <c r="PTU85" s="190"/>
      <c r="PTV85" s="190"/>
      <c r="PTW85" s="190"/>
      <c r="PTX85" s="190"/>
      <c r="PTY85" s="190"/>
      <c r="PTZ85" s="190"/>
      <c r="PUA85" s="190"/>
      <c r="PUB85" s="190"/>
      <c r="PUC85" s="190"/>
      <c r="PUD85" s="190"/>
      <c r="PUE85" s="190"/>
      <c r="PUF85" s="190"/>
      <c r="PUG85" s="190"/>
      <c r="PUH85" s="190"/>
      <c r="PUI85" s="190"/>
      <c r="PUJ85" s="190"/>
      <c r="PUK85" s="190"/>
      <c r="PUL85" s="190"/>
      <c r="PUM85" s="190"/>
      <c r="PUN85" s="190"/>
      <c r="PUO85" s="190"/>
      <c r="PUP85" s="190"/>
      <c r="PUQ85" s="190"/>
      <c r="PUR85" s="190"/>
      <c r="PUS85" s="190"/>
      <c r="PUT85" s="190"/>
      <c r="PUU85" s="190"/>
      <c r="PUV85" s="190"/>
      <c r="PUW85" s="190"/>
      <c r="PUX85" s="190"/>
      <c r="PUY85" s="190"/>
      <c r="PUZ85" s="190"/>
      <c r="PVA85" s="190"/>
      <c r="PVB85" s="190"/>
      <c r="PVC85" s="190"/>
      <c r="PVD85" s="190"/>
      <c r="PVE85" s="190"/>
      <c r="PVF85" s="190"/>
      <c r="PVG85" s="190"/>
      <c r="PVH85" s="190"/>
      <c r="PVI85" s="190"/>
      <c r="PVJ85" s="190"/>
      <c r="PVK85" s="190"/>
      <c r="PVL85" s="190"/>
      <c r="PVM85" s="190"/>
      <c r="PVN85" s="190"/>
      <c r="PVO85" s="190"/>
      <c r="PVP85" s="190"/>
      <c r="PVQ85" s="190"/>
      <c r="PVR85" s="190"/>
      <c r="PVS85" s="190"/>
      <c r="PVT85" s="190"/>
      <c r="PVU85" s="190"/>
      <c r="PVV85" s="190"/>
      <c r="PVW85" s="190"/>
      <c r="PVX85" s="190"/>
      <c r="PVY85" s="190"/>
      <c r="PVZ85" s="190"/>
      <c r="PWA85" s="190"/>
      <c r="PWB85" s="190"/>
      <c r="PWC85" s="190"/>
      <c r="PWD85" s="190"/>
      <c r="PWE85" s="190"/>
      <c r="PWF85" s="190"/>
      <c r="PWG85" s="190"/>
      <c r="PWH85" s="190"/>
      <c r="PWI85" s="190"/>
      <c r="PWJ85" s="190"/>
      <c r="PWK85" s="190"/>
      <c r="PWL85" s="190"/>
      <c r="PWM85" s="190"/>
      <c r="PWN85" s="190"/>
      <c r="PWO85" s="190"/>
      <c r="PWP85" s="190"/>
      <c r="PWQ85" s="190"/>
      <c r="PWR85" s="190"/>
      <c r="PWS85" s="190"/>
      <c r="PWT85" s="190"/>
      <c r="PWU85" s="190"/>
      <c r="PWV85" s="190"/>
      <c r="PWW85" s="190"/>
      <c r="PWX85" s="190"/>
      <c r="PWY85" s="190"/>
      <c r="PWZ85" s="190"/>
      <c r="PXA85" s="190"/>
      <c r="PXB85" s="190"/>
      <c r="PXC85" s="190"/>
      <c r="PXD85" s="190"/>
      <c r="PXE85" s="190"/>
      <c r="PXF85" s="190"/>
      <c r="PXG85" s="190"/>
      <c r="PXH85" s="190"/>
      <c r="PXI85" s="190"/>
      <c r="PXJ85" s="190"/>
      <c r="PXK85" s="190"/>
      <c r="PXL85" s="190"/>
      <c r="PXM85" s="190"/>
      <c r="PXN85" s="190"/>
      <c r="PXO85" s="190"/>
      <c r="PXP85" s="190"/>
      <c r="PXQ85" s="190"/>
      <c r="PXR85" s="190"/>
      <c r="PXS85" s="190"/>
      <c r="PXT85" s="190"/>
      <c r="PXU85" s="190"/>
      <c r="PXV85" s="190"/>
      <c r="PXW85" s="190"/>
      <c r="PXX85" s="190"/>
      <c r="PXY85" s="190"/>
      <c r="PXZ85" s="190"/>
      <c r="PYA85" s="190"/>
      <c r="PYB85" s="190"/>
      <c r="PYC85" s="190"/>
      <c r="PYD85" s="190"/>
      <c r="PYE85" s="190"/>
      <c r="PYF85" s="190"/>
      <c r="PYG85" s="190"/>
      <c r="PYH85" s="190"/>
      <c r="PYI85" s="190"/>
      <c r="PYJ85" s="190"/>
      <c r="PYK85" s="190"/>
      <c r="PYL85" s="190"/>
      <c r="PYM85" s="190"/>
      <c r="PYN85" s="190"/>
      <c r="PYO85" s="190"/>
      <c r="PYP85" s="190"/>
      <c r="PYQ85" s="190"/>
      <c r="PYR85" s="190"/>
      <c r="PYS85" s="190"/>
      <c r="PYT85" s="190"/>
      <c r="PYU85" s="190"/>
      <c r="PYV85" s="190"/>
      <c r="PYW85" s="190"/>
      <c r="PYX85" s="190"/>
      <c r="PYY85" s="190"/>
      <c r="PYZ85" s="190"/>
      <c r="PZA85" s="190"/>
      <c r="PZB85" s="190"/>
      <c r="PZC85" s="190"/>
      <c r="PZD85" s="190"/>
      <c r="PZE85" s="190"/>
      <c r="PZF85" s="190"/>
      <c r="PZG85" s="190"/>
      <c r="PZH85" s="190"/>
      <c r="PZI85" s="190"/>
      <c r="PZJ85" s="190"/>
      <c r="PZK85" s="190"/>
      <c r="PZL85" s="190"/>
      <c r="PZM85" s="190"/>
      <c r="PZN85" s="190"/>
      <c r="PZO85" s="190"/>
      <c r="PZP85" s="190"/>
      <c r="PZQ85" s="190"/>
      <c r="PZR85" s="190"/>
      <c r="PZS85" s="190"/>
      <c r="PZT85" s="190"/>
      <c r="PZU85" s="190"/>
      <c r="PZV85" s="190"/>
      <c r="PZW85" s="190"/>
      <c r="PZX85" s="190"/>
      <c r="PZY85" s="190"/>
      <c r="PZZ85" s="190"/>
      <c r="QAA85" s="190"/>
      <c r="QAB85" s="190"/>
      <c r="QAC85" s="190"/>
      <c r="QAD85" s="190"/>
      <c r="QAE85" s="190"/>
      <c r="QAF85" s="190"/>
      <c r="QAG85" s="190"/>
      <c r="QAH85" s="190"/>
      <c r="QAI85" s="190"/>
      <c r="QAJ85" s="190"/>
      <c r="QAK85" s="190"/>
      <c r="QAL85" s="190"/>
      <c r="QAM85" s="190"/>
      <c r="QAN85" s="190"/>
      <c r="QAO85" s="190"/>
      <c r="QAP85" s="190"/>
      <c r="QAQ85" s="190"/>
      <c r="QAR85" s="190"/>
      <c r="QAS85" s="190"/>
      <c r="QAT85" s="190"/>
      <c r="QAU85" s="190"/>
      <c r="QAV85" s="190"/>
      <c r="QAW85" s="190"/>
      <c r="QAX85" s="190"/>
      <c r="QAY85" s="190"/>
      <c r="QAZ85" s="190"/>
      <c r="QBA85" s="190"/>
      <c r="QBB85" s="190"/>
      <c r="QBC85" s="190"/>
      <c r="QBD85" s="190"/>
      <c r="QBE85" s="190"/>
      <c r="QBF85" s="190"/>
      <c r="QBG85" s="190"/>
      <c r="QBH85" s="190"/>
      <c r="QBI85" s="190"/>
      <c r="QBJ85" s="190"/>
      <c r="QBK85" s="190"/>
      <c r="QBL85" s="190"/>
      <c r="QBM85" s="190"/>
      <c r="QBN85" s="190"/>
      <c r="QBO85" s="190"/>
      <c r="QBP85" s="190"/>
      <c r="QBQ85" s="190"/>
      <c r="QBR85" s="190"/>
      <c r="QBS85" s="190"/>
      <c r="QBT85" s="190"/>
      <c r="QBU85" s="190"/>
      <c r="QBV85" s="190"/>
      <c r="QBW85" s="190"/>
      <c r="QBX85" s="190"/>
      <c r="QBY85" s="190"/>
      <c r="QBZ85" s="190"/>
      <c r="QCA85" s="190"/>
      <c r="QCB85" s="190"/>
      <c r="QCC85" s="190"/>
      <c r="QCD85" s="190"/>
      <c r="QCE85" s="190"/>
      <c r="QCF85" s="190"/>
      <c r="QCG85" s="190"/>
      <c r="QCH85" s="190"/>
      <c r="QCI85" s="190"/>
      <c r="QCJ85" s="190"/>
      <c r="QCK85" s="190"/>
      <c r="QCL85" s="190"/>
      <c r="QCM85" s="190"/>
      <c r="QCN85" s="190"/>
      <c r="QCO85" s="190"/>
      <c r="QCP85" s="190"/>
      <c r="QCQ85" s="190"/>
      <c r="QCR85" s="190"/>
      <c r="QCS85" s="190"/>
      <c r="QCT85" s="190"/>
      <c r="QCU85" s="190"/>
      <c r="QCV85" s="190"/>
      <c r="QCW85" s="190"/>
      <c r="QCX85" s="190"/>
      <c r="QCY85" s="190"/>
      <c r="QCZ85" s="190"/>
      <c r="QDA85" s="190"/>
      <c r="QDB85" s="190"/>
      <c r="QDC85" s="190"/>
      <c r="QDD85" s="190"/>
      <c r="QDE85" s="190"/>
      <c r="QDF85" s="190"/>
      <c r="QDG85" s="190"/>
      <c r="QDH85" s="190"/>
      <c r="QDI85" s="190"/>
      <c r="QDJ85" s="190"/>
      <c r="QDK85" s="190"/>
      <c r="QDL85" s="190"/>
      <c r="QDM85" s="190"/>
      <c r="QDN85" s="190"/>
      <c r="QDO85" s="190"/>
      <c r="QDP85" s="190"/>
      <c r="QDQ85" s="190"/>
      <c r="QDR85" s="190"/>
      <c r="QDS85" s="190"/>
      <c r="QDT85" s="190"/>
      <c r="QDU85" s="190"/>
      <c r="QDV85" s="190"/>
      <c r="QDW85" s="190"/>
      <c r="QDX85" s="190"/>
      <c r="QDY85" s="190"/>
      <c r="QDZ85" s="190"/>
      <c r="QEA85" s="190"/>
      <c r="QEB85" s="190"/>
      <c r="QEC85" s="190"/>
      <c r="QED85" s="190"/>
      <c r="QEE85" s="190"/>
      <c r="QEF85" s="190"/>
      <c r="QEG85" s="190"/>
      <c r="QEH85" s="190"/>
      <c r="QEI85" s="190"/>
      <c r="QEJ85" s="190"/>
      <c r="QEK85" s="190"/>
      <c r="QEL85" s="190"/>
      <c r="QEM85" s="190"/>
      <c r="QEN85" s="190"/>
      <c r="QEO85" s="190"/>
      <c r="QEP85" s="190"/>
      <c r="QEQ85" s="190"/>
      <c r="QER85" s="190"/>
      <c r="QES85" s="190"/>
      <c r="QET85" s="190"/>
      <c r="QEU85" s="190"/>
      <c r="QEV85" s="190"/>
      <c r="QEW85" s="190"/>
      <c r="QEX85" s="190"/>
      <c r="QEY85" s="190"/>
      <c r="QEZ85" s="190"/>
      <c r="QFA85" s="190"/>
      <c r="QFB85" s="190"/>
      <c r="QFC85" s="190"/>
      <c r="QFD85" s="190"/>
      <c r="QFE85" s="190"/>
      <c r="QFF85" s="190"/>
      <c r="QFG85" s="190"/>
      <c r="QFH85" s="190"/>
      <c r="QFI85" s="190"/>
      <c r="QFJ85" s="190"/>
      <c r="QFK85" s="190"/>
      <c r="QFL85" s="190"/>
      <c r="QFM85" s="190"/>
      <c r="QFN85" s="190"/>
      <c r="QFO85" s="190"/>
      <c r="QFP85" s="190"/>
      <c r="QFQ85" s="190"/>
      <c r="QFR85" s="190"/>
      <c r="QFS85" s="190"/>
      <c r="QFT85" s="190"/>
      <c r="QFU85" s="190"/>
      <c r="QFV85" s="190"/>
      <c r="QFW85" s="190"/>
      <c r="QFX85" s="190"/>
      <c r="QFY85" s="190"/>
      <c r="QFZ85" s="190"/>
      <c r="QGA85" s="190"/>
      <c r="QGB85" s="190"/>
      <c r="QGC85" s="190"/>
      <c r="QGD85" s="190"/>
      <c r="QGE85" s="190"/>
      <c r="QGF85" s="190"/>
      <c r="QGG85" s="190"/>
      <c r="QGH85" s="190"/>
      <c r="QGI85" s="190"/>
      <c r="QGJ85" s="190"/>
      <c r="QGK85" s="190"/>
      <c r="QGL85" s="190"/>
      <c r="QGM85" s="190"/>
      <c r="QGN85" s="190"/>
      <c r="QGO85" s="190"/>
      <c r="QGP85" s="190"/>
      <c r="QGQ85" s="190"/>
      <c r="QGR85" s="190"/>
      <c r="QGS85" s="190"/>
      <c r="QGT85" s="190"/>
      <c r="QGU85" s="190"/>
      <c r="QGV85" s="190"/>
      <c r="QGW85" s="190"/>
      <c r="QGX85" s="190"/>
      <c r="QGY85" s="190"/>
      <c r="QGZ85" s="190"/>
      <c r="QHA85" s="190"/>
      <c r="QHB85" s="190"/>
      <c r="QHC85" s="190"/>
      <c r="QHD85" s="190"/>
      <c r="QHE85" s="190"/>
      <c r="QHF85" s="190"/>
      <c r="QHG85" s="190"/>
      <c r="QHH85" s="190"/>
      <c r="QHI85" s="190"/>
      <c r="QHJ85" s="190"/>
      <c r="QHK85" s="190"/>
      <c r="QHL85" s="190"/>
      <c r="QHM85" s="190"/>
      <c r="QHN85" s="190"/>
      <c r="QHO85" s="190"/>
      <c r="QHP85" s="190"/>
      <c r="QHQ85" s="190"/>
      <c r="QHR85" s="190"/>
      <c r="QHS85" s="190"/>
      <c r="QHT85" s="190"/>
      <c r="QHU85" s="190"/>
      <c r="QHV85" s="190"/>
      <c r="QHW85" s="190"/>
      <c r="QHX85" s="190"/>
      <c r="QHY85" s="190"/>
      <c r="QHZ85" s="190"/>
      <c r="QIA85" s="190"/>
      <c r="QIB85" s="190"/>
      <c r="QIC85" s="190"/>
      <c r="QID85" s="190"/>
      <c r="QIE85" s="190"/>
      <c r="QIF85" s="190"/>
      <c r="QIG85" s="190"/>
      <c r="QIH85" s="190"/>
      <c r="QII85" s="190"/>
      <c r="QIJ85" s="190"/>
      <c r="QIK85" s="190"/>
      <c r="QIL85" s="190"/>
      <c r="QIM85" s="190"/>
      <c r="QIN85" s="190"/>
      <c r="QIO85" s="190"/>
      <c r="QIP85" s="190"/>
      <c r="QIQ85" s="190"/>
      <c r="QIR85" s="190"/>
      <c r="QIS85" s="190"/>
      <c r="QIT85" s="190"/>
      <c r="QIU85" s="190"/>
      <c r="QIV85" s="190"/>
      <c r="QIW85" s="190"/>
      <c r="QIX85" s="190"/>
      <c r="QIY85" s="190"/>
      <c r="QIZ85" s="190"/>
      <c r="QJA85" s="190"/>
      <c r="QJB85" s="190"/>
      <c r="QJC85" s="190"/>
      <c r="QJD85" s="190"/>
      <c r="QJE85" s="190"/>
      <c r="QJF85" s="190"/>
      <c r="QJG85" s="190"/>
      <c r="QJH85" s="190"/>
      <c r="QJI85" s="190"/>
      <c r="QJJ85" s="190"/>
      <c r="QJK85" s="190"/>
      <c r="QJL85" s="190"/>
      <c r="QJM85" s="190"/>
      <c r="QJN85" s="190"/>
      <c r="QJO85" s="190"/>
      <c r="QJP85" s="190"/>
      <c r="QJQ85" s="190"/>
      <c r="QJR85" s="190"/>
      <c r="QJS85" s="190"/>
      <c r="QJT85" s="190"/>
      <c r="QJU85" s="190"/>
      <c r="QJV85" s="190"/>
      <c r="QJW85" s="190"/>
      <c r="QJX85" s="190"/>
      <c r="QJY85" s="190"/>
      <c r="QJZ85" s="190"/>
      <c r="QKA85" s="190"/>
      <c r="QKB85" s="190"/>
      <c r="QKC85" s="190"/>
      <c r="QKD85" s="190"/>
      <c r="QKE85" s="190"/>
      <c r="QKF85" s="190"/>
      <c r="QKG85" s="190"/>
      <c r="QKH85" s="190"/>
      <c r="QKI85" s="190"/>
      <c r="QKJ85" s="190"/>
      <c r="QKK85" s="190"/>
      <c r="QKL85" s="190"/>
      <c r="QKM85" s="190"/>
      <c r="QKN85" s="190"/>
      <c r="QKO85" s="190"/>
      <c r="QKP85" s="190"/>
      <c r="QKQ85" s="190"/>
      <c r="QKR85" s="190"/>
      <c r="QKS85" s="190"/>
      <c r="QKT85" s="190"/>
      <c r="QKU85" s="190"/>
      <c r="QKV85" s="190"/>
      <c r="QKW85" s="190"/>
      <c r="QKX85" s="190"/>
      <c r="QKY85" s="190"/>
      <c r="QKZ85" s="190"/>
      <c r="QLA85" s="190"/>
      <c r="QLB85" s="190"/>
      <c r="QLC85" s="190"/>
      <c r="QLD85" s="190"/>
      <c r="QLE85" s="190"/>
      <c r="QLF85" s="190"/>
      <c r="QLG85" s="190"/>
      <c r="QLH85" s="190"/>
      <c r="QLI85" s="190"/>
      <c r="QLJ85" s="190"/>
      <c r="QLK85" s="190"/>
      <c r="QLL85" s="190"/>
      <c r="QLM85" s="190"/>
      <c r="QLN85" s="190"/>
      <c r="QLO85" s="190"/>
      <c r="QLP85" s="190"/>
      <c r="QLQ85" s="190"/>
      <c r="QLR85" s="190"/>
      <c r="QLS85" s="190"/>
      <c r="QLT85" s="190"/>
      <c r="QLU85" s="190"/>
      <c r="QLV85" s="190"/>
      <c r="QLW85" s="190"/>
      <c r="QLX85" s="190"/>
      <c r="QLY85" s="190"/>
      <c r="QLZ85" s="190"/>
      <c r="QMA85" s="190"/>
      <c r="QMB85" s="190"/>
      <c r="QMC85" s="190"/>
      <c r="QMD85" s="190"/>
      <c r="QME85" s="190"/>
      <c r="QMF85" s="190"/>
      <c r="QMG85" s="190"/>
      <c r="QMH85" s="190"/>
      <c r="QMI85" s="190"/>
      <c r="QMJ85" s="190"/>
      <c r="QMK85" s="190"/>
      <c r="QML85" s="190"/>
      <c r="QMM85" s="190"/>
      <c r="QMN85" s="190"/>
      <c r="QMO85" s="190"/>
      <c r="QMP85" s="190"/>
      <c r="QMQ85" s="190"/>
      <c r="QMR85" s="190"/>
      <c r="QMS85" s="190"/>
      <c r="QMT85" s="190"/>
      <c r="QMU85" s="190"/>
      <c r="QMV85" s="190"/>
      <c r="QMW85" s="190"/>
      <c r="QMX85" s="190"/>
      <c r="QMY85" s="190"/>
      <c r="QMZ85" s="190"/>
      <c r="QNA85" s="190"/>
      <c r="QNB85" s="190"/>
      <c r="QNC85" s="190"/>
      <c r="QND85" s="190"/>
      <c r="QNE85" s="190"/>
      <c r="QNF85" s="190"/>
      <c r="QNG85" s="190"/>
      <c r="QNH85" s="190"/>
      <c r="QNI85" s="190"/>
      <c r="QNJ85" s="190"/>
      <c r="QNK85" s="190"/>
      <c r="QNL85" s="190"/>
      <c r="QNM85" s="190"/>
      <c r="QNN85" s="190"/>
      <c r="QNO85" s="190"/>
      <c r="QNP85" s="190"/>
      <c r="QNQ85" s="190"/>
      <c r="QNR85" s="190"/>
      <c r="QNS85" s="190"/>
      <c r="QNT85" s="190"/>
      <c r="QNU85" s="190"/>
      <c r="QNV85" s="190"/>
      <c r="QNW85" s="190"/>
      <c r="QNX85" s="190"/>
      <c r="QNY85" s="190"/>
      <c r="QNZ85" s="190"/>
      <c r="QOA85" s="190"/>
      <c r="QOB85" s="190"/>
      <c r="QOC85" s="190"/>
      <c r="QOD85" s="190"/>
      <c r="QOE85" s="190"/>
      <c r="QOF85" s="190"/>
      <c r="QOG85" s="190"/>
      <c r="QOH85" s="190"/>
      <c r="QOI85" s="190"/>
      <c r="QOJ85" s="190"/>
      <c r="QOK85" s="190"/>
      <c r="QOL85" s="190"/>
      <c r="QOM85" s="190"/>
      <c r="QON85" s="190"/>
      <c r="QOO85" s="190"/>
      <c r="QOP85" s="190"/>
      <c r="QOQ85" s="190"/>
      <c r="QOR85" s="190"/>
      <c r="QOS85" s="190"/>
      <c r="QOT85" s="190"/>
      <c r="QOU85" s="190"/>
      <c r="QOV85" s="190"/>
      <c r="QOW85" s="190"/>
      <c r="QOX85" s="190"/>
      <c r="QOY85" s="190"/>
      <c r="QOZ85" s="190"/>
      <c r="QPA85" s="190"/>
      <c r="QPB85" s="190"/>
      <c r="QPC85" s="190"/>
      <c r="QPD85" s="190"/>
      <c r="QPE85" s="190"/>
      <c r="QPF85" s="190"/>
      <c r="QPG85" s="190"/>
      <c r="QPH85" s="190"/>
      <c r="QPI85" s="190"/>
      <c r="QPJ85" s="190"/>
      <c r="QPK85" s="190"/>
      <c r="QPL85" s="190"/>
      <c r="QPM85" s="190"/>
      <c r="QPN85" s="190"/>
      <c r="QPO85" s="190"/>
      <c r="QPP85" s="190"/>
      <c r="QPQ85" s="190"/>
      <c r="QPR85" s="190"/>
      <c r="QPS85" s="190"/>
      <c r="QPT85" s="190"/>
      <c r="QPU85" s="190"/>
      <c r="QPV85" s="190"/>
      <c r="QPW85" s="190"/>
      <c r="QPX85" s="190"/>
      <c r="QPY85" s="190"/>
      <c r="QPZ85" s="190"/>
      <c r="QQA85" s="190"/>
      <c r="QQB85" s="190"/>
      <c r="QQC85" s="190"/>
      <c r="QQD85" s="190"/>
      <c r="QQE85" s="190"/>
      <c r="QQF85" s="190"/>
      <c r="QQG85" s="190"/>
      <c r="QQH85" s="190"/>
      <c r="QQI85" s="190"/>
      <c r="QQJ85" s="190"/>
      <c r="QQK85" s="190"/>
      <c r="QQL85" s="190"/>
      <c r="QQM85" s="190"/>
      <c r="QQN85" s="190"/>
      <c r="QQO85" s="190"/>
      <c r="QQP85" s="190"/>
      <c r="QQQ85" s="190"/>
      <c r="QQR85" s="190"/>
      <c r="QQS85" s="190"/>
      <c r="QQT85" s="190"/>
      <c r="QQU85" s="190"/>
      <c r="QQV85" s="190"/>
      <c r="QQW85" s="190"/>
      <c r="QQX85" s="190"/>
      <c r="QQY85" s="190"/>
      <c r="QQZ85" s="190"/>
      <c r="QRA85" s="190"/>
      <c r="QRB85" s="190"/>
      <c r="QRC85" s="190"/>
      <c r="QRD85" s="190"/>
      <c r="QRE85" s="190"/>
      <c r="QRF85" s="190"/>
      <c r="QRG85" s="190"/>
      <c r="QRH85" s="190"/>
      <c r="QRI85" s="190"/>
      <c r="QRJ85" s="190"/>
      <c r="QRK85" s="190"/>
      <c r="QRL85" s="190"/>
      <c r="QRM85" s="190"/>
      <c r="QRN85" s="190"/>
      <c r="QRO85" s="190"/>
      <c r="QRP85" s="190"/>
      <c r="QRQ85" s="190"/>
      <c r="QRR85" s="190"/>
      <c r="QRS85" s="190"/>
      <c r="QRT85" s="190"/>
      <c r="QRU85" s="190"/>
      <c r="QRV85" s="190"/>
      <c r="QRW85" s="190"/>
      <c r="QRX85" s="190"/>
      <c r="QRY85" s="190"/>
      <c r="QRZ85" s="190"/>
      <c r="QSA85" s="190"/>
      <c r="QSB85" s="190"/>
      <c r="QSC85" s="190"/>
      <c r="QSD85" s="190"/>
      <c r="QSE85" s="190"/>
      <c r="QSF85" s="190"/>
      <c r="QSG85" s="190"/>
      <c r="QSH85" s="190"/>
      <c r="QSI85" s="190"/>
      <c r="QSJ85" s="190"/>
      <c r="QSK85" s="190"/>
      <c r="QSL85" s="190"/>
      <c r="QSM85" s="190"/>
      <c r="QSN85" s="190"/>
      <c r="QSO85" s="190"/>
      <c r="QSP85" s="190"/>
      <c r="QSQ85" s="190"/>
      <c r="QSR85" s="190"/>
      <c r="QSS85" s="190"/>
      <c r="QST85" s="190"/>
      <c r="QSU85" s="190"/>
      <c r="QSV85" s="190"/>
      <c r="QSW85" s="190"/>
      <c r="QSX85" s="190"/>
      <c r="QSY85" s="190"/>
      <c r="QSZ85" s="190"/>
      <c r="QTA85" s="190"/>
      <c r="QTB85" s="190"/>
      <c r="QTC85" s="190"/>
      <c r="QTD85" s="190"/>
      <c r="QTE85" s="190"/>
      <c r="QTF85" s="190"/>
      <c r="QTG85" s="190"/>
      <c r="QTH85" s="190"/>
      <c r="QTI85" s="190"/>
      <c r="QTJ85" s="190"/>
      <c r="QTK85" s="190"/>
      <c r="QTL85" s="190"/>
      <c r="QTM85" s="190"/>
      <c r="QTN85" s="190"/>
      <c r="QTO85" s="190"/>
      <c r="QTP85" s="190"/>
      <c r="QTQ85" s="190"/>
      <c r="QTR85" s="190"/>
      <c r="QTS85" s="190"/>
      <c r="QTT85" s="190"/>
      <c r="QTU85" s="190"/>
      <c r="QTV85" s="190"/>
      <c r="QTW85" s="190"/>
      <c r="QTX85" s="190"/>
      <c r="QTY85" s="190"/>
      <c r="QTZ85" s="190"/>
      <c r="QUA85" s="190"/>
      <c r="QUB85" s="190"/>
      <c r="QUC85" s="190"/>
      <c r="QUD85" s="190"/>
      <c r="QUE85" s="190"/>
      <c r="QUF85" s="190"/>
      <c r="QUG85" s="190"/>
      <c r="QUH85" s="190"/>
      <c r="QUI85" s="190"/>
      <c r="QUJ85" s="190"/>
      <c r="QUK85" s="190"/>
      <c r="QUL85" s="190"/>
      <c r="QUM85" s="190"/>
      <c r="QUN85" s="190"/>
      <c r="QUO85" s="190"/>
      <c r="QUP85" s="190"/>
      <c r="QUQ85" s="190"/>
      <c r="QUR85" s="190"/>
      <c r="QUS85" s="190"/>
      <c r="QUT85" s="190"/>
      <c r="QUU85" s="190"/>
      <c r="QUV85" s="190"/>
      <c r="QUW85" s="190"/>
      <c r="QUX85" s="190"/>
      <c r="QUY85" s="190"/>
      <c r="QUZ85" s="190"/>
      <c r="QVA85" s="190"/>
      <c r="QVB85" s="190"/>
      <c r="QVC85" s="190"/>
      <c r="QVD85" s="190"/>
      <c r="QVE85" s="190"/>
      <c r="QVF85" s="190"/>
      <c r="QVG85" s="190"/>
      <c r="QVH85" s="190"/>
      <c r="QVI85" s="190"/>
      <c r="QVJ85" s="190"/>
      <c r="QVK85" s="190"/>
      <c r="QVL85" s="190"/>
      <c r="QVM85" s="190"/>
      <c r="QVN85" s="190"/>
      <c r="QVO85" s="190"/>
      <c r="QVP85" s="190"/>
      <c r="QVQ85" s="190"/>
      <c r="QVR85" s="190"/>
      <c r="QVS85" s="190"/>
      <c r="QVT85" s="190"/>
      <c r="QVU85" s="190"/>
      <c r="QVV85" s="190"/>
      <c r="QVW85" s="190"/>
      <c r="QVX85" s="190"/>
      <c r="QVY85" s="190"/>
      <c r="QVZ85" s="190"/>
      <c r="QWA85" s="190"/>
      <c r="QWB85" s="190"/>
      <c r="QWC85" s="190"/>
      <c r="QWD85" s="190"/>
      <c r="QWE85" s="190"/>
      <c r="QWF85" s="190"/>
      <c r="QWG85" s="190"/>
      <c r="QWH85" s="190"/>
      <c r="QWI85" s="190"/>
      <c r="QWJ85" s="190"/>
      <c r="QWK85" s="190"/>
      <c r="QWL85" s="190"/>
      <c r="QWM85" s="190"/>
      <c r="QWN85" s="190"/>
      <c r="QWO85" s="190"/>
      <c r="QWP85" s="190"/>
      <c r="QWQ85" s="190"/>
      <c r="QWR85" s="190"/>
      <c r="QWS85" s="190"/>
      <c r="QWT85" s="190"/>
      <c r="QWU85" s="190"/>
      <c r="QWV85" s="190"/>
      <c r="QWW85" s="190"/>
      <c r="QWX85" s="190"/>
      <c r="QWY85" s="190"/>
      <c r="QWZ85" s="190"/>
      <c r="QXA85" s="190"/>
      <c r="QXB85" s="190"/>
      <c r="QXC85" s="190"/>
      <c r="QXD85" s="190"/>
      <c r="QXE85" s="190"/>
      <c r="QXF85" s="190"/>
      <c r="QXG85" s="190"/>
      <c r="QXH85" s="190"/>
      <c r="QXI85" s="190"/>
      <c r="QXJ85" s="190"/>
      <c r="QXK85" s="190"/>
      <c r="QXL85" s="190"/>
      <c r="QXM85" s="190"/>
      <c r="QXN85" s="190"/>
      <c r="QXO85" s="190"/>
      <c r="QXP85" s="190"/>
      <c r="QXQ85" s="190"/>
      <c r="QXR85" s="190"/>
      <c r="QXS85" s="190"/>
      <c r="QXT85" s="190"/>
      <c r="QXU85" s="190"/>
      <c r="QXV85" s="190"/>
      <c r="QXW85" s="190"/>
      <c r="QXX85" s="190"/>
      <c r="QXY85" s="190"/>
      <c r="QXZ85" s="190"/>
      <c r="QYA85" s="190"/>
      <c r="QYB85" s="190"/>
      <c r="QYC85" s="190"/>
      <c r="QYD85" s="190"/>
      <c r="QYE85" s="190"/>
      <c r="QYF85" s="190"/>
      <c r="QYG85" s="190"/>
      <c r="QYH85" s="190"/>
      <c r="QYI85" s="190"/>
      <c r="QYJ85" s="190"/>
      <c r="QYK85" s="190"/>
      <c r="QYL85" s="190"/>
      <c r="QYM85" s="190"/>
      <c r="QYN85" s="190"/>
      <c r="QYO85" s="190"/>
      <c r="QYP85" s="190"/>
      <c r="QYQ85" s="190"/>
      <c r="QYR85" s="190"/>
      <c r="QYS85" s="190"/>
      <c r="QYT85" s="190"/>
      <c r="QYU85" s="190"/>
      <c r="QYV85" s="190"/>
      <c r="QYW85" s="190"/>
      <c r="QYX85" s="190"/>
      <c r="QYY85" s="190"/>
      <c r="QYZ85" s="190"/>
      <c r="QZA85" s="190"/>
      <c r="QZB85" s="190"/>
      <c r="QZC85" s="190"/>
      <c r="QZD85" s="190"/>
      <c r="QZE85" s="190"/>
      <c r="QZF85" s="190"/>
      <c r="QZG85" s="190"/>
      <c r="QZH85" s="190"/>
      <c r="QZI85" s="190"/>
      <c r="QZJ85" s="190"/>
      <c r="QZK85" s="190"/>
      <c r="QZL85" s="190"/>
      <c r="QZM85" s="190"/>
      <c r="QZN85" s="190"/>
      <c r="QZO85" s="190"/>
      <c r="QZP85" s="190"/>
      <c r="QZQ85" s="190"/>
      <c r="QZR85" s="190"/>
      <c r="QZS85" s="190"/>
      <c r="QZT85" s="190"/>
      <c r="QZU85" s="190"/>
      <c r="QZV85" s="190"/>
      <c r="QZW85" s="190"/>
      <c r="QZX85" s="190"/>
      <c r="QZY85" s="190"/>
      <c r="QZZ85" s="190"/>
      <c r="RAA85" s="190"/>
      <c r="RAB85" s="190"/>
      <c r="RAC85" s="190"/>
      <c r="RAD85" s="190"/>
      <c r="RAE85" s="190"/>
      <c r="RAF85" s="190"/>
      <c r="RAG85" s="190"/>
      <c r="RAH85" s="190"/>
      <c r="RAI85" s="190"/>
      <c r="RAJ85" s="190"/>
      <c r="RAK85" s="190"/>
      <c r="RAL85" s="190"/>
      <c r="RAM85" s="190"/>
      <c r="RAN85" s="190"/>
      <c r="RAO85" s="190"/>
      <c r="RAP85" s="190"/>
      <c r="RAQ85" s="190"/>
      <c r="RAR85" s="190"/>
      <c r="RAS85" s="190"/>
      <c r="RAT85" s="190"/>
      <c r="RAU85" s="190"/>
      <c r="RAV85" s="190"/>
      <c r="RAW85" s="190"/>
      <c r="RAX85" s="190"/>
      <c r="RAY85" s="190"/>
      <c r="RAZ85" s="190"/>
      <c r="RBA85" s="190"/>
      <c r="RBB85" s="190"/>
      <c r="RBC85" s="190"/>
      <c r="RBD85" s="190"/>
      <c r="RBE85" s="190"/>
      <c r="RBF85" s="190"/>
      <c r="RBG85" s="190"/>
      <c r="RBH85" s="190"/>
      <c r="RBI85" s="190"/>
      <c r="RBJ85" s="190"/>
      <c r="RBK85" s="190"/>
      <c r="RBL85" s="190"/>
      <c r="RBM85" s="190"/>
      <c r="RBN85" s="190"/>
      <c r="RBO85" s="190"/>
      <c r="RBP85" s="190"/>
      <c r="RBQ85" s="190"/>
      <c r="RBR85" s="190"/>
      <c r="RBS85" s="190"/>
      <c r="RBT85" s="190"/>
      <c r="RBU85" s="190"/>
      <c r="RBV85" s="190"/>
      <c r="RBW85" s="190"/>
      <c r="RBX85" s="190"/>
      <c r="RBY85" s="190"/>
      <c r="RBZ85" s="190"/>
      <c r="RCA85" s="190"/>
      <c r="RCB85" s="190"/>
      <c r="RCC85" s="190"/>
      <c r="RCD85" s="190"/>
      <c r="RCE85" s="190"/>
      <c r="RCF85" s="190"/>
      <c r="RCG85" s="190"/>
      <c r="RCH85" s="190"/>
      <c r="RCI85" s="190"/>
      <c r="RCJ85" s="190"/>
      <c r="RCK85" s="190"/>
      <c r="RCL85" s="190"/>
      <c r="RCM85" s="190"/>
      <c r="RCN85" s="190"/>
      <c r="RCO85" s="190"/>
      <c r="RCP85" s="190"/>
      <c r="RCQ85" s="190"/>
      <c r="RCR85" s="190"/>
      <c r="RCS85" s="190"/>
      <c r="RCT85" s="190"/>
      <c r="RCU85" s="190"/>
      <c r="RCV85" s="190"/>
      <c r="RCW85" s="190"/>
      <c r="RCX85" s="190"/>
      <c r="RCY85" s="190"/>
      <c r="RCZ85" s="190"/>
      <c r="RDA85" s="190"/>
      <c r="RDB85" s="190"/>
      <c r="RDC85" s="190"/>
      <c r="RDD85" s="190"/>
      <c r="RDE85" s="190"/>
      <c r="RDF85" s="190"/>
      <c r="RDG85" s="190"/>
      <c r="RDH85" s="190"/>
      <c r="RDI85" s="190"/>
      <c r="RDJ85" s="190"/>
      <c r="RDK85" s="190"/>
      <c r="RDL85" s="190"/>
      <c r="RDM85" s="190"/>
      <c r="RDN85" s="190"/>
      <c r="RDO85" s="190"/>
      <c r="RDP85" s="190"/>
      <c r="RDQ85" s="190"/>
      <c r="RDR85" s="190"/>
      <c r="RDS85" s="190"/>
      <c r="RDT85" s="190"/>
      <c r="RDU85" s="190"/>
      <c r="RDV85" s="190"/>
      <c r="RDW85" s="190"/>
      <c r="RDX85" s="190"/>
      <c r="RDY85" s="190"/>
      <c r="RDZ85" s="190"/>
      <c r="REA85" s="190"/>
      <c r="REB85" s="190"/>
      <c r="REC85" s="190"/>
      <c r="RED85" s="190"/>
      <c r="REE85" s="190"/>
      <c r="REF85" s="190"/>
      <c r="REG85" s="190"/>
      <c r="REH85" s="190"/>
      <c r="REI85" s="190"/>
      <c r="REJ85" s="190"/>
      <c r="REK85" s="190"/>
      <c r="REL85" s="190"/>
      <c r="REM85" s="190"/>
      <c r="REN85" s="190"/>
      <c r="REO85" s="190"/>
      <c r="REP85" s="190"/>
      <c r="REQ85" s="190"/>
      <c r="RER85" s="190"/>
      <c r="RES85" s="190"/>
      <c r="RET85" s="190"/>
      <c r="REU85" s="190"/>
      <c r="REV85" s="190"/>
      <c r="REW85" s="190"/>
      <c r="REX85" s="190"/>
      <c r="REY85" s="190"/>
      <c r="REZ85" s="190"/>
      <c r="RFA85" s="190"/>
      <c r="RFB85" s="190"/>
      <c r="RFC85" s="190"/>
      <c r="RFD85" s="190"/>
      <c r="RFE85" s="190"/>
      <c r="RFF85" s="190"/>
      <c r="RFG85" s="190"/>
      <c r="RFH85" s="190"/>
      <c r="RFI85" s="190"/>
      <c r="RFJ85" s="190"/>
      <c r="RFK85" s="190"/>
      <c r="RFL85" s="190"/>
      <c r="RFM85" s="190"/>
      <c r="RFN85" s="190"/>
      <c r="RFO85" s="190"/>
      <c r="RFP85" s="190"/>
      <c r="RFQ85" s="190"/>
      <c r="RFR85" s="190"/>
      <c r="RFS85" s="190"/>
      <c r="RFT85" s="190"/>
      <c r="RFU85" s="190"/>
      <c r="RFV85" s="190"/>
      <c r="RFW85" s="190"/>
      <c r="RFX85" s="190"/>
      <c r="RFY85" s="190"/>
      <c r="RFZ85" s="190"/>
      <c r="RGA85" s="190"/>
      <c r="RGB85" s="190"/>
      <c r="RGC85" s="190"/>
      <c r="RGD85" s="190"/>
      <c r="RGE85" s="190"/>
      <c r="RGF85" s="190"/>
      <c r="RGG85" s="190"/>
      <c r="RGH85" s="190"/>
      <c r="RGI85" s="190"/>
      <c r="RGJ85" s="190"/>
      <c r="RGK85" s="190"/>
      <c r="RGL85" s="190"/>
      <c r="RGM85" s="190"/>
      <c r="RGN85" s="190"/>
      <c r="RGO85" s="190"/>
      <c r="RGP85" s="190"/>
      <c r="RGQ85" s="190"/>
      <c r="RGR85" s="190"/>
      <c r="RGS85" s="190"/>
      <c r="RGT85" s="190"/>
      <c r="RGU85" s="190"/>
      <c r="RGV85" s="190"/>
      <c r="RGW85" s="190"/>
      <c r="RGX85" s="190"/>
      <c r="RGY85" s="190"/>
      <c r="RGZ85" s="190"/>
      <c r="RHA85" s="190"/>
      <c r="RHB85" s="190"/>
      <c r="RHC85" s="190"/>
      <c r="RHD85" s="190"/>
      <c r="RHE85" s="190"/>
      <c r="RHF85" s="190"/>
      <c r="RHG85" s="190"/>
      <c r="RHH85" s="190"/>
      <c r="RHI85" s="190"/>
      <c r="RHJ85" s="190"/>
      <c r="RHK85" s="190"/>
      <c r="RHL85" s="190"/>
      <c r="RHM85" s="190"/>
      <c r="RHN85" s="190"/>
      <c r="RHO85" s="190"/>
      <c r="RHP85" s="190"/>
      <c r="RHQ85" s="190"/>
      <c r="RHR85" s="190"/>
      <c r="RHS85" s="190"/>
      <c r="RHT85" s="190"/>
      <c r="RHU85" s="190"/>
      <c r="RHV85" s="190"/>
      <c r="RHW85" s="190"/>
      <c r="RHX85" s="190"/>
      <c r="RHY85" s="190"/>
      <c r="RHZ85" s="190"/>
      <c r="RIA85" s="190"/>
      <c r="RIB85" s="190"/>
      <c r="RIC85" s="190"/>
      <c r="RID85" s="190"/>
      <c r="RIE85" s="190"/>
      <c r="RIF85" s="190"/>
      <c r="RIG85" s="190"/>
      <c r="RIH85" s="190"/>
      <c r="RII85" s="190"/>
      <c r="RIJ85" s="190"/>
      <c r="RIK85" s="190"/>
      <c r="RIL85" s="190"/>
      <c r="RIM85" s="190"/>
      <c r="RIN85" s="190"/>
      <c r="RIO85" s="190"/>
      <c r="RIP85" s="190"/>
      <c r="RIQ85" s="190"/>
      <c r="RIR85" s="190"/>
      <c r="RIS85" s="190"/>
      <c r="RIT85" s="190"/>
      <c r="RIU85" s="190"/>
      <c r="RIV85" s="190"/>
      <c r="RIW85" s="190"/>
      <c r="RIX85" s="190"/>
      <c r="RIY85" s="190"/>
      <c r="RIZ85" s="190"/>
      <c r="RJA85" s="190"/>
      <c r="RJB85" s="190"/>
      <c r="RJC85" s="190"/>
      <c r="RJD85" s="190"/>
      <c r="RJE85" s="190"/>
      <c r="RJF85" s="190"/>
      <c r="RJG85" s="190"/>
      <c r="RJH85" s="190"/>
      <c r="RJI85" s="190"/>
      <c r="RJJ85" s="190"/>
      <c r="RJK85" s="190"/>
      <c r="RJL85" s="190"/>
      <c r="RJM85" s="190"/>
      <c r="RJN85" s="190"/>
      <c r="RJO85" s="190"/>
      <c r="RJP85" s="190"/>
      <c r="RJQ85" s="190"/>
      <c r="RJR85" s="190"/>
      <c r="RJS85" s="190"/>
      <c r="RJT85" s="190"/>
      <c r="RJU85" s="190"/>
      <c r="RJV85" s="190"/>
      <c r="RJW85" s="190"/>
      <c r="RJX85" s="190"/>
      <c r="RJY85" s="190"/>
      <c r="RJZ85" s="190"/>
      <c r="RKA85" s="190"/>
      <c r="RKB85" s="190"/>
      <c r="RKC85" s="190"/>
      <c r="RKD85" s="190"/>
      <c r="RKE85" s="190"/>
      <c r="RKF85" s="190"/>
      <c r="RKG85" s="190"/>
      <c r="RKH85" s="190"/>
      <c r="RKI85" s="190"/>
      <c r="RKJ85" s="190"/>
      <c r="RKK85" s="190"/>
      <c r="RKL85" s="190"/>
      <c r="RKM85" s="190"/>
      <c r="RKN85" s="190"/>
      <c r="RKO85" s="190"/>
      <c r="RKP85" s="190"/>
      <c r="RKQ85" s="190"/>
      <c r="RKR85" s="190"/>
      <c r="RKS85" s="190"/>
      <c r="RKT85" s="190"/>
      <c r="RKU85" s="190"/>
      <c r="RKV85" s="190"/>
      <c r="RKW85" s="190"/>
      <c r="RKX85" s="190"/>
      <c r="RKY85" s="190"/>
      <c r="RKZ85" s="190"/>
      <c r="RLA85" s="190"/>
      <c r="RLB85" s="190"/>
      <c r="RLC85" s="190"/>
      <c r="RLD85" s="190"/>
      <c r="RLE85" s="190"/>
      <c r="RLF85" s="190"/>
      <c r="RLG85" s="190"/>
      <c r="RLH85" s="190"/>
      <c r="RLI85" s="190"/>
      <c r="RLJ85" s="190"/>
      <c r="RLK85" s="190"/>
      <c r="RLL85" s="190"/>
      <c r="RLM85" s="190"/>
      <c r="RLN85" s="190"/>
      <c r="RLO85" s="190"/>
      <c r="RLP85" s="190"/>
      <c r="RLQ85" s="190"/>
      <c r="RLR85" s="190"/>
      <c r="RLS85" s="190"/>
      <c r="RLT85" s="190"/>
      <c r="RLU85" s="190"/>
      <c r="RLV85" s="190"/>
      <c r="RLW85" s="190"/>
      <c r="RLX85" s="190"/>
      <c r="RLY85" s="190"/>
      <c r="RLZ85" s="190"/>
      <c r="RMA85" s="190"/>
      <c r="RMB85" s="190"/>
      <c r="RMC85" s="190"/>
      <c r="RMD85" s="190"/>
      <c r="RME85" s="190"/>
      <c r="RMF85" s="190"/>
      <c r="RMG85" s="190"/>
      <c r="RMH85" s="190"/>
      <c r="RMI85" s="190"/>
      <c r="RMJ85" s="190"/>
      <c r="RMK85" s="190"/>
      <c r="RML85" s="190"/>
      <c r="RMM85" s="190"/>
      <c r="RMN85" s="190"/>
      <c r="RMO85" s="190"/>
      <c r="RMP85" s="190"/>
      <c r="RMQ85" s="190"/>
      <c r="RMR85" s="190"/>
      <c r="RMS85" s="190"/>
      <c r="RMT85" s="190"/>
      <c r="RMU85" s="190"/>
      <c r="RMV85" s="190"/>
      <c r="RMW85" s="190"/>
      <c r="RMX85" s="190"/>
      <c r="RMY85" s="190"/>
      <c r="RMZ85" s="190"/>
      <c r="RNA85" s="190"/>
      <c r="RNB85" s="190"/>
      <c r="RNC85" s="190"/>
      <c r="RND85" s="190"/>
      <c r="RNE85" s="190"/>
      <c r="RNF85" s="190"/>
      <c r="RNG85" s="190"/>
      <c r="RNH85" s="190"/>
      <c r="RNI85" s="190"/>
      <c r="RNJ85" s="190"/>
      <c r="RNK85" s="190"/>
      <c r="RNL85" s="190"/>
      <c r="RNM85" s="190"/>
      <c r="RNN85" s="190"/>
      <c r="RNO85" s="190"/>
      <c r="RNP85" s="190"/>
      <c r="RNQ85" s="190"/>
      <c r="RNR85" s="190"/>
      <c r="RNS85" s="190"/>
      <c r="RNT85" s="190"/>
      <c r="RNU85" s="190"/>
      <c r="RNV85" s="190"/>
      <c r="RNW85" s="190"/>
      <c r="RNX85" s="190"/>
      <c r="RNY85" s="190"/>
      <c r="RNZ85" s="190"/>
      <c r="ROA85" s="190"/>
      <c r="ROB85" s="190"/>
      <c r="ROC85" s="190"/>
      <c r="ROD85" s="190"/>
      <c r="ROE85" s="190"/>
      <c r="ROF85" s="190"/>
      <c r="ROG85" s="190"/>
      <c r="ROH85" s="190"/>
      <c r="ROI85" s="190"/>
      <c r="ROJ85" s="190"/>
      <c r="ROK85" s="190"/>
      <c r="ROL85" s="190"/>
      <c r="ROM85" s="190"/>
      <c r="RON85" s="190"/>
      <c r="ROO85" s="190"/>
      <c r="ROP85" s="190"/>
      <c r="ROQ85" s="190"/>
      <c r="ROR85" s="190"/>
      <c r="ROS85" s="190"/>
      <c r="ROT85" s="190"/>
      <c r="ROU85" s="190"/>
      <c r="ROV85" s="190"/>
      <c r="ROW85" s="190"/>
      <c r="ROX85" s="190"/>
      <c r="ROY85" s="190"/>
      <c r="ROZ85" s="190"/>
      <c r="RPA85" s="190"/>
      <c r="RPB85" s="190"/>
      <c r="RPC85" s="190"/>
      <c r="RPD85" s="190"/>
      <c r="RPE85" s="190"/>
      <c r="RPF85" s="190"/>
      <c r="RPG85" s="190"/>
      <c r="RPH85" s="190"/>
      <c r="RPI85" s="190"/>
      <c r="RPJ85" s="190"/>
      <c r="RPK85" s="190"/>
      <c r="RPL85" s="190"/>
      <c r="RPM85" s="190"/>
      <c r="RPN85" s="190"/>
      <c r="RPO85" s="190"/>
      <c r="RPP85" s="190"/>
      <c r="RPQ85" s="190"/>
      <c r="RPR85" s="190"/>
      <c r="RPS85" s="190"/>
      <c r="RPT85" s="190"/>
      <c r="RPU85" s="190"/>
      <c r="RPV85" s="190"/>
      <c r="RPW85" s="190"/>
      <c r="RPX85" s="190"/>
      <c r="RPY85" s="190"/>
      <c r="RPZ85" s="190"/>
      <c r="RQA85" s="190"/>
      <c r="RQB85" s="190"/>
      <c r="RQC85" s="190"/>
      <c r="RQD85" s="190"/>
      <c r="RQE85" s="190"/>
      <c r="RQF85" s="190"/>
      <c r="RQG85" s="190"/>
      <c r="RQH85" s="190"/>
      <c r="RQI85" s="190"/>
      <c r="RQJ85" s="190"/>
      <c r="RQK85" s="190"/>
      <c r="RQL85" s="190"/>
      <c r="RQM85" s="190"/>
      <c r="RQN85" s="190"/>
      <c r="RQO85" s="190"/>
      <c r="RQP85" s="190"/>
      <c r="RQQ85" s="190"/>
      <c r="RQR85" s="190"/>
      <c r="RQS85" s="190"/>
      <c r="RQT85" s="190"/>
      <c r="RQU85" s="190"/>
      <c r="RQV85" s="190"/>
      <c r="RQW85" s="190"/>
      <c r="RQX85" s="190"/>
      <c r="RQY85" s="190"/>
      <c r="RQZ85" s="190"/>
      <c r="RRA85" s="190"/>
      <c r="RRB85" s="190"/>
      <c r="RRC85" s="190"/>
      <c r="RRD85" s="190"/>
      <c r="RRE85" s="190"/>
      <c r="RRF85" s="190"/>
      <c r="RRG85" s="190"/>
      <c r="RRH85" s="190"/>
      <c r="RRI85" s="190"/>
      <c r="RRJ85" s="190"/>
      <c r="RRK85" s="190"/>
      <c r="RRL85" s="190"/>
      <c r="RRM85" s="190"/>
      <c r="RRN85" s="190"/>
      <c r="RRO85" s="190"/>
      <c r="RRP85" s="190"/>
      <c r="RRQ85" s="190"/>
      <c r="RRR85" s="190"/>
      <c r="RRS85" s="190"/>
      <c r="RRT85" s="190"/>
      <c r="RRU85" s="190"/>
      <c r="RRV85" s="190"/>
      <c r="RRW85" s="190"/>
      <c r="RRX85" s="190"/>
      <c r="RRY85" s="190"/>
      <c r="RRZ85" s="190"/>
      <c r="RSA85" s="190"/>
      <c r="RSB85" s="190"/>
      <c r="RSC85" s="190"/>
      <c r="RSD85" s="190"/>
      <c r="RSE85" s="190"/>
      <c r="RSF85" s="190"/>
      <c r="RSG85" s="190"/>
      <c r="RSH85" s="190"/>
      <c r="RSI85" s="190"/>
      <c r="RSJ85" s="190"/>
      <c r="RSK85" s="190"/>
      <c r="RSL85" s="190"/>
      <c r="RSM85" s="190"/>
      <c r="RSN85" s="190"/>
      <c r="RSO85" s="190"/>
      <c r="RSP85" s="190"/>
      <c r="RSQ85" s="190"/>
      <c r="RSR85" s="190"/>
      <c r="RSS85" s="190"/>
      <c r="RST85" s="190"/>
      <c r="RSU85" s="190"/>
      <c r="RSV85" s="190"/>
      <c r="RSW85" s="190"/>
      <c r="RSX85" s="190"/>
      <c r="RSY85" s="190"/>
      <c r="RSZ85" s="190"/>
      <c r="RTA85" s="190"/>
      <c r="RTB85" s="190"/>
      <c r="RTC85" s="190"/>
      <c r="RTD85" s="190"/>
      <c r="RTE85" s="190"/>
      <c r="RTF85" s="190"/>
      <c r="RTG85" s="190"/>
      <c r="RTH85" s="190"/>
      <c r="RTI85" s="190"/>
      <c r="RTJ85" s="190"/>
      <c r="RTK85" s="190"/>
      <c r="RTL85" s="190"/>
      <c r="RTM85" s="190"/>
      <c r="RTN85" s="190"/>
      <c r="RTO85" s="190"/>
      <c r="RTP85" s="190"/>
      <c r="RTQ85" s="190"/>
      <c r="RTR85" s="190"/>
      <c r="RTS85" s="190"/>
      <c r="RTT85" s="190"/>
      <c r="RTU85" s="190"/>
      <c r="RTV85" s="190"/>
      <c r="RTW85" s="190"/>
      <c r="RTX85" s="190"/>
      <c r="RTY85" s="190"/>
      <c r="RTZ85" s="190"/>
      <c r="RUA85" s="190"/>
      <c r="RUB85" s="190"/>
      <c r="RUC85" s="190"/>
      <c r="RUD85" s="190"/>
      <c r="RUE85" s="190"/>
      <c r="RUF85" s="190"/>
      <c r="RUG85" s="190"/>
      <c r="RUH85" s="190"/>
      <c r="RUI85" s="190"/>
      <c r="RUJ85" s="190"/>
      <c r="RUK85" s="190"/>
      <c r="RUL85" s="190"/>
      <c r="RUM85" s="190"/>
      <c r="RUN85" s="190"/>
      <c r="RUO85" s="190"/>
      <c r="RUP85" s="190"/>
      <c r="RUQ85" s="190"/>
      <c r="RUR85" s="190"/>
      <c r="RUS85" s="190"/>
      <c r="RUT85" s="190"/>
      <c r="RUU85" s="190"/>
      <c r="RUV85" s="190"/>
      <c r="RUW85" s="190"/>
      <c r="RUX85" s="190"/>
      <c r="RUY85" s="190"/>
      <c r="RUZ85" s="190"/>
      <c r="RVA85" s="190"/>
      <c r="RVB85" s="190"/>
      <c r="RVC85" s="190"/>
      <c r="RVD85" s="190"/>
      <c r="RVE85" s="190"/>
      <c r="RVF85" s="190"/>
      <c r="RVG85" s="190"/>
      <c r="RVH85" s="190"/>
      <c r="RVI85" s="190"/>
      <c r="RVJ85" s="190"/>
      <c r="RVK85" s="190"/>
      <c r="RVL85" s="190"/>
      <c r="RVM85" s="190"/>
      <c r="RVN85" s="190"/>
      <c r="RVO85" s="190"/>
      <c r="RVP85" s="190"/>
      <c r="RVQ85" s="190"/>
      <c r="RVR85" s="190"/>
      <c r="RVS85" s="190"/>
      <c r="RVT85" s="190"/>
      <c r="RVU85" s="190"/>
      <c r="RVV85" s="190"/>
      <c r="RVW85" s="190"/>
      <c r="RVX85" s="190"/>
      <c r="RVY85" s="190"/>
      <c r="RVZ85" s="190"/>
      <c r="RWA85" s="190"/>
      <c r="RWB85" s="190"/>
      <c r="RWC85" s="190"/>
      <c r="RWD85" s="190"/>
      <c r="RWE85" s="190"/>
      <c r="RWF85" s="190"/>
      <c r="RWG85" s="190"/>
      <c r="RWH85" s="190"/>
      <c r="RWI85" s="190"/>
      <c r="RWJ85" s="190"/>
      <c r="RWK85" s="190"/>
      <c r="RWL85" s="190"/>
      <c r="RWM85" s="190"/>
      <c r="RWN85" s="190"/>
      <c r="RWO85" s="190"/>
      <c r="RWP85" s="190"/>
      <c r="RWQ85" s="190"/>
      <c r="RWR85" s="190"/>
      <c r="RWS85" s="190"/>
      <c r="RWT85" s="190"/>
      <c r="RWU85" s="190"/>
      <c r="RWV85" s="190"/>
      <c r="RWW85" s="190"/>
      <c r="RWX85" s="190"/>
      <c r="RWY85" s="190"/>
      <c r="RWZ85" s="190"/>
      <c r="RXA85" s="190"/>
      <c r="RXB85" s="190"/>
      <c r="RXC85" s="190"/>
      <c r="RXD85" s="190"/>
      <c r="RXE85" s="190"/>
      <c r="RXF85" s="190"/>
      <c r="RXG85" s="190"/>
      <c r="RXH85" s="190"/>
      <c r="RXI85" s="190"/>
      <c r="RXJ85" s="190"/>
      <c r="RXK85" s="190"/>
      <c r="RXL85" s="190"/>
      <c r="RXM85" s="190"/>
      <c r="RXN85" s="190"/>
      <c r="RXO85" s="190"/>
      <c r="RXP85" s="190"/>
      <c r="RXQ85" s="190"/>
      <c r="RXR85" s="190"/>
      <c r="RXS85" s="190"/>
      <c r="RXT85" s="190"/>
      <c r="RXU85" s="190"/>
      <c r="RXV85" s="190"/>
      <c r="RXW85" s="190"/>
      <c r="RXX85" s="190"/>
      <c r="RXY85" s="190"/>
      <c r="RXZ85" s="190"/>
      <c r="RYA85" s="190"/>
      <c r="RYB85" s="190"/>
      <c r="RYC85" s="190"/>
      <c r="RYD85" s="190"/>
      <c r="RYE85" s="190"/>
      <c r="RYF85" s="190"/>
      <c r="RYG85" s="190"/>
      <c r="RYH85" s="190"/>
      <c r="RYI85" s="190"/>
      <c r="RYJ85" s="190"/>
      <c r="RYK85" s="190"/>
      <c r="RYL85" s="190"/>
      <c r="RYM85" s="190"/>
      <c r="RYN85" s="190"/>
      <c r="RYO85" s="190"/>
      <c r="RYP85" s="190"/>
      <c r="RYQ85" s="190"/>
      <c r="RYR85" s="190"/>
      <c r="RYS85" s="190"/>
      <c r="RYT85" s="190"/>
      <c r="RYU85" s="190"/>
      <c r="RYV85" s="190"/>
      <c r="RYW85" s="190"/>
      <c r="RYX85" s="190"/>
      <c r="RYY85" s="190"/>
      <c r="RYZ85" s="190"/>
      <c r="RZA85" s="190"/>
      <c r="RZB85" s="190"/>
      <c r="RZC85" s="190"/>
      <c r="RZD85" s="190"/>
      <c r="RZE85" s="190"/>
      <c r="RZF85" s="190"/>
      <c r="RZG85" s="190"/>
      <c r="RZH85" s="190"/>
      <c r="RZI85" s="190"/>
      <c r="RZJ85" s="190"/>
      <c r="RZK85" s="190"/>
      <c r="RZL85" s="190"/>
      <c r="RZM85" s="190"/>
      <c r="RZN85" s="190"/>
      <c r="RZO85" s="190"/>
      <c r="RZP85" s="190"/>
      <c r="RZQ85" s="190"/>
      <c r="RZR85" s="190"/>
      <c r="RZS85" s="190"/>
      <c r="RZT85" s="190"/>
      <c r="RZU85" s="190"/>
      <c r="RZV85" s="190"/>
      <c r="RZW85" s="190"/>
      <c r="RZX85" s="190"/>
      <c r="RZY85" s="190"/>
      <c r="RZZ85" s="190"/>
      <c r="SAA85" s="190"/>
      <c r="SAB85" s="190"/>
      <c r="SAC85" s="190"/>
      <c r="SAD85" s="190"/>
      <c r="SAE85" s="190"/>
      <c r="SAF85" s="190"/>
      <c r="SAG85" s="190"/>
      <c r="SAH85" s="190"/>
      <c r="SAI85" s="190"/>
      <c r="SAJ85" s="190"/>
      <c r="SAK85" s="190"/>
      <c r="SAL85" s="190"/>
      <c r="SAM85" s="190"/>
      <c r="SAN85" s="190"/>
      <c r="SAO85" s="190"/>
      <c r="SAP85" s="190"/>
      <c r="SAQ85" s="190"/>
      <c r="SAR85" s="190"/>
      <c r="SAS85" s="190"/>
      <c r="SAT85" s="190"/>
      <c r="SAU85" s="190"/>
      <c r="SAV85" s="190"/>
      <c r="SAW85" s="190"/>
      <c r="SAX85" s="190"/>
      <c r="SAY85" s="190"/>
      <c r="SAZ85" s="190"/>
      <c r="SBA85" s="190"/>
      <c r="SBB85" s="190"/>
      <c r="SBC85" s="190"/>
      <c r="SBD85" s="190"/>
      <c r="SBE85" s="190"/>
      <c r="SBF85" s="190"/>
      <c r="SBG85" s="190"/>
      <c r="SBH85" s="190"/>
      <c r="SBI85" s="190"/>
      <c r="SBJ85" s="190"/>
      <c r="SBK85" s="190"/>
      <c r="SBL85" s="190"/>
      <c r="SBM85" s="190"/>
      <c r="SBN85" s="190"/>
      <c r="SBO85" s="190"/>
      <c r="SBP85" s="190"/>
      <c r="SBQ85" s="190"/>
      <c r="SBR85" s="190"/>
      <c r="SBS85" s="190"/>
      <c r="SBT85" s="190"/>
      <c r="SBU85" s="190"/>
      <c r="SBV85" s="190"/>
      <c r="SBW85" s="190"/>
      <c r="SBX85" s="190"/>
      <c r="SBY85" s="190"/>
      <c r="SBZ85" s="190"/>
      <c r="SCA85" s="190"/>
      <c r="SCB85" s="190"/>
      <c r="SCC85" s="190"/>
      <c r="SCD85" s="190"/>
      <c r="SCE85" s="190"/>
      <c r="SCF85" s="190"/>
      <c r="SCG85" s="190"/>
      <c r="SCH85" s="190"/>
      <c r="SCI85" s="190"/>
      <c r="SCJ85" s="190"/>
      <c r="SCK85" s="190"/>
      <c r="SCL85" s="190"/>
      <c r="SCM85" s="190"/>
      <c r="SCN85" s="190"/>
      <c r="SCO85" s="190"/>
      <c r="SCP85" s="190"/>
      <c r="SCQ85" s="190"/>
      <c r="SCR85" s="190"/>
      <c r="SCS85" s="190"/>
      <c r="SCT85" s="190"/>
      <c r="SCU85" s="190"/>
      <c r="SCV85" s="190"/>
      <c r="SCW85" s="190"/>
      <c r="SCX85" s="190"/>
      <c r="SCY85" s="190"/>
      <c r="SCZ85" s="190"/>
      <c r="SDA85" s="190"/>
      <c r="SDB85" s="190"/>
      <c r="SDC85" s="190"/>
      <c r="SDD85" s="190"/>
      <c r="SDE85" s="190"/>
      <c r="SDF85" s="190"/>
      <c r="SDG85" s="190"/>
      <c r="SDH85" s="190"/>
      <c r="SDI85" s="190"/>
      <c r="SDJ85" s="190"/>
      <c r="SDK85" s="190"/>
      <c r="SDL85" s="190"/>
      <c r="SDM85" s="190"/>
      <c r="SDN85" s="190"/>
      <c r="SDO85" s="190"/>
      <c r="SDP85" s="190"/>
      <c r="SDQ85" s="190"/>
      <c r="SDR85" s="190"/>
      <c r="SDS85" s="190"/>
      <c r="SDT85" s="190"/>
      <c r="SDU85" s="190"/>
      <c r="SDV85" s="190"/>
      <c r="SDW85" s="190"/>
      <c r="SDX85" s="190"/>
      <c r="SDY85" s="190"/>
      <c r="SDZ85" s="190"/>
      <c r="SEA85" s="190"/>
      <c r="SEB85" s="190"/>
      <c r="SEC85" s="190"/>
      <c r="SED85" s="190"/>
      <c r="SEE85" s="190"/>
      <c r="SEF85" s="190"/>
      <c r="SEG85" s="190"/>
      <c r="SEH85" s="190"/>
      <c r="SEI85" s="190"/>
      <c r="SEJ85" s="190"/>
      <c r="SEK85" s="190"/>
      <c r="SEL85" s="190"/>
      <c r="SEM85" s="190"/>
      <c r="SEN85" s="190"/>
      <c r="SEO85" s="190"/>
      <c r="SEP85" s="190"/>
      <c r="SEQ85" s="190"/>
      <c r="SER85" s="190"/>
      <c r="SES85" s="190"/>
      <c r="SET85" s="190"/>
      <c r="SEU85" s="190"/>
      <c r="SEV85" s="190"/>
      <c r="SEW85" s="190"/>
      <c r="SEX85" s="190"/>
      <c r="SEY85" s="190"/>
      <c r="SEZ85" s="190"/>
      <c r="SFA85" s="190"/>
      <c r="SFB85" s="190"/>
      <c r="SFC85" s="190"/>
      <c r="SFD85" s="190"/>
      <c r="SFE85" s="190"/>
      <c r="SFF85" s="190"/>
      <c r="SFG85" s="190"/>
      <c r="SFH85" s="190"/>
      <c r="SFI85" s="190"/>
      <c r="SFJ85" s="190"/>
      <c r="SFK85" s="190"/>
      <c r="SFL85" s="190"/>
      <c r="SFM85" s="190"/>
      <c r="SFN85" s="190"/>
      <c r="SFO85" s="190"/>
      <c r="SFP85" s="190"/>
      <c r="SFQ85" s="190"/>
      <c r="SFR85" s="190"/>
      <c r="SFS85" s="190"/>
      <c r="SFT85" s="190"/>
      <c r="SFU85" s="190"/>
      <c r="SFV85" s="190"/>
      <c r="SFW85" s="190"/>
      <c r="SFX85" s="190"/>
      <c r="SFY85" s="190"/>
      <c r="SFZ85" s="190"/>
      <c r="SGA85" s="190"/>
      <c r="SGB85" s="190"/>
      <c r="SGC85" s="190"/>
      <c r="SGD85" s="190"/>
      <c r="SGE85" s="190"/>
      <c r="SGF85" s="190"/>
      <c r="SGG85" s="190"/>
      <c r="SGH85" s="190"/>
      <c r="SGI85" s="190"/>
      <c r="SGJ85" s="190"/>
      <c r="SGK85" s="190"/>
      <c r="SGL85" s="190"/>
      <c r="SGM85" s="190"/>
      <c r="SGN85" s="190"/>
      <c r="SGO85" s="190"/>
      <c r="SGP85" s="190"/>
      <c r="SGQ85" s="190"/>
      <c r="SGR85" s="190"/>
      <c r="SGS85" s="190"/>
      <c r="SGT85" s="190"/>
      <c r="SGU85" s="190"/>
      <c r="SGV85" s="190"/>
      <c r="SGW85" s="190"/>
      <c r="SGX85" s="190"/>
      <c r="SGY85" s="190"/>
      <c r="SGZ85" s="190"/>
      <c r="SHA85" s="190"/>
      <c r="SHB85" s="190"/>
      <c r="SHC85" s="190"/>
      <c r="SHD85" s="190"/>
      <c r="SHE85" s="190"/>
      <c r="SHF85" s="190"/>
      <c r="SHG85" s="190"/>
      <c r="SHH85" s="190"/>
      <c r="SHI85" s="190"/>
      <c r="SHJ85" s="190"/>
      <c r="SHK85" s="190"/>
      <c r="SHL85" s="190"/>
      <c r="SHM85" s="190"/>
      <c r="SHN85" s="190"/>
      <c r="SHO85" s="190"/>
      <c r="SHP85" s="190"/>
      <c r="SHQ85" s="190"/>
      <c r="SHR85" s="190"/>
      <c r="SHS85" s="190"/>
      <c r="SHT85" s="190"/>
      <c r="SHU85" s="190"/>
      <c r="SHV85" s="190"/>
      <c r="SHW85" s="190"/>
      <c r="SHX85" s="190"/>
      <c r="SHY85" s="190"/>
      <c r="SHZ85" s="190"/>
      <c r="SIA85" s="190"/>
      <c r="SIB85" s="190"/>
      <c r="SIC85" s="190"/>
      <c r="SID85" s="190"/>
      <c r="SIE85" s="190"/>
      <c r="SIF85" s="190"/>
      <c r="SIG85" s="190"/>
      <c r="SIH85" s="190"/>
      <c r="SII85" s="190"/>
      <c r="SIJ85" s="190"/>
      <c r="SIK85" s="190"/>
      <c r="SIL85" s="190"/>
      <c r="SIM85" s="190"/>
      <c r="SIN85" s="190"/>
      <c r="SIO85" s="190"/>
      <c r="SIP85" s="190"/>
      <c r="SIQ85" s="190"/>
      <c r="SIR85" s="190"/>
      <c r="SIS85" s="190"/>
      <c r="SIT85" s="190"/>
      <c r="SIU85" s="190"/>
      <c r="SIV85" s="190"/>
      <c r="SIW85" s="190"/>
      <c r="SIX85" s="190"/>
      <c r="SIY85" s="190"/>
      <c r="SIZ85" s="190"/>
      <c r="SJA85" s="190"/>
      <c r="SJB85" s="190"/>
      <c r="SJC85" s="190"/>
      <c r="SJD85" s="190"/>
      <c r="SJE85" s="190"/>
      <c r="SJF85" s="190"/>
      <c r="SJG85" s="190"/>
      <c r="SJH85" s="190"/>
      <c r="SJI85" s="190"/>
      <c r="SJJ85" s="190"/>
      <c r="SJK85" s="190"/>
      <c r="SJL85" s="190"/>
      <c r="SJM85" s="190"/>
      <c r="SJN85" s="190"/>
      <c r="SJO85" s="190"/>
      <c r="SJP85" s="190"/>
      <c r="SJQ85" s="190"/>
      <c r="SJR85" s="190"/>
      <c r="SJS85" s="190"/>
      <c r="SJT85" s="190"/>
      <c r="SJU85" s="190"/>
      <c r="SJV85" s="190"/>
      <c r="SJW85" s="190"/>
      <c r="SJX85" s="190"/>
      <c r="SJY85" s="190"/>
      <c r="SJZ85" s="190"/>
      <c r="SKA85" s="190"/>
      <c r="SKB85" s="190"/>
      <c r="SKC85" s="190"/>
      <c r="SKD85" s="190"/>
      <c r="SKE85" s="190"/>
      <c r="SKF85" s="190"/>
      <c r="SKG85" s="190"/>
      <c r="SKH85" s="190"/>
      <c r="SKI85" s="190"/>
      <c r="SKJ85" s="190"/>
      <c r="SKK85" s="190"/>
      <c r="SKL85" s="190"/>
      <c r="SKM85" s="190"/>
      <c r="SKN85" s="190"/>
      <c r="SKO85" s="190"/>
      <c r="SKP85" s="190"/>
      <c r="SKQ85" s="190"/>
      <c r="SKR85" s="190"/>
      <c r="SKS85" s="190"/>
      <c r="SKT85" s="190"/>
      <c r="SKU85" s="190"/>
      <c r="SKV85" s="190"/>
      <c r="SKW85" s="190"/>
      <c r="SKX85" s="190"/>
      <c r="SKY85" s="190"/>
      <c r="SKZ85" s="190"/>
      <c r="SLA85" s="190"/>
      <c r="SLB85" s="190"/>
      <c r="SLC85" s="190"/>
      <c r="SLD85" s="190"/>
      <c r="SLE85" s="190"/>
      <c r="SLF85" s="190"/>
      <c r="SLG85" s="190"/>
      <c r="SLH85" s="190"/>
      <c r="SLI85" s="190"/>
      <c r="SLJ85" s="190"/>
      <c r="SLK85" s="190"/>
      <c r="SLL85" s="190"/>
      <c r="SLM85" s="190"/>
      <c r="SLN85" s="190"/>
      <c r="SLO85" s="190"/>
      <c r="SLP85" s="190"/>
      <c r="SLQ85" s="190"/>
      <c r="SLR85" s="190"/>
      <c r="SLS85" s="190"/>
      <c r="SLT85" s="190"/>
      <c r="SLU85" s="190"/>
      <c r="SLV85" s="190"/>
      <c r="SLW85" s="190"/>
      <c r="SLX85" s="190"/>
      <c r="SLY85" s="190"/>
      <c r="SLZ85" s="190"/>
      <c r="SMA85" s="190"/>
      <c r="SMB85" s="190"/>
      <c r="SMC85" s="190"/>
      <c r="SMD85" s="190"/>
      <c r="SME85" s="190"/>
      <c r="SMF85" s="190"/>
      <c r="SMG85" s="190"/>
      <c r="SMH85" s="190"/>
      <c r="SMI85" s="190"/>
      <c r="SMJ85" s="190"/>
      <c r="SMK85" s="190"/>
      <c r="SML85" s="190"/>
      <c r="SMM85" s="190"/>
      <c r="SMN85" s="190"/>
      <c r="SMO85" s="190"/>
      <c r="SMP85" s="190"/>
      <c r="SMQ85" s="190"/>
      <c r="SMR85" s="190"/>
      <c r="SMS85" s="190"/>
      <c r="SMT85" s="190"/>
      <c r="SMU85" s="190"/>
      <c r="SMV85" s="190"/>
      <c r="SMW85" s="190"/>
      <c r="SMX85" s="190"/>
      <c r="SMY85" s="190"/>
      <c r="SMZ85" s="190"/>
      <c r="SNA85" s="190"/>
      <c r="SNB85" s="190"/>
      <c r="SNC85" s="190"/>
      <c r="SND85" s="190"/>
      <c r="SNE85" s="190"/>
      <c r="SNF85" s="190"/>
      <c r="SNG85" s="190"/>
      <c r="SNH85" s="190"/>
      <c r="SNI85" s="190"/>
      <c r="SNJ85" s="190"/>
      <c r="SNK85" s="190"/>
      <c r="SNL85" s="190"/>
      <c r="SNM85" s="190"/>
      <c r="SNN85" s="190"/>
      <c r="SNO85" s="190"/>
      <c r="SNP85" s="190"/>
      <c r="SNQ85" s="190"/>
      <c r="SNR85" s="190"/>
      <c r="SNS85" s="190"/>
      <c r="SNT85" s="190"/>
      <c r="SNU85" s="190"/>
      <c r="SNV85" s="190"/>
      <c r="SNW85" s="190"/>
      <c r="SNX85" s="190"/>
      <c r="SNY85" s="190"/>
      <c r="SNZ85" s="190"/>
      <c r="SOA85" s="190"/>
      <c r="SOB85" s="190"/>
      <c r="SOC85" s="190"/>
      <c r="SOD85" s="190"/>
      <c r="SOE85" s="190"/>
      <c r="SOF85" s="190"/>
      <c r="SOG85" s="190"/>
      <c r="SOH85" s="190"/>
      <c r="SOI85" s="190"/>
      <c r="SOJ85" s="190"/>
      <c r="SOK85" s="190"/>
      <c r="SOL85" s="190"/>
      <c r="SOM85" s="190"/>
      <c r="SON85" s="190"/>
      <c r="SOO85" s="190"/>
      <c r="SOP85" s="190"/>
      <c r="SOQ85" s="190"/>
      <c r="SOR85" s="190"/>
      <c r="SOS85" s="190"/>
      <c r="SOT85" s="190"/>
      <c r="SOU85" s="190"/>
      <c r="SOV85" s="190"/>
      <c r="SOW85" s="190"/>
      <c r="SOX85" s="190"/>
      <c r="SOY85" s="190"/>
      <c r="SOZ85" s="190"/>
      <c r="SPA85" s="190"/>
      <c r="SPB85" s="190"/>
      <c r="SPC85" s="190"/>
      <c r="SPD85" s="190"/>
      <c r="SPE85" s="190"/>
      <c r="SPF85" s="190"/>
      <c r="SPG85" s="190"/>
      <c r="SPH85" s="190"/>
      <c r="SPI85" s="190"/>
      <c r="SPJ85" s="190"/>
      <c r="SPK85" s="190"/>
      <c r="SPL85" s="190"/>
      <c r="SPM85" s="190"/>
      <c r="SPN85" s="190"/>
      <c r="SPO85" s="190"/>
      <c r="SPP85" s="190"/>
      <c r="SPQ85" s="190"/>
      <c r="SPR85" s="190"/>
      <c r="SPS85" s="190"/>
      <c r="SPT85" s="190"/>
      <c r="SPU85" s="190"/>
      <c r="SPV85" s="190"/>
      <c r="SPW85" s="190"/>
      <c r="SPX85" s="190"/>
      <c r="SPY85" s="190"/>
      <c r="SPZ85" s="190"/>
      <c r="SQA85" s="190"/>
      <c r="SQB85" s="190"/>
      <c r="SQC85" s="190"/>
      <c r="SQD85" s="190"/>
      <c r="SQE85" s="190"/>
      <c r="SQF85" s="190"/>
      <c r="SQG85" s="190"/>
      <c r="SQH85" s="190"/>
      <c r="SQI85" s="190"/>
      <c r="SQJ85" s="190"/>
      <c r="SQK85" s="190"/>
      <c r="SQL85" s="190"/>
      <c r="SQM85" s="190"/>
      <c r="SQN85" s="190"/>
      <c r="SQO85" s="190"/>
      <c r="SQP85" s="190"/>
      <c r="SQQ85" s="190"/>
      <c r="SQR85" s="190"/>
      <c r="SQS85" s="190"/>
      <c r="SQT85" s="190"/>
      <c r="SQU85" s="190"/>
      <c r="SQV85" s="190"/>
      <c r="SQW85" s="190"/>
      <c r="SQX85" s="190"/>
      <c r="SQY85" s="190"/>
      <c r="SQZ85" s="190"/>
      <c r="SRA85" s="190"/>
      <c r="SRB85" s="190"/>
      <c r="SRC85" s="190"/>
      <c r="SRD85" s="190"/>
      <c r="SRE85" s="190"/>
      <c r="SRF85" s="190"/>
      <c r="SRG85" s="190"/>
      <c r="SRH85" s="190"/>
      <c r="SRI85" s="190"/>
      <c r="SRJ85" s="190"/>
      <c r="SRK85" s="190"/>
      <c r="SRL85" s="190"/>
      <c r="SRM85" s="190"/>
      <c r="SRN85" s="190"/>
      <c r="SRO85" s="190"/>
      <c r="SRP85" s="190"/>
      <c r="SRQ85" s="190"/>
      <c r="SRR85" s="190"/>
      <c r="SRS85" s="190"/>
      <c r="SRT85" s="190"/>
      <c r="SRU85" s="190"/>
      <c r="SRV85" s="190"/>
      <c r="SRW85" s="190"/>
      <c r="SRX85" s="190"/>
      <c r="SRY85" s="190"/>
      <c r="SRZ85" s="190"/>
      <c r="SSA85" s="190"/>
      <c r="SSB85" s="190"/>
      <c r="SSC85" s="190"/>
      <c r="SSD85" s="190"/>
      <c r="SSE85" s="190"/>
      <c r="SSF85" s="190"/>
      <c r="SSG85" s="190"/>
      <c r="SSH85" s="190"/>
      <c r="SSI85" s="190"/>
      <c r="SSJ85" s="190"/>
      <c r="SSK85" s="190"/>
      <c r="SSL85" s="190"/>
      <c r="SSM85" s="190"/>
      <c r="SSN85" s="190"/>
      <c r="SSO85" s="190"/>
      <c r="SSP85" s="190"/>
      <c r="SSQ85" s="190"/>
      <c r="SSR85" s="190"/>
      <c r="SSS85" s="190"/>
      <c r="SST85" s="190"/>
      <c r="SSU85" s="190"/>
      <c r="SSV85" s="190"/>
      <c r="SSW85" s="190"/>
      <c r="SSX85" s="190"/>
      <c r="SSY85" s="190"/>
      <c r="SSZ85" s="190"/>
      <c r="STA85" s="190"/>
      <c r="STB85" s="190"/>
      <c r="STC85" s="190"/>
      <c r="STD85" s="190"/>
      <c r="STE85" s="190"/>
      <c r="STF85" s="190"/>
      <c r="STG85" s="190"/>
      <c r="STH85" s="190"/>
      <c r="STI85" s="190"/>
      <c r="STJ85" s="190"/>
      <c r="STK85" s="190"/>
      <c r="STL85" s="190"/>
      <c r="STM85" s="190"/>
      <c r="STN85" s="190"/>
      <c r="STO85" s="190"/>
      <c r="STP85" s="190"/>
      <c r="STQ85" s="190"/>
      <c r="STR85" s="190"/>
      <c r="STS85" s="190"/>
      <c r="STT85" s="190"/>
      <c r="STU85" s="190"/>
      <c r="STV85" s="190"/>
      <c r="STW85" s="190"/>
      <c r="STX85" s="190"/>
      <c r="STY85" s="190"/>
      <c r="STZ85" s="190"/>
      <c r="SUA85" s="190"/>
      <c r="SUB85" s="190"/>
      <c r="SUC85" s="190"/>
      <c r="SUD85" s="190"/>
      <c r="SUE85" s="190"/>
      <c r="SUF85" s="190"/>
      <c r="SUG85" s="190"/>
      <c r="SUH85" s="190"/>
      <c r="SUI85" s="190"/>
      <c r="SUJ85" s="190"/>
      <c r="SUK85" s="190"/>
      <c r="SUL85" s="190"/>
      <c r="SUM85" s="190"/>
      <c r="SUN85" s="190"/>
      <c r="SUO85" s="190"/>
      <c r="SUP85" s="190"/>
      <c r="SUQ85" s="190"/>
      <c r="SUR85" s="190"/>
      <c r="SUS85" s="190"/>
      <c r="SUT85" s="190"/>
      <c r="SUU85" s="190"/>
      <c r="SUV85" s="190"/>
      <c r="SUW85" s="190"/>
      <c r="SUX85" s="190"/>
      <c r="SUY85" s="190"/>
      <c r="SUZ85" s="190"/>
      <c r="SVA85" s="190"/>
      <c r="SVB85" s="190"/>
      <c r="SVC85" s="190"/>
      <c r="SVD85" s="190"/>
      <c r="SVE85" s="190"/>
      <c r="SVF85" s="190"/>
      <c r="SVG85" s="190"/>
      <c r="SVH85" s="190"/>
      <c r="SVI85" s="190"/>
      <c r="SVJ85" s="190"/>
      <c r="SVK85" s="190"/>
      <c r="SVL85" s="190"/>
      <c r="SVM85" s="190"/>
      <c r="SVN85" s="190"/>
      <c r="SVO85" s="190"/>
      <c r="SVP85" s="190"/>
      <c r="SVQ85" s="190"/>
      <c r="SVR85" s="190"/>
      <c r="SVS85" s="190"/>
      <c r="SVT85" s="190"/>
      <c r="SVU85" s="190"/>
      <c r="SVV85" s="190"/>
      <c r="SVW85" s="190"/>
      <c r="SVX85" s="190"/>
      <c r="SVY85" s="190"/>
      <c r="SVZ85" s="190"/>
      <c r="SWA85" s="190"/>
      <c r="SWB85" s="190"/>
      <c r="SWC85" s="190"/>
      <c r="SWD85" s="190"/>
      <c r="SWE85" s="190"/>
      <c r="SWF85" s="190"/>
      <c r="SWG85" s="190"/>
      <c r="SWH85" s="190"/>
      <c r="SWI85" s="190"/>
      <c r="SWJ85" s="190"/>
      <c r="SWK85" s="190"/>
      <c r="SWL85" s="190"/>
      <c r="SWM85" s="190"/>
      <c r="SWN85" s="190"/>
      <c r="SWO85" s="190"/>
      <c r="SWP85" s="190"/>
      <c r="SWQ85" s="190"/>
      <c r="SWR85" s="190"/>
      <c r="SWS85" s="190"/>
      <c r="SWT85" s="190"/>
      <c r="SWU85" s="190"/>
      <c r="SWV85" s="190"/>
      <c r="SWW85" s="190"/>
      <c r="SWX85" s="190"/>
      <c r="SWY85" s="190"/>
      <c r="SWZ85" s="190"/>
      <c r="SXA85" s="190"/>
      <c r="SXB85" s="190"/>
      <c r="SXC85" s="190"/>
      <c r="SXD85" s="190"/>
      <c r="SXE85" s="190"/>
      <c r="SXF85" s="190"/>
      <c r="SXG85" s="190"/>
      <c r="SXH85" s="190"/>
      <c r="SXI85" s="190"/>
      <c r="SXJ85" s="190"/>
      <c r="SXK85" s="190"/>
      <c r="SXL85" s="190"/>
      <c r="SXM85" s="190"/>
      <c r="SXN85" s="190"/>
      <c r="SXO85" s="190"/>
      <c r="SXP85" s="190"/>
      <c r="SXQ85" s="190"/>
      <c r="SXR85" s="190"/>
      <c r="SXS85" s="190"/>
      <c r="SXT85" s="190"/>
      <c r="SXU85" s="190"/>
      <c r="SXV85" s="190"/>
      <c r="SXW85" s="190"/>
      <c r="SXX85" s="190"/>
      <c r="SXY85" s="190"/>
      <c r="SXZ85" s="190"/>
      <c r="SYA85" s="190"/>
      <c r="SYB85" s="190"/>
      <c r="SYC85" s="190"/>
      <c r="SYD85" s="190"/>
      <c r="SYE85" s="190"/>
      <c r="SYF85" s="190"/>
      <c r="SYG85" s="190"/>
      <c r="SYH85" s="190"/>
      <c r="SYI85" s="190"/>
      <c r="SYJ85" s="190"/>
      <c r="SYK85" s="190"/>
      <c r="SYL85" s="190"/>
      <c r="SYM85" s="190"/>
      <c r="SYN85" s="190"/>
      <c r="SYO85" s="190"/>
      <c r="SYP85" s="190"/>
      <c r="SYQ85" s="190"/>
      <c r="SYR85" s="190"/>
      <c r="SYS85" s="190"/>
      <c r="SYT85" s="190"/>
      <c r="SYU85" s="190"/>
      <c r="SYV85" s="190"/>
      <c r="SYW85" s="190"/>
      <c r="SYX85" s="190"/>
      <c r="SYY85" s="190"/>
      <c r="SYZ85" s="190"/>
      <c r="SZA85" s="190"/>
      <c r="SZB85" s="190"/>
      <c r="SZC85" s="190"/>
      <c r="SZD85" s="190"/>
      <c r="SZE85" s="190"/>
      <c r="SZF85" s="190"/>
      <c r="SZG85" s="190"/>
      <c r="SZH85" s="190"/>
      <c r="SZI85" s="190"/>
      <c r="SZJ85" s="190"/>
      <c r="SZK85" s="190"/>
      <c r="SZL85" s="190"/>
      <c r="SZM85" s="190"/>
      <c r="SZN85" s="190"/>
      <c r="SZO85" s="190"/>
      <c r="SZP85" s="190"/>
      <c r="SZQ85" s="190"/>
      <c r="SZR85" s="190"/>
      <c r="SZS85" s="190"/>
      <c r="SZT85" s="190"/>
      <c r="SZU85" s="190"/>
      <c r="SZV85" s="190"/>
      <c r="SZW85" s="190"/>
      <c r="SZX85" s="190"/>
      <c r="SZY85" s="190"/>
      <c r="SZZ85" s="190"/>
      <c r="TAA85" s="190"/>
      <c r="TAB85" s="190"/>
      <c r="TAC85" s="190"/>
      <c r="TAD85" s="190"/>
      <c r="TAE85" s="190"/>
      <c r="TAF85" s="190"/>
      <c r="TAG85" s="190"/>
      <c r="TAH85" s="190"/>
      <c r="TAI85" s="190"/>
      <c r="TAJ85" s="190"/>
      <c r="TAK85" s="190"/>
      <c r="TAL85" s="190"/>
      <c r="TAM85" s="190"/>
      <c r="TAN85" s="190"/>
      <c r="TAO85" s="190"/>
      <c r="TAP85" s="190"/>
      <c r="TAQ85" s="190"/>
      <c r="TAR85" s="190"/>
      <c r="TAS85" s="190"/>
      <c r="TAT85" s="190"/>
      <c r="TAU85" s="190"/>
      <c r="TAV85" s="190"/>
      <c r="TAW85" s="190"/>
      <c r="TAX85" s="190"/>
      <c r="TAY85" s="190"/>
      <c r="TAZ85" s="190"/>
      <c r="TBA85" s="190"/>
      <c r="TBB85" s="190"/>
      <c r="TBC85" s="190"/>
      <c r="TBD85" s="190"/>
      <c r="TBE85" s="190"/>
      <c r="TBF85" s="190"/>
      <c r="TBG85" s="190"/>
      <c r="TBH85" s="190"/>
      <c r="TBI85" s="190"/>
      <c r="TBJ85" s="190"/>
      <c r="TBK85" s="190"/>
      <c r="TBL85" s="190"/>
      <c r="TBM85" s="190"/>
      <c r="TBN85" s="190"/>
      <c r="TBO85" s="190"/>
      <c r="TBP85" s="190"/>
      <c r="TBQ85" s="190"/>
      <c r="TBR85" s="190"/>
      <c r="TBS85" s="190"/>
      <c r="TBT85" s="190"/>
      <c r="TBU85" s="190"/>
      <c r="TBV85" s="190"/>
      <c r="TBW85" s="190"/>
      <c r="TBX85" s="190"/>
      <c r="TBY85" s="190"/>
      <c r="TBZ85" s="190"/>
      <c r="TCA85" s="190"/>
      <c r="TCB85" s="190"/>
      <c r="TCC85" s="190"/>
      <c r="TCD85" s="190"/>
      <c r="TCE85" s="190"/>
      <c r="TCF85" s="190"/>
      <c r="TCG85" s="190"/>
      <c r="TCH85" s="190"/>
      <c r="TCI85" s="190"/>
      <c r="TCJ85" s="190"/>
      <c r="TCK85" s="190"/>
      <c r="TCL85" s="190"/>
      <c r="TCM85" s="190"/>
      <c r="TCN85" s="190"/>
      <c r="TCO85" s="190"/>
      <c r="TCP85" s="190"/>
      <c r="TCQ85" s="190"/>
      <c r="TCR85" s="190"/>
      <c r="TCS85" s="190"/>
      <c r="TCT85" s="190"/>
      <c r="TCU85" s="190"/>
      <c r="TCV85" s="190"/>
      <c r="TCW85" s="190"/>
      <c r="TCX85" s="190"/>
      <c r="TCY85" s="190"/>
      <c r="TCZ85" s="190"/>
      <c r="TDA85" s="190"/>
      <c r="TDB85" s="190"/>
      <c r="TDC85" s="190"/>
      <c r="TDD85" s="190"/>
      <c r="TDE85" s="190"/>
      <c r="TDF85" s="190"/>
      <c r="TDG85" s="190"/>
      <c r="TDH85" s="190"/>
      <c r="TDI85" s="190"/>
      <c r="TDJ85" s="190"/>
      <c r="TDK85" s="190"/>
      <c r="TDL85" s="190"/>
      <c r="TDM85" s="190"/>
      <c r="TDN85" s="190"/>
      <c r="TDO85" s="190"/>
      <c r="TDP85" s="190"/>
      <c r="TDQ85" s="190"/>
      <c r="TDR85" s="190"/>
      <c r="TDS85" s="190"/>
      <c r="TDT85" s="190"/>
      <c r="TDU85" s="190"/>
      <c r="TDV85" s="190"/>
      <c r="TDW85" s="190"/>
      <c r="TDX85" s="190"/>
      <c r="TDY85" s="190"/>
      <c r="TDZ85" s="190"/>
      <c r="TEA85" s="190"/>
      <c r="TEB85" s="190"/>
      <c r="TEC85" s="190"/>
      <c r="TED85" s="190"/>
      <c r="TEE85" s="190"/>
      <c r="TEF85" s="190"/>
      <c r="TEG85" s="190"/>
      <c r="TEH85" s="190"/>
      <c r="TEI85" s="190"/>
      <c r="TEJ85" s="190"/>
      <c r="TEK85" s="190"/>
      <c r="TEL85" s="190"/>
      <c r="TEM85" s="190"/>
      <c r="TEN85" s="190"/>
      <c r="TEO85" s="190"/>
      <c r="TEP85" s="190"/>
      <c r="TEQ85" s="190"/>
      <c r="TER85" s="190"/>
      <c r="TES85" s="190"/>
      <c r="TET85" s="190"/>
      <c r="TEU85" s="190"/>
      <c r="TEV85" s="190"/>
      <c r="TEW85" s="190"/>
      <c r="TEX85" s="190"/>
      <c r="TEY85" s="190"/>
      <c r="TEZ85" s="190"/>
      <c r="TFA85" s="190"/>
      <c r="TFB85" s="190"/>
      <c r="TFC85" s="190"/>
      <c r="TFD85" s="190"/>
      <c r="TFE85" s="190"/>
      <c r="TFF85" s="190"/>
      <c r="TFG85" s="190"/>
      <c r="TFH85" s="190"/>
      <c r="TFI85" s="190"/>
      <c r="TFJ85" s="190"/>
      <c r="TFK85" s="190"/>
      <c r="TFL85" s="190"/>
      <c r="TFM85" s="190"/>
      <c r="TFN85" s="190"/>
      <c r="TFO85" s="190"/>
      <c r="TFP85" s="190"/>
      <c r="TFQ85" s="190"/>
      <c r="TFR85" s="190"/>
      <c r="TFS85" s="190"/>
      <c r="TFT85" s="190"/>
      <c r="TFU85" s="190"/>
      <c r="TFV85" s="190"/>
      <c r="TFW85" s="190"/>
      <c r="TFX85" s="190"/>
      <c r="TFY85" s="190"/>
      <c r="TFZ85" s="190"/>
      <c r="TGA85" s="190"/>
      <c r="TGB85" s="190"/>
      <c r="TGC85" s="190"/>
      <c r="TGD85" s="190"/>
      <c r="TGE85" s="190"/>
      <c r="TGF85" s="190"/>
      <c r="TGG85" s="190"/>
      <c r="TGH85" s="190"/>
      <c r="TGI85" s="190"/>
      <c r="TGJ85" s="190"/>
      <c r="TGK85" s="190"/>
      <c r="TGL85" s="190"/>
      <c r="TGM85" s="190"/>
      <c r="TGN85" s="190"/>
      <c r="TGO85" s="190"/>
      <c r="TGP85" s="190"/>
      <c r="TGQ85" s="190"/>
      <c r="TGR85" s="190"/>
      <c r="TGS85" s="190"/>
      <c r="TGT85" s="190"/>
      <c r="TGU85" s="190"/>
      <c r="TGV85" s="190"/>
      <c r="TGW85" s="190"/>
      <c r="TGX85" s="190"/>
      <c r="TGY85" s="190"/>
      <c r="TGZ85" s="190"/>
      <c r="THA85" s="190"/>
      <c r="THB85" s="190"/>
      <c r="THC85" s="190"/>
      <c r="THD85" s="190"/>
      <c r="THE85" s="190"/>
      <c r="THF85" s="190"/>
      <c r="THG85" s="190"/>
      <c r="THH85" s="190"/>
      <c r="THI85" s="190"/>
      <c r="THJ85" s="190"/>
      <c r="THK85" s="190"/>
      <c r="THL85" s="190"/>
      <c r="THM85" s="190"/>
      <c r="THN85" s="190"/>
      <c r="THO85" s="190"/>
      <c r="THP85" s="190"/>
      <c r="THQ85" s="190"/>
      <c r="THR85" s="190"/>
      <c r="THS85" s="190"/>
      <c r="THT85" s="190"/>
      <c r="THU85" s="190"/>
      <c r="THV85" s="190"/>
      <c r="THW85" s="190"/>
      <c r="THX85" s="190"/>
      <c r="THY85" s="190"/>
      <c r="THZ85" s="190"/>
      <c r="TIA85" s="190"/>
      <c r="TIB85" s="190"/>
      <c r="TIC85" s="190"/>
      <c r="TID85" s="190"/>
      <c r="TIE85" s="190"/>
      <c r="TIF85" s="190"/>
      <c r="TIG85" s="190"/>
      <c r="TIH85" s="190"/>
      <c r="TII85" s="190"/>
      <c r="TIJ85" s="190"/>
      <c r="TIK85" s="190"/>
      <c r="TIL85" s="190"/>
      <c r="TIM85" s="190"/>
      <c r="TIN85" s="190"/>
      <c r="TIO85" s="190"/>
      <c r="TIP85" s="190"/>
      <c r="TIQ85" s="190"/>
      <c r="TIR85" s="190"/>
      <c r="TIS85" s="190"/>
      <c r="TIT85" s="190"/>
      <c r="TIU85" s="190"/>
      <c r="TIV85" s="190"/>
      <c r="TIW85" s="190"/>
      <c r="TIX85" s="190"/>
      <c r="TIY85" s="190"/>
      <c r="TIZ85" s="190"/>
      <c r="TJA85" s="190"/>
      <c r="TJB85" s="190"/>
      <c r="TJC85" s="190"/>
      <c r="TJD85" s="190"/>
      <c r="TJE85" s="190"/>
      <c r="TJF85" s="190"/>
      <c r="TJG85" s="190"/>
      <c r="TJH85" s="190"/>
      <c r="TJI85" s="190"/>
      <c r="TJJ85" s="190"/>
      <c r="TJK85" s="190"/>
      <c r="TJL85" s="190"/>
      <c r="TJM85" s="190"/>
      <c r="TJN85" s="190"/>
      <c r="TJO85" s="190"/>
      <c r="TJP85" s="190"/>
      <c r="TJQ85" s="190"/>
      <c r="TJR85" s="190"/>
      <c r="TJS85" s="190"/>
      <c r="TJT85" s="190"/>
      <c r="TJU85" s="190"/>
      <c r="TJV85" s="190"/>
      <c r="TJW85" s="190"/>
      <c r="TJX85" s="190"/>
      <c r="TJY85" s="190"/>
      <c r="TJZ85" s="190"/>
      <c r="TKA85" s="190"/>
      <c r="TKB85" s="190"/>
      <c r="TKC85" s="190"/>
      <c r="TKD85" s="190"/>
      <c r="TKE85" s="190"/>
      <c r="TKF85" s="190"/>
      <c r="TKG85" s="190"/>
      <c r="TKH85" s="190"/>
      <c r="TKI85" s="190"/>
      <c r="TKJ85" s="190"/>
      <c r="TKK85" s="190"/>
      <c r="TKL85" s="190"/>
      <c r="TKM85" s="190"/>
      <c r="TKN85" s="190"/>
      <c r="TKO85" s="190"/>
      <c r="TKP85" s="190"/>
      <c r="TKQ85" s="190"/>
      <c r="TKR85" s="190"/>
      <c r="TKS85" s="190"/>
      <c r="TKT85" s="190"/>
      <c r="TKU85" s="190"/>
      <c r="TKV85" s="190"/>
      <c r="TKW85" s="190"/>
      <c r="TKX85" s="190"/>
      <c r="TKY85" s="190"/>
      <c r="TKZ85" s="190"/>
      <c r="TLA85" s="190"/>
      <c r="TLB85" s="190"/>
      <c r="TLC85" s="190"/>
      <c r="TLD85" s="190"/>
      <c r="TLE85" s="190"/>
      <c r="TLF85" s="190"/>
      <c r="TLG85" s="190"/>
      <c r="TLH85" s="190"/>
      <c r="TLI85" s="190"/>
      <c r="TLJ85" s="190"/>
      <c r="TLK85" s="190"/>
      <c r="TLL85" s="190"/>
      <c r="TLM85" s="190"/>
      <c r="TLN85" s="190"/>
      <c r="TLO85" s="190"/>
      <c r="TLP85" s="190"/>
      <c r="TLQ85" s="190"/>
      <c r="TLR85" s="190"/>
      <c r="TLS85" s="190"/>
      <c r="TLT85" s="190"/>
      <c r="TLU85" s="190"/>
      <c r="TLV85" s="190"/>
      <c r="TLW85" s="190"/>
      <c r="TLX85" s="190"/>
      <c r="TLY85" s="190"/>
      <c r="TLZ85" s="190"/>
      <c r="TMA85" s="190"/>
      <c r="TMB85" s="190"/>
      <c r="TMC85" s="190"/>
      <c r="TMD85" s="190"/>
      <c r="TME85" s="190"/>
      <c r="TMF85" s="190"/>
      <c r="TMG85" s="190"/>
      <c r="TMH85" s="190"/>
      <c r="TMI85" s="190"/>
      <c r="TMJ85" s="190"/>
      <c r="TMK85" s="190"/>
      <c r="TML85" s="190"/>
      <c r="TMM85" s="190"/>
      <c r="TMN85" s="190"/>
      <c r="TMO85" s="190"/>
      <c r="TMP85" s="190"/>
      <c r="TMQ85" s="190"/>
      <c r="TMR85" s="190"/>
      <c r="TMS85" s="190"/>
      <c r="TMT85" s="190"/>
      <c r="TMU85" s="190"/>
      <c r="TMV85" s="190"/>
      <c r="TMW85" s="190"/>
      <c r="TMX85" s="190"/>
      <c r="TMY85" s="190"/>
      <c r="TMZ85" s="190"/>
      <c r="TNA85" s="190"/>
      <c r="TNB85" s="190"/>
      <c r="TNC85" s="190"/>
      <c r="TND85" s="190"/>
      <c r="TNE85" s="190"/>
      <c r="TNF85" s="190"/>
      <c r="TNG85" s="190"/>
      <c r="TNH85" s="190"/>
      <c r="TNI85" s="190"/>
      <c r="TNJ85" s="190"/>
      <c r="TNK85" s="190"/>
      <c r="TNL85" s="190"/>
      <c r="TNM85" s="190"/>
      <c r="TNN85" s="190"/>
      <c r="TNO85" s="190"/>
      <c r="TNP85" s="190"/>
      <c r="TNQ85" s="190"/>
      <c r="TNR85" s="190"/>
      <c r="TNS85" s="190"/>
      <c r="TNT85" s="190"/>
      <c r="TNU85" s="190"/>
      <c r="TNV85" s="190"/>
      <c r="TNW85" s="190"/>
      <c r="TNX85" s="190"/>
      <c r="TNY85" s="190"/>
      <c r="TNZ85" s="190"/>
      <c r="TOA85" s="190"/>
      <c r="TOB85" s="190"/>
      <c r="TOC85" s="190"/>
      <c r="TOD85" s="190"/>
      <c r="TOE85" s="190"/>
      <c r="TOF85" s="190"/>
      <c r="TOG85" s="190"/>
      <c r="TOH85" s="190"/>
      <c r="TOI85" s="190"/>
      <c r="TOJ85" s="190"/>
      <c r="TOK85" s="190"/>
      <c r="TOL85" s="190"/>
      <c r="TOM85" s="190"/>
      <c r="TON85" s="190"/>
      <c r="TOO85" s="190"/>
      <c r="TOP85" s="190"/>
      <c r="TOQ85" s="190"/>
      <c r="TOR85" s="190"/>
      <c r="TOS85" s="190"/>
      <c r="TOT85" s="190"/>
      <c r="TOU85" s="190"/>
      <c r="TOV85" s="190"/>
      <c r="TOW85" s="190"/>
      <c r="TOX85" s="190"/>
      <c r="TOY85" s="190"/>
      <c r="TOZ85" s="190"/>
      <c r="TPA85" s="190"/>
      <c r="TPB85" s="190"/>
      <c r="TPC85" s="190"/>
      <c r="TPD85" s="190"/>
      <c r="TPE85" s="190"/>
      <c r="TPF85" s="190"/>
      <c r="TPG85" s="190"/>
      <c r="TPH85" s="190"/>
      <c r="TPI85" s="190"/>
      <c r="TPJ85" s="190"/>
      <c r="TPK85" s="190"/>
      <c r="TPL85" s="190"/>
      <c r="TPM85" s="190"/>
      <c r="TPN85" s="190"/>
      <c r="TPO85" s="190"/>
      <c r="TPP85" s="190"/>
      <c r="TPQ85" s="190"/>
      <c r="TPR85" s="190"/>
      <c r="TPS85" s="190"/>
      <c r="TPT85" s="190"/>
      <c r="TPU85" s="190"/>
      <c r="TPV85" s="190"/>
      <c r="TPW85" s="190"/>
      <c r="TPX85" s="190"/>
      <c r="TPY85" s="190"/>
      <c r="TPZ85" s="190"/>
      <c r="TQA85" s="190"/>
      <c r="TQB85" s="190"/>
      <c r="TQC85" s="190"/>
      <c r="TQD85" s="190"/>
      <c r="TQE85" s="190"/>
      <c r="TQF85" s="190"/>
      <c r="TQG85" s="190"/>
      <c r="TQH85" s="190"/>
      <c r="TQI85" s="190"/>
      <c r="TQJ85" s="190"/>
      <c r="TQK85" s="190"/>
      <c r="TQL85" s="190"/>
      <c r="TQM85" s="190"/>
      <c r="TQN85" s="190"/>
      <c r="TQO85" s="190"/>
      <c r="TQP85" s="190"/>
      <c r="TQQ85" s="190"/>
      <c r="TQR85" s="190"/>
      <c r="TQS85" s="190"/>
      <c r="TQT85" s="190"/>
      <c r="TQU85" s="190"/>
      <c r="TQV85" s="190"/>
      <c r="TQW85" s="190"/>
      <c r="TQX85" s="190"/>
      <c r="TQY85" s="190"/>
      <c r="TQZ85" s="190"/>
      <c r="TRA85" s="190"/>
      <c r="TRB85" s="190"/>
      <c r="TRC85" s="190"/>
      <c r="TRD85" s="190"/>
      <c r="TRE85" s="190"/>
      <c r="TRF85" s="190"/>
      <c r="TRG85" s="190"/>
      <c r="TRH85" s="190"/>
      <c r="TRI85" s="190"/>
      <c r="TRJ85" s="190"/>
      <c r="TRK85" s="190"/>
      <c r="TRL85" s="190"/>
      <c r="TRM85" s="190"/>
      <c r="TRN85" s="190"/>
      <c r="TRO85" s="190"/>
      <c r="TRP85" s="190"/>
      <c r="TRQ85" s="190"/>
      <c r="TRR85" s="190"/>
      <c r="TRS85" s="190"/>
      <c r="TRT85" s="190"/>
      <c r="TRU85" s="190"/>
      <c r="TRV85" s="190"/>
      <c r="TRW85" s="190"/>
      <c r="TRX85" s="190"/>
      <c r="TRY85" s="190"/>
      <c r="TRZ85" s="190"/>
      <c r="TSA85" s="190"/>
      <c r="TSB85" s="190"/>
      <c r="TSC85" s="190"/>
      <c r="TSD85" s="190"/>
      <c r="TSE85" s="190"/>
      <c r="TSF85" s="190"/>
      <c r="TSG85" s="190"/>
      <c r="TSH85" s="190"/>
      <c r="TSI85" s="190"/>
      <c r="TSJ85" s="190"/>
      <c r="TSK85" s="190"/>
      <c r="TSL85" s="190"/>
      <c r="TSM85" s="190"/>
      <c r="TSN85" s="190"/>
      <c r="TSO85" s="190"/>
      <c r="TSP85" s="190"/>
      <c r="TSQ85" s="190"/>
      <c r="TSR85" s="190"/>
      <c r="TSS85" s="190"/>
      <c r="TST85" s="190"/>
      <c r="TSU85" s="190"/>
      <c r="TSV85" s="190"/>
      <c r="TSW85" s="190"/>
      <c r="TSX85" s="190"/>
      <c r="TSY85" s="190"/>
      <c r="TSZ85" s="190"/>
      <c r="TTA85" s="190"/>
      <c r="TTB85" s="190"/>
      <c r="TTC85" s="190"/>
      <c r="TTD85" s="190"/>
      <c r="TTE85" s="190"/>
      <c r="TTF85" s="190"/>
      <c r="TTG85" s="190"/>
      <c r="TTH85" s="190"/>
      <c r="TTI85" s="190"/>
      <c r="TTJ85" s="190"/>
      <c r="TTK85" s="190"/>
      <c r="TTL85" s="190"/>
      <c r="TTM85" s="190"/>
      <c r="TTN85" s="190"/>
      <c r="TTO85" s="190"/>
      <c r="TTP85" s="190"/>
      <c r="TTQ85" s="190"/>
      <c r="TTR85" s="190"/>
      <c r="TTS85" s="190"/>
      <c r="TTT85" s="190"/>
      <c r="TTU85" s="190"/>
      <c r="TTV85" s="190"/>
      <c r="TTW85" s="190"/>
      <c r="TTX85" s="190"/>
      <c r="TTY85" s="190"/>
      <c r="TTZ85" s="190"/>
      <c r="TUA85" s="190"/>
      <c r="TUB85" s="190"/>
      <c r="TUC85" s="190"/>
      <c r="TUD85" s="190"/>
      <c r="TUE85" s="190"/>
      <c r="TUF85" s="190"/>
      <c r="TUG85" s="190"/>
      <c r="TUH85" s="190"/>
      <c r="TUI85" s="190"/>
      <c r="TUJ85" s="190"/>
      <c r="TUK85" s="190"/>
      <c r="TUL85" s="190"/>
      <c r="TUM85" s="190"/>
      <c r="TUN85" s="190"/>
      <c r="TUO85" s="190"/>
      <c r="TUP85" s="190"/>
      <c r="TUQ85" s="190"/>
      <c r="TUR85" s="190"/>
      <c r="TUS85" s="190"/>
      <c r="TUT85" s="190"/>
      <c r="TUU85" s="190"/>
      <c r="TUV85" s="190"/>
      <c r="TUW85" s="190"/>
      <c r="TUX85" s="190"/>
      <c r="TUY85" s="190"/>
      <c r="TUZ85" s="190"/>
      <c r="TVA85" s="190"/>
      <c r="TVB85" s="190"/>
      <c r="TVC85" s="190"/>
      <c r="TVD85" s="190"/>
      <c r="TVE85" s="190"/>
      <c r="TVF85" s="190"/>
      <c r="TVG85" s="190"/>
      <c r="TVH85" s="190"/>
      <c r="TVI85" s="190"/>
      <c r="TVJ85" s="190"/>
      <c r="TVK85" s="190"/>
      <c r="TVL85" s="190"/>
      <c r="TVM85" s="190"/>
      <c r="TVN85" s="190"/>
      <c r="TVO85" s="190"/>
      <c r="TVP85" s="190"/>
      <c r="TVQ85" s="190"/>
      <c r="TVR85" s="190"/>
      <c r="TVS85" s="190"/>
      <c r="TVT85" s="190"/>
      <c r="TVU85" s="190"/>
      <c r="TVV85" s="190"/>
      <c r="TVW85" s="190"/>
      <c r="TVX85" s="190"/>
      <c r="TVY85" s="190"/>
      <c r="TVZ85" s="190"/>
      <c r="TWA85" s="190"/>
      <c r="TWB85" s="190"/>
      <c r="TWC85" s="190"/>
      <c r="TWD85" s="190"/>
      <c r="TWE85" s="190"/>
      <c r="TWF85" s="190"/>
      <c r="TWG85" s="190"/>
      <c r="TWH85" s="190"/>
      <c r="TWI85" s="190"/>
      <c r="TWJ85" s="190"/>
      <c r="TWK85" s="190"/>
      <c r="TWL85" s="190"/>
      <c r="TWM85" s="190"/>
      <c r="TWN85" s="190"/>
      <c r="TWO85" s="190"/>
      <c r="TWP85" s="190"/>
      <c r="TWQ85" s="190"/>
      <c r="TWR85" s="190"/>
      <c r="TWS85" s="190"/>
      <c r="TWT85" s="190"/>
      <c r="TWU85" s="190"/>
      <c r="TWV85" s="190"/>
      <c r="TWW85" s="190"/>
      <c r="TWX85" s="190"/>
      <c r="TWY85" s="190"/>
      <c r="TWZ85" s="190"/>
      <c r="TXA85" s="190"/>
      <c r="TXB85" s="190"/>
      <c r="TXC85" s="190"/>
      <c r="TXD85" s="190"/>
      <c r="TXE85" s="190"/>
      <c r="TXF85" s="190"/>
      <c r="TXG85" s="190"/>
      <c r="TXH85" s="190"/>
      <c r="TXI85" s="190"/>
      <c r="TXJ85" s="190"/>
      <c r="TXK85" s="190"/>
      <c r="TXL85" s="190"/>
      <c r="TXM85" s="190"/>
      <c r="TXN85" s="190"/>
      <c r="TXO85" s="190"/>
      <c r="TXP85" s="190"/>
      <c r="TXQ85" s="190"/>
      <c r="TXR85" s="190"/>
      <c r="TXS85" s="190"/>
      <c r="TXT85" s="190"/>
      <c r="TXU85" s="190"/>
      <c r="TXV85" s="190"/>
      <c r="TXW85" s="190"/>
      <c r="TXX85" s="190"/>
      <c r="TXY85" s="190"/>
      <c r="TXZ85" s="190"/>
      <c r="TYA85" s="190"/>
      <c r="TYB85" s="190"/>
      <c r="TYC85" s="190"/>
      <c r="TYD85" s="190"/>
      <c r="TYE85" s="190"/>
      <c r="TYF85" s="190"/>
      <c r="TYG85" s="190"/>
      <c r="TYH85" s="190"/>
      <c r="TYI85" s="190"/>
      <c r="TYJ85" s="190"/>
      <c r="TYK85" s="190"/>
      <c r="TYL85" s="190"/>
      <c r="TYM85" s="190"/>
      <c r="TYN85" s="190"/>
      <c r="TYO85" s="190"/>
      <c r="TYP85" s="190"/>
      <c r="TYQ85" s="190"/>
      <c r="TYR85" s="190"/>
      <c r="TYS85" s="190"/>
      <c r="TYT85" s="190"/>
      <c r="TYU85" s="190"/>
      <c r="TYV85" s="190"/>
      <c r="TYW85" s="190"/>
      <c r="TYX85" s="190"/>
      <c r="TYY85" s="190"/>
      <c r="TYZ85" s="190"/>
      <c r="TZA85" s="190"/>
      <c r="TZB85" s="190"/>
      <c r="TZC85" s="190"/>
      <c r="TZD85" s="190"/>
      <c r="TZE85" s="190"/>
      <c r="TZF85" s="190"/>
      <c r="TZG85" s="190"/>
      <c r="TZH85" s="190"/>
      <c r="TZI85" s="190"/>
      <c r="TZJ85" s="190"/>
      <c r="TZK85" s="190"/>
      <c r="TZL85" s="190"/>
      <c r="TZM85" s="190"/>
      <c r="TZN85" s="190"/>
      <c r="TZO85" s="190"/>
      <c r="TZP85" s="190"/>
      <c r="TZQ85" s="190"/>
      <c r="TZR85" s="190"/>
      <c r="TZS85" s="190"/>
      <c r="TZT85" s="190"/>
      <c r="TZU85" s="190"/>
      <c r="TZV85" s="190"/>
      <c r="TZW85" s="190"/>
      <c r="TZX85" s="190"/>
      <c r="TZY85" s="190"/>
      <c r="TZZ85" s="190"/>
      <c r="UAA85" s="190"/>
      <c r="UAB85" s="190"/>
      <c r="UAC85" s="190"/>
      <c r="UAD85" s="190"/>
      <c r="UAE85" s="190"/>
      <c r="UAF85" s="190"/>
      <c r="UAG85" s="190"/>
      <c r="UAH85" s="190"/>
      <c r="UAI85" s="190"/>
      <c r="UAJ85" s="190"/>
      <c r="UAK85" s="190"/>
      <c r="UAL85" s="190"/>
      <c r="UAM85" s="190"/>
      <c r="UAN85" s="190"/>
      <c r="UAO85" s="190"/>
      <c r="UAP85" s="190"/>
      <c r="UAQ85" s="190"/>
      <c r="UAR85" s="190"/>
      <c r="UAS85" s="190"/>
      <c r="UAT85" s="190"/>
      <c r="UAU85" s="190"/>
      <c r="UAV85" s="190"/>
      <c r="UAW85" s="190"/>
      <c r="UAX85" s="190"/>
      <c r="UAY85" s="190"/>
      <c r="UAZ85" s="190"/>
      <c r="UBA85" s="190"/>
      <c r="UBB85" s="190"/>
      <c r="UBC85" s="190"/>
      <c r="UBD85" s="190"/>
      <c r="UBE85" s="190"/>
      <c r="UBF85" s="190"/>
      <c r="UBG85" s="190"/>
      <c r="UBH85" s="190"/>
      <c r="UBI85" s="190"/>
      <c r="UBJ85" s="190"/>
      <c r="UBK85" s="190"/>
      <c r="UBL85" s="190"/>
      <c r="UBM85" s="190"/>
      <c r="UBN85" s="190"/>
      <c r="UBO85" s="190"/>
      <c r="UBP85" s="190"/>
      <c r="UBQ85" s="190"/>
      <c r="UBR85" s="190"/>
      <c r="UBS85" s="190"/>
      <c r="UBT85" s="190"/>
      <c r="UBU85" s="190"/>
      <c r="UBV85" s="190"/>
      <c r="UBW85" s="190"/>
      <c r="UBX85" s="190"/>
      <c r="UBY85" s="190"/>
      <c r="UBZ85" s="190"/>
      <c r="UCA85" s="190"/>
      <c r="UCB85" s="190"/>
      <c r="UCC85" s="190"/>
      <c r="UCD85" s="190"/>
      <c r="UCE85" s="190"/>
      <c r="UCF85" s="190"/>
      <c r="UCG85" s="190"/>
      <c r="UCH85" s="190"/>
      <c r="UCI85" s="190"/>
      <c r="UCJ85" s="190"/>
      <c r="UCK85" s="190"/>
      <c r="UCL85" s="190"/>
      <c r="UCM85" s="190"/>
      <c r="UCN85" s="190"/>
      <c r="UCO85" s="190"/>
      <c r="UCP85" s="190"/>
      <c r="UCQ85" s="190"/>
      <c r="UCR85" s="190"/>
      <c r="UCS85" s="190"/>
      <c r="UCT85" s="190"/>
      <c r="UCU85" s="190"/>
      <c r="UCV85" s="190"/>
      <c r="UCW85" s="190"/>
      <c r="UCX85" s="190"/>
      <c r="UCY85" s="190"/>
      <c r="UCZ85" s="190"/>
      <c r="UDA85" s="190"/>
      <c r="UDB85" s="190"/>
      <c r="UDC85" s="190"/>
      <c r="UDD85" s="190"/>
      <c r="UDE85" s="190"/>
      <c r="UDF85" s="190"/>
      <c r="UDG85" s="190"/>
      <c r="UDH85" s="190"/>
      <c r="UDI85" s="190"/>
      <c r="UDJ85" s="190"/>
      <c r="UDK85" s="190"/>
      <c r="UDL85" s="190"/>
      <c r="UDM85" s="190"/>
      <c r="UDN85" s="190"/>
      <c r="UDO85" s="190"/>
      <c r="UDP85" s="190"/>
      <c r="UDQ85" s="190"/>
      <c r="UDR85" s="190"/>
      <c r="UDS85" s="190"/>
      <c r="UDT85" s="190"/>
      <c r="UDU85" s="190"/>
      <c r="UDV85" s="190"/>
      <c r="UDW85" s="190"/>
      <c r="UDX85" s="190"/>
      <c r="UDY85" s="190"/>
      <c r="UDZ85" s="190"/>
      <c r="UEA85" s="190"/>
      <c r="UEB85" s="190"/>
      <c r="UEC85" s="190"/>
      <c r="UED85" s="190"/>
      <c r="UEE85" s="190"/>
      <c r="UEF85" s="190"/>
      <c r="UEG85" s="190"/>
      <c r="UEH85" s="190"/>
      <c r="UEI85" s="190"/>
      <c r="UEJ85" s="190"/>
      <c r="UEK85" s="190"/>
      <c r="UEL85" s="190"/>
      <c r="UEM85" s="190"/>
      <c r="UEN85" s="190"/>
      <c r="UEO85" s="190"/>
      <c r="UEP85" s="190"/>
      <c r="UEQ85" s="190"/>
      <c r="UER85" s="190"/>
      <c r="UES85" s="190"/>
      <c r="UET85" s="190"/>
      <c r="UEU85" s="190"/>
      <c r="UEV85" s="190"/>
      <c r="UEW85" s="190"/>
      <c r="UEX85" s="190"/>
      <c r="UEY85" s="190"/>
      <c r="UEZ85" s="190"/>
      <c r="UFA85" s="190"/>
      <c r="UFB85" s="190"/>
      <c r="UFC85" s="190"/>
      <c r="UFD85" s="190"/>
      <c r="UFE85" s="190"/>
      <c r="UFF85" s="190"/>
      <c r="UFG85" s="190"/>
      <c r="UFH85" s="190"/>
      <c r="UFI85" s="190"/>
      <c r="UFJ85" s="190"/>
      <c r="UFK85" s="190"/>
      <c r="UFL85" s="190"/>
      <c r="UFM85" s="190"/>
      <c r="UFN85" s="190"/>
      <c r="UFO85" s="190"/>
      <c r="UFP85" s="190"/>
      <c r="UFQ85" s="190"/>
      <c r="UFR85" s="190"/>
      <c r="UFS85" s="190"/>
      <c r="UFT85" s="190"/>
      <c r="UFU85" s="190"/>
      <c r="UFV85" s="190"/>
      <c r="UFW85" s="190"/>
      <c r="UFX85" s="190"/>
      <c r="UFY85" s="190"/>
      <c r="UFZ85" s="190"/>
      <c r="UGA85" s="190"/>
      <c r="UGB85" s="190"/>
      <c r="UGC85" s="190"/>
      <c r="UGD85" s="190"/>
      <c r="UGE85" s="190"/>
      <c r="UGF85" s="190"/>
      <c r="UGG85" s="190"/>
      <c r="UGH85" s="190"/>
      <c r="UGI85" s="190"/>
      <c r="UGJ85" s="190"/>
      <c r="UGK85" s="190"/>
      <c r="UGL85" s="190"/>
      <c r="UGM85" s="190"/>
      <c r="UGN85" s="190"/>
      <c r="UGO85" s="190"/>
      <c r="UGP85" s="190"/>
      <c r="UGQ85" s="190"/>
      <c r="UGR85" s="190"/>
      <c r="UGS85" s="190"/>
      <c r="UGT85" s="190"/>
      <c r="UGU85" s="190"/>
      <c r="UGV85" s="190"/>
      <c r="UGW85" s="190"/>
      <c r="UGX85" s="190"/>
      <c r="UGY85" s="190"/>
      <c r="UGZ85" s="190"/>
      <c r="UHA85" s="190"/>
      <c r="UHB85" s="190"/>
      <c r="UHC85" s="190"/>
      <c r="UHD85" s="190"/>
      <c r="UHE85" s="190"/>
      <c r="UHF85" s="190"/>
      <c r="UHG85" s="190"/>
      <c r="UHH85" s="190"/>
      <c r="UHI85" s="190"/>
      <c r="UHJ85" s="190"/>
      <c r="UHK85" s="190"/>
      <c r="UHL85" s="190"/>
      <c r="UHM85" s="190"/>
      <c r="UHN85" s="190"/>
      <c r="UHO85" s="190"/>
      <c r="UHP85" s="190"/>
      <c r="UHQ85" s="190"/>
      <c r="UHR85" s="190"/>
      <c r="UHS85" s="190"/>
      <c r="UHT85" s="190"/>
      <c r="UHU85" s="190"/>
      <c r="UHV85" s="190"/>
      <c r="UHW85" s="190"/>
      <c r="UHX85" s="190"/>
      <c r="UHY85" s="190"/>
      <c r="UHZ85" s="190"/>
      <c r="UIA85" s="190"/>
      <c r="UIB85" s="190"/>
      <c r="UIC85" s="190"/>
      <c r="UID85" s="190"/>
      <c r="UIE85" s="190"/>
      <c r="UIF85" s="190"/>
      <c r="UIG85" s="190"/>
      <c r="UIH85" s="190"/>
      <c r="UII85" s="190"/>
      <c r="UIJ85" s="190"/>
      <c r="UIK85" s="190"/>
      <c r="UIL85" s="190"/>
      <c r="UIM85" s="190"/>
      <c r="UIN85" s="190"/>
      <c r="UIO85" s="190"/>
      <c r="UIP85" s="190"/>
      <c r="UIQ85" s="190"/>
      <c r="UIR85" s="190"/>
      <c r="UIS85" s="190"/>
      <c r="UIT85" s="190"/>
      <c r="UIU85" s="190"/>
      <c r="UIV85" s="190"/>
      <c r="UIW85" s="190"/>
      <c r="UIX85" s="190"/>
      <c r="UIY85" s="190"/>
      <c r="UIZ85" s="190"/>
      <c r="UJA85" s="190"/>
      <c r="UJB85" s="190"/>
      <c r="UJC85" s="190"/>
      <c r="UJD85" s="190"/>
      <c r="UJE85" s="190"/>
      <c r="UJF85" s="190"/>
      <c r="UJG85" s="190"/>
      <c r="UJH85" s="190"/>
      <c r="UJI85" s="190"/>
      <c r="UJJ85" s="190"/>
      <c r="UJK85" s="190"/>
      <c r="UJL85" s="190"/>
      <c r="UJM85" s="190"/>
      <c r="UJN85" s="190"/>
      <c r="UJO85" s="190"/>
      <c r="UJP85" s="190"/>
      <c r="UJQ85" s="190"/>
      <c r="UJR85" s="190"/>
      <c r="UJS85" s="190"/>
      <c r="UJT85" s="190"/>
      <c r="UJU85" s="190"/>
      <c r="UJV85" s="190"/>
      <c r="UJW85" s="190"/>
      <c r="UJX85" s="190"/>
      <c r="UJY85" s="190"/>
      <c r="UJZ85" s="190"/>
      <c r="UKA85" s="190"/>
      <c r="UKB85" s="190"/>
      <c r="UKC85" s="190"/>
      <c r="UKD85" s="190"/>
      <c r="UKE85" s="190"/>
      <c r="UKF85" s="190"/>
      <c r="UKG85" s="190"/>
      <c r="UKH85" s="190"/>
      <c r="UKI85" s="190"/>
      <c r="UKJ85" s="190"/>
      <c r="UKK85" s="190"/>
      <c r="UKL85" s="190"/>
      <c r="UKM85" s="190"/>
      <c r="UKN85" s="190"/>
      <c r="UKO85" s="190"/>
      <c r="UKP85" s="190"/>
      <c r="UKQ85" s="190"/>
      <c r="UKR85" s="190"/>
      <c r="UKS85" s="190"/>
      <c r="UKT85" s="190"/>
      <c r="UKU85" s="190"/>
      <c r="UKV85" s="190"/>
      <c r="UKW85" s="190"/>
      <c r="UKX85" s="190"/>
      <c r="UKY85" s="190"/>
      <c r="UKZ85" s="190"/>
      <c r="ULA85" s="190"/>
      <c r="ULB85" s="190"/>
      <c r="ULC85" s="190"/>
      <c r="ULD85" s="190"/>
      <c r="ULE85" s="190"/>
      <c r="ULF85" s="190"/>
      <c r="ULG85" s="190"/>
      <c r="ULH85" s="190"/>
      <c r="ULI85" s="190"/>
      <c r="ULJ85" s="190"/>
      <c r="ULK85" s="190"/>
      <c r="ULL85" s="190"/>
      <c r="ULM85" s="190"/>
      <c r="ULN85" s="190"/>
      <c r="ULO85" s="190"/>
      <c r="ULP85" s="190"/>
      <c r="ULQ85" s="190"/>
      <c r="ULR85" s="190"/>
      <c r="ULS85" s="190"/>
      <c r="ULT85" s="190"/>
      <c r="ULU85" s="190"/>
      <c r="ULV85" s="190"/>
      <c r="ULW85" s="190"/>
      <c r="ULX85" s="190"/>
      <c r="ULY85" s="190"/>
      <c r="ULZ85" s="190"/>
      <c r="UMA85" s="190"/>
      <c r="UMB85" s="190"/>
      <c r="UMC85" s="190"/>
      <c r="UMD85" s="190"/>
      <c r="UME85" s="190"/>
      <c r="UMF85" s="190"/>
      <c r="UMG85" s="190"/>
      <c r="UMH85" s="190"/>
      <c r="UMI85" s="190"/>
      <c r="UMJ85" s="190"/>
      <c r="UMK85" s="190"/>
      <c r="UML85" s="190"/>
      <c r="UMM85" s="190"/>
      <c r="UMN85" s="190"/>
      <c r="UMO85" s="190"/>
      <c r="UMP85" s="190"/>
      <c r="UMQ85" s="190"/>
      <c r="UMR85" s="190"/>
      <c r="UMS85" s="190"/>
      <c r="UMT85" s="190"/>
      <c r="UMU85" s="190"/>
      <c r="UMV85" s="190"/>
      <c r="UMW85" s="190"/>
      <c r="UMX85" s="190"/>
      <c r="UMY85" s="190"/>
      <c r="UMZ85" s="190"/>
      <c r="UNA85" s="190"/>
      <c r="UNB85" s="190"/>
      <c r="UNC85" s="190"/>
      <c r="UND85" s="190"/>
      <c r="UNE85" s="190"/>
      <c r="UNF85" s="190"/>
      <c r="UNG85" s="190"/>
      <c r="UNH85" s="190"/>
      <c r="UNI85" s="190"/>
      <c r="UNJ85" s="190"/>
      <c r="UNK85" s="190"/>
      <c r="UNL85" s="190"/>
      <c r="UNM85" s="190"/>
      <c r="UNN85" s="190"/>
      <c r="UNO85" s="190"/>
      <c r="UNP85" s="190"/>
      <c r="UNQ85" s="190"/>
      <c r="UNR85" s="190"/>
      <c r="UNS85" s="190"/>
      <c r="UNT85" s="190"/>
      <c r="UNU85" s="190"/>
      <c r="UNV85" s="190"/>
      <c r="UNW85" s="190"/>
      <c r="UNX85" s="190"/>
      <c r="UNY85" s="190"/>
      <c r="UNZ85" s="190"/>
      <c r="UOA85" s="190"/>
      <c r="UOB85" s="190"/>
      <c r="UOC85" s="190"/>
      <c r="UOD85" s="190"/>
      <c r="UOE85" s="190"/>
      <c r="UOF85" s="190"/>
      <c r="UOG85" s="190"/>
      <c r="UOH85" s="190"/>
      <c r="UOI85" s="190"/>
      <c r="UOJ85" s="190"/>
      <c r="UOK85" s="190"/>
      <c r="UOL85" s="190"/>
      <c r="UOM85" s="190"/>
      <c r="UON85" s="190"/>
      <c r="UOO85" s="190"/>
      <c r="UOP85" s="190"/>
      <c r="UOQ85" s="190"/>
      <c r="UOR85" s="190"/>
      <c r="UOS85" s="190"/>
      <c r="UOT85" s="190"/>
      <c r="UOU85" s="190"/>
      <c r="UOV85" s="190"/>
      <c r="UOW85" s="190"/>
      <c r="UOX85" s="190"/>
      <c r="UOY85" s="190"/>
      <c r="UOZ85" s="190"/>
      <c r="UPA85" s="190"/>
      <c r="UPB85" s="190"/>
      <c r="UPC85" s="190"/>
      <c r="UPD85" s="190"/>
      <c r="UPE85" s="190"/>
      <c r="UPF85" s="190"/>
      <c r="UPG85" s="190"/>
      <c r="UPH85" s="190"/>
      <c r="UPI85" s="190"/>
      <c r="UPJ85" s="190"/>
      <c r="UPK85" s="190"/>
      <c r="UPL85" s="190"/>
      <c r="UPM85" s="190"/>
      <c r="UPN85" s="190"/>
      <c r="UPO85" s="190"/>
      <c r="UPP85" s="190"/>
      <c r="UPQ85" s="190"/>
      <c r="UPR85" s="190"/>
      <c r="UPS85" s="190"/>
      <c r="UPT85" s="190"/>
      <c r="UPU85" s="190"/>
      <c r="UPV85" s="190"/>
      <c r="UPW85" s="190"/>
      <c r="UPX85" s="190"/>
      <c r="UPY85" s="190"/>
      <c r="UPZ85" s="190"/>
      <c r="UQA85" s="190"/>
      <c r="UQB85" s="190"/>
      <c r="UQC85" s="190"/>
      <c r="UQD85" s="190"/>
      <c r="UQE85" s="190"/>
      <c r="UQF85" s="190"/>
      <c r="UQG85" s="190"/>
      <c r="UQH85" s="190"/>
      <c r="UQI85" s="190"/>
      <c r="UQJ85" s="190"/>
      <c r="UQK85" s="190"/>
      <c r="UQL85" s="190"/>
      <c r="UQM85" s="190"/>
      <c r="UQN85" s="190"/>
      <c r="UQO85" s="190"/>
      <c r="UQP85" s="190"/>
      <c r="UQQ85" s="190"/>
      <c r="UQR85" s="190"/>
      <c r="UQS85" s="190"/>
      <c r="UQT85" s="190"/>
      <c r="UQU85" s="190"/>
      <c r="UQV85" s="190"/>
      <c r="UQW85" s="190"/>
      <c r="UQX85" s="190"/>
      <c r="UQY85" s="190"/>
      <c r="UQZ85" s="190"/>
      <c r="URA85" s="190"/>
      <c r="URB85" s="190"/>
      <c r="URC85" s="190"/>
      <c r="URD85" s="190"/>
      <c r="URE85" s="190"/>
      <c r="URF85" s="190"/>
      <c r="URG85" s="190"/>
      <c r="URH85" s="190"/>
      <c r="URI85" s="190"/>
      <c r="URJ85" s="190"/>
      <c r="URK85" s="190"/>
      <c r="URL85" s="190"/>
      <c r="URM85" s="190"/>
      <c r="URN85" s="190"/>
      <c r="URO85" s="190"/>
      <c r="URP85" s="190"/>
      <c r="URQ85" s="190"/>
      <c r="URR85" s="190"/>
      <c r="URS85" s="190"/>
      <c r="URT85" s="190"/>
      <c r="URU85" s="190"/>
      <c r="URV85" s="190"/>
      <c r="URW85" s="190"/>
      <c r="URX85" s="190"/>
      <c r="URY85" s="190"/>
      <c r="URZ85" s="190"/>
      <c r="USA85" s="190"/>
      <c r="USB85" s="190"/>
      <c r="USC85" s="190"/>
      <c r="USD85" s="190"/>
      <c r="USE85" s="190"/>
      <c r="USF85" s="190"/>
      <c r="USG85" s="190"/>
      <c r="USH85" s="190"/>
      <c r="USI85" s="190"/>
      <c r="USJ85" s="190"/>
      <c r="USK85" s="190"/>
      <c r="USL85" s="190"/>
      <c r="USM85" s="190"/>
      <c r="USN85" s="190"/>
      <c r="USO85" s="190"/>
      <c r="USP85" s="190"/>
      <c r="USQ85" s="190"/>
      <c r="USR85" s="190"/>
      <c r="USS85" s="190"/>
      <c r="UST85" s="190"/>
      <c r="USU85" s="190"/>
      <c r="USV85" s="190"/>
      <c r="USW85" s="190"/>
      <c r="USX85" s="190"/>
      <c r="USY85" s="190"/>
      <c r="USZ85" s="190"/>
      <c r="UTA85" s="190"/>
      <c r="UTB85" s="190"/>
      <c r="UTC85" s="190"/>
      <c r="UTD85" s="190"/>
      <c r="UTE85" s="190"/>
      <c r="UTF85" s="190"/>
      <c r="UTG85" s="190"/>
      <c r="UTH85" s="190"/>
      <c r="UTI85" s="190"/>
      <c r="UTJ85" s="190"/>
      <c r="UTK85" s="190"/>
      <c r="UTL85" s="190"/>
      <c r="UTM85" s="190"/>
      <c r="UTN85" s="190"/>
      <c r="UTO85" s="190"/>
      <c r="UTP85" s="190"/>
      <c r="UTQ85" s="190"/>
      <c r="UTR85" s="190"/>
      <c r="UTS85" s="190"/>
      <c r="UTT85" s="190"/>
      <c r="UTU85" s="190"/>
      <c r="UTV85" s="190"/>
      <c r="UTW85" s="190"/>
      <c r="UTX85" s="190"/>
      <c r="UTY85" s="190"/>
      <c r="UTZ85" s="190"/>
      <c r="UUA85" s="190"/>
      <c r="UUB85" s="190"/>
      <c r="UUC85" s="190"/>
      <c r="UUD85" s="190"/>
      <c r="UUE85" s="190"/>
      <c r="UUF85" s="190"/>
      <c r="UUG85" s="190"/>
      <c r="UUH85" s="190"/>
      <c r="UUI85" s="190"/>
      <c r="UUJ85" s="190"/>
      <c r="UUK85" s="190"/>
      <c r="UUL85" s="190"/>
      <c r="UUM85" s="190"/>
      <c r="UUN85" s="190"/>
      <c r="UUO85" s="190"/>
      <c r="UUP85" s="190"/>
      <c r="UUQ85" s="190"/>
      <c r="UUR85" s="190"/>
      <c r="UUS85" s="190"/>
      <c r="UUT85" s="190"/>
      <c r="UUU85" s="190"/>
      <c r="UUV85" s="190"/>
      <c r="UUW85" s="190"/>
      <c r="UUX85" s="190"/>
      <c r="UUY85" s="190"/>
      <c r="UUZ85" s="190"/>
      <c r="UVA85" s="190"/>
      <c r="UVB85" s="190"/>
      <c r="UVC85" s="190"/>
      <c r="UVD85" s="190"/>
      <c r="UVE85" s="190"/>
      <c r="UVF85" s="190"/>
      <c r="UVG85" s="190"/>
      <c r="UVH85" s="190"/>
      <c r="UVI85" s="190"/>
      <c r="UVJ85" s="190"/>
      <c r="UVK85" s="190"/>
      <c r="UVL85" s="190"/>
      <c r="UVM85" s="190"/>
      <c r="UVN85" s="190"/>
      <c r="UVO85" s="190"/>
      <c r="UVP85" s="190"/>
      <c r="UVQ85" s="190"/>
      <c r="UVR85" s="190"/>
      <c r="UVS85" s="190"/>
      <c r="UVT85" s="190"/>
      <c r="UVU85" s="190"/>
      <c r="UVV85" s="190"/>
      <c r="UVW85" s="190"/>
      <c r="UVX85" s="190"/>
      <c r="UVY85" s="190"/>
      <c r="UVZ85" s="190"/>
      <c r="UWA85" s="190"/>
      <c r="UWB85" s="190"/>
      <c r="UWC85" s="190"/>
      <c r="UWD85" s="190"/>
      <c r="UWE85" s="190"/>
      <c r="UWF85" s="190"/>
      <c r="UWG85" s="190"/>
      <c r="UWH85" s="190"/>
      <c r="UWI85" s="190"/>
      <c r="UWJ85" s="190"/>
      <c r="UWK85" s="190"/>
      <c r="UWL85" s="190"/>
      <c r="UWM85" s="190"/>
      <c r="UWN85" s="190"/>
      <c r="UWO85" s="190"/>
      <c r="UWP85" s="190"/>
      <c r="UWQ85" s="190"/>
      <c r="UWR85" s="190"/>
      <c r="UWS85" s="190"/>
      <c r="UWT85" s="190"/>
      <c r="UWU85" s="190"/>
      <c r="UWV85" s="190"/>
      <c r="UWW85" s="190"/>
      <c r="UWX85" s="190"/>
      <c r="UWY85" s="190"/>
      <c r="UWZ85" s="190"/>
      <c r="UXA85" s="190"/>
      <c r="UXB85" s="190"/>
      <c r="UXC85" s="190"/>
      <c r="UXD85" s="190"/>
      <c r="UXE85" s="190"/>
      <c r="UXF85" s="190"/>
      <c r="UXG85" s="190"/>
      <c r="UXH85" s="190"/>
      <c r="UXI85" s="190"/>
      <c r="UXJ85" s="190"/>
      <c r="UXK85" s="190"/>
      <c r="UXL85" s="190"/>
      <c r="UXM85" s="190"/>
      <c r="UXN85" s="190"/>
      <c r="UXO85" s="190"/>
      <c r="UXP85" s="190"/>
      <c r="UXQ85" s="190"/>
      <c r="UXR85" s="190"/>
      <c r="UXS85" s="190"/>
      <c r="UXT85" s="190"/>
      <c r="UXU85" s="190"/>
      <c r="UXV85" s="190"/>
      <c r="UXW85" s="190"/>
      <c r="UXX85" s="190"/>
      <c r="UXY85" s="190"/>
      <c r="UXZ85" s="190"/>
      <c r="UYA85" s="190"/>
      <c r="UYB85" s="190"/>
      <c r="UYC85" s="190"/>
      <c r="UYD85" s="190"/>
      <c r="UYE85" s="190"/>
      <c r="UYF85" s="190"/>
      <c r="UYG85" s="190"/>
      <c r="UYH85" s="190"/>
      <c r="UYI85" s="190"/>
      <c r="UYJ85" s="190"/>
      <c r="UYK85" s="190"/>
      <c r="UYL85" s="190"/>
      <c r="UYM85" s="190"/>
      <c r="UYN85" s="190"/>
      <c r="UYO85" s="190"/>
      <c r="UYP85" s="190"/>
      <c r="UYQ85" s="190"/>
      <c r="UYR85" s="190"/>
      <c r="UYS85" s="190"/>
      <c r="UYT85" s="190"/>
      <c r="UYU85" s="190"/>
      <c r="UYV85" s="190"/>
      <c r="UYW85" s="190"/>
      <c r="UYX85" s="190"/>
      <c r="UYY85" s="190"/>
      <c r="UYZ85" s="190"/>
      <c r="UZA85" s="190"/>
      <c r="UZB85" s="190"/>
      <c r="UZC85" s="190"/>
      <c r="UZD85" s="190"/>
      <c r="UZE85" s="190"/>
      <c r="UZF85" s="190"/>
      <c r="UZG85" s="190"/>
      <c r="UZH85" s="190"/>
      <c r="UZI85" s="190"/>
      <c r="UZJ85" s="190"/>
      <c r="UZK85" s="190"/>
      <c r="UZL85" s="190"/>
      <c r="UZM85" s="190"/>
      <c r="UZN85" s="190"/>
      <c r="UZO85" s="190"/>
      <c r="UZP85" s="190"/>
      <c r="UZQ85" s="190"/>
      <c r="UZR85" s="190"/>
      <c r="UZS85" s="190"/>
      <c r="UZT85" s="190"/>
      <c r="UZU85" s="190"/>
      <c r="UZV85" s="190"/>
      <c r="UZW85" s="190"/>
      <c r="UZX85" s="190"/>
      <c r="UZY85" s="190"/>
      <c r="UZZ85" s="190"/>
      <c r="VAA85" s="190"/>
      <c r="VAB85" s="190"/>
      <c r="VAC85" s="190"/>
      <c r="VAD85" s="190"/>
      <c r="VAE85" s="190"/>
      <c r="VAF85" s="190"/>
      <c r="VAG85" s="190"/>
      <c r="VAH85" s="190"/>
      <c r="VAI85" s="190"/>
      <c r="VAJ85" s="190"/>
      <c r="VAK85" s="190"/>
      <c r="VAL85" s="190"/>
      <c r="VAM85" s="190"/>
      <c r="VAN85" s="190"/>
      <c r="VAO85" s="190"/>
      <c r="VAP85" s="190"/>
      <c r="VAQ85" s="190"/>
      <c r="VAR85" s="190"/>
      <c r="VAS85" s="190"/>
      <c r="VAT85" s="190"/>
      <c r="VAU85" s="190"/>
      <c r="VAV85" s="190"/>
      <c r="VAW85" s="190"/>
      <c r="VAX85" s="190"/>
      <c r="VAY85" s="190"/>
      <c r="VAZ85" s="190"/>
      <c r="VBA85" s="190"/>
      <c r="VBB85" s="190"/>
      <c r="VBC85" s="190"/>
      <c r="VBD85" s="190"/>
      <c r="VBE85" s="190"/>
      <c r="VBF85" s="190"/>
      <c r="VBG85" s="190"/>
      <c r="VBH85" s="190"/>
      <c r="VBI85" s="190"/>
      <c r="VBJ85" s="190"/>
      <c r="VBK85" s="190"/>
      <c r="VBL85" s="190"/>
      <c r="VBM85" s="190"/>
      <c r="VBN85" s="190"/>
      <c r="VBO85" s="190"/>
      <c r="VBP85" s="190"/>
      <c r="VBQ85" s="190"/>
      <c r="VBR85" s="190"/>
      <c r="VBS85" s="190"/>
      <c r="VBT85" s="190"/>
      <c r="VBU85" s="190"/>
      <c r="VBV85" s="190"/>
      <c r="VBW85" s="190"/>
      <c r="VBX85" s="190"/>
      <c r="VBY85" s="190"/>
      <c r="VBZ85" s="190"/>
      <c r="VCA85" s="190"/>
      <c r="VCB85" s="190"/>
      <c r="VCC85" s="190"/>
      <c r="VCD85" s="190"/>
      <c r="VCE85" s="190"/>
      <c r="VCF85" s="190"/>
      <c r="VCG85" s="190"/>
      <c r="VCH85" s="190"/>
      <c r="VCI85" s="190"/>
      <c r="VCJ85" s="190"/>
      <c r="VCK85" s="190"/>
      <c r="VCL85" s="190"/>
      <c r="VCM85" s="190"/>
      <c r="VCN85" s="190"/>
      <c r="VCO85" s="190"/>
      <c r="VCP85" s="190"/>
      <c r="VCQ85" s="190"/>
      <c r="VCR85" s="190"/>
      <c r="VCS85" s="190"/>
      <c r="VCT85" s="190"/>
      <c r="VCU85" s="190"/>
      <c r="VCV85" s="190"/>
      <c r="VCW85" s="190"/>
      <c r="VCX85" s="190"/>
      <c r="VCY85" s="190"/>
      <c r="VCZ85" s="190"/>
      <c r="VDA85" s="190"/>
      <c r="VDB85" s="190"/>
      <c r="VDC85" s="190"/>
      <c r="VDD85" s="190"/>
      <c r="VDE85" s="190"/>
      <c r="VDF85" s="190"/>
      <c r="VDG85" s="190"/>
      <c r="VDH85" s="190"/>
      <c r="VDI85" s="190"/>
      <c r="VDJ85" s="190"/>
      <c r="VDK85" s="190"/>
      <c r="VDL85" s="190"/>
      <c r="VDM85" s="190"/>
      <c r="VDN85" s="190"/>
      <c r="VDO85" s="190"/>
      <c r="VDP85" s="190"/>
      <c r="VDQ85" s="190"/>
      <c r="VDR85" s="190"/>
      <c r="VDS85" s="190"/>
      <c r="VDT85" s="190"/>
      <c r="VDU85" s="190"/>
      <c r="VDV85" s="190"/>
      <c r="VDW85" s="190"/>
      <c r="VDX85" s="190"/>
      <c r="VDY85" s="190"/>
      <c r="VDZ85" s="190"/>
      <c r="VEA85" s="190"/>
      <c r="VEB85" s="190"/>
      <c r="VEC85" s="190"/>
      <c r="VED85" s="190"/>
      <c r="VEE85" s="190"/>
      <c r="VEF85" s="190"/>
      <c r="VEG85" s="190"/>
      <c r="VEH85" s="190"/>
      <c r="VEI85" s="190"/>
      <c r="VEJ85" s="190"/>
      <c r="VEK85" s="190"/>
      <c r="VEL85" s="190"/>
      <c r="VEM85" s="190"/>
      <c r="VEN85" s="190"/>
      <c r="VEO85" s="190"/>
      <c r="VEP85" s="190"/>
      <c r="VEQ85" s="190"/>
      <c r="VER85" s="190"/>
      <c r="VES85" s="190"/>
      <c r="VET85" s="190"/>
      <c r="VEU85" s="190"/>
      <c r="VEV85" s="190"/>
      <c r="VEW85" s="190"/>
      <c r="VEX85" s="190"/>
      <c r="VEY85" s="190"/>
      <c r="VEZ85" s="190"/>
      <c r="VFA85" s="190"/>
      <c r="VFB85" s="190"/>
      <c r="VFC85" s="190"/>
      <c r="VFD85" s="190"/>
      <c r="VFE85" s="190"/>
      <c r="VFF85" s="190"/>
      <c r="VFG85" s="190"/>
      <c r="VFH85" s="190"/>
      <c r="VFI85" s="190"/>
      <c r="VFJ85" s="190"/>
      <c r="VFK85" s="190"/>
      <c r="VFL85" s="190"/>
      <c r="VFM85" s="190"/>
      <c r="VFN85" s="190"/>
      <c r="VFO85" s="190"/>
      <c r="VFP85" s="190"/>
      <c r="VFQ85" s="190"/>
      <c r="VFR85" s="190"/>
      <c r="VFS85" s="190"/>
      <c r="VFT85" s="190"/>
      <c r="VFU85" s="190"/>
      <c r="VFV85" s="190"/>
      <c r="VFW85" s="190"/>
      <c r="VFX85" s="190"/>
      <c r="VFY85" s="190"/>
      <c r="VFZ85" s="190"/>
      <c r="VGA85" s="190"/>
      <c r="VGB85" s="190"/>
      <c r="VGC85" s="190"/>
      <c r="VGD85" s="190"/>
      <c r="VGE85" s="190"/>
      <c r="VGF85" s="190"/>
      <c r="VGG85" s="190"/>
      <c r="VGH85" s="190"/>
      <c r="VGI85" s="190"/>
      <c r="VGJ85" s="190"/>
      <c r="VGK85" s="190"/>
      <c r="VGL85" s="190"/>
      <c r="VGM85" s="190"/>
      <c r="VGN85" s="190"/>
      <c r="VGO85" s="190"/>
      <c r="VGP85" s="190"/>
      <c r="VGQ85" s="190"/>
      <c r="VGR85" s="190"/>
      <c r="VGS85" s="190"/>
      <c r="VGT85" s="190"/>
      <c r="VGU85" s="190"/>
      <c r="VGV85" s="190"/>
      <c r="VGW85" s="190"/>
      <c r="VGX85" s="190"/>
      <c r="VGY85" s="190"/>
      <c r="VGZ85" s="190"/>
      <c r="VHA85" s="190"/>
      <c r="VHB85" s="190"/>
      <c r="VHC85" s="190"/>
      <c r="VHD85" s="190"/>
      <c r="VHE85" s="190"/>
      <c r="VHF85" s="190"/>
      <c r="VHG85" s="190"/>
      <c r="VHH85" s="190"/>
      <c r="VHI85" s="190"/>
      <c r="VHJ85" s="190"/>
      <c r="VHK85" s="190"/>
      <c r="VHL85" s="190"/>
      <c r="VHM85" s="190"/>
      <c r="VHN85" s="190"/>
      <c r="VHO85" s="190"/>
      <c r="VHP85" s="190"/>
      <c r="VHQ85" s="190"/>
      <c r="VHR85" s="190"/>
      <c r="VHS85" s="190"/>
      <c r="VHT85" s="190"/>
      <c r="VHU85" s="190"/>
      <c r="VHV85" s="190"/>
      <c r="VHW85" s="190"/>
      <c r="VHX85" s="190"/>
      <c r="VHY85" s="190"/>
      <c r="VHZ85" s="190"/>
      <c r="VIA85" s="190"/>
      <c r="VIB85" s="190"/>
      <c r="VIC85" s="190"/>
      <c r="VID85" s="190"/>
      <c r="VIE85" s="190"/>
      <c r="VIF85" s="190"/>
      <c r="VIG85" s="190"/>
      <c r="VIH85" s="190"/>
      <c r="VII85" s="190"/>
      <c r="VIJ85" s="190"/>
      <c r="VIK85" s="190"/>
      <c r="VIL85" s="190"/>
      <c r="VIM85" s="190"/>
      <c r="VIN85" s="190"/>
      <c r="VIO85" s="190"/>
      <c r="VIP85" s="190"/>
      <c r="VIQ85" s="190"/>
      <c r="VIR85" s="190"/>
      <c r="VIS85" s="190"/>
      <c r="VIT85" s="190"/>
      <c r="VIU85" s="190"/>
      <c r="VIV85" s="190"/>
      <c r="VIW85" s="190"/>
      <c r="VIX85" s="190"/>
      <c r="VIY85" s="190"/>
      <c r="VIZ85" s="190"/>
      <c r="VJA85" s="190"/>
      <c r="VJB85" s="190"/>
      <c r="VJC85" s="190"/>
      <c r="VJD85" s="190"/>
      <c r="VJE85" s="190"/>
      <c r="VJF85" s="190"/>
      <c r="VJG85" s="190"/>
      <c r="VJH85" s="190"/>
      <c r="VJI85" s="190"/>
      <c r="VJJ85" s="190"/>
      <c r="VJK85" s="190"/>
      <c r="VJL85" s="190"/>
      <c r="VJM85" s="190"/>
      <c r="VJN85" s="190"/>
      <c r="VJO85" s="190"/>
      <c r="VJP85" s="190"/>
      <c r="VJQ85" s="190"/>
      <c r="VJR85" s="190"/>
      <c r="VJS85" s="190"/>
      <c r="VJT85" s="190"/>
      <c r="VJU85" s="190"/>
      <c r="VJV85" s="190"/>
      <c r="VJW85" s="190"/>
      <c r="VJX85" s="190"/>
      <c r="VJY85" s="190"/>
      <c r="VJZ85" s="190"/>
      <c r="VKA85" s="190"/>
      <c r="VKB85" s="190"/>
      <c r="VKC85" s="190"/>
      <c r="VKD85" s="190"/>
      <c r="VKE85" s="190"/>
      <c r="VKF85" s="190"/>
      <c r="VKG85" s="190"/>
      <c r="VKH85" s="190"/>
      <c r="VKI85" s="190"/>
      <c r="VKJ85" s="190"/>
      <c r="VKK85" s="190"/>
      <c r="VKL85" s="190"/>
      <c r="VKM85" s="190"/>
      <c r="VKN85" s="190"/>
      <c r="VKO85" s="190"/>
      <c r="VKP85" s="190"/>
      <c r="VKQ85" s="190"/>
      <c r="VKR85" s="190"/>
      <c r="VKS85" s="190"/>
      <c r="VKT85" s="190"/>
      <c r="VKU85" s="190"/>
      <c r="VKV85" s="190"/>
      <c r="VKW85" s="190"/>
      <c r="VKX85" s="190"/>
      <c r="VKY85" s="190"/>
      <c r="VKZ85" s="190"/>
      <c r="VLA85" s="190"/>
      <c r="VLB85" s="190"/>
      <c r="VLC85" s="190"/>
      <c r="VLD85" s="190"/>
      <c r="VLE85" s="190"/>
      <c r="VLF85" s="190"/>
      <c r="VLG85" s="190"/>
      <c r="VLH85" s="190"/>
      <c r="VLI85" s="190"/>
      <c r="VLJ85" s="190"/>
      <c r="VLK85" s="190"/>
      <c r="VLL85" s="190"/>
      <c r="VLM85" s="190"/>
      <c r="VLN85" s="190"/>
      <c r="VLO85" s="190"/>
      <c r="VLP85" s="190"/>
      <c r="VLQ85" s="190"/>
      <c r="VLR85" s="190"/>
      <c r="VLS85" s="190"/>
      <c r="VLT85" s="190"/>
      <c r="VLU85" s="190"/>
      <c r="VLV85" s="190"/>
      <c r="VLW85" s="190"/>
      <c r="VLX85" s="190"/>
      <c r="VLY85" s="190"/>
      <c r="VLZ85" s="190"/>
      <c r="VMA85" s="190"/>
      <c r="VMB85" s="190"/>
      <c r="VMC85" s="190"/>
      <c r="VMD85" s="190"/>
      <c r="VME85" s="190"/>
      <c r="VMF85" s="190"/>
      <c r="VMG85" s="190"/>
      <c r="VMH85" s="190"/>
      <c r="VMI85" s="190"/>
      <c r="VMJ85" s="190"/>
      <c r="VMK85" s="190"/>
      <c r="VML85" s="190"/>
      <c r="VMM85" s="190"/>
      <c r="VMN85" s="190"/>
      <c r="VMO85" s="190"/>
      <c r="VMP85" s="190"/>
      <c r="VMQ85" s="190"/>
      <c r="VMR85" s="190"/>
      <c r="VMS85" s="190"/>
      <c r="VMT85" s="190"/>
      <c r="VMU85" s="190"/>
      <c r="VMV85" s="190"/>
      <c r="VMW85" s="190"/>
      <c r="VMX85" s="190"/>
      <c r="VMY85" s="190"/>
      <c r="VMZ85" s="190"/>
      <c r="VNA85" s="190"/>
      <c r="VNB85" s="190"/>
      <c r="VNC85" s="190"/>
      <c r="VND85" s="190"/>
      <c r="VNE85" s="190"/>
      <c r="VNF85" s="190"/>
      <c r="VNG85" s="190"/>
      <c r="VNH85" s="190"/>
      <c r="VNI85" s="190"/>
      <c r="VNJ85" s="190"/>
      <c r="VNK85" s="190"/>
      <c r="VNL85" s="190"/>
      <c r="VNM85" s="190"/>
      <c r="VNN85" s="190"/>
      <c r="VNO85" s="190"/>
      <c r="VNP85" s="190"/>
      <c r="VNQ85" s="190"/>
      <c r="VNR85" s="190"/>
      <c r="VNS85" s="190"/>
      <c r="VNT85" s="190"/>
      <c r="VNU85" s="190"/>
      <c r="VNV85" s="190"/>
      <c r="VNW85" s="190"/>
      <c r="VNX85" s="190"/>
      <c r="VNY85" s="190"/>
      <c r="VNZ85" s="190"/>
      <c r="VOA85" s="190"/>
      <c r="VOB85" s="190"/>
      <c r="VOC85" s="190"/>
      <c r="VOD85" s="190"/>
      <c r="VOE85" s="190"/>
      <c r="VOF85" s="190"/>
      <c r="VOG85" s="190"/>
      <c r="VOH85" s="190"/>
      <c r="VOI85" s="190"/>
      <c r="VOJ85" s="190"/>
      <c r="VOK85" s="190"/>
      <c r="VOL85" s="190"/>
      <c r="VOM85" s="190"/>
      <c r="VON85" s="190"/>
      <c r="VOO85" s="190"/>
      <c r="VOP85" s="190"/>
      <c r="VOQ85" s="190"/>
      <c r="VOR85" s="190"/>
      <c r="VOS85" s="190"/>
      <c r="VOT85" s="190"/>
      <c r="VOU85" s="190"/>
      <c r="VOV85" s="190"/>
      <c r="VOW85" s="190"/>
      <c r="VOX85" s="190"/>
      <c r="VOY85" s="190"/>
      <c r="VOZ85" s="190"/>
      <c r="VPA85" s="190"/>
      <c r="VPB85" s="190"/>
      <c r="VPC85" s="190"/>
      <c r="VPD85" s="190"/>
      <c r="VPE85" s="190"/>
      <c r="VPF85" s="190"/>
      <c r="VPG85" s="190"/>
      <c r="VPH85" s="190"/>
      <c r="VPI85" s="190"/>
      <c r="VPJ85" s="190"/>
      <c r="VPK85" s="190"/>
      <c r="VPL85" s="190"/>
      <c r="VPM85" s="190"/>
      <c r="VPN85" s="190"/>
      <c r="VPO85" s="190"/>
      <c r="VPP85" s="190"/>
      <c r="VPQ85" s="190"/>
      <c r="VPR85" s="190"/>
      <c r="VPS85" s="190"/>
      <c r="VPT85" s="190"/>
      <c r="VPU85" s="190"/>
      <c r="VPV85" s="190"/>
      <c r="VPW85" s="190"/>
      <c r="VPX85" s="190"/>
      <c r="VPY85" s="190"/>
      <c r="VPZ85" s="190"/>
      <c r="VQA85" s="190"/>
      <c r="VQB85" s="190"/>
      <c r="VQC85" s="190"/>
      <c r="VQD85" s="190"/>
      <c r="VQE85" s="190"/>
      <c r="VQF85" s="190"/>
      <c r="VQG85" s="190"/>
      <c r="VQH85" s="190"/>
      <c r="VQI85" s="190"/>
      <c r="VQJ85" s="190"/>
      <c r="VQK85" s="190"/>
      <c r="VQL85" s="190"/>
      <c r="VQM85" s="190"/>
      <c r="VQN85" s="190"/>
      <c r="VQO85" s="190"/>
      <c r="VQP85" s="190"/>
      <c r="VQQ85" s="190"/>
      <c r="VQR85" s="190"/>
      <c r="VQS85" s="190"/>
      <c r="VQT85" s="190"/>
      <c r="VQU85" s="190"/>
      <c r="VQV85" s="190"/>
      <c r="VQW85" s="190"/>
      <c r="VQX85" s="190"/>
      <c r="VQY85" s="190"/>
      <c r="VQZ85" s="190"/>
      <c r="VRA85" s="190"/>
      <c r="VRB85" s="190"/>
      <c r="VRC85" s="190"/>
      <c r="VRD85" s="190"/>
      <c r="VRE85" s="190"/>
      <c r="VRF85" s="190"/>
      <c r="VRG85" s="190"/>
      <c r="VRH85" s="190"/>
      <c r="VRI85" s="190"/>
      <c r="VRJ85" s="190"/>
      <c r="VRK85" s="190"/>
      <c r="VRL85" s="190"/>
      <c r="VRM85" s="190"/>
      <c r="VRN85" s="190"/>
      <c r="VRO85" s="190"/>
      <c r="VRP85" s="190"/>
      <c r="VRQ85" s="190"/>
      <c r="VRR85" s="190"/>
      <c r="VRS85" s="190"/>
      <c r="VRT85" s="190"/>
      <c r="VRU85" s="190"/>
      <c r="VRV85" s="190"/>
      <c r="VRW85" s="190"/>
      <c r="VRX85" s="190"/>
      <c r="VRY85" s="190"/>
      <c r="VRZ85" s="190"/>
      <c r="VSA85" s="190"/>
      <c r="VSB85" s="190"/>
      <c r="VSC85" s="190"/>
      <c r="VSD85" s="190"/>
      <c r="VSE85" s="190"/>
      <c r="VSF85" s="190"/>
      <c r="VSG85" s="190"/>
      <c r="VSH85" s="190"/>
      <c r="VSI85" s="190"/>
      <c r="VSJ85" s="190"/>
      <c r="VSK85" s="190"/>
      <c r="VSL85" s="190"/>
      <c r="VSM85" s="190"/>
      <c r="VSN85" s="190"/>
      <c r="VSO85" s="190"/>
      <c r="VSP85" s="190"/>
      <c r="VSQ85" s="190"/>
      <c r="VSR85" s="190"/>
      <c r="VSS85" s="190"/>
      <c r="VST85" s="190"/>
      <c r="VSU85" s="190"/>
      <c r="VSV85" s="190"/>
      <c r="VSW85" s="190"/>
      <c r="VSX85" s="190"/>
      <c r="VSY85" s="190"/>
      <c r="VSZ85" s="190"/>
      <c r="VTA85" s="190"/>
      <c r="VTB85" s="190"/>
      <c r="VTC85" s="190"/>
      <c r="VTD85" s="190"/>
      <c r="VTE85" s="190"/>
      <c r="VTF85" s="190"/>
      <c r="VTG85" s="190"/>
      <c r="VTH85" s="190"/>
      <c r="VTI85" s="190"/>
      <c r="VTJ85" s="190"/>
      <c r="VTK85" s="190"/>
      <c r="VTL85" s="190"/>
      <c r="VTM85" s="190"/>
      <c r="VTN85" s="190"/>
      <c r="VTO85" s="190"/>
      <c r="VTP85" s="190"/>
      <c r="VTQ85" s="190"/>
      <c r="VTR85" s="190"/>
      <c r="VTS85" s="190"/>
      <c r="VTT85" s="190"/>
      <c r="VTU85" s="190"/>
      <c r="VTV85" s="190"/>
      <c r="VTW85" s="190"/>
      <c r="VTX85" s="190"/>
      <c r="VTY85" s="190"/>
      <c r="VTZ85" s="190"/>
      <c r="VUA85" s="190"/>
      <c r="VUB85" s="190"/>
      <c r="VUC85" s="190"/>
      <c r="VUD85" s="190"/>
      <c r="VUE85" s="190"/>
      <c r="VUF85" s="190"/>
      <c r="VUG85" s="190"/>
      <c r="VUH85" s="190"/>
      <c r="VUI85" s="190"/>
      <c r="VUJ85" s="190"/>
      <c r="VUK85" s="190"/>
      <c r="VUL85" s="190"/>
      <c r="VUM85" s="190"/>
      <c r="VUN85" s="190"/>
      <c r="VUO85" s="190"/>
      <c r="VUP85" s="190"/>
      <c r="VUQ85" s="190"/>
      <c r="VUR85" s="190"/>
      <c r="VUS85" s="190"/>
      <c r="VUT85" s="190"/>
      <c r="VUU85" s="190"/>
      <c r="VUV85" s="190"/>
      <c r="VUW85" s="190"/>
      <c r="VUX85" s="190"/>
      <c r="VUY85" s="190"/>
      <c r="VUZ85" s="190"/>
      <c r="VVA85" s="190"/>
      <c r="VVB85" s="190"/>
      <c r="VVC85" s="190"/>
      <c r="VVD85" s="190"/>
      <c r="VVE85" s="190"/>
      <c r="VVF85" s="190"/>
      <c r="VVG85" s="190"/>
      <c r="VVH85" s="190"/>
      <c r="VVI85" s="190"/>
      <c r="VVJ85" s="190"/>
      <c r="VVK85" s="190"/>
      <c r="VVL85" s="190"/>
      <c r="VVM85" s="190"/>
      <c r="VVN85" s="190"/>
      <c r="VVO85" s="190"/>
      <c r="VVP85" s="190"/>
      <c r="VVQ85" s="190"/>
      <c r="VVR85" s="190"/>
      <c r="VVS85" s="190"/>
      <c r="VVT85" s="190"/>
      <c r="VVU85" s="190"/>
      <c r="VVV85" s="190"/>
      <c r="VVW85" s="190"/>
      <c r="VVX85" s="190"/>
      <c r="VVY85" s="190"/>
      <c r="VVZ85" s="190"/>
      <c r="VWA85" s="190"/>
      <c r="VWB85" s="190"/>
      <c r="VWC85" s="190"/>
      <c r="VWD85" s="190"/>
      <c r="VWE85" s="190"/>
      <c r="VWF85" s="190"/>
      <c r="VWG85" s="190"/>
      <c r="VWH85" s="190"/>
      <c r="VWI85" s="190"/>
      <c r="VWJ85" s="190"/>
      <c r="VWK85" s="190"/>
      <c r="VWL85" s="190"/>
      <c r="VWM85" s="190"/>
      <c r="VWN85" s="190"/>
      <c r="VWO85" s="190"/>
      <c r="VWP85" s="190"/>
      <c r="VWQ85" s="190"/>
      <c r="VWR85" s="190"/>
      <c r="VWS85" s="190"/>
      <c r="VWT85" s="190"/>
      <c r="VWU85" s="190"/>
      <c r="VWV85" s="190"/>
      <c r="VWW85" s="190"/>
      <c r="VWX85" s="190"/>
      <c r="VWY85" s="190"/>
      <c r="VWZ85" s="190"/>
      <c r="VXA85" s="190"/>
      <c r="VXB85" s="190"/>
      <c r="VXC85" s="190"/>
      <c r="VXD85" s="190"/>
      <c r="VXE85" s="190"/>
      <c r="VXF85" s="190"/>
      <c r="VXG85" s="190"/>
      <c r="VXH85" s="190"/>
      <c r="VXI85" s="190"/>
      <c r="VXJ85" s="190"/>
      <c r="VXK85" s="190"/>
      <c r="VXL85" s="190"/>
      <c r="VXM85" s="190"/>
      <c r="VXN85" s="190"/>
      <c r="VXO85" s="190"/>
      <c r="VXP85" s="190"/>
      <c r="VXQ85" s="190"/>
      <c r="VXR85" s="190"/>
      <c r="VXS85" s="190"/>
      <c r="VXT85" s="190"/>
      <c r="VXU85" s="190"/>
      <c r="VXV85" s="190"/>
      <c r="VXW85" s="190"/>
      <c r="VXX85" s="190"/>
      <c r="VXY85" s="190"/>
      <c r="VXZ85" s="190"/>
      <c r="VYA85" s="190"/>
      <c r="VYB85" s="190"/>
      <c r="VYC85" s="190"/>
      <c r="VYD85" s="190"/>
      <c r="VYE85" s="190"/>
      <c r="VYF85" s="190"/>
      <c r="VYG85" s="190"/>
      <c r="VYH85" s="190"/>
      <c r="VYI85" s="190"/>
      <c r="VYJ85" s="190"/>
      <c r="VYK85" s="190"/>
      <c r="VYL85" s="190"/>
      <c r="VYM85" s="190"/>
      <c r="VYN85" s="190"/>
      <c r="VYO85" s="190"/>
      <c r="VYP85" s="190"/>
      <c r="VYQ85" s="190"/>
      <c r="VYR85" s="190"/>
      <c r="VYS85" s="190"/>
      <c r="VYT85" s="190"/>
      <c r="VYU85" s="190"/>
      <c r="VYV85" s="190"/>
      <c r="VYW85" s="190"/>
      <c r="VYX85" s="190"/>
      <c r="VYY85" s="190"/>
      <c r="VYZ85" s="190"/>
      <c r="VZA85" s="190"/>
      <c r="VZB85" s="190"/>
      <c r="VZC85" s="190"/>
      <c r="VZD85" s="190"/>
      <c r="VZE85" s="190"/>
      <c r="VZF85" s="190"/>
      <c r="VZG85" s="190"/>
      <c r="VZH85" s="190"/>
      <c r="VZI85" s="190"/>
      <c r="VZJ85" s="190"/>
      <c r="VZK85" s="190"/>
      <c r="VZL85" s="190"/>
      <c r="VZM85" s="190"/>
      <c r="VZN85" s="190"/>
      <c r="VZO85" s="190"/>
      <c r="VZP85" s="190"/>
      <c r="VZQ85" s="190"/>
      <c r="VZR85" s="190"/>
      <c r="VZS85" s="190"/>
      <c r="VZT85" s="190"/>
      <c r="VZU85" s="190"/>
      <c r="VZV85" s="190"/>
      <c r="VZW85" s="190"/>
      <c r="VZX85" s="190"/>
      <c r="VZY85" s="190"/>
      <c r="VZZ85" s="190"/>
      <c r="WAA85" s="190"/>
      <c r="WAB85" s="190"/>
      <c r="WAC85" s="190"/>
      <c r="WAD85" s="190"/>
      <c r="WAE85" s="190"/>
      <c r="WAF85" s="190"/>
      <c r="WAG85" s="190"/>
      <c r="WAH85" s="190"/>
      <c r="WAI85" s="190"/>
      <c r="WAJ85" s="190"/>
      <c r="WAK85" s="190"/>
      <c r="WAL85" s="190"/>
      <c r="WAM85" s="190"/>
      <c r="WAN85" s="190"/>
      <c r="WAO85" s="190"/>
      <c r="WAP85" s="190"/>
      <c r="WAQ85" s="190"/>
      <c r="WAR85" s="190"/>
      <c r="WAS85" s="190"/>
      <c r="WAT85" s="190"/>
      <c r="WAU85" s="190"/>
      <c r="WAV85" s="190"/>
      <c r="WAW85" s="190"/>
      <c r="WAX85" s="190"/>
      <c r="WAY85" s="190"/>
      <c r="WAZ85" s="190"/>
      <c r="WBA85" s="190"/>
      <c r="WBB85" s="190"/>
      <c r="WBC85" s="190"/>
      <c r="WBD85" s="190"/>
      <c r="WBE85" s="190"/>
      <c r="WBF85" s="190"/>
      <c r="WBG85" s="190"/>
      <c r="WBH85" s="190"/>
      <c r="WBI85" s="190"/>
      <c r="WBJ85" s="190"/>
      <c r="WBK85" s="190"/>
      <c r="WBL85" s="190"/>
      <c r="WBM85" s="190"/>
      <c r="WBN85" s="190"/>
      <c r="WBO85" s="190"/>
      <c r="WBP85" s="190"/>
      <c r="WBQ85" s="190"/>
      <c r="WBR85" s="190"/>
      <c r="WBS85" s="190"/>
      <c r="WBT85" s="190"/>
      <c r="WBU85" s="190"/>
      <c r="WBV85" s="190"/>
      <c r="WBW85" s="190"/>
      <c r="WBX85" s="190"/>
      <c r="WBY85" s="190"/>
      <c r="WBZ85" s="190"/>
      <c r="WCA85" s="190"/>
      <c r="WCB85" s="190"/>
      <c r="WCC85" s="190"/>
      <c r="WCD85" s="190"/>
      <c r="WCE85" s="190"/>
      <c r="WCF85" s="190"/>
      <c r="WCG85" s="190"/>
      <c r="WCH85" s="190"/>
      <c r="WCI85" s="190"/>
      <c r="WCJ85" s="190"/>
      <c r="WCK85" s="190"/>
      <c r="WCL85" s="190"/>
      <c r="WCM85" s="190"/>
      <c r="WCN85" s="190"/>
      <c r="WCO85" s="190"/>
      <c r="WCP85" s="190"/>
      <c r="WCQ85" s="190"/>
      <c r="WCR85" s="190"/>
      <c r="WCS85" s="190"/>
      <c r="WCT85" s="190"/>
      <c r="WCU85" s="190"/>
      <c r="WCV85" s="190"/>
      <c r="WCW85" s="190"/>
      <c r="WCX85" s="190"/>
      <c r="WCY85" s="190"/>
      <c r="WCZ85" s="190"/>
      <c r="WDA85" s="190"/>
      <c r="WDB85" s="190"/>
      <c r="WDC85" s="190"/>
      <c r="WDD85" s="190"/>
      <c r="WDE85" s="190"/>
      <c r="WDF85" s="190"/>
      <c r="WDG85" s="190"/>
      <c r="WDH85" s="190"/>
      <c r="WDI85" s="190"/>
      <c r="WDJ85" s="190"/>
      <c r="WDK85" s="190"/>
      <c r="WDL85" s="190"/>
      <c r="WDM85" s="190"/>
      <c r="WDN85" s="190"/>
      <c r="WDO85" s="190"/>
      <c r="WDP85" s="190"/>
      <c r="WDQ85" s="190"/>
      <c r="WDR85" s="190"/>
      <c r="WDS85" s="190"/>
      <c r="WDT85" s="190"/>
      <c r="WDU85" s="190"/>
      <c r="WDV85" s="190"/>
      <c r="WDW85" s="190"/>
      <c r="WDX85" s="190"/>
      <c r="WDY85" s="190"/>
      <c r="WDZ85" s="190"/>
      <c r="WEA85" s="190"/>
      <c r="WEB85" s="190"/>
      <c r="WEC85" s="190"/>
      <c r="WED85" s="190"/>
      <c r="WEE85" s="190"/>
      <c r="WEF85" s="190"/>
      <c r="WEG85" s="190"/>
      <c r="WEH85" s="190"/>
      <c r="WEI85" s="190"/>
      <c r="WEJ85" s="190"/>
      <c r="WEK85" s="190"/>
      <c r="WEL85" s="190"/>
      <c r="WEM85" s="190"/>
      <c r="WEN85" s="190"/>
      <c r="WEO85" s="190"/>
      <c r="WEP85" s="190"/>
      <c r="WEQ85" s="190"/>
      <c r="WER85" s="190"/>
      <c r="WES85" s="190"/>
      <c r="WET85" s="190"/>
      <c r="WEU85" s="190"/>
      <c r="WEV85" s="190"/>
      <c r="WEW85" s="190"/>
      <c r="WEX85" s="190"/>
      <c r="WEY85" s="190"/>
      <c r="WEZ85" s="190"/>
      <c r="WFA85" s="190"/>
      <c r="WFB85" s="190"/>
      <c r="WFC85" s="190"/>
      <c r="WFD85" s="190"/>
      <c r="WFE85" s="190"/>
      <c r="WFF85" s="190"/>
      <c r="WFG85" s="190"/>
      <c r="WFH85" s="190"/>
      <c r="WFI85" s="190"/>
      <c r="WFJ85" s="190"/>
      <c r="WFK85" s="190"/>
      <c r="WFL85" s="190"/>
      <c r="WFM85" s="190"/>
      <c r="WFN85" s="190"/>
      <c r="WFO85" s="190"/>
      <c r="WFP85" s="190"/>
      <c r="WFQ85" s="190"/>
      <c r="WFR85" s="190"/>
      <c r="WFS85" s="190"/>
      <c r="WFT85" s="190"/>
      <c r="WFU85" s="190"/>
      <c r="WFV85" s="190"/>
      <c r="WFW85" s="190"/>
      <c r="WFX85" s="190"/>
      <c r="WFY85" s="190"/>
      <c r="WFZ85" s="190"/>
      <c r="WGA85" s="190"/>
      <c r="WGB85" s="190"/>
      <c r="WGC85" s="190"/>
      <c r="WGD85" s="190"/>
      <c r="WGE85" s="190"/>
      <c r="WGF85" s="190"/>
      <c r="WGG85" s="190"/>
      <c r="WGH85" s="190"/>
      <c r="WGI85" s="190"/>
      <c r="WGJ85" s="190"/>
      <c r="WGK85" s="190"/>
      <c r="WGL85" s="190"/>
      <c r="WGM85" s="190"/>
      <c r="WGN85" s="190"/>
      <c r="WGO85" s="190"/>
      <c r="WGP85" s="190"/>
      <c r="WGQ85" s="190"/>
      <c r="WGR85" s="190"/>
      <c r="WGS85" s="190"/>
      <c r="WGT85" s="190"/>
      <c r="WGU85" s="190"/>
      <c r="WGV85" s="190"/>
      <c r="WGW85" s="190"/>
      <c r="WGX85" s="190"/>
      <c r="WGY85" s="190"/>
      <c r="WGZ85" s="190"/>
      <c r="WHA85" s="190"/>
      <c r="WHB85" s="190"/>
      <c r="WHC85" s="190"/>
      <c r="WHD85" s="190"/>
      <c r="WHE85" s="190"/>
      <c r="WHF85" s="190"/>
      <c r="WHG85" s="190"/>
      <c r="WHH85" s="190"/>
      <c r="WHI85" s="190"/>
      <c r="WHJ85" s="190"/>
      <c r="WHK85" s="190"/>
      <c r="WHL85" s="190"/>
      <c r="WHM85" s="190"/>
      <c r="WHN85" s="190"/>
      <c r="WHO85" s="190"/>
      <c r="WHP85" s="190"/>
      <c r="WHQ85" s="190"/>
      <c r="WHR85" s="190"/>
      <c r="WHS85" s="190"/>
      <c r="WHT85" s="190"/>
      <c r="WHU85" s="190"/>
      <c r="WHV85" s="190"/>
      <c r="WHW85" s="190"/>
      <c r="WHX85" s="190"/>
      <c r="WHY85" s="190"/>
      <c r="WHZ85" s="190"/>
      <c r="WIA85" s="190"/>
      <c r="WIB85" s="190"/>
      <c r="WIC85" s="190"/>
      <c r="WID85" s="190"/>
      <c r="WIE85" s="190"/>
      <c r="WIF85" s="190"/>
      <c r="WIG85" s="190"/>
      <c r="WIH85" s="190"/>
      <c r="WII85" s="190"/>
      <c r="WIJ85" s="190"/>
      <c r="WIK85" s="190"/>
      <c r="WIL85" s="190"/>
      <c r="WIM85" s="190"/>
      <c r="WIN85" s="190"/>
      <c r="WIO85" s="190"/>
      <c r="WIP85" s="190"/>
      <c r="WIQ85" s="190"/>
      <c r="WIR85" s="190"/>
      <c r="WIS85" s="190"/>
      <c r="WIT85" s="190"/>
      <c r="WIU85" s="190"/>
      <c r="WIV85" s="190"/>
      <c r="WIW85" s="190"/>
      <c r="WIX85" s="190"/>
      <c r="WIY85" s="190"/>
      <c r="WIZ85" s="190"/>
      <c r="WJA85" s="190"/>
      <c r="WJB85" s="190"/>
      <c r="WJC85" s="190"/>
      <c r="WJD85" s="190"/>
      <c r="WJE85" s="190"/>
      <c r="WJF85" s="190"/>
      <c r="WJG85" s="190"/>
      <c r="WJH85" s="190"/>
      <c r="WJI85" s="190"/>
      <c r="WJJ85" s="190"/>
      <c r="WJK85" s="190"/>
      <c r="WJL85" s="190"/>
      <c r="WJM85" s="190"/>
      <c r="WJN85" s="190"/>
      <c r="WJO85" s="190"/>
      <c r="WJP85" s="190"/>
      <c r="WJQ85" s="190"/>
      <c r="WJR85" s="190"/>
      <c r="WJS85" s="190"/>
      <c r="WJT85" s="190"/>
      <c r="WJU85" s="190"/>
      <c r="WJV85" s="190"/>
      <c r="WJW85" s="190"/>
      <c r="WJX85" s="190"/>
      <c r="WJY85" s="190"/>
      <c r="WJZ85" s="190"/>
      <c r="WKA85" s="190"/>
      <c r="WKB85" s="190"/>
      <c r="WKC85" s="190"/>
      <c r="WKD85" s="190"/>
      <c r="WKE85" s="190"/>
      <c r="WKF85" s="190"/>
      <c r="WKG85" s="190"/>
      <c r="WKH85" s="190"/>
      <c r="WKI85" s="190"/>
      <c r="WKJ85" s="190"/>
      <c r="WKK85" s="190"/>
      <c r="WKL85" s="190"/>
      <c r="WKM85" s="190"/>
      <c r="WKN85" s="190"/>
      <c r="WKO85" s="190"/>
      <c r="WKP85" s="190"/>
      <c r="WKQ85" s="190"/>
      <c r="WKR85" s="190"/>
      <c r="WKS85" s="190"/>
      <c r="WKT85" s="190"/>
      <c r="WKU85" s="190"/>
      <c r="WKV85" s="190"/>
      <c r="WKW85" s="190"/>
      <c r="WKX85" s="190"/>
      <c r="WKY85" s="190"/>
      <c r="WKZ85" s="190"/>
      <c r="WLA85" s="190"/>
      <c r="WLB85" s="190"/>
      <c r="WLC85" s="190"/>
      <c r="WLD85" s="190"/>
      <c r="WLE85" s="190"/>
      <c r="WLF85" s="190"/>
      <c r="WLG85" s="190"/>
      <c r="WLH85" s="190"/>
      <c r="WLI85" s="190"/>
      <c r="WLJ85" s="190"/>
      <c r="WLK85" s="190"/>
      <c r="WLL85" s="190"/>
      <c r="WLM85" s="190"/>
      <c r="WLN85" s="190"/>
      <c r="WLO85" s="190"/>
      <c r="WLP85" s="190"/>
      <c r="WLQ85" s="190"/>
      <c r="WLR85" s="190"/>
      <c r="WLS85" s="190"/>
      <c r="WLT85" s="190"/>
      <c r="WLU85" s="190"/>
      <c r="WLV85" s="190"/>
      <c r="WLW85" s="190"/>
      <c r="WLX85" s="190"/>
      <c r="WLY85" s="190"/>
      <c r="WLZ85" s="190"/>
      <c r="WMA85" s="190"/>
      <c r="WMB85" s="190"/>
      <c r="WMC85" s="190"/>
      <c r="WMD85" s="190"/>
      <c r="WME85" s="190"/>
      <c r="WMF85" s="190"/>
      <c r="WMG85" s="190"/>
      <c r="WMH85" s="190"/>
      <c r="WMI85" s="190"/>
      <c r="WMJ85" s="190"/>
      <c r="WMK85" s="190"/>
      <c r="WML85" s="190"/>
      <c r="WMM85" s="190"/>
      <c r="WMN85" s="190"/>
      <c r="WMO85" s="190"/>
      <c r="WMP85" s="190"/>
      <c r="WMQ85" s="190"/>
      <c r="WMR85" s="190"/>
      <c r="WMS85" s="190"/>
      <c r="WMT85" s="190"/>
      <c r="WMU85" s="190"/>
      <c r="WMV85" s="190"/>
      <c r="WMW85" s="190"/>
      <c r="WMX85" s="190"/>
      <c r="WMY85" s="190"/>
      <c r="WMZ85" s="190"/>
      <c r="WNA85" s="190"/>
      <c r="WNB85" s="190"/>
      <c r="WNC85" s="190"/>
      <c r="WND85" s="190"/>
      <c r="WNE85" s="190"/>
      <c r="WNF85" s="190"/>
      <c r="WNG85" s="190"/>
      <c r="WNH85" s="190"/>
      <c r="WNI85" s="190"/>
      <c r="WNJ85" s="190"/>
      <c r="WNK85" s="190"/>
      <c r="WNL85" s="190"/>
      <c r="WNM85" s="190"/>
      <c r="WNN85" s="190"/>
      <c r="WNO85" s="190"/>
      <c r="WNP85" s="190"/>
      <c r="WNQ85" s="190"/>
      <c r="WNR85" s="190"/>
      <c r="WNS85" s="190"/>
      <c r="WNT85" s="190"/>
      <c r="WNU85" s="190"/>
      <c r="WNV85" s="190"/>
      <c r="WNW85" s="190"/>
      <c r="WNX85" s="190"/>
      <c r="WNY85" s="190"/>
      <c r="WNZ85" s="190"/>
      <c r="WOA85" s="190"/>
      <c r="WOB85" s="190"/>
      <c r="WOC85" s="190"/>
      <c r="WOD85" s="190"/>
      <c r="WOE85" s="190"/>
      <c r="WOF85" s="190"/>
      <c r="WOG85" s="190"/>
      <c r="WOH85" s="190"/>
      <c r="WOI85" s="190"/>
      <c r="WOJ85" s="190"/>
      <c r="WOK85" s="190"/>
      <c r="WOL85" s="190"/>
      <c r="WOM85" s="190"/>
      <c r="WON85" s="190"/>
      <c r="WOO85" s="190"/>
      <c r="WOP85" s="190"/>
      <c r="WOQ85" s="190"/>
      <c r="WOR85" s="190"/>
      <c r="WOS85" s="190"/>
      <c r="WOT85" s="190"/>
      <c r="WOU85" s="190"/>
      <c r="WOV85" s="190"/>
      <c r="WOW85" s="190"/>
      <c r="WOX85" s="190"/>
      <c r="WOY85" s="190"/>
      <c r="WOZ85" s="190"/>
      <c r="WPA85" s="190"/>
      <c r="WPB85" s="190"/>
      <c r="WPC85" s="190"/>
      <c r="WPD85" s="190"/>
      <c r="WPE85" s="190"/>
      <c r="WPF85" s="190"/>
      <c r="WPG85" s="190"/>
      <c r="WPH85" s="190"/>
      <c r="WPI85" s="190"/>
      <c r="WPJ85" s="190"/>
      <c r="WPK85" s="190"/>
      <c r="WPL85" s="190"/>
      <c r="WPM85" s="190"/>
      <c r="WPN85" s="190"/>
      <c r="WPO85" s="190"/>
      <c r="WPP85" s="190"/>
      <c r="WPQ85" s="190"/>
      <c r="WPR85" s="190"/>
      <c r="WPS85" s="190"/>
      <c r="WPT85" s="190"/>
      <c r="WPU85" s="190"/>
      <c r="WPV85" s="190"/>
      <c r="WPW85" s="190"/>
      <c r="WPX85" s="190"/>
      <c r="WPY85" s="190"/>
      <c r="WPZ85" s="190"/>
      <c r="WQA85" s="190"/>
      <c r="WQB85" s="190"/>
      <c r="WQC85" s="190"/>
      <c r="WQD85" s="190"/>
      <c r="WQE85" s="190"/>
      <c r="WQF85" s="190"/>
      <c r="WQG85" s="190"/>
      <c r="WQH85" s="190"/>
      <c r="WQI85" s="190"/>
      <c r="WQJ85" s="190"/>
      <c r="WQK85" s="190"/>
      <c r="WQL85" s="190"/>
      <c r="WQM85" s="190"/>
      <c r="WQN85" s="190"/>
      <c r="WQO85" s="190"/>
      <c r="WQP85" s="190"/>
      <c r="WQQ85" s="190"/>
      <c r="WQR85" s="190"/>
      <c r="WQS85" s="190"/>
      <c r="WQT85" s="190"/>
      <c r="WQU85" s="190"/>
      <c r="WQV85" s="190"/>
      <c r="WQW85" s="190"/>
      <c r="WQX85" s="190"/>
      <c r="WQY85" s="190"/>
      <c r="WQZ85" s="190"/>
      <c r="WRA85" s="190"/>
      <c r="WRB85" s="190"/>
      <c r="WRC85" s="190"/>
      <c r="WRD85" s="190"/>
      <c r="WRE85" s="190"/>
      <c r="WRF85" s="190"/>
      <c r="WRG85" s="190"/>
      <c r="WRH85" s="190"/>
      <c r="WRI85" s="190"/>
      <c r="WRJ85" s="190"/>
      <c r="WRK85" s="190"/>
      <c r="WRL85" s="190"/>
      <c r="WRM85" s="190"/>
      <c r="WRN85" s="190"/>
      <c r="WRO85" s="190"/>
      <c r="WRP85" s="190"/>
      <c r="WRQ85" s="190"/>
      <c r="WRR85" s="190"/>
      <c r="WRS85" s="190"/>
      <c r="WRT85" s="190"/>
      <c r="WRU85" s="190"/>
      <c r="WRV85" s="190"/>
      <c r="WRW85" s="190"/>
      <c r="WRX85" s="190"/>
      <c r="WRY85" s="190"/>
      <c r="WRZ85" s="190"/>
      <c r="WSA85" s="190"/>
      <c r="WSB85" s="190"/>
      <c r="WSC85" s="190"/>
      <c r="WSD85" s="190"/>
      <c r="WSE85" s="190"/>
      <c r="WSF85" s="190"/>
      <c r="WSG85" s="190"/>
      <c r="WSH85" s="190"/>
      <c r="WSI85" s="190"/>
      <c r="WSJ85" s="190"/>
      <c r="WSK85" s="190"/>
      <c r="WSL85" s="190"/>
      <c r="WSM85" s="190"/>
      <c r="WSN85" s="190"/>
      <c r="WSO85" s="190"/>
      <c r="WSP85" s="190"/>
      <c r="WSQ85" s="190"/>
      <c r="WSR85" s="190"/>
      <c r="WSS85" s="190"/>
      <c r="WST85" s="190"/>
      <c r="WSU85" s="190"/>
      <c r="WSV85" s="190"/>
      <c r="WSW85" s="190"/>
      <c r="WSX85" s="190"/>
      <c r="WSY85" s="190"/>
      <c r="WSZ85" s="190"/>
      <c r="WTA85" s="190"/>
      <c r="WTB85" s="190"/>
      <c r="WTC85" s="190"/>
      <c r="WTD85" s="190"/>
      <c r="WTE85" s="190"/>
      <c r="WTF85" s="190"/>
      <c r="WTG85" s="190"/>
      <c r="WTH85" s="190"/>
      <c r="WTI85" s="190"/>
      <c r="WTJ85" s="190"/>
      <c r="WTK85" s="190"/>
      <c r="WTL85" s="190"/>
      <c r="WTM85" s="190"/>
      <c r="WTN85" s="190"/>
      <c r="WTO85" s="190"/>
      <c r="WTP85" s="190"/>
      <c r="WTQ85" s="190"/>
      <c r="WTR85" s="190"/>
      <c r="WTS85" s="190"/>
      <c r="WTT85" s="190"/>
      <c r="WTU85" s="190"/>
      <c r="WTV85" s="190"/>
      <c r="WTW85" s="190"/>
      <c r="WTX85" s="190"/>
      <c r="WTY85" s="190"/>
      <c r="WTZ85" s="190"/>
      <c r="WUA85" s="190"/>
      <c r="WUB85" s="190"/>
      <c r="WUC85" s="190"/>
      <c r="WUD85" s="190"/>
      <c r="WUE85" s="190"/>
      <c r="WUF85" s="190"/>
      <c r="WUG85" s="190"/>
      <c r="WUH85" s="190"/>
      <c r="WUI85" s="190"/>
      <c r="WUJ85" s="190"/>
      <c r="WUK85" s="190"/>
      <c r="WUL85" s="190"/>
      <c r="WUM85" s="190"/>
      <c r="WUN85" s="190"/>
      <c r="WUO85" s="190"/>
      <c r="WUP85" s="190"/>
      <c r="WUQ85" s="190"/>
      <c r="WUR85" s="190"/>
      <c r="WUS85" s="190"/>
      <c r="WUT85" s="190"/>
      <c r="WUU85" s="190"/>
      <c r="WUV85" s="190"/>
      <c r="WUW85" s="190"/>
      <c r="WUX85" s="190"/>
      <c r="WUY85" s="190"/>
      <c r="WUZ85" s="190"/>
      <c r="WVA85" s="190"/>
      <c r="WVB85" s="190"/>
      <c r="WVC85" s="190"/>
      <c r="WVD85" s="190"/>
      <c r="WVE85" s="190"/>
      <c r="WVF85" s="190"/>
      <c r="WVG85" s="190"/>
      <c r="WVH85" s="190"/>
      <c r="WVI85" s="190"/>
      <c r="WVJ85" s="190"/>
      <c r="WVK85" s="190"/>
      <c r="WVL85" s="190"/>
      <c r="WVM85" s="190"/>
      <c r="WVN85" s="190"/>
      <c r="WVO85" s="190"/>
      <c r="WVP85" s="190"/>
      <c r="WVQ85" s="190"/>
      <c r="WVR85" s="190"/>
      <c r="WVS85" s="190"/>
      <c r="WVT85" s="190"/>
      <c r="WVU85" s="190"/>
      <c r="WVV85" s="190"/>
      <c r="WVW85" s="190"/>
      <c r="WVX85" s="190"/>
      <c r="WVY85" s="190"/>
      <c r="WVZ85" s="190"/>
      <c r="WWA85" s="190"/>
      <c r="WWB85" s="190"/>
      <c r="WWC85" s="190"/>
      <c r="WWD85" s="190"/>
      <c r="WWE85" s="190"/>
      <c r="WWF85" s="190"/>
      <c r="WWG85" s="190"/>
      <c r="WWH85" s="190"/>
      <c r="WWI85" s="190"/>
      <c r="WWJ85" s="190"/>
      <c r="WWK85" s="190"/>
      <c r="WWL85" s="190"/>
      <c r="WWM85" s="190"/>
      <c r="WWN85" s="190"/>
      <c r="WWO85" s="190"/>
      <c r="WWP85" s="190"/>
      <c r="WWQ85" s="190"/>
      <c r="WWR85" s="190"/>
      <c r="WWS85" s="190"/>
      <c r="WWT85" s="190"/>
      <c r="WWU85" s="190"/>
      <c r="WWV85" s="190"/>
      <c r="WWW85" s="190"/>
      <c r="WWX85" s="190"/>
      <c r="WWY85" s="190"/>
      <c r="WWZ85" s="190"/>
      <c r="WXA85" s="190"/>
      <c r="WXB85" s="190"/>
      <c r="WXC85" s="190"/>
      <c r="WXD85" s="190"/>
      <c r="WXE85" s="190"/>
      <c r="WXF85" s="190"/>
      <c r="WXG85" s="190"/>
      <c r="WXH85" s="190"/>
      <c r="WXI85" s="190"/>
      <c r="WXJ85" s="190"/>
      <c r="WXK85" s="190"/>
      <c r="WXL85" s="190"/>
      <c r="WXM85" s="190"/>
      <c r="WXN85" s="190"/>
      <c r="WXO85" s="190"/>
      <c r="WXP85" s="190"/>
      <c r="WXQ85" s="190"/>
      <c r="WXR85" s="190"/>
      <c r="WXS85" s="190"/>
      <c r="WXT85" s="190"/>
      <c r="WXU85" s="190"/>
      <c r="WXV85" s="190"/>
      <c r="WXW85" s="190"/>
      <c r="WXX85" s="190"/>
      <c r="WXY85" s="190"/>
      <c r="WXZ85" s="190"/>
      <c r="WYA85" s="190"/>
      <c r="WYB85" s="190"/>
      <c r="WYC85" s="190"/>
      <c r="WYD85" s="190"/>
      <c r="WYE85" s="190"/>
      <c r="WYF85" s="190"/>
      <c r="WYG85" s="190"/>
      <c r="WYH85" s="190"/>
      <c r="WYI85" s="190"/>
      <c r="WYJ85" s="190"/>
      <c r="WYK85" s="190"/>
      <c r="WYL85" s="190"/>
      <c r="WYM85" s="190"/>
      <c r="WYN85" s="190"/>
      <c r="WYO85" s="190"/>
      <c r="WYP85" s="190"/>
      <c r="WYQ85" s="190"/>
      <c r="WYR85" s="190"/>
      <c r="WYS85" s="190"/>
      <c r="WYT85" s="190"/>
      <c r="WYU85" s="190"/>
      <c r="WYV85" s="190"/>
      <c r="WYW85" s="190"/>
      <c r="WYX85" s="190"/>
      <c r="WYY85" s="190"/>
      <c r="WYZ85" s="190"/>
      <c r="WZA85" s="190"/>
      <c r="WZB85" s="190"/>
      <c r="WZC85" s="190"/>
      <c r="WZD85" s="190"/>
      <c r="WZE85" s="190"/>
      <c r="WZF85" s="190"/>
      <c r="WZG85" s="190"/>
      <c r="WZH85" s="190"/>
      <c r="WZI85" s="190"/>
      <c r="WZJ85" s="190"/>
      <c r="WZK85" s="190"/>
      <c r="WZL85" s="190"/>
      <c r="WZM85" s="190"/>
      <c r="WZN85" s="190"/>
      <c r="WZO85" s="190"/>
      <c r="WZP85" s="190"/>
      <c r="WZQ85" s="190"/>
      <c r="WZR85" s="190"/>
      <c r="WZS85" s="190"/>
      <c r="WZT85" s="190"/>
      <c r="WZU85" s="190"/>
      <c r="WZV85" s="190"/>
      <c r="WZW85" s="190"/>
      <c r="WZX85" s="190"/>
      <c r="WZY85" s="190"/>
      <c r="WZZ85" s="190"/>
      <c r="XAA85" s="190"/>
      <c r="XAB85" s="190"/>
      <c r="XAC85" s="190"/>
      <c r="XAD85" s="190"/>
      <c r="XAE85" s="190"/>
      <c r="XAF85" s="190"/>
      <c r="XAG85" s="190"/>
      <c r="XAH85" s="190"/>
      <c r="XAI85" s="190"/>
      <c r="XAJ85" s="190"/>
      <c r="XAK85" s="190"/>
      <c r="XAL85" s="190"/>
      <c r="XAM85" s="190"/>
      <c r="XAN85" s="190"/>
      <c r="XAO85" s="190"/>
      <c r="XAP85" s="190"/>
      <c r="XAQ85" s="190"/>
      <c r="XAR85" s="190"/>
      <c r="XAS85" s="190"/>
      <c r="XAT85" s="190"/>
      <c r="XAU85" s="190"/>
      <c r="XAV85" s="190"/>
      <c r="XAW85" s="190"/>
      <c r="XAX85" s="190"/>
      <c r="XAY85" s="190"/>
      <c r="XAZ85" s="190"/>
      <c r="XBA85" s="190"/>
      <c r="XBB85" s="190"/>
      <c r="XBC85" s="190"/>
      <c r="XBD85" s="190"/>
      <c r="XBE85" s="190"/>
      <c r="XBF85" s="190"/>
      <c r="XBG85" s="190"/>
      <c r="XBH85" s="190"/>
      <c r="XBI85" s="190"/>
      <c r="XBJ85" s="190"/>
      <c r="XBK85" s="190"/>
      <c r="XBL85" s="190"/>
      <c r="XBM85" s="190"/>
      <c r="XBN85" s="190"/>
      <c r="XBO85" s="190"/>
      <c r="XBP85" s="190"/>
      <c r="XBQ85" s="190"/>
      <c r="XBR85" s="190"/>
      <c r="XBS85" s="190"/>
      <c r="XBT85" s="190"/>
      <c r="XBU85" s="190"/>
      <c r="XBV85" s="190"/>
      <c r="XBW85" s="190"/>
      <c r="XBX85" s="190"/>
      <c r="XBY85" s="190"/>
      <c r="XBZ85" s="190"/>
      <c r="XCA85" s="190"/>
      <c r="XCB85" s="190"/>
      <c r="XCC85" s="190"/>
      <c r="XCD85" s="190"/>
      <c r="XCE85" s="190"/>
      <c r="XCF85" s="190"/>
      <c r="XCG85" s="190"/>
      <c r="XCH85" s="190"/>
      <c r="XCI85" s="190"/>
      <c r="XCJ85" s="190"/>
      <c r="XCK85" s="190"/>
      <c r="XCL85" s="190"/>
      <c r="XCM85" s="190"/>
      <c r="XCN85" s="190"/>
      <c r="XCO85" s="190"/>
      <c r="XCP85" s="190"/>
      <c r="XCQ85" s="190"/>
      <c r="XCR85" s="190"/>
      <c r="XCS85" s="190"/>
      <c r="XCT85" s="190"/>
      <c r="XCU85" s="190"/>
      <c r="XCV85" s="190"/>
      <c r="XCW85" s="190"/>
      <c r="XCX85" s="190"/>
      <c r="XCY85" s="190"/>
      <c r="XCZ85" s="190"/>
      <c r="XDA85" s="190"/>
      <c r="XDB85" s="190"/>
      <c r="XDC85" s="190"/>
      <c r="XDD85" s="190"/>
      <c r="XDE85" s="190"/>
      <c r="XDF85" s="190"/>
      <c r="XDG85" s="190"/>
      <c r="XDH85" s="190"/>
      <c r="XDI85" s="190"/>
      <c r="XDJ85" s="190"/>
      <c r="XDK85" s="190"/>
      <c r="XDL85" s="190"/>
      <c r="XDM85" s="190"/>
      <c r="XDN85" s="190"/>
      <c r="XDO85" s="190"/>
      <c r="XDP85" s="190"/>
      <c r="XDQ85" s="190"/>
      <c r="XDR85" s="190"/>
      <c r="XDS85" s="190"/>
      <c r="XDT85" s="190"/>
      <c r="XDU85" s="190"/>
      <c r="XDV85" s="190"/>
      <c r="XDW85" s="190"/>
      <c r="XDX85" s="190"/>
      <c r="XDY85" s="190"/>
      <c r="XDZ85" s="190"/>
      <c r="XEA85" s="190"/>
      <c r="XEB85" s="190"/>
      <c r="XEC85" s="190"/>
      <c r="XED85" s="190"/>
      <c r="XEE85" s="190"/>
      <c r="XEF85" s="190"/>
      <c r="XEG85" s="190"/>
      <c r="XEH85" s="190"/>
      <c r="XEI85" s="190"/>
      <c r="XEJ85" s="190"/>
      <c r="XEK85" s="190"/>
      <c r="XEL85" s="190"/>
    </row>
    <row r="86" spans="4:16366" ht="15" hidden="1" customHeight="1" outlineLevel="1">
      <c r="X86" s="191"/>
      <c r="Y86" s="191"/>
      <c r="Z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191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  <c r="BJ86" s="191"/>
      <c r="BK86" s="191"/>
      <c r="BL86" s="191"/>
      <c r="BM86" s="191"/>
      <c r="BN86" s="191"/>
      <c r="BO86" s="191"/>
      <c r="BP86" s="191"/>
      <c r="BQ86" s="191"/>
      <c r="BR86" s="191"/>
      <c r="BS86" s="191"/>
      <c r="BT86" s="191"/>
      <c r="BU86" s="191"/>
      <c r="BV86" s="191"/>
      <c r="BW86" s="191"/>
      <c r="BX86" s="191"/>
      <c r="BY86" s="191"/>
      <c r="BZ86" s="191"/>
      <c r="CA86" s="191"/>
      <c r="CB86" s="191"/>
      <c r="CC86" s="191"/>
      <c r="CD86" s="191"/>
      <c r="CE86" s="191"/>
      <c r="CF86" s="191"/>
      <c r="CG86" s="191"/>
      <c r="CH86" s="191"/>
      <c r="CI86" s="191"/>
      <c r="CJ86" s="191"/>
      <c r="CK86" s="191"/>
      <c r="CL86" s="191"/>
      <c r="CM86" s="191"/>
      <c r="CN86" s="191"/>
      <c r="CO86" s="191"/>
      <c r="CP86" s="191"/>
      <c r="CQ86" s="191"/>
      <c r="CR86" s="191"/>
      <c r="CS86" s="191"/>
      <c r="CT86" s="191"/>
      <c r="CU86" s="191"/>
      <c r="CV86" s="191"/>
      <c r="CW86" s="191"/>
      <c r="CX86" s="191"/>
      <c r="CY86" s="191"/>
      <c r="CZ86" s="191"/>
      <c r="DA86" s="191"/>
      <c r="DB86" s="191"/>
      <c r="DC86" s="191"/>
      <c r="DD86" s="191"/>
      <c r="DE86" s="191"/>
      <c r="DF86" s="191"/>
      <c r="DG86" s="191"/>
      <c r="DH86" s="191"/>
      <c r="DI86" s="191"/>
      <c r="DJ86" s="191"/>
      <c r="DK86" s="191"/>
      <c r="DL86" s="191"/>
      <c r="DM86" s="191"/>
      <c r="DN86" s="191"/>
      <c r="DO86" s="191"/>
      <c r="DP86" s="191"/>
      <c r="DQ86" s="191"/>
      <c r="DR86" s="191"/>
      <c r="DS86" s="191"/>
      <c r="DT86" s="191"/>
      <c r="DU86" s="191"/>
      <c r="DV86" s="191"/>
      <c r="DW86" s="191"/>
      <c r="DX86" s="191"/>
      <c r="DY86" s="191"/>
      <c r="DZ86" s="191"/>
      <c r="EA86" s="191"/>
      <c r="EB86" s="191"/>
      <c r="EC86" s="191"/>
      <c r="ED86" s="191"/>
      <c r="EE86" s="191"/>
      <c r="EF86" s="191"/>
      <c r="EG86" s="191"/>
      <c r="EH86" s="191"/>
      <c r="EI86" s="191"/>
      <c r="EJ86" s="191"/>
      <c r="EK86" s="191"/>
      <c r="EL86" s="191"/>
      <c r="EM86" s="191"/>
      <c r="EN86" s="191"/>
      <c r="EO86" s="191"/>
      <c r="EP86" s="191"/>
      <c r="EQ86" s="191"/>
      <c r="ER86" s="191"/>
      <c r="ES86" s="191"/>
      <c r="ET86" s="191"/>
      <c r="EU86" s="191"/>
      <c r="EV86" s="191"/>
      <c r="EW86" s="191"/>
      <c r="EX86" s="191"/>
      <c r="EY86" s="191"/>
      <c r="EZ86" s="191"/>
      <c r="FA86" s="191"/>
      <c r="FB86" s="191"/>
      <c r="FC86" s="191"/>
      <c r="FD86" s="191"/>
      <c r="FE86" s="191"/>
      <c r="FF86" s="191"/>
      <c r="FG86" s="191"/>
      <c r="FH86" s="191"/>
      <c r="FI86" s="191"/>
      <c r="FJ86" s="191"/>
      <c r="FK86" s="191"/>
      <c r="FL86" s="191"/>
      <c r="FM86" s="191"/>
      <c r="FN86" s="191"/>
      <c r="FO86" s="191"/>
      <c r="FP86" s="191"/>
      <c r="FQ86" s="191"/>
      <c r="FR86" s="191"/>
      <c r="FS86" s="191"/>
      <c r="FT86" s="191"/>
      <c r="FU86" s="191"/>
      <c r="FV86" s="191"/>
      <c r="FW86" s="191"/>
      <c r="FX86" s="191"/>
      <c r="FY86" s="191"/>
      <c r="FZ86" s="191"/>
      <c r="GA86" s="191"/>
      <c r="GB86" s="191"/>
      <c r="GC86" s="191"/>
      <c r="GD86" s="191"/>
      <c r="GE86" s="191"/>
      <c r="GF86" s="191"/>
      <c r="GG86" s="191"/>
      <c r="GH86" s="191"/>
      <c r="GI86" s="191"/>
      <c r="GJ86" s="191"/>
      <c r="GK86" s="191"/>
      <c r="GL86" s="191"/>
      <c r="GM86" s="191"/>
      <c r="GN86" s="191"/>
      <c r="GO86" s="191"/>
      <c r="GP86" s="191"/>
      <c r="GQ86" s="191"/>
      <c r="GR86" s="191"/>
      <c r="GS86" s="191"/>
      <c r="GT86" s="191"/>
      <c r="GU86" s="191"/>
      <c r="GV86" s="191"/>
      <c r="GW86" s="191"/>
      <c r="GX86" s="183"/>
      <c r="GY86" s="183"/>
      <c r="GZ86" s="183"/>
      <c r="HA86" s="183"/>
      <c r="HB86" s="183"/>
      <c r="HC86" s="183"/>
      <c r="HD86" s="183"/>
      <c r="HE86" s="183"/>
      <c r="HF86" s="183"/>
      <c r="HG86" s="183"/>
      <c r="HH86" s="183"/>
      <c r="HI86" s="183"/>
      <c r="HJ86" s="183"/>
      <c r="HK86" s="183"/>
      <c r="HL86" s="183"/>
      <c r="HM86" s="183"/>
      <c r="HN86" s="183"/>
      <c r="HO86" s="183"/>
      <c r="HP86" s="183"/>
      <c r="HQ86" s="183"/>
      <c r="HR86" s="183"/>
      <c r="HS86" s="183"/>
      <c r="HT86" s="183"/>
      <c r="HU86" s="183"/>
      <c r="HV86" s="183"/>
      <c r="HW86" s="183"/>
      <c r="HX86" s="183"/>
      <c r="HY86" s="183"/>
      <c r="HZ86" s="183"/>
      <c r="IA86" s="183"/>
      <c r="IB86" s="183"/>
      <c r="IC86" s="183"/>
      <c r="ID86" s="183"/>
      <c r="IE86" s="183"/>
      <c r="IF86" s="183"/>
      <c r="IG86" s="183"/>
      <c r="IH86" s="183"/>
      <c r="II86" s="183"/>
      <c r="IJ86" s="183"/>
      <c r="IK86" s="183"/>
      <c r="IL86" s="183"/>
      <c r="IM86" s="183"/>
      <c r="IN86" s="183"/>
      <c r="IO86" s="183"/>
      <c r="IP86" s="183"/>
      <c r="IQ86" s="183"/>
      <c r="IR86" s="183"/>
      <c r="IS86" s="183"/>
      <c r="IT86" s="183"/>
      <c r="IU86" s="183"/>
      <c r="IV86" s="183"/>
      <c r="IW86" s="183"/>
      <c r="IX86" s="183"/>
      <c r="IY86" s="183"/>
      <c r="IZ86" s="183"/>
      <c r="JA86" s="183"/>
      <c r="JB86" s="183"/>
      <c r="JC86" s="183"/>
      <c r="JD86" s="183"/>
      <c r="JE86" s="183"/>
      <c r="JF86" s="183"/>
      <c r="JG86" s="183"/>
      <c r="JH86" s="183"/>
      <c r="JI86" s="183"/>
      <c r="JJ86" s="183"/>
      <c r="JK86" s="183"/>
      <c r="JL86" s="183"/>
      <c r="JM86" s="183"/>
      <c r="JN86" s="183"/>
      <c r="JO86" s="183"/>
      <c r="JP86" s="183"/>
      <c r="JQ86" s="183"/>
      <c r="JR86" s="183"/>
      <c r="JS86" s="183"/>
      <c r="JT86" s="183"/>
      <c r="JU86" s="183"/>
      <c r="JV86" s="183"/>
      <c r="JW86" s="183"/>
      <c r="JX86" s="183"/>
      <c r="JY86" s="183"/>
      <c r="JZ86" s="183"/>
      <c r="KA86" s="183"/>
      <c r="KB86" s="183"/>
      <c r="KC86" s="183"/>
      <c r="KD86" s="183"/>
      <c r="KE86" s="183"/>
      <c r="KF86" s="183"/>
      <c r="KG86" s="183"/>
      <c r="KH86" s="183"/>
      <c r="KI86" s="183"/>
      <c r="KJ86" s="183"/>
      <c r="KK86" s="183"/>
      <c r="KL86" s="183"/>
      <c r="KM86" s="183"/>
      <c r="KN86" s="183"/>
      <c r="KO86" s="183"/>
      <c r="KP86" s="183"/>
      <c r="KQ86" s="183"/>
      <c r="KR86" s="183"/>
      <c r="KS86" s="183"/>
      <c r="KT86" s="183"/>
      <c r="KU86" s="183"/>
      <c r="KV86" s="183"/>
      <c r="KW86" s="183"/>
      <c r="KX86" s="183"/>
      <c r="KY86" s="183"/>
      <c r="KZ86" s="183"/>
      <c r="LA86" s="183"/>
      <c r="LB86" s="183"/>
      <c r="LC86" s="183"/>
      <c r="LD86" s="183"/>
      <c r="LE86" s="183"/>
      <c r="LF86" s="183"/>
      <c r="LG86" s="183"/>
      <c r="LH86" s="183"/>
      <c r="LI86" s="183"/>
      <c r="LJ86" s="183"/>
      <c r="LK86" s="183"/>
      <c r="LL86" s="183"/>
      <c r="LM86" s="183"/>
      <c r="LN86" s="183"/>
      <c r="LO86" s="183"/>
      <c r="LP86" s="183"/>
      <c r="LQ86" s="183"/>
      <c r="LR86" s="183"/>
      <c r="LS86" s="183"/>
      <c r="LT86" s="183"/>
      <c r="LU86" s="183"/>
      <c r="LV86" s="183"/>
      <c r="LW86" s="183"/>
      <c r="LX86" s="183"/>
      <c r="LY86" s="183"/>
      <c r="LZ86" s="183"/>
      <c r="MA86" s="183"/>
      <c r="MB86" s="183"/>
      <c r="MC86" s="183"/>
      <c r="MD86" s="183"/>
      <c r="ME86" s="183"/>
      <c r="MF86" s="183"/>
      <c r="MG86" s="183"/>
      <c r="MH86" s="183"/>
      <c r="MI86" s="183"/>
      <c r="MJ86" s="183"/>
      <c r="MK86" s="183"/>
      <c r="ML86" s="183"/>
      <c r="MM86" s="183"/>
      <c r="MN86" s="183"/>
      <c r="MO86" s="183"/>
      <c r="MP86" s="183"/>
      <c r="MQ86" s="183"/>
      <c r="MR86" s="183"/>
      <c r="MS86" s="183"/>
      <c r="MT86" s="183"/>
      <c r="MU86" s="183"/>
      <c r="MV86" s="183"/>
      <c r="MW86" s="183"/>
      <c r="MX86" s="183"/>
      <c r="MY86" s="183"/>
      <c r="MZ86" s="183"/>
      <c r="NA86" s="183"/>
      <c r="NB86" s="183"/>
      <c r="NC86" s="183"/>
      <c r="ND86" s="183"/>
      <c r="NE86" s="183"/>
      <c r="NF86" s="183"/>
      <c r="NG86" s="183"/>
      <c r="NH86" s="183"/>
      <c r="NI86" s="183"/>
      <c r="NJ86" s="183"/>
      <c r="NK86" s="183"/>
      <c r="NL86" s="183"/>
      <c r="NM86" s="183"/>
      <c r="NN86" s="183"/>
      <c r="NO86" s="183"/>
      <c r="NP86" s="183"/>
      <c r="NQ86" s="183"/>
      <c r="NR86" s="183"/>
      <c r="NS86" s="183"/>
      <c r="NT86" s="183"/>
      <c r="NU86" s="183"/>
      <c r="NV86" s="183"/>
      <c r="NW86" s="183"/>
      <c r="NX86" s="183"/>
      <c r="NY86" s="183"/>
      <c r="NZ86" s="183"/>
      <c r="OA86" s="183"/>
      <c r="OB86" s="183"/>
      <c r="OC86" s="183"/>
      <c r="OD86" s="183"/>
      <c r="OE86" s="183"/>
      <c r="OF86" s="183"/>
      <c r="OG86" s="183"/>
      <c r="OH86" s="183"/>
      <c r="OI86" s="183"/>
      <c r="OJ86" s="183"/>
      <c r="OK86" s="183"/>
      <c r="OL86" s="183"/>
      <c r="OM86" s="183"/>
      <c r="ON86" s="183"/>
      <c r="OO86" s="183"/>
      <c r="OP86" s="183"/>
      <c r="OQ86" s="183"/>
      <c r="OR86" s="183"/>
      <c r="OS86" s="183"/>
      <c r="OT86" s="183"/>
      <c r="OU86" s="183"/>
      <c r="OV86" s="183"/>
      <c r="OW86" s="183"/>
      <c r="OX86" s="183"/>
      <c r="OY86" s="183"/>
      <c r="OZ86" s="183"/>
      <c r="PA86" s="183"/>
      <c r="PB86" s="183"/>
      <c r="PC86" s="183"/>
      <c r="PD86" s="183"/>
      <c r="PE86" s="183"/>
      <c r="PF86" s="183"/>
      <c r="PG86" s="183"/>
      <c r="PH86" s="183"/>
      <c r="PI86" s="183"/>
      <c r="PJ86" s="183"/>
      <c r="PK86" s="183"/>
      <c r="PL86" s="183"/>
      <c r="PM86" s="183"/>
      <c r="PN86" s="183"/>
      <c r="PO86" s="183"/>
      <c r="PP86" s="183"/>
      <c r="PQ86" s="183"/>
      <c r="PR86" s="183"/>
      <c r="PS86" s="183"/>
      <c r="PT86" s="183"/>
      <c r="PU86" s="183"/>
      <c r="PV86" s="183"/>
      <c r="PW86" s="183"/>
      <c r="PX86" s="183"/>
      <c r="PY86" s="183"/>
      <c r="PZ86" s="183"/>
      <c r="QA86" s="183"/>
      <c r="QB86" s="183"/>
      <c r="QC86" s="183"/>
      <c r="QD86" s="183"/>
      <c r="QE86" s="183"/>
      <c r="QF86" s="183"/>
      <c r="QG86" s="183"/>
      <c r="QH86" s="183"/>
      <c r="QI86" s="183"/>
      <c r="QJ86" s="183"/>
      <c r="QK86" s="183"/>
      <c r="QL86" s="183"/>
      <c r="QM86" s="183"/>
      <c r="QN86" s="183"/>
      <c r="QO86" s="183"/>
      <c r="QP86" s="183"/>
      <c r="QQ86" s="183"/>
      <c r="QR86" s="183"/>
      <c r="QS86" s="183"/>
      <c r="QT86" s="183"/>
      <c r="QU86" s="183"/>
      <c r="QV86" s="183"/>
      <c r="QW86" s="183"/>
      <c r="QX86" s="183"/>
      <c r="QY86" s="183"/>
      <c r="QZ86" s="183"/>
      <c r="RA86" s="183"/>
      <c r="RB86" s="183"/>
      <c r="RC86" s="183"/>
      <c r="RD86" s="183"/>
      <c r="RE86" s="183"/>
      <c r="RF86" s="183"/>
      <c r="RG86" s="183"/>
      <c r="RH86" s="183"/>
      <c r="RI86" s="183"/>
      <c r="RJ86" s="183"/>
      <c r="RK86" s="183"/>
      <c r="RL86" s="183"/>
      <c r="RM86" s="183"/>
      <c r="RN86" s="183"/>
      <c r="RO86" s="183"/>
      <c r="RP86" s="183"/>
      <c r="RQ86" s="183"/>
      <c r="RR86" s="183"/>
      <c r="RS86" s="183"/>
      <c r="RT86" s="183"/>
      <c r="RU86" s="183"/>
      <c r="RV86" s="183"/>
      <c r="RW86" s="183"/>
      <c r="RX86" s="183"/>
      <c r="RY86" s="183"/>
      <c r="RZ86" s="183"/>
      <c r="SA86" s="183"/>
      <c r="SB86" s="183"/>
      <c r="SC86" s="183"/>
      <c r="SD86" s="183"/>
      <c r="SE86" s="183"/>
      <c r="SF86" s="183"/>
      <c r="SG86" s="183"/>
      <c r="SH86" s="183"/>
      <c r="SI86" s="183"/>
      <c r="SJ86" s="183"/>
      <c r="SK86" s="183"/>
      <c r="SL86" s="183"/>
      <c r="SM86" s="183"/>
      <c r="SN86" s="183"/>
      <c r="SO86" s="183"/>
      <c r="SP86" s="183"/>
      <c r="SQ86" s="183"/>
      <c r="SR86" s="183"/>
      <c r="SS86" s="183"/>
      <c r="ST86" s="183"/>
      <c r="SU86" s="183"/>
      <c r="SV86" s="183"/>
      <c r="SW86" s="183"/>
      <c r="SX86" s="183"/>
      <c r="SY86" s="183"/>
      <c r="SZ86" s="183"/>
      <c r="TA86" s="183"/>
      <c r="TB86" s="183"/>
      <c r="TC86" s="183"/>
      <c r="TD86" s="183"/>
      <c r="TE86" s="183"/>
      <c r="TF86" s="183"/>
      <c r="TG86" s="183"/>
      <c r="TH86" s="183"/>
      <c r="TI86" s="183"/>
      <c r="TJ86" s="183"/>
      <c r="TK86" s="183"/>
      <c r="TL86" s="183"/>
      <c r="TM86" s="183"/>
      <c r="TN86" s="183"/>
      <c r="TO86" s="183"/>
      <c r="TP86" s="183"/>
      <c r="TQ86" s="183"/>
      <c r="TR86" s="183"/>
      <c r="TS86" s="183"/>
      <c r="TT86" s="183"/>
      <c r="TU86" s="183"/>
      <c r="TV86" s="183"/>
      <c r="TW86" s="183"/>
      <c r="TX86" s="183"/>
      <c r="TY86" s="183"/>
      <c r="TZ86" s="183"/>
      <c r="UA86" s="183"/>
      <c r="UB86" s="183"/>
      <c r="UC86" s="183"/>
      <c r="UD86" s="183"/>
      <c r="UE86" s="183"/>
      <c r="UF86" s="183"/>
      <c r="UG86" s="183"/>
      <c r="UH86" s="183"/>
      <c r="UI86" s="183"/>
      <c r="UJ86" s="183"/>
      <c r="UK86" s="183"/>
      <c r="UL86" s="183"/>
      <c r="UM86" s="183"/>
      <c r="UN86" s="183"/>
      <c r="UO86" s="183"/>
      <c r="UP86" s="183"/>
      <c r="UQ86" s="183"/>
      <c r="UR86" s="183"/>
      <c r="US86" s="183"/>
      <c r="UT86" s="183"/>
      <c r="UU86" s="183"/>
      <c r="UV86" s="183"/>
      <c r="UW86" s="183"/>
      <c r="UX86" s="183"/>
      <c r="UY86" s="183"/>
      <c r="UZ86" s="183"/>
      <c r="VA86" s="183"/>
      <c r="VB86" s="183"/>
      <c r="VC86" s="183"/>
      <c r="VD86" s="183"/>
      <c r="VE86" s="183"/>
      <c r="VF86" s="183"/>
      <c r="VG86" s="183"/>
      <c r="VH86" s="183"/>
      <c r="VI86" s="183"/>
      <c r="VJ86" s="183"/>
      <c r="VK86" s="183"/>
      <c r="VL86" s="183"/>
      <c r="VM86" s="183"/>
      <c r="VN86" s="183"/>
      <c r="VO86" s="183"/>
      <c r="VP86" s="183"/>
      <c r="VQ86" s="183"/>
      <c r="VR86" s="183"/>
      <c r="VS86" s="183"/>
      <c r="VT86" s="183"/>
      <c r="VU86" s="183"/>
      <c r="VV86" s="183"/>
      <c r="VW86" s="183"/>
      <c r="VX86" s="183"/>
      <c r="VY86" s="183"/>
      <c r="VZ86" s="183"/>
      <c r="WA86" s="183"/>
      <c r="WB86" s="183"/>
      <c r="WC86" s="183"/>
      <c r="WD86" s="183"/>
      <c r="WE86" s="183"/>
      <c r="WF86" s="183"/>
      <c r="WG86" s="183"/>
      <c r="WH86" s="183"/>
      <c r="WI86" s="183"/>
      <c r="WJ86" s="183"/>
      <c r="WK86" s="183"/>
      <c r="WL86" s="183"/>
      <c r="WM86" s="183"/>
      <c r="WN86" s="183"/>
      <c r="WO86" s="183"/>
      <c r="WP86" s="183"/>
      <c r="WQ86" s="183"/>
      <c r="WR86" s="183"/>
      <c r="WS86" s="183"/>
      <c r="WT86" s="183"/>
      <c r="WU86" s="183"/>
      <c r="WV86" s="183"/>
      <c r="WW86" s="183"/>
      <c r="WX86" s="183"/>
      <c r="WY86" s="183"/>
      <c r="WZ86" s="183"/>
      <c r="XA86" s="183"/>
      <c r="XB86" s="183"/>
      <c r="XC86" s="183"/>
      <c r="XD86" s="183"/>
      <c r="XE86" s="183"/>
      <c r="XF86" s="183"/>
      <c r="XG86" s="183"/>
      <c r="XH86" s="183"/>
      <c r="XI86" s="183"/>
      <c r="XJ86" s="183"/>
      <c r="XK86" s="183"/>
      <c r="XL86" s="183"/>
      <c r="XM86" s="183"/>
      <c r="XN86" s="183"/>
      <c r="XO86" s="183"/>
      <c r="XP86" s="183"/>
      <c r="XQ86" s="183"/>
      <c r="XR86" s="183"/>
      <c r="XS86" s="183"/>
      <c r="XT86" s="183"/>
      <c r="XU86" s="183"/>
      <c r="XV86" s="183"/>
      <c r="XW86" s="183"/>
      <c r="XX86" s="183"/>
      <c r="XY86" s="183"/>
      <c r="XZ86" s="183"/>
      <c r="YA86" s="183"/>
      <c r="YB86" s="183"/>
      <c r="YC86" s="183"/>
      <c r="YD86" s="183"/>
      <c r="YE86" s="183"/>
      <c r="YF86" s="183"/>
      <c r="YG86" s="183"/>
      <c r="YH86" s="183"/>
      <c r="YI86" s="183"/>
      <c r="YJ86" s="183"/>
      <c r="YK86" s="183"/>
      <c r="YL86" s="183"/>
      <c r="YM86" s="183"/>
      <c r="YN86" s="183"/>
      <c r="YO86" s="183"/>
      <c r="YP86" s="183"/>
      <c r="YQ86" s="183"/>
      <c r="YR86" s="183"/>
      <c r="YS86" s="183"/>
      <c r="YT86" s="183"/>
      <c r="YU86" s="183"/>
      <c r="YV86" s="183"/>
      <c r="YW86" s="183"/>
      <c r="YX86" s="183"/>
      <c r="YY86" s="183"/>
      <c r="YZ86" s="183"/>
      <c r="ZA86" s="183"/>
      <c r="ZB86" s="183"/>
      <c r="ZC86" s="183"/>
      <c r="ZD86" s="183"/>
      <c r="ZE86" s="183"/>
      <c r="ZF86" s="183"/>
      <c r="ZG86" s="183"/>
      <c r="ZH86" s="183"/>
      <c r="ZI86" s="183"/>
      <c r="ZJ86" s="183"/>
      <c r="ZK86" s="183"/>
      <c r="ZL86" s="183"/>
      <c r="ZM86" s="183"/>
      <c r="ZN86" s="183"/>
      <c r="ZO86" s="183"/>
      <c r="ZP86" s="183"/>
      <c r="ZQ86" s="183"/>
      <c r="ZR86" s="183"/>
      <c r="ZS86" s="183"/>
      <c r="ZT86" s="183"/>
      <c r="ZU86" s="183"/>
      <c r="ZV86" s="183"/>
      <c r="ZW86" s="183"/>
      <c r="ZX86" s="183"/>
      <c r="ZY86" s="183"/>
      <c r="ZZ86" s="183"/>
      <c r="AAA86" s="183"/>
      <c r="AAB86" s="183"/>
      <c r="AAC86" s="183"/>
      <c r="AAD86" s="183"/>
      <c r="AAE86" s="183"/>
      <c r="AAF86" s="183"/>
      <c r="AAG86" s="183"/>
      <c r="AAH86" s="183"/>
      <c r="AAI86" s="183"/>
      <c r="AAJ86" s="183"/>
      <c r="AAK86" s="183"/>
      <c r="AAL86" s="183"/>
      <c r="AAM86" s="183"/>
      <c r="AAN86" s="183"/>
      <c r="AAO86" s="183"/>
      <c r="AAP86" s="183"/>
      <c r="AAQ86" s="183"/>
      <c r="AAR86" s="183"/>
      <c r="AAS86" s="183"/>
      <c r="AAT86" s="183"/>
      <c r="AAU86" s="183"/>
      <c r="AAV86" s="183"/>
      <c r="AAW86" s="183"/>
      <c r="AAX86" s="183"/>
      <c r="AAY86" s="183"/>
      <c r="AAZ86" s="183"/>
      <c r="ABA86" s="183"/>
      <c r="ABB86" s="183"/>
      <c r="ABC86" s="183"/>
      <c r="ABD86" s="183"/>
      <c r="ABE86" s="183"/>
      <c r="ABF86" s="183"/>
      <c r="ABG86" s="183"/>
      <c r="ABH86" s="183"/>
      <c r="ABI86" s="183"/>
      <c r="ABJ86" s="183"/>
      <c r="ABK86" s="183"/>
      <c r="ABL86" s="183"/>
      <c r="ABM86" s="183"/>
      <c r="ABN86" s="183"/>
      <c r="ABO86" s="183"/>
      <c r="ABP86" s="183"/>
      <c r="ABQ86" s="183"/>
      <c r="ABR86" s="183"/>
      <c r="ABS86" s="183"/>
      <c r="ABT86" s="183"/>
      <c r="ABU86" s="183"/>
      <c r="ABV86" s="183"/>
      <c r="ABW86" s="183"/>
      <c r="ABX86" s="183"/>
      <c r="ABY86" s="183"/>
      <c r="ABZ86" s="183"/>
      <c r="ACA86" s="183"/>
      <c r="ACB86" s="183"/>
      <c r="ACC86" s="183"/>
      <c r="ACD86" s="183"/>
      <c r="ACE86" s="183"/>
      <c r="ACF86" s="183"/>
      <c r="ACG86" s="183"/>
      <c r="ACH86" s="183"/>
      <c r="ACI86" s="183"/>
      <c r="ACJ86" s="183"/>
      <c r="ACK86" s="183"/>
      <c r="ACL86" s="183"/>
      <c r="ACM86" s="183"/>
      <c r="ACN86" s="183"/>
      <c r="ACO86" s="183"/>
      <c r="ACP86" s="183"/>
      <c r="ACQ86" s="183"/>
      <c r="ACR86" s="183"/>
      <c r="ACS86" s="183"/>
      <c r="ACT86" s="183"/>
      <c r="ACU86" s="183"/>
      <c r="ACV86" s="183"/>
      <c r="ACW86" s="183"/>
      <c r="ACX86" s="183"/>
      <c r="ACY86" s="183"/>
      <c r="ACZ86" s="183"/>
      <c r="ADA86" s="183"/>
      <c r="ADB86" s="183"/>
      <c r="ADC86" s="183"/>
      <c r="ADD86" s="183"/>
      <c r="ADE86" s="183"/>
      <c r="ADF86" s="183"/>
      <c r="ADG86" s="183"/>
      <c r="ADH86" s="183"/>
      <c r="ADI86" s="183"/>
      <c r="ADJ86" s="183"/>
      <c r="ADK86" s="183"/>
      <c r="ADL86" s="183"/>
      <c r="ADM86" s="183"/>
      <c r="ADN86" s="183"/>
      <c r="ADO86" s="183"/>
      <c r="ADP86" s="183"/>
      <c r="ADQ86" s="183"/>
      <c r="ADR86" s="183"/>
      <c r="ADS86" s="183"/>
      <c r="ADT86" s="183"/>
      <c r="ADU86" s="183"/>
      <c r="ADV86" s="183"/>
      <c r="ADW86" s="183"/>
      <c r="ADX86" s="183"/>
      <c r="ADY86" s="183"/>
      <c r="ADZ86" s="183"/>
      <c r="AEA86" s="183"/>
      <c r="AEB86" s="183"/>
      <c r="AEC86" s="183"/>
      <c r="AED86" s="183"/>
      <c r="AEE86" s="183"/>
      <c r="AEF86" s="183"/>
      <c r="AEG86" s="183"/>
      <c r="AEH86" s="183"/>
      <c r="AEI86" s="183"/>
      <c r="AEJ86" s="183"/>
      <c r="AEK86" s="183"/>
      <c r="AEL86" s="183"/>
      <c r="AEM86" s="183"/>
      <c r="AEN86" s="183"/>
      <c r="AEO86" s="183"/>
      <c r="AEP86" s="183"/>
      <c r="AEQ86" s="183"/>
      <c r="AER86" s="183"/>
      <c r="AES86" s="183"/>
      <c r="AET86" s="183"/>
      <c r="AEU86" s="183"/>
      <c r="AEV86" s="183"/>
      <c r="AEW86" s="183"/>
      <c r="AEX86" s="183"/>
      <c r="AEY86" s="183"/>
      <c r="AEZ86" s="183"/>
      <c r="AFA86" s="183"/>
      <c r="AFB86" s="183"/>
      <c r="AFC86" s="183"/>
      <c r="AFD86" s="183"/>
      <c r="AFE86" s="183"/>
      <c r="AFF86" s="183"/>
      <c r="AFG86" s="183"/>
      <c r="AFH86" s="183"/>
      <c r="AFI86" s="183"/>
      <c r="AFJ86" s="183"/>
      <c r="AFK86" s="183"/>
      <c r="AFL86" s="183"/>
      <c r="AFM86" s="183"/>
      <c r="AFN86" s="183"/>
      <c r="AFO86" s="183"/>
      <c r="AFP86" s="183"/>
      <c r="AFQ86" s="183"/>
      <c r="AFR86" s="183"/>
      <c r="AFS86" s="183"/>
      <c r="AFT86" s="183"/>
      <c r="AFU86" s="183"/>
      <c r="AFV86" s="183"/>
      <c r="AFW86" s="183"/>
      <c r="AFX86" s="183"/>
      <c r="AFY86" s="183"/>
      <c r="AFZ86" s="183"/>
      <c r="AGA86" s="183"/>
      <c r="AGB86" s="183"/>
      <c r="AGC86" s="183"/>
      <c r="AGD86" s="183"/>
      <c r="AGE86" s="183"/>
      <c r="AGF86" s="183"/>
      <c r="AGG86" s="183"/>
      <c r="AGH86" s="183"/>
      <c r="AGI86" s="183"/>
      <c r="AGJ86" s="183"/>
      <c r="AGK86" s="183"/>
      <c r="AGL86" s="183"/>
      <c r="AGM86" s="183"/>
      <c r="AGN86" s="183"/>
      <c r="AGO86" s="183"/>
      <c r="AGP86" s="183"/>
      <c r="AGQ86" s="183"/>
      <c r="AGR86" s="183"/>
      <c r="AGS86" s="183"/>
      <c r="AGT86" s="183"/>
      <c r="AGU86" s="183"/>
      <c r="AGV86" s="183"/>
      <c r="AGW86" s="183"/>
      <c r="AGX86" s="183"/>
      <c r="AGY86" s="183"/>
      <c r="AGZ86" s="183"/>
      <c r="AHA86" s="183"/>
      <c r="AHB86" s="183"/>
      <c r="AHC86" s="183"/>
      <c r="AHD86" s="183"/>
      <c r="AHE86" s="183"/>
      <c r="AHF86" s="183"/>
      <c r="AHG86" s="183"/>
      <c r="AHH86" s="183"/>
      <c r="AHI86" s="183"/>
      <c r="AHJ86" s="183"/>
      <c r="AHK86" s="183"/>
      <c r="AHL86" s="183"/>
      <c r="AHM86" s="183"/>
      <c r="AHN86" s="183"/>
      <c r="AHO86" s="183"/>
      <c r="AHP86" s="183"/>
      <c r="AHQ86" s="183"/>
      <c r="AHR86" s="183"/>
      <c r="AHS86" s="183"/>
      <c r="AHT86" s="183"/>
      <c r="AHU86" s="183"/>
      <c r="AHV86" s="183"/>
      <c r="AHW86" s="183"/>
      <c r="AHX86" s="183"/>
      <c r="AHY86" s="183"/>
      <c r="AHZ86" s="183"/>
      <c r="AIA86" s="183"/>
      <c r="AIB86" s="183"/>
      <c r="AIC86" s="183"/>
      <c r="AID86" s="183"/>
      <c r="AIE86" s="183"/>
      <c r="AIF86" s="183"/>
      <c r="AIG86" s="183"/>
      <c r="AIH86" s="183"/>
      <c r="AII86" s="183"/>
      <c r="AIJ86" s="183"/>
      <c r="AIK86" s="183"/>
      <c r="AIL86" s="183"/>
      <c r="AIM86" s="183"/>
      <c r="AIN86" s="183"/>
      <c r="AIO86" s="183"/>
      <c r="AIP86" s="183"/>
      <c r="AIQ86" s="183"/>
      <c r="AIR86" s="183"/>
      <c r="AIS86" s="183"/>
      <c r="AIT86" s="183"/>
      <c r="AIU86" s="183"/>
      <c r="AIV86" s="183"/>
      <c r="AIW86" s="183"/>
      <c r="AIX86" s="183"/>
      <c r="AIY86" s="183"/>
      <c r="AIZ86" s="183"/>
      <c r="AJA86" s="183"/>
      <c r="AJB86" s="183"/>
      <c r="AJC86" s="183"/>
      <c r="AJD86" s="183"/>
      <c r="AJE86" s="183"/>
      <c r="AJF86" s="183"/>
      <c r="AJG86" s="183"/>
      <c r="AJH86" s="183"/>
      <c r="AJI86" s="183"/>
      <c r="AJJ86" s="183"/>
      <c r="AJK86" s="183"/>
      <c r="AJL86" s="183"/>
      <c r="AJM86" s="183"/>
      <c r="AJN86" s="183"/>
      <c r="AJO86" s="183"/>
      <c r="AJP86" s="183"/>
      <c r="AJQ86" s="183"/>
      <c r="AJR86" s="183"/>
      <c r="AJS86" s="183"/>
      <c r="AJT86" s="183"/>
      <c r="AJU86" s="183"/>
      <c r="AJV86" s="183"/>
      <c r="AJW86" s="183"/>
      <c r="AJX86" s="183"/>
      <c r="AJY86" s="183"/>
      <c r="AJZ86" s="183"/>
      <c r="AKA86" s="183"/>
      <c r="AKB86" s="183"/>
      <c r="AKC86" s="183"/>
      <c r="AKD86" s="183"/>
      <c r="AKE86" s="183"/>
      <c r="AKF86" s="183"/>
      <c r="AKG86" s="183"/>
      <c r="AKH86" s="183"/>
      <c r="AKI86" s="183"/>
      <c r="AKJ86" s="183"/>
      <c r="AKK86" s="183"/>
      <c r="AKL86" s="183"/>
      <c r="AKM86" s="183"/>
      <c r="AKN86" s="183"/>
      <c r="AKO86" s="183"/>
      <c r="AKP86" s="183"/>
      <c r="AKQ86" s="183"/>
      <c r="AKR86" s="183"/>
      <c r="AKS86" s="183"/>
      <c r="AKT86" s="183"/>
      <c r="AKU86" s="183"/>
      <c r="AKV86" s="183"/>
      <c r="AKW86" s="183"/>
      <c r="AKX86" s="183"/>
      <c r="AKY86" s="183"/>
      <c r="AKZ86" s="183"/>
      <c r="ALA86" s="183"/>
      <c r="ALB86" s="183"/>
      <c r="ALC86" s="183"/>
      <c r="ALD86" s="183"/>
      <c r="ALE86" s="183"/>
      <c r="ALF86" s="183"/>
      <c r="ALG86" s="183"/>
      <c r="ALH86" s="183"/>
      <c r="ALI86" s="183"/>
      <c r="ALJ86" s="183"/>
      <c r="ALK86" s="183"/>
      <c r="ALL86" s="183"/>
      <c r="ALM86" s="183"/>
      <c r="ALN86" s="183"/>
      <c r="ALO86" s="183"/>
      <c r="ALP86" s="183"/>
      <c r="ALQ86" s="183"/>
      <c r="ALR86" s="183"/>
      <c r="ALS86" s="183"/>
      <c r="ALT86" s="183"/>
      <c r="ALU86" s="183"/>
      <c r="ALV86" s="183"/>
      <c r="ALW86" s="183"/>
      <c r="ALX86" s="183"/>
      <c r="ALY86" s="183"/>
      <c r="ALZ86" s="183"/>
      <c r="AMA86" s="183"/>
      <c r="AMB86" s="183"/>
      <c r="AMC86" s="183"/>
      <c r="AMD86" s="183"/>
      <c r="AME86" s="183"/>
      <c r="AMF86" s="183"/>
      <c r="AMG86" s="183"/>
      <c r="AMH86" s="183"/>
      <c r="AMI86" s="183"/>
      <c r="AMJ86" s="183"/>
      <c r="AMK86" s="183"/>
      <c r="AML86" s="183"/>
      <c r="AMM86" s="183"/>
      <c r="AMN86" s="183"/>
      <c r="AMO86" s="183"/>
      <c r="AMP86" s="183"/>
      <c r="AMQ86" s="183"/>
      <c r="AMR86" s="183"/>
      <c r="AMS86" s="183"/>
      <c r="AMT86" s="183"/>
      <c r="AMU86" s="183"/>
      <c r="AMV86" s="183"/>
      <c r="AMW86" s="183"/>
      <c r="AMX86" s="183"/>
      <c r="AMY86" s="183"/>
      <c r="AMZ86" s="183"/>
      <c r="ANA86" s="183"/>
      <c r="ANB86" s="183"/>
      <c r="ANC86" s="183"/>
      <c r="AND86" s="183"/>
      <c r="ANE86" s="183"/>
      <c r="ANF86" s="183"/>
      <c r="ANG86" s="183"/>
      <c r="ANH86" s="183"/>
      <c r="ANI86" s="183"/>
      <c r="ANJ86" s="183"/>
      <c r="ANK86" s="183"/>
      <c r="ANL86" s="183"/>
      <c r="ANM86" s="183"/>
      <c r="ANN86" s="183"/>
      <c r="ANO86" s="183"/>
      <c r="ANP86" s="183"/>
      <c r="ANQ86" s="183"/>
      <c r="ANR86" s="183"/>
      <c r="ANS86" s="183"/>
      <c r="ANT86" s="183"/>
      <c r="ANU86" s="183"/>
      <c r="ANV86" s="183"/>
      <c r="ANW86" s="183"/>
      <c r="ANX86" s="183"/>
      <c r="ANY86" s="183"/>
      <c r="ANZ86" s="183"/>
      <c r="AOA86" s="183"/>
      <c r="AOB86" s="183"/>
      <c r="AOC86" s="183"/>
      <c r="AOD86" s="183"/>
      <c r="AOE86" s="183"/>
      <c r="AOF86" s="183"/>
      <c r="AOG86" s="183"/>
      <c r="AOH86" s="183"/>
      <c r="AOI86" s="183"/>
      <c r="AOJ86" s="183"/>
      <c r="AOK86" s="183"/>
      <c r="AOL86" s="183"/>
      <c r="AOM86" s="183"/>
      <c r="AON86" s="183"/>
      <c r="AOO86" s="183"/>
      <c r="AOP86" s="183"/>
      <c r="AOQ86" s="183"/>
      <c r="AOR86" s="183"/>
      <c r="AOS86" s="183"/>
      <c r="AOT86" s="183"/>
      <c r="AOU86" s="183"/>
      <c r="AOV86" s="183"/>
      <c r="AOW86" s="183"/>
      <c r="AOX86" s="183"/>
      <c r="AOY86" s="183"/>
      <c r="AOZ86" s="183"/>
      <c r="APA86" s="183"/>
      <c r="APB86" s="183"/>
      <c r="APC86" s="183"/>
      <c r="APD86" s="183"/>
      <c r="APE86" s="183"/>
      <c r="APF86" s="183"/>
      <c r="APG86" s="183"/>
      <c r="APH86" s="183"/>
      <c r="API86" s="183"/>
      <c r="APJ86" s="183"/>
      <c r="APK86" s="183"/>
      <c r="APL86" s="183"/>
      <c r="APM86" s="183"/>
      <c r="APN86" s="183"/>
      <c r="APO86" s="183"/>
      <c r="APP86" s="183"/>
      <c r="APQ86" s="183"/>
      <c r="APR86" s="183"/>
      <c r="APS86" s="183"/>
      <c r="APT86" s="183"/>
      <c r="APU86" s="183"/>
      <c r="APV86" s="183"/>
      <c r="APW86" s="183"/>
      <c r="APX86" s="183"/>
      <c r="APY86" s="183"/>
      <c r="APZ86" s="183"/>
      <c r="AQA86" s="183"/>
      <c r="AQB86" s="183"/>
      <c r="AQC86" s="183"/>
      <c r="AQD86" s="183"/>
      <c r="AQE86" s="183"/>
      <c r="AQF86" s="183"/>
      <c r="AQG86" s="183"/>
      <c r="AQH86" s="183"/>
      <c r="AQI86" s="183"/>
      <c r="AQJ86" s="183"/>
      <c r="AQK86" s="183"/>
      <c r="AQL86" s="183"/>
      <c r="AQM86" s="183"/>
      <c r="AQN86" s="183"/>
      <c r="AQO86" s="183"/>
      <c r="AQP86" s="183"/>
      <c r="AQQ86" s="183"/>
      <c r="AQR86" s="183"/>
      <c r="AQS86" s="183"/>
      <c r="AQT86" s="183"/>
      <c r="AQU86" s="183"/>
      <c r="AQV86" s="183"/>
      <c r="AQW86" s="183"/>
      <c r="AQX86" s="183"/>
      <c r="AQY86" s="183"/>
      <c r="AQZ86" s="183"/>
      <c r="ARA86" s="183"/>
      <c r="ARB86" s="183"/>
      <c r="ARC86" s="183"/>
      <c r="ARD86" s="183"/>
      <c r="ARE86" s="183"/>
      <c r="ARF86" s="183"/>
      <c r="ARG86" s="183"/>
      <c r="ARH86" s="183"/>
      <c r="ARI86" s="183"/>
      <c r="ARJ86" s="183"/>
      <c r="ARK86" s="183"/>
      <c r="ARL86" s="183"/>
      <c r="ARM86" s="183"/>
      <c r="ARN86" s="183"/>
      <c r="ARO86" s="183"/>
      <c r="ARP86" s="183"/>
      <c r="ARQ86" s="183"/>
      <c r="ARR86" s="183"/>
      <c r="ARS86" s="183"/>
      <c r="ART86" s="183"/>
      <c r="ARU86" s="183"/>
      <c r="ARV86" s="183"/>
      <c r="ARW86" s="183"/>
      <c r="ARX86" s="183"/>
      <c r="ARY86" s="183"/>
      <c r="ARZ86" s="183"/>
      <c r="ASA86" s="183"/>
      <c r="ASB86" s="183"/>
      <c r="ASC86" s="183"/>
      <c r="ASD86" s="183"/>
      <c r="ASE86" s="183"/>
      <c r="ASF86" s="183"/>
      <c r="ASG86" s="183"/>
      <c r="ASH86" s="183"/>
      <c r="ASI86" s="183"/>
      <c r="ASJ86" s="183"/>
      <c r="ASK86" s="183"/>
      <c r="ASL86" s="183"/>
      <c r="ASM86" s="183"/>
      <c r="ASN86" s="183"/>
      <c r="ASO86" s="183"/>
      <c r="ASP86" s="183"/>
      <c r="ASQ86" s="183"/>
      <c r="ASR86" s="183"/>
      <c r="ASS86" s="183"/>
      <c r="AST86" s="183"/>
      <c r="ASU86" s="183"/>
      <c r="ASV86" s="183"/>
      <c r="ASW86" s="183"/>
      <c r="ASX86" s="183"/>
      <c r="ASY86" s="183"/>
      <c r="ASZ86" s="183"/>
      <c r="ATA86" s="183"/>
      <c r="ATB86" s="183"/>
      <c r="ATC86" s="183"/>
      <c r="ATD86" s="183"/>
      <c r="ATE86" s="183"/>
      <c r="ATF86" s="183"/>
      <c r="ATG86" s="183"/>
      <c r="ATH86" s="183"/>
      <c r="ATI86" s="183"/>
      <c r="ATJ86" s="183"/>
      <c r="ATK86" s="183"/>
      <c r="ATL86" s="183"/>
      <c r="ATM86" s="183"/>
      <c r="ATN86" s="183"/>
      <c r="ATO86" s="183"/>
      <c r="ATP86" s="183"/>
      <c r="ATQ86" s="183"/>
      <c r="ATR86" s="183"/>
      <c r="ATS86" s="183"/>
      <c r="ATT86" s="183"/>
      <c r="ATU86" s="183"/>
      <c r="ATV86" s="183"/>
      <c r="ATW86" s="183"/>
      <c r="ATX86" s="183"/>
      <c r="ATY86" s="183"/>
      <c r="ATZ86" s="183"/>
      <c r="AUA86" s="183"/>
      <c r="AUB86" s="183"/>
      <c r="AUC86" s="183"/>
      <c r="AUD86" s="183"/>
      <c r="AUE86" s="183"/>
      <c r="AUF86" s="183"/>
      <c r="AUG86" s="183"/>
      <c r="AUH86" s="183"/>
      <c r="AUI86" s="183"/>
      <c r="AUJ86" s="183"/>
      <c r="AUK86" s="183"/>
      <c r="AUL86" s="183"/>
      <c r="AUM86" s="183"/>
      <c r="AUN86" s="183"/>
      <c r="AUO86" s="183"/>
      <c r="AUP86" s="183"/>
      <c r="AUQ86" s="183"/>
      <c r="AUR86" s="183"/>
      <c r="AUS86" s="183"/>
      <c r="AUT86" s="183"/>
      <c r="AUU86" s="183"/>
      <c r="AUV86" s="183"/>
      <c r="AUW86" s="183"/>
      <c r="AUX86" s="183"/>
      <c r="AUY86" s="183"/>
      <c r="AUZ86" s="183"/>
      <c r="AVA86" s="183"/>
      <c r="AVB86" s="183"/>
      <c r="AVC86" s="183"/>
      <c r="AVD86" s="183"/>
      <c r="AVE86" s="183"/>
      <c r="AVF86" s="183"/>
      <c r="AVG86" s="183"/>
      <c r="AVH86" s="183"/>
      <c r="AVI86" s="183"/>
      <c r="AVJ86" s="183"/>
      <c r="AVK86" s="183"/>
      <c r="AVL86" s="183"/>
      <c r="AVM86" s="183"/>
      <c r="AVN86" s="183"/>
      <c r="AVO86" s="183"/>
      <c r="AVP86" s="183"/>
      <c r="AVQ86" s="183"/>
      <c r="AVR86" s="183"/>
      <c r="AVS86" s="183"/>
      <c r="AVT86" s="183"/>
      <c r="AVU86" s="183"/>
      <c r="AVV86" s="183"/>
      <c r="AVW86" s="183"/>
      <c r="AVX86" s="183"/>
      <c r="AVY86" s="183"/>
      <c r="AVZ86" s="183"/>
      <c r="AWA86" s="183"/>
      <c r="AWB86" s="183"/>
      <c r="AWC86" s="183"/>
      <c r="AWD86" s="183"/>
      <c r="AWE86" s="183"/>
      <c r="AWF86" s="183"/>
      <c r="AWG86" s="183"/>
      <c r="AWH86" s="183"/>
      <c r="AWI86" s="183"/>
      <c r="AWJ86" s="183"/>
      <c r="AWK86" s="183"/>
      <c r="AWL86" s="183"/>
      <c r="AWM86" s="183"/>
      <c r="AWN86" s="183"/>
      <c r="AWO86" s="183"/>
      <c r="AWP86" s="183"/>
      <c r="AWQ86" s="183"/>
      <c r="AWR86" s="183"/>
      <c r="AWS86" s="183"/>
      <c r="AWT86" s="183"/>
      <c r="AWU86" s="183"/>
      <c r="AWV86" s="183"/>
      <c r="AWW86" s="183"/>
      <c r="AWX86" s="183"/>
      <c r="AWY86" s="183"/>
      <c r="AWZ86" s="183"/>
      <c r="AXA86" s="183"/>
      <c r="AXB86" s="183"/>
      <c r="AXC86" s="183"/>
      <c r="AXD86" s="183"/>
      <c r="AXE86" s="183"/>
      <c r="AXF86" s="183"/>
      <c r="AXG86" s="183"/>
      <c r="AXH86" s="183"/>
      <c r="AXI86" s="183"/>
      <c r="AXJ86" s="183"/>
      <c r="AXK86" s="183"/>
      <c r="AXL86" s="183"/>
      <c r="AXM86" s="183"/>
      <c r="AXN86" s="183"/>
      <c r="AXO86" s="183"/>
      <c r="AXP86" s="183"/>
      <c r="AXQ86" s="183"/>
      <c r="AXR86" s="183"/>
      <c r="AXS86" s="183"/>
      <c r="AXT86" s="183"/>
      <c r="AXU86" s="183"/>
      <c r="AXV86" s="183"/>
      <c r="AXW86" s="183"/>
      <c r="AXX86" s="183"/>
      <c r="AXY86" s="183"/>
      <c r="AXZ86" s="183"/>
      <c r="AYA86" s="183"/>
      <c r="AYB86" s="183"/>
      <c r="AYC86" s="183"/>
      <c r="AYD86" s="183"/>
      <c r="AYE86" s="183"/>
      <c r="AYF86" s="183"/>
      <c r="AYG86" s="183"/>
      <c r="AYH86" s="183"/>
      <c r="AYI86" s="183"/>
      <c r="AYJ86" s="183"/>
      <c r="AYK86" s="183"/>
      <c r="AYL86" s="183"/>
      <c r="AYM86" s="183"/>
      <c r="AYN86" s="183"/>
      <c r="AYO86" s="183"/>
      <c r="AYP86" s="183"/>
      <c r="AYQ86" s="183"/>
      <c r="AYR86" s="183"/>
      <c r="AYS86" s="183"/>
      <c r="AYT86" s="183"/>
      <c r="AYU86" s="183"/>
      <c r="AYV86" s="183"/>
      <c r="AYW86" s="183"/>
      <c r="AYX86" s="183"/>
      <c r="AYY86" s="183"/>
      <c r="AYZ86" s="183"/>
      <c r="AZA86" s="183"/>
      <c r="AZB86" s="183"/>
      <c r="AZC86" s="183"/>
      <c r="AZD86" s="183"/>
      <c r="AZE86" s="183"/>
      <c r="AZF86" s="183"/>
      <c r="AZG86" s="183"/>
      <c r="AZH86" s="183"/>
      <c r="AZI86" s="183"/>
      <c r="AZJ86" s="183"/>
      <c r="AZK86" s="183"/>
      <c r="AZL86" s="183"/>
      <c r="AZM86" s="183"/>
      <c r="AZN86" s="183"/>
      <c r="AZO86" s="183"/>
      <c r="AZP86" s="183"/>
      <c r="AZQ86" s="183"/>
      <c r="AZR86" s="183"/>
      <c r="AZS86" s="183"/>
      <c r="AZT86" s="183"/>
      <c r="AZU86" s="183"/>
      <c r="AZV86" s="183"/>
      <c r="AZW86" s="183"/>
      <c r="AZX86" s="183"/>
      <c r="AZY86" s="183"/>
      <c r="AZZ86" s="183"/>
      <c r="BAA86" s="183"/>
      <c r="BAB86" s="183"/>
      <c r="BAC86" s="183"/>
      <c r="BAD86" s="183"/>
      <c r="BAE86" s="183"/>
      <c r="BAF86" s="183"/>
      <c r="BAG86" s="183"/>
      <c r="BAH86" s="183"/>
      <c r="BAI86" s="183"/>
      <c r="BAJ86" s="183"/>
      <c r="BAK86" s="183"/>
      <c r="BAL86" s="183"/>
      <c r="BAM86" s="183"/>
      <c r="BAN86" s="183"/>
      <c r="BAO86" s="183"/>
      <c r="BAP86" s="183"/>
      <c r="BAQ86" s="183"/>
      <c r="BAR86" s="183"/>
      <c r="BAS86" s="183"/>
      <c r="BAT86" s="183"/>
      <c r="BAU86" s="183"/>
      <c r="BAV86" s="183"/>
      <c r="BAW86" s="183"/>
      <c r="BAX86" s="183"/>
      <c r="BAY86" s="183"/>
      <c r="BAZ86" s="183"/>
      <c r="BBA86" s="183"/>
      <c r="BBB86" s="183"/>
      <c r="BBC86" s="183"/>
      <c r="BBD86" s="183"/>
      <c r="BBE86" s="183"/>
      <c r="BBF86" s="183"/>
      <c r="BBG86" s="183"/>
      <c r="BBH86" s="183"/>
      <c r="BBI86" s="183"/>
      <c r="BBJ86" s="183"/>
      <c r="BBK86" s="183"/>
      <c r="BBL86" s="183"/>
      <c r="BBM86" s="183"/>
      <c r="BBN86" s="183"/>
      <c r="BBO86" s="183"/>
      <c r="BBP86" s="183"/>
      <c r="BBQ86" s="183"/>
      <c r="BBR86" s="183"/>
      <c r="BBS86" s="183"/>
      <c r="BBT86" s="183"/>
      <c r="BBU86" s="183"/>
      <c r="BBV86" s="183"/>
      <c r="BBW86" s="183"/>
      <c r="BBX86" s="183"/>
      <c r="BBY86" s="183"/>
      <c r="BBZ86" s="183"/>
      <c r="BCA86" s="183"/>
      <c r="BCB86" s="183"/>
      <c r="BCC86" s="183"/>
      <c r="BCD86" s="183"/>
      <c r="BCE86" s="183"/>
      <c r="BCF86" s="183"/>
      <c r="BCG86" s="183"/>
      <c r="BCH86" s="183"/>
      <c r="BCI86" s="183"/>
      <c r="BCJ86" s="183"/>
      <c r="BCK86" s="183"/>
      <c r="BCL86" s="183"/>
      <c r="BCM86" s="183"/>
      <c r="BCN86" s="183"/>
      <c r="BCO86" s="183"/>
      <c r="BCP86" s="183"/>
      <c r="BCQ86" s="183"/>
      <c r="BCR86" s="183"/>
      <c r="BCS86" s="183"/>
      <c r="BCT86" s="183"/>
      <c r="BCU86" s="183"/>
      <c r="BCV86" s="183"/>
      <c r="BCW86" s="183"/>
      <c r="BCX86" s="183"/>
      <c r="BCY86" s="183"/>
      <c r="BCZ86" s="183"/>
      <c r="BDA86" s="183"/>
      <c r="BDB86" s="183"/>
      <c r="BDC86" s="183"/>
      <c r="BDD86" s="183"/>
      <c r="BDE86" s="183"/>
      <c r="BDF86" s="183"/>
      <c r="BDG86" s="183"/>
      <c r="BDH86" s="183"/>
      <c r="BDI86" s="183"/>
      <c r="BDJ86" s="183"/>
      <c r="BDK86" s="183"/>
      <c r="BDL86" s="183"/>
      <c r="BDM86" s="183"/>
      <c r="BDN86" s="183"/>
      <c r="BDO86" s="183"/>
      <c r="BDP86" s="183"/>
      <c r="BDQ86" s="183"/>
      <c r="BDR86" s="183"/>
      <c r="BDS86" s="183"/>
      <c r="BDT86" s="183"/>
      <c r="BDU86" s="183"/>
      <c r="BDV86" s="183"/>
      <c r="BDW86" s="183"/>
      <c r="BDX86" s="183"/>
      <c r="BDY86" s="183"/>
      <c r="BDZ86" s="183"/>
      <c r="BEA86" s="183"/>
      <c r="BEB86" s="183"/>
      <c r="BEC86" s="183"/>
      <c r="BED86" s="183"/>
      <c r="BEE86" s="183"/>
      <c r="BEF86" s="183"/>
      <c r="BEG86" s="183"/>
      <c r="BEH86" s="183"/>
      <c r="BEI86" s="183"/>
      <c r="BEJ86" s="183"/>
      <c r="BEK86" s="183"/>
      <c r="BEL86" s="183"/>
      <c r="BEM86" s="183"/>
      <c r="BEN86" s="183"/>
      <c r="BEO86" s="183"/>
      <c r="BEP86" s="183"/>
      <c r="BEQ86" s="183"/>
      <c r="BER86" s="183"/>
      <c r="BES86" s="183"/>
      <c r="BET86" s="183"/>
      <c r="BEU86" s="183"/>
      <c r="BEV86" s="183"/>
      <c r="BEW86" s="183"/>
      <c r="BEX86" s="183"/>
      <c r="BEY86" s="183"/>
      <c r="BEZ86" s="183"/>
      <c r="BFA86" s="183"/>
      <c r="BFB86" s="183"/>
      <c r="BFC86" s="183"/>
      <c r="BFD86" s="183"/>
      <c r="BFE86" s="183"/>
      <c r="BFF86" s="183"/>
      <c r="BFG86" s="183"/>
      <c r="BFH86" s="183"/>
      <c r="BFI86" s="183"/>
      <c r="BFJ86" s="183"/>
      <c r="BFK86" s="183"/>
      <c r="BFL86" s="183"/>
      <c r="BFM86" s="183"/>
      <c r="BFN86" s="183"/>
      <c r="BFO86" s="183"/>
      <c r="BFP86" s="183"/>
      <c r="BFQ86" s="183"/>
      <c r="BFR86" s="183"/>
      <c r="BFS86" s="183"/>
      <c r="BFT86" s="183"/>
      <c r="BFU86" s="183"/>
      <c r="BFV86" s="183"/>
      <c r="BFW86" s="183"/>
      <c r="BFX86" s="183"/>
      <c r="BFY86" s="183"/>
      <c r="BFZ86" s="183"/>
      <c r="BGA86" s="183"/>
      <c r="BGB86" s="183"/>
      <c r="BGC86" s="183"/>
      <c r="BGD86" s="183"/>
      <c r="BGE86" s="183"/>
      <c r="BGF86" s="183"/>
      <c r="BGG86" s="183"/>
      <c r="BGH86" s="183"/>
      <c r="BGI86" s="183"/>
      <c r="BGJ86" s="183"/>
      <c r="BGK86" s="183"/>
      <c r="BGL86" s="183"/>
      <c r="BGM86" s="183"/>
      <c r="BGN86" s="183"/>
      <c r="BGO86" s="183"/>
      <c r="BGP86" s="183"/>
      <c r="BGQ86" s="183"/>
      <c r="BGR86" s="183"/>
      <c r="BGS86" s="183"/>
      <c r="BGT86" s="183"/>
      <c r="BGU86" s="183"/>
      <c r="BGV86" s="183"/>
      <c r="BGW86" s="183"/>
      <c r="BGX86" s="183"/>
      <c r="BGY86" s="183"/>
      <c r="BGZ86" s="183"/>
      <c r="BHA86" s="183"/>
      <c r="BHB86" s="183"/>
      <c r="BHC86" s="183"/>
      <c r="BHD86" s="183"/>
      <c r="BHE86" s="183"/>
      <c r="BHF86" s="183"/>
      <c r="BHG86" s="183"/>
      <c r="BHH86" s="183"/>
      <c r="BHI86" s="183"/>
      <c r="BHJ86" s="183"/>
      <c r="BHK86" s="183"/>
      <c r="BHL86" s="183"/>
      <c r="BHM86" s="183"/>
      <c r="BHN86" s="183"/>
      <c r="BHO86" s="183"/>
      <c r="BHP86" s="183"/>
      <c r="BHQ86" s="183"/>
      <c r="BHR86" s="183"/>
      <c r="BHS86" s="183"/>
      <c r="BHT86" s="183"/>
      <c r="BHU86" s="183"/>
      <c r="BHV86" s="183"/>
      <c r="BHW86" s="183"/>
      <c r="BHX86" s="183"/>
      <c r="BHY86" s="183"/>
      <c r="BHZ86" s="183"/>
      <c r="BIA86" s="183"/>
      <c r="BIB86" s="183"/>
      <c r="BIC86" s="183"/>
      <c r="BID86" s="183"/>
      <c r="BIE86" s="183"/>
      <c r="BIF86" s="183"/>
      <c r="BIG86" s="183"/>
      <c r="BIH86" s="183"/>
      <c r="BII86" s="183"/>
      <c r="BIJ86" s="183"/>
      <c r="BIK86" s="183"/>
      <c r="BIL86" s="183"/>
      <c r="BIM86" s="183"/>
      <c r="BIN86" s="183"/>
      <c r="BIO86" s="183"/>
      <c r="BIP86" s="183"/>
      <c r="BIQ86" s="183"/>
      <c r="BIR86" s="183"/>
      <c r="BIS86" s="183"/>
      <c r="BIT86" s="183"/>
      <c r="BIU86" s="183"/>
      <c r="BIV86" s="183"/>
      <c r="BIW86" s="183"/>
      <c r="BIX86" s="183"/>
      <c r="BIY86" s="183"/>
      <c r="BIZ86" s="183"/>
      <c r="BJA86" s="183"/>
      <c r="BJB86" s="183"/>
      <c r="BJC86" s="183"/>
      <c r="BJD86" s="183"/>
      <c r="BJE86" s="183"/>
      <c r="BJF86" s="183"/>
      <c r="BJG86" s="183"/>
      <c r="BJH86" s="183"/>
      <c r="BJI86" s="183"/>
      <c r="BJJ86" s="183"/>
      <c r="BJK86" s="183"/>
      <c r="BJL86" s="183"/>
      <c r="BJM86" s="183"/>
      <c r="BJN86" s="183"/>
      <c r="BJO86" s="183"/>
      <c r="BJP86" s="183"/>
      <c r="BJQ86" s="183"/>
      <c r="BJR86" s="183"/>
      <c r="BJS86" s="183"/>
      <c r="BJT86" s="183"/>
      <c r="BJU86" s="183"/>
      <c r="BJV86" s="183"/>
      <c r="BJW86" s="183"/>
      <c r="BJX86" s="183"/>
      <c r="BJY86" s="183"/>
      <c r="BJZ86" s="183"/>
      <c r="BKA86" s="183"/>
      <c r="BKB86" s="183"/>
      <c r="BKC86" s="183"/>
      <c r="BKD86" s="183"/>
      <c r="BKE86" s="183"/>
      <c r="BKF86" s="183"/>
      <c r="BKG86" s="183"/>
      <c r="BKH86" s="183"/>
      <c r="BKI86" s="183"/>
      <c r="BKJ86" s="183"/>
      <c r="BKK86" s="183"/>
      <c r="BKL86" s="183"/>
      <c r="BKM86" s="183"/>
      <c r="BKN86" s="183"/>
      <c r="BKO86" s="183"/>
      <c r="BKP86" s="183"/>
      <c r="BKQ86" s="183"/>
      <c r="BKR86" s="183"/>
      <c r="BKS86" s="183"/>
      <c r="BKT86" s="183"/>
      <c r="BKU86" s="183"/>
      <c r="BKV86" s="183"/>
      <c r="BKW86" s="183"/>
      <c r="BKX86" s="183"/>
      <c r="BKY86" s="183"/>
      <c r="BKZ86" s="183"/>
      <c r="BLA86" s="183"/>
      <c r="BLB86" s="183"/>
      <c r="BLC86" s="183"/>
      <c r="BLD86" s="183"/>
      <c r="BLE86" s="183"/>
      <c r="BLF86" s="183"/>
      <c r="BLG86" s="183"/>
      <c r="BLH86" s="183"/>
      <c r="BLI86" s="183"/>
      <c r="BLJ86" s="183"/>
      <c r="BLK86" s="183"/>
      <c r="BLL86" s="183"/>
      <c r="BLM86" s="183"/>
      <c r="BLN86" s="183"/>
      <c r="BLO86" s="183"/>
      <c r="BLP86" s="183"/>
      <c r="BLQ86" s="183"/>
      <c r="BLR86" s="183"/>
      <c r="BLS86" s="183"/>
      <c r="BLT86" s="183"/>
      <c r="BLU86" s="183"/>
      <c r="BLV86" s="183"/>
      <c r="BLW86" s="183"/>
      <c r="BLX86" s="183"/>
      <c r="BLY86" s="183"/>
      <c r="BLZ86" s="183"/>
      <c r="BMA86" s="183"/>
      <c r="BMB86" s="183"/>
      <c r="BMC86" s="183"/>
      <c r="BMD86" s="183"/>
      <c r="BME86" s="183"/>
      <c r="BMF86" s="183"/>
      <c r="BMG86" s="183"/>
      <c r="BMH86" s="183"/>
      <c r="BMI86" s="183"/>
      <c r="BMJ86" s="183"/>
      <c r="BMK86" s="183"/>
      <c r="BML86" s="183"/>
      <c r="BMM86" s="183"/>
      <c r="BMN86" s="183"/>
      <c r="BMO86" s="183"/>
      <c r="BMP86" s="183"/>
      <c r="BMQ86" s="183"/>
      <c r="BMR86" s="183"/>
      <c r="BMS86" s="183"/>
      <c r="BMT86" s="183"/>
      <c r="BMU86" s="183"/>
      <c r="BMV86" s="183"/>
      <c r="BMW86" s="183"/>
      <c r="BMX86" s="183"/>
      <c r="BMY86" s="183"/>
      <c r="BMZ86" s="183"/>
      <c r="BNA86" s="183"/>
      <c r="BNB86" s="183"/>
      <c r="BNC86" s="183"/>
      <c r="BND86" s="183"/>
      <c r="BNE86" s="183"/>
      <c r="BNF86" s="183"/>
      <c r="BNG86" s="183"/>
      <c r="BNH86" s="183"/>
      <c r="BNI86" s="183"/>
      <c r="BNJ86" s="183"/>
      <c r="BNK86" s="183"/>
      <c r="BNL86" s="183"/>
      <c r="BNM86" s="183"/>
      <c r="BNN86" s="183"/>
      <c r="BNO86" s="183"/>
      <c r="BNP86" s="183"/>
      <c r="BNQ86" s="183"/>
      <c r="BNR86" s="183"/>
      <c r="BNS86" s="183"/>
      <c r="BNT86" s="183"/>
      <c r="BNU86" s="183"/>
      <c r="BNV86" s="183"/>
      <c r="BNW86" s="183"/>
      <c r="BNX86" s="183"/>
      <c r="BNY86" s="183"/>
      <c r="BNZ86" s="183"/>
      <c r="BOA86" s="183"/>
      <c r="BOB86" s="183"/>
      <c r="BOC86" s="183"/>
      <c r="BOD86" s="183"/>
      <c r="BOE86" s="183"/>
      <c r="BOF86" s="183"/>
      <c r="BOG86" s="183"/>
      <c r="BOH86" s="183"/>
      <c r="BOI86" s="183"/>
      <c r="BOJ86" s="183"/>
      <c r="BOK86" s="183"/>
      <c r="BOL86" s="183"/>
      <c r="BOM86" s="183"/>
      <c r="BON86" s="183"/>
      <c r="BOO86" s="183"/>
      <c r="BOP86" s="183"/>
      <c r="BOQ86" s="183"/>
      <c r="BOR86" s="183"/>
      <c r="BOS86" s="183"/>
      <c r="BOT86" s="183"/>
      <c r="BOU86" s="183"/>
      <c r="BOV86" s="183"/>
      <c r="BOW86" s="183"/>
      <c r="BOX86" s="183"/>
      <c r="BOY86" s="183"/>
      <c r="BOZ86" s="183"/>
      <c r="BPA86" s="183"/>
      <c r="BPB86" s="183"/>
      <c r="BPC86" s="183"/>
      <c r="BPD86" s="183"/>
      <c r="BPE86" s="183"/>
      <c r="BPF86" s="183"/>
      <c r="BPG86" s="183"/>
      <c r="BPH86" s="183"/>
      <c r="BPI86" s="183"/>
      <c r="BPJ86" s="183"/>
      <c r="BPK86" s="183"/>
      <c r="BPL86" s="183"/>
      <c r="BPM86" s="183"/>
      <c r="BPN86" s="183"/>
      <c r="BPO86" s="183"/>
      <c r="BPP86" s="183"/>
      <c r="BPQ86" s="183"/>
      <c r="BPR86" s="183"/>
      <c r="BPS86" s="183"/>
      <c r="BPT86" s="183"/>
      <c r="BPU86" s="183"/>
      <c r="BPV86" s="183"/>
      <c r="BPW86" s="183"/>
      <c r="BPX86" s="183"/>
      <c r="BPY86" s="183"/>
      <c r="BPZ86" s="183"/>
      <c r="BQA86" s="183"/>
      <c r="BQB86" s="183"/>
      <c r="BQC86" s="183"/>
      <c r="BQD86" s="183"/>
      <c r="BQE86" s="183"/>
      <c r="BQF86" s="183"/>
      <c r="BQG86" s="183"/>
      <c r="BQH86" s="183"/>
      <c r="BQI86" s="183"/>
      <c r="BQJ86" s="183"/>
      <c r="BQK86" s="183"/>
      <c r="BQL86" s="183"/>
      <c r="BQM86" s="183"/>
      <c r="BQN86" s="183"/>
      <c r="BQO86" s="183"/>
      <c r="BQP86" s="183"/>
      <c r="BQQ86" s="183"/>
      <c r="BQR86" s="183"/>
      <c r="BQS86" s="183"/>
      <c r="BQT86" s="183"/>
      <c r="BQU86" s="183"/>
      <c r="BQV86" s="183"/>
      <c r="BQW86" s="183"/>
      <c r="BQX86" s="183"/>
      <c r="BQY86" s="183"/>
      <c r="BQZ86" s="183"/>
      <c r="BRA86" s="183"/>
      <c r="BRB86" s="183"/>
      <c r="BRC86" s="183"/>
      <c r="BRD86" s="183"/>
      <c r="BRE86" s="183"/>
      <c r="BRF86" s="183"/>
      <c r="BRG86" s="183"/>
      <c r="BRH86" s="183"/>
      <c r="BRI86" s="183"/>
      <c r="BRJ86" s="183"/>
      <c r="BRK86" s="183"/>
      <c r="BRL86" s="183"/>
      <c r="BRM86" s="183"/>
      <c r="BRN86" s="183"/>
      <c r="BRO86" s="183"/>
      <c r="BRP86" s="183"/>
      <c r="BRQ86" s="183"/>
      <c r="BRR86" s="183"/>
      <c r="BRS86" s="183"/>
      <c r="BRT86" s="183"/>
      <c r="BRU86" s="183"/>
      <c r="BRV86" s="183"/>
      <c r="BRW86" s="183"/>
      <c r="BRX86" s="183"/>
      <c r="BRY86" s="183"/>
      <c r="BRZ86" s="183"/>
      <c r="BSA86" s="183"/>
      <c r="BSB86" s="183"/>
      <c r="BSC86" s="183"/>
      <c r="BSD86" s="183"/>
      <c r="BSE86" s="183"/>
      <c r="BSF86" s="183"/>
      <c r="BSG86" s="183"/>
      <c r="BSH86" s="183"/>
      <c r="BSI86" s="183"/>
      <c r="BSJ86" s="183"/>
      <c r="BSK86" s="183"/>
      <c r="BSL86" s="183"/>
      <c r="BSM86" s="183"/>
      <c r="BSN86" s="183"/>
      <c r="BSO86" s="183"/>
      <c r="BSP86" s="183"/>
      <c r="BSQ86" s="183"/>
      <c r="BSR86" s="183"/>
      <c r="BSS86" s="183"/>
      <c r="BST86" s="183"/>
      <c r="BSU86" s="183"/>
      <c r="BSV86" s="183"/>
      <c r="BSW86" s="183"/>
      <c r="BSX86" s="183"/>
      <c r="BSY86" s="183"/>
      <c r="BSZ86" s="183"/>
      <c r="BTA86" s="183"/>
      <c r="BTB86" s="183"/>
      <c r="BTC86" s="183"/>
      <c r="BTD86" s="183"/>
      <c r="BTE86" s="183"/>
      <c r="BTF86" s="183"/>
      <c r="BTG86" s="183"/>
      <c r="BTH86" s="183"/>
      <c r="BTI86" s="183"/>
      <c r="BTJ86" s="183"/>
      <c r="BTK86" s="183"/>
      <c r="BTL86" s="183"/>
      <c r="BTM86" s="183"/>
      <c r="BTN86" s="183"/>
      <c r="BTO86" s="183"/>
      <c r="BTP86" s="183"/>
      <c r="BTQ86" s="183"/>
      <c r="BTR86" s="183"/>
      <c r="BTS86" s="183"/>
      <c r="BTT86" s="183"/>
      <c r="BTU86" s="183"/>
      <c r="BTV86" s="183"/>
      <c r="BTW86" s="183"/>
      <c r="BTX86" s="183"/>
      <c r="BTY86" s="183"/>
      <c r="BTZ86" s="183"/>
      <c r="BUA86" s="183"/>
      <c r="BUB86" s="183"/>
      <c r="BUC86" s="183"/>
      <c r="BUD86" s="183"/>
      <c r="BUE86" s="183"/>
      <c r="BUF86" s="183"/>
      <c r="BUG86" s="183"/>
      <c r="BUH86" s="183"/>
      <c r="BUI86" s="183"/>
      <c r="BUJ86" s="183"/>
      <c r="BUK86" s="183"/>
      <c r="BUL86" s="183"/>
      <c r="BUM86" s="183"/>
      <c r="BUN86" s="183"/>
      <c r="BUO86" s="183"/>
      <c r="BUP86" s="183"/>
      <c r="BUQ86" s="183"/>
      <c r="BUR86" s="183"/>
      <c r="BUS86" s="183"/>
      <c r="BUT86" s="183"/>
      <c r="BUU86" s="183"/>
      <c r="BUV86" s="183"/>
      <c r="BUW86" s="183"/>
      <c r="BUX86" s="183"/>
      <c r="BUY86" s="183"/>
      <c r="BUZ86" s="183"/>
      <c r="BVA86" s="183"/>
      <c r="BVB86" s="183"/>
      <c r="BVC86" s="183"/>
      <c r="BVD86" s="183"/>
      <c r="BVE86" s="183"/>
      <c r="BVF86" s="183"/>
      <c r="BVG86" s="183"/>
      <c r="BVH86" s="183"/>
      <c r="BVI86" s="183"/>
      <c r="BVJ86" s="183"/>
      <c r="BVK86" s="183"/>
      <c r="BVL86" s="183"/>
      <c r="BVM86" s="183"/>
      <c r="BVN86" s="183"/>
      <c r="BVO86" s="183"/>
      <c r="BVP86" s="183"/>
      <c r="BVQ86" s="183"/>
      <c r="BVR86" s="183"/>
      <c r="BVS86" s="183"/>
      <c r="BVT86" s="183"/>
      <c r="BVU86" s="183"/>
      <c r="BVV86" s="183"/>
      <c r="BVW86" s="183"/>
      <c r="BVX86" s="183"/>
      <c r="BVY86" s="183"/>
      <c r="BVZ86" s="183"/>
      <c r="BWA86" s="183"/>
      <c r="BWB86" s="183"/>
      <c r="BWC86" s="183"/>
      <c r="BWD86" s="183"/>
      <c r="BWE86" s="183"/>
      <c r="BWF86" s="183"/>
      <c r="BWG86" s="183"/>
      <c r="BWH86" s="183"/>
      <c r="BWI86" s="183"/>
      <c r="BWJ86" s="183"/>
      <c r="BWK86" s="183"/>
      <c r="BWL86" s="183"/>
      <c r="BWM86" s="183"/>
      <c r="BWN86" s="183"/>
      <c r="BWO86" s="183"/>
      <c r="BWP86" s="183"/>
      <c r="BWQ86" s="183"/>
      <c r="BWR86" s="183"/>
      <c r="BWS86" s="183"/>
      <c r="BWT86" s="183"/>
      <c r="BWU86" s="183"/>
      <c r="BWV86" s="183"/>
      <c r="BWW86" s="183"/>
      <c r="BWX86" s="183"/>
      <c r="BWY86" s="183"/>
      <c r="BWZ86" s="183"/>
      <c r="BXA86" s="183"/>
      <c r="BXB86" s="183"/>
      <c r="BXC86" s="183"/>
      <c r="BXD86" s="183"/>
      <c r="BXE86" s="183"/>
      <c r="BXF86" s="183"/>
      <c r="BXG86" s="183"/>
      <c r="BXH86" s="183"/>
      <c r="BXI86" s="183"/>
      <c r="BXJ86" s="183"/>
      <c r="BXK86" s="183"/>
      <c r="BXL86" s="183"/>
      <c r="BXM86" s="183"/>
      <c r="BXN86" s="183"/>
      <c r="BXO86" s="183"/>
      <c r="BXP86" s="183"/>
      <c r="BXQ86" s="183"/>
      <c r="BXR86" s="183"/>
      <c r="BXS86" s="183"/>
      <c r="BXT86" s="183"/>
      <c r="BXU86" s="183"/>
      <c r="BXV86" s="183"/>
      <c r="BXW86" s="183"/>
      <c r="BXX86" s="183"/>
      <c r="BXY86" s="183"/>
      <c r="BXZ86" s="183"/>
      <c r="BYA86" s="183"/>
      <c r="BYB86" s="183"/>
      <c r="BYC86" s="183"/>
      <c r="BYD86" s="183"/>
      <c r="BYE86" s="183"/>
      <c r="BYF86" s="183"/>
      <c r="BYG86" s="183"/>
      <c r="BYH86" s="183"/>
      <c r="BYI86" s="183"/>
      <c r="BYJ86" s="183"/>
      <c r="BYK86" s="183"/>
      <c r="BYL86" s="183"/>
      <c r="BYM86" s="183"/>
      <c r="BYN86" s="183"/>
      <c r="BYO86" s="183"/>
      <c r="BYP86" s="183"/>
      <c r="BYQ86" s="183"/>
      <c r="BYR86" s="183"/>
      <c r="BYS86" s="183"/>
      <c r="BYT86" s="183"/>
      <c r="BYU86" s="183"/>
      <c r="BYV86" s="183"/>
      <c r="BYW86" s="183"/>
      <c r="BYX86" s="183"/>
      <c r="BYY86" s="183"/>
      <c r="BYZ86" s="183"/>
      <c r="BZA86" s="183"/>
      <c r="BZB86" s="183"/>
      <c r="BZC86" s="183"/>
      <c r="BZD86" s="183"/>
      <c r="BZE86" s="183"/>
      <c r="BZF86" s="183"/>
      <c r="BZG86" s="183"/>
      <c r="BZH86" s="183"/>
      <c r="BZI86" s="183"/>
      <c r="BZJ86" s="183"/>
      <c r="BZK86" s="183"/>
      <c r="BZL86" s="183"/>
      <c r="BZM86" s="183"/>
      <c r="BZN86" s="183"/>
      <c r="BZO86" s="183"/>
      <c r="BZP86" s="183"/>
      <c r="BZQ86" s="183"/>
      <c r="BZR86" s="183"/>
      <c r="BZS86" s="183"/>
      <c r="BZT86" s="183"/>
      <c r="BZU86" s="183"/>
      <c r="BZV86" s="183"/>
      <c r="BZW86" s="183"/>
      <c r="BZX86" s="183"/>
      <c r="BZY86" s="183"/>
      <c r="BZZ86" s="183"/>
      <c r="CAA86" s="183"/>
      <c r="CAB86" s="183"/>
      <c r="CAC86" s="183"/>
      <c r="CAD86" s="183"/>
      <c r="CAE86" s="183"/>
      <c r="CAF86" s="183"/>
      <c r="CAG86" s="183"/>
      <c r="CAH86" s="183"/>
      <c r="CAI86" s="183"/>
      <c r="CAJ86" s="183"/>
      <c r="CAK86" s="183"/>
      <c r="CAL86" s="183"/>
      <c r="CAM86" s="183"/>
      <c r="CAN86" s="183"/>
      <c r="CAO86" s="183"/>
      <c r="CAP86" s="183"/>
      <c r="CAQ86" s="183"/>
      <c r="CAR86" s="183"/>
      <c r="CAS86" s="183"/>
      <c r="CAT86" s="183"/>
      <c r="CAU86" s="183"/>
      <c r="CAV86" s="183"/>
      <c r="CAW86" s="183"/>
      <c r="CAX86" s="183"/>
      <c r="CAY86" s="183"/>
      <c r="CAZ86" s="183"/>
      <c r="CBA86" s="183"/>
      <c r="CBB86" s="183"/>
      <c r="CBC86" s="183"/>
      <c r="CBD86" s="183"/>
      <c r="CBE86" s="183"/>
      <c r="CBF86" s="183"/>
      <c r="CBG86" s="183"/>
      <c r="CBH86" s="183"/>
      <c r="CBI86" s="183"/>
      <c r="CBJ86" s="183"/>
      <c r="CBK86" s="183"/>
      <c r="CBL86" s="183"/>
      <c r="CBM86" s="183"/>
      <c r="CBN86" s="183"/>
      <c r="CBO86" s="183"/>
      <c r="CBP86" s="183"/>
      <c r="CBQ86" s="183"/>
      <c r="CBR86" s="183"/>
      <c r="CBS86" s="183"/>
      <c r="CBT86" s="183"/>
      <c r="CBU86" s="183"/>
      <c r="CBV86" s="183"/>
      <c r="CBW86" s="183"/>
      <c r="CBX86" s="183"/>
      <c r="CBY86" s="183"/>
      <c r="CBZ86" s="183"/>
      <c r="CCA86" s="183"/>
      <c r="CCB86" s="183"/>
      <c r="CCC86" s="183"/>
      <c r="CCD86" s="183"/>
      <c r="CCE86" s="183"/>
      <c r="CCF86" s="183"/>
      <c r="CCG86" s="183"/>
      <c r="CCH86" s="183"/>
      <c r="CCI86" s="183"/>
      <c r="CCJ86" s="183"/>
      <c r="CCK86" s="183"/>
      <c r="CCL86" s="183"/>
      <c r="CCM86" s="183"/>
      <c r="CCN86" s="183"/>
      <c r="CCO86" s="183"/>
      <c r="CCP86" s="183"/>
      <c r="CCQ86" s="183"/>
      <c r="CCR86" s="183"/>
      <c r="CCS86" s="183"/>
      <c r="CCT86" s="183"/>
      <c r="CCU86" s="183"/>
      <c r="CCV86" s="183"/>
      <c r="CCW86" s="183"/>
      <c r="CCX86" s="183"/>
      <c r="CCY86" s="183"/>
      <c r="CCZ86" s="183"/>
      <c r="CDA86" s="183"/>
      <c r="CDB86" s="183"/>
      <c r="CDC86" s="183"/>
      <c r="CDD86" s="183"/>
      <c r="CDE86" s="183"/>
      <c r="CDF86" s="183"/>
      <c r="CDG86" s="183"/>
      <c r="CDH86" s="183"/>
      <c r="CDI86" s="183"/>
      <c r="CDJ86" s="183"/>
      <c r="CDK86" s="183"/>
      <c r="CDL86" s="183"/>
      <c r="CDM86" s="183"/>
      <c r="CDN86" s="183"/>
      <c r="CDO86" s="183"/>
      <c r="CDP86" s="183"/>
      <c r="CDQ86" s="183"/>
      <c r="CDR86" s="183"/>
      <c r="CDS86" s="183"/>
      <c r="CDT86" s="183"/>
      <c r="CDU86" s="183"/>
      <c r="CDV86" s="183"/>
      <c r="CDW86" s="183"/>
      <c r="CDX86" s="183"/>
      <c r="CDY86" s="183"/>
      <c r="CDZ86" s="183"/>
      <c r="CEA86" s="183"/>
      <c r="CEB86" s="183"/>
      <c r="CEC86" s="183"/>
      <c r="CED86" s="183"/>
      <c r="CEE86" s="183"/>
      <c r="CEF86" s="183"/>
      <c r="CEG86" s="183"/>
      <c r="CEH86" s="183"/>
      <c r="CEI86" s="183"/>
      <c r="CEJ86" s="183"/>
      <c r="CEK86" s="183"/>
      <c r="CEL86" s="183"/>
      <c r="CEM86" s="183"/>
      <c r="CEN86" s="183"/>
      <c r="CEO86" s="183"/>
      <c r="CEP86" s="183"/>
      <c r="CEQ86" s="183"/>
      <c r="CER86" s="183"/>
      <c r="CES86" s="183"/>
      <c r="CET86" s="183"/>
      <c r="CEU86" s="183"/>
      <c r="CEV86" s="183"/>
      <c r="CEW86" s="183"/>
      <c r="CEX86" s="183"/>
      <c r="CEY86" s="183"/>
      <c r="CEZ86" s="183"/>
      <c r="CFA86" s="183"/>
      <c r="CFB86" s="183"/>
      <c r="CFC86" s="183"/>
      <c r="CFD86" s="183"/>
      <c r="CFE86" s="183"/>
      <c r="CFF86" s="183"/>
      <c r="CFG86" s="183"/>
      <c r="CFH86" s="183"/>
      <c r="CFI86" s="183"/>
      <c r="CFJ86" s="183"/>
      <c r="CFK86" s="183"/>
      <c r="CFL86" s="183"/>
      <c r="CFM86" s="183"/>
      <c r="CFN86" s="183"/>
      <c r="CFO86" s="183"/>
      <c r="CFP86" s="183"/>
      <c r="CFQ86" s="183"/>
      <c r="CFR86" s="183"/>
      <c r="CFS86" s="183"/>
      <c r="CFT86" s="183"/>
      <c r="CFU86" s="183"/>
      <c r="CFV86" s="183"/>
      <c r="CFW86" s="183"/>
      <c r="CFX86" s="183"/>
      <c r="CFY86" s="183"/>
      <c r="CFZ86" s="183"/>
      <c r="CGA86" s="183"/>
      <c r="CGB86" s="183"/>
      <c r="CGC86" s="183"/>
      <c r="CGD86" s="183"/>
      <c r="CGE86" s="183"/>
      <c r="CGF86" s="183"/>
      <c r="CGG86" s="183"/>
      <c r="CGH86" s="183"/>
      <c r="CGI86" s="183"/>
      <c r="CGJ86" s="183"/>
      <c r="CGK86" s="183"/>
      <c r="CGL86" s="183"/>
      <c r="CGM86" s="183"/>
      <c r="CGN86" s="183"/>
      <c r="CGO86" s="183"/>
      <c r="CGP86" s="183"/>
      <c r="CGQ86" s="183"/>
      <c r="CGR86" s="183"/>
      <c r="CGS86" s="183"/>
      <c r="CGT86" s="183"/>
      <c r="CGU86" s="183"/>
      <c r="CGV86" s="183"/>
      <c r="CGW86" s="183"/>
      <c r="CGX86" s="183"/>
      <c r="CGY86" s="183"/>
      <c r="CGZ86" s="183"/>
      <c r="CHA86" s="183"/>
      <c r="CHB86" s="183"/>
      <c r="CHC86" s="183"/>
      <c r="CHD86" s="183"/>
      <c r="CHE86" s="183"/>
      <c r="CHF86" s="183"/>
      <c r="CHG86" s="183"/>
      <c r="CHH86" s="183"/>
      <c r="CHI86" s="183"/>
      <c r="CHJ86" s="183"/>
      <c r="CHK86" s="183"/>
      <c r="CHL86" s="183"/>
      <c r="CHM86" s="183"/>
      <c r="CHN86" s="183"/>
      <c r="CHO86" s="183"/>
      <c r="CHP86" s="183"/>
      <c r="CHQ86" s="183"/>
      <c r="CHR86" s="183"/>
      <c r="CHS86" s="183"/>
      <c r="CHT86" s="183"/>
      <c r="CHU86" s="183"/>
      <c r="CHV86" s="183"/>
      <c r="CHW86" s="183"/>
      <c r="CHX86" s="183"/>
      <c r="CHY86" s="183"/>
      <c r="CHZ86" s="183"/>
      <c r="CIA86" s="183"/>
      <c r="CIB86" s="183"/>
      <c r="CIC86" s="183"/>
      <c r="CID86" s="183"/>
      <c r="CIE86" s="183"/>
      <c r="CIF86" s="183"/>
      <c r="CIG86" s="183"/>
      <c r="CIH86" s="183"/>
      <c r="CII86" s="183"/>
      <c r="CIJ86" s="183"/>
      <c r="CIK86" s="183"/>
      <c r="CIL86" s="183"/>
      <c r="CIM86" s="183"/>
      <c r="CIN86" s="183"/>
      <c r="CIO86" s="183"/>
      <c r="CIP86" s="183"/>
      <c r="CIQ86" s="183"/>
      <c r="CIR86" s="183"/>
      <c r="CIS86" s="183"/>
      <c r="CIT86" s="183"/>
      <c r="CIU86" s="183"/>
      <c r="CIV86" s="183"/>
      <c r="CIW86" s="183"/>
      <c r="CIX86" s="183"/>
      <c r="CIY86" s="183"/>
      <c r="CIZ86" s="183"/>
      <c r="CJA86" s="183"/>
      <c r="CJB86" s="183"/>
      <c r="CJC86" s="183"/>
      <c r="CJD86" s="183"/>
      <c r="CJE86" s="183"/>
      <c r="CJF86" s="183"/>
      <c r="CJG86" s="183"/>
      <c r="CJH86" s="183"/>
      <c r="CJI86" s="183"/>
      <c r="CJJ86" s="183"/>
      <c r="CJK86" s="183"/>
      <c r="CJL86" s="183"/>
      <c r="CJM86" s="183"/>
      <c r="CJN86" s="183"/>
      <c r="CJO86" s="183"/>
      <c r="CJP86" s="183"/>
      <c r="CJQ86" s="183"/>
      <c r="CJR86" s="183"/>
      <c r="CJS86" s="183"/>
      <c r="CJT86" s="183"/>
      <c r="CJU86" s="183"/>
      <c r="CJV86" s="183"/>
      <c r="CJW86" s="183"/>
      <c r="CJX86" s="183"/>
      <c r="CJY86" s="183"/>
      <c r="CJZ86" s="183"/>
      <c r="CKA86" s="183"/>
      <c r="CKB86" s="183"/>
      <c r="CKC86" s="183"/>
      <c r="CKD86" s="183"/>
      <c r="CKE86" s="183"/>
      <c r="CKF86" s="183"/>
      <c r="CKG86" s="183"/>
      <c r="CKH86" s="183"/>
      <c r="CKI86" s="183"/>
      <c r="CKJ86" s="183"/>
      <c r="CKK86" s="183"/>
      <c r="CKL86" s="183"/>
      <c r="CKM86" s="183"/>
      <c r="CKN86" s="183"/>
      <c r="CKO86" s="183"/>
      <c r="CKP86" s="183"/>
      <c r="CKQ86" s="183"/>
      <c r="CKR86" s="183"/>
      <c r="CKS86" s="183"/>
      <c r="CKT86" s="183"/>
      <c r="CKU86" s="183"/>
      <c r="CKV86" s="183"/>
      <c r="CKW86" s="183"/>
      <c r="CKX86" s="183"/>
      <c r="CKY86" s="183"/>
      <c r="CKZ86" s="183"/>
      <c r="CLA86" s="183"/>
      <c r="CLB86" s="183"/>
      <c r="CLC86" s="183"/>
      <c r="CLD86" s="183"/>
      <c r="CLE86" s="183"/>
      <c r="CLF86" s="183"/>
      <c r="CLG86" s="183"/>
      <c r="CLH86" s="183"/>
      <c r="CLI86" s="183"/>
      <c r="CLJ86" s="183"/>
      <c r="CLK86" s="183"/>
      <c r="CLL86" s="183"/>
      <c r="CLM86" s="183"/>
      <c r="CLN86" s="183"/>
      <c r="CLO86" s="183"/>
      <c r="CLP86" s="183"/>
      <c r="CLQ86" s="183"/>
      <c r="CLR86" s="183"/>
      <c r="CLS86" s="183"/>
      <c r="CLT86" s="183"/>
      <c r="CLU86" s="183"/>
      <c r="CLV86" s="183"/>
      <c r="CLW86" s="183"/>
      <c r="CLX86" s="183"/>
      <c r="CLY86" s="183"/>
      <c r="CLZ86" s="183"/>
      <c r="CMA86" s="183"/>
      <c r="CMB86" s="183"/>
      <c r="CMC86" s="183"/>
      <c r="CMD86" s="183"/>
      <c r="CME86" s="183"/>
      <c r="CMF86" s="183"/>
      <c r="CMG86" s="183"/>
      <c r="CMH86" s="183"/>
      <c r="CMI86" s="183"/>
      <c r="CMJ86" s="183"/>
      <c r="CMK86" s="183"/>
      <c r="CML86" s="183"/>
      <c r="CMM86" s="183"/>
      <c r="CMN86" s="183"/>
      <c r="CMO86" s="183"/>
      <c r="CMP86" s="183"/>
      <c r="CMQ86" s="183"/>
      <c r="CMR86" s="183"/>
      <c r="CMS86" s="183"/>
      <c r="CMT86" s="183"/>
      <c r="CMU86" s="183"/>
      <c r="CMV86" s="183"/>
      <c r="CMW86" s="183"/>
      <c r="CMX86" s="183"/>
      <c r="CMY86" s="183"/>
      <c r="CMZ86" s="183"/>
      <c r="CNA86" s="183"/>
      <c r="CNB86" s="183"/>
      <c r="CNC86" s="183"/>
      <c r="CND86" s="183"/>
      <c r="CNE86" s="183"/>
      <c r="CNF86" s="183"/>
      <c r="CNG86" s="183"/>
      <c r="CNH86" s="183"/>
      <c r="CNI86" s="183"/>
      <c r="CNJ86" s="183"/>
      <c r="CNK86" s="183"/>
      <c r="CNL86" s="183"/>
      <c r="CNM86" s="183"/>
      <c r="CNN86" s="183"/>
      <c r="CNO86" s="183"/>
      <c r="CNP86" s="183"/>
      <c r="CNQ86" s="183"/>
      <c r="CNR86" s="183"/>
      <c r="CNS86" s="183"/>
      <c r="CNT86" s="183"/>
      <c r="CNU86" s="183"/>
      <c r="CNV86" s="183"/>
      <c r="CNW86" s="183"/>
      <c r="CNX86" s="183"/>
      <c r="CNY86" s="183"/>
      <c r="CNZ86" s="183"/>
      <c r="COA86" s="183"/>
      <c r="COB86" s="183"/>
      <c r="COC86" s="183"/>
      <c r="COD86" s="183"/>
      <c r="COE86" s="183"/>
      <c r="COF86" s="183"/>
      <c r="COG86" s="183"/>
      <c r="COH86" s="183"/>
      <c r="COI86" s="183"/>
      <c r="COJ86" s="183"/>
      <c r="COK86" s="183"/>
      <c r="COL86" s="183"/>
      <c r="COM86" s="183"/>
      <c r="CON86" s="183"/>
      <c r="COO86" s="183"/>
      <c r="COP86" s="183"/>
      <c r="COQ86" s="183"/>
      <c r="COR86" s="183"/>
      <c r="COS86" s="183"/>
      <c r="COT86" s="183"/>
      <c r="COU86" s="183"/>
      <c r="COV86" s="183"/>
      <c r="COW86" s="183"/>
      <c r="COX86" s="183"/>
      <c r="COY86" s="183"/>
      <c r="COZ86" s="183"/>
      <c r="CPA86" s="183"/>
      <c r="CPB86" s="183"/>
      <c r="CPC86" s="183"/>
      <c r="CPD86" s="183"/>
      <c r="CPE86" s="183"/>
      <c r="CPF86" s="183"/>
      <c r="CPG86" s="183"/>
      <c r="CPH86" s="183"/>
      <c r="CPI86" s="183"/>
      <c r="CPJ86" s="183"/>
      <c r="CPK86" s="183"/>
      <c r="CPL86" s="183"/>
      <c r="CPM86" s="183"/>
      <c r="CPN86" s="183"/>
      <c r="CPO86" s="183"/>
      <c r="CPP86" s="183"/>
      <c r="CPQ86" s="183"/>
      <c r="CPR86" s="183"/>
      <c r="CPS86" s="183"/>
      <c r="CPT86" s="183"/>
      <c r="CPU86" s="183"/>
      <c r="CPV86" s="183"/>
      <c r="CPW86" s="183"/>
      <c r="CPX86" s="183"/>
      <c r="CPY86" s="183"/>
      <c r="CPZ86" s="183"/>
      <c r="CQA86" s="183"/>
      <c r="CQB86" s="183"/>
      <c r="CQC86" s="183"/>
      <c r="CQD86" s="183"/>
      <c r="CQE86" s="183"/>
      <c r="CQF86" s="183"/>
      <c r="CQG86" s="183"/>
      <c r="CQH86" s="183"/>
      <c r="CQI86" s="183"/>
      <c r="CQJ86" s="183"/>
      <c r="CQK86" s="183"/>
      <c r="CQL86" s="183"/>
      <c r="CQM86" s="183"/>
      <c r="CQN86" s="183"/>
      <c r="CQO86" s="183"/>
      <c r="CQP86" s="183"/>
      <c r="CQQ86" s="183"/>
      <c r="CQR86" s="183"/>
      <c r="CQS86" s="183"/>
      <c r="CQT86" s="183"/>
      <c r="CQU86" s="183"/>
      <c r="CQV86" s="183"/>
      <c r="CQW86" s="183"/>
      <c r="CQX86" s="183"/>
      <c r="CQY86" s="183"/>
      <c r="CQZ86" s="183"/>
      <c r="CRA86" s="183"/>
      <c r="CRB86" s="183"/>
      <c r="CRC86" s="183"/>
      <c r="CRD86" s="183"/>
      <c r="CRE86" s="183"/>
      <c r="CRF86" s="183"/>
      <c r="CRG86" s="183"/>
      <c r="CRH86" s="183"/>
      <c r="CRI86" s="183"/>
      <c r="CRJ86" s="183"/>
      <c r="CRK86" s="183"/>
      <c r="CRL86" s="183"/>
      <c r="CRM86" s="183"/>
      <c r="CRN86" s="183"/>
      <c r="CRO86" s="183"/>
      <c r="CRP86" s="183"/>
      <c r="CRQ86" s="183"/>
      <c r="CRR86" s="183"/>
      <c r="CRS86" s="183"/>
      <c r="CRT86" s="183"/>
      <c r="CRU86" s="183"/>
      <c r="CRV86" s="183"/>
      <c r="CRW86" s="183"/>
      <c r="CRX86" s="183"/>
      <c r="CRY86" s="183"/>
      <c r="CRZ86" s="183"/>
      <c r="CSA86" s="183"/>
      <c r="CSB86" s="183"/>
      <c r="CSC86" s="183"/>
      <c r="CSD86" s="183"/>
      <c r="CSE86" s="183"/>
      <c r="CSF86" s="183"/>
      <c r="CSG86" s="183"/>
      <c r="CSH86" s="183"/>
      <c r="CSI86" s="183"/>
      <c r="CSJ86" s="183"/>
      <c r="CSK86" s="183"/>
      <c r="CSL86" s="183"/>
      <c r="CSM86" s="183"/>
      <c r="CSN86" s="183"/>
      <c r="CSO86" s="183"/>
      <c r="CSP86" s="183"/>
      <c r="CSQ86" s="183"/>
      <c r="CSR86" s="183"/>
      <c r="CSS86" s="183"/>
      <c r="CST86" s="183"/>
      <c r="CSU86" s="183"/>
      <c r="CSV86" s="183"/>
      <c r="CSW86" s="183"/>
      <c r="CSX86" s="183"/>
      <c r="CSY86" s="183"/>
      <c r="CSZ86" s="183"/>
      <c r="CTA86" s="183"/>
      <c r="CTB86" s="183"/>
      <c r="CTC86" s="183"/>
      <c r="CTD86" s="183"/>
      <c r="CTE86" s="183"/>
      <c r="CTF86" s="183"/>
      <c r="CTG86" s="183"/>
      <c r="CTH86" s="183"/>
      <c r="CTI86" s="183"/>
      <c r="CTJ86" s="183"/>
      <c r="CTK86" s="183"/>
      <c r="CTL86" s="183"/>
      <c r="CTM86" s="183"/>
      <c r="CTN86" s="183"/>
      <c r="CTO86" s="183"/>
      <c r="CTP86" s="183"/>
      <c r="CTQ86" s="183"/>
      <c r="CTR86" s="183"/>
      <c r="CTS86" s="183"/>
      <c r="CTT86" s="183"/>
      <c r="CTU86" s="183"/>
      <c r="CTV86" s="183"/>
      <c r="CTW86" s="183"/>
      <c r="CTX86" s="183"/>
      <c r="CTY86" s="183"/>
      <c r="CTZ86" s="183"/>
      <c r="CUA86" s="183"/>
      <c r="CUB86" s="183"/>
      <c r="CUC86" s="183"/>
      <c r="CUD86" s="183"/>
      <c r="CUE86" s="183"/>
      <c r="CUF86" s="183"/>
      <c r="CUG86" s="183"/>
      <c r="CUH86" s="183"/>
      <c r="CUI86" s="183"/>
      <c r="CUJ86" s="183"/>
      <c r="CUK86" s="183"/>
      <c r="CUL86" s="183"/>
      <c r="CUM86" s="183"/>
      <c r="CUN86" s="183"/>
      <c r="CUO86" s="183"/>
      <c r="CUP86" s="183"/>
      <c r="CUQ86" s="183"/>
      <c r="CUR86" s="183"/>
      <c r="CUS86" s="183"/>
      <c r="CUT86" s="183"/>
      <c r="CUU86" s="183"/>
      <c r="CUV86" s="183"/>
      <c r="CUW86" s="183"/>
      <c r="CUX86" s="183"/>
      <c r="CUY86" s="183"/>
      <c r="CUZ86" s="183"/>
      <c r="CVA86" s="183"/>
      <c r="CVB86" s="183"/>
      <c r="CVC86" s="183"/>
      <c r="CVD86" s="183"/>
      <c r="CVE86" s="183"/>
      <c r="CVF86" s="183"/>
      <c r="CVG86" s="183"/>
      <c r="CVH86" s="183"/>
      <c r="CVI86" s="183"/>
      <c r="CVJ86" s="183"/>
      <c r="CVK86" s="183"/>
      <c r="CVL86" s="183"/>
      <c r="CVM86" s="183"/>
      <c r="CVN86" s="183"/>
      <c r="CVO86" s="183"/>
      <c r="CVP86" s="183"/>
      <c r="CVQ86" s="183"/>
      <c r="CVR86" s="183"/>
      <c r="CVS86" s="183"/>
      <c r="CVT86" s="183"/>
      <c r="CVU86" s="183"/>
      <c r="CVV86" s="183"/>
      <c r="CVW86" s="183"/>
      <c r="CVX86" s="183"/>
      <c r="CVY86" s="183"/>
      <c r="CVZ86" s="183"/>
      <c r="CWA86" s="183"/>
      <c r="CWB86" s="183"/>
      <c r="CWC86" s="183"/>
      <c r="CWD86" s="183"/>
      <c r="CWE86" s="183"/>
      <c r="CWF86" s="183"/>
      <c r="CWG86" s="183"/>
      <c r="CWH86" s="183"/>
      <c r="CWI86" s="183"/>
      <c r="CWJ86" s="183"/>
      <c r="CWK86" s="183"/>
      <c r="CWL86" s="183"/>
      <c r="CWM86" s="183"/>
      <c r="CWN86" s="183"/>
      <c r="CWO86" s="183"/>
      <c r="CWP86" s="183"/>
      <c r="CWQ86" s="183"/>
      <c r="CWR86" s="183"/>
      <c r="CWS86" s="183"/>
      <c r="CWT86" s="183"/>
      <c r="CWU86" s="183"/>
      <c r="CWV86" s="183"/>
      <c r="CWW86" s="183"/>
      <c r="CWX86" s="183"/>
      <c r="CWY86" s="183"/>
      <c r="CWZ86" s="183"/>
      <c r="CXA86" s="183"/>
      <c r="CXB86" s="183"/>
      <c r="CXC86" s="183"/>
      <c r="CXD86" s="183"/>
      <c r="CXE86" s="183"/>
      <c r="CXF86" s="183"/>
      <c r="CXG86" s="183"/>
      <c r="CXH86" s="183"/>
      <c r="CXI86" s="183"/>
      <c r="CXJ86" s="183"/>
      <c r="CXK86" s="183"/>
      <c r="CXL86" s="183"/>
      <c r="CXM86" s="183"/>
      <c r="CXN86" s="183"/>
      <c r="CXO86" s="183"/>
      <c r="CXP86" s="183"/>
      <c r="CXQ86" s="183"/>
      <c r="CXR86" s="183"/>
      <c r="CXS86" s="183"/>
      <c r="CXT86" s="183"/>
      <c r="CXU86" s="183"/>
      <c r="CXV86" s="183"/>
      <c r="CXW86" s="183"/>
      <c r="CXX86" s="183"/>
      <c r="CXY86" s="183"/>
      <c r="CXZ86" s="183"/>
      <c r="CYA86" s="183"/>
      <c r="CYB86" s="183"/>
      <c r="CYC86" s="183"/>
      <c r="CYD86" s="183"/>
      <c r="CYE86" s="183"/>
      <c r="CYF86" s="183"/>
      <c r="CYG86" s="183"/>
      <c r="CYH86" s="183"/>
      <c r="CYI86" s="183"/>
      <c r="CYJ86" s="183"/>
      <c r="CYK86" s="183"/>
      <c r="CYL86" s="183"/>
      <c r="CYM86" s="183"/>
      <c r="CYN86" s="183"/>
      <c r="CYO86" s="183"/>
      <c r="CYP86" s="183"/>
      <c r="CYQ86" s="183"/>
      <c r="CYR86" s="183"/>
      <c r="CYS86" s="183"/>
      <c r="CYT86" s="183"/>
      <c r="CYU86" s="183"/>
      <c r="CYV86" s="183"/>
      <c r="CYW86" s="183"/>
      <c r="CYX86" s="183"/>
      <c r="CYY86" s="183"/>
      <c r="CYZ86" s="183"/>
      <c r="CZA86" s="183"/>
      <c r="CZB86" s="183"/>
      <c r="CZC86" s="183"/>
      <c r="CZD86" s="183"/>
      <c r="CZE86" s="183"/>
      <c r="CZF86" s="183"/>
      <c r="CZG86" s="183"/>
      <c r="CZH86" s="183"/>
      <c r="CZI86" s="183"/>
      <c r="CZJ86" s="183"/>
      <c r="CZK86" s="183"/>
      <c r="CZL86" s="183"/>
      <c r="CZM86" s="183"/>
      <c r="CZN86" s="183"/>
      <c r="CZO86" s="183"/>
      <c r="CZP86" s="183"/>
      <c r="CZQ86" s="183"/>
      <c r="CZR86" s="183"/>
      <c r="CZS86" s="183"/>
      <c r="CZT86" s="183"/>
      <c r="CZU86" s="183"/>
      <c r="CZV86" s="183"/>
      <c r="CZW86" s="183"/>
      <c r="CZX86" s="183"/>
      <c r="CZY86" s="183"/>
      <c r="CZZ86" s="183"/>
      <c r="DAA86" s="183"/>
      <c r="DAB86" s="183"/>
      <c r="DAC86" s="183"/>
      <c r="DAD86" s="183"/>
      <c r="DAE86" s="183"/>
      <c r="DAF86" s="183"/>
      <c r="DAG86" s="183"/>
      <c r="DAH86" s="183"/>
      <c r="DAI86" s="183"/>
      <c r="DAJ86" s="183"/>
      <c r="DAK86" s="183"/>
      <c r="DAL86" s="183"/>
      <c r="DAM86" s="183"/>
      <c r="DAN86" s="183"/>
      <c r="DAO86" s="183"/>
      <c r="DAP86" s="183"/>
      <c r="DAQ86" s="183"/>
      <c r="DAR86" s="183"/>
      <c r="DAS86" s="183"/>
      <c r="DAT86" s="183"/>
      <c r="DAU86" s="183"/>
      <c r="DAV86" s="183"/>
      <c r="DAW86" s="183"/>
      <c r="DAX86" s="183"/>
      <c r="DAY86" s="183"/>
      <c r="DAZ86" s="183"/>
      <c r="DBA86" s="183"/>
      <c r="DBB86" s="183"/>
      <c r="DBC86" s="183"/>
      <c r="DBD86" s="183"/>
      <c r="DBE86" s="183"/>
      <c r="DBF86" s="183"/>
      <c r="DBG86" s="183"/>
      <c r="DBH86" s="183"/>
      <c r="DBI86" s="183"/>
      <c r="DBJ86" s="183"/>
      <c r="DBK86" s="183"/>
      <c r="DBL86" s="183"/>
      <c r="DBM86" s="183"/>
      <c r="DBN86" s="183"/>
      <c r="DBO86" s="183"/>
      <c r="DBP86" s="183"/>
      <c r="DBQ86" s="183"/>
      <c r="DBR86" s="183"/>
      <c r="DBS86" s="183"/>
      <c r="DBT86" s="183"/>
      <c r="DBU86" s="183"/>
      <c r="DBV86" s="183"/>
      <c r="DBW86" s="183"/>
      <c r="DBX86" s="183"/>
      <c r="DBY86" s="183"/>
      <c r="DBZ86" s="183"/>
      <c r="DCA86" s="183"/>
      <c r="DCB86" s="183"/>
      <c r="DCC86" s="183"/>
      <c r="DCD86" s="183"/>
      <c r="DCE86" s="183"/>
      <c r="DCF86" s="183"/>
      <c r="DCG86" s="183"/>
      <c r="DCH86" s="183"/>
      <c r="DCI86" s="183"/>
      <c r="DCJ86" s="183"/>
      <c r="DCK86" s="183"/>
      <c r="DCL86" s="183"/>
      <c r="DCM86" s="183"/>
      <c r="DCN86" s="183"/>
      <c r="DCO86" s="183"/>
      <c r="DCP86" s="183"/>
      <c r="DCQ86" s="183"/>
      <c r="DCR86" s="183"/>
      <c r="DCS86" s="183"/>
      <c r="DCT86" s="183"/>
      <c r="DCU86" s="183"/>
      <c r="DCV86" s="183"/>
      <c r="DCW86" s="183"/>
      <c r="DCX86" s="183"/>
      <c r="DCY86" s="183"/>
      <c r="DCZ86" s="183"/>
      <c r="DDA86" s="183"/>
      <c r="DDB86" s="183"/>
      <c r="DDC86" s="183"/>
      <c r="DDD86" s="183"/>
      <c r="DDE86" s="183"/>
      <c r="DDF86" s="183"/>
      <c r="DDG86" s="183"/>
      <c r="DDH86" s="183"/>
      <c r="DDI86" s="183"/>
      <c r="DDJ86" s="183"/>
      <c r="DDK86" s="183"/>
      <c r="DDL86" s="183"/>
      <c r="DDM86" s="183"/>
      <c r="DDN86" s="183"/>
      <c r="DDO86" s="183"/>
      <c r="DDP86" s="183"/>
      <c r="DDQ86" s="183"/>
      <c r="DDR86" s="183"/>
      <c r="DDS86" s="183"/>
      <c r="DDT86" s="183"/>
      <c r="DDU86" s="183"/>
      <c r="DDV86" s="183"/>
      <c r="DDW86" s="183"/>
      <c r="DDX86" s="183"/>
      <c r="DDY86" s="183"/>
      <c r="DDZ86" s="183"/>
      <c r="DEA86" s="183"/>
      <c r="DEB86" s="183"/>
      <c r="DEC86" s="183"/>
      <c r="DED86" s="183"/>
      <c r="DEE86" s="183"/>
      <c r="DEF86" s="183"/>
      <c r="DEG86" s="183"/>
      <c r="DEH86" s="183"/>
      <c r="DEI86" s="183"/>
      <c r="DEJ86" s="183"/>
      <c r="DEK86" s="183"/>
      <c r="DEL86" s="183"/>
      <c r="DEM86" s="183"/>
      <c r="DEN86" s="183"/>
      <c r="DEO86" s="183"/>
      <c r="DEP86" s="183"/>
      <c r="DEQ86" s="183"/>
      <c r="DER86" s="183"/>
      <c r="DES86" s="183"/>
      <c r="DET86" s="183"/>
      <c r="DEU86" s="183"/>
      <c r="DEV86" s="183"/>
      <c r="DEW86" s="183"/>
      <c r="DEX86" s="183"/>
      <c r="DEY86" s="183"/>
      <c r="DEZ86" s="183"/>
      <c r="DFA86" s="183"/>
      <c r="DFB86" s="183"/>
      <c r="DFC86" s="183"/>
      <c r="DFD86" s="183"/>
      <c r="DFE86" s="183"/>
      <c r="DFF86" s="183"/>
      <c r="DFG86" s="183"/>
      <c r="DFH86" s="183"/>
      <c r="DFI86" s="183"/>
      <c r="DFJ86" s="183"/>
      <c r="DFK86" s="183"/>
      <c r="DFL86" s="183"/>
      <c r="DFM86" s="183"/>
      <c r="DFN86" s="183"/>
      <c r="DFO86" s="183"/>
      <c r="DFP86" s="183"/>
      <c r="DFQ86" s="183"/>
      <c r="DFR86" s="183"/>
      <c r="DFS86" s="183"/>
      <c r="DFT86" s="183"/>
      <c r="DFU86" s="183"/>
      <c r="DFV86" s="183"/>
      <c r="DFW86" s="183"/>
      <c r="DFX86" s="183"/>
      <c r="DFY86" s="183"/>
      <c r="DFZ86" s="183"/>
      <c r="DGA86" s="183"/>
      <c r="DGB86" s="183"/>
      <c r="DGC86" s="183"/>
      <c r="DGD86" s="183"/>
      <c r="DGE86" s="183"/>
      <c r="DGF86" s="183"/>
      <c r="DGG86" s="183"/>
      <c r="DGH86" s="183"/>
      <c r="DGI86" s="183"/>
      <c r="DGJ86" s="183"/>
      <c r="DGK86" s="183"/>
      <c r="DGL86" s="183"/>
      <c r="DGM86" s="183"/>
      <c r="DGN86" s="183"/>
      <c r="DGO86" s="183"/>
      <c r="DGP86" s="183"/>
      <c r="DGQ86" s="183"/>
      <c r="DGR86" s="183"/>
      <c r="DGS86" s="183"/>
      <c r="DGT86" s="183"/>
      <c r="DGU86" s="183"/>
      <c r="DGV86" s="183"/>
      <c r="DGW86" s="183"/>
      <c r="DGX86" s="183"/>
      <c r="DGY86" s="183"/>
      <c r="DGZ86" s="183"/>
      <c r="DHA86" s="183"/>
      <c r="DHB86" s="183"/>
      <c r="DHC86" s="183"/>
      <c r="DHD86" s="183"/>
      <c r="DHE86" s="183"/>
      <c r="DHF86" s="183"/>
      <c r="DHG86" s="183"/>
      <c r="DHH86" s="183"/>
      <c r="DHI86" s="183"/>
      <c r="DHJ86" s="183"/>
      <c r="DHK86" s="183"/>
      <c r="DHL86" s="183"/>
      <c r="DHM86" s="183"/>
      <c r="DHN86" s="183"/>
      <c r="DHO86" s="183"/>
      <c r="DHP86" s="183"/>
      <c r="DHQ86" s="183"/>
      <c r="DHR86" s="183"/>
      <c r="DHS86" s="183"/>
      <c r="DHT86" s="183"/>
      <c r="DHU86" s="183"/>
      <c r="DHV86" s="183"/>
      <c r="DHW86" s="183"/>
      <c r="DHX86" s="183"/>
      <c r="DHY86" s="183"/>
      <c r="DHZ86" s="183"/>
      <c r="DIA86" s="183"/>
      <c r="DIB86" s="183"/>
      <c r="DIC86" s="183"/>
      <c r="DID86" s="183"/>
      <c r="DIE86" s="183"/>
      <c r="DIF86" s="183"/>
      <c r="DIG86" s="183"/>
      <c r="DIH86" s="183"/>
      <c r="DII86" s="183"/>
      <c r="DIJ86" s="183"/>
      <c r="DIK86" s="183"/>
      <c r="DIL86" s="183"/>
      <c r="DIM86" s="183"/>
      <c r="DIN86" s="183"/>
      <c r="DIO86" s="183"/>
      <c r="DIP86" s="183"/>
      <c r="DIQ86" s="183"/>
      <c r="DIR86" s="183"/>
      <c r="DIS86" s="183"/>
      <c r="DIT86" s="183"/>
      <c r="DIU86" s="183"/>
      <c r="DIV86" s="183"/>
      <c r="DIW86" s="183"/>
      <c r="DIX86" s="183"/>
      <c r="DIY86" s="183"/>
      <c r="DIZ86" s="183"/>
      <c r="DJA86" s="183"/>
      <c r="DJB86" s="183"/>
      <c r="DJC86" s="183"/>
      <c r="DJD86" s="183"/>
      <c r="DJE86" s="183"/>
      <c r="DJF86" s="183"/>
      <c r="DJG86" s="183"/>
      <c r="DJH86" s="183"/>
      <c r="DJI86" s="183"/>
      <c r="DJJ86" s="183"/>
      <c r="DJK86" s="183"/>
      <c r="DJL86" s="183"/>
      <c r="DJM86" s="183"/>
      <c r="DJN86" s="183"/>
      <c r="DJO86" s="183"/>
      <c r="DJP86" s="183"/>
      <c r="DJQ86" s="183"/>
      <c r="DJR86" s="183"/>
      <c r="DJS86" s="183"/>
      <c r="DJT86" s="183"/>
      <c r="DJU86" s="183"/>
      <c r="DJV86" s="183"/>
      <c r="DJW86" s="183"/>
      <c r="DJX86" s="183"/>
      <c r="DJY86" s="183"/>
      <c r="DJZ86" s="183"/>
      <c r="DKA86" s="183"/>
      <c r="DKB86" s="183"/>
      <c r="DKC86" s="183"/>
      <c r="DKD86" s="183"/>
      <c r="DKE86" s="183"/>
      <c r="DKF86" s="183"/>
      <c r="DKG86" s="183"/>
      <c r="DKH86" s="183"/>
      <c r="DKI86" s="183"/>
      <c r="DKJ86" s="183"/>
      <c r="DKK86" s="183"/>
      <c r="DKL86" s="183"/>
      <c r="DKM86" s="183"/>
      <c r="DKN86" s="183"/>
      <c r="DKO86" s="183"/>
      <c r="DKP86" s="183"/>
      <c r="DKQ86" s="183"/>
      <c r="DKR86" s="183"/>
      <c r="DKS86" s="183"/>
      <c r="DKT86" s="183"/>
      <c r="DKU86" s="183"/>
      <c r="DKV86" s="183"/>
      <c r="DKW86" s="183"/>
      <c r="DKX86" s="183"/>
      <c r="DKY86" s="183"/>
      <c r="DKZ86" s="183"/>
      <c r="DLA86" s="183"/>
      <c r="DLB86" s="183"/>
      <c r="DLC86" s="183"/>
      <c r="DLD86" s="183"/>
      <c r="DLE86" s="183"/>
      <c r="DLF86" s="183"/>
      <c r="DLG86" s="183"/>
      <c r="DLH86" s="183"/>
      <c r="DLI86" s="183"/>
      <c r="DLJ86" s="183"/>
      <c r="DLK86" s="183"/>
      <c r="DLL86" s="183"/>
      <c r="DLM86" s="183"/>
      <c r="DLN86" s="183"/>
      <c r="DLO86" s="183"/>
      <c r="DLP86" s="183"/>
      <c r="DLQ86" s="183"/>
      <c r="DLR86" s="183"/>
      <c r="DLS86" s="183"/>
      <c r="DLT86" s="183"/>
      <c r="DLU86" s="183"/>
      <c r="DLV86" s="183"/>
      <c r="DLW86" s="183"/>
      <c r="DLX86" s="183"/>
      <c r="DLY86" s="183"/>
      <c r="DLZ86" s="183"/>
      <c r="DMA86" s="183"/>
      <c r="DMB86" s="183"/>
      <c r="DMC86" s="183"/>
      <c r="DMD86" s="183"/>
      <c r="DME86" s="183"/>
      <c r="DMF86" s="183"/>
      <c r="DMG86" s="183"/>
      <c r="DMH86" s="183"/>
      <c r="DMI86" s="183"/>
      <c r="DMJ86" s="183"/>
      <c r="DMK86" s="183"/>
      <c r="DML86" s="183"/>
      <c r="DMM86" s="183"/>
      <c r="DMN86" s="183"/>
      <c r="DMO86" s="183"/>
      <c r="DMP86" s="183"/>
      <c r="DMQ86" s="183"/>
      <c r="DMR86" s="183"/>
      <c r="DMS86" s="183"/>
      <c r="DMT86" s="183"/>
      <c r="DMU86" s="183"/>
      <c r="DMV86" s="183"/>
      <c r="DMW86" s="183"/>
      <c r="DMX86" s="183"/>
      <c r="DMY86" s="183"/>
      <c r="DMZ86" s="183"/>
      <c r="DNA86" s="183"/>
      <c r="DNB86" s="183"/>
      <c r="DNC86" s="183"/>
      <c r="DND86" s="183"/>
      <c r="DNE86" s="183"/>
      <c r="DNF86" s="183"/>
      <c r="DNG86" s="183"/>
      <c r="DNH86" s="183"/>
      <c r="DNI86" s="183"/>
      <c r="DNJ86" s="183"/>
      <c r="DNK86" s="183"/>
      <c r="DNL86" s="183"/>
      <c r="DNM86" s="183"/>
      <c r="DNN86" s="183"/>
      <c r="DNO86" s="183"/>
      <c r="DNP86" s="183"/>
      <c r="DNQ86" s="183"/>
      <c r="DNR86" s="183"/>
      <c r="DNS86" s="183"/>
      <c r="DNT86" s="183"/>
      <c r="DNU86" s="183"/>
      <c r="DNV86" s="183"/>
      <c r="DNW86" s="183"/>
      <c r="DNX86" s="183"/>
      <c r="DNY86" s="183"/>
      <c r="DNZ86" s="183"/>
      <c r="DOA86" s="183"/>
      <c r="DOB86" s="183"/>
      <c r="DOC86" s="183"/>
      <c r="DOD86" s="183"/>
      <c r="DOE86" s="183"/>
      <c r="DOF86" s="183"/>
      <c r="DOG86" s="183"/>
      <c r="DOH86" s="183"/>
      <c r="DOI86" s="183"/>
      <c r="DOJ86" s="183"/>
      <c r="DOK86" s="183"/>
      <c r="DOL86" s="183"/>
      <c r="DOM86" s="183"/>
      <c r="DON86" s="183"/>
      <c r="DOO86" s="183"/>
      <c r="DOP86" s="183"/>
      <c r="DOQ86" s="183"/>
      <c r="DOR86" s="183"/>
      <c r="DOS86" s="183"/>
      <c r="DOT86" s="183"/>
      <c r="DOU86" s="183"/>
      <c r="DOV86" s="183"/>
      <c r="DOW86" s="183"/>
      <c r="DOX86" s="183"/>
      <c r="DOY86" s="183"/>
      <c r="DOZ86" s="183"/>
      <c r="DPA86" s="183"/>
      <c r="DPB86" s="183"/>
      <c r="DPC86" s="183"/>
      <c r="DPD86" s="183"/>
      <c r="DPE86" s="183"/>
      <c r="DPF86" s="183"/>
      <c r="DPG86" s="183"/>
      <c r="DPH86" s="183"/>
      <c r="DPI86" s="183"/>
      <c r="DPJ86" s="183"/>
      <c r="DPK86" s="183"/>
      <c r="DPL86" s="183"/>
      <c r="DPM86" s="183"/>
      <c r="DPN86" s="183"/>
      <c r="DPO86" s="183"/>
      <c r="DPP86" s="183"/>
      <c r="DPQ86" s="183"/>
      <c r="DPR86" s="183"/>
      <c r="DPS86" s="183"/>
      <c r="DPT86" s="183"/>
      <c r="DPU86" s="183"/>
      <c r="DPV86" s="183"/>
      <c r="DPW86" s="183"/>
      <c r="DPX86" s="183"/>
      <c r="DPY86" s="183"/>
      <c r="DPZ86" s="183"/>
      <c r="DQA86" s="183"/>
      <c r="DQB86" s="183"/>
      <c r="DQC86" s="183"/>
      <c r="DQD86" s="183"/>
      <c r="DQE86" s="183"/>
      <c r="DQF86" s="183"/>
      <c r="DQG86" s="183"/>
      <c r="DQH86" s="183"/>
      <c r="DQI86" s="183"/>
      <c r="DQJ86" s="183"/>
      <c r="DQK86" s="183"/>
      <c r="DQL86" s="183"/>
      <c r="DQM86" s="183"/>
      <c r="DQN86" s="183"/>
      <c r="DQO86" s="183"/>
      <c r="DQP86" s="183"/>
      <c r="DQQ86" s="183"/>
      <c r="DQR86" s="183"/>
      <c r="DQS86" s="183"/>
      <c r="DQT86" s="183"/>
      <c r="DQU86" s="183"/>
      <c r="DQV86" s="183"/>
      <c r="DQW86" s="183"/>
      <c r="DQX86" s="183"/>
      <c r="DQY86" s="183"/>
      <c r="DQZ86" s="183"/>
      <c r="DRA86" s="183"/>
      <c r="DRB86" s="183"/>
      <c r="DRC86" s="183"/>
      <c r="DRD86" s="183"/>
      <c r="DRE86" s="183"/>
      <c r="DRF86" s="183"/>
      <c r="DRG86" s="183"/>
      <c r="DRH86" s="183"/>
      <c r="DRI86" s="183"/>
      <c r="DRJ86" s="183"/>
      <c r="DRK86" s="183"/>
      <c r="DRL86" s="183"/>
      <c r="DRM86" s="183"/>
      <c r="DRN86" s="183"/>
      <c r="DRO86" s="183"/>
      <c r="DRP86" s="183"/>
      <c r="DRQ86" s="183"/>
      <c r="DRR86" s="183"/>
      <c r="DRS86" s="183"/>
      <c r="DRT86" s="183"/>
      <c r="DRU86" s="183"/>
      <c r="DRV86" s="183"/>
      <c r="DRW86" s="183"/>
      <c r="DRX86" s="183"/>
      <c r="DRY86" s="183"/>
      <c r="DRZ86" s="183"/>
      <c r="DSA86" s="183"/>
      <c r="DSB86" s="183"/>
      <c r="DSC86" s="183"/>
      <c r="DSD86" s="183"/>
      <c r="DSE86" s="183"/>
      <c r="DSF86" s="183"/>
      <c r="DSG86" s="183"/>
      <c r="DSH86" s="183"/>
      <c r="DSI86" s="183"/>
      <c r="DSJ86" s="183"/>
      <c r="DSK86" s="183"/>
      <c r="DSL86" s="183"/>
      <c r="DSM86" s="183"/>
      <c r="DSN86" s="183"/>
      <c r="DSO86" s="183"/>
      <c r="DSP86" s="183"/>
      <c r="DSQ86" s="183"/>
      <c r="DSR86" s="183"/>
      <c r="DSS86" s="183"/>
      <c r="DST86" s="183"/>
      <c r="DSU86" s="183"/>
      <c r="DSV86" s="183"/>
      <c r="DSW86" s="183"/>
      <c r="DSX86" s="183"/>
      <c r="DSY86" s="183"/>
      <c r="DSZ86" s="183"/>
      <c r="DTA86" s="183"/>
      <c r="DTB86" s="183"/>
      <c r="DTC86" s="183"/>
      <c r="DTD86" s="183"/>
      <c r="DTE86" s="183"/>
      <c r="DTF86" s="183"/>
      <c r="DTG86" s="183"/>
      <c r="DTH86" s="183"/>
      <c r="DTI86" s="183"/>
      <c r="DTJ86" s="183"/>
      <c r="DTK86" s="183"/>
      <c r="DTL86" s="183"/>
      <c r="DTM86" s="183"/>
      <c r="DTN86" s="183"/>
      <c r="DTO86" s="183"/>
      <c r="DTP86" s="183"/>
      <c r="DTQ86" s="183"/>
      <c r="DTR86" s="183"/>
      <c r="DTS86" s="183"/>
      <c r="DTT86" s="183"/>
      <c r="DTU86" s="183"/>
      <c r="DTV86" s="183"/>
      <c r="DTW86" s="183"/>
      <c r="DTX86" s="183"/>
      <c r="DTY86" s="183"/>
      <c r="DTZ86" s="183"/>
      <c r="DUA86" s="183"/>
      <c r="DUB86" s="183"/>
      <c r="DUC86" s="183"/>
      <c r="DUD86" s="183"/>
      <c r="DUE86" s="183"/>
      <c r="DUF86" s="183"/>
      <c r="DUG86" s="183"/>
      <c r="DUH86" s="183"/>
      <c r="DUI86" s="183"/>
      <c r="DUJ86" s="183"/>
      <c r="DUK86" s="183"/>
      <c r="DUL86" s="183"/>
      <c r="DUM86" s="183"/>
      <c r="DUN86" s="183"/>
      <c r="DUO86" s="183"/>
      <c r="DUP86" s="183"/>
      <c r="DUQ86" s="183"/>
      <c r="DUR86" s="183"/>
      <c r="DUS86" s="183"/>
      <c r="DUT86" s="183"/>
      <c r="DUU86" s="183"/>
      <c r="DUV86" s="183"/>
      <c r="DUW86" s="183"/>
      <c r="DUX86" s="183"/>
      <c r="DUY86" s="183"/>
      <c r="DUZ86" s="183"/>
      <c r="DVA86" s="183"/>
      <c r="DVB86" s="183"/>
      <c r="DVC86" s="183"/>
      <c r="DVD86" s="183"/>
      <c r="DVE86" s="183"/>
      <c r="DVF86" s="183"/>
      <c r="DVG86" s="183"/>
      <c r="DVH86" s="183"/>
      <c r="DVI86" s="183"/>
      <c r="DVJ86" s="183"/>
      <c r="DVK86" s="183"/>
      <c r="DVL86" s="183"/>
      <c r="DVM86" s="183"/>
      <c r="DVN86" s="183"/>
      <c r="DVO86" s="183"/>
      <c r="DVP86" s="183"/>
      <c r="DVQ86" s="183"/>
      <c r="DVR86" s="183"/>
      <c r="DVS86" s="183"/>
      <c r="DVT86" s="183"/>
      <c r="DVU86" s="183"/>
      <c r="DVV86" s="183"/>
      <c r="DVW86" s="183"/>
      <c r="DVX86" s="183"/>
      <c r="DVY86" s="183"/>
      <c r="DVZ86" s="183"/>
      <c r="DWA86" s="183"/>
      <c r="DWB86" s="183"/>
      <c r="DWC86" s="183"/>
      <c r="DWD86" s="183"/>
      <c r="DWE86" s="183"/>
      <c r="DWF86" s="183"/>
      <c r="DWG86" s="183"/>
      <c r="DWH86" s="183"/>
      <c r="DWI86" s="183"/>
      <c r="DWJ86" s="183"/>
      <c r="DWK86" s="183"/>
      <c r="DWL86" s="183"/>
      <c r="DWM86" s="183"/>
      <c r="DWN86" s="183"/>
      <c r="DWO86" s="183"/>
      <c r="DWP86" s="183"/>
      <c r="DWQ86" s="183"/>
      <c r="DWR86" s="183"/>
      <c r="DWS86" s="183"/>
      <c r="DWT86" s="183"/>
      <c r="DWU86" s="183"/>
      <c r="DWV86" s="183"/>
      <c r="DWW86" s="183"/>
      <c r="DWX86" s="183"/>
      <c r="DWY86" s="183"/>
      <c r="DWZ86" s="183"/>
      <c r="DXA86" s="183"/>
      <c r="DXB86" s="183"/>
      <c r="DXC86" s="183"/>
      <c r="DXD86" s="183"/>
      <c r="DXE86" s="183"/>
      <c r="DXF86" s="183"/>
      <c r="DXG86" s="183"/>
      <c r="DXH86" s="183"/>
      <c r="DXI86" s="183"/>
      <c r="DXJ86" s="183"/>
      <c r="DXK86" s="183"/>
      <c r="DXL86" s="183"/>
      <c r="DXM86" s="183"/>
      <c r="DXN86" s="183"/>
      <c r="DXO86" s="183"/>
      <c r="DXP86" s="183"/>
      <c r="DXQ86" s="183"/>
      <c r="DXR86" s="183"/>
      <c r="DXS86" s="183"/>
      <c r="DXT86" s="183"/>
      <c r="DXU86" s="183"/>
      <c r="DXV86" s="183"/>
      <c r="DXW86" s="183"/>
      <c r="DXX86" s="183"/>
      <c r="DXY86" s="183"/>
      <c r="DXZ86" s="183"/>
      <c r="DYA86" s="183"/>
      <c r="DYB86" s="183"/>
      <c r="DYC86" s="183"/>
      <c r="DYD86" s="183"/>
      <c r="DYE86" s="183"/>
      <c r="DYF86" s="183"/>
      <c r="DYG86" s="183"/>
      <c r="DYH86" s="183"/>
      <c r="DYI86" s="183"/>
      <c r="DYJ86" s="183"/>
      <c r="DYK86" s="183"/>
      <c r="DYL86" s="183"/>
      <c r="DYM86" s="183"/>
      <c r="DYN86" s="183"/>
      <c r="DYO86" s="183"/>
      <c r="DYP86" s="183"/>
      <c r="DYQ86" s="183"/>
      <c r="DYR86" s="183"/>
      <c r="DYS86" s="183"/>
      <c r="DYT86" s="183"/>
      <c r="DYU86" s="183"/>
      <c r="DYV86" s="183"/>
      <c r="DYW86" s="183"/>
      <c r="DYX86" s="183"/>
      <c r="DYY86" s="183"/>
      <c r="DYZ86" s="183"/>
      <c r="DZA86" s="183"/>
      <c r="DZB86" s="183"/>
      <c r="DZC86" s="183"/>
      <c r="DZD86" s="183"/>
      <c r="DZE86" s="183"/>
      <c r="DZF86" s="183"/>
      <c r="DZG86" s="183"/>
      <c r="DZH86" s="183"/>
      <c r="DZI86" s="183"/>
      <c r="DZJ86" s="183"/>
      <c r="DZK86" s="183"/>
      <c r="DZL86" s="183"/>
      <c r="DZM86" s="183"/>
      <c r="DZN86" s="183"/>
      <c r="DZO86" s="183"/>
      <c r="DZP86" s="183"/>
      <c r="DZQ86" s="183"/>
      <c r="DZR86" s="183"/>
      <c r="DZS86" s="183"/>
      <c r="DZT86" s="183"/>
      <c r="DZU86" s="183"/>
      <c r="DZV86" s="183"/>
      <c r="DZW86" s="183"/>
      <c r="DZX86" s="183"/>
      <c r="DZY86" s="183"/>
      <c r="DZZ86" s="183"/>
      <c r="EAA86" s="183"/>
      <c r="EAB86" s="183"/>
      <c r="EAC86" s="183"/>
      <c r="EAD86" s="183"/>
      <c r="EAE86" s="183"/>
      <c r="EAF86" s="183"/>
      <c r="EAG86" s="183"/>
      <c r="EAH86" s="183"/>
      <c r="EAI86" s="183"/>
      <c r="EAJ86" s="183"/>
      <c r="EAK86" s="183"/>
      <c r="EAL86" s="183"/>
      <c r="EAM86" s="183"/>
      <c r="EAN86" s="183"/>
      <c r="EAO86" s="183"/>
      <c r="EAP86" s="183"/>
      <c r="EAQ86" s="183"/>
      <c r="EAR86" s="183"/>
      <c r="EAS86" s="183"/>
      <c r="EAT86" s="183"/>
      <c r="EAU86" s="183"/>
      <c r="EAV86" s="183"/>
      <c r="EAW86" s="183"/>
      <c r="EAX86" s="183"/>
      <c r="EAY86" s="183"/>
      <c r="EAZ86" s="183"/>
      <c r="EBA86" s="183"/>
      <c r="EBB86" s="183"/>
      <c r="EBC86" s="183"/>
      <c r="EBD86" s="183"/>
      <c r="EBE86" s="183"/>
      <c r="EBF86" s="183"/>
      <c r="EBG86" s="183"/>
      <c r="EBH86" s="183"/>
      <c r="EBI86" s="183"/>
      <c r="EBJ86" s="183"/>
      <c r="EBK86" s="183"/>
      <c r="EBL86" s="183"/>
      <c r="EBM86" s="183"/>
      <c r="EBN86" s="183"/>
      <c r="EBO86" s="183"/>
      <c r="EBP86" s="183"/>
      <c r="EBQ86" s="183"/>
      <c r="EBR86" s="183"/>
      <c r="EBS86" s="183"/>
      <c r="EBT86" s="183"/>
      <c r="EBU86" s="183"/>
      <c r="EBV86" s="183"/>
      <c r="EBW86" s="183"/>
      <c r="EBX86" s="183"/>
      <c r="EBY86" s="183"/>
      <c r="EBZ86" s="183"/>
      <c r="ECA86" s="183"/>
      <c r="ECB86" s="183"/>
      <c r="ECC86" s="183"/>
      <c r="ECD86" s="183"/>
      <c r="ECE86" s="183"/>
      <c r="ECF86" s="183"/>
      <c r="ECG86" s="183"/>
      <c r="ECH86" s="183"/>
      <c r="ECI86" s="183"/>
      <c r="ECJ86" s="183"/>
      <c r="ECK86" s="183"/>
      <c r="ECL86" s="183"/>
      <c r="ECM86" s="183"/>
      <c r="ECN86" s="183"/>
      <c r="ECO86" s="183"/>
      <c r="ECP86" s="183"/>
      <c r="ECQ86" s="183"/>
      <c r="ECR86" s="183"/>
      <c r="ECS86" s="183"/>
      <c r="ECT86" s="183"/>
      <c r="ECU86" s="183"/>
      <c r="ECV86" s="183"/>
      <c r="ECW86" s="183"/>
      <c r="ECX86" s="183"/>
      <c r="ECY86" s="183"/>
      <c r="ECZ86" s="183"/>
      <c r="EDA86" s="183"/>
      <c r="EDB86" s="183"/>
      <c r="EDC86" s="183"/>
      <c r="EDD86" s="183"/>
      <c r="EDE86" s="183"/>
      <c r="EDF86" s="183"/>
      <c r="EDG86" s="183"/>
      <c r="EDH86" s="183"/>
      <c r="EDI86" s="183"/>
      <c r="EDJ86" s="183"/>
      <c r="EDK86" s="183"/>
      <c r="EDL86" s="183"/>
      <c r="EDM86" s="183"/>
      <c r="EDN86" s="183"/>
      <c r="EDO86" s="183"/>
      <c r="EDP86" s="183"/>
      <c r="EDQ86" s="183"/>
      <c r="EDR86" s="183"/>
      <c r="EDS86" s="183"/>
      <c r="EDT86" s="183"/>
      <c r="EDU86" s="183"/>
      <c r="EDV86" s="183"/>
      <c r="EDW86" s="183"/>
      <c r="EDX86" s="183"/>
      <c r="EDY86" s="183"/>
      <c r="EDZ86" s="183"/>
      <c r="EEA86" s="183"/>
      <c r="EEB86" s="183"/>
      <c r="EEC86" s="183"/>
      <c r="EED86" s="183"/>
      <c r="EEE86" s="183"/>
      <c r="EEF86" s="183"/>
      <c r="EEG86" s="183"/>
      <c r="EEH86" s="183"/>
      <c r="EEI86" s="183"/>
      <c r="EEJ86" s="183"/>
      <c r="EEK86" s="183"/>
      <c r="EEL86" s="183"/>
      <c r="EEM86" s="183"/>
      <c r="EEN86" s="183"/>
      <c r="EEO86" s="183"/>
      <c r="EEP86" s="183"/>
      <c r="EEQ86" s="183"/>
      <c r="EER86" s="183"/>
      <c r="EES86" s="183"/>
      <c r="EET86" s="183"/>
      <c r="EEU86" s="183"/>
      <c r="EEV86" s="183"/>
      <c r="EEW86" s="183"/>
      <c r="EEX86" s="183"/>
      <c r="EEY86" s="183"/>
      <c r="EEZ86" s="183"/>
      <c r="EFA86" s="183"/>
      <c r="EFB86" s="183"/>
      <c r="EFC86" s="183"/>
      <c r="EFD86" s="183"/>
      <c r="EFE86" s="183"/>
      <c r="EFF86" s="183"/>
      <c r="EFG86" s="183"/>
      <c r="EFH86" s="183"/>
      <c r="EFI86" s="183"/>
      <c r="EFJ86" s="183"/>
      <c r="EFK86" s="183"/>
      <c r="EFL86" s="183"/>
      <c r="EFM86" s="183"/>
      <c r="EFN86" s="183"/>
      <c r="EFO86" s="183"/>
      <c r="EFP86" s="183"/>
      <c r="EFQ86" s="183"/>
      <c r="EFR86" s="183"/>
      <c r="EFS86" s="183"/>
      <c r="EFT86" s="183"/>
      <c r="EFU86" s="183"/>
      <c r="EFV86" s="183"/>
      <c r="EFW86" s="183"/>
      <c r="EFX86" s="183"/>
      <c r="EFY86" s="183"/>
      <c r="EFZ86" s="183"/>
      <c r="EGA86" s="183"/>
      <c r="EGB86" s="183"/>
      <c r="EGC86" s="183"/>
      <c r="EGD86" s="183"/>
      <c r="EGE86" s="183"/>
      <c r="EGF86" s="183"/>
      <c r="EGG86" s="183"/>
      <c r="EGH86" s="183"/>
      <c r="EGI86" s="183"/>
      <c r="EGJ86" s="183"/>
      <c r="EGK86" s="183"/>
      <c r="EGL86" s="183"/>
      <c r="EGM86" s="183"/>
      <c r="EGN86" s="183"/>
      <c r="EGO86" s="183"/>
      <c r="EGP86" s="183"/>
      <c r="EGQ86" s="183"/>
      <c r="EGR86" s="183"/>
      <c r="EGS86" s="183"/>
      <c r="EGT86" s="183"/>
      <c r="EGU86" s="183"/>
      <c r="EGV86" s="183"/>
      <c r="EGW86" s="183"/>
      <c r="EGX86" s="183"/>
      <c r="EGY86" s="183"/>
      <c r="EGZ86" s="183"/>
      <c r="EHA86" s="183"/>
      <c r="EHB86" s="183"/>
      <c r="EHC86" s="183"/>
      <c r="EHD86" s="183"/>
      <c r="EHE86" s="183"/>
      <c r="EHF86" s="183"/>
      <c r="EHG86" s="183"/>
      <c r="EHH86" s="183"/>
      <c r="EHI86" s="183"/>
      <c r="EHJ86" s="183"/>
      <c r="EHK86" s="183"/>
      <c r="EHL86" s="183"/>
      <c r="EHM86" s="183"/>
      <c r="EHN86" s="183"/>
      <c r="EHO86" s="183"/>
      <c r="EHP86" s="183"/>
      <c r="EHQ86" s="183"/>
      <c r="EHR86" s="183"/>
      <c r="EHS86" s="183"/>
      <c r="EHT86" s="183"/>
      <c r="EHU86" s="183"/>
      <c r="EHV86" s="183"/>
      <c r="EHW86" s="183"/>
      <c r="EHX86" s="183"/>
      <c r="EHY86" s="183"/>
      <c r="EHZ86" s="183"/>
      <c r="EIA86" s="183"/>
      <c r="EIB86" s="183"/>
      <c r="EIC86" s="183"/>
      <c r="EID86" s="183"/>
      <c r="EIE86" s="183"/>
      <c r="EIF86" s="183"/>
      <c r="EIG86" s="183"/>
      <c r="EIH86" s="183"/>
      <c r="EII86" s="183"/>
      <c r="EIJ86" s="183"/>
      <c r="EIK86" s="183"/>
      <c r="EIL86" s="183"/>
      <c r="EIM86" s="183"/>
      <c r="EIN86" s="183"/>
      <c r="EIO86" s="183"/>
      <c r="EIP86" s="183"/>
      <c r="EIQ86" s="183"/>
      <c r="EIR86" s="183"/>
      <c r="EIS86" s="183"/>
      <c r="EIT86" s="183"/>
      <c r="EIU86" s="183"/>
      <c r="EIV86" s="183"/>
      <c r="EIW86" s="183"/>
      <c r="EIX86" s="183"/>
      <c r="EIY86" s="183"/>
      <c r="EIZ86" s="183"/>
      <c r="EJA86" s="183"/>
      <c r="EJB86" s="183"/>
      <c r="EJC86" s="183"/>
      <c r="EJD86" s="183"/>
      <c r="EJE86" s="183"/>
      <c r="EJF86" s="183"/>
      <c r="EJG86" s="183"/>
      <c r="EJH86" s="183"/>
      <c r="EJI86" s="183"/>
      <c r="EJJ86" s="183"/>
      <c r="EJK86" s="183"/>
      <c r="EJL86" s="183"/>
      <c r="EJM86" s="183"/>
      <c r="EJN86" s="183"/>
      <c r="EJO86" s="183"/>
      <c r="EJP86" s="183"/>
      <c r="EJQ86" s="183"/>
      <c r="EJR86" s="183"/>
      <c r="EJS86" s="183"/>
      <c r="EJT86" s="183"/>
      <c r="EJU86" s="183"/>
      <c r="EJV86" s="183"/>
      <c r="EJW86" s="183"/>
      <c r="EJX86" s="183"/>
      <c r="EJY86" s="183"/>
      <c r="EJZ86" s="183"/>
      <c r="EKA86" s="183"/>
      <c r="EKB86" s="183"/>
      <c r="EKC86" s="183"/>
      <c r="EKD86" s="183"/>
      <c r="EKE86" s="183"/>
      <c r="EKF86" s="183"/>
      <c r="EKG86" s="183"/>
      <c r="EKH86" s="183"/>
      <c r="EKI86" s="183"/>
      <c r="EKJ86" s="183"/>
      <c r="EKK86" s="183"/>
      <c r="EKL86" s="183"/>
      <c r="EKM86" s="183"/>
      <c r="EKN86" s="183"/>
      <c r="EKO86" s="183"/>
      <c r="EKP86" s="183"/>
      <c r="EKQ86" s="183"/>
      <c r="EKR86" s="183"/>
      <c r="EKS86" s="183"/>
      <c r="EKT86" s="183"/>
      <c r="EKU86" s="183"/>
      <c r="EKV86" s="183"/>
      <c r="EKW86" s="183"/>
      <c r="EKX86" s="183"/>
      <c r="EKY86" s="183"/>
      <c r="EKZ86" s="183"/>
      <c r="ELA86" s="183"/>
      <c r="ELB86" s="183"/>
      <c r="ELC86" s="183"/>
      <c r="ELD86" s="183"/>
      <c r="ELE86" s="183"/>
      <c r="ELF86" s="183"/>
      <c r="ELG86" s="183"/>
      <c r="ELH86" s="183"/>
      <c r="ELI86" s="183"/>
      <c r="ELJ86" s="183"/>
      <c r="ELK86" s="183"/>
      <c r="ELL86" s="183"/>
      <c r="ELM86" s="183"/>
      <c r="ELN86" s="183"/>
      <c r="ELO86" s="183"/>
      <c r="ELP86" s="183"/>
      <c r="ELQ86" s="183"/>
      <c r="ELR86" s="183"/>
      <c r="ELS86" s="183"/>
      <c r="ELT86" s="183"/>
      <c r="ELU86" s="183"/>
      <c r="ELV86" s="183"/>
      <c r="ELW86" s="183"/>
      <c r="ELX86" s="183"/>
      <c r="ELY86" s="183"/>
      <c r="ELZ86" s="183"/>
      <c r="EMA86" s="183"/>
      <c r="EMB86" s="183"/>
      <c r="EMC86" s="183"/>
      <c r="EMD86" s="183"/>
      <c r="EME86" s="183"/>
      <c r="EMF86" s="183"/>
      <c r="EMG86" s="183"/>
      <c r="EMH86" s="183"/>
      <c r="EMI86" s="183"/>
      <c r="EMJ86" s="183"/>
      <c r="EMK86" s="183"/>
      <c r="EML86" s="183"/>
      <c r="EMM86" s="183"/>
      <c r="EMN86" s="183"/>
      <c r="EMO86" s="183"/>
      <c r="EMP86" s="183"/>
      <c r="EMQ86" s="183"/>
      <c r="EMR86" s="183"/>
      <c r="EMS86" s="183"/>
      <c r="EMT86" s="183"/>
      <c r="EMU86" s="183"/>
      <c r="EMV86" s="183"/>
      <c r="EMW86" s="183"/>
      <c r="EMX86" s="183"/>
      <c r="EMY86" s="183"/>
      <c r="EMZ86" s="183"/>
      <c r="ENA86" s="183"/>
      <c r="ENB86" s="183"/>
      <c r="ENC86" s="183"/>
      <c r="END86" s="183"/>
      <c r="ENE86" s="183"/>
      <c r="ENF86" s="183"/>
      <c r="ENG86" s="183"/>
      <c r="ENH86" s="183"/>
      <c r="ENI86" s="183"/>
      <c r="ENJ86" s="183"/>
      <c r="ENK86" s="183"/>
      <c r="ENL86" s="183"/>
      <c r="ENM86" s="183"/>
      <c r="ENN86" s="183"/>
      <c r="ENO86" s="183"/>
      <c r="ENP86" s="183"/>
      <c r="ENQ86" s="183"/>
      <c r="ENR86" s="183"/>
      <c r="ENS86" s="183"/>
      <c r="ENT86" s="183"/>
      <c r="ENU86" s="183"/>
      <c r="ENV86" s="183"/>
      <c r="ENW86" s="183"/>
      <c r="ENX86" s="183"/>
      <c r="ENY86" s="183"/>
      <c r="ENZ86" s="183"/>
      <c r="EOA86" s="183"/>
      <c r="EOB86" s="183"/>
      <c r="EOC86" s="183"/>
      <c r="EOD86" s="183"/>
      <c r="EOE86" s="183"/>
      <c r="EOF86" s="183"/>
      <c r="EOG86" s="183"/>
      <c r="EOH86" s="183"/>
      <c r="EOI86" s="183"/>
      <c r="EOJ86" s="183"/>
      <c r="EOK86" s="183"/>
      <c r="EOL86" s="183"/>
      <c r="EOM86" s="183"/>
      <c r="EON86" s="183"/>
      <c r="EOO86" s="183"/>
      <c r="EOP86" s="183"/>
      <c r="EOQ86" s="183"/>
      <c r="EOR86" s="183"/>
      <c r="EOS86" s="183"/>
      <c r="EOT86" s="183"/>
      <c r="EOU86" s="183"/>
      <c r="EOV86" s="183"/>
      <c r="EOW86" s="183"/>
      <c r="EOX86" s="183"/>
      <c r="EOY86" s="183"/>
      <c r="EOZ86" s="183"/>
      <c r="EPA86" s="183"/>
      <c r="EPB86" s="183"/>
      <c r="EPC86" s="183"/>
      <c r="EPD86" s="183"/>
      <c r="EPE86" s="183"/>
      <c r="EPF86" s="183"/>
      <c r="EPG86" s="183"/>
      <c r="EPH86" s="183"/>
      <c r="EPI86" s="183"/>
      <c r="EPJ86" s="183"/>
      <c r="EPK86" s="183"/>
      <c r="EPL86" s="183"/>
      <c r="EPM86" s="183"/>
      <c r="EPN86" s="183"/>
      <c r="EPO86" s="183"/>
      <c r="EPP86" s="183"/>
      <c r="EPQ86" s="183"/>
      <c r="EPR86" s="183"/>
      <c r="EPS86" s="183"/>
      <c r="EPT86" s="183"/>
      <c r="EPU86" s="183"/>
      <c r="EPV86" s="183"/>
      <c r="EPW86" s="183"/>
      <c r="EPX86" s="183"/>
      <c r="EPY86" s="183"/>
      <c r="EPZ86" s="183"/>
      <c r="EQA86" s="183"/>
      <c r="EQB86" s="183"/>
      <c r="EQC86" s="183"/>
      <c r="EQD86" s="183"/>
      <c r="EQE86" s="183"/>
      <c r="EQF86" s="183"/>
      <c r="EQG86" s="183"/>
      <c r="EQH86" s="183"/>
      <c r="EQI86" s="183"/>
      <c r="EQJ86" s="183"/>
      <c r="EQK86" s="183"/>
      <c r="EQL86" s="183"/>
      <c r="EQM86" s="183"/>
      <c r="EQN86" s="183"/>
      <c r="EQO86" s="183"/>
      <c r="EQP86" s="183"/>
      <c r="EQQ86" s="183"/>
      <c r="EQR86" s="183"/>
      <c r="EQS86" s="183"/>
      <c r="EQT86" s="183"/>
      <c r="EQU86" s="183"/>
      <c r="EQV86" s="183"/>
      <c r="EQW86" s="183"/>
      <c r="EQX86" s="183"/>
      <c r="EQY86" s="183"/>
      <c r="EQZ86" s="183"/>
      <c r="ERA86" s="183"/>
      <c r="ERB86" s="183"/>
      <c r="ERC86" s="183"/>
      <c r="ERD86" s="183"/>
      <c r="ERE86" s="183"/>
      <c r="ERF86" s="183"/>
      <c r="ERG86" s="183"/>
      <c r="ERH86" s="183"/>
      <c r="ERI86" s="183"/>
      <c r="ERJ86" s="183"/>
      <c r="ERK86" s="183"/>
      <c r="ERL86" s="183"/>
      <c r="ERM86" s="183"/>
      <c r="ERN86" s="183"/>
      <c r="ERO86" s="183"/>
      <c r="ERP86" s="183"/>
      <c r="ERQ86" s="183"/>
      <c r="ERR86" s="183"/>
      <c r="ERS86" s="183"/>
      <c r="ERT86" s="183"/>
      <c r="ERU86" s="183"/>
      <c r="ERV86" s="183"/>
      <c r="ERW86" s="183"/>
      <c r="ERX86" s="183"/>
      <c r="ERY86" s="183"/>
      <c r="ERZ86" s="183"/>
      <c r="ESA86" s="183"/>
      <c r="ESB86" s="183"/>
      <c r="ESC86" s="183"/>
      <c r="ESD86" s="183"/>
      <c r="ESE86" s="183"/>
      <c r="ESF86" s="183"/>
      <c r="ESG86" s="183"/>
      <c r="ESH86" s="183"/>
      <c r="ESI86" s="183"/>
      <c r="ESJ86" s="183"/>
      <c r="ESK86" s="183"/>
      <c r="ESL86" s="183"/>
      <c r="ESM86" s="183"/>
      <c r="ESN86" s="183"/>
      <c r="ESO86" s="183"/>
      <c r="ESP86" s="183"/>
      <c r="ESQ86" s="183"/>
      <c r="ESR86" s="183"/>
      <c r="ESS86" s="183"/>
      <c r="EST86" s="183"/>
      <c r="ESU86" s="183"/>
      <c r="ESV86" s="183"/>
      <c r="ESW86" s="183"/>
      <c r="ESX86" s="183"/>
      <c r="ESY86" s="183"/>
      <c r="ESZ86" s="183"/>
      <c r="ETA86" s="183"/>
      <c r="ETB86" s="183"/>
      <c r="ETC86" s="183"/>
      <c r="ETD86" s="183"/>
      <c r="ETE86" s="183"/>
      <c r="ETF86" s="183"/>
      <c r="ETG86" s="183"/>
      <c r="ETH86" s="183"/>
      <c r="ETI86" s="183"/>
      <c r="ETJ86" s="183"/>
      <c r="ETK86" s="183"/>
      <c r="ETL86" s="183"/>
      <c r="ETM86" s="183"/>
      <c r="ETN86" s="183"/>
      <c r="ETO86" s="183"/>
      <c r="ETP86" s="183"/>
      <c r="ETQ86" s="183"/>
      <c r="ETR86" s="183"/>
      <c r="ETS86" s="183"/>
      <c r="ETT86" s="183"/>
      <c r="ETU86" s="183"/>
      <c r="ETV86" s="183"/>
      <c r="ETW86" s="183"/>
      <c r="ETX86" s="183"/>
      <c r="ETY86" s="183"/>
      <c r="ETZ86" s="183"/>
      <c r="EUA86" s="183"/>
      <c r="EUB86" s="183"/>
      <c r="EUC86" s="183"/>
      <c r="EUD86" s="183"/>
      <c r="EUE86" s="183"/>
      <c r="EUF86" s="183"/>
      <c r="EUG86" s="183"/>
      <c r="EUH86" s="183"/>
      <c r="EUI86" s="183"/>
      <c r="EUJ86" s="183"/>
      <c r="EUK86" s="183"/>
      <c r="EUL86" s="183"/>
      <c r="EUM86" s="183"/>
      <c r="EUN86" s="183"/>
      <c r="EUO86" s="183"/>
      <c r="EUP86" s="183"/>
      <c r="EUQ86" s="183"/>
      <c r="EUR86" s="183"/>
      <c r="EUS86" s="183"/>
      <c r="EUT86" s="183"/>
      <c r="EUU86" s="183"/>
      <c r="EUV86" s="183"/>
      <c r="EUW86" s="183"/>
      <c r="EUX86" s="183"/>
      <c r="EUY86" s="183"/>
      <c r="EUZ86" s="183"/>
      <c r="EVA86" s="183"/>
      <c r="EVB86" s="183"/>
      <c r="EVC86" s="183"/>
      <c r="EVD86" s="183"/>
      <c r="EVE86" s="183"/>
      <c r="EVF86" s="183"/>
      <c r="EVG86" s="183"/>
      <c r="EVH86" s="183"/>
      <c r="EVI86" s="183"/>
      <c r="EVJ86" s="183"/>
      <c r="EVK86" s="183"/>
      <c r="EVL86" s="183"/>
      <c r="EVM86" s="183"/>
      <c r="EVN86" s="183"/>
      <c r="EVO86" s="183"/>
      <c r="EVP86" s="183"/>
      <c r="EVQ86" s="183"/>
      <c r="EVR86" s="183"/>
      <c r="EVS86" s="183"/>
      <c r="EVT86" s="183"/>
      <c r="EVU86" s="183"/>
      <c r="EVV86" s="183"/>
      <c r="EVW86" s="183"/>
      <c r="EVX86" s="183"/>
      <c r="EVY86" s="183"/>
      <c r="EVZ86" s="183"/>
      <c r="EWA86" s="183"/>
      <c r="EWB86" s="183"/>
      <c r="EWC86" s="183"/>
      <c r="EWD86" s="183"/>
      <c r="EWE86" s="183"/>
      <c r="EWF86" s="183"/>
      <c r="EWG86" s="183"/>
      <c r="EWH86" s="183"/>
      <c r="EWI86" s="183"/>
      <c r="EWJ86" s="183"/>
      <c r="EWK86" s="183"/>
      <c r="EWL86" s="183"/>
      <c r="EWM86" s="183"/>
      <c r="EWN86" s="183"/>
      <c r="EWO86" s="183"/>
      <c r="EWP86" s="183"/>
      <c r="EWQ86" s="183"/>
      <c r="EWR86" s="183"/>
      <c r="EWS86" s="183"/>
      <c r="EWT86" s="183"/>
      <c r="EWU86" s="183"/>
      <c r="EWV86" s="183"/>
      <c r="EWW86" s="183"/>
      <c r="EWX86" s="183"/>
      <c r="EWY86" s="183"/>
      <c r="EWZ86" s="183"/>
      <c r="EXA86" s="183"/>
      <c r="EXB86" s="183"/>
      <c r="EXC86" s="183"/>
      <c r="EXD86" s="183"/>
      <c r="EXE86" s="183"/>
      <c r="EXF86" s="183"/>
      <c r="EXG86" s="183"/>
      <c r="EXH86" s="183"/>
      <c r="EXI86" s="183"/>
      <c r="EXJ86" s="183"/>
      <c r="EXK86" s="183"/>
      <c r="EXL86" s="183"/>
      <c r="EXM86" s="183"/>
      <c r="EXN86" s="183"/>
      <c r="EXO86" s="183"/>
      <c r="EXP86" s="183"/>
      <c r="EXQ86" s="183"/>
      <c r="EXR86" s="183"/>
      <c r="EXS86" s="183"/>
      <c r="EXT86" s="183"/>
      <c r="EXU86" s="183"/>
      <c r="EXV86" s="183"/>
      <c r="EXW86" s="183"/>
      <c r="EXX86" s="183"/>
      <c r="EXY86" s="183"/>
      <c r="EXZ86" s="183"/>
      <c r="EYA86" s="183"/>
      <c r="EYB86" s="183"/>
      <c r="EYC86" s="183"/>
      <c r="EYD86" s="183"/>
      <c r="EYE86" s="183"/>
      <c r="EYF86" s="183"/>
      <c r="EYG86" s="183"/>
      <c r="EYH86" s="183"/>
      <c r="EYI86" s="183"/>
      <c r="EYJ86" s="183"/>
      <c r="EYK86" s="183"/>
      <c r="EYL86" s="183"/>
      <c r="EYM86" s="183"/>
      <c r="EYN86" s="183"/>
      <c r="EYO86" s="183"/>
      <c r="EYP86" s="183"/>
      <c r="EYQ86" s="183"/>
      <c r="EYR86" s="183"/>
      <c r="EYS86" s="183"/>
      <c r="EYT86" s="183"/>
      <c r="EYU86" s="183"/>
      <c r="EYV86" s="183"/>
      <c r="EYW86" s="183"/>
      <c r="EYX86" s="183"/>
      <c r="EYY86" s="183"/>
      <c r="EYZ86" s="183"/>
      <c r="EZA86" s="183"/>
      <c r="EZB86" s="183"/>
      <c r="EZC86" s="183"/>
      <c r="EZD86" s="183"/>
      <c r="EZE86" s="183"/>
      <c r="EZF86" s="183"/>
      <c r="EZG86" s="183"/>
      <c r="EZH86" s="183"/>
      <c r="EZI86" s="183"/>
      <c r="EZJ86" s="183"/>
      <c r="EZK86" s="183"/>
      <c r="EZL86" s="183"/>
      <c r="EZM86" s="183"/>
      <c r="EZN86" s="183"/>
      <c r="EZO86" s="183"/>
      <c r="EZP86" s="183"/>
      <c r="EZQ86" s="183"/>
      <c r="EZR86" s="183"/>
      <c r="EZS86" s="183"/>
      <c r="EZT86" s="183"/>
      <c r="EZU86" s="183"/>
      <c r="EZV86" s="183"/>
      <c r="EZW86" s="183"/>
      <c r="EZX86" s="183"/>
      <c r="EZY86" s="183"/>
      <c r="EZZ86" s="183"/>
      <c r="FAA86" s="183"/>
      <c r="FAB86" s="183"/>
      <c r="FAC86" s="183"/>
      <c r="FAD86" s="183"/>
      <c r="FAE86" s="183"/>
      <c r="FAF86" s="183"/>
      <c r="FAG86" s="183"/>
      <c r="FAH86" s="183"/>
      <c r="FAI86" s="183"/>
      <c r="FAJ86" s="183"/>
      <c r="FAK86" s="183"/>
      <c r="FAL86" s="183"/>
      <c r="FAM86" s="183"/>
      <c r="FAN86" s="183"/>
      <c r="FAO86" s="183"/>
      <c r="FAP86" s="183"/>
      <c r="FAQ86" s="183"/>
      <c r="FAR86" s="183"/>
      <c r="FAS86" s="183"/>
      <c r="FAT86" s="183"/>
      <c r="FAU86" s="183"/>
      <c r="FAV86" s="183"/>
      <c r="FAW86" s="183"/>
      <c r="FAX86" s="183"/>
      <c r="FAY86" s="183"/>
      <c r="FAZ86" s="183"/>
      <c r="FBA86" s="183"/>
      <c r="FBB86" s="183"/>
      <c r="FBC86" s="183"/>
      <c r="FBD86" s="183"/>
      <c r="FBE86" s="183"/>
      <c r="FBF86" s="183"/>
      <c r="FBG86" s="183"/>
      <c r="FBH86" s="183"/>
      <c r="FBI86" s="183"/>
      <c r="FBJ86" s="183"/>
      <c r="FBK86" s="183"/>
      <c r="FBL86" s="183"/>
      <c r="FBM86" s="183"/>
      <c r="FBN86" s="183"/>
      <c r="FBO86" s="183"/>
      <c r="FBP86" s="183"/>
      <c r="FBQ86" s="183"/>
      <c r="FBR86" s="183"/>
      <c r="FBS86" s="183"/>
      <c r="FBT86" s="183"/>
      <c r="FBU86" s="183"/>
      <c r="FBV86" s="183"/>
      <c r="FBW86" s="183"/>
      <c r="FBX86" s="183"/>
      <c r="FBY86" s="183"/>
      <c r="FBZ86" s="183"/>
      <c r="FCA86" s="183"/>
      <c r="FCB86" s="183"/>
      <c r="FCC86" s="183"/>
      <c r="FCD86" s="183"/>
      <c r="FCE86" s="183"/>
      <c r="FCF86" s="183"/>
      <c r="FCG86" s="183"/>
      <c r="FCH86" s="183"/>
      <c r="FCI86" s="183"/>
      <c r="FCJ86" s="183"/>
      <c r="FCK86" s="183"/>
      <c r="FCL86" s="183"/>
      <c r="FCM86" s="183"/>
      <c r="FCN86" s="183"/>
      <c r="FCO86" s="183"/>
      <c r="FCP86" s="183"/>
      <c r="FCQ86" s="183"/>
      <c r="FCR86" s="183"/>
      <c r="FCS86" s="183"/>
      <c r="FCT86" s="183"/>
      <c r="FCU86" s="183"/>
      <c r="FCV86" s="183"/>
      <c r="FCW86" s="183"/>
      <c r="FCX86" s="183"/>
      <c r="FCY86" s="183"/>
      <c r="FCZ86" s="183"/>
      <c r="FDA86" s="183"/>
      <c r="FDB86" s="183"/>
      <c r="FDC86" s="183"/>
      <c r="FDD86" s="183"/>
      <c r="FDE86" s="183"/>
      <c r="FDF86" s="183"/>
      <c r="FDG86" s="183"/>
      <c r="FDH86" s="183"/>
      <c r="FDI86" s="183"/>
      <c r="FDJ86" s="183"/>
      <c r="FDK86" s="183"/>
      <c r="FDL86" s="183"/>
      <c r="FDM86" s="183"/>
      <c r="FDN86" s="183"/>
      <c r="FDO86" s="183"/>
      <c r="FDP86" s="183"/>
      <c r="FDQ86" s="183"/>
      <c r="FDR86" s="183"/>
      <c r="FDS86" s="183"/>
      <c r="FDT86" s="183"/>
      <c r="FDU86" s="183"/>
      <c r="FDV86" s="183"/>
      <c r="FDW86" s="183"/>
      <c r="FDX86" s="183"/>
      <c r="FDY86" s="183"/>
      <c r="FDZ86" s="183"/>
      <c r="FEA86" s="183"/>
      <c r="FEB86" s="183"/>
      <c r="FEC86" s="183"/>
      <c r="FED86" s="183"/>
      <c r="FEE86" s="183"/>
      <c r="FEF86" s="183"/>
      <c r="FEG86" s="183"/>
      <c r="FEH86" s="183"/>
      <c r="FEI86" s="183"/>
      <c r="FEJ86" s="183"/>
      <c r="FEK86" s="183"/>
      <c r="FEL86" s="183"/>
      <c r="FEM86" s="183"/>
      <c r="FEN86" s="183"/>
      <c r="FEO86" s="183"/>
      <c r="FEP86" s="183"/>
      <c r="FEQ86" s="183"/>
      <c r="FER86" s="183"/>
      <c r="FES86" s="183"/>
      <c r="FET86" s="183"/>
      <c r="FEU86" s="183"/>
      <c r="FEV86" s="183"/>
      <c r="FEW86" s="183"/>
      <c r="FEX86" s="183"/>
      <c r="FEY86" s="183"/>
      <c r="FEZ86" s="183"/>
      <c r="FFA86" s="183"/>
      <c r="FFB86" s="183"/>
      <c r="FFC86" s="183"/>
      <c r="FFD86" s="183"/>
      <c r="FFE86" s="183"/>
      <c r="FFF86" s="183"/>
      <c r="FFG86" s="183"/>
      <c r="FFH86" s="183"/>
      <c r="FFI86" s="183"/>
      <c r="FFJ86" s="183"/>
      <c r="FFK86" s="183"/>
      <c r="FFL86" s="183"/>
      <c r="FFM86" s="183"/>
      <c r="FFN86" s="183"/>
      <c r="FFO86" s="183"/>
      <c r="FFP86" s="183"/>
      <c r="FFQ86" s="183"/>
      <c r="FFR86" s="183"/>
      <c r="FFS86" s="183"/>
      <c r="FFT86" s="183"/>
      <c r="FFU86" s="183"/>
      <c r="FFV86" s="183"/>
      <c r="FFW86" s="183"/>
      <c r="FFX86" s="183"/>
      <c r="FFY86" s="183"/>
      <c r="FFZ86" s="183"/>
      <c r="FGA86" s="183"/>
      <c r="FGB86" s="183"/>
      <c r="FGC86" s="183"/>
      <c r="FGD86" s="183"/>
      <c r="FGE86" s="183"/>
      <c r="FGF86" s="183"/>
      <c r="FGG86" s="183"/>
      <c r="FGH86" s="183"/>
      <c r="FGI86" s="183"/>
      <c r="FGJ86" s="183"/>
      <c r="FGK86" s="183"/>
      <c r="FGL86" s="183"/>
      <c r="FGM86" s="183"/>
      <c r="FGN86" s="183"/>
      <c r="FGO86" s="183"/>
      <c r="FGP86" s="183"/>
      <c r="FGQ86" s="183"/>
      <c r="FGR86" s="183"/>
      <c r="FGS86" s="183"/>
      <c r="FGT86" s="183"/>
      <c r="FGU86" s="183"/>
      <c r="FGV86" s="183"/>
      <c r="FGW86" s="183"/>
      <c r="FGX86" s="183"/>
      <c r="FGY86" s="183"/>
      <c r="FGZ86" s="183"/>
      <c r="FHA86" s="183"/>
      <c r="FHB86" s="183"/>
      <c r="FHC86" s="183"/>
      <c r="FHD86" s="183"/>
      <c r="FHE86" s="183"/>
      <c r="FHF86" s="183"/>
      <c r="FHG86" s="183"/>
      <c r="FHH86" s="183"/>
      <c r="FHI86" s="183"/>
      <c r="FHJ86" s="183"/>
      <c r="FHK86" s="183"/>
      <c r="FHL86" s="183"/>
      <c r="FHM86" s="183"/>
      <c r="FHN86" s="183"/>
      <c r="FHO86" s="183"/>
      <c r="FHP86" s="183"/>
      <c r="FHQ86" s="183"/>
      <c r="FHR86" s="183"/>
      <c r="FHS86" s="183"/>
      <c r="FHT86" s="183"/>
      <c r="FHU86" s="183"/>
      <c r="FHV86" s="183"/>
      <c r="FHW86" s="183"/>
      <c r="FHX86" s="183"/>
      <c r="FHY86" s="183"/>
      <c r="FHZ86" s="183"/>
      <c r="FIA86" s="183"/>
      <c r="FIB86" s="183"/>
      <c r="FIC86" s="183"/>
      <c r="FID86" s="183"/>
      <c r="FIE86" s="183"/>
      <c r="FIF86" s="183"/>
      <c r="FIG86" s="183"/>
      <c r="FIH86" s="183"/>
      <c r="FII86" s="183"/>
      <c r="FIJ86" s="183"/>
      <c r="FIK86" s="183"/>
      <c r="FIL86" s="183"/>
      <c r="FIM86" s="183"/>
      <c r="FIN86" s="183"/>
      <c r="FIO86" s="183"/>
      <c r="FIP86" s="183"/>
      <c r="FIQ86" s="183"/>
      <c r="FIR86" s="183"/>
      <c r="FIS86" s="183"/>
      <c r="FIT86" s="183"/>
      <c r="FIU86" s="183"/>
      <c r="FIV86" s="183"/>
      <c r="FIW86" s="183"/>
      <c r="FIX86" s="183"/>
      <c r="FIY86" s="183"/>
      <c r="FIZ86" s="183"/>
      <c r="FJA86" s="183"/>
      <c r="FJB86" s="183"/>
      <c r="FJC86" s="183"/>
      <c r="FJD86" s="183"/>
      <c r="FJE86" s="183"/>
      <c r="FJF86" s="183"/>
      <c r="FJG86" s="183"/>
      <c r="FJH86" s="183"/>
      <c r="FJI86" s="183"/>
      <c r="FJJ86" s="183"/>
      <c r="FJK86" s="183"/>
      <c r="FJL86" s="183"/>
      <c r="FJM86" s="183"/>
      <c r="FJN86" s="183"/>
      <c r="FJO86" s="183"/>
      <c r="FJP86" s="183"/>
      <c r="FJQ86" s="183"/>
      <c r="FJR86" s="183"/>
      <c r="FJS86" s="183"/>
      <c r="FJT86" s="183"/>
      <c r="FJU86" s="183"/>
      <c r="FJV86" s="183"/>
      <c r="FJW86" s="183"/>
      <c r="FJX86" s="183"/>
      <c r="FJY86" s="183"/>
      <c r="FJZ86" s="183"/>
      <c r="FKA86" s="183"/>
      <c r="FKB86" s="183"/>
      <c r="FKC86" s="183"/>
      <c r="FKD86" s="183"/>
      <c r="FKE86" s="183"/>
      <c r="FKF86" s="183"/>
      <c r="FKG86" s="183"/>
      <c r="FKH86" s="183"/>
      <c r="FKI86" s="183"/>
      <c r="FKJ86" s="183"/>
      <c r="FKK86" s="183"/>
      <c r="FKL86" s="183"/>
      <c r="FKM86" s="183"/>
      <c r="FKN86" s="183"/>
      <c r="FKO86" s="183"/>
      <c r="FKP86" s="183"/>
      <c r="FKQ86" s="183"/>
      <c r="FKR86" s="183"/>
      <c r="FKS86" s="183"/>
      <c r="FKT86" s="183"/>
      <c r="FKU86" s="183"/>
      <c r="FKV86" s="183"/>
      <c r="FKW86" s="183"/>
      <c r="FKX86" s="183"/>
      <c r="FKY86" s="183"/>
      <c r="FKZ86" s="183"/>
      <c r="FLA86" s="183"/>
      <c r="FLB86" s="183"/>
      <c r="FLC86" s="183"/>
      <c r="FLD86" s="183"/>
      <c r="FLE86" s="183"/>
      <c r="FLF86" s="183"/>
      <c r="FLG86" s="183"/>
      <c r="FLH86" s="183"/>
      <c r="FLI86" s="183"/>
      <c r="FLJ86" s="183"/>
      <c r="FLK86" s="183"/>
      <c r="FLL86" s="183"/>
      <c r="FLM86" s="183"/>
      <c r="FLN86" s="183"/>
      <c r="FLO86" s="183"/>
      <c r="FLP86" s="183"/>
      <c r="FLQ86" s="183"/>
      <c r="FLR86" s="183"/>
      <c r="FLS86" s="183"/>
      <c r="FLT86" s="183"/>
      <c r="FLU86" s="183"/>
      <c r="FLV86" s="183"/>
      <c r="FLW86" s="183"/>
      <c r="FLX86" s="183"/>
      <c r="FLY86" s="183"/>
      <c r="FLZ86" s="183"/>
      <c r="FMA86" s="183"/>
      <c r="FMB86" s="183"/>
      <c r="FMC86" s="183"/>
      <c r="FMD86" s="183"/>
      <c r="FME86" s="183"/>
      <c r="FMF86" s="183"/>
      <c r="FMG86" s="183"/>
      <c r="FMH86" s="183"/>
      <c r="FMI86" s="183"/>
      <c r="FMJ86" s="183"/>
      <c r="FMK86" s="183"/>
      <c r="FML86" s="183"/>
      <c r="FMM86" s="183"/>
      <c r="FMN86" s="183"/>
      <c r="FMO86" s="183"/>
      <c r="FMP86" s="183"/>
      <c r="FMQ86" s="183"/>
      <c r="FMR86" s="183"/>
      <c r="FMS86" s="183"/>
      <c r="FMT86" s="183"/>
      <c r="FMU86" s="183"/>
      <c r="FMV86" s="183"/>
      <c r="FMW86" s="183"/>
      <c r="FMX86" s="183"/>
      <c r="FMY86" s="183"/>
      <c r="FMZ86" s="183"/>
      <c r="FNA86" s="183"/>
      <c r="FNB86" s="183"/>
      <c r="FNC86" s="183"/>
      <c r="FND86" s="183"/>
      <c r="FNE86" s="183"/>
      <c r="FNF86" s="183"/>
      <c r="FNG86" s="183"/>
      <c r="FNH86" s="183"/>
      <c r="FNI86" s="183"/>
      <c r="FNJ86" s="183"/>
      <c r="FNK86" s="183"/>
      <c r="FNL86" s="183"/>
      <c r="FNM86" s="183"/>
      <c r="FNN86" s="183"/>
      <c r="FNO86" s="183"/>
      <c r="FNP86" s="183"/>
      <c r="FNQ86" s="183"/>
      <c r="FNR86" s="183"/>
      <c r="FNS86" s="183"/>
      <c r="FNT86" s="183"/>
      <c r="FNU86" s="183"/>
      <c r="FNV86" s="183"/>
      <c r="FNW86" s="183"/>
      <c r="FNX86" s="183"/>
      <c r="FNY86" s="183"/>
      <c r="FNZ86" s="183"/>
      <c r="FOA86" s="183"/>
      <c r="FOB86" s="183"/>
      <c r="FOC86" s="183"/>
      <c r="FOD86" s="183"/>
      <c r="FOE86" s="183"/>
      <c r="FOF86" s="183"/>
      <c r="FOG86" s="183"/>
      <c r="FOH86" s="183"/>
      <c r="FOI86" s="183"/>
      <c r="FOJ86" s="183"/>
      <c r="FOK86" s="183"/>
      <c r="FOL86" s="183"/>
      <c r="FOM86" s="183"/>
      <c r="FON86" s="183"/>
      <c r="FOO86" s="183"/>
      <c r="FOP86" s="183"/>
      <c r="FOQ86" s="183"/>
      <c r="FOR86" s="183"/>
      <c r="FOS86" s="183"/>
      <c r="FOT86" s="183"/>
      <c r="FOU86" s="183"/>
      <c r="FOV86" s="183"/>
      <c r="FOW86" s="183"/>
      <c r="FOX86" s="183"/>
      <c r="FOY86" s="183"/>
      <c r="FOZ86" s="183"/>
      <c r="FPA86" s="183"/>
      <c r="FPB86" s="183"/>
      <c r="FPC86" s="183"/>
      <c r="FPD86" s="183"/>
      <c r="FPE86" s="183"/>
      <c r="FPF86" s="183"/>
      <c r="FPG86" s="183"/>
      <c r="FPH86" s="183"/>
      <c r="FPI86" s="183"/>
      <c r="FPJ86" s="183"/>
      <c r="FPK86" s="183"/>
      <c r="FPL86" s="183"/>
      <c r="FPM86" s="183"/>
      <c r="FPN86" s="183"/>
      <c r="FPO86" s="183"/>
      <c r="FPP86" s="183"/>
      <c r="FPQ86" s="183"/>
      <c r="FPR86" s="183"/>
      <c r="FPS86" s="183"/>
      <c r="FPT86" s="183"/>
      <c r="FPU86" s="183"/>
      <c r="FPV86" s="183"/>
      <c r="FPW86" s="183"/>
      <c r="FPX86" s="183"/>
      <c r="FPY86" s="183"/>
      <c r="FPZ86" s="183"/>
      <c r="FQA86" s="183"/>
      <c r="FQB86" s="183"/>
      <c r="FQC86" s="183"/>
      <c r="FQD86" s="183"/>
      <c r="FQE86" s="183"/>
      <c r="FQF86" s="183"/>
      <c r="FQG86" s="183"/>
      <c r="FQH86" s="183"/>
      <c r="FQI86" s="183"/>
      <c r="FQJ86" s="183"/>
      <c r="FQK86" s="183"/>
      <c r="FQL86" s="183"/>
      <c r="FQM86" s="183"/>
      <c r="FQN86" s="183"/>
      <c r="FQO86" s="183"/>
      <c r="FQP86" s="183"/>
      <c r="FQQ86" s="183"/>
      <c r="FQR86" s="183"/>
      <c r="FQS86" s="183"/>
      <c r="FQT86" s="183"/>
      <c r="FQU86" s="183"/>
      <c r="FQV86" s="183"/>
      <c r="FQW86" s="183"/>
      <c r="FQX86" s="183"/>
      <c r="FQY86" s="183"/>
      <c r="FQZ86" s="183"/>
      <c r="FRA86" s="183"/>
      <c r="FRB86" s="183"/>
      <c r="FRC86" s="183"/>
      <c r="FRD86" s="183"/>
      <c r="FRE86" s="183"/>
      <c r="FRF86" s="183"/>
      <c r="FRG86" s="183"/>
      <c r="FRH86" s="183"/>
      <c r="FRI86" s="183"/>
      <c r="FRJ86" s="183"/>
      <c r="FRK86" s="183"/>
      <c r="FRL86" s="183"/>
      <c r="FRM86" s="183"/>
      <c r="FRN86" s="183"/>
      <c r="FRO86" s="183"/>
      <c r="FRP86" s="183"/>
      <c r="FRQ86" s="183"/>
      <c r="FRR86" s="183"/>
      <c r="FRS86" s="183"/>
      <c r="FRT86" s="183"/>
      <c r="FRU86" s="183"/>
      <c r="FRV86" s="183"/>
      <c r="FRW86" s="183"/>
      <c r="FRX86" s="183"/>
      <c r="FRY86" s="183"/>
      <c r="FRZ86" s="183"/>
      <c r="FSA86" s="183"/>
      <c r="FSB86" s="183"/>
      <c r="FSC86" s="183"/>
      <c r="FSD86" s="183"/>
      <c r="FSE86" s="183"/>
      <c r="FSF86" s="183"/>
      <c r="FSG86" s="183"/>
      <c r="FSH86" s="183"/>
      <c r="FSI86" s="183"/>
      <c r="FSJ86" s="183"/>
      <c r="FSK86" s="183"/>
      <c r="FSL86" s="183"/>
      <c r="FSM86" s="183"/>
      <c r="FSN86" s="183"/>
      <c r="FSO86" s="183"/>
      <c r="FSP86" s="183"/>
      <c r="FSQ86" s="183"/>
      <c r="FSR86" s="183"/>
      <c r="FSS86" s="183"/>
      <c r="FST86" s="183"/>
      <c r="FSU86" s="183"/>
      <c r="FSV86" s="183"/>
      <c r="FSW86" s="183"/>
      <c r="FSX86" s="183"/>
      <c r="FSY86" s="183"/>
      <c r="FSZ86" s="183"/>
      <c r="FTA86" s="183"/>
      <c r="FTB86" s="183"/>
      <c r="FTC86" s="183"/>
      <c r="FTD86" s="183"/>
      <c r="FTE86" s="183"/>
      <c r="FTF86" s="183"/>
      <c r="FTG86" s="183"/>
      <c r="FTH86" s="183"/>
      <c r="FTI86" s="183"/>
      <c r="FTJ86" s="183"/>
      <c r="FTK86" s="183"/>
      <c r="FTL86" s="183"/>
      <c r="FTM86" s="183"/>
      <c r="FTN86" s="183"/>
      <c r="FTO86" s="183"/>
      <c r="FTP86" s="183"/>
      <c r="FTQ86" s="183"/>
      <c r="FTR86" s="183"/>
      <c r="FTS86" s="183"/>
      <c r="FTT86" s="183"/>
      <c r="FTU86" s="183"/>
      <c r="FTV86" s="183"/>
      <c r="FTW86" s="183"/>
      <c r="FTX86" s="183"/>
      <c r="FTY86" s="183"/>
      <c r="FTZ86" s="183"/>
      <c r="FUA86" s="183"/>
      <c r="FUB86" s="183"/>
      <c r="FUC86" s="183"/>
      <c r="FUD86" s="183"/>
      <c r="FUE86" s="183"/>
      <c r="FUF86" s="183"/>
      <c r="FUG86" s="183"/>
      <c r="FUH86" s="183"/>
      <c r="FUI86" s="183"/>
      <c r="FUJ86" s="183"/>
      <c r="FUK86" s="183"/>
      <c r="FUL86" s="183"/>
      <c r="FUM86" s="183"/>
      <c r="FUN86" s="183"/>
      <c r="FUO86" s="183"/>
      <c r="FUP86" s="183"/>
      <c r="FUQ86" s="183"/>
      <c r="FUR86" s="183"/>
      <c r="FUS86" s="183"/>
      <c r="FUT86" s="183"/>
      <c r="FUU86" s="183"/>
      <c r="FUV86" s="183"/>
      <c r="FUW86" s="183"/>
      <c r="FUX86" s="183"/>
      <c r="FUY86" s="183"/>
      <c r="FUZ86" s="183"/>
      <c r="FVA86" s="183"/>
      <c r="FVB86" s="183"/>
      <c r="FVC86" s="183"/>
      <c r="FVD86" s="183"/>
      <c r="FVE86" s="183"/>
      <c r="FVF86" s="183"/>
      <c r="FVG86" s="183"/>
      <c r="FVH86" s="183"/>
      <c r="FVI86" s="183"/>
      <c r="FVJ86" s="183"/>
      <c r="FVK86" s="183"/>
      <c r="FVL86" s="183"/>
      <c r="FVM86" s="183"/>
      <c r="FVN86" s="183"/>
      <c r="FVO86" s="183"/>
      <c r="FVP86" s="183"/>
      <c r="FVQ86" s="183"/>
      <c r="FVR86" s="183"/>
      <c r="FVS86" s="183"/>
      <c r="FVT86" s="183"/>
      <c r="FVU86" s="183"/>
      <c r="FVV86" s="183"/>
      <c r="FVW86" s="183"/>
      <c r="FVX86" s="183"/>
      <c r="FVY86" s="183"/>
      <c r="FVZ86" s="183"/>
      <c r="FWA86" s="183"/>
      <c r="FWB86" s="183"/>
      <c r="FWC86" s="183"/>
      <c r="FWD86" s="183"/>
      <c r="FWE86" s="183"/>
      <c r="FWF86" s="183"/>
      <c r="FWG86" s="183"/>
      <c r="FWH86" s="183"/>
      <c r="FWI86" s="183"/>
      <c r="FWJ86" s="183"/>
      <c r="FWK86" s="183"/>
      <c r="FWL86" s="183"/>
      <c r="FWM86" s="183"/>
      <c r="FWN86" s="183"/>
      <c r="FWO86" s="183"/>
      <c r="FWP86" s="183"/>
      <c r="FWQ86" s="183"/>
      <c r="FWR86" s="183"/>
      <c r="FWS86" s="183"/>
      <c r="FWT86" s="183"/>
      <c r="FWU86" s="183"/>
      <c r="FWV86" s="183"/>
      <c r="FWW86" s="183"/>
      <c r="FWX86" s="183"/>
      <c r="FWY86" s="183"/>
      <c r="FWZ86" s="183"/>
      <c r="FXA86" s="183"/>
      <c r="FXB86" s="183"/>
      <c r="FXC86" s="183"/>
      <c r="FXD86" s="183"/>
      <c r="FXE86" s="183"/>
      <c r="FXF86" s="183"/>
      <c r="FXG86" s="183"/>
      <c r="FXH86" s="183"/>
      <c r="FXI86" s="183"/>
      <c r="FXJ86" s="183"/>
      <c r="FXK86" s="183"/>
      <c r="FXL86" s="183"/>
      <c r="FXM86" s="183"/>
      <c r="FXN86" s="183"/>
      <c r="FXO86" s="183"/>
      <c r="FXP86" s="183"/>
      <c r="FXQ86" s="183"/>
      <c r="FXR86" s="183"/>
      <c r="FXS86" s="183"/>
      <c r="FXT86" s="183"/>
      <c r="FXU86" s="183"/>
      <c r="FXV86" s="183"/>
      <c r="FXW86" s="183"/>
      <c r="FXX86" s="183"/>
      <c r="FXY86" s="183"/>
      <c r="FXZ86" s="183"/>
      <c r="FYA86" s="183"/>
      <c r="FYB86" s="183"/>
      <c r="FYC86" s="183"/>
      <c r="FYD86" s="183"/>
      <c r="FYE86" s="183"/>
      <c r="FYF86" s="183"/>
      <c r="FYG86" s="183"/>
      <c r="FYH86" s="183"/>
      <c r="FYI86" s="183"/>
      <c r="FYJ86" s="183"/>
      <c r="FYK86" s="183"/>
      <c r="FYL86" s="183"/>
      <c r="FYM86" s="183"/>
      <c r="FYN86" s="183"/>
      <c r="FYO86" s="183"/>
      <c r="FYP86" s="183"/>
      <c r="FYQ86" s="183"/>
      <c r="FYR86" s="183"/>
      <c r="FYS86" s="183"/>
      <c r="FYT86" s="183"/>
      <c r="FYU86" s="183"/>
      <c r="FYV86" s="183"/>
      <c r="FYW86" s="183"/>
      <c r="FYX86" s="183"/>
      <c r="FYY86" s="183"/>
      <c r="FYZ86" s="183"/>
      <c r="FZA86" s="183"/>
      <c r="FZB86" s="183"/>
      <c r="FZC86" s="183"/>
      <c r="FZD86" s="183"/>
      <c r="FZE86" s="183"/>
      <c r="FZF86" s="183"/>
      <c r="FZG86" s="183"/>
      <c r="FZH86" s="183"/>
      <c r="FZI86" s="183"/>
      <c r="FZJ86" s="183"/>
      <c r="FZK86" s="183"/>
      <c r="FZL86" s="183"/>
      <c r="FZM86" s="183"/>
      <c r="FZN86" s="183"/>
      <c r="FZO86" s="183"/>
      <c r="FZP86" s="183"/>
      <c r="FZQ86" s="183"/>
      <c r="FZR86" s="183"/>
      <c r="FZS86" s="183"/>
      <c r="FZT86" s="183"/>
      <c r="FZU86" s="183"/>
      <c r="FZV86" s="183"/>
      <c r="FZW86" s="183"/>
      <c r="FZX86" s="183"/>
      <c r="FZY86" s="183"/>
      <c r="FZZ86" s="183"/>
      <c r="GAA86" s="183"/>
      <c r="GAB86" s="183"/>
      <c r="GAC86" s="183"/>
      <c r="GAD86" s="183"/>
      <c r="GAE86" s="183"/>
      <c r="GAF86" s="183"/>
      <c r="GAG86" s="183"/>
      <c r="GAH86" s="183"/>
      <c r="GAI86" s="183"/>
      <c r="GAJ86" s="183"/>
      <c r="GAK86" s="183"/>
      <c r="GAL86" s="183"/>
      <c r="GAM86" s="183"/>
      <c r="GAN86" s="183"/>
      <c r="GAO86" s="183"/>
      <c r="GAP86" s="183"/>
      <c r="GAQ86" s="183"/>
      <c r="GAR86" s="183"/>
      <c r="GAS86" s="183"/>
      <c r="GAT86" s="183"/>
      <c r="GAU86" s="183"/>
      <c r="GAV86" s="183"/>
      <c r="GAW86" s="183"/>
      <c r="GAX86" s="183"/>
      <c r="GAY86" s="183"/>
      <c r="GAZ86" s="183"/>
      <c r="GBA86" s="183"/>
      <c r="GBB86" s="183"/>
      <c r="GBC86" s="183"/>
      <c r="GBD86" s="183"/>
      <c r="GBE86" s="183"/>
      <c r="GBF86" s="183"/>
      <c r="GBG86" s="183"/>
      <c r="GBH86" s="183"/>
      <c r="GBI86" s="183"/>
      <c r="GBJ86" s="183"/>
      <c r="GBK86" s="183"/>
      <c r="GBL86" s="183"/>
      <c r="GBM86" s="183"/>
      <c r="GBN86" s="183"/>
      <c r="GBO86" s="183"/>
      <c r="GBP86" s="183"/>
      <c r="GBQ86" s="183"/>
      <c r="GBR86" s="183"/>
      <c r="GBS86" s="183"/>
      <c r="GBT86" s="183"/>
      <c r="GBU86" s="183"/>
      <c r="GBV86" s="183"/>
      <c r="GBW86" s="183"/>
      <c r="GBX86" s="183"/>
      <c r="GBY86" s="183"/>
      <c r="GBZ86" s="183"/>
      <c r="GCA86" s="183"/>
      <c r="GCB86" s="183"/>
      <c r="GCC86" s="183"/>
      <c r="GCD86" s="183"/>
      <c r="GCE86" s="183"/>
      <c r="GCF86" s="183"/>
      <c r="GCG86" s="183"/>
      <c r="GCH86" s="183"/>
      <c r="GCI86" s="183"/>
      <c r="GCJ86" s="183"/>
      <c r="GCK86" s="183"/>
      <c r="GCL86" s="183"/>
      <c r="GCM86" s="183"/>
      <c r="GCN86" s="183"/>
      <c r="GCO86" s="183"/>
      <c r="GCP86" s="183"/>
      <c r="GCQ86" s="183"/>
      <c r="GCR86" s="183"/>
      <c r="GCS86" s="183"/>
      <c r="GCT86" s="183"/>
      <c r="GCU86" s="183"/>
      <c r="GCV86" s="183"/>
      <c r="GCW86" s="183"/>
      <c r="GCX86" s="183"/>
      <c r="GCY86" s="183"/>
      <c r="GCZ86" s="183"/>
      <c r="GDA86" s="183"/>
      <c r="GDB86" s="183"/>
      <c r="GDC86" s="183"/>
      <c r="GDD86" s="183"/>
      <c r="GDE86" s="183"/>
      <c r="GDF86" s="183"/>
      <c r="GDG86" s="183"/>
      <c r="GDH86" s="183"/>
      <c r="GDI86" s="183"/>
      <c r="GDJ86" s="183"/>
      <c r="GDK86" s="183"/>
      <c r="GDL86" s="183"/>
      <c r="GDM86" s="183"/>
      <c r="GDN86" s="183"/>
      <c r="GDO86" s="183"/>
      <c r="GDP86" s="183"/>
      <c r="GDQ86" s="183"/>
      <c r="GDR86" s="183"/>
      <c r="GDS86" s="183"/>
      <c r="GDT86" s="183"/>
      <c r="GDU86" s="183"/>
      <c r="GDV86" s="183"/>
      <c r="GDW86" s="183"/>
      <c r="GDX86" s="183"/>
      <c r="GDY86" s="183"/>
      <c r="GDZ86" s="183"/>
      <c r="GEA86" s="183"/>
      <c r="GEB86" s="183"/>
      <c r="GEC86" s="183"/>
      <c r="GED86" s="183"/>
      <c r="GEE86" s="183"/>
      <c r="GEF86" s="183"/>
      <c r="GEG86" s="183"/>
      <c r="GEH86" s="183"/>
      <c r="GEI86" s="183"/>
      <c r="GEJ86" s="183"/>
      <c r="GEK86" s="183"/>
      <c r="GEL86" s="183"/>
      <c r="GEM86" s="183"/>
      <c r="GEN86" s="183"/>
      <c r="GEO86" s="183"/>
      <c r="GEP86" s="183"/>
      <c r="GEQ86" s="183"/>
      <c r="GER86" s="183"/>
      <c r="GES86" s="183"/>
      <c r="GET86" s="183"/>
      <c r="GEU86" s="183"/>
      <c r="GEV86" s="183"/>
      <c r="GEW86" s="183"/>
      <c r="GEX86" s="183"/>
      <c r="GEY86" s="183"/>
      <c r="GEZ86" s="183"/>
      <c r="GFA86" s="183"/>
      <c r="GFB86" s="183"/>
      <c r="GFC86" s="183"/>
      <c r="GFD86" s="183"/>
      <c r="GFE86" s="183"/>
      <c r="GFF86" s="183"/>
      <c r="GFG86" s="183"/>
      <c r="GFH86" s="183"/>
      <c r="GFI86" s="183"/>
      <c r="GFJ86" s="183"/>
      <c r="GFK86" s="183"/>
      <c r="GFL86" s="183"/>
      <c r="GFM86" s="183"/>
      <c r="GFN86" s="183"/>
      <c r="GFO86" s="183"/>
      <c r="GFP86" s="183"/>
      <c r="GFQ86" s="183"/>
      <c r="GFR86" s="183"/>
      <c r="GFS86" s="183"/>
      <c r="GFT86" s="183"/>
      <c r="GFU86" s="183"/>
      <c r="GFV86" s="183"/>
      <c r="GFW86" s="183"/>
      <c r="GFX86" s="183"/>
      <c r="GFY86" s="183"/>
      <c r="GFZ86" s="183"/>
      <c r="GGA86" s="183"/>
      <c r="GGB86" s="183"/>
      <c r="GGC86" s="183"/>
      <c r="GGD86" s="183"/>
      <c r="GGE86" s="183"/>
      <c r="GGF86" s="183"/>
      <c r="GGG86" s="183"/>
      <c r="GGH86" s="183"/>
      <c r="GGI86" s="183"/>
      <c r="GGJ86" s="183"/>
      <c r="GGK86" s="183"/>
      <c r="GGL86" s="183"/>
      <c r="GGM86" s="183"/>
      <c r="GGN86" s="183"/>
      <c r="GGO86" s="183"/>
      <c r="GGP86" s="183"/>
      <c r="GGQ86" s="183"/>
      <c r="GGR86" s="183"/>
      <c r="GGS86" s="183"/>
      <c r="GGT86" s="183"/>
      <c r="GGU86" s="183"/>
      <c r="GGV86" s="183"/>
      <c r="GGW86" s="183"/>
      <c r="GGX86" s="183"/>
      <c r="GGY86" s="183"/>
      <c r="GGZ86" s="183"/>
      <c r="GHA86" s="183"/>
      <c r="GHB86" s="183"/>
      <c r="GHC86" s="183"/>
      <c r="GHD86" s="183"/>
      <c r="GHE86" s="183"/>
      <c r="GHF86" s="183"/>
      <c r="GHG86" s="183"/>
      <c r="GHH86" s="183"/>
      <c r="GHI86" s="183"/>
      <c r="GHJ86" s="183"/>
      <c r="GHK86" s="183"/>
      <c r="GHL86" s="183"/>
      <c r="GHM86" s="183"/>
      <c r="GHN86" s="183"/>
      <c r="GHO86" s="183"/>
      <c r="GHP86" s="183"/>
      <c r="GHQ86" s="183"/>
      <c r="GHR86" s="183"/>
      <c r="GHS86" s="183"/>
      <c r="GHT86" s="183"/>
      <c r="GHU86" s="183"/>
      <c r="GHV86" s="183"/>
      <c r="GHW86" s="183"/>
      <c r="GHX86" s="183"/>
      <c r="GHY86" s="183"/>
      <c r="GHZ86" s="183"/>
      <c r="GIA86" s="183"/>
      <c r="GIB86" s="183"/>
      <c r="GIC86" s="183"/>
      <c r="GID86" s="183"/>
      <c r="GIE86" s="183"/>
      <c r="GIF86" s="183"/>
      <c r="GIG86" s="183"/>
      <c r="GIH86" s="183"/>
      <c r="GII86" s="183"/>
      <c r="GIJ86" s="183"/>
      <c r="GIK86" s="183"/>
      <c r="GIL86" s="183"/>
      <c r="GIM86" s="183"/>
      <c r="GIN86" s="183"/>
      <c r="GIO86" s="183"/>
      <c r="GIP86" s="183"/>
      <c r="GIQ86" s="183"/>
      <c r="GIR86" s="183"/>
      <c r="GIS86" s="183"/>
      <c r="GIT86" s="183"/>
      <c r="GIU86" s="183"/>
      <c r="GIV86" s="183"/>
      <c r="GIW86" s="183"/>
      <c r="GIX86" s="183"/>
      <c r="GIY86" s="183"/>
      <c r="GIZ86" s="183"/>
      <c r="GJA86" s="183"/>
      <c r="GJB86" s="183"/>
      <c r="GJC86" s="183"/>
      <c r="GJD86" s="183"/>
      <c r="GJE86" s="183"/>
      <c r="GJF86" s="183"/>
      <c r="GJG86" s="183"/>
      <c r="GJH86" s="183"/>
      <c r="GJI86" s="183"/>
      <c r="GJJ86" s="183"/>
      <c r="GJK86" s="183"/>
      <c r="GJL86" s="183"/>
      <c r="GJM86" s="183"/>
      <c r="GJN86" s="183"/>
      <c r="GJO86" s="183"/>
      <c r="GJP86" s="183"/>
      <c r="GJQ86" s="183"/>
      <c r="GJR86" s="183"/>
      <c r="GJS86" s="183"/>
      <c r="GJT86" s="183"/>
      <c r="GJU86" s="183"/>
      <c r="GJV86" s="183"/>
      <c r="GJW86" s="183"/>
      <c r="GJX86" s="183"/>
      <c r="GJY86" s="183"/>
      <c r="GJZ86" s="183"/>
      <c r="GKA86" s="183"/>
      <c r="GKB86" s="183"/>
      <c r="GKC86" s="183"/>
      <c r="GKD86" s="183"/>
      <c r="GKE86" s="183"/>
      <c r="GKF86" s="183"/>
      <c r="GKG86" s="183"/>
      <c r="GKH86" s="183"/>
      <c r="GKI86" s="183"/>
      <c r="GKJ86" s="183"/>
      <c r="GKK86" s="183"/>
      <c r="GKL86" s="183"/>
      <c r="GKM86" s="183"/>
      <c r="GKN86" s="183"/>
      <c r="GKO86" s="183"/>
      <c r="GKP86" s="183"/>
      <c r="GKQ86" s="183"/>
      <c r="GKR86" s="183"/>
      <c r="GKS86" s="183"/>
      <c r="GKT86" s="183"/>
      <c r="GKU86" s="183"/>
      <c r="GKV86" s="183"/>
      <c r="GKW86" s="183"/>
      <c r="GKX86" s="183"/>
      <c r="GKY86" s="183"/>
      <c r="GKZ86" s="183"/>
      <c r="GLA86" s="183"/>
      <c r="GLB86" s="183"/>
      <c r="GLC86" s="183"/>
      <c r="GLD86" s="183"/>
      <c r="GLE86" s="183"/>
      <c r="GLF86" s="183"/>
      <c r="GLG86" s="183"/>
      <c r="GLH86" s="183"/>
      <c r="GLI86" s="183"/>
      <c r="GLJ86" s="183"/>
      <c r="GLK86" s="183"/>
      <c r="GLL86" s="183"/>
      <c r="GLM86" s="183"/>
      <c r="GLN86" s="183"/>
      <c r="GLO86" s="183"/>
      <c r="GLP86" s="183"/>
      <c r="GLQ86" s="183"/>
      <c r="GLR86" s="183"/>
      <c r="GLS86" s="183"/>
      <c r="GLT86" s="183"/>
      <c r="GLU86" s="183"/>
      <c r="GLV86" s="183"/>
      <c r="GLW86" s="183"/>
      <c r="GLX86" s="183"/>
      <c r="GLY86" s="183"/>
      <c r="GLZ86" s="183"/>
      <c r="GMA86" s="183"/>
      <c r="GMB86" s="183"/>
      <c r="GMC86" s="183"/>
      <c r="GMD86" s="183"/>
      <c r="GME86" s="183"/>
      <c r="GMF86" s="183"/>
      <c r="GMG86" s="183"/>
      <c r="GMH86" s="183"/>
      <c r="GMI86" s="183"/>
      <c r="GMJ86" s="183"/>
      <c r="GMK86" s="183"/>
      <c r="GML86" s="183"/>
      <c r="GMM86" s="183"/>
      <c r="GMN86" s="183"/>
      <c r="GMO86" s="183"/>
      <c r="GMP86" s="183"/>
      <c r="GMQ86" s="183"/>
      <c r="GMR86" s="183"/>
      <c r="GMS86" s="183"/>
      <c r="GMT86" s="183"/>
      <c r="GMU86" s="183"/>
      <c r="GMV86" s="183"/>
      <c r="GMW86" s="183"/>
      <c r="GMX86" s="183"/>
      <c r="GMY86" s="183"/>
      <c r="GMZ86" s="183"/>
      <c r="GNA86" s="183"/>
      <c r="GNB86" s="183"/>
      <c r="GNC86" s="183"/>
      <c r="GND86" s="183"/>
      <c r="GNE86" s="183"/>
      <c r="GNF86" s="183"/>
      <c r="GNG86" s="183"/>
      <c r="GNH86" s="183"/>
      <c r="GNI86" s="183"/>
      <c r="GNJ86" s="183"/>
      <c r="GNK86" s="183"/>
      <c r="GNL86" s="183"/>
      <c r="GNM86" s="183"/>
      <c r="GNN86" s="183"/>
      <c r="GNO86" s="183"/>
      <c r="GNP86" s="183"/>
      <c r="GNQ86" s="183"/>
      <c r="GNR86" s="183"/>
      <c r="GNS86" s="183"/>
      <c r="GNT86" s="183"/>
      <c r="GNU86" s="183"/>
      <c r="GNV86" s="183"/>
      <c r="GNW86" s="183"/>
      <c r="GNX86" s="183"/>
      <c r="GNY86" s="183"/>
      <c r="GNZ86" s="183"/>
      <c r="GOA86" s="183"/>
      <c r="GOB86" s="183"/>
      <c r="GOC86" s="183"/>
      <c r="GOD86" s="183"/>
      <c r="GOE86" s="183"/>
      <c r="GOF86" s="183"/>
      <c r="GOG86" s="183"/>
      <c r="GOH86" s="183"/>
      <c r="GOI86" s="183"/>
      <c r="GOJ86" s="183"/>
      <c r="GOK86" s="183"/>
      <c r="GOL86" s="183"/>
      <c r="GOM86" s="183"/>
      <c r="GON86" s="183"/>
      <c r="GOO86" s="183"/>
      <c r="GOP86" s="183"/>
      <c r="GOQ86" s="183"/>
      <c r="GOR86" s="183"/>
      <c r="GOS86" s="183"/>
      <c r="GOT86" s="183"/>
      <c r="GOU86" s="183"/>
      <c r="GOV86" s="183"/>
      <c r="GOW86" s="183"/>
      <c r="GOX86" s="183"/>
      <c r="GOY86" s="183"/>
      <c r="GOZ86" s="183"/>
      <c r="GPA86" s="183"/>
      <c r="GPB86" s="183"/>
      <c r="GPC86" s="183"/>
      <c r="GPD86" s="183"/>
      <c r="GPE86" s="183"/>
      <c r="GPF86" s="183"/>
      <c r="GPG86" s="183"/>
      <c r="GPH86" s="183"/>
      <c r="GPI86" s="183"/>
      <c r="GPJ86" s="183"/>
      <c r="GPK86" s="183"/>
      <c r="GPL86" s="183"/>
      <c r="GPM86" s="183"/>
      <c r="GPN86" s="183"/>
      <c r="GPO86" s="183"/>
      <c r="GPP86" s="183"/>
      <c r="GPQ86" s="183"/>
      <c r="GPR86" s="183"/>
      <c r="GPS86" s="183"/>
      <c r="GPT86" s="183"/>
      <c r="GPU86" s="183"/>
      <c r="GPV86" s="183"/>
      <c r="GPW86" s="183"/>
      <c r="GPX86" s="183"/>
      <c r="GPY86" s="183"/>
      <c r="GPZ86" s="183"/>
      <c r="GQA86" s="183"/>
      <c r="GQB86" s="183"/>
      <c r="GQC86" s="183"/>
      <c r="GQD86" s="183"/>
      <c r="GQE86" s="183"/>
      <c r="GQF86" s="183"/>
      <c r="GQG86" s="183"/>
      <c r="GQH86" s="183"/>
      <c r="GQI86" s="183"/>
      <c r="GQJ86" s="183"/>
      <c r="GQK86" s="183"/>
      <c r="GQL86" s="183"/>
      <c r="GQM86" s="183"/>
      <c r="GQN86" s="183"/>
      <c r="GQO86" s="183"/>
      <c r="GQP86" s="183"/>
      <c r="GQQ86" s="183"/>
      <c r="GQR86" s="183"/>
      <c r="GQS86" s="183"/>
      <c r="GQT86" s="183"/>
      <c r="GQU86" s="183"/>
      <c r="GQV86" s="183"/>
      <c r="GQW86" s="183"/>
      <c r="GQX86" s="183"/>
      <c r="GQY86" s="183"/>
      <c r="GQZ86" s="183"/>
      <c r="GRA86" s="183"/>
      <c r="GRB86" s="183"/>
      <c r="GRC86" s="183"/>
      <c r="GRD86" s="183"/>
      <c r="GRE86" s="183"/>
      <c r="GRF86" s="183"/>
      <c r="GRG86" s="183"/>
      <c r="GRH86" s="183"/>
      <c r="GRI86" s="183"/>
      <c r="GRJ86" s="183"/>
      <c r="GRK86" s="183"/>
      <c r="GRL86" s="183"/>
      <c r="GRM86" s="183"/>
      <c r="GRN86" s="183"/>
      <c r="GRO86" s="183"/>
      <c r="GRP86" s="183"/>
      <c r="GRQ86" s="183"/>
      <c r="GRR86" s="183"/>
      <c r="GRS86" s="183"/>
      <c r="GRT86" s="183"/>
      <c r="GRU86" s="183"/>
      <c r="GRV86" s="183"/>
      <c r="GRW86" s="183"/>
      <c r="GRX86" s="183"/>
      <c r="GRY86" s="183"/>
      <c r="GRZ86" s="183"/>
      <c r="GSA86" s="183"/>
      <c r="GSB86" s="183"/>
      <c r="GSC86" s="183"/>
      <c r="GSD86" s="183"/>
      <c r="GSE86" s="183"/>
      <c r="GSF86" s="183"/>
      <c r="GSG86" s="183"/>
      <c r="GSH86" s="183"/>
      <c r="GSI86" s="183"/>
      <c r="GSJ86" s="183"/>
      <c r="GSK86" s="183"/>
      <c r="GSL86" s="183"/>
      <c r="GSM86" s="183"/>
      <c r="GSN86" s="183"/>
      <c r="GSO86" s="183"/>
      <c r="GSP86" s="183"/>
      <c r="GSQ86" s="183"/>
      <c r="GSR86" s="183"/>
      <c r="GSS86" s="183"/>
      <c r="GST86" s="183"/>
      <c r="GSU86" s="183"/>
      <c r="GSV86" s="183"/>
      <c r="GSW86" s="183"/>
      <c r="GSX86" s="183"/>
      <c r="GSY86" s="183"/>
      <c r="GSZ86" s="183"/>
      <c r="GTA86" s="183"/>
      <c r="GTB86" s="183"/>
      <c r="GTC86" s="183"/>
      <c r="GTD86" s="183"/>
      <c r="GTE86" s="183"/>
      <c r="GTF86" s="183"/>
      <c r="GTG86" s="183"/>
      <c r="GTH86" s="183"/>
      <c r="GTI86" s="183"/>
      <c r="GTJ86" s="183"/>
      <c r="GTK86" s="183"/>
      <c r="GTL86" s="183"/>
      <c r="GTM86" s="183"/>
      <c r="GTN86" s="183"/>
      <c r="GTO86" s="183"/>
      <c r="GTP86" s="183"/>
      <c r="GTQ86" s="183"/>
      <c r="GTR86" s="183"/>
      <c r="GTS86" s="183"/>
      <c r="GTT86" s="183"/>
      <c r="GTU86" s="183"/>
      <c r="GTV86" s="183"/>
      <c r="GTW86" s="183"/>
      <c r="GTX86" s="183"/>
      <c r="GTY86" s="183"/>
      <c r="GTZ86" s="183"/>
      <c r="GUA86" s="183"/>
      <c r="GUB86" s="183"/>
      <c r="GUC86" s="183"/>
      <c r="GUD86" s="183"/>
      <c r="GUE86" s="183"/>
      <c r="GUF86" s="183"/>
      <c r="GUG86" s="183"/>
      <c r="GUH86" s="183"/>
      <c r="GUI86" s="183"/>
      <c r="GUJ86" s="183"/>
      <c r="GUK86" s="183"/>
      <c r="GUL86" s="183"/>
      <c r="GUM86" s="183"/>
      <c r="GUN86" s="183"/>
      <c r="GUO86" s="183"/>
      <c r="GUP86" s="183"/>
      <c r="GUQ86" s="183"/>
      <c r="GUR86" s="183"/>
      <c r="GUS86" s="183"/>
      <c r="GUT86" s="183"/>
      <c r="GUU86" s="183"/>
      <c r="GUV86" s="183"/>
      <c r="GUW86" s="183"/>
      <c r="GUX86" s="183"/>
      <c r="GUY86" s="183"/>
      <c r="GUZ86" s="183"/>
      <c r="GVA86" s="183"/>
      <c r="GVB86" s="183"/>
      <c r="GVC86" s="183"/>
      <c r="GVD86" s="183"/>
      <c r="GVE86" s="183"/>
      <c r="GVF86" s="183"/>
      <c r="GVG86" s="183"/>
      <c r="GVH86" s="183"/>
      <c r="GVI86" s="183"/>
      <c r="GVJ86" s="183"/>
      <c r="GVK86" s="183"/>
      <c r="GVL86" s="183"/>
      <c r="GVM86" s="183"/>
      <c r="GVN86" s="183"/>
      <c r="GVO86" s="183"/>
      <c r="GVP86" s="183"/>
      <c r="GVQ86" s="183"/>
      <c r="GVR86" s="183"/>
      <c r="GVS86" s="183"/>
      <c r="GVT86" s="183"/>
      <c r="GVU86" s="183"/>
      <c r="GVV86" s="183"/>
      <c r="GVW86" s="183"/>
      <c r="GVX86" s="183"/>
      <c r="GVY86" s="183"/>
      <c r="GVZ86" s="183"/>
      <c r="GWA86" s="183"/>
      <c r="GWB86" s="183"/>
      <c r="GWC86" s="183"/>
      <c r="GWD86" s="183"/>
      <c r="GWE86" s="183"/>
      <c r="GWF86" s="183"/>
      <c r="GWG86" s="183"/>
      <c r="GWH86" s="183"/>
      <c r="GWI86" s="183"/>
      <c r="GWJ86" s="183"/>
      <c r="GWK86" s="183"/>
      <c r="GWL86" s="183"/>
      <c r="GWM86" s="183"/>
      <c r="GWN86" s="183"/>
      <c r="GWO86" s="183"/>
      <c r="GWP86" s="183"/>
      <c r="GWQ86" s="183"/>
      <c r="GWR86" s="183"/>
      <c r="GWS86" s="183"/>
      <c r="GWT86" s="183"/>
      <c r="GWU86" s="183"/>
      <c r="GWV86" s="183"/>
      <c r="GWW86" s="183"/>
      <c r="GWX86" s="183"/>
      <c r="GWY86" s="183"/>
      <c r="GWZ86" s="183"/>
      <c r="GXA86" s="183"/>
      <c r="GXB86" s="183"/>
      <c r="GXC86" s="183"/>
      <c r="GXD86" s="183"/>
      <c r="GXE86" s="183"/>
      <c r="GXF86" s="183"/>
      <c r="GXG86" s="183"/>
      <c r="GXH86" s="183"/>
      <c r="GXI86" s="183"/>
      <c r="GXJ86" s="183"/>
      <c r="GXK86" s="183"/>
      <c r="GXL86" s="183"/>
      <c r="GXM86" s="183"/>
      <c r="GXN86" s="183"/>
      <c r="GXO86" s="183"/>
      <c r="GXP86" s="183"/>
      <c r="GXQ86" s="183"/>
      <c r="GXR86" s="183"/>
      <c r="GXS86" s="183"/>
      <c r="GXT86" s="183"/>
      <c r="GXU86" s="183"/>
      <c r="GXV86" s="183"/>
      <c r="GXW86" s="183"/>
      <c r="GXX86" s="183"/>
      <c r="GXY86" s="183"/>
      <c r="GXZ86" s="183"/>
      <c r="GYA86" s="183"/>
      <c r="GYB86" s="183"/>
      <c r="GYC86" s="183"/>
      <c r="GYD86" s="183"/>
      <c r="GYE86" s="183"/>
      <c r="GYF86" s="183"/>
      <c r="GYG86" s="183"/>
      <c r="GYH86" s="183"/>
      <c r="GYI86" s="183"/>
      <c r="GYJ86" s="183"/>
      <c r="GYK86" s="183"/>
      <c r="GYL86" s="183"/>
      <c r="GYM86" s="183"/>
      <c r="GYN86" s="183"/>
      <c r="GYO86" s="183"/>
      <c r="GYP86" s="183"/>
      <c r="GYQ86" s="183"/>
      <c r="GYR86" s="183"/>
      <c r="GYS86" s="183"/>
      <c r="GYT86" s="183"/>
      <c r="GYU86" s="183"/>
      <c r="GYV86" s="183"/>
      <c r="GYW86" s="183"/>
      <c r="GYX86" s="183"/>
      <c r="GYY86" s="183"/>
      <c r="GYZ86" s="183"/>
      <c r="GZA86" s="183"/>
      <c r="GZB86" s="183"/>
      <c r="GZC86" s="183"/>
      <c r="GZD86" s="183"/>
      <c r="GZE86" s="183"/>
      <c r="GZF86" s="183"/>
      <c r="GZG86" s="183"/>
      <c r="GZH86" s="183"/>
      <c r="GZI86" s="183"/>
      <c r="GZJ86" s="183"/>
      <c r="GZK86" s="183"/>
      <c r="GZL86" s="183"/>
      <c r="GZM86" s="183"/>
      <c r="GZN86" s="183"/>
      <c r="GZO86" s="183"/>
      <c r="GZP86" s="183"/>
      <c r="GZQ86" s="183"/>
      <c r="GZR86" s="183"/>
      <c r="GZS86" s="183"/>
      <c r="GZT86" s="183"/>
      <c r="GZU86" s="183"/>
      <c r="GZV86" s="183"/>
      <c r="GZW86" s="183"/>
      <c r="GZX86" s="183"/>
      <c r="GZY86" s="183"/>
      <c r="GZZ86" s="183"/>
      <c r="HAA86" s="183"/>
      <c r="HAB86" s="183"/>
      <c r="HAC86" s="183"/>
      <c r="HAD86" s="183"/>
      <c r="HAE86" s="183"/>
      <c r="HAF86" s="183"/>
      <c r="HAG86" s="183"/>
      <c r="HAH86" s="183"/>
      <c r="HAI86" s="183"/>
      <c r="HAJ86" s="183"/>
      <c r="HAK86" s="183"/>
      <c r="HAL86" s="183"/>
      <c r="HAM86" s="183"/>
      <c r="HAN86" s="183"/>
      <c r="HAO86" s="183"/>
      <c r="HAP86" s="183"/>
      <c r="HAQ86" s="183"/>
      <c r="HAR86" s="183"/>
      <c r="HAS86" s="183"/>
      <c r="HAT86" s="183"/>
      <c r="HAU86" s="183"/>
      <c r="HAV86" s="183"/>
      <c r="HAW86" s="183"/>
      <c r="HAX86" s="183"/>
      <c r="HAY86" s="183"/>
      <c r="HAZ86" s="183"/>
      <c r="HBA86" s="183"/>
      <c r="HBB86" s="183"/>
      <c r="HBC86" s="183"/>
      <c r="HBD86" s="183"/>
      <c r="HBE86" s="183"/>
      <c r="HBF86" s="183"/>
      <c r="HBG86" s="183"/>
      <c r="HBH86" s="183"/>
      <c r="HBI86" s="183"/>
      <c r="HBJ86" s="183"/>
      <c r="HBK86" s="183"/>
      <c r="HBL86" s="183"/>
      <c r="HBM86" s="183"/>
      <c r="HBN86" s="183"/>
      <c r="HBO86" s="183"/>
      <c r="HBP86" s="183"/>
      <c r="HBQ86" s="183"/>
      <c r="HBR86" s="183"/>
      <c r="HBS86" s="183"/>
      <c r="HBT86" s="183"/>
      <c r="HBU86" s="183"/>
      <c r="HBV86" s="183"/>
      <c r="HBW86" s="183"/>
      <c r="HBX86" s="183"/>
      <c r="HBY86" s="183"/>
      <c r="HBZ86" s="183"/>
      <c r="HCA86" s="183"/>
      <c r="HCB86" s="183"/>
      <c r="HCC86" s="183"/>
      <c r="HCD86" s="183"/>
      <c r="HCE86" s="183"/>
      <c r="HCF86" s="183"/>
      <c r="HCG86" s="183"/>
      <c r="HCH86" s="183"/>
      <c r="HCI86" s="183"/>
      <c r="HCJ86" s="183"/>
      <c r="HCK86" s="183"/>
      <c r="HCL86" s="183"/>
      <c r="HCM86" s="183"/>
      <c r="HCN86" s="183"/>
      <c r="HCO86" s="183"/>
      <c r="HCP86" s="183"/>
      <c r="HCQ86" s="183"/>
      <c r="HCR86" s="183"/>
      <c r="HCS86" s="183"/>
      <c r="HCT86" s="183"/>
      <c r="HCU86" s="183"/>
      <c r="HCV86" s="183"/>
      <c r="HCW86" s="183"/>
      <c r="HCX86" s="183"/>
      <c r="HCY86" s="183"/>
      <c r="HCZ86" s="183"/>
      <c r="HDA86" s="183"/>
      <c r="HDB86" s="183"/>
      <c r="HDC86" s="183"/>
      <c r="HDD86" s="183"/>
      <c r="HDE86" s="183"/>
      <c r="HDF86" s="183"/>
      <c r="HDG86" s="183"/>
      <c r="HDH86" s="183"/>
      <c r="HDI86" s="183"/>
      <c r="HDJ86" s="183"/>
      <c r="HDK86" s="183"/>
      <c r="HDL86" s="183"/>
      <c r="HDM86" s="183"/>
      <c r="HDN86" s="183"/>
      <c r="HDO86" s="183"/>
      <c r="HDP86" s="183"/>
      <c r="HDQ86" s="183"/>
      <c r="HDR86" s="183"/>
      <c r="HDS86" s="183"/>
      <c r="HDT86" s="183"/>
      <c r="HDU86" s="183"/>
      <c r="HDV86" s="183"/>
      <c r="HDW86" s="183"/>
      <c r="HDX86" s="183"/>
      <c r="HDY86" s="183"/>
      <c r="HDZ86" s="183"/>
      <c r="HEA86" s="183"/>
      <c r="HEB86" s="183"/>
      <c r="HEC86" s="183"/>
      <c r="HED86" s="183"/>
      <c r="HEE86" s="183"/>
      <c r="HEF86" s="183"/>
      <c r="HEG86" s="183"/>
      <c r="HEH86" s="183"/>
      <c r="HEI86" s="183"/>
      <c r="HEJ86" s="183"/>
      <c r="HEK86" s="183"/>
      <c r="HEL86" s="183"/>
      <c r="HEM86" s="183"/>
      <c r="HEN86" s="183"/>
      <c r="HEO86" s="183"/>
      <c r="HEP86" s="183"/>
      <c r="HEQ86" s="183"/>
      <c r="HER86" s="183"/>
      <c r="HES86" s="183"/>
      <c r="HET86" s="183"/>
      <c r="HEU86" s="183"/>
      <c r="HEV86" s="183"/>
      <c r="HEW86" s="183"/>
      <c r="HEX86" s="183"/>
      <c r="HEY86" s="183"/>
      <c r="HEZ86" s="183"/>
      <c r="HFA86" s="183"/>
      <c r="HFB86" s="183"/>
      <c r="HFC86" s="183"/>
      <c r="HFD86" s="183"/>
      <c r="HFE86" s="183"/>
      <c r="HFF86" s="183"/>
      <c r="HFG86" s="183"/>
      <c r="HFH86" s="183"/>
      <c r="HFI86" s="183"/>
      <c r="HFJ86" s="183"/>
      <c r="HFK86" s="183"/>
      <c r="HFL86" s="183"/>
      <c r="HFM86" s="183"/>
      <c r="HFN86" s="183"/>
      <c r="HFO86" s="183"/>
      <c r="HFP86" s="183"/>
      <c r="HFQ86" s="183"/>
      <c r="HFR86" s="183"/>
      <c r="HFS86" s="183"/>
      <c r="HFT86" s="183"/>
      <c r="HFU86" s="183"/>
      <c r="HFV86" s="183"/>
      <c r="HFW86" s="183"/>
      <c r="HFX86" s="183"/>
      <c r="HFY86" s="183"/>
      <c r="HFZ86" s="183"/>
      <c r="HGA86" s="183"/>
      <c r="HGB86" s="183"/>
      <c r="HGC86" s="183"/>
      <c r="HGD86" s="183"/>
      <c r="HGE86" s="183"/>
      <c r="HGF86" s="183"/>
      <c r="HGG86" s="183"/>
      <c r="HGH86" s="183"/>
      <c r="HGI86" s="183"/>
      <c r="HGJ86" s="183"/>
      <c r="HGK86" s="183"/>
      <c r="HGL86" s="183"/>
      <c r="HGM86" s="183"/>
      <c r="HGN86" s="183"/>
      <c r="HGO86" s="183"/>
      <c r="HGP86" s="183"/>
      <c r="HGQ86" s="183"/>
      <c r="HGR86" s="183"/>
      <c r="HGS86" s="183"/>
      <c r="HGT86" s="183"/>
      <c r="HGU86" s="183"/>
      <c r="HGV86" s="183"/>
      <c r="HGW86" s="183"/>
      <c r="HGX86" s="183"/>
      <c r="HGY86" s="183"/>
      <c r="HGZ86" s="183"/>
      <c r="HHA86" s="183"/>
      <c r="HHB86" s="183"/>
      <c r="HHC86" s="183"/>
      <c r="HHD86" s="183"/>
      <c r="HHE86" s="183"/>
      <c r="HHF86" s="183"/>
      <c r="HHG86" s="183"/>
      <c r="HHH86" s="183"/>
      <c r="HHI86" s="183"/>
      <c r="HHJ86" s="183"/>
      <c r="HHK86" s="183"/>
      <c r="HHL86" s="183"/>
      <c r="HHM86" s="183"/>
      <c r="HHN86" s="183"/>
      <c r="HHO86" s="183"/>
      <c r="HHP86" s="183"/>
      <c r="HHQ86" s="183"/>
      <c r="HHR86" s="183"/>
      <c r="HHS86" s="183"/>
      <c r="HHT86" s="183"/>
      <c r="HHU86" s="183"/>
      <c r="HHV86" s="183"/>
      <c r="HHW86" s="183"/>
      <c r="HHX86" s="183"/>
      <c r="HHY86" s="183"/>
      <c r="HHZ86" s="183"/>
      <c r="HIA86" s="183"/>
      <c r="HIB86" s="183"/>
      <c r="HIC86" s="183"/>
      <c r="HID86" s="183"/>
      <c r="HIE86" s="183"/>
      <c r="HIF86" s="183"/>
      <c r="HIG86" s="183"/>
      <c r="HIH86" s="183"/>
      <c r="HII86" s="183"/>
      <c r="HIJ86" s="183"/>
      <c r="HIK86" s="183"/>
      <c r="HIL86" s="183"/>
      <c r="HIM86" s="183"/>
      <c r="HIN86" s="183"/>
      <c r="HIO86" s="183"/>
      <c r="HIP86" s="183"/>
      <c r="HIQ86" s="183"/>
      <c r="HIR86" s="183"/>
      <c r="HIS86" s="183"/>
      <c r="HIT86" s="183"/>
      <c r="HIU86" s="183"/>
      <c r="HIV86" s="183"/>
      <c r="HIW86" s="183"/>
      <c r="HIX86" s="183"/>
      <c r="HIY86" s="183"/>
      <c r="HIZ86" s="183"/>
      <c r="HJA86" s="183"/>
      <c r="HJB86" s="183"/>
      <c r="HJC86" s="183"/>
      <c r="HJD86" s="183"/>
      <c r="HJE86" s="183"/>
      <c r="HJF86" s="183"/>
      <c r="HJG86" s="183"/>
      <c r="HJH86" s="183"/>
      <c r="HJI86" s="183"/>
      <c r="HJJ86" s="183"/>
      <c r="HJK86" s="183"/>
      <c r="HJL86" s="183"/>
      <c r="HJM86" s="183"/>
      <c r="HJN86" s="183"/>
      <c r="HJO86" s="183"/>
      <c r="HJP86" s="183"/>
      <c r="HJQ86" s="183"/>
      <c r="HJR86" s="183"/>
      <c r="HJS86" s="183"/>
      <c r="HJT86" s="183"/>
      <c r="HJU86" s="183"/>
      <c r="HJV86" s="183"/>
      <c r="HJW86" s="183"/>
      <c r="HJX86" s="183"/>
      <c r="HJY86" s="183"/>
      <c r="HJZ86" s="183"/>
      <c r="HKA86" s="183"/>
      <c r="HKB86" s="183"/>
      <c r="HKC86" s="183"/>
      <c r="HKD86" s="183"/>
      <c r="HKE86" s="183"/>
      <c r="HKF86" s="183"/>
      <c r="HKG86" s="183"/>
      <c r="HKH86" s="183"/>
      <c r="HKI86" s="183"/>
      <c r="HKJ86" s="183"/>
      <c r="HKK86" s="183"/>
      <c r="HKL86" s="183"/>
      <c r="HKM86" s="183"/>
      <c r="HKN86" s="183"/>
      <c r="HKO86" s="183"/>
      <c r="HKP86" s="183"/>
      <c r="HKQ86" s="183"/>
      <c r="HKR86" s="183"/>
      <c r="HKS86" s="183"/>
      <c r="HKT86" s="183"/>
      <c r="HKU86" s="183"/>
      <c r="HKV86" s="183"/>
      <c r="HKW86" s="183"/>
      <c r="HKX86" s="183"/>
      <c r="HKY86" s="183"/>
      <c r="HKZ86" s="183"/>
      <c r="HLA86" s="183"/>
      <c r="HLB86" s="183"/>
      <c r="HLC86" s="183"/>
      <c r="HLD86" s="183"/>
      <c r="HLE86" s="183"/>
      <c r="HLF86" s="183"/>
      <c r="HLG86" s="183"/>
      <c r="HLH86" s="183"/>
      <c r="HLI86" s="183"/>
      <c r="HLJ86" s="183"/>
      <c r="HLK86" s="183"/>
      <c r="HLL86" s="183"/>
      <c r="HLM86" s="183"/>
      <c r="HLN86" s="183"/>
      <c r="HLO86" s="183"/>
      <c r="HLP86" s="183"/>
      <c r="HLQ86" s="183"/>
      <c r="HLR86" s="183"/>
      <c r="HLS86" s="183"/>
      <c r="HLT86" s="183"/>
      <c r="HLU86" s="183"/>
      <c r="HLV86" s="183"/>
      <c r="HLW86" s="183"/>
      <c r="HLX86" s="183"/>
      <c r="HLY86" s="183"/>
      <c r="HLZ86" s="183"/>
      <c r="HMA86" s="183"/>
      <c r="HMB86" s="183"/>
      <c r="HMC86" s="183"/>
      <c r="HMD86" s="183"/>
      <c r="HME86" s="183"/>
      <c r="HMF86" s="183"/>
      <c r="HMG86" s="183"/>
      <c r="HMH86" s="183"/>
      <c r="HMI86" s="183"/>
      <c r="HMJ86" s="183"/>
      <c r="HMK86" s="183"/>
      <c r="HML86" s="183"/>
      <c r="HMM86" s="183"/>
      <c r="HMN86" s="183"/>
      <c r="HMO86" s="183"/>
      <c r="HMP86" s="183"/>
      <c r="HMQ86" s="183"/>
      <c r="HMR86" s="183"/>
      <c r="HMS86" s="183"/>
      <c r="HMT86" s="183"/>
      <c r="HMU86" s="183"/>
      <c r="HMV86" s="183"/>
      <c r="HMW86" s="183"/>
      <c r="HMX86" s="183"/>
      <c r="HMY86" s="183"/>
      <c r="HMZ86" s="183"/>
      <c r="HNA86" s="183"/>
      <c r="HNB86" s="183"/>
      <c r="HNC86" s="183"/>
      <c r="HND86" s="183"/>
      <c r="HNE86" s="183"/>
      <c r="HNF86" s="183"/>
      <c r="HNG86" s="183"/>
      <c r="HNH86" s="183"/>
      <c r="HNI86" s="183"/>
      <c r="HNJ86" s="183"/>
      <c r="HNK86" s="183"/>
      <c r="HNL86" s="183"/>
      <c r="HNM86" s="183"/>
      <c r="HNN86" s="183"/>
      <c r="HNO86" s="183"/>
      <c r="HNP86" s="183"/>
      <c r="HNQ86" s="183"/>
      <c r="HNR86" s="183"/>
      <c r="HNS86" s="183"/>
      <c r="HNT86" s="183"/>
      <c r="HNU86" s="183"/>
      <c r="HNV86" s="183"/>
      <c r="HNW86" s="183"/>
      <c r="HNX86" s="183"/>
      <c r="HNY86" s="183"/>
      <c r="HNZ86" s="183"/>
      <c r="HOA86" s="183"/>
      <c r="HOB86" s="183"/>
      <c r="HOC86" s="183"/>
      <c r="HOD86" s="183"/>
      <c r="HOE86" s="183"/>
      <c r="HOF86" s="183"/>
      <c r="HOG86" s="183"/>
      <c r="HOH86" s="183"/>
      <c r="HOI86" s="183"/>
      <c r="HOJ86" s="183"/>
      <c r="HOK86" s="183"/>
      <c r="HOL86" s="183"/>
      <c r="HOM86" s="183"/>
      <c r="HON86" s="183"/>
      <c r="HOO86" s="183"/>
      <c r="HOP86" s="183"/>
      <c r="HOQ86" s="183"/>
      <c r="HOR86" s="183"/>
      <c r="HOS86" s="183"/>
      <c r="HOT86" s="183"/>
      <c r="HOU86" s="183"/>
      <c r="HOV86" s="183"/>
      <c r="HOW86" s="183"/>
      <c r="HOX86" s="183"/>
      <c r="HOY86" s="183"/>
      <c r="HOZ86" s="183"/>
      <c r="HPA86" s="183"/>
      <c r="HPB86" s="183"/>
      <c r="HPC86" s="183"/>
      <c r="HPD86" s="183"/>
      <c r="HPE86" s="183"/>
      <c r="HPF86" s="183"/>
      <c r="HPG86" s="183"/>
      <c r="HPH86" s="183"/>
      <c r="HPI86" s="183"/>
      <c r="HPJ86" s="183"/>
      <c r="HPK86" s="183"/>
      <c r="HPL86" s="183"/>
      <c r="HPM86" s="183"/>
      <c r="HPN86" s="183"/>
      <c r="HPO86" s="183"/>
      <c r="HPP86" s="183"/>
      <c r="HPQ86" s="183"/>
      <c r="HPR86" s="183"/>
      <c r="HPS86" s="183"/>
      <c r="HPT86" s="183"/>
      <c r="HPU86" s="183"/>
      <c r="HPV86" s="183"/>
      <c r="HPW86" s="183"/>
      <c r="HPX86" s="183"/>
      <c r="HPY86" s="183"/>
      <c r="HPZ86" s="183"/>
      <c r="HQA86" s="183"/>
      <c r="HQB86" s="183"/>
      <c r="HQC86" s="183"/>
      <c r="HQD86" s="183"/>
      <c r="HQE86" s="183"/>
      <c r="HQF86" s="183"/>
      <c r="HQG86" s="183"/>
      <c r="HQH86" s="183"/>
      <c r="HQI86" s="183"/>
      <c r="HQJ86" s="183"/>
      <c r="HQK86" s="183"/>
      <c r="HQL86" s="183"/>
      <c r="HQM86" s="183"/>
      <c r="HQN86" s="183"/>
      <c r="HQO86" s="183"/>
      <c r="HQP86" s="183"/>
      <c r="HQQ86" s="183"/>
      <c r="HQR86" s="183"/>
      <c r="HQS86" s="183"/>
      <c r="HQT86" s="183"/>
      <c r="HQU86" s="183"/>
      <c r="HQV86" s="183"/>
      <c r="HQW86" s="183"/>
      <c r="HQX86" s="183"/>
      <c r="HQY86" s="183"/>
      <c r="HQZ86" s="183"/>
      <c r="HRA86" s="183"/>
      <c r="HRB86" s="183"/>
      <c r="HRC86" s="183"/>
      <c r="HRD86" s="183"/>
      <c r="HRE86" s="183"/>
      <c r="HRF86" s="183"/>
      <c r="HRG86" s="183"/>
      <c r="HRH86" s="183"/>
      <c r="HRI86" s="183"/>
      <c r="HRJ86" s="183"/>
      <c r="HRK86" s="183"/>
      <c r="HRL86" s="183"/>
      <c r="HRM86" s="183"/>
      <c r="HRN86" s="183"/>
      <c r="HRO86" s="183"/>
      <c r="HRP86" s="183"/>
      <c r="HRQ86" s="183"/>
      <c r="HRR86" s="183"/>
      <c r="HRS86" s="183"/>
      <c r="HRT86" s="183"/>
      <c r="HRU86" s="183"/>
      <c r="HRV86" s="183"/>
      <c r="HRW86" s="183"/>
      <c r="HRX86" s="183"/>
      <c r="HRY86" s="183"/>
      <c r="HRZ86" s="183"/>
      <c r="HSA86" s="183"/>
      <c r="HSB86" s="183"/>
      <c r="HSC86" s="183"/>
      <c r="HSD86" s="183"/>
      <c r="HSE86" s="183"/>
      <c r="HSF86" s="183"/>
      <c r="HSG86" s="183"/>
      <c r="HSH86" s="183"/>
      <c r="HSI86" s="183"/>
      <c r="HSJ86" s="183"/>
      <c r="HSK86" s="183"/>
      <c r="HSL86" s="183"/>
      <c r="HSM86" s="183"/>
      <c r="HSN86" s="183"/>
      <c r="HSO86" s="183"/>
      <c r="HSP86" s="183"/>
      <c r="HSQ86" s="183"/>
      <c r="HSR86" s="183"/>
      <c r="HSS86" s="183"/>
      <c r="HST86" s="183"/>
      <c r="HSU86" s="183"/>
      <c r="HSV86" s="183"/>
      <c r="HSW86" s="183"/>
      <c r="HSX86" s="183"/>
      <c r="HSY86" s="183"/>
      <c r="HSZ86" s="183"/>
      <c r="HTA86" s="183"/>
      <c r="HTB86" s="183"/>
      <c r="HTC86" s="183"/>
      <c r="HTD86" s="183"/>
      <c r="HTE86" s="183"/>
      <c r="HTF86" s="183"/>
      <c r="HTG86" s="183"/>
      <c r="HTH86" s="183"/>
      <c r="HTI86" s="183"/>
      <c r="HTJ86" s="183"/>
      <c r="HTK86" s="183"/>
      <c r="HTL86" s="183"/>
      <c r="HTM86" s="183"/>
      <c r="HTN86" s="183"/>
      <c r="HTO86" s="183"/>
      <c r="HTP86" s="183"/>
      <c r="HTQ86" s="183"/>
      <c r="HTR86" s="183"/>
      <c r="HTS86" s="183"/>
      <c r="HTT86" s="183"/>
      <c r="HTU86" s="183"/>
      <c r="HTV86" s="183"/>
      <c r="HTW86" s="183"/>
      <c r="HTX86" s="183"/>
      <c r="HTY86" s="183"/>
      <c r="HTZ86" s="183"/>
      <c r="HUA86" s="183"/>
      <c r="HUB86" s="183"/>
      <c r="HUC86" s="183"/>
      <c r="HUD86" s="183"/>
      <c r="HUE86" s="183"/>
      <c r="HUF86" s="183"/>
      <c r="HUG86" s="183"/>
      <c r="HUH86" s="183"/>
      <c r="HUI86" s="183"/>
      <c r="HUJ86" s="183"/>
      <c r="HUK86" s="183"/>
      <c r="HUL86" s="183"/>
      <c r="HUM86" s="183"/>
      <c r="HUN86" s="183"/>
      <c r="HUO86" s="183"/>
      <c r="HUP86" s="183"/>
      <c r="HUQ86" s="183"/>
      <c r="HUR86" s="183"/>
      <c r="HUS86" s="183"/>
      <c r="HUT86" s="183"/>
      <c r="HUU86" s="183"/>
      <c r="HUV86" s="183"/>
      <c r="HUW86" s="183"/>
      <c r="HUX86" s="183"/>
      <c r="HUY86" s="183"/>
      <c r="HUZ86" s="183"/>
      <c r="HVA86" s="183"/>
      <c r="HVB86" s="183"/>
      <c r="HVC86" s="183"/>
      <c r="HVD86" s="183"/>
      <c r="HVE86" s="183"/>
      <c r="HVF86" s="183"/>
      <c r="HVG86" s="183"/>
      <c r="HVH86" s="183"/>
      <c r="HVI86" s="183"/>
      <c r="HVJ86" s="183"/>
      <c r="HVK86" s="183"/>
      <c r="HVL86" s="183"/>
      <c r="HVM86" s="183"/>
      <c r="HVN86" s="183"/>
      <c r="HVO86" s="183"/>
      <c r="HVP86" s="183"/>
      <c r="HVQ86" s="183"/>
      <c r="HVR86" s="183"/>
      <c r="HVS86" s="183"/>
      <c r="HVT86" s="183"/>
      <c r="HVU86" s="183"/>
      <c r="HVV86" s="183"/>
      <c r="HVW86" s="183"/>
      <c r="HVX86" s="183"/>
      <c r="HVY86" s="183"/>
      <c r="HVZ86" s="183"/>
      <c r="HWA86" s="183"/>
      <c r="HWB86" s="183"/>
      <c r="HWC86" s="183"/>
      <c r="HWD86" s="183"/>
      <c r="HWE86" s="183"/>
      <c r="HWF86" s="183"/>
      <c r="HWG86" s="183"/>
      <c r="HWH86" s="183"/>
      <c r="HWI86" s="183"/>
      <c r="HWJ86" s="183"/>
      <c r="HWK86" s="183"/>
      <c r="HWL86" s="183"/>
      <c r="HWM86" s="183"/>
      <c r="HWN86" s="183"/>
      <c r="HWO86" s="183"/>
      <c r="HWP86" s="183"/>
      <c r="HWQ86" s="183"/>
      <c r="HWR86" s="183"/>
      <c r="HWS86" s="183"/>
      <c r="HWT86" s="183"/>
      <c r="HWU86" s="183"/>
      <c r="HWV86" s="183"/>
      <c r="HWW86" s="183"/>
      <c r="HWX86" s="183"/>
      <c r="HWY86" s="183"/>
      <c r="HWZ86" s="183"/>
      <c r="HXA86" s="183"/>
      <c r="HXB86" s="183"/>
      <c r="HXC86" s="183"/>
      <c r="HXD86" s="183"/>
      <c r="HXE86" s="183"/>
      <c r="HXF86" s="183"/>
      <c r="HXG86" s="183"/>
      <c r="HXH86" s="183"/>
      <c r="HXI86" s="183"/>
      <c r="HXJ86" s="183"/>
      <c r="HXK86" s="183"/>
      <c r="HXL86" s="183"/>
      <c r="HXM86" s="183"/>
      <c r="HXN86" s="183"/>
      <c r="HXO86" s="183"/>
      <c r="HXP86" s="183"/>
      <c r="HXQ86" s="183"/>
      <c r="HXR86" s="183"/>
      <c r="HXS86" s="183"/>
      <c r="HXT86" s="183"/>
      <c r="HXU86" s="183"/>
      <c r="HXV86" s="183"/>
      <c r="HXW86" s="183"/>
      <c r="HXX86" s="183"/>
      <c r="HXY86" s="183"/>
      <c r="HXZ86" s="183"/>
      <c r="HYA86" s="183"/>
      <c r="HYB86" s="183"/>
      <c r="HYC86" s="183"/>
      <c r="HYD86" s="183"/>
      <c r="HYE86" s="183"/>
      <c r="HYF86" s="183"/>
      <c r="HYG86" s="183"/>
      <c r="HYH86" s="183"/>
      <c r="HYI86" s="183"/>
      <c r="HYJ86" s="183"/>
      <c r="HYK86" s="183"/>
      <c r="HYL86" s="183"/>
      <c r="HYM86" s="183"/>
      <c r="HYN86" s="183"/>
      <c r="HYO86" s="183"/>
      <c r="HYP86" s="183"/>
      <c r="HYQ86" s="183"/>
      <c r="HYR86" s="183"/>
      <c r="HYS86" s="183"/>
      <c r="HYT86" s="183"/>
      <c r="HYU86" s="183"/>
      <c r="HYV86" s="183"/>
      <c r="HYW86" s="183"/>
      <c r="HYX86" s="183"/>
      <c r="HYY86" s="183"/>
      <c r="HYZ86" s="183"/>
      <c r="HZA86" s="183"/>
      <c r="HZB86" s="183"/>
      <c r="HZC86" s="183"/>
      <c r="HZD86" s="183"/>
      <c r="HZE86" s="183"/>
      <c r="HZF86" s="183"/>
      <c r="HZG86" s="183"/>
      <c r="HZH86" s="183"/>
      <c r="HZI86" s="183"/>
      <c r="HZJ86" s="183"/>
      <c r="HZK86" s="183"/>
      <c r="HZL86" s="183"/>
      <c r="HZM86" s="183"/>
      <c r="HZN86" s="183"/>
      <c r="HZO86" s="183"/>
      <c r="HZP86" s="183"/>
      <c r="HZQ86" s="183"/>
      <c r="HZR86" s="183"/>
      <c r="HZS86" s="183"/>
      <c r="HZT86" s="183"/>
      <c r="HZU86" s="183"/>
      <c r="HZV86" s="183"/>
      <c r="HZW86" s="183"/>
      <c r="HZX86" s="183"/>
      <c r="HZY86" s="183"/>
      <c r="HZZ86" s="183"/>
      <c r="IAA86" s="183"/>
      <c r="IAB86" s="183"/>
      <c r="IAC86" s="183"/>
      <c r="IAD86" s="183"/>
      <c r="IAE86" s="183"/>
      <c r="IAF86" s="183"/>
      <c r="IAG86" s="183"/>
      <c r="IAH86" s="183"/>
      <c r="IAI86" s="183"/>
      <c r="IAJ86" s="183"/>
      <c r="IAK86" s="183"/>
      <c r="IAL86" s="183"/>
      <c r="IAM86" s="183"/>
      <c r="IAN86" s="183"/>
      <c r="IAO86" s="183"/>
      <c r="IAP86" s="183"/>
      <c r="IAQ86" s="183"/>
      <c r="IAR86" s="183"/>
      <c r="IAS86" s="183"/>
      <c r="IAT86" s="183"/>
      <c r="IAU86" s="183"/>
      <c r="IAV86" s="183"/>
      <c r="IAW86" s="183"/>
      <c r="IAX86" s="183"/>
      <c r="IAY86" s="183"/>
      <c r="IAZ86" s="183"/>
      <c r="IBA86" s="183"/>
      <c r="IBB86" s="183"/>
      <c r="IBC86" s="183"/>
      <c r="IBD86" s="183"/>
      <c r="IBE86" s="183"/>
      <c r="IBF86" s="183"/>
      <c r="IBG86" s="183"/>
      <c r="IBH86" s="183"/>
      <c r="IBI86" s="183"/>
      <c r="IBJ86" s="183"/>
      <c r="IBK86" s="183"/>
      <c r="IBL86" s="183"/>
      <c r="IBM86" s="183"/>
      <c r="IBN86" s="183"/>
      <c r="IBO86" s="183"/>
      <c r="IBP86" s="183"/>
      <c r="IBQ86" s="183"/>
      <c r="IBR86" s="183"/>
      <c r="IBS86" s="183"/>
      <c r="IBT86" s="183"/>
      <c r="IBU86" s="183"/>
      <c r="IBV86" s="183"/>
      <c r="IBW86" s="183"/>
      <c r="IBX86" s="183"/>
      <c r="IBY86" s="183"/>
      <c r="IBZ86" s="183"/>
      <c r="ICA86" s="183"/>
      <c r="ICB86" s="183"/>
      <c r="ICC86" s="183"/>
      <c r="ICD86" s="183"/>
      <c r="ICE86" s="183"/>
      <c r="ICF86" s="183"/>
      <c r="ICG86" s="183"/>
      <c r="ICH86" s="183"/>
      <c r="ICI86" s="183"/>
      <c r="ICJ86" s="183"/>
      <c r="ICK86" s="183"/>
      <c r="ICL86" s="183"/>
      <c r="ICM86" s="183"/>
      <c r="ICN86" s="183"/>
      <c r="ICO86" s="183"/>
      <c r="ICP86" s="183"/>
      <c r="ICQ86" s="183"/>
      <c r="ICR86" s="183"/>
      <c r="ICS86" s="183"/>
      <c r="ICT86" s="183"/>
      <c r="ICU86" s="183"/>
      <c r="ICV86" s="183"/>
      <c r="ICW86" s="183"/>
      <c r="ICX86" s="183"/>
      <c r="ICY86" s="183"/>
      <c r="ICZ86" s="183"/>
      <c r="IDA86" s="183"/>
      <c r="IDB86" s="183"/>
      <c r="IDC86" s="183"/>
      <c r="IDD86" s="183"/>
      <c r="IDE86" s="183"/>
      <c r="IDF86" s="183"/>
      <c r="IDG86" s="183"/>
      <c r="IDH86" s="183"/>
      <c r="IDI86" s="183"/>
      <c r="IDJ86" s="183"/>
      <c r="IDK86" s="183"/>
      <c r="IDL86" s="183"/>
      <c r="IDM86" s="183"/>
      <c r="IDN86" s="183"/>
      <c r="IDO86" s="183"/>
      <c r="IDP86" s="183"/>
      <c r="IDQ86" s="183"/>
      <c r="IDR86" s="183"/>
      <c r="IDS86" s="183"/>
      <c r="IDT86" s="183"/>
      <c r="IDU86" s="183"/>
      <c r="IDV86" s="183"/>
      <c r="IDW86" s="183"/>
      <c r="IDX86" s="183"/>
      <c r="IDY86" s="183"/>
      <c r="IDZ86" s="183"/>
      <c r="IEA86" s="183"/>
      <c r="IEB86" s="183"/>
      <c r="IEC86" s="183"/>
      <c r="IED86" s="183"/>
      <c r="IEE86" s="183"/>
      <c r="IEF86" s="183"/>
      <c r="IEG86" s="183"/>
      <c r="IEH86" s="183"/>
      <c r="IEI86" s="183"/>
      <c r="IEJ86" s="183"/>
      <c r="IEK86" s="183"/>
      <c r="IEL86" s="183"/>
      <c r="IEM86" s="183"/>
      <c r="IEN86" s="183"/>
      <c r="IEO86" s="183"/>
      <c r="IEP86" s="183"/>
      <c r="IEQ86" s="183"/>
      <c r="IER86" s="183"/>
      <c r="IES86" s="183"/>
      <c r="IET86" s="183"/>
      <c r="IEU86" s="183"/>
      <c r="IEV86" s="183"/>
      <c r="IEW86" s="183"/>
      <c r="IEX86" s="183"/>
      <c r="IEY86" s="183"/>
      <c r="IEZ86" s="183"/>
      <c r="IFA86" s="183"/>
      <c r="IFB86" s="183"/>
      <c r="IFC86" s="183"/>
      <c r="IFD86" s="183"/>
      <c r="IFE86" s="183"/>
      <c r="IFF86" s="183"/>
      <c r="IFG86" s="183"/>
      <c r="IFH86" s="183"/>
      <c r="IFI86" s="183"/>
      <c r="IFJ86" s="183"/>
      <c r="IFK86" s="183"/>
      <c r="IFL86" s="183"/>
      <c r="IFM86" s="183"/>
      <c r="IFN86" s="183"/>
      <c r="IFO86" s="183"/>
      <c r="IFP86" s="183"/>
      <c r="IFQ86" s="183"/>
      <c r="IFR86" s="183"/>
      <c r="IFS86" s="183"/>
      <c r="IFT86" s="183"/>
      <c r="IFU86" s="183"/>
      <c r="IFV86" s="183"/>
      <c r="IFW86" s="183"/>
      <c r="IFX86" s="183"/>
      <c r="IFY86" s="183"/>
      <c r="IFZ86" s="183"/>
      <c r="IGA86" s="183"/>
      <c r="IGB86" s="183"/>
      <c r="IGC86" s="183"/>
      <c r="IGD86" s="183"/>
      <c r="IGE86" s="183"/>
      <c r="IGF86" s="183"/>
      <c r="IGG86" s="183"/>
      <c r="IGH86" s="183"/>
      <c r="IGI86" s="183"/>
      <c r="IGJ86" s="183"/>
      <c r="IGK86" s="183"/>
      <c r="IGL86" s="183"/>
      <c r="IGM86" s="183"/>
      <c r="IGN86" s="183"/>
      <c r="IGO86" s="183"/>
      <c r="IGP86" s="183"/>
      <c r="IGQ86" s="183"/>
      <c r="IGR86" s="183"/>
      <c r="IGS86" s="183"/>
      <c r="IGT86" s="183"/>
      <c r="IGU86" s="183"/>
      <c r="IGV86" s="183"/>
      <c r="IGW86" s="183"/>
      <c r="IGX86" s="183"/>
      <c r="IGY86" s="183"/>
      <c r="IGZ86" s="183"/>
      <c r="IHA86" s="183"/>
      <c r="IHB86" s="183"/>
      <c r="IHC86" s="183"/>
      <c r="IHD86" s="183"/>
      <c r="IHE86" s="183"/>
      <c r="IHF86" s="183"/>
      <c r="IHG86" s="183"/>
      <c r="IHH86" s="183"/>
      <c r="IHI86" s="183"/>
      <c r="IHJ86" s="183"/>
      <c r="IHK86" s="183"/>
      <c r="IHL86" s="183"/>
      <c r="IHM86" s="183"/>
      <c r="IHN86" s="183"/>
      <c r="IHO86" s="183"/>
      <c r="IHP86" s="183"/>
      <c r="IHQ86" s="183"/>
      <c r="IHR86" s="183"/>
      <c r="IHS86" s="183"/>
      <c r="IHT86" s="183"/>
      <c r="IHU86" s="183"/>
      <c r="IHV86" s="183"/>
      <c r="IHW86" s="183"/>
      <c r="IHX86" s="183"/>
      <c r="IHY86" s="183"/>
      <c r="IHZ86" s="183"/>
      <c r="IIA86" s="183"/>
      <c r="IIB86" s="183"/>
      <c r="IIC86" s="183"/>
      <c r="IID86" s="183"/>
      <c r="IIE86" s="183"/>
      <c r="IIF86" s="183"/>
      <c r="IIG86" s="183"/>
      <c r="IIH86" s="183"/>
      <c r="III86" s="183"/>
      <c r="IIJ86" s="183"/>
      <c r="IIK86" s="183"/>
      <c r="IIL86" s="183"/>
      <c r="IIM86" s="183"/>
      <c r="IIN86" s="183"/>
      <c r="IIO86" s="183"/>
      <c r="IIP86" s="183"/>
      <c r="IIQ86" s="183"/>
      <c r="IIR86" s="183"/>
      <c r="IIS86" s="183"/>
      <c r="IIT86" s="183"/>
      <c r="IIU86" s="183"/>
      <c r="IIV86" s="183"/>
      <c r="IIW86" s="183"/>
      <c r="IIX86" s="183"/>
      <c r="IIY86" s="183"/>
      <c r="IIZ86" s="183"/>
      <c r="IJA86" s="183"/>
      <c r="IJB86" s="183"/>
      <c r="IJC86" s="183"/>
      <c r="IJD86" s="183"/>
      <c r="IJE86" s="183"/>
      <c r="IJF86" s="183"/>
      <c r="IJG86" s="183"/>
      <c r="IJH86" s="183"/>
      <c r="IJI86" s="183"/>
      <c r="IJJ86" s="183"/>
      <c r="IJK86" s="183"/>
      <c r="IJL86" s="183"/>
      <c r="IJM86" s="183"/>
      <c r="IJN86" s="183"/>
      <c r="IJO86" s="183"/>
      <c r="IJP86" s="183"/>
      <c r="IJQ86" s="183"/>
      <c r="IJR86" s="183"/>
      <c r="IJS86" s="183"/>
      <c r="IJT86" s="183"/>
      <c r="IJU86" s="183"/>
      <c r="IJV86" s="183"/>
      <c r="IJW86" s="183"/>
      <c r="IJX86" s="183"/>
      <c r="IJY86" s="183"/>
      <c r="IJZ86" s="183"/>
      <c r="IKA86" s="183"/>
      <c r="IKB86" s="183"/>
      <c r="IKC86" s="183"/>
      <c r="IKD86" s="183"/>
      <c r="IKE86" s="183"/>
      <c r="IKF86" s="183"/>
      <c r="IKG86" s="183"/>
      <c r="IKH86" s="183"/>
      <c r="IKI86" s="183"/>
      <c r="IKJ86" s="183"/>
      <c r="IKK86" s="183"/>
      <c r="IKL86" s="183"/>
      <c r="IKM86" s="183"/>
      <c r="IKN86" s="183"/>
      <c r="IKO86" s="183"/>
      <c r="IKP86" s="183"/>
      <c r="IKQ86" s="183"/>
      <c r="IKR86" s="183"/>
      <c r="IKS86" s="183"/>
      <c r="IKT86" s="183"/>
      <c r="IKU86" s="183"/>
      <c r="IKV86" s="183"/>
      <c r="IKW86" s="183"/>
      <c r="IKX86" s="183"/>
      <c r="IKY86" s="183"/>
      <c r="IKZ86" s="183"/>
      <c r="ILA86" s="183"/>
      <c r="ILB86" s="183"/>
      <c r="ILC86" s="183"/>
      <c r="ILD86" s="183"/>
      <c r="ILE86" s="183"/>
      <c r="ILF86" s="183"/>
      <c r="ILG86" s="183"/>
      <c r="ILH86" s="183"/>
      <c r="ILI86" s="183"/>
      <c r="ILJ86" s="183"/>
      <c r="ILK86" s="183"/>
      <c r="ILL86" s="183"/>
      <c r="ILM86" s="183"/>
      <c r="ILN86" s="183"/>
      <c r="ILO86" s="183"/>
      <c r="ILP86" s="183"/>
      <c r="ILQ86" s="183"/>
      <c r="ILR86" s="183"/>
      <c r="ILS86" s="183"/>
      <c r="ILT86" s="183"/>
      <c r="ILU86" s="183"/>
      <c r="ILV86" s="183"/>
      <c r="ILW86" s="183"/>
      <c r="ILX86" s="183"/>
      <c r="ILY86" s="183"/>
      <c r="ILZ86" s="183"/>
      <c r="IMA86" s="183"/>
      <c r="IMB86" s="183"/>
      <c r="IMC86" s="183"/>
      <c r="IMD86" s="183"/>
      <c r="IME86" s="183"/>
      <c r="IMF86" s="183"/>
      <c r="IMG86" s="183"/>
      <c r="IMH86" s="183"/>
      <c r="IMI86" s="183"/>
      <c r="IMJ86" s="183"/>
      <c r="IMK86" s="183"/>
      <c r="IML86" s="183"/>
      <c r="IMM86" s="183"/>
      <c r="IMN86" s="183"/>
      <c r="IMO86" s="183"/>
      <c r="IMP86" s="183"/>
      <c r="IMQ86" s="183"/>
      <c r="IMR86" s="183"/>
      <c r="IMS86" s="183"/>
      <c r="IMT86" s="183"/>
      <c r="IMU86" s="183"/>
      <c r="IMV86" s="183"/>
      <c r="IMW86" s="183"/>
      <c r="IMX86" s="183"/>
      <c r="IMY86" s="183"/>
      <c r="IMZ86" s="183"/>
      <c r="INA86" s="183"/>
      <c r="INB86" s="183"/>
      <c r="INC86" s="183"/>
      <c r="IND86" s="183"/>
      <c r="INE86" s="183"/>
      <c r="INF86" s="183"/>
      <c r="ING86" s="183"/>
      <c r="INH86" s="183"/>
      <c r="INI86" s="183"/>
      <c r="INJ86" s="183"/>
      <c r="INK86" s="183"/>
      <c r="INL86" s="183"/>
      <c r="INM86" s="183"/>
      <c r="INN86" s="183"/>
      <c r="INO86" s="183"/>
      <c r="INP86" s="183"/>
      <c r="INQ86" s="183"/>
      <c r="INR86" s="183"/>
      <c r="INS86" s="183"/>
      <c r="INT86" s="183"/>
      <c r="INU86" s="183"/>
      <c r="INV86" s="183"/>
      <c r="INW86" s="183"/>
      <c r="INX86" s="183"/>
      <c r="INY86" s="183"/>
      <c r="INZ86" s="183"/>
      <c r="IOA86" s="183"/>
      <c r="IOB86" s="183"/>
      <c r="IOC86" s="183"/>
      <c r="IOD86" s="183"/>
      <c r="IOE86" s="183"/>
      <c r="IOF86" s="183"/>
      <c r="IOG86" s="183"/>
      <c r="IOH86" s="183"/>
      <c r="IOI86" s="183"/>
      <c r="IOJ86" s="183"/>
      <c r="IOK86" s="183"/>
      <c r="IOL86" s="183"/>
      <c r="IOM86" s="183"/>
      <c r="ION86" s="183"/>
      <c r="IOO86" s="183"/>
      <c r="IOP86" s="183"/>
      <c r="IOQ86" s="183"/>
      <c r="IOR86" s="183"/>
      <c r="IOS86" s="183"/>
      <c r="IOT86" s="183"/>
      <c r="IOU86" s="183"/>
      <c r="IOV86" s="183"/>
      <c r="IOW86" s="183"/>
      <c r="IOX86" s="183"/>
      <c r="IOY86" s="183"/>
      <c r="IOZ86" s="183"/>
      <c r="IPA86" s="183"/>
      <c r="IPB86" s="183"/>
      <c r="IPC86" s="183"/>
      <c r="IPD86" s="183"/>
      <c r="IPE86" s="183"/>
      <c r="IPF86" s="183"/>
      <c r="IPG86" s="183"/>
      <c r="IPH86" s="183"/>
      <c r="IPI86" s="183"/>
      <c r="IPJ86" s="183"/>
      <c r="IPK86" s="183"/>
      <c r="IPL86" s="183"/>
      <c r="IPM86" s="183"/>
      <c r="IPN86" s="183"/>
      <c r="IPO86" s="183"/>
      <c r="IPP86" s="183"/>
      <c r="IPQ86" s="183"/>
      <c r="IPR86" s="183"/>
      <c r="IPS86" s="183"/>
      <c r="IPT86" s="183"/>
      <c r="IPU86" s="183"/>
      <c r="IPV86" s="183"/>
      <c r="IPW86" s="183"/>
      <c r="IPX86" s="183"/>
      <c r="IPY86" s="183"/>
      <c r="IPZ86" s="183"/>
      <c r="IQA86" s="183"/>
      <c r="IQB86" s="183"/>
      <c r="IQC86" s="183"/>
      <c r="IQD86" s="183"/>
      <c r="IQE86" s="183"/>
      <c r="IQF86" s="183"/>
      <c r="IQG86" s="183"/>
      <c r="IQH86" s="183"/>
      <c r="IQI86" s="183"/>
      <c r="IQJ86" s="183"/>
      <c r="IQK86" s="183"/>
      <c r="IQL86" s="183"/>
      <c r="IQM86" s="183"/>
      <c r="IQN86" s="183"/>
      <c r="IQO86" s="183"/>
      <c r="IQP86" s="183"/>
      <c r="IQQ86" s="183"/>
      <c r="IQR86" s="183"/>
      <c r="IQS86" s="183"/>
      <c r="IQT86" s="183"/>
      <c r="IQU86" s="183"/>
      <c r="IQV86" s="183"/>
      <c r="IQW86" s="183"/>
      <c r="IQX86" s="183"/>
      <c r="IQY86" s="183"/>
      <c r="IQZ86" s="183"/>
      <c r="IRA86" s="183"/>
      <c r="IRB86" s="183"/>
      <c r="IRC86" s="183"/>
      <c r="IRD86" s="183"/>
      <c r="IRE86" s="183"/>
      <c r="IRF86" s="183"/>
      <c r="IRG86" s="183"/>
      <c r="IRH86" s="183"/>
      <c r="IRI86" s="183"/>
      <c r="IRJ86" s="183"/>
      <c r="IRK86" s="183"/>
      <c r="IRL86" s="183"/>
      <c r="IRM86" s="183"/>
      <c r="IRN86" s="183"/>
      <c r="IRO86" s="183"/>
      <c r="IRP86" s="183"/>
      <c r="IRQ86" s="183"/>
      <c r="IRR86" s="183"/>
      <c r="IRS86" s="183"/>
      <c r="IRT86" s="183"/>
      <c r="IRU86" s="183"/>
      <c r="IRV86" s="183"/>
      <c r="IRW86" s="183"/>
      <c r="IRX86" s="183"/>
      <c r="IRY86" s="183"/>
      <c r="IRZ86" s="183"/>
      <c r="ISA86" s="183"/>
      <c r="ISB86" s="183"/>
      <c r="ISC86" s="183"/>
      <c r="ISD86" s="183"/>
      <c r="ISE86" s="183"/>
      <c r="ISF86" s="183"/>
      <c r="ISG86" s="183"/>
      <c r="ISH86" s="183"/>
      <c r="ISI86" s="183"/>
      <c r="ISJ86" s="183"/>
      <c r="ISK86" s="183"/>
      <c r="ISL86" s="183"/>
      <c r="ISM86" s="183"/>
      <c r="ISN86" s="183"/>
      <c r="ISO86" s="183"/>
      <c r="ISP86" s="183"/>
      <c r="ISQ86" s="183"/>
      <c r="ISR86" s="183"/>
      <c r="ISS86" s="183"/>
      <c r="IST86" s="183"/>
      <c r="ISU86" s="183"/>
      <c r="ISV86" s="183"/>
      <c r="ISW86" s="183"/>
      <c r="ISX86" s="183"/>
      <c r="ISY86" s="183"/>
      <c r="ISZ86" s="183"/>
      <c r="ITA86" s="183"/>
      <c r="ITB86" s="183"/>
      <c r="ITC86" s="183"/>
      <c r="ITD86" s="183"/>
      <c r="ITE86" s="183"/>
      <c r="ITF86" s="183"/>
      <c r="ITG86" s="183"/>
      <c r="ITH86" s="183"/>
      <c r="ITI86" s="183"/>
      <c r="ITJ86" s="183"/>
      <c r="ITK86" s="183"/>
      <c r="ITL86" s="183"/>
      <c r="ITM86" s="183"/>
      <c r="ITN86" s="183"/>
      <c r="ITO86" s="183"/>
      <c r="ITP86" s="183"/>
      <c r="ITQ86" s="183"/>
      <c r="ITR86" s="183"/>
      <c r="ITS86" s="183"/>
      <c r="ITT86" s="183"/>
      <c r="ITU86" s="183"/>
      <c r="ITV86" s="183"/>
      <c r="ITW86" s="183"/>
      <c r="ITX86" s="183"/>
      <c r="ITY86" s="183"/>
      <c r="ITZ86" s="183"/>
      <c r="IUA86" s="183"/>
      <c r="IUB86" s="183"/>
      <c r="IUC86" s="183"/>
      <c r="IUD86" s="183"/>
      <c r="IUE86" s="183"/>
      <c r="IUF86" s="183"/>
      <c r="IUG86" s="183"/>
      <c r="IUH86" s="183"/>
      <c r="IUI86" s="183"/>
      <c r="IUJ86" s="183"/>
      <c r="IUK86" s="183"/>
      <c r="IUL86" s="183"/>
      <c r="IUM86" s="183"/>
      <c r="IUN86" s="183"/>
      <c r="IUO86" s="183"/>
      <c r="IUP86" s="183"/>
      <c r="IUQ86" s="183"/>
      <c r="IUR86" s="183"/>
      <c r="IUS86" s="183"/>
      <c r="IUT86" s="183"/>
      <c r="IUU86" s="183"/>
      <c r="IUV86" s="183"/>
      <c r="IUW86" s="183"/>
      <c r="IUX86" s="183"/>
      <c r="IUY86" s="183"/>
      <c r="IUZ86" s="183"/>
      <c r="IVA86" s="183"/>
      <c r="IVB86" s="183"/>
      <c r="IVC86" s="183"/>
      <c r="IVD86" s="183"/>
      <c r="IVE86" s="183"/>
      <c r="IVF86" s="183"/>
      <c r="IVG86" s="183"/>
      <c r="IVH86" s="183"/>
      <c r="IVI86" s="183"/>
      <c r="IVJ86" s="183"/>
      <c r="IVK86" s="183"/>
      <c r="IVL86" s="183"/>
      <c r="IVM86" s="183"/>
      <c r="IVN86" s="183"/>
      <c r="IVO86" s="183"/>
      <c r="IVP86" s="183"/>
      <c r="IVQ86" s="183"/>
      <c r="IVR86" s="183"/>
      <c r="IVS86" s="183"/>
      <c r="IVT86" s="183"/>
      <c r="IVU86" s="183"/>
      <c r="IVV86" s="183"/>
      <c r="IVW86" s="183"/>
      <c r="IVX86" s="183"/>
      <c r="IVY86" s="183"/>
      <c r="IVZ86" s="183"/>
      <c r="IWA86" s="183"/>
      <c r="IWB86" s="183"/>
      <c r="IWC86" s="183"/>
      <c r="IWD86" s="183"/>
      <c r="IWE86" s="183"/>
      <c r="IWF86" s="183"/>
      <c r="IWG86" s="183"/>
      <c r="IWH86" s="183"/>
      <c r="IWI86" s="183"/>
      <c r="IWJ86" s="183"/>
      <c r="IWK86" s="183"/>
      <c r="IWL86" s="183"/>
      <c r="IWM86" s="183"/>
      <c r="IWN86" s="183"/>
      <c r="IWO86" s="183"/>
      <c r="IWP86" s="183"/>
      <c r="IWQ86" s="183"/>
      <c r="IWR86" s="183"/>
      <c r="IWS86" s="183"/>
      <c r="IWT86" s="183"/>
      <c r="IWU86" s="183"/>
      <c r="IWV86" s="183"/>
      <c r="IWW86" s="183"/>
      <c r="IWX86" s="183"/>
      <c r="IWY86" s="183"/>
      <c r="IWZ86" s="183"/>
      <c r="IXA86" s="183"/>
      <c r="IXB86" s="183"/>
      <c r="IXC86" s="183"/>
      <c r="IXD86" s="183"/>
      <c r="IXE86" s="183"/>
      <c r="IXF86" s="183"/>
      <c r="IXG86" s="183"/>
      <c r="IXH86" s="183"/>
      <c r="IXI86" s="183"/>
      <c r="IXJ86" s="183"/>
      <c r="IXK86" s="183"/>
      <c r="IXL86" s="183"/>
      <c r="IXM86" s="183"/>
      <c r="IXN86" s="183"/>
      <c r="IXO86" s="183"/>
      <c r="IXP86" s="183"/>
      <c r="IXQ86" s="183"/>
      <c r="IXR86" s="183"/>
      <c r="IXS86" s="183"/>
      <c r="IXT86" s="183"/>
      <c r="IXU86" s="183"/>
      <c r="IXV86" s="183"/>
      <c r="IXW86" s="183"/>
      <c r="IXX86" s="183"/>
      <c r="IXY86" s="183"/>
      <c r="IXZ86" s="183"/>
      <c r="IYA86" s="183"/>
      <c r="IYB86" s="183"/>
      <c r="IYC86" s="183"/>
      <c r="IYD86" s="183"/>
      <c r="IYE86" s="183"/>
      <c r="IYF86" s="183"/>
      <c r="IYG86" s="183"/>
      <c r="IYH86" s="183"/>
      <c r="IYI86" s="183"/>
      <c r="IYJ86" s="183"/>
      <c r="IYK86" s="183"/>
      <c r="IYL86" s="183"/>
      <c r="IYM86" s="183"/>
      <c r="IYN86" s="183"/>
      <c r="IYO86" s="183"/>
      <c r="IYP86" s="183"/>
      <c r="IYQ86" s="183"/>
      <c r="IYR86" s="183"/>
      <c r="IYS86" s="183"/>
      <c r="IYT86" s="183"/>
      <c r="IYU86" s="183"/>
      <c r="IYV86" s="183"/>
      <c r="IYW86" s="183"/>
      <c r="IYX86" s="183"/>
      <c r="IYY86" s="183"/>
      <c r="IYZ86" s="183"/>
      <c r="IZA86" s="183"/>
      <c r="IZB86" s="183"/>
      <c r="IZC86" s="183"/>
      <c r="IZD86" s="183"/>
      <c r="IZE86" s="183"/>
      <c r="IZF86" s="183"/>
      <c r="IZG86" s="183"/>
      <c r="IZH86" s="183"/>
      <c r="IZI86" s="183"/>
      <c r="IZJ86" s="183"/>
      <c r="IZK86" s="183"/>
      <c r="IZL86" s="183"/>
      <c r="IZM86" s="183"/>
      <c r="IZN86" s="183"/>
      <c r="IZO86" s="183"/>
      <c r="IZP86" s="183"/>
      <c r="IZQ86" s="183"/>
      <c r="IZR86" s="183"/>
      <c r="IZS86" s="183"/>
      <c r="IZT86" s="183"/>
      <c r="IZU86" s="183"/>
      <c r="IZV86" s="183"/>
      <c r="IZW86" s="183"/>
      <c r="IZX86" s="183"/>
      <c r="IZY86" s="183"/>
      <c r="IZZ86" s="183"/>
      <c r="JAA86" s="183"/>
      <c r="JAB86" s="183"/>
      <c r="JAC86" s="183"/>
      <c r="JAD86" s="183"/>
      <c r="JAE86" s="183"/>
      <c r="JAF86" s="183"/>
      <c r="JAG86" s="183"/>
      <c r="JAH86" s="183"/>
      <c r="JAI86" s="183"/>
      <c r="JAJ86" s="183"/>
      <c r="JAK86" s="183"/>
      <c r="JAL86" s="183"/>
      <c r="JAM86" s="183"/>
      <c r="JAN86" s="183"/>
      <c r="JAO86" s="183"/>
      <c r="JAP86" s="183"/>
      <c r="JAQ86" s="183"/>
      <c r="JAR86" s="183"/>
      <c r="JAS86" s="183"/>
      <c r="JAT86" s="183"/>
      <c r="JAU86" s="183"/>
      <c r="JAV86" s="183"/>
      <c r="JAW86" s="183"/>
      <c r="JAX86" s="183"/>
      <c r="JAY86" s="183"/>
      <c r="JAZ86" s="183"/>
      <c r="JBA86" s="183"/>
      <c r="JBB86" s="183"/>
      <c r="JBC86" s="183"/>
      <c r="JBD86" s="183"/>
      <c r="JBE86" s="183"/>
      <c r="JBF86" s="183"/>
      <c r="JBG86" s="183"/>
      <c r="JBH86" s="183"/>
      <c r="JBI86" s="183"/>
      <c r="JBJ86" s="183"/>
      <c r="JBK86" s="183"/>
      <c r="JBL86" s="183"/>
      <c r="JBM86" s="183"/>
      <c r="JBN86" s="183"/>
      <c r="JBO86" s="183"/>
      <c r="JBP86" s="183"/>
      <c r="JBQ86" s="183"/>
      <c r="JBR86" s="183"/>
      <c r="JBS86" s="183"/>
      <c r="JBT86" s="183"/>
      <c r="JBU86" s="183"/>
      <c r="JBV86" s="183"/>
      <c r="JBW86" s="183"/>
      <c r="JBX86" s="183"/>
      <c r="JBY86" s="183"/>
      <c r="JBZ86" s="183"/>
      <c r="JCA86" s="183"/>
      <c r="JCB86" s="183"/>
      <c r="JCC86" s="183"/>
      <c r="JCD86" s="183"/>
      <c r="JCE86" s="183"/>
      <c r="JCF86" s="183"/>
      <c r="JCG86" s="183"/>
      <c r="JCH86" s="183"/>
      <c r="JCI86" s="183"/>
      <c r="JCJ86" s="183"/>
      <c r="JCK86" s="183"/>
      <c r="JCL86" s="183"/>
      <c r="JCM86" s="183"/>
      <c r="JCN86" s="183"/>
      <c r="JCO86" s="183"/>
      <c r="JCP86" s="183"/>
      <c r="JCQ86" s="183"/>
      <c r="JCR86" s="183"/>
      <c r="JCS86" s="183"/>
      <c r="JCT86" s="183"/>
      <c r="JCU86" s="183"/>
      <c r="JCV86" s="183"/>
      <c r="JCW86" s="183"/>
      <c r="JCX86" s="183"/>
      <c r="JCY86" s="183"/>
      <c r="JCZ86" s="183"/>
      <c r="JDA86" s="183"/>
      <c r="JDB86" s="183"/>
      <c r="JDC86" s="183"/>
      <c r="JDD86" s="183"/>
      <c r="JDE86" s="183"/>
      <c r="JDF86" s="183"/>
      <c r="JDG86" s="183"/>
      <c r="JDH86" s="183"/>
      <c r="JDI86" s="183"/>
      <c r="JDJ86" s="183"/>
      <c r="JDK86" s="183"/>
      <c r="JDL86" s="183"/>
      <c r="JDM86" s="183"/>
      <c r="JDN86" s="183"/>
      <c r="JDO86" s="183"/>
      <c r="JDP86" s="183"/>
      <c r="JDQ86" s="183"/>
      <c r="JDR86" s="183"/>
      <c r="JDS86" s="183"/>
      <c r="JDT86" s="183"/>
      <c r="JDU86" s="183"/>
      <c r="JDV86" s="183"/>
      <c r="JDW86" s="183"/>
      <c r="JDX86" s="183"/>
      <c r="JDY86" s="183"/>
      <c r="JDZ86" s="183"/>
      <c r="JEA86" s="183"/>
      <c r="JEB86" s="183"/>
      <c r="JEC86" s="183"/>
      <c r="JED86" s="183"/>
      <c r="JEE86" s="183"/>
      <c r="JEF86" s="183"/>
      <c r="JEG86" s="183"/>
      <c r="JEH86" s="183"/>
      <c r="JEI86" s="183"/>
      <c r="JEJ86" s="183"/>
      <c r="JEK86" s="183"/>
      <c r="JEL86" s="183"/>
      <c r="JEM86" s="183"/>
      <c r="JEN86" s="183"/>
      <c r="JEO86" s="183"/>
      <c r="JEP86" s="183"/>
      <c r="JEQ86" s="183"/>
      <c r="JER86" s="183"/>
      <c r="JES86" s="183"/>
      <c r="JET86" s="183"/>
      <c r="JEU86" s="183"/>
      <c r="JEV86" s="183"/>
      <c r="JEW86" s="183"/>
      <c r="JEX86" s="183"/>
      <c r="JEY86" s="183"/>
      <c r="JEZ86" s="183"/>
      <c r="JFA86" s="183"/>
      <c r="JFB86" s="183"/>
      <c r="JFC86" s="183"/>
      <c r="JFD86" s="183"/>
      <c r="JFE86" s="183"/>
      <c r="JFF86" s="183"/>
      <c r="JFG86" s="183"/>
      <c r="JFH86" s="183"/>
      <c r="JFI86" s="183"/>
      <c r="JFJ86" s="183"/>
      <c r="JFK86" s="183"/>
      <c r="JFL86" s="183"/>
      <c r="JFM86" s="183"/>
      <c r="JFN86" s="183"/>
      <c r="JFO86" s="183"/>
      <c r="JFP86" s="183"/>
      <c r="JFQ86" s="183"/>
      <c r="JFR86" s="183"/>
      <c r="JFS86" s="183"/>
      <c r="JFT86" s="183"/>
      <c r="JFU86" s="183"/>
      <c r="JFV86" s="183"/>
      <c r="JFW86" s="183"/>
      <c r="JFX86" s="183"/>
      <c r="JFY86" s="183"/>
      <c r="JFZ86" s="183"/>
      <c r="JGA86" s="183"/>
      <c r="JGB86" s="183"/>
      <c r="JGC86" s="183"/>
      <c r="JGD86" s="183"/>
      <c r="JGE86" s="183"/>
      <c r="JGF86" s="183"/>
      <c r="JGG86" s="183"/>
      <c r="JGH86" s="183"/>
      <c r="JGI86" s="183"/>
      <c r="JGJ86" s="183"/>
      <c r="JGK86" s="183"/>
      <c r="JGL86" s="183"/>
      <c r="JGM86" s="183"/>
      <c r="JGN86" s="183"/>
      <c r="JGO86" s="183"/>
      <c r="JGP86" s="183"/>
      <c r="JGQ86" s="183"/>
      <c r="JGR86" s="183"/>
      <c r="JGS86" s="183"/>
      <c r="JGT86" s="183"/>
      <c r="JGU86" s="183"/>
      <c r="JGV86" s="183"/>
      <c r="JGW86" s="183"/>
      <c r="JGX86" s="183"/>
      <c r="JGY86" s="183"/>
      <c r="JGZ86" s="183"/>
      <c r="JHA86" s="183"/>
      <c r="JHB86" s="183"/>
      <c r="JHC86" s="183"/>
      <c r="JHD86" s="183"/>
      <c r="JHE86" s="183"/>
      <c r="JHF86" s="183"/>
      <c r="JHG86" s="183"/>
      <c r="JHH86" s="183"/>
      <c r="JHI86" s="183"/>
      <c r="JHJ86" s="183"/>
      <c r="JHK86" s="183"/>
      <c r="JHL86" s="183"/>
      <c r="JHM86" s="183"/>
      <c r="JHN86" s="183"/>
      <c r="JHO86" s="183"/>
      <c r="JHP86" s="183"/>
      <c r="JHQ86" s="183"/>
      <c r="JHR86" s="183"/>
      <c r="JHS86" s="183"/>
      <c r="JHT86" s="183"/>
      <c r="JHU86" s="183"/>
      <c r="JHV86" s="183"/>
      <c r="JHW86" s="183"/>
      <c r="JHX86" s="183"/>
      <c r="JHY86" s="183"/>
      <c r="JHZ86" s="183"/>
      <c r="JIA86" s="183"/>
      <c r="JIB86" s="183"/>
      <c r="JIC86" s="183"/>
      <c r="JID86" s="183"/>
      <c r="JIE86" s="183"/>
      <c r="JIF86" s="183"/>
      <c r="JIG86" s="183"/>
      <c r="JIH86" s="183"/>
      <c r="JII86" s="183"/>
      <c r="JIJ86" s="183"/>
      <c r="JIK86" s="183"/>
      <c r="JIL86" s="183"/>
      <c r="JIM86" s="183"/>
      <c r="JIN86" s="183"/>
      <c r="JIO86" s="183"/>
      <c r="JIP86" s="183"/>
      <c r="JIQ86" s="183"/>
      <c r="JIR86" s="183"/>
      <c r="JIS86" s="183"/>
      <c r="JIT86" s="183"/>
      <c r="JIU86" s="183"/>
      <c r="JIV86" s="183"/>
      <c r="JIW86" s="183"/>
      <c r="JIX86" s="183"/>
      <c r="JIY86" s="183"/>
      <c r="JIZ86" s="183"/>
      <c r="JJA86" s="183"/>
      <c r="JJB86" s="183"/>
      <c r="JJC86" s="183"/>
      <c r="JJD86" s="183"/>
      <c r="JJE86" s="183"/>
      <c r="JJF86" s="183"/>
      <c r="JJG86" s="183"/>
      <c r="JJH86" s="183"/>
      <c r="JJI86" s="183"/>
      <c r="JJJ86" s="183"/>
      <c r="JJK86" s="183"/>
      <c r="JJL86" s="183"/>
      <c r="JJM86" s="183"/>
      <c r="JJN86" s="183"/>
      <c r="JJO86" s="183"/>
      <c r="JJP86" s="183"/>
      <c r="JJQ86" s="183"/>
      <c r="JJR86" s="183"/>
      <c r="JJS86" s="183"/>
      <c r="JJT86" s="183"/>
      <c r="JJU86" s="183"/>
      <c r="JJV86" s="183"/>
      <c r="JJW86" s="183"/>
      <c r="JJX86" s="183"/>
      <c r="JJY86" s="183"/>
      <c r="JJZ86" s="183"/>
      <c r="JKA86" s="183"/>
      <c r="JKB86" s="183"/>
      <c r="JKC86" s="183"/>
      <c r="JKD86" s="183"/>
      <c r="JKE86" s="183"/>
      <c r="JKF86" s="183"/>
      <c r="JKG86" s="183"/>
      <c r="JKH86" s="183"/>
      <c r="JKI86" s="183"/>
      <c r="JKJ86" s="183"/>
      <c r="JKK86" s="183"/>
      <c r="JKL86" s="183"/>
      <c r="JKM86" s="183"/>
      <c r="JKN86" s="183"/>
      <c r="JKO86" s="183"/>
      <c r="JKP86" s="183"/>
      <c r="JKQ86" s="183"/>
      <c r="JKR86" s="183"/>
      <c r="JKS86" s="183"/>
      <c r="JKT86" s="183"/>
      <c r="JKU86" s="183"/>
      <c r="JKV86" s="183"/>
      <c r="JKW86" s="183"/>
      <c r="JKX86" s="183"/>
      <c r="JKY86" s="183"/>
      <c r="JKZ86" s="183"/>
      <c r="JLA86" s="183"/>
      <c r="JLB86" s="183"/>
      <c r="JLC86" s="183"/>
      <c r="JLD86" s="183"/>
      <c r="JLE86" s="183"/>
      <c r="JLF86" s="183"/>
      <c r="JLG86" s="183"/>
      <c r="JLH86" s="183"/>
      <c r="JLI86" s="183"/>
      <c r="JLJ86" s="183"/>
      <c r="JLK86" s="183"/>
      <c r="JLL86" s="183"/>
      <c r="JLM86" s="183"/>
      <c r="JLN86" s="183"/>
      <c r="JLO86" s="183"/>
      <c r="JLP86" s="183"/>
      <c r="JLQ86" s="183"/>
      <c r="JLR86" s="183"/>
      <c r="JLS86" s="183"/>
      <c r="JLT86" s="183"/>
      <c r="JLU86" s="183"/>
      <c r="JLV86" s="183"/>
      <c r="JLW86" s="183"/>
      <c r="JLX86" s="183"/>
      <c r="JLY86" s="183"/>
      <c r="JLZ86" s="183"/>
      <c r="JMA86" s="183"/>
      <c r="JMB86" s="183"/>
      <c r="JMC86" s="183"/>
      <c r="JMD86" s="183"/>
      <c r="JME86" s="183"/>
      <c r="JMF86" s="183"/>
      <c r="JMG86" s="183"/>
      <c r="JMH86" s="183"/>
      <c r="JMI86" s="183"/>
      <c r="JMJ86" s="183"/>
      <c r="JMK86" s="183"/>
      <c r="JML86" s="183"/>
      <c r="JMM86" s="183"/>
      <c r="JMN86" s="183"/>
      <c r="JMO86" s="183"/>
      <c r="JMP86" s="183"/>
      <c r="JMQ86" s="183"/>
      <c r="JMR86" s="183"/>
      <c r="JMS86" s="183"/>
      <c r="JMT86" s="183"/>
      <c r="JMU86" s="183"/>
      <c r="JMV86" s="183"/>
      <c r="JMW86" s="183"/>
      <c r="JMX86" s="183"/>
      <c r="JMY86" s="183"/>
      <c r="JMZ86" s="183"/>
      <c r="JNA86" s="183"/>
      <c r="JNB86" s="183"/>
      <c r="JNC86" s="183"/>
      <c r="JND86" s="183"/>
      <c r="JNE86" s="183"/>
      <c r="JNF86" s="183"/>
      <c r="JNG86" s="183"/>
      <c r="JNH86" s="183"/>
      <c r="JNI86" s="183"/>
      <c r="JNJ86" s="183"/>
      <c r="JNK86" s="183"/>
      <c r="JNL86" s="183"/>
      <c r="JNM86" s="183"/>
      <c r="JNN86" s="183"/>
      <c r="JNO86" s="183"/>
      <c r="JNP86" s="183"/>
      <c r="JNQ86" s="183"/>
      <c r="JNR86" s="183"/>
      <c r="JNS86" s="183"/>
      <c r="JNT86" s="183"/>
      <c r="JNU86" s="183"/>
      <c r="JNV86" s="183"/>
      <c r="JNW86" s="183"/>
      <c r="JNX86" s="183"/>
      <c r="JNY86" s="183"/>
      <c r="JNZ86" s="183"/>
      <c r="JOA86" s="183"/>
      <c r="JOB86" s="183"/>
      <c r="JOC86" s="183"/>
      <c r="JOD86" s="183"/>
      <c r="JOE86" s="183"/>
      <c r="JOF86" s="183"/>
      <c r="JOG86" s="183"/>
      <c r="JOH86" s="183"/>
      <c r="JOI86" s="183"/>
      <c r="JOJ86" s="183"/>
      <c r="JOK86" s="183"/>
      <c r="JOL86" s="183"/>
      <c r="JOM86" s="183"/>
      <c r="JON86" s="183"/>
      <c r="JOO86" s="183"/>
      <c r="JOP86" s="183"/>
      <c r="JOQ86" s="183"/>
      <c r="JOR86" s="183"/>
      <c r="JOS86" s="183"/>
      <c r="JOT86" s="183"/>
      <c r="JOU86" s="183"/>
      <c r="JOV86" s="183"/>
      <c r="JOW86" s="183"/>
      <c r="JOX86" s="183"/>
      <c r="JOY86" s="183"/>
      <c r="JOZ86" s="183"/>
      <c r="JPA86" s="183"/>
      <c r="JPB86" s="183"/>
      <c r="JPC86" s="183"/>
      <c r="JPD86" s="183"/>
      <c r="JPE86" s="183"/>
      <c r="JPF86" s="183"/>
      <c r="JPG86" s="183"/>
      <c r="JPH86" s="183"/>
      <c r="JPI86" s="183"/>
      <c r="JPJ86" s="183"/>
      <c r="JPK86" s="183"/>
      <c r="JPL86" s="183"/>
      <c r="JPM86" s="183"/>
      <c r="JPN86" s="183"/>
      <c r="JPO86" s="183"/>
      <c r="JPP86" s="183"/>
      <c r="JPQ86" s="183"/>
      <c r="JPR86" s="183"/>
      <c r="JPS86" s="183"/>
      <c r="JPT86" s="183"/>
      <c r="JPU86" s="183"/>
      <c r="JPV86" s="183"/>
      <c r="JPW86" s="183"/>
      <c r="JPX86" s="183"/>
      <c r="JPY86" s="183"/>
      <c r="JPZ86" s="183"/>
      <c r="JQA86" s="183"/>
      <c r="JQB86" s="183"/>
      <c r="JQC86" s="183"/>
      <c r="JQD86" s="183"/>
      <c r="JQE86" s="183"/>
      <c r="JQF86" s="183"/>
      <c r="JQG86" s="183"/>
      <c r="JQH86" s="183"/>
      <c r="JQI86" s="183"/>
      <c r="JQJ86" s="183"/>
      <c r="JQK86" s="183"/>
      <c r="JQL86" s="183"/>
      <c r="JQM86" s="183"/>
      <c r="JQN86" s="183"/>
      <c r="JQO86" s="183"/>
      <c r="JQP86" s="183"/>
      <c r="JQQ86" s="183"/>
      <c r="JQR86" s="183"/>
      <c r="JQS86" s="183"/>
      <c r="JQT86" s="183"/>
      <c r="JQU86" s="183"/>
      <c r="JQV86" s="183"/>
      <c r="JQW86" s="183"/>
      <c r="JQX86" s="183"/>
      <c r="JQY86" s="183"/>
      <c r="JQZ86" s="183"/>
      <c r="JRA86" s="183"/>
      <c r="JRB86" s="183"/>
      <c r="JRC86" s="183"/>
      <c r="JRD86" s="183"/>
      <c r="JRE86" s="183"/>
      <c r="JRF86" s="183"/>
      <c r="JRG86" s="183"/>
      <c r="JRH86" s="183"/>
      <c r="JRI86" s="183"/>
      <c r="JRJ86" s="183"/>
      <c r="JRK86" s="183"/>
      <c r="JRL86" s="183"/>
      <c r="JRM86" s="183"/>
      <c r="JRN86" s="183"/>
      <c r="JRO86" s="183"/>
      <c r="JRP86" s="183"/>
      <c r="JRQ86" s="183"/>
      <c r="JRR86" s="183"/>
      <c r="JRS86" s="183"/>
      <c r="JRT86" s="183"/>
      <c r="JRU86" s="183"/>
      <c r="JRV86" s="183"/>
      <c r="JRW86" s="183"/>
      <c r="JRX86" s="183"/>
      <c r="JRY86" s="183"/>
      <c r="JRZ86" s="183"/>
      <c r="JSA86" s="183"/>
      <c r="JSB86" s="183"/>
      <c r="JSC86" s="183"/>
      <c r="JSD86" s="183"/>
      <c r="JSE86" s="183"/>
      <c r="JSF86" s="183"/>
      <c r="JSG86" s="183"/>
      <c r="JSH86" s="183"/>
      <c r="JSI86" s="183"/>
      <c r="JSJ86" s="183"/>
      <c r="JSK86" s="183"/>
      <c r="JSL86" s="183"/>
      <c r="JSM86" s="183"/>
      <c r="JSN86" s="183"/>
      <c r="JSO86" s="183"/>
      <c r="JSP86" s="183"/>
      <c r="JSQ86" s="183"/>
      <c r="JSR86" s="183"/>
      <c r="JSS86" s="183"/>
      <c r="JST86" s="183"/>
      <c r="JSU86" s="183"/>
      <c r="JSV86" s="183"/>
      <c r="JSW86" s="183"/>
      <c r="JSX86" s="183"/>
      <c r="JSY86" s="183"/>
      <c r="JSZ86" s="183"/>
      <c r="JTA86" s="183"/>
      <c r="JTB86" s="183"/>
      <c r="JTC86" s="183"/>
      <c r="JTD86" s="183"/>
      <c r="JTE86" s="183"/>
      <c r="JTF86" s="183"/>
      <c r="JTG86" s="183"/>
      <c r="JTH86" s="183"/>
      <c r="JTI86" s="183"/>
      <c r="JTJ86" s="183"/>
      <c r="JTK86" s="183"/>
      <c r="JTL86" s="183"/>
      <c r="JTM86" s="183"/>
      <c r="JTN86" s="183"/>
      <c r="JTO86" s="183"/>
      <c r="JTP86" s="183"/>
      <c r="JTQ86" s="183"/>
      <c r="JTR86" s="183"/>
      <c r="JTS86" s="183"/>
      <c r="JTT86" s="183"/>
      <c r="JTU86" s="183"/>
      <c r="JTV86" s="183"/>
      <c r="JTW86" s="183"/>
      <c r="JTX86" s="183"/>
      <c r="JTY86" s="183"/>
      <c r="JTZ86" s="183"/>
      <c r="JUA86" s="183"/>
      <c r="JUB86" s="183"/>
      <c r="JUC86" s="183"/>
      <c r="JUD86" s="183"/>
      <c r="JUE86" s="183"/>
      <c r="JUF86" s="183"/>
      <c r="JUG86" s="183"/>
      <c r="JUH86" s="183"/>
      <c r="JUI86" s="183"/>
      <c r="JUJ86" s="183"/>
      <c r="JUK86" s="183"/>
      <c r="JUL86" s="183"/>
      <c r="JUM86" s="183"/>
      <c r="JUN86" s="183"/>
      <c r="JUO86" s="183"/>
      <c r="JUP86" s="183"/>
      <c r="JUQ86" s="183"/>
      <c r="JUR86" s="183"/>
      <c r="JUS86" s="183"/>
      <c r="JUT86" s="183"/>
      <c r="JUU86" s="183"/>
      <c r="JUV86" s="183"/>
      <c r="JUW86" s="183"/>
      <c r="JUX86" s="183"/>
      <c r="JUY86" s="183"/>
      <c r="JUZ86" s="183"/>
      <c r="JVA86" s="183"/>
      <c r="JVB86" s="183"/>
      <c r="JVC86" s="183"/>
      <c r="JVD86" s="183"/>
      <c r="JVE86" s="183"/>
      <c r="JVF86" s="183"/>
      <c r="JVG86" s="183"/>
      <c r="JVH86" s="183"/>
      <c r="JVI86" s="183"/>
      <c r="JVJ86" s="183"/>
      <c r="JVK86" s="183"/>
      <c r="JVL86" s="183"/>
      <c r="JVM86" s="183"/>
      <c r="JVN86" s="183"/>
      <c r="JVO86" s="183"/>
      <c r="JVP86" s="183"/>
      <c r="JVQ86" s="183"/>
      <c r="JVR86" s="183"/>
      <c r="JVS86" s="183"/>
      <c r="JVT86" s="183"/>
      <c r="JVU86" s="183"/>
      <c r="JVV86" s="183"/>
      <c r="JVW86" s="183"/>
      <c r="JVX86" s="183"/>
      <c r="JVY86" s="183"/>
      <c r="JVZ86" s="183"/>
      <c r="JWA86" s="183"/>
      <c r="JWB86" s="183"/>
      <c r="JWC86" s="183"/>
      <c r="JWD86" s="183"/>
      <c r="JWE86" s="183"/>
      <c r="JWF86" s="183"/>
      <c r="JWG86" s="183"/>
      <c r="JWH86" s="183"/>
      <c r="JWI86" s="183"/>
      <c r="JWJ86" s="183"/>
      <c r="JWK86" s="183"/>
      <c r="JWL86" s="183"/>
      <c r="JWM86" s="183"/>
      <c r="JWN86" s="183"/>
      <c r="JWO86" s="183"/>
      <c r="JWP86" s="183"/>
      <c r="JWQ86" s="183"/>
      <c r="JWR86" s="183"/>
      <c r="JWS86" s="183"/>
      <c r="JWT86" s="183"/>
      <c r="JWU86" s="183"/>
      <c r="JWV86" s="183"/>
      <c r="JWW86" s="183"/>
      <c r="JWX86" s="183"/>
      <c r="JWY86" s="183"/>
      <c r="JWZ86" s="183"/>
      <c r="JXA86" s="183"/>
      <c r="JXB86" s="183"/>
      <c r="JXC86" s="183"/>
      <c r="JXD86" s="183"/>
      <c r="JXE86" s="183"/>
      <c r="JXF86" s="183"/>
      <c r="JXG86" s="183"/>
      <c r="JXH86" s="183"/>
      <c r="JXI86" s="183"/>
      <c r="JXJ86" s="183"/>
      <c r="JXK86" s="183"/>
      <c r="JXL86" s="183"/>
      <c r="JXM86" s="183"/>
      <c r="JXN86" s="183"/>
      <c r="JXO86" s="183"/>
      <c r="JXP86" s="183"/>
      <c r="JXQ86" s="183"/>
      <c r="JXR86" s="183"/>
      <c r="JXS86" s="183"/>
      <c r="JXT86" s="183"/>
      <c r="JXU86" s="183"/>
      <c r="JXV86" s="183"/>
      <c r="JXW86" s="183"/>
      <c r="JXX86" s="183"/>
      <c r="JXY86" s="183"/>
      <c r="JXZ86" s="183"/>
      <c r="JYA86" s="183"/>
      <c r="JYB86" s="183"/>
      <c r="JYC86" s="183"/>
      <c r="JYD86" s="183"/>
      <c r="JYE86" s="183"/>
      <c r="JYF86" s="183"/>
      <c r="JYG86" s="183"/>
      <c r="JYH86" s="183"/>
      <c r="JYI86" s="183"/>
      <c r="JYJ86" s="183"/>
      <c r="JYK86" s="183"/>
      <c r="JYL86" s="183"/>
      <c r="JYM86" s="183"/>
      <c r="JYN86" s="183"/>
      <c r="JYO86" s="183"/>
      <c r="JYP86" s="183"/>
      <c r="JYQ86" s="183"/>
      <c r="JYR86" s="183"/>
      <c r="JYS86" s="183"/>
      <c r="JYT86" s="183"/>
      <c r="JYU86" s="183"/>
      <c r="JYV86" s="183"/>
      <c r="JYW86" s="183"/>
      <c r="JYX86" s="183"/>
      <c r="JYY86" s="183"/>
      <c r="JYZ86" s="183"/>
      <c r="JZA86" s="183"/>
      <c r="JZB86" s="183"/>
      <c r="JZC86" s="183"/>
      <c r="JZD86" s="183"/>
      <c r="JZE86" s="183"/>
      <c r="JZF86" s="183"/>
      <c r="JZG86" s="183"/>
      <c r="JZH86" s="183"/>
      <c r="JZI86" s="183"/>
      <c r="JZJ86" s="183"/>
      <c r="JZK86" s="183"/>
      <c r="JZL86" s="183"/>
      <c r="JZM86" s="183"/>
      <c r="JZN86" s="183"/>
      <c r="JZO86" s="183"/>
      <c r="JZP86" s="183"/>
      <c r="JZQ86" s="183"/>
      <c r="JZR86" s="183"/>
      <c r="JZS86" s="183"/>
      <c r="JZT86" s="183"/>
      <c r="JZU86" s="183"/>
      <c r="JZV86" s="183"/>
      <c r="JZW86" s="183"/>
      <c r="JZX86" s="183"/>
      <c r="JZY86" s="183"/>
      <c r="JZZ86" s="183"/>
      <c r="KAA86" s="183"/>
      <c r="KAB86" s="183"/>
      <c r="KAC86" s="183"/>
      <c r="KAD86" s="183"/>
      <c r="KAE86" s="183"/>
      <c r="KAF86" s="183"/>
      <c r="KAG86" s="183"/>
      <c r="KAH86" s="183"/>
      <c r="KAI86" s="183"/>
      <c r="KAJ86" s="183"/>
      <c r="KAK86" s="183"/>
      <c r="KAL86" s="183"/>
      <c r="KAM86" s="183"/>
      <c r="KAN86" s="183"/>
      <c r="KAO86" s="183"/>
      <c r="KAP86" s="183"/>
      <c r="KAQ86" s="183"/>
      <c r="KAR86" s="183"/>
      <c r="KAS86" s="183"/>
      <c r="KAT86" s="183"/>
      <c r="KAU86" s="183"/>
      <c r="KAV86" s="183"/>
      <c r="KAW86" s="183"/>
      <c r="KAX86" s="183"/>
      <c r="KAY86" s="183"/>
      <c r="KAZ86" s="183"/>
      <c r="KBA86" s="183"/>
      <c r="KBB86" s="183"/>
      <c r="KBC86" s="183"/>
      <c r="KBD86" s="183"/>
      <c r="KBE86" s="183"/>
      <c r="KBF86" s="183"/>
      <c r="KBG86" s="183"/>
      <c r="KBH86" s="183"/>
      <c r="KBI86" s="183"/>
      <c r="KBJ86" s="183"/>
      <c r="KBK86" s="183"/>
      <c r="KBL86" s="183"/>
      <c r="KBM86" s="183"/>
      <c r="KBN86" s="183"/>
      <c r="KBO86" s="183"/>
      <c r="KBP86" s="183"/>
      <c r="KBQ86" s="183"/>
      <c r="KBR86" s="183"/>
      <c r="KBS86" s="183"/>
      <c r="KBT86" s="183"/>
      <c r="KBU86" s="183"/>
      <c r="KBV86" s="183"/>
      <c r="KBW86" s="183"/>
      <c r="KBX86" s="183"/>
      <c r="KBY86" s="183"/>
      <c r="KBZ86" s="183"/>
      <c r="KCA86" s="183"/>
      <c r="KCB86" s="183"/>
      <c r="KCC86" s="183"/>
      <c r="KCD86" s="183"/>
      <c r="KCE86" s="183"/>
      <c r="KCF86" s="183"/>
      <c r="KCG86" s="183"/>
      <c r="KCH86" s="183"/>
      <c r="KCI86" s="183"/>
      <c r="KCJ86" s="183"/>
      <c r="KCK86" s="183"/>
      <c r="KCL86" s="183"/>
      <c r="KCM86" s="183"/>
      <c r="KCN86" s="183"/>
      <c r="KCO86" s="183"/>
      <c r="KCP86" s="183"/>
      <c r="KCQ86" s="183"/>
      <c r="KCR86" s="183"/>
      <c r="KCS86" s="183"/>
      <c r="KCT86" s="183"/>
      <c r="KCU86" s="183"/>
      <c r="KCV86" s="183"/>
      <c r="KCW86" s="183"/>
      <c r="KCX86" s="183"/>
      <c r="KCY86" s="183"/>
      <c r="KCZ86" s="183"/>
      <c r="KDA86" s="183"/>
      <c r="KDB86" s="183"/>
      <c r="KDC86" s="183"/>
      <c r="KDD86" s="183"/>
      <c r="KDE86" s="183"/>
      <c r="KDF86" s="183"/>
      <c r="KDG86" s="183"/>
      <c r="KDH86" s="183"/>
      <c r="KDI86" s="183"/>
      <c r="KDJ86" s="183"/>
      <c r="KDK86" s="183"/>
      <c r="KDL86" s="183"/>
      <c r="KDM86" s="183"/>
      <c r="KDN86" s="183"/>
      <c r="KDO86" s="183"/>
      <c r="KDP86" s="183"/>
      <c r="KDQ86" s="183"/>
      <c r="KDR86" s="183"/>
      <c r="KDS86" s="183"/>
      <c r="KDT86" s="183"/>
      <c r="KDU86" s="183"/>
      <c r="KDV86" s="183"/>
      <c r="KDW86" s="183"/>
      <c r="KDX86" s="183"/>
      <c r="KDY86" s="183"/>
      <c r="KDZ86" s="183"/>
      <c r="KEA86" s="183"/>
      <c r="KEB86" s="183"/>
      <c r="KEC86" s="183"/>
      <c r="KED86" s="183"/>
      <c r="KEE86" s="183"/>
      <c r="KEF86" s="183"/>
      <c r="KEG86" s="183"/>
      <c r="KEH86" s="183"/>
      <c r="KEI86" s="183"/>
      <c r="KEJ86" s="183"/>
      <c r="KEK86" s="183"/>
      <c r="KEL86" s="183"/>
      <c r="KEM86" s="183"/>
      <c r="KEN86" s="183"/>
      <c r="KEO86" s="183"/>
      <c r="KEP86" s="183"/>
      <c r="KEQ86" s="183"/>
      <c r="KER86" s="183"/>
      <c r="KES86" s="183"/>
      <c r="KET86" s="183"/>
      <c r="KEU86" s="183"/>
      <c r="KEV86" s="183"/>
      <c r="KEW86" s="183"/>
      <c r="KEX86" s="183"/>
      <c r="KEY86" s="183"/>
      <c r="KEZ86" s="183"/>
      <c r="KFA86" s="183"/>
      <c r="KFB86" s="183"/>
      <c r="KFC86" s="183"/>
      <c r="KFD86" s="183"/>
      <c r="KFE86" s="183"/>
      <c r="KFF86" s="183"/>
      <c r="KFG86" s="183"/>
      <c r="KFH86" s="183"/>
      <c r="KFI86" s="183"/>
      <c r="KFJ86" s="183"/>
      <c r="KFK86" s="183"/>
      <c r="KFL86" s="183"/>
      <c r="KFM86" s="183"/>
      <c r="KFN86" s="183"/>
      <c r="KFO86" s="183"/>
      <c r="KFP86" s="183"/>
      <c r="KFQ86" s="183"/>
      <c r="KFR86" s="183"/>
      <c r="KFS86" s="183"/>
      <c r="KFT86" s="183"/>
      <c r="KFU86" s="183"/>
      <c r="KFV86" s="183"/>
      <c r="KFW86" s="183"/>
      <c r="KFX86" s="183"/>
      <c r="KFY86" s="183"/>
      <c r="KFZ86" s="183"/>
      <c r="KGA86" s="183"/>
      <c r="KGB86" s="183"/>
      <c r="KGC86" s="183"/>
      <c r="KGD86" s="183"/>
      <c r="KGE86" s="183"/>
      <c r="KGF86" s="183"/>
      <c r="KGG86" s="183"/>
      <c r="KGH86" s="183"/>
      <c r="KGI86" s="183"/>
      <c r="KGJ86" s="183"/>
      <c r="KGK86" s="183"/>
      <c r="KGL86" s="183"/>
      <c r="KGM86" s="183"/>
      <c r="KGN86" s="183"/>
      <c r="KGO86" s="183"/>
      <c r="KGP86" s="183"/>
      <c r="KGQ86" s="183"/>
      <c r="KGR86" s="183"/>
      <c r="KGS86" s="183"/>
      <c r="KGT86" s="183"/>
      <c r="KGU86" s="183"/>
      <c r="KGV86" s="183"/>
      <c r="KGW86" s="183"/>
      <c r="KGX86" s="183"/>
      <c r="KGY86" s="183"/>
      <c r="KGZ86" s="183"/>
      <c r="KHA86" s="183"/>
      <c r="KHB86" s="183"/>
      <c r="KHC86" s="183"/>
      <c r="KHD86" s="183"/>
      <c r="KHE86" s="183"/>
      <c r="KHF86" s="183"/>
      <c r="KHG86" s="183"/>
      <c r="KHH86" s="183"/>
      <c r="KHI86" s="183"/>
      <c r="KHJ86" s="183"/>
      <c r="KHK86" s="183"/>
      <c r="KHL86" s="183"/>
      <c r="KHM86" s="183"/>
      <c r="KHN86" s="183"/>
      <c r="KHO86" s="183"/>
      <c r="KHP86" s="183"/>
      <c r="KHQ86" s="183"/>
      <c r="KHR86" s="183"/>
      <c r="KHS86" s="183"/>
      <c r="KHT86" s="183"/>
      <c r="KHU86" s="183"/>
      <c r="KHV86" s="183"/>
      <c r="KHW86" s="183"/>
      <c r="KHX86" s="183"/>
      <c r="KHY86" s="183"/>
      <c r="KHZ86" s="183"/>
      <c r="KIA86" s="183"/>
      <c r="KIB86" s="183"/>
      <c r="KIC86" s="183"/>
      <c r="KID86" s="183"/>
      <c r="KIE86" s="183"/>
      <c r="KIF86" s="183"/>
      <c r="KIG86" s="183"/>
      <c r="KIH86" s="183"/>
      <c r="KII86" s="183"/>
      <c r="KIJ86" s="183"/>
      <c r="KIK86" s="183"/>
      <c r="KIL86" s="183"/>
      <c r="KIM86" s="183"/>
      <c r="KIN86" s="183"/>
      <c r="KIO86" s="183"/>
      <c r="KIP86" s="183"/>
      <c r="KIQ86" s="183"/>
      <c r="KIR86" s="183"/>
      <c r="KIS86" s="183"/>
      <c r="KIT86" s="183"/>
      <c r="KIU86" s="183"/>
      <c r="KIV86" s="183"/>
      <c r="KIW86" s="183"/>
      <c r="KIX86" s="183"/>
      <c r="KIY86" s="183"/>
      <c r="KIZ86" s="183"/>
      <c r="KJA86" s="183"/>
      <c r="KJB86" s="183"/>
      <c r="KJC86" s="183"/>
      <c r="KJD86" s="183"/>
      <c r="KJE86" s="183"/>
      <c r="KJF86" s="183"/>
      <c r="KJG86" s="183"/>
      <c r="KJH86" s="183"/>
      <c r="KJI86" s="183"/>
      <c r="KJJ86" s="183"/>
      <c r="KJK86" s="183"/>
      <c r="KJL86" s="183"/>
      <c r="KJM86" s="183"/>
      <c r="KJN86" s="183"/>
      <c r="KJO86" s="183"/>
      <c r="KJP86" s="183"/>
      <c r="KJQ86" s="183"/>
      <c r="KJR86" s="183"/>
      <c r="KJS86" s="183"/>
      <c r="KJT86" s="183"/>
      <c r="KJU86" s="183"/>
      <c r="KJV86" s="183"/>
      <c r="KJW86" s="183"/>
      <c r="KJX86" s="183"/>
      <c r="KJY86" s="183"/>
      <c r="KJZ86" s="183"/>
      <c r="KKA86" s="183"/>
      <c r="KKB86" s="183"/>
      <c r="KKC86" s="183"/>
      <c r="KKD86" s="183"/>
      <c r="KKE86" s="183"/>
      <c r="KKF86" s="183"/>
      <c r="KKG86" s="183"/>
      <c r="KKH86" s="183"/>
      <c r="KKI86" s="183"/>
      <c r="KKJ86" s="183"/>
      <c r="KKK86" s="183"/>
      <c r="KKL86" s="183"/>
      <c r="KKM86" s="183"/>
      <c r="KKN86" s="183"/>
      <c r="KKO86" s="183"/>
      <c r="KKP86" s="183"/>
      <c r="KKQ86" s="183"/>
      <c r="KKR86" s="183"/>
      <c r="KKS86" s="183"/>
      <c r="KKT86" s="183"/>
      <c r="KKU86" s="183"/>
      <c r="KKV86" s="183"/>
      <c r="KKW86" s="183"/>
      <c r="KKX86" s="183"/>
      <c r="KKY86" s="183"/>
      <c r="KKZ86" s="183"/>
      <c r="KLA86" s="183"/>
      <c r="KLB86" s="183"/>
      <c r="KLC86" s="183"/>
      <c r="KLD86" s="183"/>
      <c r="KLE86" s="183"/>
      <c r="KLF86" s="183"/>
      <c r="KLG86" s="183"/>
      <c r="KLH86" s="183"/>
      <c r="KLI86" s="183"/>
      <c r="KLJ86" s="183"/>
      <c r="KLK86" s="183"/>
      <c r="KLL86" s="183"/>
      <c r="KLM86" s="183"/>
      <c r="KLN86" s="183"/>
      <c r="KLO86" s="183"/>
      <c r="KLP86" s="183"/>
      <c r="KLQ86" s="183"/>
      <c r="KLR86" s="183"/>
      <c r="KLS86" s="183"/>
      <c r="KLT86" s="183"/>
      <c r="KLU86" s="183"/>
      <c r="KLV86" s="183"/>
      <c r="KLW86" s="183"/>
      <c r="KLX86" s="183"/>
      <c r="KLY86" s="183"/>
      <c r="KLZ86" s="183"/>
      <c r="KMA86" s="183"/>
      <c r="KMB86" s="183"/>
      <c r="KMC86" s="183"/>
      <c r="KMD86" s="183"/>
      <c r="KME86" s="183"/>
      <c r="KMF86" s="183"/>
      <c r="KMG86" s="183"/>
      <c r="KMH86" s="183"/>
      <c r="KMI86" s="183"/>
      <c r="KMJ86" s="183"/>
      <c r="KMK86" s="183"/>
      <c r="KML86" s="183"/>
      <c r="KMM86" s="183"/>
      <c r="KMN86" s="183"/>
      <c r="KMO86" s="183"/>
      <c r="KMP86" s="183"/>
      <c r="KMQ86" s="183"/>
      <c r="KMR86" s="183"/>
      <c r="KMS86" s="183"/>
      <c r="KMT86" s="183"/>
      <c r="KMU86" s="183"/>
      <c r="KMV86" s="183"/>
      <c r="KMW86" s="183"/>
      <c r="KMX86" s="183"/>
      <c r="KMY86" s="183"/>
      <c r="KMZ86" s="183"/>
      <c r="KNA86" s="183"/>
      <c r="KNB86" s="183"/>
      <c r="KNC86" s="183"/>
      <c r="KND86" s="183"/>
      <c r="KNE86" s="183"/>
      <c r="KNF86" s="183"/>
      <c r="KNG86" s="183"/>
      <c r="KNH86" s="183"/>
      <c r="KNI86" s="183"/>
      <c r="KNJ86" s="183"/>
      <c r="KNK86" s="183"/>
      <c r="KNL86" s="183"/>
      <c r="KNM86" s="183"/>
      <c r="KNN86" s="183"/>
      <c r="KNO86" s="183"/>
      <c r="KNP86" s="183"/>
      <c r="KNQ86" s="183"/>
      <c r="KNR86" s="183"/>
      <c r="KNS86" s="183"/>
      <c r="KNT86" s="183"/>
      <c r="KNU86" s="183"/>
      <c r="KNV86" s="183"/>
      <c r="KNW86" s="183"/>
      <c r="KNX86" s="183"/>
      <c r="KNY86" s="183"/>
      <c r="KNZ86" s="183"/>
      <c r="KOA86" s="183"/>
      <c r="KOB86" s="183"/>
      <c r="KOC86" s="183"/>
      <c r="KOD86" s="183"/>
      <c r="KOE86" s="183"/>
      <c r="KOF86" s="183"/>
      <c r="KOG86" s="183"/>
      <c r="KOH86" s="183"/>
      <c r="KOI86" s="183"/>
      <c r="KOJ86" s="183"/>
      <c r="KOK86" s="183"/>
      <c r="KOL86" s="183"/>
      <c r="KOM86" s="183"/>
      <c r="KON86" s="183"/>
      <c r="KOO86" s="183"/>
      <c r="KOP86" s="183"/>
      <c r="KOQ86" s="183"/>
      <c r="KOR86" s="183"/>
      <c r="KOS86" s="183"/>
      <c r="KOT86" s="183"/>
      <c r="KOU86" s="183"/>
      <c r="KOV86" s="183"/>
      <c r="KOW86" s="183"/>
      <c r="KOX86" s="183"/>
      <c r="KOY86" s="183"/>
      <c r="KOZ86" s="183"/>
      <c r="KPA86" s="183"/>
      <c r="KPB86" s="183"/>
      <c r="KPC86" s="183"/>
      <c r="KPD86" s="183"/>
      <c r="KPE86" s="183"/>
      <c r="KPF86" s="183"/>
      <c r="KPG86" s="183"/>
      <c r="KPH86" s="183"/>
      <c r="KPI86" s="183"/>
      <c r="KPJ86" s="183"/>
      <c r="KPK86" s="183"/>
      <c r="KPL86" s="183"/>
      <c r="KPM86" s="183"/>
      <c r="KPN86" s="183"/>
      <c r="KPO86" s="183"/>
      <c r="KPP86" s="183"/>
      <c r="KPQ86" s="183"/>
      <c r="KPR86" s="183"/>
      <c r="KPS86" s="183"/>
      <c r="KPT86" s="183"/>
      <c r="KPU86" s="183"/>
      <c r="KPV86" s="183"/>
      <c r="KPW86" s="183"/>
      <c r="KPX86" s="183"/>
      <c r="KPY86" s="183"/>
      <c r="KPZ86" s="183"/>
      <c r="KQA86" s="183"/>
      <c r="KQB86" s="183"/>
      <c r="KQC86" s="183"/>
      <c r="KQD86" s="183"/>
      <c r="KQE86" s="183"/>
      <c r="KQF86" s="183"/>
      <c r="KQG86" s="183"/>
      <c r="KQH86" s="183"/>
      <c r="KQI86" s="183"/>
      <c r="KQJ86" s="183"/>
      <c r="KQK86" s="183"/>
      <c r="KQL86" s="183"/>
      <c r="KQM86" s="183"/>
      <c r="KQN86" s="183"/>
      <c r="KQO86" s="183"/>
      <c r="KQP86" s="183"/>
      <c r="KQQ86" s="183"/>
      <c r="KQR86" s="183"/>
      <c r="KQS86" s="183"/>
      <c r="KQT86" s="183"/>
      <c r="KQU86" s="183"/>
      <c r="KQV86" s="183"/>
      <c r="KQW86" s="183"/>
      <c r="KQX86" s="183"/>
      <c r="KQY86" s="183"/>
      <c r="KQZ86" s="183"/>
      <c r="KRA86" s="183"/>
      <c r="KRB86" s="183"/>
      <c r="KRC86" s="183"/>
      <c r="KRD86" s="183"/>
      <c r="KRE86" s="183"/>
      <c r="KRF86" s="183"/>
      <c r="KRG86" s="183"/>
      <c r="KRH86" s="183"/>
      <c r="KRI86" s="183"/>
      <c r="KRJ86" s="183"/>
      <c r="KRK86" s="183"/>
      <c r="KRL86" s="183"/>
      <c r="KRM86" s="183"/>
      <c r="KRN86" s="183"/>
      <c r="KRO86" s="183"/>
      <c r="KRP86" s="183"/>
      <c r="KRQ86" s="183"/>
      <c r="KRR86" s="183"/>
      <c r="KRS86" s="183"/>
      <c r="KRT86" s="183"/>
      <c r="KRU86" s="183"/>
      <c r="KRV86" s="183"/>
      <c r="KRW86" s="183"/>
      <c r="KRX86" s="183"/>
      <c r="KRY86" s="183"/>
      <c r="KRZ86" s="183"/>
      <c r="KSA86" s="183"/>
      <c r="KSB86" s="183"/>
      <c r="KSC86" s="183"/>
      <c r="KSD86" s="183"/>
      <c r="KSE86" s="183"/>
      <c r="KSF86" s="183"/>
      <c r="KSG86" s="183"/>
      <c r="KSH86" s="183"/>
      <c r="KSI86" s="183"/>
      <c r="KSJ86" s="183"/>
      <c r="KSK86" s="183"/>
      <c r="KSL86" s="183"/>
      <c r="KSM86" s="183"/>
      <c r="KSN86" s="183"/>
      <c r="KSO86" s="183"/>
      <c r="KSP86" s="183"/>
      <c r="KSQ86" s="183"/>
      <c r="KSR86" s="183"/>
      <c r="KSS86" s="183"/>
      <c r="KST86" s="183"/>
      <c r="KSU86" s="183"/>
      <c r="KSV86" s="183"/>
      <c r="KSW86" s="183"/>
      <c r="KSX86" s="183"/>
      <c r="KSY86" s="183"/>
      <c r="KSZ86" s="183"/>
      <c r="KTA86" s="183"/>
      <c r="KTB86" s="183"/>
      <c r="KTC86" s="183"/>
      <c r="KTD86" s="183"/>
      <c r="KTE86" s="183"/>
      <c r="KTF86" s="183"/>
      <c r="KTG86" s="183"/>
      <c r="KTH86" s="183"/>
      <c r="KTI86" s="183"/>
      <c r="KTJ86" s="183"/>
      <c r="KTK86" s="183"/>
      <c r="KTL86" s="183"/>
      <c r="KTM86" s="183"/>
      <c r="KTN86" s="183"/>
      <c r="KTO86" s="183"/>
      <c r="KTP86" s="183"/>
      <c r="KTQ86" s="183"/>
      <c r="KTR86" s="183"/>
      <c r="KTS86" s="183"/>
      <c r="KTT86" s="183"/>
      <c r="KTU86" s="183"/>
      <c r="KTV86" s="183"/>
      <c r="KTW86" s="183"/>
      <c r="KTX86" s="183"/>
      <c r="KTY86" s="183"/>
      <c r="KTZ86" s="183"/>
      <c r="KUA86" s="183"/>
      <c r="KUB86" s="183"/>
      <c r="KUC86" s="183"/>
      <c r="KUD86" s="183"/>
      <c r="KUE86" s="183"/>
      <c r="KUF86" s="183"/>
      <c r="KUG86" s="183"/>
      <c r="KUH86" s="183"/>
      <c r="KUI86" s="183"/>
      <c r="KUJ86" s="183"/>
      <c r="KUK86" s="183"/>
      <c r="KUL86" s="183"/>
      <c r="KUM86" s="183"/>
      <c r="KUN86" s="183"/>
      <c r="KUO86" s="183"/>
      <c r="KUP86" s="183"/>
      <c r="KUQ86" s="183"/>
      <c r="KUR86" s="183"/>
      <c r="KUS86" s="183"/>
      <c r="KUT86" s="183"/>
      <c r="KUU86" s="183"/>
      <c r="KUV86" s="183"/>
      <c r="KUW86" s="183"/>
      <c r="KUX86" s="183"/>
      <c r="KUY86" s="183"/>
      <c r="KUZ86" s="183"/>
      <c r="KVA86" s="183"/>
      <c r="KVB86" s="183"/>
      <c r="KVC86" s="183"/>
      <c r="KVD86" s="183"/>
      <c r="KVE86" s="183"/>
      <c r="KVF86" s="183"/>
      <c r="KVG86" s="183"/>
      <c r="KVH86" s="183"/>
      <c r="KVI86" s="183"/>
      <c r="KVJ86" s="183"/>
      <c r="KVK86" s="183"/>
      <c r="KVL86" s="183"/>
      <c r="KVM86" s="183"/>
      <c r="KVN86" s="183"/>
      <c r="KVO86" s="183"/>
      <c r="KVP86" s="183"/>
      <c r="KVQ86" s="183"/>
      <c r="KVR86" s="183"/>
      <c r="KVS86" s="183"/>
      <c r="KVT86" s="183"/>
      <c r="KVU86" s="183"/>
      <c r="KVV86" s="183"/>
      <c r="KVW86" s="183"/>
      <c r="KVX86" s="183"/>
      <c r="KVY86" s="183"/>
      <c r="KVZ86" s="183"/>
      <c r="KWA86" s="183"/>
      <c r="KWB86" s="183"/>
      <c r="KWC86" s="183"/>
      <c r="KWD86" s="183"/>
      <c r="KWE86" s="183"/>
      <c r="KWF86" s="183"/>
      <c r="KWG86" s="183"/>
      <c r="KWH86" s="183"/>
      <c r="KWI86" s="183"/>
      <c r="KWJ86" s="183"/>
      <c r="KWK86" s="183"/>
      <c r="KWL86" s="183"/>
      <c r="KWM86" s="183"/>
      <c r="KWN86" s="183"/>
      <c r="KWO86" s="183"/>
      <c r="KWP86" s="183"/>
      <c r="KWQ86" s="183"/>
      <c r="KWR86" s="183"/>
      <c r="KWS86" s="183"/>
      <c r="KWT86" s="183"/>
      <c r="KWU86" s="183"/>
      <c r="KWV86" s="183"/>
      <c r="KWW86" s="183"/>
      <c r="KWX86" s="183"/>
      <c r="KWY86" s="183"/>
      <c r="KWZ86" s="183"/>
      <c r="KXA86" s="183"/>
      <c r="KXB86" s="183"/>
      <c r="KXC86" s="183"/>
      <c r="KXD86" s="183"/>
      <c r="KXE86" s="183"/>
      <c r="KXF86" s="183"/>
      <c r="KXG86" s="183"/>
      <c r="KXH86" s="183"/>
      <c r="KXI86" s="183"/>
      <c r="KXJ86" s="183"/>
      <c r="KXK86" s="183"/>
      <c r="KXL86" s="183"/>
      <c r="KXM86" s="183"/>
      <c r="KXN86" s="183"/>
      <c r="KXO86" s="183"/>
      <c r="KXP86" s="183"/>
      <c r="KXQ86" s="183"/>
      <c r="KXR86" s="183"/>
      <c r="KXS86" s="183"/>
      <c r="KXT86" s="183"/>
      <c r="KXU86" s="183"/>
      <c r="KXV86" s="183"/>
      <c r="KXW86" s="183"/>
      <c r="KXX86" s="183"/>
      <c r="KXY86" s="183"/>
      <c r="KXZ86" s="183"/>
      <c r="KYA86" s="183"/>
      <c r="KYB86" s="183"/>
      <c r="KYC86" s="183"/>
      <c r="KYD86" s="183"/>
      <c r="KYE86" s="183"/>
      <c r="KYF86" s="183"/>
      <c r="KYG86" s="183"/>
      <c r="KYH86" s="183"/>
      <c r="KYI86" s="183"/>
      <c r="KYJ86" s="183"/>
      <c r="KYK86" s="183"/>
      <c r="KYL86" s="183"/>
      <c r="KYM86" s="183"/>
      <c r="KYN86" s="183"/>
      <c r="KYO86" s="183"/>
      <c r="KYP86" s="183"/>
      <c r="KYQ86" s="183"/>
      <c r="KYR86" s="183"/>
      <c r="KYS86" s="183"/>
      <c r="KYT86" s="183"/>
      <c r="KYU86" s="183"/>
      <c r="KYV86" s="183"/>
      <c r="KYW86" s="183"/>
      <c r="KYX86" s="183"/>
      <c r="KYY86" s="183"/>
      <c r="KYZ86" s="183"/>
      <c r="KZA86" s="183"/>
      <c r="KZB86" s="183"/>
      <c r="KZC86" s="183"/>
      <c r="KZD86" s="183"/>
      <c r="KZE86" s="183"/>
      <c r="KZF86" s="183"/>
      <c r="KZG86" s="183"/>
      <c r="KZH86" s="183"/>
      <c r="KZI86" s="183"/>
      <c r="KZJ86" s="183"/>
      <c r="KZK86" s="183"/>
      <c r="KZL86" s="183"/>
      <c r="KZM86" s="183"/>
      <c r="KZN86" s="183"/>
      <c r="KZO86" s="183"/>
      <c r="KZP86" s="183"/>
      <c r="KZQ86" s="183"/>
      <c r="KZR86" s="183"/>
      <c r="KZS86" s="183"/>
      <c r="KZT86" s="183"/>
      <c r="KZU86" s="183"/>
      <c r="KZV86" s="183"/>
      <c r="KZW86" s="183"/>
      <c r="KZX86" s="183"/>
      <c r="KZY86" s="183"/>
      <c r="KZZ86" s="183"/>
      <c r="LAA86" s="183"/>
      <c r="LAB86" s="183"/>
      <c r="LAC86" s="183"/>
      <c r="LAD86" s="183"/>
      <c r="LAE86" s="183"/>
      <c r="LAF86" s="183"/>
      <c r="LAG86" s="183"/>
      <c r="LAH86" s="183"/>
      <c r="LAI86" s="183"/>
      <c r="LAJ86" s="183"/>
      <c r="LAK86" s="183"/>
      <c r="LAL86" s="183"/>
      <c r="LAM86" s="183"/>
      <c r="LAN86" s="183"/>
      <c r="LAO86" s="183"/>
      <c r="LAP86" s="183"/>
      <c r="LAQ86" s="183"/>
      <c r="LAR86" s="183"/>
      <c r="LAS86" s="183"/>
      <c r="LAT86" s="183"/>
      <c r="LAU86" s="183"/>
      <c r="LAV86" s="183"/>
      <c r="LAW86" s="183"/>
      <c r="LAX86" s="183"/>
      <c r="LAY86" s="183"/>
      <c r="LAZ86" s="183"/>
      <c r="LBA86" s="183"/>
      <c r="LBB86" s="183"/>
      <c r="LBC86" s="183"/>
      <c r="LBD86" s="183"/>
      <c r="LBE86" s="183"/>
      <c r="LBF86" s="183"/>
      <c r="LBG86" s="183"/>
      <c r="LBH86" s="183"/>
      <c r="LBI86" s="183"/>
      <c r="LBJ86" s="183"/>
      <c r="LBK86" s="183"/>
      <c r="LBL86" s="183"/>
      <c r="LBM86" s="183"/>
      <c r="LBN86" s="183"/>
      <c r="LBO86" s="183"/>
      <c r="LBP86" s="183"/>
      <c r="LBQ86" s="183"/>
      <c r="LBR86" s="183"/>
      <c r="LBS86" s="183"/>
      <c r="LBT86" s="183"/>
      <c r="LBU86" s="183"/>
      <c r="LBV86" s="183"/>
      <c r="LBW86" s="183"/>
      <c r="LBX86" s="183"/>
      <c r="LBY86" s="183"/>
      <c r="LBZ86" s="183"/>
      <c r="LCA86" s="183"/>
      <c r="LCB86" s="183"/>
      <c r="LCC86" s="183"/>
      <c r="LCD86" s="183"/>
      <c r="LCE86" s="183"/>
      <c r="LCF86" s="183"/>
      <c r="LCG86" s="183"/>
      <c r="LCH86" s="183"/>
      <c r="LCI86" s="183"/>
      <c r="LCJ86" s="183"/>
      <c r="LCK86" s="183"/>
      <c r="LCL86" s="183"/>
      <c r="LCM86" s="183"/>
      <c r="LCN86" s="183"/>
      <c r="LCO86" s="183"/>
      <c r="LCP86" s="183"/>
      <c r="LCQ86" s="183"/>
      <c r="LCR86" s="183"/>
      <c r="LCS86" s="183"/>
      <c r="LCT86" s="183"/>
      <c r="LCU86" s="183"/>
      <c r="LCV86" s="183"/>
      <c r="LCW86" s="183"/>
      <c r="LCX86" s="183"/>
      <c r="LCY86" s="183"/>
      <c r="LCZ86" s="183"/>
      <c r="LDA86" s="183"/>
      <c r="LDB86" s="183"/>
      <c r="LDC86" s="183"/>
      <c r="LDD86" s="183"/>
      <c r="LDE86" s="183"/>
      <c r="LDF86" s="183"/>
      <c r="LDG86" s="183"/>
      <c r="LDH86" s="183"/>
      <c r="LDI86" s="183"/>
      <c r="LDJ86" s="183"/>
      <c r="LDK86" s="183"/>
      <c r="LDL86" s="183"/>
      <c r="LDM86" s="183"/>
      <c r="LDN86" s="183"/>
      <c r="LDO86" s="183"/>
      <c r="LDP86" s="183"/>
      <c r="LDQ86" s="183"/>
      <c r="LDR86" s="183"/>
      <c r="LDS86" s="183"/>
      <c r="LDT86" s="183"/>
      <c r="LDU86" s="183"/>
      <c r="LDV86" s="183"/>
      <c r="LDW86" s="183"/>
      <c r="LDX86" s="183"/>
      <c r="LDY86" s="183"/>
      <c r="LDZ86" s="183"/>
      <c r="LEA86" s="183"/>
      <c r="LEB86" s="183"/>
      <c r="LEC86" s="183"/>
      <c r="LED86" s="183"/>
      <c r="LEE86" s="183"/>
      <c r="LEF86" s="183"/>
      <c r="LEG86" s="183"/>
      <c r="LEH86" s="183"/>
      <c r="LEI86" s="183"/>
      <c r="LEJ86" s="183"/>
      <c r="LEK86" s="183"/>
      <c r="LEL86" s="183"/>
      <c r="LEM86" s="183"/>
      <c r="LEN86" s="183"/>
      <c r="LEO86" s="183"/>
      <c r="LEP86" s="183"/>
      <c r="LEQ86" s="183"/>
      <c r="LER86" s="183"/>
      <c r="LES86" s="183"/>
      <c r="LET86" s="183"/>
      <c r="LEU86" s="183"/>
      <c r="LEV86" s="183"/>
      <c r="LEW86" s="183"/>
      <c r="LEX86" s="183"/>
      <c r="LEY86" s="183"/>
      <c r="LEZ86" s="183"/>
      <c r="LFA86" s="183"/>
      <c r="LFB86" s="183"/>
      <c r="LFC86" s="183"/>
      <c r="LFD86" s="183"/>
      <c r="LFE86" s="183"/>
      <c r="LFF86" s="183"/>
      <c r="LFG86" s="183"/>
      <c r="LFH86" s="183"/>
      <c r="LFI86" s="183"/>
      <c r="LFJ86" s="183"/>
      <c r="LFK86" s="183"/>
      <c r="LFL86" s="183"/>
      <c r="LFM86" s="183"/>
      <c r="LFN86" s="183"/>
      <c r="LFO86" s="183"/>
      <c r="LFP86" s="183"/>
      <c r="LFQ86" s="183"/>
      <c r="LFR86" s="183"/>
      <c r="LFS86" s="183"/>
      <c r="LFT86" s="183"/>
      <c r="LFU86" s="183"/>
      <c r="LFV86" s="183"/>
      <c r="LFW86" s="183"/>
      <c r="LFX86" s="183"/>
      <c r="LFY86" s="183"/>
      <c r="LFZ86" s="183"/>
      <c r="LGA86" s="183"/>
      <c r="LGB86" s="183"/>
      <c r="LGC86" s="183"/>
      <c r="LGD86" s="183"/>
      <c r="LGE86" s="183"/>
      <c r="LGF86" s="183"/>
      <c r="LGG86" s="183"/>
      <c r="LGH86" s="183"/>
      <c r="LGI86" s="183"/>
      <c r="LGJ86" s="183"/>
      <c r="LGK86" s="183"/>
      <c r="LGL86" s="183"/>
      <c r="LGM86" s="183"/>
      <c r="LGN86" s="183"/>
      <c r="LGO86" s="183"/>
      <c r="LGP86" s="183"/>
      <c r="LGQ86" s="183"/>
      <c r="LGR86" s="183"/>
      <c r="LGS86" s="183"/>
      <c r="LGT86" s="183"/>
      <c r="LGU86" s="183"/>
      <c r="LGV86" s="183"/>
      <c r="LGW86" s="183"/>
      <c r="LGX86" s="183"/>
      <c r="LGY86" s="183"/>
      <c r="LGZ86" s="183"/>
      <c r="LHA86" s="183"/>
      <c r="LHB86" s="183"/>
      <c r="LHC86" s="183"/>
      <c r="LHD86" s="183"/>
      <c r="LHE86" s="183"/>
      <c r="LHF86" s="183"/>
      <c r="LHG86" s="183"/>
      <c r="LHH86" s="183"/>
      <c r="LHI86" s="183"/>
      <c r="LHJ86" s="183"/>
      <c r="LHK86" s="183"/>
      <c r="LHL86" s="183"/>
      <c r="LHM86" s="183"/>
      <c r="LHN86" s="183"/>
      <c r="LHO86" s="183"/>
      <c r="LHP86" s="183"/>
      <c r="LHQ86" s="183"/>
      <c r="LHR86" s="183"/>
      <c r="LHS86" s="183"/>
      <c r="LHT86" s="183"/>
      <c r="LHU86" s="183"/>
      <c r="LHV86" s="183"/>
      <c r="LHW86" s="183"/>
      <c r="LHX86" s="183"/>
      <c r="LHY86" s="183"/>
      <c r="LHZ86" s="183"/>
      <c r="LIA86" s="183"/>
      <c r="LIB86" s="183"/>
      <c r="LIC86" s="183"/>
      <c r="LID86" s="183"/>
      <c r="LIE86" s="183"/>
      <c r="LIF86" s="183"/>
      <c r="LIG86" s="183"/>
      <c r="LIH86" s="183"/>
      <c r="LII86" s="183"/>
      <c r="LIJ86" s="183"/>
      <c r="LIK86" s="183"/>
      <c r="LIL86" s="183"/>
      <c r="LIM86" s="183"/>
      <c r="LIN86" s="183"/>
      <c r="LIO86" s="183"/>
      <c r="LIP86" s="183"/>
      <c r="LIQ86" s="183"/>
      <c r="LIR86" s="183"/>
      <c r="LIS86" s="183"/>
      <c r="LIT86" s="183"/>
      <c r="LIU86" s="183"/>
      <c r="LIV86" s="183"/>
      <c r="LIW86" s="183"/>
      <c r="LIX86" s="183"/>
      <c r="LIY86" s="183"/>
      <c r="LIZ86" s="183"/>
      <c r="LJA86" s="183"/>
      <c r="LJB86" s="183"/>
      <c r="LJC86" s="183"/>
      <c r="LJD86" s="183"/>
      <c r="LJE86" s="183"/>
      <c r="LJF86" s="183"/>
      <c r="LJG86" s="183"/>
      <c r="LJH86" s="183"/>
      <c r="LJI86" s="183"/>
      <c r="LJJ86" s="183"/>
      <c r="LJK86" s="183"/>
      <c r="LJL86" s="183"/>
      <c r="LJM86" s="183"/>
      <c r="LJN86" s="183"/>
      <c r="LJO86" s="183"/>
      <c r="LJP86" s="183"/>
      <c r="LJQ86" s="183"/>
      <c r="LJR86" s="183"/>
      <c r="LJS86" s="183"/>
      <c r="LJT86" s="183"/>
      <c r="LJU86" s="183"/>
      <c r="LJV86" s="183"/>
      <c r="LJW86" s="183"/>
      <c r="LJX86" s="183"/>
      <c r="LJY86" s="183"/>
      <c r="LJZ86" s="183"/>
      <c r="LKA86" s="183"/>
      <c r="LKB86" s="183"/>
      <c r="LKC86" s="183"/>
      <c r="LKD86" s="183"/>
      <c r="LKE86" s="183"/>
      <c r="LKF86" s="183"/>
      <c r="LKG86" s="183"/>
      <c r="LKH86" s="183"/>
      <c r="LKI86" s="183"/>
      <c r="LKJ86" s="183"/>
      <c r="LKK86" s="183"/>
      <c r="LKL86" s="183"/>
      <c r="LKM86" s="183"/>
      <c r="LKN86" s="183"/>
      <c r="LKO86" s="183"/>
      <c r="LKP86" s="183"/>
      <c r="LKQ86" s="183"/>
      <c r="LKR86" s="183"/>
      <c r="LKS86" s="183"/>
      <c r="LKT86" s="183"/>
      <c r="LKU86" s="183"/>
      <c r="LKV86" s="183"/>
      <c r="LKW86" s="183"/>
      <c r="LKX86" s="183"/>
      <c r="LKY86" s="183"/>
      <c r="LKZ86" s="183"/>
      <c r="LLA86" s="183"/>
      <c r="LLB86" s="183"/>
      <c r="LLC86" s="183"/>
      <c r="LLD86" s="183"/>
      <c r="LLE86" s="183"/>
      <c r="LLF86" s="183"/>
      <c r="LLG86" s="183"/>
      <c r="LLH86" s="183"/>
      <c r="LLI86" s="183"/>
      <c r="LLJ86" s="183"/>
      <c r="LLK86" s="183"/>
      <c r="LLL86" s="183"/>
      <c r="LLM86" s="183"/>
      <c r="LLN86" s="183"/>
      <c r="LLO86" s="183"/>
      <c r="LLP86" s="183"/>
      <c r="LLQ86" s="183"/>
      <c r="LLR86" s="183"/>
      <c r="LLS86" s="183"/>
      <c r="LLT86" s="183"/>
      <c r="LLU86" s="183"/>
      <c r="LLV86" s="183"/>
      <c r="LLW86" s="183"/>
      <c r="LLX86" s="183"/>
      <c r="LLY86" s="183"/>
      <c r="LLZ86" s="183"/>
      <c r="LMA86" s="183"/>
      <c r="LMB86" s="183"/>
      <c r="LMC86" s="183"/>
      <c r="LMD86" s="183"/>
      <c r="LME86" s="183"/>
      <c r="LMF86" s="183"/>
      <c r="LMG86" s="183"/>
      <c r="LMH86" s="183"/>
      <c r="LMI86" s="183"/>
      <c r="LMJ86" s="183"/>
      <c r="LMK86" s="183"/>
      <c r="LML86" s="183"/>
      <c r="LMM86" s="183"/>
      <c r="LMN86" s="183"/>
      <c r="LMO86" s="183"/>
      <c r="LMP86" s="183"/>
      <c r="LMQ86" s="183"/>
      <c r="LMR86" s="183"/>
      <c r="LMS86" s="183"/>
      <c r="LMT86" s="183"/>
      <c r="LMU86" s="183"/>
      <c r="LMV86" s="183"/>
      <c r="LMW86" s="183"/>
      <c r="LMX86" s="183"/>
      <c r="LMY86" s="183"/>
      <c r="LMZ86" s="183"/>
      <c r="LNA86" s="183"/>
      <c r="LNB86" s="183"/>
      <c r="LNC86" s="183"/>
      <c r="LND86" s="183"/>
      <c r="LNE86" s="183"/>
      <c r="LNF86" s="183"/>
      <c r="LNG86" s="183"/>
      <c r="LNH86" s="183"/>
      <c r="LNI86" s="183"/>
      <c r="LNJ86" s="183"/>
      <c r="LNK86" s="183"/>
      <c r="LNL86" s="183"/>
      <c r="LNM86" s="183"/>
      <c r="LNN86" s="183"/>
      <c r="LNO86" s="183"/>
      <c r="LNP86" s="183"/>
      <c r="LNQ86" s="183"/>
      <c r="LNR86" s="183"/>
      <c r="LNS86" s="183"/>
      <c r="LNT86" s="183"/>
      <c r="LNU86" s="183"/>
      <c r="LNV86" s="183"/>
      <c r="LNW86" s="183"/>
      <c r="LNX86" s="183"/>
      <c r="LNY86" s="183"/>
      <c r="LNZ86" s="183"/>
      <c r="LOA86" s="183"/>
      <c r="LOB86" s="183"/>
      <c r="LOC86" s="183"/>
      <c r="LOD86" s="183"/>
      <c r="LOE86" s="183"/>
      <c r="LOF86" s="183"/>
      <c r="LOG86" s="183"/>
      <c r="LOH86" s="183"/>
      <c r="LOI86" s="183"/>
      <c r="LOJ86" s="183"/>
      <c r="LOK86" s="183"/>
      <c r="LOL86" s="183"/>
      <c r="LOM86" s="183"/>
      <c r="LON86" s="183"/>
      <c r="LOO86" s="183"/>
      <c r="LOP86" s="183"/>
      <c r="LOQ86" s="183"/>
      <c r="LOR86" s="183"/>
      <c r="LOS86" s="183"/>
      <c r="LOT86" s="183"/>
      <c r="LOU86" s="183"/>
      <c r="LOV86" s="183"/>
      <c r="LOW86" s="183"/>
      <c r="LOX86" s="183"/>
      <c r="LOY86" s="183"/>
      <c r="LOZ86" s="183"/>
      <c r="LPA86" s="183"/>
      <c r="LPB86" s="183"/>
      <c r="LPC86" s="183"/>
      <c r="LPD86" s="183"/>
      <c r="LPE86" s="183"/>
      <c r="LPF86" s="183"/>
      <c r="LPG86" s="183"/>
      <c r="LPH86" s="183"/>
      <c r="LPI86" s="183"/>
      <c r="LPJ86" s="183"/>
      <c r="LPK86" s="183"/>
      <c r="LPL86" s="183"/>
      <c r="LPM86" s="183"/>
      <c r="LPN86" s="183"/>
      <c r="LPO86" s="183"/>
      <c r="LPP86" s="183"/>
      <c r="LPQ86" s="183"/>
      <c r="LPR86" s="183"/>
      <c r="LPS86" s="183"/>
      <c r="LPT86" s="183"/>
      <c r="LPU86" s="183"/>
      <c r="LPV86" s="183"/>
      <c r="LPW86" s="183"/>
      <c r="LPX86" s="183"/>
      <c r="LPY86" s="183"/>
      <c r="LPZ86" s="183"/>
      <c r="LQA86" s="183"/>
      <c r="LQB86" s="183"/>
      <c r="LQC86" s="183"/>
      <c r="LQD86" s="183"/>
      <c r="LQE86" s="183"/>
      <c r="LQF86" s="183"/>
      <c r="LQG86" s="183"/>
      <c r="LQH86" s="183"/>
      <c r="LQI86" s="183"/>
      <c r="LQJ86" s="183"/>
      <c r="LQK86" s="183"/>
      <c r="LQL86" s="183"/>
      <c r="LQM86" s="183"/>
      <c r="LQN86" s="183"/>
      <c r="LQO86" s="183"/>
      <c r="LQP86" s="183"/>
      <c r="LQQ86" s="183"/>
      <c r="LQR86" s="183"/>
      <c r="LQS86" s="183"/>
      <c r="LQT86" s="183"/>
      <c r="LQU86" s="183"/>
      <c r="LQV86" s="183"/>
      <c r="LQW86" s="183"/>
      <c r="LQX86" s="183"/>
      <c r="LQY86" s="183"/>
      <c r="LQZ86" s="183"/>
      <c r="LRA86" s="183"/>
      <c r="LRB86" s="183"/>
      <c r="LRC86" s="183"/>
      <c r="LRD86" s="183"/>
      <c r="LRE86" s="183"/>
      <c r="LRF86" s="183"/>
      <c r="LRG86" s="183"/>
      <c r="LRH86" s="183"/>
      <c r="LRI86" s="183"/>
      <c r="LRJ86" s="183"/>
      <c r="LRK86" s="183"/>
      <c r="LRL86" s="183"/>
      <c r="LRM86" s="183"/>
      <c r="LRN86" s="183"/>
      <c r="LRO86" s="183"/>
      <c r="LRP86" s="183"/>
      <c r="LRQ86" s="183"/>
      <c r="LRR86" s="183"/>
      <c r="LRS86" s="183"/>
      <c r="LRT86" s="183"/>
      <c r="LRU86" s="183"/>
      <c r="LRV86" s="183"/>
      <c r="LRW86" s="183"/>
      <c r="LRX86" s="183"/>
      <c r="LRY86" s="183"/>
      <c r="LRZ86" s="183"/>
      <c r="LSA86" s="183"/>
      <c r="LSB86" s="183"/>
      <c r="LSC86" s="183"/>
      <c r="LSD86" s="183"/>
      <c r="LSE86" s="183"/>
      <c r="LSF86" s="183"/>
      <c r="LSG86" s="183"/>
      <c r="LSH86" s="183"/>
      <c r="LSI86" s="183"/>
      <c r="LSJ86" s="183"/>
      <c r="LSK86" s="183"/>
      <c r="LSL86" s="183"/>
      <c r="LSM86" s="183"/>
      <c r="LSN86" s="183"/>
      <c r="LSO86" s="183"/>
      <c r="LSP86" s="183"/>
      <c r="LSQ86" s="183"/>
      <c r="LSR86" s="183"/>
      <c r="LSS86" s="183"/>
      <c r="LST86" s="183"/>
      <c r="LSU86" s="183"/>
      <c r="LSV86" s="183"/>
      <c r="LSW86" s="183"/>
      <c r="LSX86" s="183"/>
      <c r="LSY86" s="183"/>
      <c r="LSZ86" s="183"/>
      <c r="LTA86" s="183"/>
      <c r="LTB86" s="183"/>
      <c r="LTC86" s="183"/>
      <c r="LTD86" s="183"/>
      <c r="LTE86" s="183"/>
      <c r="LTF86" s="183"/>
      <c r="LTG86" s="183"/>
      <c r="LTH86" s="183"/>
      <c r="LTI86" s="183"/>
      <c r="LTJ86" s="183"/>
      <c r="LTK86" s="183"/>
      <c r="LTL86" s="183"/>
      <c r="LTM86" s="183"/>
      <c r="LTN86" s="183"/>
      <c r="LTO86" s="183"/>
      <c r="LTP86" s="183"/>
      <c r="LTQ86" s="183"/>
      <c r="LTR86" s="183"/>
      <c r="LTS86" s="183"/>
      <c r="LTT86" s="183"/>
      <c r="LTU86" s="183"/>
      <c r="LTV86" s="183"/>
      <c r="LTW86" s="183"/>
      <c r="LTX86" s="183"/>
      <c r="LTY86" s="183"/>
      <c r="LTZ86" s="183"/>
      <c r="LUA86" s="183"/>
      <c r="LUB86" s="183"/>
      <c r="LUC86" s="183"/>
      <c r="LUD86" s="183"/>
      <c r="LUE86" s="183"/>
      <c r="LUF86" s="183"/>
      <c r="LUG86" s="183"/>
      <c r="LUH86" s="183"/>
      <c r="LUI86" s="183"/>
      <c r="LUJ86" s="183"/>
      <c r="LUK86" s="183"/>
      <c r="LUL86" s="183"/>
      <c r="LUM86" s="183"/>
      <c r="LUN86" s="183"/>
      <c r="LUO86" s="183"/>
      <c r="LUP86" s="183"/>
      <c r="LUQ86" s="183"/>
      <c r="LUR86" s="183"/>
      <c r="LUS86" s="183"/>
      <c r="LUT86" s="183"/>
      <c r="LUU86" s="183"/>
      <c r="LUV86" s="183"/>
      <c r="LUW86" s="183"/>
      <c r="LUX86" s="183"/>
      <c r="LUY86" s="183"/>
      <c r="LUZ86" s="183"/>
      <c r="LVA86" s="183"/>
      <c r="LVB86" s="183"/>
      <c r="LVC86" s="183"/>
      <c r="LVD86" s="183"/>
      <c r="LVE86" s="183"/>
      <c r="LVF86" s="183"/>
      <c r="LVG86" s="183"/>
      <c r="LVH86" s="183"/>
      <c r="LVI86" s="183"/>
      <c r="LVJ86" s="183"/>
      <c r="LVK86" s="183"/>
      <c r="LVL86" s="183"/>
      <c r="LVM86" s="183"/>
      <c r="LVN86" s="183"/>
      <c r="LVO86" s="183"/>
      <c r="LVP86" s="183"/>
      <c r="LVQ86" s="183"/>
      <c r="LVR86" s="183"/>
      <c r="LVS86" s="183"/>
      <c r="LVT86" s="183"/>
      <c r="LVU86" s="183"/>
      <c r="LVV86" s="183"/>
      <c r="LVW86" s="183"/>
      <c r="LVX86" s="183"/>
      <c r="LVY86" s="183"/>
      <c r="LVZ86" s="183"/>
      <c r="LWA86" s="183"/>
      <c r="LWB86" s="183"/>
      <c r="LWC86" s="183"/>
      <c r="LWD86" s="183"/>
      <c r="LWE86" s="183"/>
      <c r="LWF86" s="183"/>
      <c r="LWG86" s="183"/>
      <c r="LWH86" s="183"/>
      <c r="LWI86" s="183"/>
      <c r="LWJ86" s="183"/>
      <c r="LWK86" s="183"/>
      <c r="LWL86" s="183"/>
      <c r="LWM86" s="183"/>
      <c r="LWN86" s="183"/>
      <c r="LWO86" s="183"/>
      <c r="LWP86" s="183"/>
      <c r="LWQ86" s="183"/>
      <c r="LWR86" s="183"/>
      <c r="LWS86" s="183"/>
      <c r="LWT86" s="183"/>
      <c r="LWU86" s="183"/>
      <c r="LWV86" s="183"/>
      <c r="LWW86" s="183"/>
      <c r="LWX86" s="183"/>
      <c r="LWY86" s="183"/>
      <c r="LWZ86" s="183"/>
      <c r="LXA86" s="183"/>
      <c r="LXB86" s="183"/>
      <c r="LXC86" s="183"/>
      <c r="LXD86" s="183"/>
      <c r="LXE86" s="183"/>
      <c r="LXF86" s="183"/>
      <c r="LXG86" s="183"/>
      <c r="LXH86" s="183"/>
      <c r="LXI86" s="183"/>
      <c r="LXJ86" s="183"/>
      <c r="LXK86" s="183"/>
      <c r="LXL86" s="183"/>
      <c r="LXM86" s="183"/>
      <c r="LXN86" s="183"/>
      <c r="LXO86" s="183"/>
      <c r="LXP86" s="183"/>
      <c r="LXQ86" s="183"/>
      <c r="LXR86" s="183"/>
      <c r="LXS86" s="183"/>
      <c r="LXT86" s="183"/>
      <c r="LXU86" s="183"/>
      <c r="LXV86" s="183"/>
      <c r="LXW86" s="183"/>
      <c r="LXX86" s="183"/>
      <c r="LXY86" s="183"/>
      <c r="LXZ86" s="183"/>
      <c r="LYA86" s="183"/>
      <c r="LYB86" s="183"/>
      <c r="LYC86" s="183"/>
      <c r="LYD86" s="183"/>
      <c r="LYE86" s="183"/>
      <c r="LYF86" s="183"/>
      <c r="LYG86" s="183"/>
      <c r="LYH86" s="183"/>
      <c r="LYI86" s="183"/>
      <c r="LYJ86" s="183"/>
      <c r="LYK86" s="183"/>
      <c r="LYL86" s="183"/>
      <c r="LYM86" s="183"/>
      <c r="LYN86" s="183"/>
      <c r="LYO86" s="183"/>
      <c r="LYP86" s="183"/>
      <c r="LYQ86" s="183"/>
      <c r="LYR86" s="183"/>
      <c r="LYS86" s="183"/>
      <c r="LYT86" s="183"/>
      <c r="LYU86" s="183"/>
      <c r="LYV86" s="183"/>
      <c r="LYW86" s="183"/>
      <c r="LYX86" s="183"/>
      <c r="LYY86" s="183"/>
      <c r="LYZ86" s="183"/>
      <c r="LZA86" s="183"/>
      <c r="LZB86" s="183"/>
      <c r="LZC86" s="183"/>
      <c r="LZD86" s="183"/>
      <c r="LZE86" s="183"/>
      <c r="LZF86" s="183"/>
      <c r="LZG86" s="183"/>
      <c r="LZH86" s="183"/>
      <c r="LZI86" s="183"/>
      <c r="LZJ86" s="183"/>
      <c r="LZK86" s="183"/>
      <c r="LZL86" s="183"/>
      <c r="LZM86" s="183"/>
      <c r="LZN86" s="183"/>
      <c r="LZO86" s="183"/>
      <c r="LZP86" s="183"/>
      <c r="LZQ86" s="183"/>
      <c r="LZR86" s="183"/>
      <c r="LZS86" s="183"/>
      <c r="LZT86" s="183"/>
      <c r="LZU86" s="183"/>
      <c r="LZV86" s="183"/>
      <c r="LZW86" s="183"/>
      <c r="LZX86" s="183"/>
      <c r="LZY86" s="183"/>
      <c r="LZZ86" s="183"/>
      <c r="MAA86" s="183"/>
      <c r="MAB86" s="183"/>
      <c r="MAC86" s="183"/>
      <c r="MAD86" s="183"/>
      <c r="MAE86" s="183"/>
      <c r="MAF86" s="183"/>
      <c r="MAG86" s="183"/>
      <c r="MAH86" s="183"/>
      <c r="MAI86" s="183"/>
      <c r="MAJ86" s="183"/>
      <c r="MAK86" s="183"/>
      <c r="MAL86" s="183"/>
      <c r="MAM86" s="183"/>
      <c r="MAN86" s="183"/>
      <c r="MAO86" s="183"/>
      <c r="MAP86" s="183"/>
      <c r="MAQ86" s="183"/>
      <c r="MAR86" s="183"/>
      <c r="MAS86" s="183"/>
      <c r="MAT86" s="183"/>
      <c r="MAU86" s="183"/>
      <c r="MAV86" s="183"/>
      <c r="MAW86" s="183"/>
      <c r="MAX86" s="183"/>
      <c r="MAY86" s="183"/>
      <c r="MAZ86" s="183"/>
      <c r="MBA86" s="183"/>
      <c r="MBB86" s="183"/>
      <c r="MBC86" s="183"/>
      <c r="MBD86" s="183"/>
      <c r="MBE86" s="183"/>
      <c r="MBF86" s="183"/>
      <c r="MBG86" s="183"/>
      <c r="MBH86" s="183"/>
      <c r="MBI86" s="183"/>
      <c r="MBJ86" s="183"/>
      <c r="MBK86" s="183"/>
      <c r="MBL86" s="183"/>
      <c r="MBM86" s="183"/>
      <c r="MBN86" s="183"/>
      <c r="MBO86" s="183"/>
      <c r="MBP86" s="183"/>
      <c r="MBQ86" s="183"/>
      <c r="MBR86" s="183"/>
      <c r="MBS86" s="183"/>
      <c r="MBT86" s="183"/>
      <c r="MBU86" s="183"/>
      <c r="MBV86" s="183"/>
      <c r="MBW86" s="183"/>
      <c r="MBX86" s="183"/>
      <c r="MBY86" s="183"/>
      <c r="MBZ86" s="183"/>
      <c r="MCA86" s="183"/>
      <c r="MCB86" s="183"/>
      <c r="MCC86" s="183"/>
      <c r="MCD86" s="183"/>
      <c r="MCE86" s="183"/>
      <c r="MCF86" s="183"/>
      <c r="MCG86" s="183"/>
      <c r="MCH86" s="183"/>
      <c r="MCI86" s="183"/>
      <c r="MCJ86" s="183"/>
      <c r="MCK86" s="183"/>
      <c r="MCL86" s="183"/>
      <c r="MCM86" s="183"/>
      <c r="MCN86" s="183"/>
      <c r="MCO86" s="183"/>
      <c r="MCP86" s="183"/>
      <c r="MCQ86" s="183"/>
      <c r="MCR86" s="183"/>
      <c r="MCS86" s="183"/>
      <c r="MCT86" s="183"/>
      <c r="MCU86" s="183"/>
      <c r="MCV86" s="183"/>
      <c r="MCW86" s="183"/>
      <c r="MCX86" s="183"/>
      <c r="MCY86" s="183"/>
      <c r="MCZ86" s="183"/>
      <c r="MDA86" s="183"/>
      <c r="MDB86" s="183"/>
      <c r="MDC86" s="183"/>
      <c r="MDD86" s="183"/>
      <c r="MDE86" s="183"/>
      <c r="MDF86" s="183"/>
      <c r="MDG86" s="183"/>
      <c r="MDH86" s="183"/>
      <c r="MDI86" s="183"/>
      <c r="MDJ86" s="183"/>
      <c r="MDK86" s="183"/>
      <c r="MDL86" s="183"/>
      <c r="MDM86" s="183"/>
      <c r="MDN86" s="183"/>
      <c r="MDO86" s="183"/>
      <c r="MDP86" s="183"/>
      <c r="MDQ86" s="183"/>
      <c r="MDR86" s="183"/>
      <c r="MDS86" s="183"/>
      <c r="MDT86" s="183"/>
      <c r="MDU86" s="183"/>
      <c r="MDV86" s="183"/>
      <c r="MDW86" s="183"/>
      <c r="MDX86" s="183"/>
      <c r="MDY86" s="183"/>
      <c r="MDZ86" s="183"/>
      <c r="MEA86" s="183"/>
      <c r="MEB86" s="183"/>
      <c r="MEC86" s="183"/>
      <c r="MED86" s="183"/>
      <c r="MEE86" s="183"/>
      <c r="MEF86" s="183"/>
      <c r="MEG86" s="183"/>
      <c r="MEH86" s="183"/>
      <c r="MEI86" s="183"/>
      <c r="MEJ86" s="183"/>
      <c r="MEK86" s="183"/>
      <c r="MEL86" s="183"/>
      <c r="MEM86" s="183"/>
      <c r="MEN86" s="183"/>
      <c r="MEO86" s="183"/>
      <c r="MEP86" s="183"/>
      <c r="MEQ86" s="183"/>
      <c r="MER86" s="183"/>
      <c r="MES86" s="183"/>
      <c r="MET86" s="183"/>
      <c r="MEU86" s="183"/>
      <c r="MEV86" s="183"/>
      <c r="MEW86" s="183"/>
      <c r="MEX86" s="183"/>
      <c r="MEY86" s="183"/>
      <c r="MEZ86" s="183"/>
      <c r="MFA86" s="183"/>
      <c r="MFB86" s="183"/>
      <c r="MFC86" s="183"/>
      <c r="MFD86" s="183"/>
      <c r="MFE86" s="183"/>
      <c r="MFF86" s="183"/>
      <c r="MFG86" s="183"/>
      <c r="MFH86" s="183"/>
      <c r="MFI86" s="183"/>
      <c r="MFJ86" s="183"/>
      <c r="MFK86" s="183"/>
      <c r="MFL86" s="183"/>
      <c r="MFM86" s="183"/>
      <c r="MFN86" s="183"/>
      <c r="MFO86" s="183"/>
      <c r="MFP86" s="183"/>
      <c r="MFQ86" s="183"/>
      <c r="MFR86" s="183"/>
      <c r="MFS86" s="183"/>
      <c r="MFT86" s="183"/>
      <c r="MFU86" s="183"/>
      <c r="MFV86" s="183"/>
      <c r="MFW86" s="183"/>
      <c r="MFX86" s="183"/>
      <c r="MFY86" s="183"/>
      <c r="MFZ86" s="183"/>
      <c r="MGA86" s="183"/>
      <c r="MGB86" s="183"/>
      <c r="MGC86" s="183"/>
      <c r="MGD86" s="183"/>
      <c r="MGE86" s="183"/>
      <c r="MGF86" s="183"/>
      <c r="MGG86" s="183"/>
      <c r="MGH86" s="183"/>
      <c r="MGI86" s="183"/>
      <c r="MGJ86" s="183"/>
      <c r="MGK86" s="183"/>
      <c r="MGL86" s="183"/>
      <c r="MGM86" s="183"/>
      <c r="MGN86" s="183"/>
      <c r="MGO86" s="183"/>
      <c r="MGP86" s="183"/>
      <c r="MGQ86" s="183"/>
      <c r="MGR86" s="183"/>
      <c r="MGS86" s="183"/>
      <c r="MGT86" s="183"/>
      <c r="MGU86" s="183"/>
      <c r="MGV86" s="183"/>
      <c r="MGW86" s="183"/>
      <c r="MGX86" s="183"/>
      <c r="MGY86" s="183"/>
      <c r="MGZ86" s="183"/>
      <c r="MHA86" s="183"/>
      <c r="MHB86" s="183"/>
      <c r="MHC86" s="183"/>
      <c r="MHD86" s="183"/>
      <c r="MHE86" s="183"/>
      <c r="MHF86" s="183"/>
      <c r="MHG86" s="183"/>
      <c r="MHH86" s="183"/>
      <c r="MHI86" s="183"/>
      <c r="MHJ86" s="183"/>
      <c r="MHK86" s="183"/>
      <c r="MHL86" s="183"/>
      <c r="MHM86" s="183"/>
      <c r="MHN86" s="183"/>
      <c r="MHO86" s="183"/>
      <c r="MHP86" s="183"/>
      <c r="MHQ86" s="183"/>
      <c r="MHR86" s="183"/>
      <c r="MHS86" s="183"/>
      <c r="MHT86" s="183"/>
      <c r="MHU86" s="183"/>
      <c r="MHV86" s="183"/>
      <c r="MHW86" s="183"/>
      <c r="MHX86" s="183"/>
      <c r="MHY86" s="183"/>
      <c r="MHZ86" s="183"/>
      <c r="MIA86" s="183"/>
      <c r="MIB86" s="183"/>
      <c r="MIC86" s="183"/>
      <c r="MID86" s="183"/>
      <c r="MIE86" s="183"/>
      <c r="MIF86" s="183"/>
      <c r="MIG86" s="183"/>
      <c r="MIH86" s="183"/>
      <c r="MII86" s="183"/>
      <c r="MIJ86" s="183"/>
      <c r="MIK86" s="183"/>
      <c r="MIL86" s="183"/>
      <c r="MIM86" s="183"/>
      <c r="MIN86" s="183"/>
      <c r="MIO86" s="183"/>
      <c r="MIP86" s="183"/>
      <c r="MIQ86" s="183"/>
      <c r="MIR86" s="183"/>
      <c r="MIS86" s="183"/>
      <c r="MIT86" s="183"/>
      <c r="MIU86" s="183"/>
      <c r="MIV86" s="183"/>
      <c r="MIW86" s="183"/>
      <c r="MIX86" s="183"/>
      <c r="MIY86" s="183"/>
      <c r="MIZ86" s="183"/>
      <c r="MJA86" s="183"/>
      <c r="MJB86" s="183"/>
      <c r="MJC86" s="183"/>
      <c r="MJD86" s="183"/>
      <c r="MJE86" s="183"/>
      <c r="MJF86" s="183"/>
      <c r="MJG86" s="183"/>
      <c r="MJH86" s="183"/>
      <c r="MJI86" s="183"/>
      <c r="MJJ86" s="183"/>
      <c r="MJK86" s="183"/>
      <c r="MJL86" s="183"/>
      <c r="MJM86" s="183"/>
      <c r="MJN86" s="183"/>
      <c r="MJO86" s="183"/>
      <c r="MJP86" s="183"/>
      <c r="MJQ86" s="183"/>
      <c r="MJR86" s="183"/>
      <c r="MJS86" s="183"/>
      <c r="MJT86" s="183"/>
      <c r="MJU86" s="183"/>
      <c r="MJV86" s="183"/>
      <c r="MJW86" s="183"/>
      <c r="MJX86" s="183"/>
      <c r="MJY86" s="183"/>
      <c r="MJZ86" s="183"/>
      <c r="MKA86" s="183"/>
      <c r="MKB86" s="183"/>
      <c r="MKC86" s="183"/>
      <c r="MKD86" s="183"/>
      <c r="MKE86" s="183"/>
      <c r="MKF86" s="183"/>
      <c r="MKG86" s="183"/>
      <c r="MKH86" s="183"/>
      <c r="MKI86" s="183"/>
      <c r="MKJ86" s="183"/>
      <c r="MKK86" s="183"/>
      <c r="MKL86" s="183"/>
      <c r="MKM86" s="183"/>
      <c r="MKN86" s="183"/>
      <c r="MKO86" s="183"/>
      <c r="MKP86" s="183"/>
      <c r="MKQ86" s="183"/>
      <c r="MKR86" s="183"/>
      <c r="MKS86" s="183"/>
      <c r="MKT86" s="183"/>
      <c r="MKU86" s="183"/>
      <c r="MKV86" s="183"/>
      <c r="MKW86" s="183"/>
      <c r="MKX86" s="183"/>
      <c r="MKY86" s="183"/>
      <c r="MKZ86" s="183"/>
      <c r="MLA86" s="183"/>
      <c r="MLB86" s="183"/>
      <c r="MLC86" s="183"/>
      <c r="MLD86" s="183"/>
      <c r="MLE86" s="183"/>
      <c r="MLF86" s="183"/>
      <c r="MLG86" s="183"/>
      <c r="MLH86" s="183"/>
      <c r="MLI86" s="183"/>
      <c r="MLJ86" s="183"/>
      <c r="MLK86" s="183"/>
      <c r="MLL86" s="183"/>
      <c r="MLM86" s="183"/>
      <c r="MLN86" s="183"/>
      <c r="MLO86" s="183"/>
      <c r="MLP86" s="183"/>
      <c r="MLQ86" s="183"/>
      <c r="MLR86" s="183"/>
      <c r="MLS86" s="183"/>
      <c r="MLT86" s="183"/>
      <c r="MLU86" s="183"/>
      <c r="MLV86" s="183"/>
      <c r="MLW86" s="183"/>
      <c r="MLX86" s="183"/>
      <c r="MLY86" s="183"/>
      <c r="MLZ86" s="183"/>
      <c r="MMA86" s="183"/>
      <c r="MMB86" s="183"/>
      <c r="MMC86" s="183"/>
      <c r="MMD86" s="183"/>
      <c r="MME86" s="183"/>
      <c r="MMF86" s="183"/>
      <c r="MMG86" s="183"/>
      <c r="MMH86" s="183"/>
      <c r="MMI86" s="183"/>
      <c r="MMJ86" s="183"/>
      <c r="MMK86" s="183"/>
      <c r="MML86" s="183"/>
      <c r="MMM86" s="183"/>
      <c r="MMN86" s="183"/>
      <c r="MMO86" s="183"/>
      <c r="MMP86" s="183"/>
      <c r="MMQ86" s="183"/>
      <c r="MMR86" s="183"/>
      <c r="MMS86" s="183"/>
      <c r="MMT86" s="183"/>
      <c r="MMU86" s="183"/>
      <c r="MMV86" s="183"/>
      <c r="MMW86" s="183"/>
      <c r="MMX86" s="183"/>
      <c r="MMY86" s="183"/>
      <c r="MMZ86" s="183"/>
      <c r="MNA86" s="183"/>
      <c r="MNB86" s="183"/>
      <c r="MNC86" s="183"/>
      <c r="MND86" s="183"/>
      <c r="MNE86" s="183"/>
      <c r="MNF86" s="183"/>
      <c r="MNG86" s="183"/>
      <c r="MNH86" s="183"/>
      <c r="MNI86" s="183"/>
      <c r="MNJ86" s="183"/>
      <c r="MNK86" s="183"/>
      <c r="MNL86" s="183"/>
      <c r="MNM86" s="183"/>
      <c r="MNN86" s="183"/>
      <c r="MNO86" s="183"/>
      <c r="MNP86" s="183"/>
      <c r="MNQ86" s="183"/>
      <c r="MNR86" s="183"/>
      <c r="MNS86" s="183"/>
      <c r="MNT86" s="183"/>
      <c r="MNU86" s="183"/>
      <c r="MNV86" s="183"/>
      <c r="MNW86" s="183"/>
      <c r="MNX86" s="183"/>
      <c r="MNY86" s="183"/>
      <c r="MNZ86" s="183"/>
      <c r="MOA86" s="183"/>
      <c r="MOB86" s="183"/>
      <c r="MOC86" s="183"/>
      <c r="MOD86" s="183"/>
      <c r="MOE86" s="183"/>
      <c r="MOF86" s="183"/>
      <c r="MOG86" s="183"/>
      <c r="MOH86" s="183"/>
      <c r="MOI86" s="183"/>
      <c r="MOJ86" s="183"/>
      <c r="MOK86" s="183"/>
      <c r="MOL86" s="183"/>
      <c r="MOM86" s="183"/>
      <c r="MON86" s="183"/>
      <c r="MOO86" s="183"/>
      <c r="MOP86" s="183"/>
      <c r="MOQ86" s="183"/>
      <c r="MOR86" s="183"/>
      <c r="MOS86" s="183"/>
      <c r="MOT86" s="183"/>
      <c r="MOU86" s="183"/>
      <c r="MOV86" s="183"/>
      <c r="MOW86" s="183"/>
      <c r="MOX86" s="183"/>
      <c r="MOY86" s="183"/>
      <c r="MOZ86" s="183"/>
      <c r="MPA86" s="183"/>
      <c r="MPB86" s="183"/>
      <c r="MPC86" s="183"/>
      <c r="MPD86" s="183"/>
      <c r="MPE86" s="183"/>
      <c r="MPF86" s="183"/>
      <c r="MPG86" s="183"/>
      <c r="MPH86" s="183"/>
      <c r="MPI86" s="183"/>
      <c r="MPJ86" s="183"/>
      <c r="MPK86" s="183"/>
      <c r="MPL86" s="183"/>
      <c r="MPM86" s="183"/>
      <c r="MPN86" s="183"/>
      <c r="MPO86" s="183"/>
      <c r="MPP86" s="183"/>
      <c r="MPQ86" s="183"/>
      <c r="MPR86" s="183"/>
      <c r="MPS86" s="183"/>
      <c r="MPT86" s="183"/>
      <c r="MPU86" s="183"/>
      <c r="MPV86" s="183"/>
      <c r="MPW86" s="183"/>
      <c r="MPX86" s="183"/>
      <c r="MPY86" s="183"/>
      <c r="MPZ86" s="183"/>
      <c r="MQA86" s="183"/>
      <c r="MQB86" s="183"/>
      <c r="MQC86" s="183"/>
      <c r="MQD86" s="183"/>
      <c r="MQE86" s="183"/>
      <c r="MQF86" s="183"/>
      <c r="MQG86" s="183"/>
      <c r="MQH86" s="183"/>
      <c r="MQI86" s="183"/>
      <c r="MQJ86" s="183"/>
      <c r="MQK86" s="183"/>
      <c r="MQL86" s="183"/>
      <c r="MQM86" s="183"/>
      <c r="MQN86" s="183"/>
      <c r="MQO86" s="183"/>
      <c r="MQP86" s="183"/>
      <c r="MQQ86" s="183"/>
      <c r="MQR86" s="183"/>
      <c r="MQS86" s="183"/>
      <c r="MQT86" s="183"/>
      <c r="MQU86" s="183"/>
      <c r="MQV86" s="183"/>
      <c r="MQW86" s="183"/>
      <c r="MQX86" s="183"/>
      <c r="MQY86" s="183"/>
      <c r="MQZ86" s="183"/>
      <c r="MRA86" s="183"/>
      <c r="MRB86" s="183"/>
      <c r="MRC86" s="183"/>
      <c r="MRD86" s="183"/>
      <c r="MRE86" s="183"/>
      <c r="MRF86" s="183"/>
      <c r="MRG86" s="183"/>
      <c r="MRH86" s="183"/>
      <c r="MRI86" s="183"/>
      <c r="MRJ86" s="183"/>
      <c r="MRK86" s="183"/>
      <c r="MRL86" s="183"/>
      <c r="MRM86" s="183"/>
      <c r="MRN86" s="183"/>
      <c r="MRO86" s="183"/>
      <c r="MRP86" s="183"/>
      <c r="MRQ86" s="183"/>
      <c r="MRR86" s="183"/>
      <c r="MRS86" s="183"/>
      <c r="MRT86" s="183"/>
      <c r="MRU86" s="183"/>
      <c r="MRV86" s="183"/>
      <c r="MRW86" s="183"/>
      <c r="MRX86" s="183"/>
      <c r="MRY86" s="183"/>
      <c r="MRZ86" s="183"/>
      <c r="MSA86" s="183"/>
      <c r="MSB86" s="183"/>
      <c r="MSC86" s="183"/>
      <c r="MSD86" s="183"/>
      <c r="MSE86" s="183"/>
      <c r="MSF86" s="183"/>
      <c r="MSG86" s="183"/>
      <c r="MSH86" s="183"/>
      <c r="MSI86" s="183"/>
      <c r="MSJ86" s="183"/>
      <c r="MSK86" s="183"/>
      <c r="MSL86" s="183"/>
      <c r="MSM86" s="183"/>
      <c r="MSN86" s="183"/>
      <c r="MSO86" s="183"/>
      <c r="MSP86" s="183"/>
      <c r="MSQ86" s="183"/>
      <c r="MSR86" s="183"/>
      <c r="MSS86" s="183"/>
      <c r="MST86" s="183"/>
      <c r="MSU86" s="183"/>
      <c r="MSV86" s="183"/>
      <c r="MSW86" s="183"/>
      <c r="MSX86" s="183"/>
      <c r="MSY86" s="183"/>
      <c r="MSZ86" s="183"/>
      <c r="MTA86" s="183"/>
      <c r="MTB86" s="183"/>
      <c r="MTC86" s="183"/>
      <c r="MTD86" s="183"/>
      <c r="MTE86" s="183"/>
      <c r="MTF86" s="183"/>
      <c r="MTG86" s="183"/>
      <c r="MTH86" s="183"/>
      <c r="MTI86" s="183"/>
      <c r="MTJ86" s="183"/>
      <c r="MTK86" s="183"/>
      <c r="MTL86" s="183"/>
      <c r="MTM86" s="183"/>
      <c r="MTN86" s="183"/>
      <c r="MTO86" s="183"/>
      <c r="MTP86" s="183"/>
      <c r="MTQ86" s="183"/>
      <c r="MTR86" s="183"/>
      <c r="MTS86" s="183"/>
      <c r="MTT86" s="183"/>
      <c r="MTU86" s="183"/>
      <c r="MTV86" s="183"/>
      <c r="MTW86" s="183"/>
      <c r="MTX86" s="183"/>
      <c r="MTY86" s="183"/>
      <c r="MTZ86" s="183"/>
      <c r="MUA86" s="183"/>
      <c r="MUB86" s="183"/>
      <c r="MUC86" s="183"/>
      <c r="MUD86" s="183"/>
      <c r="MUE86" s="183"/>
      <c r="MUF86" s="183"/>
      <c r="MUG86" s="183"/>
      <c r="MUH86" s="183"/>
      <c r="MUI86" s="183"/>
      <c r="MUJ86" s="183"/>
      <c r="MUK86" s="183"/>
      <c r="MUL86" s="183"/>
      <c r="MUM86" s="183"/>
      <c r="MUN86" s="183"/>
      <c r="MUO86" s="183"/>
      <c r="MUP86" s="183"/>
      <c r="MUQ86" s="183"/>
      <c r="MUR86" s="183"/>
      <c r="MUS86" s="183"/>
      <c r="MUT86" s="183"/>
      <c r="MUU86" s="183"/>
      <c r="MUV86" s="183"/>
      <c r="MUW86" s="183"/>
      <c r="MUX86" s="183"/>
      <c r="MUY86" s="183"/>
      <c r="MUZ86" s="183"/>
      <c r="MVA86" s="183"/>
      <c r="MVB86" s="183"/>
      <c r="MVC86" s="183"/>
      <c r="MVD86" s="183"/>
      <c r="MVE86" s="183"/>
      <c r="MVF86" s="183"/>
      <c r="MVG86" s="183"/>
      <c r="MVH86" s="183"/>
      <c r="MVI86" s="183"/>
      <c r="MVJ86" s="183"/>
      <c r="MVK86" s="183"/>
      <c r="MVL86" s="183"/>
      <c r="MVM86" s="183"/>
      <c r="MVN86" s="183"/>
      <c r="MVO86" s="183"/>
      <c r="MVP86" s="183"/>
      <c r="MVQ86" s="183"/>
      <c r="MVR86" s="183"/>
      <c r="MVS86" s="183"/>
      <c r="MVT86" s="183"/>
      <c r="MVU86" s="183"/>
      <c r="MVV86" s="183"/>
      <c r="MVW86" s="183"/>
      <c r="MVX86" s="183"/>
      <c r="MVY86" s="183"/>
      <c r="MVZ86" s="183"/>
      <c r="MWA86" s="183"/>
      <c r="MWB86" s="183"/>
      <c r="MWC86" s="183"/>
      <c r="MWD86" s="183"/>
      <c r="MWE86" s="183"/>
      <c r="MWF86" s="183"/>
      <c r="MWG86" s="183"/>
      <c r="MWH86" s="183"/>
      <c r="MWI86" s="183"/>
      <c r="MWJ86" s="183"/>
      <c r="MWK86" s="183"/>
      <c r="MWL86" s="183"/>
      <c r="MWM86" s="183"/>
      <c r="MWN86" s="183"/>
      <c r="MWO86" s="183"/>
      <c r="MWP86" s="183"/>
      <c r="MWQ86" s="183"/>
      <c r="MWR86" s="183"/>
      <c r="MWS86" s="183"/>
      <c r="MWT86" s="183"/>
      <c r="MWU86" s="183"/>
      <c r="MWV86" s="183"/>
      <c r="MWW86" s="183"/>
      <c r="MWX86" s="183"/>
      <c r="MWY86" s="183"/>
      <c r="MWZ86" s="183"/>
      <c r="MXA86" s="183"/>
      <c r="MXB86" s="183"/>
      <c r="MXC86" s="183"/>
      <c r="MXD86" s="183"/>
      <c r="MXE86" s="183"/>
      <c r="MXF86" s="183"/>
      <c r="MXG86" s="183"/>
      <c r="MXH86" s="183"/>
      <c r="MXI86" s="183"/>
      <c r="MXJ86" s="183"/>
      <c r="MXK86" s="183"/>
      <c r="MXL86" s="183"/>
      <c r="MXM86" s="183"/>
      <c r="MXN86" s="183"/>
      <c r="MXO86" s="183"/>
      <c r="MXP86" s="183"/>
      <c r="MXQ86" s="183"/>
      <c r="MXR86" s="183"/>
      <c r="MXS86" s="183"/>
      <c r="MXT86" s="183"/>
      <c r="MXU86" s="183"/>
      <c r="MXV86" s="183"/>
      <c r="MXW86" s="183"/>
      <c r="MXX86" s="183"/>
      <c r="MXY86" s="183"/>
      <c r="MXZ86" s="183"/>
      <c r="MYA86" s="183"/>
      <c r="MYB86" s="183"/>
      <c r="MYC86" s="183"/>
      <c r="MYD86" s="183"/>
      <c r="MYE86" s="183"/>
      <c r="MYF86" s="183"/>
      <c r="MYG86" s="183"/>
      <c r="MYH86" s="183"/>
      <c r="MYI86" s="183"/>
      <c r="MYJ86" s="183"/>
      <c r="MYK86" s="183"/>
      <c r="MYL86" s="183"/>
      <c r="MYM86" s="183"/>
      <c r="MYN86" s="183"/>
      <c r="MYO86" s="183"/>
      <c r="MYP86" s="183"/>
      <c r="MYQ86" s="183"/>
      <c r="MYR86" s="183"/>
      <c r="MYS86" s="183"/>
      <c r="MYT86" s="183"/>
      <c r="MYU86" s="183"/>
      <c r="MYV86" s="183"/>
      <c r="MYW86" s="183"/>
      <c r="MYX86" s="183"/>
      <c r="MYY86" s="183"/>
      <c r="MYZ86" s="183"/>
      <c r="MZA86" s="183"/>
      <c r="MZB86" s="183"/>
      <c r="MZC86" s="183"/>
      <c r="MZD86" s="183"/>
      <c r="MZE86" s="183"/>
      <c r="MZF86" s="183"/>
      <c r="MZG86" s="183"/>
      <c r="MZH86" s="183"/>
      <c r="MZI86" s="183"/>
      <c r="MZJ86" s="183"/>
      <c r="MZK86" s="183"/>
      <c r="MZL86" s="183"/>
      <c r="MZM86" s="183"/>
      <c r="MZN86" s="183"/>
      <c r="MZO86" s="183"/>
      <c r="MZP86" s="183"/>
      <c r="MZQ86" s="183"/>
      <c r="MZR86" s="183"/>
      <c r="MZS86" s="183"/>
      <c r="MZT86" s="183"/>
      <c r="MZU86" s="183"/>
      <c r="MZV86" s="183"/>
      <c r="MZW86" s="183"/>
      <c r="MZX86" s="183"/>
      <c r="MZY86" s="183"/>
      <c r="MZZ86" s="183"/>
      <c r="NAA86" s="183"/>
      <c r="NAB86" s="183"/>
      <c r="NAC86" s="183"/>
      <c r="NAD86" s="183"/>
      <c r="NAE86" s="183"/>
      <c r="NAF86" s="183"/>
      <c r="NAG86" s="183"/>
      <c r="NAH86" s="183"/>
      <c r="NAI86" s="183"/>
      <c r="NAJ86" s="183"/>
      <c r="NAK86" s="183"/>
      <c r="NAL86" s="183"/>
      <c r="NAM86" s="183"/>
      <c r="NAN86" s="183"/>
      <c r="NAO86" s="183"/>
      <c r="NAP86" s="183"/>
      <c r="NAQ86" s="183"/>
      <c r="NAR86" s="183"/>
      <c r="NAS86" s="183"/>
      <c r="NAT86" s="183"/>
      <c r="NAU86" s="183"/>
      <c r="NAV86" s="183"/>
      <c r="NAW86" s="183"/>
      <c r="NAX86" s="183"/>
      <c r="NAY86" s="183"/>
      <c r="NAZ86" s="183"/>
      <c r="NBA86" s="183"/>
      <c r="NBB86" s="183"/>
      <c r="NBC86" s="183"/>
      <c r="NBD86" s="183"/>
      <c r="NBE86" s="183"/>
      <c r="NBF86" s="183"/>
      <c r="NBG86" s="183"/>
      <c r="NBH86" s="183"/>
      <c r="NBI86" s="183"/>
      <c r="NBJ86" s="183"/>
      <c r="NBK86" s="183"/>
      <c r="NBL86" s="183"/>
      <c r="NBM86" s="183"/>
      <c r="NBN86" s="183"/>
      <c r="NBO86" s="183"/>
      <c r="NBP86" s="183"/>
      <c r="NBQ86" s="183"/>
      <c r="NBR86" s="183"/>
      <c r="NBS86" s="183"/>
      <c r="NBT86" s="183"/>
      <c r="NBU86" s="183"/>
      <c r="NBV86" s="183"/>
      <c r="NBW86" s="183"/>
      <c r="NBX86" s="183"/>
      <c r="NBY86" s="183"/>
      <c r="NBZ86" s="183"/>
      <c r="NCA86" s="183"/>
      <c r="NCB86" s="183"/>
      <c r="NCC86" s="183"/>
      <c r="NCD86" s="183"/>
      <c r="NCE86" s="183"/>
      <c r="NCF86" s="183"/>
      <c r="NCG86" s="183"/>
      <c r="NCH86" s="183"/>
      <c r="NCI86" s="183"/>
      <c r="NCJ86" s="183"/>
      <c r="NCK86" s="183"/>
      <c r="NCL86" s="183"/>
      <c r="NCM86" s="183"/>
      <c r="NCN86" s="183"/>
      <c r="NCO86" s="183"/>
      <c r="NCP86" s="183"/>
      <c r="NCQ86" s="183"/>
      <c r="NCR86" s="183"/>
      <c r="NCS86" s="183"/>
      <c r="NCT86" s="183"/>
      <c r="NCU86" s="183"/>
      <c r="NCV86" s="183"/>
      <c r="NCW86" s="183"/>
      <c r="NCX86" s="183"/>
      <c r="NCY86" s="183"/>
      <c r="NCZ86" s="183"/>
      <c r="NDA86" s="183"/>
      <c r="NDB86" s="183"/>
      <c r="NDC86" s="183"/>
      <c r="NDD86" s="183"/>
      <c r="NDE86" s="183"/>
      <c r="NDF86" s="183"/>
      <c r="NDG86" s="183"/>
      <c r="NDH86" s="183"/>
      <c r="NDI86" s="183"/>
      <c r="NDJ86" s="183"/>
      <c r="NDK86" s="183"/>
      <c r="NDL86" s="183"/>
      <c r="NDM86" s="183"/>
      <c r="NDN86" s="183"/>
      <c r="NDO86" s="183"/>
      <c r="NDP86" s="183"/>
      <c r="NDQ86" s="183"/>
      <c r="NDR86" s="183"/>
      <c r="NDS86" s="183"/>
      <c r="NDT86" s="183"/>
      <c r="NDU86" s="183"/>
      <c r="NDV86" s="183"/>
      <c r="NDW86" s="183"/>
      <c r="NDX86" s="183"/>
      <c r="NDY86" s="183"/>
      <c r="NDZ86" s="183"/>
      <c r="NEA86" s="183"/>
      <c r="NEB86" s="183"/>
      <c r="NEC86" s="183"/>
      <c r="NED86" s="183"/>
      <c r="NEE86" s="183"/>
      <c r="NEF86" s="183"/>
      <c r="NEG86" s="183"/>
      <c r="NEH86" s="183"/>
      <c r="NEI86" s="183"/>
      <c r="NEJ86" s="183"/>
      <c r="NEK86" s="183"/>
      <c r="NEL86" s="183"/>
      <c r="NEM86" s="183"/>
      <c r="NEN86" s="183"/>
      <c r="NEO86" s="183"/>
      <c r="NEP86" s="183"/>
      <c r="NEQ86" s="183"/>
      <c r="NER86" s="183"/>
      <c r="NES86" s="183"/>
      <c r="NET86" s="183"/>
      <c r="NEU86" s="183"/>
      <c r="NEV86" s="183"/>
      <c r="NEW86" s="183"/>
      <c r="NEX86" s="183"/>
      <c r="NEY86" s="183"/>
      <c r="NEZ86" s="183"/>
      <c r="NFA86" s="183"/>
      <c r="NFB86" s="183"/>
      <c r="NFC86" s="183"/>
      <c r="NFD86" s="183"/>
      <c r="NFE86" s="183"/>
      <c r="NFF86" s="183"/>
      <c r="NFG86" s="183"/>
      <c r="NFH86" s="183"/>
      <c r="NFI86" s="183"/>
      <c r="NFJ86" s="183"/>
      <c r="NFK86" s="183"/>
      <c r="NFL86" s="183"/>
      <c r="NFM86" s="183"/>
      <c r="NFN86" s="183"/>
      <c r="NFO86" s="183"/>
      <c r="NFP86" s="183"/>
      <c r="NFQ86" s="183"/>
      <c r="NFR86" s="183"/>
      <c r="NFS86" s="183"/>
      <c r="NFT86" s="183"/>
      <c r="NFU86" s="183"/>
      <c r="NFV86" s="183"/>
      <c r="NFW86" s="183"/>
      <c r="NFX86" s="183"/>
      <c r="NFY86" s="183"/>
      <c r="NFZ86" s="183"/>
      <c r="NGA86" s="183"/>
      <c r="NGB86" s="183"/>
      <c r="NGC86" s="183"/>
      <c r="NGD86" s="183"/>
      <c r="NGE86" s="183"/>
      <c r="NGF86" s="183"/>
      <c r="NGG86" s="183"/>
      <c r="NGH86" s="183"/>
      <c r="NGI86" s="183"/>
      <c r="NGJ86" s="183"/>
      <c r="NGK86" s="183"/>
      <c r="NGL86" s="183"/>
      <c r="NGM86" s="183"/>
      <c r="NGN86" s="183"/>
      <c r="NGO86" s="183"/>
      <c r="NGP86" s="183"/>
      <c r="NGQ86" s="183"/>
      <c r="NGR86" s="183"/>
      <c r="NGS86" s="183"/>
      <c r="NGT86" s="183"/>
      <c r="NGU86" s="183"/>
      <c r="NGV86" s="183"/>
      <c r="NGW86" s="183"/>
      <c r="NGX86" s="183"/>
      <c r="NGY86" s="183"/>
      <c r="NGZ86" s="183"/>
      <c r="NHA86" s="183"/>
      <c r="NHB86" s="183"/>
      <c r="NHC86" s="183"/>
      <c r="NHD86" s="183"/>
      <c r="NHE86" s="183"/>
      <c r="NHF86" s="183"/>
      <c r="NHG86" s="183"/>
      <c r="NHH86" s="183"/>
      <c r="NHI86" s="183"/>
      <c r="NHJ86" s="183"/>
      <c r="NHK86" s="183"/>
      <c r="NHL86" s="183"/>
      <c r="NHM86" s="183"/>
      <c r="NHN86" s="183"/>
      <c r="NHO86" s="183"/>
      <c r="NHP86" s="183"/>
      <c r="NHQ86" s="183"/>
      <c r="NHR86" s="183"/>
      <c r="NHS86" s="183"/>
      <c r="NHT86" s="183"/>
      <c r="NHU86" s="183"/>
      <c r="NHV86" s="183"/>
      <c r="NHW86" s="183"/>
      <c r="NHX86" s="183"/>
      <c r="NHY86" s="183"/>
      <c r="NHZ86" s="183"/>
      <c r="NIA86" s="183"/>
      <c r="NIB86" s="183"/>
      <c r="NIC86" s="183"/>
      <c r="NID86" s="183"/>
      <c r="NIE86" s="183"/>
      <c r="NIF86" s="183"/>
      <c r="NIG86" s="183"/>
      <c r="NIH86" s="183"/>
      <c r="NII86" s="183"/>
      <c r="NIJ86" s="183"/>
      <c r="NIK86" s="183"/>
      <c r="NIL86" s="183"/>
      <c r="NIM86" s="183"/>
      <c r="NIN86" s="183"/>
      <c r="NIO86" s="183"/>
      <c r="NIP86" s="183"/>
      <c r="NIQ86" s="183"/>
      <c r="NIR86" s="183"/>
      <c r="NIS86" s="183"/>
      <c r="NIT86" s="183"/>
      <c r="NIU86" s="183"/>
      <c r="NIV86" s="183"/>
      <c r="NIW86" s="183"/>
      <c r="NIX86" s="183"/>
      <c r="NIY86" s="183"/>
      <c r="NIZ86" s="183"/>
      <c r="NJA86" s="183"/>
      <c r="NJB86" s="183"/>
      <c r="NJC86" s="183"/>
      <c r="NJD86" s="183"/>
      <c r="NJE86" s="183"/>
      <c r="NJF86" s="183"/>
      <c r="NJG86" s="183"/>
      <c r="NJH86" s="183"/>
      <c r="NJI86" s="183"/>
      <c r="NJJ86" s="183"/>
      <c r="NJK86" s="183"/>
      <c r="NJL86" s="183"/>
      <c r="NJM86" s="183"/>
      <c r="NJN86" s="183"/>
      <c r="NJO86" s="183"/>
      <c r="NJP86" s="183"/>
      <c r="NJQ86" s="183"/>
      <c r="NJR86" s="183"/>
      <c r="NJS86" s="183"/>
      <c r="NJT86" s="183"/>
      <c r="NJU86" s="183"/>
      <c r="NJV86" s="183"/>
      <c r="NJW86" s="183"/>
      <c r="NJX86" s="183"/>
      <c r="NJY86" s="183"/>
      <c r="NJZ86" s="183"/>
      <c r="NKA86" s="183"/>
      <c r="NKB86" s="183"/>
      <c r="NKC86" s="183"/>
      <c r="NKD86" s="183"/>
      <c r="NKE86" s="183"/>
      <c r="NKF86" s="183"/>
      <c r="NKG86" s="183"/>
      <c r="NKH86" s="183"/>
      <c r="NKI86" s="183"/>
      <c r="NKJ86" s="183"/>
      <c r="NKK86" s="183"/>
      <c r="NKL86" s="183"/>
      <c r="NKM86" s="183"/>
      <c r="NKN86" s="183"/>
      <c r="NKO86" s="183"/>
      <c r="NKP86" s="183"/>
      <c r="NKQ86" s="183"/>
      <c r="NKR86" s="183"/>
      <c r="NKS86" s="183"/>
      <c r="NKT86" s="183"/>
      <c r="NKU86" s="183"/>
      <c r="NKV86" s="183"/>
      <c r="NKW86" s="183"/>
      <c r="NKX86" s="183"/>
      <c r="NKY86" s="183"/>
      <c r="NKZ86" s="183"/>
      <c r="NLA86" s="183"/>
      <c r="NLB86" s="183"/>
      <c r="NLC86" s="183"/>
      <c r="NLD86" s="183"/>
      <c r="NLE86" s="183"/>
      <c r="NLF86" s="183"/>
      <c r="NLG86" s="183"/>
      <c r="NLH86" s="183"/>
      <c r="NLI86" s="183"/>
      <c r="NLJ86" s="183"/>
      <c r="NLK86" s="183"/>
      <c r="NLL86" s="183"/>
      <c r="NLM86" s="183"/>
      <c r="NLN86" s="183"/>
      <c r="NLO86" s="183"/>
      <c r="NLP86" s="183"/>
      <c r="NLQ86" s="183"/>
      <c r="NLR86" s="183"/>
      <c r="NLS86" s="183"/>
      <c r="NLT86" s="183"/>
      <c r="NLU86" s="183"/>
      <c r="NLV86" s="183"/>
      <c r="NLW86" s="183"/>
      <c r="NLX86" s="183"/>
      <c r="NLY86" s="183"/>
      <c r="NLZ86" s="183"/>
      <c r="NMA86" s="183"/>
      <c r="NMB86" s="183"/>
      <c r="NMC86" s="183"/>
      <c r="NMD86" s="183"/>
      <c r="NME86" s="183"/>
      <c r="NMF86" s="183"/>
      <c r="NMG86" s="183"/>
      <c r="NMH86" s="183"/>
      <c r="NMI86" s="183"/>
      <c r="NMJ86" s="183"/>
      <c r="NMK86" s="183"/>
      <c r="NML86" s="183"/>
      <c r="NMM86" s="183"/>
      <c r="NMN86" s="183"/>
      <c r="NMO86" s="183"/>
      <c r="NMP86" s="183"/>
      <c r="NMQ86" s="183"/>
      <c r="NMR86" s="183"/>
      <c r="NMS86" s="183"/>
      <c r="NMT86" s="183"/>
      <c r="NMU86" s="183"/>
      <c r="NMV86" s="183"/>
      <c r="NMW86" s="183"/>
      <c r="NMX86" s="183"/>
      <c r="NMY86" s="183"/>
      <c r="NMZ86" s="183"/>
      <c r="NNA86" s="183"/>
      <c r="NNB86" s="183"/>
      <c r="NNC86" s="183"/>
      <c r="NND86" s="183"/>
      <c r="NNE86" s="183"/>
      <c r="NNF86" s="183"/>
      <c r="NNG86" s="183"/>
      <c r="NNH86" s="183"/>
      <c r="NNI86" s="183"/>
      <c r="NNJ86" s="183"/>
      <c r="NNK86" s="183"/>
      <c r="NNL86" s="183"/>
      <c r="NNM86" s="183"/>
      <c r="NNN86" s="183"/>
      <c r="NNO86" s="183"/>
      <c r="NNP86" s="183"/>
      <c r="NNQ86" s="183"/>
      <c r="NNR86" s="183"/>
      <c r="NNS86" s="183"/>
      <c r="NNT86" s="183"/>
      <c r="NNU86" s="183"/>
      <c r="NNV86" s="183"/>
      <c r="NNW86" s="183"/>
      <c r="NNX86" s="183"/>
      <c r="NNY86" s="183"/>
      <c r="NNZ86" s="183"/>
      <c r="NOA86" s="183"/>
      <c r="NOB86" s="183"/>
      <c r="NOC86" s="183"/>
      <c r="NOD86" s="183"/>
      <c r="NOE86" s="183"/>
      <c r="NOF86" s="183"/>
      <c r="NOG86" s="183"/>
      <c r="NOH86" s="183"/>
      <c r="NOI86" s="183"/>
      <c r="NOJ86" s="183"/>
      <c r="NOK86" s="183"/>
      <c r="NOL86" s="183"/>
      <c r="NOM86" s="183"/>
      <c r="NON86" s="183"/>
      <c r="NOO86" s="183"/>
      <c r="NOP86" s="183"/>
      <c r="NOQ86" s="183"/>
      <c r="NOR86" s="183"/>
      <c r="NOS86" s="183"/>
      <c r="NOT86" s="183"/>
      <c r="NOU86" s="183"/>
      <c r="NOV86" s="183"/>
      <c r="NOW86" s="183"/>
      <c r="NOX86" s="183"/>
      <c r="NOY86" s="183"/>
      <c r="NOZ86" s="183"/>
      <c r="NPA86" s="183"/>
      <c r="NPB86" s="183"/>
      <c r="NPC86" s="183"/>
      <c r="NPD86" s="183"/>
      <c r="NPE86" s="183"/>
      <c r="NPF86" s="183"/>
      <c r="NPG86" s="183"/>
      <c r="NPH86" s="183"/>
      <c r="NPI86" s="183"/>
      <c r="NPJ86" s="183"/>
      <c r="NPK86" s="183"/>
      <c r="NPL86" s="183"/>
      <c r="NPM86" s="183"/>
      <c r="NPN86" s="183"/>
      <c r="NPO86" s="183"/>
      <c r="NPP86" s="183"/>
      <c r="NPQ86" s="183"/>
      <c r="NPR86" s="183"/>
      <c r="NPS86" s="183"/>
      <c r="NPT86" s="183"/>
      <c r="NPU86" s="183"/>
      <c r="NPV86" s="183"/>
      <c r="NPW86" s="183"/>
      <c r="NPX86" s="183"/>
      <c r="NPY86" s="183"/>
      <c r="NPZ86" s="183"/>
      <c r="NQA86" s="183"/>
      <c r="NQB86" s="183"/>
      <c r="NQC86" s="183"/>
      <c r="NQD86" s="183"/>
      <c r="NQE86" s="183"/>
      <c r="NQF86" s="183"/>
      <c r="NQG86" s="183"/>
      <c r="NQH86" s="183"/>
      <c r="NQI86" s="183"/>
      <c r="NQJ86" s="183"/>
      <c r="NQK86" s="183"/>
      <c r="NQL86" s="183"/>
      <c r="NQM86" s="183"/>
      <c r="NQN86" s="183"/>
      <c r="NQO86" s="183"/>
      <c r="NQP86" s="183"/>
      <c r="NQQ86" s="183"/>
      <c r="NQR86" s="183"/>
      <c r="NQS86" s="183"/>
      <c r="NQT86" s="183"/>
      <c r="NQU86" s="183"/>
      <c r="NQV86" s="183"/>
      <c r="NQW86" s="183"/>
      <c r="NQX86" s="183"/>
      <c r="NQY86" s="183"/>
      <c r="NQZ86" s="183"/>
      <c r="NRA86" s="183"/>
      <c r="NRB86" s="183"/>
      <c r="NRC86" s="183"/>
      <c r="NRD86" s="183"/>
      <c r="NRE86" s="183"/>
      <c r="NRF86" s="183"/>
      <c r="NRG86" s="183"/>
      <c r="NRH86" s="183"/>
      <c r="NRI86" s="183"/>
      <c r="NRJ86" s="183"/>
      <c r="NRK86" s="183"/>
      <c r="NRL86" s="183"/>
      <c r="NRM86" s="183"/>
      <c r="NRN86" s="183"/>
      <c r="NRO86" s="183"/>
      <c r="NRP86" s="183"/>
      <c r="NRQ86" s="183"/>
      <c r="NRR86" s="183"/>
      <c r="NRS86" s="183"/>
      <c r="NRT86" s="183"/>
      <c r="NRU86" s="183"/>
      <c r="NRV86" s="183"/>
      <c r="NRW86" s="183"/>
      <c r="NRX86" s="183"/>
      <c r="NRY86" s="183"/>
      <c r="NRZ86" s="183"/>
      <c r="NSA86" s="183"/>
      <c r="NSB86" s="183"/>
      <c r="NSC86" s="183"/>
      <c r="NSD86" s="183"/>
      <c r="NSE86" s="183"/>
      <c r="NSF86" s="183"/>
      <c r="NSG86" s="183"/>
      <c r="NSH86" s="183"/>
      <c r="NSI86" s="183"/>
      <c r="NSJ86" s="183"/>
      <c r="NSK86" s="183"/>
      <c r="NSL86" s="183"/>
      <c r="NSM86" s="183"/>
      <c r="NSN86" s="183"/>
      <c r="NSO86" s="183"/>
      <c r="NSP86" s="183"/>
      <c r="NSQ86" s="183"/>
      <c r="NSR86" s="183"/>
      <c r="NSS86" s="183"/>
      <c r="NST86" s="183"/>
      <c r="NSU86" s="183"/>
      <c r="NSV86" s="183"/>
      <c r="NSW86" s="183"/>
      <c r="NSX86" s="183"/>
      <c r="NSY86" s="183"/>
      <c r="NSZ86" s="183"/>
      <c r="NTA86" s="183"/>
      <c r="NTB86" s="183"/>
      <c r="NTC86" s="183"/>
      <c r="NTD86" s="183"/>
      <c r="NTE86" s="183"/>
      <c r="NTF86" s="183"/>
      <c r="NTG86" s="183"/>
      <c r="NTH86" s="183"/>
      <c r="NTI86" s="183"/>
      <c r="NTJ86" s="183"/>
      <c r="NTK86" s="183"/>
      <c r="NTL86" s="183"/>
      <c r="NTM86" s="183"/>
      <c r="NTN86" s="183"/>
      <c r="NTO86" s="183"/>
      <c r="NTP86" s="183"/>
      <c r="NTQ86" s="183"/>
      <c r="NTR86" s="183"/>
      <c r="NTS86" s="183"/>
      <c r="NTT86" s="183"/>
      <c r="NTU86" s="183"/>
      <c r="NTV86" s="183"/>
      <c r="NTW86" s="183"/>
      <c r="NTX86" s="183"/>
      <c r="NTY86" s="183"/>
      <c r="NTZ86" s="183"/>
      <c r="NUA86" s="183"/>
      <c r="NUB86" s="183"/>
      <c r="NUC86" s="183"/>
      <c r="NUD86" s="183"/>
      <c r="NUE86" s="183"/>
      <c r="NUF86" s="183"/>
      <c r="NUG86" s="183"/>
      <c r="NUH86" s="183"/>
      <c r="NUI86" s="183"/>
      <c r="NUJ86" s="183"/>
      <c r="NUK86" s="183"/>
      <c r="NUL86" s="183"/>
      <c r="NUM86" s="183"/>
      <c r="NUN86" s="183"/>
      <c r="NUO86" s="183"/>
      <c r="NUP86" s="183"/>
      <c r="NUQ86" s="183"/>
      <c r="NUR86" s="183"/>
      <c r="NUS86" s="183"/>
      <c r="NUT86" s="183"/>
      <c r="NUU86" s="183"/>
      <c r="NUV86" s="183"/>
      <c r="NUW86" s="183"/>
      <c r="NUX86" s="183"/>
      <c r="NUY86" s="183"/>
      <c r="NUZ86" s="183"/>
      <c r="NVA86" s="183"/>
      <c r="NVB86" s="183"/>
      <c r="NVC86" s="183"/>
      <c r="NVD86" s="183"/>
      <c r="NVE86" s="183"/>
      <c r="NVF86" s="183"/>
      <c r="NVG86" s="183"/>
      <c r="NVH86" s="183"/>
      <c r="NVI86" s="183"/>
      <c r="NVJ86" s="183"/>
      <c r="NVK86" s="183"/>
      <c r="NVL86" s="183"/>
      <c r="NVM86" s="183"/>
      <c r="NVN86" s="183"/>
      <c r="NVO86" s="183"/>
      <c r="NVP86" s="183"/>
      <c r="NVQ86" s="183"/>
      <c r="NVR86" s="183"/>
      <c r="NVS86" s="183"/>
      <c r="NVT86" s="183"/>
      <c r="NVU86" s="183"/>
      <c r="NVV86" s="183"/>
      <c r="NVW86" s="183"/>
      <c r="NVX86" s="183"/>
      <c r="NVY86" s="183"/>
      <c r="NVZ86" s="183"/>
      <c r="NWA86" s="183"/>
      <c r="NWB86" s="183"/>
      <c r="NWC86" s="183"/>
      <c r="NWD86" s="183"/>
      <c r="NWE86" s="183"/>
      <c r="NWF86" s="183"/>
      <c r="NWG86" s="183"/>
      <c r="NWH86" s="183"/>
      <c r="NWI86" s="183"/>
      <c r="NWJ86" s="183"/>
      <c r="NWK86" s="183"/>
      <c r="NWL86" s="183"/>
      <c r="NWM86" s="183"/>
      <c r="NWN86" s="183"/>
      <c r="NWO86" s="183"/>
      <c r="NWP86" s="183"/>
      <c r="NWQ86" s="183"/>
      <c r="NWR86" s="183"/>
      <c r="NWS86" s="183"/>
      <c r="NWT86" s="183"/>
      <c r="NWU86" s="183"/>
      <c r="NWV86" s="183"/>
      <c r="NWW86" s="183"/>
      <c r="NWX86" s="183"/>
      <c r="NWY86" s="183"/>
      <c r="NWZ86" s="183"/>
      <c r="NXA86" s="183"/>
      <c r="NXB86" s="183"/>
      <c r="NXC86" s="183"/>
      <c r="NXD86" s="183"/>
      <c r="NXE86" s="183"/>
      <c r="NXF86" s="183"/>
      <c r="NXG86" s="183"/>
      <c r="NXH86" s="183"/>
      <c r="NXI86" s="183"/>
      <c r="NXJ86" s="183"/>
      <c r="NXK86" s="183"/>
      <c r="NXL86" s="183"/>
      <c r="NXM86" s="183"/>
      <c r="NXN86" s="183"/>
      <c r="NXO86" s="183"/>
      <c r="NXP86" s="183"/>
      <c r="NXQ86" s="183"/>
      <c r="NXR86" s="183"/>
      <c r="NXS86" s="183"/>
      <c r="NXT86" s="183"/>
      <c r="NXU86" s="183"/>
      <c r="NXV86" s="183"/>
      <c r="NXW86" s="183"/>
      <c r="NXX86" s="183"/>
      <c r="NXY86" s="183"/>
      <c r="NXZ86" s="183"/>
      <c r="NYA86" s="183"/>
      <c r="NYB86" s="183"/>
      <c r="NYC86" s="183"/>
      <c r="NYD86" s="183"/>
      <c r="NYE86" s="183"/>
      <c r="NYF86" s="183"/>
      <c r="NYG86" s="183"/>
      <c r="NYH86" s="183"/>
      <c r="NYI86" s="183"/>
      <c r="NYJ86" s="183"/>
      <c r="NYK86" s="183"/>
      <c r="NYL86" s="183"/>
      <c r="NYM86" s="183"/>
      <c r="NYN86" s="183"/>
      <c r="NYO86" s="183"/>
      <c r="NYP86" s="183"/>
      <c r="NYQ86" s="183"/>
      <c r="NYR86" s="183"/>
      <c r="NYS86" s="183"/>
      <c r="NYT86" s="183"/>
      <c r="NYU86" s="183"/>
      <c r="NYV86" s="183"/>
      <c r="NYW86" s="183"/>
      <c r="NYX86" s="183"/>
      <c r="NYY86" s="183"/>
      <c r="NYZ86" s="183"/>
      <c r="NZA86" s="183"/>
      <c r="NZB86" s="183"/>
      <c r="NZC86" s="183"/>
      <c r="NZD86" s="183"/>
      <c r="NZE86" s="183"/>
      <c r="NZF86" s="183"/>
      <c r="NZG86" s="183"/>
      <c r="NZH86" s="183"/>
      <c r="NZI86" s="183"/>
      <c r="NZJ86" s="183"/>
      <c r="NZK86" s="183"/>
      <c r="NZL86" s="183"/>
      <c r="NZM86" s="183"/>
      <c r="NZN86" s="183"/>
      <c r="NZO86" s="183"/>
      <c r="NZP86" s="183"/>
      <c r="NZQ86" s="183"/>
      <c r="NZR86" s="183"/>
      <c r="NZS86" s="183"/>
      <c r="NZT86" s="183"/>
      <c r="NZU86" s="183"/>
      <c r="NZV86" s="183"/>
      <c r="NZW86" s="183"/>
      <c r="NZX86" s="183"/>
      <c r="NZY86" s="183"/>
      <c r="NZZ86" s="183"/>
      <c r="OAA86" s="183"/>
      <c r="OAB86" s="183"/>
      <c r="OAC86" s="183"/>
      <c r="OAD86" s="183"/>
      <c r="OAE86" s="183"/>
      <c r="OAF86" s="183"/>
      <c r="OAG86" s="183"/>
      <c r="OAH86" s="183"/>
      <c r="OAI86" s="183"/>
      <c r="OAJ86" s="183"/>
      <c r="OAK86" s="183"/>
      <c r="OAL86" s="183"/>
      <c r="OAM86" s="183"/>
      <c r="OAN86" s="183"/>
      <c r="OAO86" s="183"/>
      <c r="OAP86" s="183"/>
      <c r="OAQ86" s="183"/>
      <c r="OAR86" s="183"/>
      <c r="OAS86" s="183"/>
      <c r="OAT86" s="183"/>
      <c r="OAU86" s="183"/>
      <c r="OAV86" s="183"/>
      <c r="OAW86" s="183"/>
      <c r="OAX86" s="183"/>
      <c r="OAY86" s="183"/>
      <c r="OAZ86" s="183"/>
      <c r="OBA86" s="183"/>
      <c r="OBB86" s="183"/>
      <c r="OBC86" s="183"/>
      <c r="OBD86" s="183"/>
      <c r="OBE86" s="183"/>
      <c r="OBF86" s="183"/>
      <c r="OBG86" s="183"/>
      <c r="OBH86" s="183"/>
      <c r="OBI86" s="183"/>
      <c r="OBJ86" s="183"/>
      <c r="OBK86" s="183"/>
      <c r="OBL86" s="183"/>
      <c r="OBM86" s="183"/>
      <c r="OBN86" s="183"/>
      <c r="OBO86" s="183"/>
      <c r="OBP86" s="183"/>
      <c r="OBQ86" s="183"/>
      <c r="OBR86" s="183"/>
      <c r="OBS86" s="183"/>
      <c r="OBT86" s="183"/>
      <c r="OBU86" s="183"/>
      <c r="OBV86" s="183"/>
      <c r="OBW86" s="183"/>
      <c r="OBX86" s="183"/>
      <c r="OBY86" s="183"/>
      <c r="OBZ86" s="183"/>
      <c r="OCA86" s="183"/>
      <c r="OCB86" s="183"/>
      <c r="OCC86" s="183"/>
      <c r="OCD86" s="183"/>
      <c r="OCE86" s="183"/>
      <c r="OCF86" s="183"/>
      <c r="OCG86" s="183"/>
      <c r="OCH86" s="183"/>
      <c r="OCI86" s="183"/>
      <c r="OCJ86" s="183"/>
      <c r="OCK86" s="183"/>
      <c r="OCL86" s="183"/>
      <c r="OCM86" s="183"/>
      <c r="OCN86" s="183"/>
      <c r="OCO86" s="183"/>
      <c r="OCP86" s="183"/>
      <c r="OCQ86" s="183"/>
      <c r="OCR86" s="183"/>
      <c r="OCS86" s="183"/>
      <c r="OCT86" s="183"/>
      <c r="OCU86" s="183"/>
      <c r="OCV86" s="183"/>
      <c r="OCW86" s="183"/>
      <c r="OCX86" s="183"/>
      <c r="OCY86" s="183"/>
      <c r="OCZ86" s="183"/>
      <c r="ODA86" s="183"/>
      <c r="ODB86" s="183"/>
      <c r="ODC86" s="183"/>
      <c r="ODD86" s="183"/>
      <c r="ODE86" s="183"/>
      <c r="ODF86" s="183"/>
      <c r="ODG86" s="183"/>
      <c r="ODH86" s="183"/>
      <c r="ODI86" s="183"/>
      <c r="ODJ86" s="183"/>
      <c r="ODK86" s="183"/>
      <c r="ODL86" s="183"/>
      <c r="ODM86" s="183"/>
      <c r="ODN86" s="183"/>
      <c r="ODO86" s="183"/>
      <c r="ODP86" s="183"/>
      <c r="ODQ86" s="183"/>
      <c r="ODR86" s="183"/>
      <c r="ODS86" s="183"/>
      <c r="ODT86" s="183"/>
      <c r="ODU86" s="183"/>
      <c r="ODV86" s="183"/>
      <c r="ODW86" s="183"/>
      <c r="ODX86" s="183"/>
      <c r="ODY86" s="183"/>
      <c r="ODZ86" s="183"/>
      <c r="OEA86" s="183"/>
      <c r="OEB86" s="183"/>
      <c r="OEC86" s="183"/>
      <c r="OED86" s="183"/>
      <c r="OEE86" s="183"/>
      <c r="OEF86" s="183"/>
      <c r="OEG86" s="183"/>
      <c r="OEH86" s="183"/>
      <c r="OEI86" s="183"/>
      <c r="OEJ86" s="183"/>
      <c r="OEK86" s="183"/>
      <c r="OEL86" s="183"/>
      <c r="OEM86" s="183"/>
      <c r="OEN86" s="183"/>
      <c r="OEO86" s="183"/>
      <c r="OEP86" s="183"/>
      <c r="OEQ86" s="183"/>
      <c r="OER86" s="183"/>
      <c r="OES86" s="183"/>
      <c r="OET86" s="183"/>
      <c r="OEU86" s="183"/>
      <c r="OEV86" s="183"/>
      <c r="OEW86" s="183"/>
      <c r="OEX86" s="183"/>
      <c r="OEY86" s="183"/>
      <c r="OEZ86" s="183"/>
      <c r="OFA86" s="183"/>
      <c r="OFB86" s="183"/>
      <c r="OFC86" s="183"/>
      <c r="OFD86" s="183"/>
      <c r="OFE86" s="183"/>
      <c r="OFF86" s="183"/>
      <c r="OFG86" s="183"/>
      <c r="OFH86" s="183"/>
      <c r="OFI86" s="183"/>
      <c r="OFJ86" s="183"/>
      <c r="OFK86" s="183"/>
      <c r="OFL86" s="183"/>
      <c r="OFM86" s="183"/>
      <c r="OFN86" s="183"/>
      <c r="OFO86" s="183"/>
      <c r="OFP86" s="183"/>
      <c r="OFQ86" s="183"/>
      <c r="OFR86" s="183"/>
      <c r="OFS86" s="183"/>
      <c r="OFT86" s="183"/>
      <c r="OFU86" s="183"/>
      <c r="OFV86" s="183"/>
      <c r="OFW86" s="183"/>
      <c r="OFX86" s="183"/>
      <c r="OFY86" s="183"/>
      <c r="OFZ86" s="183"/>
      <c r="OGA86" s="183"/>
      <c r="OGB86" s="183"/>
      <c r="OGC86" s="183"/>
      <c r="OGD86" s="183"/>
      <c r="OGE86" s="183"/>
      <c r="OGF86" s="183"/>
      <c r="OGG86" s="183"/>
      <c r="OGH86" s="183"/>
      <c r="OGI86" s="183"/>
      <c r="OGJ86" s="183"/>
      <c r="OGK86" s="183"/>
      <c r="OGL86" s="183"/>
      <c r="OGM86" s="183"/>
      <c r="OGN86" s="183"/>
      <c r="OGO86" s="183"/>
      <c r="OGP86" s="183"/>
      <c r="OGQ86" s="183"/>
      <c r="OGR86" s="183"/>
      <c r="OGS86" s="183"/>
      <c r="OGT86" s="183"/>
      <c r="OGU86" s="183"/>
      <c r="OGV86" s="183"/>
      <c r="OGW86" s="183"/>
      <c r="OGX86" s="183"/>
      <c r="OGY86" s="183"/>
      <c r="OGZ86" s="183"/>
      <c r="OHA86" s="183"/>
      <c r="OHB86" s="183"/>
      <c r="OHC86" s="183"/>
      <c r="OHD86" s="183"/>
      <c r="OHE86" s="183"/>
      <c r="OHF86" s="183"/>
      <c r="OHG86" s="183"/>
      <c r="OHH86" s="183"/>
      <c r="OHI86" s="183"/>
      <c r="OHJ86" s="183"/>
      <c r="OHK86" s="183"/>
      <c r="OHL86" s="183"/>
      <c r="OHM86" s="183"/>
      <c r="OHN86" s="183"/>
      <c r="OHO86" s="183"/>
      <c r="OHP86" s="183"/>
      <c r="OHQ86" s="183"/>
      <c r="OHR86" s="183"/>
      <c r="OHS86" s="183"/>
      <c r="OHT86" s="183"/>
      <c r="OHU86" s="183"/>
      <c r="OHV86" s="183"/>
      <c r="OHW86" s="183"/>
      <c r="OHX86" s="183"/>
      <c r="OHY86" s="183"/>
      <c r="OHZ86" s="183"/>
      <c r="OIA86" s="183"/>
      <c r="OIB86" s="183"/>
      <c r="OIC86" s="183"/>
      <c r="OID86" s="183"/>
      <c r="OIE86" s="183"/>
      <c r="OIF86" s="183"/>
      <c r="OIG86" s="183"/>
      <c r="OIH86" s="183"/>
      <c r="OII86" s="183"/>
      <c r="OIJ86" s="183"/>
      <c r="OIK86" s="183"/>
      <c r="OIL86" s="183"/>
      <c r="OIM86" s="183"/>
      <c r="OIN86" s="183"/>
      <c r="OIO86" s="183"/>
      <c r="OIP86" s="183"/>
      <c r="OIQ86" s="183"/>
      <c r="OIR86" s="183"/>
      <c r="OIS86" s="183"/>
      <c r="OIT86" s="183"/>
      <c r="OIU86" s="183"/>
      <c r="OIV86" s="183"/>
      <c r="OIW86" s="183"/>
      <c r="OIX86" s="183"/>
      <c r="OIY86" s="183"/>
      <c r="OIZ86" s="183"/>
      <c r="OJA86" s="183"/>
      <c r="OJB86" s="183"/>
      <c r="OJC86" s="183"/>
      <c r="OJD86" s="183"/>
      <c r="OJE86" s="183"/>
      <c r="OJF86" s="183"/>
      <c r="OJG86" s="183"/>
      <c r="OJH86" s="183"/>
      <c r="OJI86" s="183"/>
      <c r="OJJ86" s="183"/>
      <c r="OJK86" s="183"/>
      <c r="OJL86" s="183"/>
      <c r="OJM86" s="183"/>
      <c r="OJN86" s="183"/>
      <c r="OJO86" s="183"/>
      <c r="OJP86" s="183"/>
      <c r="OJQ86" s="183"/>
      <c r="OJR86" s="183"/>
      <c r="OJS86" s="183"/>
      <c r="OJT86" s="183"/>
      <c r="OJU86" s="183"/>
      <c r="OJV86" s="183"/>
      <c r="OJW86" s="183"/>
      <c r="OJX86" s="183"/>
      <c r="OJY86" s="183"/>
      <c r="OJZ86" s="183"/>
      <c r="OKA86" s="183"/>
      <c r="OKB86" s="183"/>
      <c r="OKC86" s="183"/>
      <c r="OKD86" s="183"/>
      <c r="OKE86" s="183"/>
      <c r="OKF86" s="183"/>
      <c r="OKG86" s="183"/>
      <c r="OKH86" s="183"/>
      <c r="OKI86" s="183"/>
      <c r="OKJ86" s="183"/>
      <c r="OKK86" s="183"/>
      <c r="OKL86" s="183"/>
      <c r="OKM86" s="183"/>
      <c r="OKN86" s="183"/>
      <c r="OKO86" s="183"/>
      <c r="OKP86" s="183"/>
      <c r="OKQ86" s="183"/>
      <c r="OKR86" s="183"/>
      <c r="OKS86" s="183"/>
      <c r="OKT86" s="183"/>
      <c r="OKU86" s="183"/>
      <c r="OKV86" s="183"/>
      <c r="OKW86" s="183"/>
      <c r="OKX86" s="183"/>
      <c r="OKY86" s="183"/>
      <c r="OKZ86" s="183"/>
      <c r="OLA86" s="183"/>
      <c r="OLB86" s="183"/>
      <c r="OLC86" s="183"/>
      <c r="OLD86" s="183"/>
      <c r="OLE86" s="183"/>
      <c r="OLF86" s="183"/>
      <c r="OLG86" s="183"/>
      <c r="OLH86" s="183"/>
      <c r="OLI86" s="183"/>
      <c r="OLJ86" s="183"/>
      <c r="OLK86" s="183"/>
      <c r="OLL86" s="183"/>
      <c r="OLM86" s="183"/>
      <c r="OLN86" s="183"/>
      <c r="OLO86" s="183"/>
      <c r="OLP86" s="183"/>
      <c r="OLQ86" s="183"/>
      <c r="OLR86" s="183"/>
      <c r="OLS86" s="183"/>
      <c r="OLT86" s="183"/>
      <c r="OLU86" s="183"/>
      <c r="OLV86" s="183"/>
      <c r="OLW86" s="183"/>
      <c r="OLX86" s="183"/>
      <c r="OLY86" s="183"/>
      <c r="OLZ86" s="183"/>
      <c r="OMA86" s="183"/>
      <c r="OMB86" s="183"/>
      <c r="OMC86" s="183"/>
      <c r="OMD86" s="183"/>
      <c r="OME86" s="183"/>
      <c r="OMF86" s="183"/>
      <c r="OMG86" s="183"/>
      <c r="OMH86" s="183"/>
      <c r="OMI86" s="183"/>
      <c r="OMJ86" s="183"/>
      <c r="OMK86" s="183"/>
      <c r="OML86" s="183"/>
      <c r="OMM86" s="183"/>
      <c r="OMN86" s="183"/>
      <c r="OMO86" s="183"/>
      <c r="OMP86" s="183"/>
      <c r="OMQ86" s="183"/>
      <c r="OMR86" s="183"/>
      <c r="OMS86" s="183"/>
      <c r="OMT86" s="183"/>
      <c r="OMU86" s="183"/>
      <c r="OMV86" s="183"/>
      <c r="OMW86" s="183"/>
      <c r="OMX86" s="183"/>
      <c r="OMY86" s="183"/>
      <c r="OMZ86" s="183"/>
      <c r="ONA86" s="183"/>
      <c r="ONB86" s="183"/>
      <c r="ONC86" s="183"/>
      <c r="OND86" s="183"/>
      <c r="ONE86" s="183"/>
      <c r="ONF86" s="183"/>
      <c r="ONG86" s="183"/>
      <c r="ONH86" s="183"/>
      <c r="ONI86" s="183"/>
      <c r="ONJ86" s="183"/>
      <c r="ONK86" s="183"/>
      <c r="ONL86" s="183"/>
      <c r="ONM86" s="183"/>
      <c r="ONN86" s="183"/>
      <c r="ONO86" s="183"/>
      <c r="ONP86" s="183"/>
      <c r="ONQ86" s="183"/>
      <c r="ONR86" s="183"/>
      <c r="ONS86" s="183"/>
      <c r="ONT86" s="183"/>
      <c r="ONU86" s="183"/>
      <c r="ONV86" s="183"/>
      <c r="ONW86" s="183"/>
      <c r="ONX86" s="183"/>
      <c r="ONY86" s="183"/>
      <c r="ONZ86" s="183"/>
      <c r="OOA86" s="183"/>
      <c r="OOB86" s="183"/>
      <c r="OOC86" s="183"/>
      <c r="OOD86" s="183"/>
      <c r="OOE86" s="183"/>
      <c r="OOF86" s="183"/>
      <c r="OOG86" s="183"/>
      <c r="OOH86" s="183"/>
      <c r="OOI86" s="183"/>
      <c r="OOJ86" s="183"/>
      <c r="OOK86" s="183"/>
      <c r="OOL86" s="183"/>
      <c r="OOM86" s="183"/>
      <c r="OON86" s="183"/>
      <c r="OOO86" s="183"/>
      <c r="OOP86" s="183"/>
      <c r="OOQ86" s="183"/>
      <c r="OOR86" s="183"/>
      <c r="OOS86" s="183"/>
      <c r="OOT86" s="183"/>
      <c r="OOU86" s="183"/>
      <c r="OOV86" s="183"/>
      <c r="OOW86" s="183"/>
      <c r="OOX86" s="183"/>
      <c r="OOY86" s="183"/>
      <c r="OOZ86" s="183"/>
      <c r="OPA86" s="183"/>
      <c r="OPB86" s="183"/>
      <c r="OPC86" s="183"/>
      <c r="OPD86" s="183"/>
      <c r="OPE86" s="183"/>
      <c r="OPF86" s="183"/>
      <c r="OPG86" s="183"/>
      <c r="OPH86" s="183"/>
      <c r="OPI86" s="183"/>
      <c r="OPJ86" s="183"/>
      <c r="OPK86" s="183"/>
      <c r="OPL86" s="183"/>
      <c r="OPM86" s="183"/>
      <c r="OPN86" s="183"/>
      <c r="OPO86" s="183"/>
      <c r="OPP86" s="183"/>
      <c r="OPQ86" s="183"/>
      <c r="OPR86" s="183"/>
      <c r="OPS86" s="183"/>
      <c r="OPT86" s="183"/>
      <c r="OPU86" s="183"/>
      <c r="OPV86" s="183"/>
      <c r="OPW86" s="183"/>
      <c r="OPX86" s="183"/>
      <c r="OPY86" s="183"/>
      <c r="OPZ86" s="183"/>
      <c r="OQA86" s="183"/>
      <c r="OQB86" s="183"/>
      <c r="OQC86" s="183"/>
      <c r="OQD86" s="183"/>
      <c r="OQE86" s="183"/>
      <c r="OQF86" s="183"/>
      <c r="OQG86" s="183"/>
      <c r="OQH86" s="183"/>
      <c r="OQI86" s="183"/>
      <c r="OQJ86" s="183"/>
      <c r="OQK86" s="183"/>
      <c r="OQL86" s="183"/>
      <c r="OQM86" s="183"/>
      <c r="OQN86" s="183"/>
      <c r="OQO86" s="183"/>
      <c r="OQP86" s="183"/>
      <c r="OQQ86" s="183"/>
      <c r="OQR86" s="183"/>
      <c r="OQS86" s="183"/>
      <c r="OQT86" s="183"/>
      <c r="OQU86" s="183"/>
      <c r="OQV86" s="183"/>
      <c r="OQW86" s="183"/>
      <c r="OQX86" s="183"/>
      <c r="OQY86" s="183"/>
      <c r="OQZ86" s="183"/>
      <c r="ORA86" s="183"/>
      <c r="ORB86" s="183"/>
      <c r="ORC86" s="183"/>
      <c r="ORD86" s="183"/>
      <c r="ORE86" s="183"/>
      <c r="ORF86" s="183"/>
      <c r="ORG86" s="183"/>
      <c r="ORH86" s="183"/>
      <c r="ORI86" s="183"/>
      <c r="ORJ86" s="183"/>
      <c r="ORK86" s="183"/>
      <c r="ORL86" s="183"/>
      <c r="ORM86" s="183"/>
      <c r="ORN86" s="183"/>
      <c r="ORO86" s="183"/>
      <c r="ORP86" s="183"/>
      <c r="ORQ86" s="183"/>
      <c r="ORR86" s="183"/>
      <c r="ORS86" s="183"/>
      <c r="ORT86" s="183"/>
      <c r="ORU86" s="183"/>
      <c r="ORV86" s="183"/>
      <c r="ORW86" s="183"/>
      <c r="ORX86" s="183"/>
      <c r="ORY86" s="183"/>
      <c r="ORZ86" s="183"/>
      <c r="OSA86" s="183"/>
      <c r="OSB86" s="183"/>
      <c r="OSC86" s="183"/>
      <c r="OSD86" s="183"/>
      <c r="OSE86" s="183"/>
      <c r="OSF86" s="183"/>
      <c r="OSG86" s="183"/>
      <c r="OSH86" s="183"/>
      <c r="OSI86" s="183"/>
      <c r="OSJ86" s="183"/>
      <c r="OSK86" s="183"/>
      <c r="OSL86" s="183"/>
      <c r="OSM86" s="183"/>
      <c r="OSN86" s="183"/>
      <c r="OSO86" s="183"/>
      <c r="OSP86" s="183"/>
      <c r="OSQ86" s="183"/>
      <c r="OSR86" s="183"/>
      <c r="OSS86" s="183"/>
      <c r="OST86" s="183"/>
      <c r="OSU86" s="183"/>
      <c r="OSV86" s="183"/>
      <c r="OSW86" s="183"/>
      <c r="OSX86" s="183"/>
      <c r="OSY86" s="183"/>
      <c r="OSZ86" s="183"/>
      <c r="OTA86" s="183"/>
      <c r="OTB86" s="183"/>
      <c r="OTC86" s="183"/>
      <c r="OTD86" s="183"/>
      <c r="OTE86" s="183"/>
      <c r="OTF86" s="183"/>
      <c r="OTG86" s="183"/>
      <c r="OTH86" s="183"/>
      <c r="OTI86" s="183"/>
      <c r="OTJ86" s="183"/>
      <c r="OTK86" s="183"/>
      <c r="OTL86" s="183"/>
      <c r="OTM86" s="183"/>
      <c r="OTN86" s="183"/>
      <c r="OTO86" s="183"/>
      <c r="OTP86" s="183"/>
      <c r="OTQ86" s="183"/>
      <c r="OTR86" s="183"/>
      <c r="OTS86" s="183"/>
      <c r="OTT86" s="183"/>
      <c r="OTU86" s="183"/>
      <c r="OTV86" s="183"/>
      <c r="OTW86" s="183"/>
      <c r="OTX86" s="183"/>
      <c r="OTY86" s="183"/>
      <c r="OTZ86" s="183"/>
      <c r="OUA86" s="183"/>
      <c r="OUB86" s="183"/>
      <c r="OUC86" s="183"/>
      <c r="OUD86" s="183"/>
      <c r="OUE86" s="183"/>
      <c r="OUF86" s="183"/>
      <c r="OUG86" s="183"/>
      <c r="OUH86" s="183"/>
      <c r="OUI86" s="183"/>
      <c r="OUJ86" s="183"/>
      <c r="OUK86" s="183"/>
      <c r="OUL86" s="183"/>
      <c r="OUM86" s="183"/>
      <c r="OUN86" s="183"/>
      <c r="OUO86" s="183"/>
      <c r="OUP86" s="183"/>
      <c r="OUQ86" s="183"/>
      <c r="OUR86" s="183"/>
      <c r="OUS86" s="183"/>
      <c r="OUT86" s="183"/>
      <c r="OUU86" s="183"/>
      <c r="OUV86" s="183"/>
      <c r="OUW86" s="183"/>
      <c r="OUX86" s="183"/>
      <c r="OUY86" s="183"/>
      <c r="OUZ86" s="183"/>
      <c r="OVA86" s="183"/>
      <c r="OVB86" s="183"/>
      <c r="OVC86" s="183"/>
      <c r="OVD86" s="183"/>
      <c r="OVE86" s="183"/>
      <c r="OVF86" s="183"/>
      <c r="OVG86" s="183"/>
      <c r="OVH86" s="183"/>
      <c r="OVI86" s="183"/>
      <c r="OVJ86" s="183"/>
      <c r="OVK86" s="183"/>
      <c r="OVL86" s="183"/>
      <c r="OVM86" s="183"/>
      <c r="OVN86" s="183"/>
      <c r="OVO86" s="183"/>
      <c r="OVP86" s="183"/>
      <c r="OVQ86" s="183"/>
      <c r="OVR86" s="183"/>
      <c r="OVS86" s="183"/>
      <c r="OVT86" s="183"/>
      <c r="OVU86" s="183"/>
      <c r="OVV86" s="183"/>
      <c r="OVW86" s="183"/>
      <c r="OVX86" s="183"/>
      <c r="OVY86" s="183"/>
      <c r="OVZ86" s="183"/>
      <c r="OWA86" s="183"/>
      <c r="OWB86" s="183"/>
      <c r="OWC86" s="183"/>
      <c r="OWD86" s="183"/>
      <c r="OWE86" s="183"/>
      <c r="OWF86" s="183"/>
      <c r="OWG86" s="183"/>
      <c r="OWH86" s="183"/>
      <c r="OWI86" s="183"/>
      <c r="OWJ86" s="183"/>
      <c r="OWK86" s="183"/>
      <c r="OWL86" s="183"/>
      <c r="OWM86" s="183"/>
      <c r="OWN86" s="183"/>
      <c r="OWO86" s="183"/>
      <c r="OWP86" s="183"/>
      <c r="OWQ86" s="183"/>
      <c r="OWR86" s="183"/>
      <c r="OWS86" s="183"/>
      <c r="OWT86" s="183"/>
      <c r="OWU86" s="183"/>
      <c r="OWV86" s="183"/>
      <c r="OWW86" s="183"/>
      <c r="OWX86" s="183"/>
      <c r="OWY86" s="183"/>
      <c r="OWZ86" s="183"/>
      <c r="OXA86" s="183"/>
      <c r="OXB86" s="183"/>
      <c r="OXC86" s="183"/>
      <c r="OXD86" s="183"/>
      <c r="OXE86" s="183"/>
      <c r="OXF86" s="183"/>
      <c r="OXG86" s="183"/>
      <c r="OXH86" s="183"/>
      <c r="OXI86" s="183"/>
      <c r="OXJ86" s="183"/>
      <c r="OXK86" s="183"/>
      <c r="OXL86" s="183"/>
      <c r="OXM86" s="183"/>
      <c r="OXN86" s="183"/>
      <c r="OXO86" s="183"/>
      <c r="OXP86" s="183"/>
      <c r="OXQ86" s="183"/>
      <c r="OXR86" s="183"/>
      <c r="OXS86" s="183"/>
      <c r="OXT86" s="183"/>
      <c r="OXU86" s="183"/>
      <c r="OXV86" s="183"/>
      <c r="OXW86" s="183"/>
      <c r="OXX86" s="183"/>
      <c r="OXY86" s="183"/>
      <c r="OXZ86" s="183"/>
      <c r="OYA86" s="183"/>
      <c r="OYB86" s="183"/>
      <c r="OYC86" s="183"/>
      <c r="OYD86" s="183"/>
      <c r="OYE86" s="183"/>
      <c r="OYF86" s="183"/>
      <c r="OYG86" s="183"/>
      <c r="OYH86" s="183"/>
      <c r="OYI86" s="183"/>
      <c r="OYJ86" s="183"/>
      <c r="OYK86" s="183"/>
      <c r="OYL86" s="183"/>
      <c r="OYM86" s="183"/>
      <c r="OYN86" s="183"/>
      <c r="OYO86" s="183"/>
      <c r="OYP86" s="183"/>
      <c r="OYQ86" s="183"/>
      <c r="OYR86" s="183"/>
      <c r="OYS86" s="183"/>
      <c r="OYT86" s="183"/>
      <c r="OYU86" s="183"/>
      <c r="OYV86" s="183"/>
      <c r="OYW86" s="183"/>
      <c r="OYX86" s="183"/>
      <c r="OYY86" s="183"/>
      <c r="OYZ86" s="183"/>
      <c r="OZA86" s="183"/>
      <c r="OZB86" s="183"/>
      <c r="OZC86" s="183"/>
      <c r="OZD86" s="183"/>
      <c r="OZE86" s="183"/>
      <c r="OZF86" s="183"/>
      <c r="OZG86" s="183"/>
      <c r="OZH86" s="183"/>
      <c r="OZI86" s="183"/>
      <c r="OZJ86" s="183"/>
      <c r="OZK86" s="183"/>
      <c r="OZL86" s="183"/>
      <c r="OZM86" s="183"/>
      <c r="OZN86" s="183"/>
      <c r="OZO86" s="183"/>
      <c r="OZP86" s="183"/>
      <c r="OZQ86" s="183"/>
      <c r="OZR86" s="183"/>
      <c r="OZS86" s="183"/>
      <c r="OZT86" s="183"/>
      <c r="OZU86" s="183"/>
      <c r="OZV86" s="183"/>
      <c r="OZW86" s="183"/>
      <c r="OZX86" s="183"/>
      <c r="OZY86" s="183"/>
      <c r="OZZ86" s="183"/>
      <c r="PAA86" s="183"/>
      <c r="PAB86" s="183"/>
      <c r="PAC86" s="183"/>
      <c r="PAD86" s="183"/>
      <c r="PAE86" s="183"/>
      <c r="PAF86" s="183"/>
      <c r="PAG86" s="183"/>
      <c r="PAH86" s="183"/>
      <c r="PAI86" s="183"/>
      <c r="PAJ86" s="183"/>
      <c r="PAK86" s="183"/>
      <c r="PAL86" s="183"/>
      <c r="PAM86" s="183"/>
      <c r="PAN86" s="183"/>
      <c r="PAO86" s="183"/>
      <c r="PAP86" s="183"/>
      <c r="PAQ86" s="183"/>
      <c r="PAR86" s="183"/>
      <c r="PAS86" s="183"/>
      <c r="PAT86" s="183"/>
      <c r="PAU86" s="183"/>
      <c r="PAV86" s="183"/>
      <c r="PAW86" s="183"/>
      <c r="PAX86" s="183"/>
      <c r="PAY86" s="183"/>
      <c r="PAZ86" s="183"/>
      <c r="PBA86" s="183"/>
      <c r="PBB86" s="183"/>
      <c r="PBC86" s="183"/>
      <c r="PBD86" s="183"/>
      <c r="PBE86" s="183"/>
      <c r="PBF86" s="183"/>
      <c r="PBG86" s="183"/>
      <c r="PBH86" s="183"/>
      <c r="PBI86" s="183"/>
      <c r="PBJ86" s="183"/>
      <c r="PBK86" s="183"/>
      <c r="PBL86" s="183"/>
      <c r="PBM86" s="183"/>
      <c r="PBN86" s="183"/>
      <c r="PBO86" s="183"/>
      <c r="PBP86" s="183"/>
      <c r="PBQ86" s="183"/>
      <c r="PBR86" s="183"/>
      <c r="PBS86" s="183"/>
      <c r="PBT86" s="183"/>
      <c r="PBU86" s="183"/>
      <c r="PBV86" s="183"/>
      <c r="PBW86" s="183"/>
      <c r="PBX86" s="183"/>
      <c r="PBY86" s="183"/>
      <c r="PBZ86" s="183"/>
      <c r="PCA86" s="183"/>
      <c r="PCB86" s="183"/>
      <c r="PCC86" s="183"/>
      <c r="PCD86" s="183"/>
      <c r="PCE86" s="183"/>
      <c r="PCF86" s="183"/>
      <c r="PCG86" s="183"/>
      <c r="PCH86" s="183"/>
      <c r="PCI86" s="183"/>
      <c r="PCJ86" s="183"/>
      <c r="PCK86" s="183"/>
      <c r="PCL86" s="183"/>
      <c r="PCM86" s="183"/>
      <c r="PCN86" s="183"/>
      <c r="PCO86" s="183"/>
      <c r="PCP86" s="183"/>
      <c r="PCQ86" s="183"/>
      <c r="PCR86" s="183"/>
      <c r="PCS86" s="183"/>
      <c r="PCT86" s="183"/>
      <c r="PCU86" s="183"/>
      <c r="PCV86" s="183"/>
      <c r="PCW86" s="183"/>
      <c r="PCX86" s="183"/>
      <c r="PCY86" s="183"/>
      <c r="PCZ86" s="183"/>
      <c r="PDA86" s="183"/>
      <c r="PDB86" s="183"/>
      <c r="PDC86" s="183"/>
      <c r="PDD86" s="183"/>
      <c r="PDE86" s="183"/>
      <c r="PDF86" s="183"/>
      <c r="PDG86" s="183"/>
      <c r="PDH86" s="183"/>
      <c r="PDI86" s="183"/>
      <c r="PDJ86" s="183"/>
      <c r="PDK86" s="183"/>
      <c r="PDL86" s="183"/>
      <c r="PDM86" s="183"/>
      <c r="PDN86" s="183"/>
      <c r="PDO86" s="183"/>
      <c r="PDP86" s="183"/>
      <c r="PDQ86" s="183"/>
      <c r="PDR86" s="183"/>
      <c r="PDS86" s="183"/>
      <c r="PDT86" s="183"/>
      <c r="PDU86" s="183"/>
      <c r="PDV86" s="183"/>
      <c r="PDW86" s="183"/>
      <c r="PDX86" s="183"/>
      <c r="PDY86" s="183"/>
      <c r="PDZ86" s="183"/>
      <c r="PEA86" s="183"/>
      <c r="PEB86" s="183"/>
      <c r="PEC86" s="183"/>
      <c r="PED86" s="183"/>
      <c r="PEE86" s="183"/>
      <c r="PEF86" s="183"/>
      <c r="PEG86" s="183"/>
      <c r="PEH86" s="183"/>
      <c r="PEI86" s="183"/>
      <c r="PEJ86" s="183"/>
      <c r="PEK86" s="183"/>
      <c r="PEL86" s="183"/>
      <c r="PEM86" s="183"/>
      <c r="PEN86" s="183"/>
      <c r="PEO86" s="183"/>
      <c r="PEP86" s="183"/>
      <c r="PEQ86" s="183"/>
      <c r="PER86" s="183"/>
      <c r="PES86" s="183"/>
      <c r="PET86" s="183"/>
      <c r="PEU86" s="183"/>
      <c r="PEV86" s="183"/>
      <c r="PEW86" s="183"/>
      <c r="PEX86" s="183"/>
      <c r="PEY86" s="183"/>
      <c r="PEZ86" s="183"/>
      <c r="PFA86" s="183"/>
      <c r="PFB86" s="183"/>
      <c r="PFC86" s="183"/>
      <c r="PFD86" s="183"/>
      <c r="PFE86" s="183"/>
      <c r="PFF86" s="183"/>
      <c r="PFG86" s="183"/>
      <c r="PFH86" s="183"/>
      <c r="PFI86" s="183"/>
      <c r="PFJ86" s="183"/>
      <c r="PFK86" s="183"/>
      <c r="PFL86" s="183"/>
      <c r="PFM86" s="183"/>
      <c r="PFN86" s="183"/>
      <c r="PFO86" s="183"/>
      <c r="PFP86" s="183"/>
      <c r="PFQ86" s="183"/>
      <c r="PFR86" s="183"/>
      <c r="PFS86" s="183"/>
      <c r="PFT86" s="183"/>
      <c r="PFU86" s="183"/>
      <c r="PFV86" s="183"/>
      <c r="PFW86" s="183"/>
      <c r="PFX86" s="183"/>
      <c r="PFY86" s="183"/>
      <c r="PFZ86" s="183"/>
      <c r="PGA86" s="183"/>
      <c r="PGB86" s="183"/>
      <c r="PGC86" s="183"/>
      <c r="PGD86" s="183"/>
      <c r="PGE86" s="183"/>
      <c r="PGF86" s="183"/>
      <c r="PGG86" s="183"/>
      <c r="PGH86" s="183"/>
      <c r="PGI86" s="183"/>
      <c r="PGJ86" s="183"/>
      <c r="PGK86" s="183"/>
      <c r="PGL86" s="183"/>
      <c r="PGM86" s="183"/>
      <c r="PGN86" s="183"/>
      <c r="PGO86" s="183"/>
      <c r="PGP86" s="183"/>
      <c r="PGQ86" s="183"/>
      <c r="PGR86" s="183"/>
      <c r="PGS86" s="183"/>
      <c r="PGT86" s="183"/>
      <c r="PGU86" s="183"/>
      <c r="PGV86" s="183"/>
      <c r="PGW86" s="183"/>
      <c r="PGX86" s="183"/>
      <c r="PGY86" s="183"/>
      <c r="PGZ86" s="183"/>
      <c r="PHA86" s="183"/>
      <c r="PHB86" s="183"/>
      <c r="PHC86" s="183"/>
      <c r="PHD86" s="183"/>
      <c r="PHE86" s="183"/>
      <c r="PHF86" s="183"/>
      <c r="PHG86" s="183"/>
      <c r="PHH86" s="183"/>
      <c r="PHI86" s="183"/>
      <c r="PHJ86" s="183"/>
      <c r="PHK86" s="183"/>
      <c r="PHL86" s="183"/>
      <c r="PHM86" s="183"/>
      <c r="PHN86" s="183"/>
      <c r="PHO86" s="183"/>
      <c r="PHP86" s="183"/>
      <c r="PHQ86" s="183"/>
      <c r="PHR86" s="183"/>
      <c r="PHS86" s="183"/>
      <c r="PHT86" s="183"/>
      <c r="PHU86" s="183"/>
      <c r="PHV86" s="183"/>
      <c r="PHW86" s="183"/>
      <c r="PHX86" s="183"/>
      <c r="PHY86" s="183"/>
      <c r="PHZ86" s="183"/>
      <c r="PIA86" s="183"/>
      <c r="PIB86" s="183"/>
      <c r="PIC86" s="183"/>
      <c r="PID86" s="183"/>
      <c r="PIE86" s="183"/>
      <c r="PIF86" s="183"/>
      <c r="PIG86" s="183"/>
      <c r="PIH86" s="183"/>
      <c r="PII86" s="183"/>
      <c r="PIJ86" s="183"/>
      <c r="PIK86" s="183"/>
      <c r="PIL86" s="183"/>
      <c r="PIM86" s="183"/>
      <c r="PIN86" s="183"/>
      <c r="PIO86" s="183"/>
      <c r="PIP86" s="183"/>
      <c r="PIQ86" s="183"/>
      <c r="PIR86" s="183"/>
      <c r="PIS86" s="183"/>
      <c r="PIT86" s="183"/>
      <c r="PIU86" s="183"/>
      <c r="PIV86" s="183"/>
      <c r="PIW86" s="183"/>
      <c r="PIX86" s="183"/>
      <c r="PIY86" s="183"/>
      <c r="PIZ86" s="183"/>
      <c r="PJA86" s="183"/>
      <c r="PJB86" s="183"/>
      <c r="PJC86" s="183"/>
      <c r="PJD86" s="183"/>
      <c r="PJE86" s="183"/>
      <c r="PJF86" s="183"/>
      <c r="PJG86" s="183"/>
      <c r="PJH86" s="183"/>
      <c r="PJI86" s="183"/>
      <c r="PJJ86" s="183"/>
      <c r="PJK86" s="183"/>
      <c r="PJL86" s="183"/>
      <c r="PJM86" s="183"/>
      <c r="PJN86" s="183"/>
      <c r="PJO86" s="183"/>
      <c r="PJP86" s="183"/>
      <c r="PJQ86" s="183"/>
      <c r="PJR86" s="183"/>
      <c r="PJS86" s="183"/>
      <c r="PJT86" s="183"/>
      <c r="PJU86" s="183"/>
      <c r="PJV86" s="183"/>
      <c r="PJW86" s="183"/>
      <c r="PJX86" s="183"/>
      <c r="PJY86" s="183"/>
      <c r="PJZ86" s="183"/>
      <c r="PKA86" s="183"/>
      <c r="PKB86" s="183"/>
      <c r="PKC86" s="183"/>
      <c r="PKD86" s="183"/>
      <c r="PKE86" s="183"/>
      <c r="PKF86" s="183"/>
      <c r="PKG86" s="183"/>
      <c r="PKH86" s="183"/>
      <c r="PKI86" s="183"/>
      <c r="PKJ86" s="183"/>
      <c r="PKK86" s="183"/>
      <c r="PKL86" s="183"/>
      <c r="PKM86" s="183"/>
      <c r="PKN86" s="183"/>
      <c r="PKO86" s="183"/>
      <c r="PKP86" s="183"/>
      <c r="PKQ86" s="183"/>
      <c r="PKR86" s="183"/>
      <c r="PKS86" s="183"/>
      <c r="PKT86" s="183"/>
      <c r="PKU86" s="183"/>
      <c r="PKV86" s="183"/>
      <c r="PKW86" s="183"/>
      <c r="PKX86" s="183"/>
      <c r="PKY86" s="183"/>
      <c r="PKZ86" s="183"/>
      <c r="PLA86" s="183"/>
      <c r="PLB86" s="183"/>
      <c r="PLC86" s="183"/>
      <c r="PLD86" s="183"/>
      <c r="PLE86" s="183"/>
      <c r="PLF86" s="183"/>
      <c r="PLG86" s="183"/>
      <c r="PLH86" s="183"/>
      <c r="PLI86" s="183"/>
      <c r="PLJ86" s="183"/>
      <c r="PLK86" s="183"/>
      <c r="PLL86" s="183"/>
      <c r="PLM86" s="183"/>
      <c r="PLN86" s="183"/>
      <c r="PLO86" s="183"/>
      <c r="PLP86" s="183"/>
      <c r="PLQ86" s="183"/>
      <c r="PLR86" s="183"/>
      <c r="PLS86" s="183"/>
      <c r="PLT86" s="183"/>
      <c r="PLU86" s="183"/>
      <c r="PLV86" s="183"/>
      <c r="PLW86" s="183"/>
      <c r="PLX86" s="183"/>
      <c r="PLY86" s="183"/>
      <c r="PLZ86" s="183"/>
      <c r="PMA86" s="183"/>
      <c r="PMB86" s="183"/>
      <c r="PMC86" s="183"/>
      <c r="PMD86" s="183"/>
      <c r="PME86" s="183"/>
      <c r="PMF86" s="183"/>
      <c r="PMG86" s="183"/>
      <c r="PMH86" s="183"/>
      <c r="PMI86" s="183"/>
      <c r="PMJ86" s="183"/>
      <c r="PMK86" s="183"/>
      <c r="PML86" s="183"/>
      <c r="PMM86" s="183"/>
      <c r="PMN86" s="183"/>
      <c r="PMO86" s="183"/>
      <c r="PMP86" s="183"/>
      <c r="PMQ86" s="183"/>
      <c r="PMR86" s="183"/>
      <c r="PMS86" s="183"/>
      <c r="PMT86" s="183"/>
      <c r="PMU86" s="183"/>
      <c r="PMV86" s="183"/>
      <c r="PMW86" s="183"/>
      <c r="PMX86" s="183"/>
      <c r="PMY86" s="183"/>
      <c r="PMZ86" s="183"/>
      <c r="PNA86" s="183"/>
      <c r="PNB86" s="183"/>
      <c r="PNC86" s="183"/>
      <c r="PND86" s="183"/>
      <c r="PNE86" s="183"/>
      <c r="PNF86" s="183"/>
      <c r="PNG86" s="183"/>
      <c r="PNH86" s="183"/>
      <c r="PNI86" s="183"/>
      <c r="PNJ86" s="183"/>
      <c r="PNK86" s="183"/>
      <c r="PNL86" s="183"/>
      <c r="PNM86" s="183"/>
      <c r="PNN86" s="183"/>
      <c r="PNO86" s="183"/>
      <c r="PNP86" s="183"/>
      <c r="PNQ86" s="183"/>
      <c r="PNR86" s="183"/>
      <c r="PNS86" s="183"/>
      <c r="PNT86" s="183"/>
      <c r="PNU86" s="183"/>
      <c r="PNV86" s="183"/>
      <c r="PNW86" s="183"/>
      <c r="PNX86" s="183"/>
      <c r="PNY86" s="183"/>
      <c r="PNZ86" s="183"/>
      <c r="POA86" s="183"/>
      <c r="POB86" s="183"/>
      <c r="POC86" s="183"/>
      <c r="POD86" s="183"/>
      <c r="POE86" s="183"/>
      <c r="POF86" s="183"/>
      <c r="POG86" s="183"/>
      <c r="POH86" s="183"/>
      <c r="POI86" s="183"/>
      <c r="POJ86" s="183"/>
      <c r="POK86" s="183"/>
      <c r="POL86" s="183"/>
      <c r="POM86" s="183"/>
      <c r="PON86" s="183"/>
      <c r="POO86" s="183"/>
      <c r="POP86" s="183"/>
      <c r="POQ86" s="183"/>
      <c r="POR86" s="183"/>
      <c r="POS86" s="183"/>
      <c r="POT86" s="183"/>
      <c r="POU86" s="183"/>
      <c r="POV86" s="183"/>
      <c r="POW86" s="183"/>
      <c r="POX86" s="183"/>
      <c r="POY86" s="183"/>
      <c r="POZ86" s="183"/>
      <c r="PPA86" s="183"/>
      <c r="PPB86" s="183"/>
      <c r="PPC86" s="183"/>
      <c r="PPD86" s="183"/>
      <c r="PPE86" s="183"/>
      <c r="PPF86" s="183"/>
      <c r="PPG86" s="183"/>
      <c r="PPH86" s="183"/>
      <c r="PPI86" s="183"/>
      <c r="PPJ86" s="183"/>
      <c r="PPK86" s="183"/>
      <c r="PPL86" s="183"/>
      <c r="PPM86" s="183"/>
      <c r="PPN86" s="183"/>
      <c r="PPO86" s="183"/>
      <c r="PPP86" s="183"/>
      <c r="PPQ86" s="183"/>
      <c r="PPR86" s="183"/>
      <c r="PPS86" s="183"/>
      <c r="PPT86" s="183"/>
      <c r="PPU86" s="183"/>
      <c r="PPV86" s="183"/>
      <c r="PPW86" s="183"/>
      <c r="PPX86" s="183"/>
      <c r="PPY86" s="183"/>
      <c r="PPZ86" s="183"/>
      <c r="PQA86" s="183"/>
      <c r="PQB86" s="183"/>
      <c r="PQC86" s="183"/>
      <c r="PQD86" s="183"/>
      <c r="PQE86" s="183"/>
      <c r="PQF86" s="183"/>
      <c r="PQG86" s="183"/>
      <c r="PQH86" s="183"/>
      <c r="PQI86" s="183"/>
      <c r="PQJ86" s="183"/>
      <c r="PQK86" s="183"/>
      <c r="PQL86" s="183"/>
      <c r="PQM86" s="183"/>
      <c r="PQN86" s="183"/>
      <c r="PQO86" s="183"/>
      <c r="PQP86" s="183"/>
      <c r="PQQ86" s="183"/>
      <c r="PQR86" s="183"/>
      <c r="PQS86" s="183"/>
      <c r="PQT86" s="183"/>
      <c r="PQU86" s="183"/>
      <c r="PQV86" s="183"/>
      <c r="PQW86" s="183"/>
      <c r="PQX86" s="183"/>
      <c r="PQY86" s="183"/>
      <c r="PQZ86" s="183"/>
      <c r="PRA86" s="183"/>
      <c r="PRB86" s="183"/>
      <c r="PRC86" s="183"/>
      <c r="PRD86" s="183"/>
      <c r="PRE86" s="183"/>
      <c r="PRF86" s="183"/>
      <c r="PRG86" s="183"/>
      <c r="PRH86" s="183"/>
      <c r="PRI86" s="183"/>
      <c r="PRJ86" s="183"/>
      <c r="PRK86" s="183"/>
      <c r="PRL86" s="183"/>
      <c r="PRM86" s="183"/>
      <c r="PRN86" s="183"/>
      <c r="PRO86" s="183"/>
      <c r="PRP86" s="183"/>
      <c r="PRQ86" s="183"/>
      <c r="PRR86" s="183"/>
      <c r="PRS86" s="183"/>
      <c r="PRT86" s="183"/>
      <c r="PRU86" s="183"/>
      <c r="PRV86" s="183"/>
      <c r="PRW86" s="183"/>
      <c r="PRX86" s="183"/>
      <c r="PRY86" s="183"/>
      <c r="PRZ86" s="183"/>
      <c r="PSA86" s="183"/>
      <c r="PSB86" s="183"/>
      <c r="PSC86" s="183"/>
      <c r="PSD86" s="183"/>
      <c r="PSE86" s="183"/>
      <c r="PSF86" s="183"/>
      <c r="PSG86" s="183"/>
      <c r="PSH86" s="183"/>
      <c r="PSI86" s="183"/>
      <c r="PSJ86" s="183"/>
      <c r="PSK86" s="183"/>
      <c r="PSL86" s="183"/>
      <c r="PSM86" s="183"/>
      <c r="PSN86" s="183"/>
      <c r="PSO86" s="183"/>
      <c r="PSP86" s="183"/>
      <c r="PSQ86" s="183"/>
      <c r="PSR86" s="183"/>
      <c r="PSS86" s="183"/>
      <c r="PST86" s="183"/>
      <c r="PSU86" s="183"/>
      <c r="PSV86" s="183"/>
      <c r="PSW86" s="183"/>
      <c r="PSX86" s="183"/>
      <c r="PSY86" s="183"/>
      <c r="PSZ86" s="183"/>
      <c r="PTA86" s="183"/>
      <c r="PTB86" s="183"/>
      <c r="PTC86" s="183"/>
      <c r="PTD86" s="183"/>
      <c r="PTE86" s="183"/>
      <c r="PTF86" s="183"/>
      <c r="PTG86" s="183"/>
      <c r="PTH86" s="183"/>
      <c r="PTI86" s="183"/>
      <c r="PTJ86" s="183"/>
      <c r="PTK86" s="183"/>
      <c r="PTL86" s="183"/>
      <c r="PTM86" s="183"/>
      <c r="PTN86" s="183"/>
      <c r="PTO86" s="183"/>
      <c r="PTP86" s="183"/>
      <c r="PTQ86" s="183"/>
      <c r="PTR86" s="183"/>
      <c r="PTS86" s="183"/>
      <c r="PTT86" s="183"/>
      <c r="PTU86" s="183"/>
      <c r="PTV86" s="183"/>
      <c r="PTW86" s="183"/>
      <c r="PTX86" s="183"/>
      <c r="PTY86" s="183"/>
      <c r="PTZ86" s="183"/>
      <c r="PUA86" s="183"/>
      <c r="PUB86" s="183"/>
      <c r="PUC86" s="183"/>
      <c r="PUD86" s="183"/>
      <c r="PUE86" s="183"/>
      <c r="PUF86" s="183"/>
      <c r="PUG86" s="183"/>
      <c r="PUH86" s="183"/>
      <c r="PUI86" s="183"/>
      <c r="PUJ86" s="183"/>
      <c r="PUK86" s="183"/>
      <c r="PUL86" s="183"/>
      <c r="PUM86" s="183"/>
      <c r="PUN86" s="183"/>
      <c r="PUO86" s="183"/>
      <c r="PUP86" s="183"/>
      <c r="PUQ86" s="183"/>
      <c r="PUR86" s="183"/>
      <c r="PUS86" s="183"/>
      <c r="PUT86" s="183"/>
      <c r="PUU86" s="183"/>
      <c r="PUV86" s="183"/>
      <c r="PUW86" s="183"/>
      <c r="PUX86" s="183"/>
      <c r="PUY86" s="183"/>
      <c r="PUZ86" s="183"/>
      <c r="PVA86" s="183"/>
      <c r="PVB86" s="183"/>
      <c r="PVC86" s="183"/>
      <c r="PVD86" s="183"/>
      <c r="PVE86" s="183"/>
      <c r="PVF86" s="183"/>
      <c r="PVG86" s="183"/>
      <c r="PVH86" s="183"/>
      <c r="PVI86" s="183"/>
      <c r="PVJ86" s="183"/>
      <c r="PVK86" s="183"/>
      <c r="PVL86" s="183"/>
      <c r="PVM86" s="183"/>
      <c r="PVN86" s="183"/>
      <c r="PVO86" s="183"/>
      <c r="PVP86" s="183"/>
      <c r="PVQ86" s="183"/>
      <c r="PVR86" s="183"/>
      <c r="PVS86" s="183"/>
      <c r="PVT86" s="183"/>
      <c r="PVU86" s="183"/>
      <c r="PVV86" s="183"/>
      <c r="PVW86" s="183"/>
      <c r="PVX86" s="183"/>
      <c r="PVY86" s="183"/>
      <c r="PVZ86" s="183"/>
      <c r="PWA86" s="183"/>
      <c r="PWB86" s="183"/>
      <c r="PWC86" s="183"/>
      <c r="PWD86" s="183"/>
      <c r="PWE86" s="183"/>
      <c r="PWF86" s="183"/>
      <c r="PWG86" s="183"/>
      <c r="PWH86" s="183"/>
      <c r="PWI86" s="183"/>
      <c r="PWJ86" s="183"/>
      <c r="PWK86" s="183"/>
      <c r="PWL86" s="183"/>
      <c r="PWM86" s="183"/>
      <c r="PWN86" s="183"/>
      <c r="PWO86" s="183"/>
      <c r="PWP86" s="183"/>
      <c r="PWQ86" s="183"/>
      <c r="PWR86" s="183"/>
      <c r="PWS86" s="183"/>
      <c r="PWT86" s="183"/>
      <c r="PWU86" s="183"/>
      <c r="PWV86" s="183"/>
      <c r="PWW86" s="183"/>
      <c r="PWX86" s="183"/>
      <c r="PWY86" s="183"/>
      <c r="PWZ86" s="183"/>
      <c r="PXA86" s="183"/>
      <c r="PXB86" s="183"/>
      <c r="PXC86" s="183"/>
      <c r="PXD86" s="183"/>
      <c r="PXE86" s="183"/>
      <c r="PXF86" s="183"/>
      <c r="PXG86" s="183"/>
      <c r="PXH86" s="183"/>
      <c r="PXI86" s="183"/>
      <c r="PXJ86" s="183"/>
      <c r="PXK86" s="183"/>
      <c r="PXL86" s="183"/>
      <c r="PXM86" s="183"/>
      <c r="PXN86" s="183"/>
      <c r="PXO86" s="183"/>
      <c r="PXP86" s="183"/>
      <c r="PXQ86" s="183"/>
      <c r="PXR86" s="183"/>
      <c r="PXS86" s="183"/>
      <c r="PXT86" s="183"/>
      <c r="PXU86" s="183"/>
      <c r="PXV86" s="183"/>
      <c r="PXW86" s="183"/>
      <c r="PXX86" s="183"/>
      <c r="PXY86" s="183"/>
      <c r="PXZ86" s="183"/>
      <c r="PYA86" s="183"/>
      <c r="PYB86" s="183"/>
      <c r="PYC86" s="183"/>
      <c r="PYD86" s="183"/>
      <c r="PYE86" s="183"/>
      <c r="PYF86" s="183"/>
      <c r="PYG86" s="183"/>
      <c r="PYH86" s="183"/>
      <c r="PYI86" s="183"/>
      <c r="PYJ86" s="183"/>
      <c r="PYK86" s="183"/>
      <c r="PYL86" s="183"/>
      <c r="PYM86" s="183"/>
      <c r="PYN86" s="183"/>
      <c r="PYO86" s="183"/>
      <c r="PYP86" s="183"/>
      <c r="PYQ86" s="183"/>
      <c r="PYR86" s="183"/>
      <c r="PYS86" s="183"/>
      <c r="PYT86" s="183"/>
      <c r="PYU86" s="183"/>
      <c r="PYV86" s="183"/>
      <c r="PYW86" s="183"/>
      <c r="PYX86" s="183"/>
      <c r="PYY86" s="183"/>
      <c r="PYZ86" s="183"/>
      <c r="PZA86" s="183"/>
      <c r="PZB86" s="183"/>
      <c r="PZC86" s="183"/>
      <c r="PZD86" s="183"/>
      <c r="PZE86" s="183"/>
      <c r="PZF86" s="183"/>
      <c r="PZG86" s="183"/>
      <c r="PZH86" s="183"/>
      <c r="PZI86" s="183"/>
      <c r="PZJ86" s="183"/>
      <c r="PZK86" s="183"/>
      <c r="PZL86" s="183"/>
      <c r="PZM86" s="183"/>
      <c r="PZN86" s="183"/>
      <c r="PZO86" s="183"/>
      <c r="PZP86" s="183"/>
      <c r="PZQ86" s="183"/>
      <c r="PZR86" s="183"/>
      <c r="PZS86" s="183"/>
      <c r="PZT86" s="183"/>
      <c r="PZU86" s="183"/>
      <c r="PZV86" s="183"/>
      <c r="PZW86" s="183"/>
      <c r="PZX86" s="183"/>
      <c r="PZY86" s="183"/>
      <c r="PZZ86" s="183"/>
      <c r="QAA86" s="183"/>
      <c r="QAB86" s="183"/>
      <c r="QAC86" s="183"/>
      <c r="QAD86" s="183"/>
      <c r="QAE86" s="183"/>
      <c r="QAF86" s="183"/>
      <c r="QAG86" s="183"/>
      <c r="QAH86" s="183"/>
      <c r="QAI86" s="183"/>
      <c r="QAJ86" s="183"/>
      <c r="QAK86" s="183"/>
      <c r="QAL86" s="183"/>
      <c r="QAM86" s="183"/>
      <c r="QAN86" s="183"/>
      <c r="QAO86" s="183"/>
      <c r="QAP86" s="183"/>
      <c r="QAQ86" s="183"/>
      <c r="QAR86" s="183"/>
      <c r="QAS86" s="183"/>
      <c r="QAT86" s="183"/>
      <c r="QAU86" s="183"/>
      <c r="QAV86" s="183"/>
      <c r="QAW86" s="183"/>
      <c r="QAX86" s="183"/>
      <c r="QAY86" s="183"/>
      <c r="QAZ86" s="183"/>
      <c r="QBA86" s="183"/>
      <c r="QBB86" s="183"/>
      <c r="QBC86" s="183"/>
      <c r="QBD86" s="183"/>
      <c r="QBE86" s="183"/>
      <c r="QBF86" s="183"/>
      <c r="QBG86" s="183"/>
      <c r="QBH86" s="183"/>
      <c r="QBI86" s="183"/>
      <c r="QBJ86" s="183"/>
      <c r="QBK86" s="183"/>
      <c r="QBL86" s="183"/>
      <c r="QBM86" s="183"/>
      <c r="QBN86" s="183"/>
      <c r="QBO86" s="183"/>
      <c r="QBP86" s="183"/>
      <c r="QBQ86" s="183"/>
      <c r="QBR86" s="183"/>
      <c r="QBS86" s="183"/>
      <c r="QBT86" s="183"/>
      <c r="QBU86" s="183"/>
      <c r="QBV86" s="183"/>
      <c r="QBW86" s="183"/>
      <c r="QBX86" s="183"/>
      <c r="QBY86" s="183"/>
      <c r="QBZ86" s="183"/>
      <c r="QCA86" s="183"/>
      <c r="QCB86" s="183"/>
      <c r="QCC86" s="183"/>
      <c r="QCD86" s="183"/>
      <c r="QCE86" s="183"/>
      <c r="QCF86" s="183"/>
      <c r="QCG86" s="183"/>
      <c r="QCH86" s="183"/>
      <c r="QCI86" s="183"/>
      <c r="QCJ86" s="183"/>
      <c r="QCK86" s="183"/>
      <c r="QCL86" s="183"/>
      <c r="QCM86" s="183"/>
      <c r="QCN86" s="183"/>
      <c r="QCO86" s="183"/>
      <c r="QCP86" s="183"/>
      <c r="QCQ86" s="183"/>
      <c r="QCR86" s="183"/>
      <c r="QCS86" s="183"/>
      <c r="QCT86" s="183"/>
      <c r="QCU86" s="183"/>
      <c r="QCV86" s="183"/>
      <c r="QCW86" s="183"/>
      <c r="QCX86" s="183"/>
      <c r="QCY86" s="183"/>
      <c r="QCZ86" s="183"/>
      <c r="QDA86" s="183"/>
      <c r="QDB86" s="183"/>
      <c r="QDC86" s="183"/>
      <c r="QDD86" s="183"/>
      <c r="QDE86" s="183"/>
      <c r="QDF86" s="183"/>
      <c r="QDG86" s="183"/>
      <c r="QDH86" s="183"/>
      <c r="QDI86" s="183"/>
      <c r="QDJ86" s="183"/>
      <c r="QDK86" s="183"/>
      <c r="QDL86" s="183"/>
      <c r="QDM86" s="183"/>
      <c r="QDN86" s="183"/>
      <c r="QDO86" s="183"/>
      <c r="QDP86" s="183"/>
      <c r="QDQ86" s="183"/>
      <c r="QDR86" s="183"/>
      <c r="QDS86" s="183"/>
      <c r="QDT86" s="183"/>
      <c r="QDU86" s="183"/>
      <c r="QDV86" s="183"/>
      <c r="QDW86" s="183"/>
      <c r="QDX86" s="183"/>
      <c r="QDY86" s="183"/>
      <c r="QDZ86" s="183"/>
      <c r="QEA86" s="183"/>
      <c r="QEB86" s="183"/>
      <c r="QEC86" s="183"/>
      <c r="QED86" s="183"/>
      <c r="QEE86" s="183"/>
      <c r="QEF86" s="183"/>
      <c r="QEG86" s="183"/>
      <c r="QEH86" s="183"/>
      <c r="QEI86" s="183"/>
      <c r="QEJ86" s="183"/>
      <c r="QEK86" s="183"/>
      <c r="QEL86" s="183"/>
      <c r="QEM86" s="183"/>
      <c r="QEN86" s="183"/>
      <c r="QEO86" s="183"/>
      <c r="QEP86" s="183"/>
      <c r="QEQ86" s="183"/>
      <c r="QER86" s="183"/>
      <c r="QES86" s="183"/>
      <c r="QET86" s="183"/>
      <c r="QEU86" s="183"/>
      <c r="QEV86" s="183"/>
      <c r="QEW86" s="183"/>
      <c r="QEX86" s="183"/>
      <c r="QEY86" s="183"/>
      <c r="QEZ86" s="183"/>
      <c r="QFA86" s="183"/>
      <c r="QFB86" s="183"/>
      <c r="QFC86" s="183"/>
      <c r="QFD86" s="183"/>
      <c r="QFE86" s="183"/>
      <c r="QFF86" s="183"/>
      <c r="QFG86" s="183"/>
      <c r="QFH86" s="183"/>
      <c r="QFI86" s="183"/>
      <c r="QFJ86" s="183"/>
      <c r="QFK86" s="183"/>
      <c r="QFL86" s="183"/>
      <c r="QFM86" s="183"/>
      <c r="QFN86" s="183"/>
      <c r="QFO86" s="183"/>
      <c r="QFP86" s="183"/>
      <c r="QFQ86" s="183"/>
      <c r="QFR86" s="183"/>
      <c r="QFS86" s="183"/>
      <c r="QFT86" s="183"/>
      <c r="QFU86" s="183"/>
      <c r="QFV86" s="183"/>
      <c r="QFW86" s="183"/>
      <c r="QFX86" s="183"/>
      <c r="QFY86" s="183"/>
      <c r="QFZ86" s="183"/>
      <c r="QGA86" s="183"/>
      <c r="QGB86" s="183"/>
      <c r="QGC86" s="183"/>
      <c r="QGD86" s="183"/>
      <c r="QGE86" s="183"/>
      <c r="QGF86" s="183"/>
      <c r="QGG86" s="183"/>
      <c r="QGH86" s="183"/>
      <c r="QGI86" s="183"/>
      <c r="QGJ86" s="183"/>
      <c r="QGK86" s="183"/>
      <c r="QGL86" s="183"/>
      <c r="QGM86" s="183"/>
      <c r="QGN86" s="183"/>
      <c r="QGO86" s="183"/>
      <c r="QGP86" s="183"/>
      <c r="QGQ86" s="183"/>
      <c r="QGR86" s="183"/>
      <c r="QGS86" s="183"/>
      <c r="QGT86" s="183"/>
      <c r="QGU86" s="183"/>
      <c r="QGV86" s="183"/>
      <c r="QGW86" s="183"/>
      <c r="QGX86" s="183"/>
      <c r="QGY86" s="183"/>
      <c r="QGZ86" s="183"/>
      <c r="QHA86" s="183"/>
      <c r="QHB86" s="183"/>
      <c r="QHC86" s="183"/>
      <c r="QHD86" s="183"/>
      <c r="QHE86" s="183"/>
      <c r="QHF86" s="183"/>
      <c r="QHG86" s="183"/>
      <c r="QHH86" s="183"/>
      <c r="QHI86" s="183"/>
      <c r="QHJ86" s="183"/>
      <c r="QHK86" s="183"/>
      <c r="QHL86" s="183"/>
      <c r="QHM86" s="183"/>
      <c r="QHN86" s="183"/>
      <c r="QHO86" s="183"/>
      <c r="QHP86" s="183"/>
      <c r="QHQ86" s="183"/>
      <c r="QHR86" s="183"/>
      <c r="QHS86" s="183"/>
      <c r="QHT86" s="183"/>
      <c r="QHU86" s="183"/>
      <c r="QHV86" s="183"/>
      <c r="QHW86" s="183"/>
      <c r="QHX86" s="183"/>
      <c r="QHY86" s="183"/>
      <c r="QHZ86" s="183"/>
      <c r="QIA86" s="183"/>
      <c r="QIB86" s="183"/>
      <c r="QIC86" s="183"/>
      <c r="QID86" s="183"/>
      <c r="QIE86" s="183"/>
      <c r="QIF86" s="183"/>
      <c r="QIG86" s="183"/>
      <c r="QIH86" s="183"/>
      <c r="QII86" s="183"/>
      <c r="QIJ86" s="183"/>
      <c r="QIK86" s="183"/>
      <c r="QIL86" s="183"/>
      <c r="QIM86" s="183"/>
      <c r="QIN86" s="183"/>
      <c r="QIO86" s="183"/>
      <c r="QIP86" s="183"/>
      <c r="QIQ86" s="183"/>
      <c r="QIR86" s="183"/>
      <c r="QIS86" s="183"/>
      <c r="QIT86" s="183"/>
      <c r="QIU86" s="183"/>
      <c r="QIV86" s="183"/>
      <c r="QIW86" s="183"/>
      <c r="QIX86" s="183"/>
      <c r="QIY86" s="183"/>
      <c r="QIZ86" s="183"/>
      <c r="QJA86" s="183"/>
      <c r="QJB86" s="183"/>
      <c r="QJC86" s="183"/>
      <c r="QJD86" s="183"/>
      <c r="QJE86" s="183"/>
      <c r="QJF86" s="183"/>
      <c r="QJG86" s="183"/>
      <c r="QJH86" s="183"/>
      <c r="QJI86" s="183"/>
      <c r="QJJ86" s="183"/>
      <c r="QJK86" s="183"/>
      <c r="QJL86" s="183"/>
      <c r="QJM86" s="183"/>
      <c r="QJN86" s="183"/>
      <c r="QJO86" s="183"/>
      <c r="QJP86" s="183"/>
      <c r="QJQ86" s="183"/>
      <c r="QJR86" s="183"/>
      <c r="QJS86" s="183"/>
      <c r="QJT86" s="183"/>
      <c r="QJU86" s="183"/>
      <c r="QJV86" s="183"/>
      <c r="QJW86" s="183"/>
      <c r="QJX86" s="183"/>
      <c r="QJY86" s="183"/>
      <c r="QJZ86" s="183"/>
      <c r="QKA86" s="183"/>
      <c r="QKB86" s="183"/>
      <c r="QKC86" s="183"/>
      <c r="QKD86" s="183"/>
      <c r="QKE86" s="183"/>
      <c r="QKF86" s="183"/>
      <c r="QKG86" s="183"/>
      <c r="QKH86" s="183"/>
      <c r="QKI86" s="183"/>
      <c r="QKJ86" s="183"/>
      <c r="QKK86" s="183"/>
      <c r="QKL86" s="183"/>
      <c r="QKM86" s="183"/>
      <c r="QKN86" s="183"/>
      <c r="QKO86" s="183"/>
      <c r="QKP86" s="183"/>
      <c r="QKQ86" s="183"/>
      <c r="QKR86" s="183"/>
      <c r="QKS86" s="183"/>
      <c r="QKT86" s="183"/>
      <c r="QKU86" s="183"/>
      <c r="QKV86" s="183"/>
      <c r="QKW86" s="183"/>
      <c r="QKX86" s="183"/>
      <c r="QKY86" s="183"/>
      <c r="QKZ86" s="183"/>
      <c r="QLA86" s="183"/>
      <c r="QLB86" s="183"/>
      <c r="QLC86" s="183"/>
      <c r="QLD86" s="183"/>
      <c r="QLE86" s="183"/>
      <c r="QLF86" s="183"/>
      <c r="QLG86" s="183"/>
      <c r="QLH86" s="183"/>
      <c r="QLI86" s="183"/>
      <c r="QLJ86" s="183"/>
      <c r="QLK86" s="183"/>
      <c r="QLL86" s="183"/>
      <c r="QLM86" s="183"/>
      <c r="QLN86" s="183"/>
      <c r="QLO86" s="183"/>
      <c r="QLP86" s="183"/>
      <c r="QLQ86" s="183"/>
      <c r="QLR86" s="183"/>
      <c r="QLS86" s="183"/>
      <c r="QLT86" s="183"/>
      <c r="QLU86" s="183"/>
      <c r="QLV86" s="183"/>
      <c r="QLW86" s="183"/>
      <c r="QLX86" s="183"/>
      <c r="QLY86" s="183"/>
      <c r="QLZ86" s="183"/>
      <c r="QMA86" s="183"/>
      <c r="QMB86" s="183"/>
      <c r="QMC86" s="183"/>
      <c r="QMD86" s="183"/>
      <c r="QME86" s="183"/>
      <c r="QMF86" s="183"/>
      <c r="QMG86" s="183"/>
      <c r="QMH86" s="183"/>
      <c r="QMI86" s="183"/>
      <c r="QMJ86" s="183"/>
      <c r="QMK86" s="183"/>
      <c r="QML86" s="183"/>
      <c r="QMM86" s="183"/>
      <c r="QMN86" s="183"/>
      <c r="QMO86" s="183"/>
      <c r="QMP86" s="183"/>
      <c r="QMQ86" s="183"/>
      <c r="QMR86" s="183"/>
      <c r="QMS86" s="183"/>
      <c r="QMT86" s="183"/>
      <c r="QMU86" s="183"/>
      <c r="QMV86" s="183"/>
      <c r="QMW86" s="183"/>
      <c r="QMX86" s="183"/>
      <c r="QMY86" s="183"/>
      <c r="QMZ86" s="183"/>
      <c r="QNA86" s="183"/>
      <c r="QNB86" s="183"/>
      <c r="QNC86" s="183"/>
      <c r="QND86" s="183"/>
      <c r="QNE86" s="183"/>
      <c r="QNF86" s="183"/>
      <c r="QNG86" s="183"/>
      <c r="QNH86" s="183"/>
      <c r="QNI86" s="183"/>
      <c r="QNJ86" s="183"/>
      <c r="QNK86" s="183"/>
      <c r="QNL86" s="183"/>
      <c r="QNM86" s="183"/>
      <c r="QNN86" s="183"/>
      <c r="QNO86" s="183"/>
      <c r="QNP86" s="183"/>
      <c r="QNQ86" s="183"/>
      <c r="QNR86" s="183"/>
      <c r="QNS86" s="183"/>
      <c r="QNT86" s="183"/>
      <c r="QNU86" s="183"/>
      <c r="QNV86" s="183"/>
      <c r="QNW86" s="183"/>
      <c r="QNX86" s="183"/>
      <c r="QNY86" s="183"/>
      <c r="QNZ86" s="183"/>
      <c r="QOA86" s="183"/>
      <c r="QOB86" s="183"/>
      <c r="QOC86" s="183"/>
      <c r="QOD86" s="183"/>
      <c r="QOE86" s="183"/>
      <c r="QOF86" s="183"/>
      <c r="QOG86" s="183"/>
      <c r="QOH86" s="183"/>
      <c r="QOI86" s="183"/>
      <c r="QOJ86" s="183"/>
      <c r="QOK86" s="183"/>
      <c r="QOL86" s="183"/>
      <c r="QOM86" s="183"/>
      <c r="QON86" s="183"/>
      <c r="QOO86" s="183"/>
      <c r="QOP86" s="183"/>
      <c r="QOQ86" s="183"/>
      <c r="QOR86" s="183"/>
      <c r="QOS86" s="183"/>
      <c r="QOT86" s="183"/>
      <c r="QOU86" s="183"/>
      <c r="QOV86" s="183"/>
      <c r="QOW86" s="183"/>
      <c r="QOX86" s="183"/>
      <c r="QOY86" s="183"/>
      <c r="QOZ86" s="183"/>
      <c r="QPA86" s="183"/>
      <c r="QPB86" s="183"/>
      <c r="QPC86" s="183"/>
      <c r="QPD86" s="183"/>
      <c r="QPE86" s="183"/>
      <c r="QPF86" s="183"/>
      <c r="QPG86" s="183"/>
      <c r="QPH86" s="183"/>
      <c r="QPI86" s="183"/>
      <c r="QPJ86" s="183"/>
      <c r="QPK86" s="183"/>
      <c r="QPL86" s="183"/>
      <c r="QPM86" s="183"/>
      <c r="QPN86" s="183"/>
      <c r="QPO86" s="183"/>
      <c r="QPP86" s="183"/>
      <c r="QPQ86" s="183"/>
      <c r="QPR86" s="183"/>
      <c r="QPS86" s="183"/>
      <c r="QPT86" s="183"/>
      <c r="QPU86" s="183"/>
      <c r="QPV86" s="183"/>
      <c r="QPW86" s="183"/>
      <c r="QPX86" s="183"/>
      <c r="QPY86" s="183"/>
      <c r="QPZ86" s="183"/>
      <c r="QQA86" s="183"/>
      <c r="QQB86" s="183"/>
      <c r="QQC86" s="183"/>
      <c r="QQD86" s="183"/>
      <c r="QQE86" s="183"/>
      <c r="QQF86" s="183"/>
      <c r="QQG86" s="183"/>
      <c r="QQH86" s="183"/>
      <c r="QQI86" s="183"/>
      <c r="QQJ86" s="183"/>
      <c r="QQK86" s="183"/>
      <c r="QQL86" s="183"/>
      <c r="QQM86" s="183"/>
      <c r="QQN86" s="183"/>
      <c r="QQO86" s="183"/>
      <c r="QQP86" s="183"/>
      <c r="QQQ86" s="183"/>
      <c r="QQR86" s="183"/>
      <c r="QQS86" s="183"/>
      <c r="QQT86" s="183"/>
      <c r="QQU86" s="183"/>
      <c r="QQV86" s="183"/>
      <c r="QQW86" s="183"/>
      <c r="QQX86" s="183"/>
      <c r="QQY86" s="183"/>
      <c r="QQZ86" s="183"/>
      <c r="QRA86" s="183"/>
      <c r="QRB86" s="183"/>
      <c r="QRC86" s="183"/>
      <c r="QRD86" s="183"/>
      <c r="QRE86" s="183"/>
      <c r="QRF86" s="183"/>
      <c r="QRG86" s="183"/>
      <c r="QRH86" s="183"/>
      <c r="QRI86" s="183"/>
      <c r="QRJ86" s="183"/>
      <c r="QRK86" s="183"/>
      <c r="QRL86" s="183"/>
      <c r="QRM86" s="183"/>
      <c r="QRN86" s="183"/>
      <c r="QRO86" s="183"/>
      <c r="QRP86" s="183"/>
      <c r="QRQ86" s="183"/>
      <c r="QRR86" s="183"/>
      <c r="QRS86" s="183"/>
      <c r="QRT86" s="183"/>
      <c r="QRU86" s="183"/>
      <c r="QRV86" s="183"/>
      <c r="QRW86" s="183"/>
      <c r="QRX86" s="183"/>
      <c r="QRY86" s="183"/>
      <c r="QRZ86" s="183"/>
      <c r="QSA86" s="183"/>
      <c r="QSB86" s="183"/>
      <c r="QSC86" s="183"/>
      <c r="QSD86" s="183"/>
      <c r="QSE86" s="183"/>
      <c r="QSF86" s="183"/>
      <c r="QSG86" s="183"/>
      <c r="QSH86" s="183"/>
      <c r="QSI86" s="183"/>
      <c r="QSJ86" s="183"/>
      <c r="QSK86" s="183"/>
      <c r="QSL86" s="183"/>
      <c r="QSM86" s="183"/>
      <c r="QSN86" s="183"/>
      <c r="QSO86" s="183"/>
      <c r="QSP86" s="183"/>
      <c r="QSQ86" s="183"/>
      <c r="QSR86" s="183"/>
      <c r="QSS86" s="183"/>
      <c r="QST86" s="183"/>
      <c r="QSU86" s="183"/>
      <c r="QSV86" s="183"/>
      <c r="QSW86" s="183"/>
      <c r="QSX86" s="183"/>
      <c r="QSY86" s="183"/>
      <c r="QSZ86" s="183"/>
      <c r="QTA86" s="183"/>
      <c r="QTB86" s="183"/>
      <c r="QTC86" s="183"/>
      <c r="QTD86" s="183"/>
      <c r="QTE86" s="183"/>
      <c r="QTF86" s="183"/>
      <c r="QTG86" s="183"/>
      <c r="QTH86" s="183"/>
      <c r="QTI86" s="183"/>
      <c r="QTJ86" s="183"/>
      <c r="QTK86" s="183"/>
      <c r="QTL86" s="183"/>
      <c r="QTM86" s="183"/>
      <c r="QTN86" s="183"/>
      <c r="QTO86" s="183"/>
      <c r="QTP86" s="183"/>
      <c r="QTQ86" s="183"/>
      <c r="QTR86" s="183"/>
      <c r="QTS86" s="183"/>
      <c r="QTT86" s="183"/>
      <c r="QTU86" s="183"/>
      <c r="QTV86" s="183"/>
      <c r="QTW86" s="183"/>
      <c r="QTX86" s="183"/>
      <c r="QTY86" s="183"/>
      <c r="QTZ86" s="183"/>
      <c r="QUA86" s="183"/>
      <c r="QUB86" s="183"/>
      <c r="QUC86" s="183"/>
      <c r="QUD86" s="183"/>
      <c r="QUE86" s="183"/>
      <c r="QUF86" s="183"/>
      <c r="QUG86" s="183"/>
      <c r="QUH86" s="183"/>
      <c r="QUI86" s="183"/>
      <c r="QUJ86" s="183"/>
      <c r="QUK86" s="183"/>
      <c r="QUL86" s="183"/>
      <c r="QUM86" s="183"/>
      <c r="QUN86" s="183"/>
      <c r="QUO86" s="183"/>
      <c r="QUP86" s="183"/>
      <c r="QUQ86" s="183"/>
      <c r="QUR86" s="183"/>
      <c r="QUS86" s="183"/>
      <c r="QUT86" s="183"/>
      <c r="QUU86" s="183"/>
      <c r="QUV86" s="183"/>
      <c r="QUW86" s="183"/>
      <c r="QUX86" s="183"/>
      <c r="QUY86" s="183"/>
      <c r="QUZ86" s="183"/>
      <c r="QVA86" s="183"/>
      <c r="QVB86" s="183"/>
      <c r="QVC86" s="183"/>
      <c r="QVD86" s="183"/>
      <c r="QVE86" s="183"/>
      <c r="QVF86" s="183"/>
      <c r="QVG86" s="183"/>
      <c r="QVH86" s="183"/>
      <c r="QVI86" s="183"/>
      <c r="QVJ86" s="183"/>
      <c r="QVK86" s="183"/>
      <c r="QVL86" s="183"/>
      <c r="QVM86" s="183"/>
      <c r="QVN86" s="183"/>
      <c r="QVO86" s="183"/>
      <c r="QVP86" s="183"/>
      <c r="QVQ86" s="183"/>
      <c r="QVR86" s="183"/>
      <c r="QVS86" s="183"/>
      <c r="QVT86" s="183"/>
      <c r="QVU86" s="183"/>
      <c r="QVV86" s="183"/>
      <c r="QVW86" s="183"/>
      <c r="QVX86" s="183"/>
      <c r="QVY86" s="183"/>
      <c r="QVZ86" s="183"/>
      <c r="QWA86" s="183"/>
      <c r="QWB86" s="183"/>
      <c r="QWC86" s="183"/>
      <c r="QWD86" s="183"/>
      <c r="QWE86" s="183"/>
      <c r="QWF86" s="183"/>
      <c r="QWG86" s="183"/>
      <c r="QWH86" s="183"/>
      <c r="QWI86" s="183"/>
      <c r="QWJ86" s="183"/>
      <c r="QWK86" s="183"/>
      <c r="QWL86" s="183"/>
      <c r="QWM86" s="183"/>
      <c r="QWN86" s="183"/>
      <c r="QWO86" s="183"/>
      <c r="QWP86" s="183"/>
      <c r="QWQ86" s="183"/>
      <c r="QWR86" s="183"/>
      <c r="QWS86" s="183"/>
      <c r="QWT86" s="183"/>
      <c r="QWU86" s="183"/>
      <c r="QWV86" s="183"/>
      <c r="QWW86" s="183"/>
      <c r="QWX86" s="183"/>
      <c r="QWY86" s="183"/>
      <c r="QWZ86" s="183"/>
      <c r="QXA86" s="183"/>
      <c r="QXB86" s="183"/>
      <c r="QXC86" s="183"/>
      <c r="QXD86" s="183"/>
      <c r="QXE86" s="183"/>
      <c r="QXF86" s="183"/>
      <c r="QXG86" s="183"/>
      <c r="QXH86" s="183"/>
      <c r="QXI86" s="183"/>
      <c r="QXJ86" s="183"/>
      <c r="QXK86" s="183"/>
      <c r="QXL86" s="183"/>
      <c r="QXM86" s="183"/>
      <c r="QXN86" s="183"/>
      <c r="QXO86" s="183"/>
      <c r="QXP86" s="183"/>
      <c r="QXQ86" s="183"/>
      <c r="QXR86" s="183"/>
      <c r="QXS86" s="183"/>
      <c r="QXT86" s="183"/>
      <c r="QXU86" s="183"/>
      <c r="QXV86" s="183"/>
      <c r="QXW86" s="183"/>
      <c r="QXX86" s="183"/>
      <c r="QXY86" s="183"/>
      <c r="QXZ86" s="183"/>
      <c r="QYA86" s="183"/>
      <c r="QYB86" s="183"/>
      <c r="QYC86" s="183"/>
      <c r="QYD86" s="183"/>
      <c r="QYE86" s="183"/>
      <c r="QYF86" s="183"/>
      <c r="QYG86" s="183"/>
      <c r="QYH86" s="183"/>
      <c r="QYI86" s="183"/>
      <c r="QYJ86" s="183"/>
      <c r="QYK86" s="183"/>
      <c r="QYL86" s="183"/>
      <c r="QYM86" s="183"/>
      <c r="QYN86" s="183"/>
      <c r="QYO86" s="183"/>
      <c r="QYP86" s="183"/>
      <c r="QYQ86" s="183"/>
      <c r="QYR86" s="183"/>
      <c r="QYS86" s="183"/>
      <c r="QYT86" s="183"/>
      <c r="QYU86" s="183"/>
      <c r="QYV86" s="183"/>
      <c r="QYW86" s="183"/>
      <c r="QYX86" s="183"/>
      <c r="QYY86" s="183"/>
      <c r="QYZ86" s="183"/>
      <c r="QZA86" s="183"/>
      <c r="QZB86" s="183"/>
      <c r="QZC86" s="183"/>
      <c r="QZD86" s="183"/>
      <c r="QZE86" s="183"/>
      <c r="QZF86" s="183"/>
      <c r="QZG86" s="183"/>
      <c r="QZH86" s="183"/>
      <c r="QZI86" s="183"/>
      <c r="QZJ86" s="183"/>
      <c r="QZK86" s="183"/>
      <c r="QZL86" s="183"/>
      <c r="QZM86" s="183"/>
      <c r="QZN86" s="183"/>
      <c r="QZO86" s="183"/>
      <c r="QZP86" s="183"/>
      <c r="QZQ86" s="183"/>
      <c r="QZR86" s="183"/>
      <c r="QZS86" s="183"/>
      <c r="QZT86" s="183"/>
      <c r="QZU86" s="183"/>
      <c r="QZV86" s="183"/>
      <c r="QZW86" s="183"/>
      <c r="QZX86" s="183"/>
      <c r="QZY86" s="183"/>
      <c r="QZZ86" s="183"/>
      <c r="RAA86" s="183"/>
      <c r="RAB86" s="183"/>
      <c r="RAC86" s="183"/>
      <c r="RAD86" s="183"/>
      <c r="RAE86" s="183"/>
      <c r="RAF86" s="183"/>
      <c r="RAG86" s="183"/>
      <c r="RAH86" s="183"/>
      <c r="RAI86" s="183"/>
      <c r="RAJ86" s="183"/>
      <c r="RAK86" s="183"/>
      <c r="RAL86" s="183"/>
      <c r="RAM86" s="183"/>
      <c r="RAN86" s="183"/>
      <c r="RAO86" s="183"/>
      <c r="RAP86" s="183"/>
      <c r="RAQ86" s="183"/>
      <c r="RAR86" s="183"/>
      <c r="RAS86" s="183"/>
      <c r="RAT86" s="183"/>
      <c r="RAU86" s="183"/>
      <c r="RAV86" s="183"/>
      <c r="RAW86" s="183"/>
      <c r="RAX86" s="183"/>
      <c r="RAY86" s="183"/>
      <c r="RAZ86" s="183"/>
      <c r="RBA86" s="183"/>
      <c r="RBB86" s="183"/>
      <c r="RBC86" s="183"/>
      <c r="RBD86" s="183"/>
      <c r="RBE86" s="183"/>
      <c r="RBF86" s="183"/>
      <c r="RBG86" s="183"/>
      <c r="RBH86" s="183"/>
      <c r="RBI86" s="183"/>
      <c r="RBJ86" s="183"/>
      <c r="RBK86" s="183"/>
      <c r="RBL86" s="183"/>
      <c r="RBM86" s="183"/>
      <c r="RBN86" s="183"/>
      <c r="RBO86" s="183"/>
      <c r="RBP86" s="183"/>
      <c r="RBQ86" s="183"/>
      <c r="RBR86" s="183"/>
      <c r="RBS86" s="183"/>
      <c r="RBT86" s="183"/>
      <c r="RBU86" s="183"/>
      <c r="RBV86" s="183"/>
      <c r="RBW86" s="183"/>
      <c r="RBX86" s="183"/>
      <c r="RBY86" s="183"/>
      <c r="RBZ86" s="183"/>
      <c r="RCA86" s="183"/>
      <c r="RCB86" s="183"/>
      <c r="RCC86" s="183"/>
      <c r="RCD86" s="183"/>
      <c r="RCE86" s="183"/>
      <c r="RCF86" s="183"/>
      <c r="RCG86" s="183"/>
      <c r="RCH86" s="183"/>
      <c r="RCI86" s="183"/>
      <c r="RCJ86" s="183"/>
      <c r="RCK86" s="183"/>
      <c r="RCL86" s="183"/>
      <c r="RCM86" s="183"/>
      <c r="RCN86" s="183"/>
      <c r="RCO86" s="183"/>
      <c r="RCP86" s="183"/>
      <c r="RCQ86" s="183"/>
      <c r="RCR86" s="183"/>
      <c r="RCS86" s="183"/>
      <c r="RCT86" s="183"/>
      <c r="RCU86" s="183"/>
      <c r="RCV86" s="183"/>
      <c r="RCW86" s="183"/>
      <c r="RCX86" s="183"/>
      <c r="RCY86" s="183"/>
      <c r="RCZ86" s="183"/>
      <c r="RDA86" s="183"/>
      <c r="RDB86" s="183"/>
      <c r="RDC86" s="183"/>
      <c r="RDD86" s="183"/>
      <c r="RDE86" s="183"/>
      <c r="RDF86" s="183"/>
      <c r="RDG86" s="183"/>
      <c r="RDH86" s="183"/>
      <c r="RDI86" s="183"/>
      <c r="RDJ86" s="183"/>
      <c r="RDK86" s="183"/>
      <c r="RDL86" s="183"/>
      <c r="RDM86" s="183"/>
      <c r="RDN86" s="183"/>
      <c r="RDO86" s="183"/>
      <c r="RDP86" s="183"/>
      <c r="RDQ86" s="183"/>
      <c r="RDR86" s="183"/>
      <c r="RDS86" s="183"/>
      <c r="RDT86" s="183"/>
      <c r="RDU86" s="183"/>
      <c r="RDV86" s="183"/>
      <c r="RDW86" s="183"/>
      <c r="RDX86" s="183"/>
      <c r="RDY86" s="183"/>
      <c r="RDZ86" s="183"/>
      <c r="REA86" s="183"/>
      <c r="REB86" s="183"/>
      <c r="REC86" s="183"/>
      <c r="RED86" s="183"/>
      <c r="REE86" s="183"/>
      <c r="REF86" s="183"/>
      <c r="REG86" s="183"/>
      <c r="REH86" s="183"/>
      <c r="REI86" s="183"/>
      <c r="REJ86" s="183"/>
      <c r="REK86" s="183"/>
      <c r="REL86" s="183"/>
      <c r="REM86" s="183"/>
      <c r="REN86" s="183"/>
      <c r="REO86" s="183"/>
      <c r="REP86" s="183"/>
      <c r="REQ86" s="183"/>
      <c r="RER86" s="183"/>
      <c r="RES86" s="183"/>
      <c r="RET86" s="183"/>
      <c r="REU86" s="183"/>
      <c r="REV86" s="183"/>
      <c r="REW86" s="183"/>
      <c r="REX86" s="183"/>
      <c r="REY86" s="183"/>
      <c r="REZ86" s="183"/>
      <c r="RFA86" s="183"/>
      <c r="RFB86" s="183"/>
      <c r="RFC86" s="183"/>
      <c r="RFD86" s="183"/>
      <c r="RFE86" s="183"/>
      <c r="RFF86" s="183"/>
      <c r="RFG86" s="183"/>
      <c r="RFH86" s="183"/>
      <c r="RFI86" s="183"/>
      <c r="RFJ86" s="183"/>
      <c r="RFK86" s="183"/>
      <c r="RFL86" s="183"/>
      <c r="RFM86" s="183"/>
      <c r="RFN86" s="183"/>
      <c r="RFO86" s="183"/>
      <c r="RFP86" s="183"/>
      <c r="RFQ86" s="183"/>
      <c r="RFR86" s="183"/>
      <c r="RFS86" s="183"/>
      <c r="RFT86" s="183"/>
      <c r="RFU86" s="183"/>
      <c r="RFV86" s="183"/>
      <c r="RFW86" s="183"/>
      <c r="RFX86" s="183"/>
      <c r="RFY86" s="183"/>
      <c r="RFZ86" s="183"/>
      <c r="RGA86" s="183"/>
      <c r="RGB86" s="183"/>
      <c r="RGC86" s="183"/>
      <c r="RGD86" s="183"/>
      <c r="RGE86" s="183"/>
      <c r="RGF86" s="183"/>
      <c r="RGG86" s="183"/>
      <c r="RGH86" s="183"/>
      <c r="RGI86" s="183"/>
      <c r="RGJ86" s="183"/>
      <c r="RGK86" s="183"/>
      <c r="RGL86" s="183"/>
      <c r="RGM86" s="183"/>
      <c r="RGN86" s="183"/>
      <c r="RGO86" s="183"/>
      <c r="RGP86" s="183"/>
      <c r="RGQ86" s="183"/>
      <c r="RGR86" s="183"/>
      <c r="RGS86" s="183"/>
      <c r="RGT86" s="183"/>
      <c r="RGU86" s="183"/>
      <c r="RGV86" s="183"/>
      <c r="RGW86" s="183"/>
      <c r="RGX86" s="183"/>
      <c r="RGY86" s="183"/>
      <c r="RGZ86" s="183"/>
      <c r="RHA86" s="183"/>
      <c r="RHB86" s="183"/>
      <c r="RHC86" s="183"/>
      <c r="RHD86" s="183"/>
      <c r="RHE86" s="183"/>
      <c r="RHF86" s="183"/>
      <c r="RHG86" s="183"/>
      <c r="RHH86" s="183"/>
      <c r="RHI86" s="183"/>
      <c r="RHJ86" s="183"/>
      <c r="RHK86" s="183"/>
      <c r="RHL86" s="183"/>
      <c r="RHM86" s="183"/>
      <c r="RHN86" s="183"/>
      <c r="RHO86" s="183"/>
      <c r="RHP86" s="183"/>
      <c r="RHQ86" s="183"/>
      <c r="RHR86" s="183"/>
      <c r="RHS86" s="183"/>
      <c r="RHT86" s="183"/>
      <c r="RHU86" s="183"/>
      <c r="RHV86" s="183"/>
      <c r="RHW86" s="183"/>
      <c r="RHX86" s="183"/>
      <c r="RHY86" s="183"/>
      <c r="RHZ86" s="183"/>
      <c r="RIA86" s="183"/>
      <c r="RIB86" s="183"/>
      <c r="RIC86" s="183"/>
      <c r="RID86" s="183"/>
      <c r="RIE86" s="183"/>
      <c r="RIF86" s="183"/>
      <c r="RIG86" s="183"/>
      <c r="RIH86" s="183"/>
      <c r="RII86" s="183"/>
      <c r="RIJ86" s="183"/>
      <c r="RIK86" s="183"/>
      <c r="RIL86" s="183"/>
      <c r="RIM86" s="183"/>
      <c r="RIN86" s="183"/>
      <c r="RIO86" s="183"/>
      <c r="RIP86" s="183"/>
      <c r="RIQ86" s="183"/>
      <c r="RIR86" s="183"/>
      <c r="RIS86" s="183"/>
      <c r="RIT86" s="183"/>
      <c r="RIU86" s="183"/>
      <c r="RIV86" s="183"/>
      <c r="RIW86" s="183"/>
      <c r="RIX86" s="183"/>
      <c r="RIY86" s="183"/>
      <c r="RIZ86" s="183"/>
      <c r="RJA86" s="183"/>
      <c r="RJB86" s="183"/>
      <c r="RJC86" s="183"/>
      <c r="RJD86" s="183"/>
      <c r="RJE86" s="183"/>
      <c r="RJF86" s="183"/>
      <c r="RJG86" s="183"/>
      <c r="RJH86" s="183"/>
      <c r="RJI86" s="183"/>
      <c r="RJJ86" s="183"/>
      <c r="RJK86" s="183"/>
      <c r="RJL86" s="183"/>
      <c r="RJM86" s="183"/>
      <c r="RJN86" s="183"/>
      <c r="RJO86" s="183"/>
      <c r="RJP86" s="183"/>
      <c r="RJQ86" s="183"/>
      <c r="RJR86" s="183"/>
      <c r="RJS86" s="183"/>
      <c r="RJT86" s="183"/>
      <c r="RJU86" s="183"/>
      <c r="RJV86" s="183"/>
      <c r="RJW86" s="183"/>
      <c r="RJX86" s="183"/>
      <c r="RJY86" s="183"/>
      <c r="RJZ86" s="183"/>
      <c r="RKA86" s="183"/>
      <c r="RKB86" s="183"/>
      <c r="RKC86" s="183"/>
      <c r="RKD86" s="183"/>
      <c r="RKE86" s="183"/>
      <c r="RKF86" s="183"/>
      <c r="RKG86" s="183"/>
      <c r="RKH86" s="183"/>
      <c r="RKI86" s="183"/>
      <c r="RKJ86" s="183"/>
      <c r="RKK86" s="183"/>
      <c r="RKL86" s="183"/>
      <c r="RKM86" s="183"/>
      <c r="RKN86" s="183"/>
      <c r="RKO86" s="183"/>
      <c r="RKP86" s="183"/>
      <c r="RKQ86" s="183"/>
      <c r="RKR86" s="183"/>
      <c r="RKS86" s="183"/>
      <c r="RKT86" s="183"/>
      <c r="RKU86" s="183"/>
      <c r="RKV86" s="183"/>
      <c r="RKW86" s="183"/>
      <c r="RKX86" s="183"/>
      <c r="RKY86" s="183"/>
      <c r="RKZ86" s="183"/>
      <c r="RLA86" s="183"/>
      <c r="RLB86" s="183"/>
      <c r="RLC86" s="183"/>
      <c r="RLD86" s="183"/>
      <c r="RLE86" s="183"/>
      <c r="RLF86" s="183"/>
      <c r="RLG86" s="183"/>
      <c r="RLH86" s="183"/>
      <c r="RLI86" s="183"/>
      <c r="RLJ86" s="183"/>
      <c r="RLK86" s="183"/>
      <c r="RLL86" s="183"/>
      <c r="RLM86" s="183"/>
      <c r="RLN86" s="183"/>
      <c r="RLO86" s="183"/>
      <c r="RLP86" s="183"/>
      <c r="RLQ86" s="183"/>
      <c r="RLR86" s="183"/>
      <c r="RLS86" s="183"/>
      <c r="RLT86" s="183"/>
      <c r="RLU86" s="183"/>
      <c r="RLV86" s="183"/>
      <c r="RLW86" s="183"/>
      <c r="RLX86" s="183"/>
      <c r="RLY86" s="183"/>
      <c r="RLZ86" s="183"/>
      <c r="RMA86" s="183"/>
      <c r="RMB86" s="183"/>
      <c r="RMC86" s="183"/>
      <c r="RMD86" s="183"/>
      <c r="RME86" s="183"/>
      <c r="RMF86" s="183"/>
      <c r="RMG86" s="183"/>
      <c r="RMH86" s="183"/>
      <c r="RMI86" s="183"/>
      <c r="RMJ86" s="183"/>
      <c r="RMK86" s="183"/>
      <c r="RML86" s="183"/>
      <c r="RMM86" s="183"/>
      <c r="RMN86" s="183"/>
      <c r="RMO86" s="183"/>
      <c r="RMP86" s="183"/>
      <c r="RMQ86" s="183"/>
      <c r="RMR86" s="183"/>
      <c r="RMS86" s="183"/>
      <c r="RMT86" s="183"/>
      <c r="RMU86" s="183"/>
      <c r="RMV86" s="183"/>
      <c r="RMW86" s="183"/>
      <c r="RMX86" s="183"/>
      <c r="RMY86" s="183"/>
      <c r="RMZ86" s="183"/>
      <c r="RNA86" s="183"/>
      <c r="RNB86" s="183"/>
      <c r="RNC86" s="183"/>
      <c r="RND86" s="183"/>
      <c r="RNE86" s="183"/>
      <c r="RNF86" s="183"/>
      <c r="RNG86" s="183"/>
      <c r="RNH86" s="183"/>
      <c r="RNI86" s="183"/>
      <c r="RNJ86" s="183"/>
      <c r="RNK86" s="183"/>
      <c r="RNL86" s="183"/>
      <c r="RNM86" s="183"/>
      <c r="RNN86" s="183"/>
      <c r="RNO86" s="183"/>
      <c r="RNP86" s="183"/>
      <c r="RNQ86" s="183"/>
      <c r="RNR86" s="183"/>
      <c r="RNS86" s="183"/>
      <c r="RNT86" s="183"/>
      <c r="RNU86" s="183"/>
      <c r="RNV86" s="183"/>
      <c r="RNW86" s="183"/>
      <c r="RNX86" s="183"/>
      <c r="RNY86" s="183"/>
      <c r="RNZ86" s="183"/>
      <c r="ROA86" s="183"/>
      <c r="ROB86" s="183"/>
      <c r="ROC86" s="183"/>
      <c r="ROD86" s="183"/>
      <c r="ROE86" s="183"/>
      <c r="ROF86" s="183"/>
      <c r="ROG86" s="183"/>
      <c r="ROH86" s="183"/>
      <c r="ROI86" s="183"/>
      <c r="ROJ86" s="183"/>
      <c r="ROK86" s="183"/>
      <c r="ROL86" s="183"/>
      <c r="ROM86" s="183"/>
      <c r="RON86" s="183"/>
      <c r="ROO86" s="183"/>
      <c r="ROP86" s="183"/>
      <c r="ROQ86" s="183"/>
      <c r="ROR86" s="183"/>
      <c r="ROS86" s="183"/>
      <c r="ROT86" s="183"/>
      <c r="ROU86" s="183"/>
      <c r="ROV86" s="183"/>
      <c r="ROW86" s="183"/>
      <c r="ROX86" s="183"/>
      <c r="ROY86" s="183"/>
      <c r="ROZ86" s="183"/>
      <c r="RPA86" s="183"/>
      <c r="RPB86" s="183"/>
      <c r="RPC86" s="183"/>
      <c r="RPD86" s="183"/>
      <c r="RPE86" s="183"/>
      <c r="RPF86" s="183"/>
      <c r="RPG86" s="183"/>
      <c r="RPH86" s="183"/>
      <c r="RPI86" s="183"/>
      <c r="RPJ86" s="183"/>
      <c r="RPK86" s="183"/>
      <c r="RPL86" s="183"/>
      <c r="RPM86" s="183"/>
      <c r="RPN86" s="183"/>
      <c r="RPO86" s="183"/>
      <c r="RPP86" s="183"/>
      <c r="RPQ86" s="183"/>
      <c r="RPR86" s="183"/>
      <c r="RPS86" s="183"/>
      <c r="RPT86" s="183"/>
      <c r="RPU86" s="183"/>
      <c r="RPV86" s="183"/>
      <c r="RPW86" s="183"/>
      <c r="RPX86" s="183"/>
      <c r="RPY86" s="183"/>
      <c r="RPZ86" s="183"/>
      <c r="RQA86" s="183"/>
      <c r="RQB86" s="183"/>
      <c r="RQC86" s="183"/>
      <c r="RQD86" s="183"/>
      <c r="RQE86" s="183"/>
      <c r="RQF86" s="183"/>
      <c r="RQG86" s="183"/>
      <c r="RQH86" s="183"/>
      <c r="RQI86" s="183"/>
      <c r="RQJ86" s="183"/>
      <c r="RQK86" s="183"/>
      <c r="RQL86" s="183"/>
      <c r="RQM86" s="183"/>
      <c r="RQN86" s="183"/>
      <c r="RQO86" s="183"/>
      <c r="RQP86" s="183"/>
      <c r="RQQ86" s="183"/>
      <c r="RQR86" s="183"/>
      <c r="RQS86" s="183"/>
      <c r="RQT86" s="183"/>
      <c r="RQU86" s="183"/>
      <c r="RQV86" s="183"/>
      <c r="RQW86" s="183"/>
      <c r="RQX86" s="183"/>
      <c r="RQY86" s="183"/>
      <c r="RQZ86" s="183"/>
      <c r="RRA86" s="183"/>
      <c r="RRB86" s="183"/>
      <c r="RRC86" s="183"/>
      <c r="RRD86" s="183"/>
      <c r="RRE86" s="183"/>
      <c r="RRF86" s="183"/>
      <c r="RRG86" s="183"/>
      <c r="RRH86" s="183"/>
      <c r="RRI86" s="183"/>
      <c r="RRJ86" s="183"/>
      <c r="RRK86" s="183"/>
      <c r="RRL86" s="183"/>
      <c r="RRM86" s="183"/>
      <c r="RRN86" s="183"/>
      <c r="RRO86" s="183"/>
      <c r="RRP86" s="183"/>
      <c r="RRQ86" s="183"/>
      <c r="RRR86" s="183"/>
      <c r="RRS86" s="183"/>
      <c r="RRT86" s="183"/>
      <c r="RRU86" s="183"/>
      <c r="RRV86" s="183"/>
      <c r="RRW86" s="183"/>
      <c r="RRX86" s="183"/>
      <c r="RRY86" s="183"/>
      <c r="RRZ86" s="183"/>
      <c r="RSA86" s="183"/>
      <c r="RSB86" s="183"/>
      <c r="RSC86" s="183"/>
      <c r="RSD86" s="183"/>
      <c r="RSE86" s="183"/>
      <c r="RSF86" s="183"/>
      <c r="RSG86" s="183"/>
      <c r="RSH86" s="183"/>
      <c r="RSI86" s="183"/>
      <c r="RSJ86" s="183"/>
      <c r="RSK86" s="183"/>
      <c r="RSL86" s="183"/>
      <c r="RSM86" s="183"/>
      <c r="RSN86" s="183"/>
      <c r="RSO86" s="183"/>
      <c r="RSP86" s="183"/>
      <c r="RSQ86" s="183"/>
      <c r="RSR86" s="183"/>
      <c r="RSS86" s="183"/>
      <c r="RST86" s="183"/>
      <c r="RSU86" s="183"/>
      <c r="RSV86" s="183"/>
      <c r="RSW86" s="183"/>
      <c r="RSX86" s="183"/>
      <c r="RSY86" s="183"/>
      <c r="RSZ86" s="183"/>
      <c r="RTA86" s="183"/>
      <c r="RTB86" s="183"/>
      <c r="RTC86" s="183"/>
      <c r="RTD86" s="183"/>
      <c r="RTE86" s="183"/>
      <c r="RTF86" s="183"/>
      <c r="RTG86" s="183"/>
      <c r="RTH86" s="183"/>
      <c r="RTI86" s="183"/>
      <c r="RTJ86" s="183"/>
      <c r="RTK86" s="183"/>
      <c r="RTL86" s="183"/>
      <c r="RTM86" s="183"/>
      <c r="RTN86" s="183"/>
      <c r="RTO86" s="183"/>
      <c r="RTP86" s="183"/>
      <c r="RTQ86" s="183"/>
      <c r="RTR86" s="183"/>
      <c r="RTS86" s="183"/>
      <c r="RTT86" s="183"/>
      <c r="RTU86" s="183"/>
      <c r="RTV86" s="183"/>
      <c r="RTW86" s="183"/>
      <c r="RTX86" s="183"/>
      <c r="RTY86" s="183"/>
      <c r="RTZ86" s="183"/>
      <c r="RUA86" s="183"/>
      <c r="RUB86" s="183"/>
      <c r="RUC86" s="183"/>
      <c r="RUD86" s="183"/>
      <c r="RUE86" s="183"/>
      <c r="RUF86" s="183"/>
      <c r="RUG86" s="183"/>
      <c r="RUH86" s="183"/>
      <c r="RUI86" s="183"/>
      <c r="RUJ86" s="183"/>
      <c r="RUK86" s="183"/>
      <c r="RUL86" s="183"/>
      <c r="RUM86" s="183"/>
      <c r="RUN86" s="183"/>
      <c r="RUO86" s="183"/>
      <c r="RUP86" s="183"/>
      <c r="RUQ86" s="183"/>
      <c r="RUR86" s="183"/>
      <c r="RUS86" s="183"/>
      <c r="RUT86" s="183"/>
      <c r="RUU86" s="183"/>
      <c r="RUV86" s="183"/>
      <c r="RUW86" s="183"/>
      <c r="RUX86" s="183"/>
      <c r="RUY86" s="183"/>
      <c r="RUZ86" s="183"/>
      <c r="RVA86" s="183"/>
      <c r="RVB86" s="183"/>
      <c r="RVC86" s="183"/>
      <c r="RVD86" s="183"/>
      <c r="RVE86" s="183"/>
      <c r="RVF86" s="183"/>
      <c r="RVG86" s="183"/>
      <c r="RVH86" s="183"/>
      <c r="RVI86" s="183"/>
      <c r="RVJ86" s="183"/>
      <c r="RVK86" s="183"/>
      <c r="RVL86" s="183"/>
      <c r="RVM86" s="183"/>
      <c r="RVN86" s="183"/>
      <c r="RVO86" s="183"/>
      <c r="RVP86" s="183"/>
      <c r="RVQ86" s="183"/>
      <c r="RVR86" s="183"/>
      <c r="RVS86" s="183"/>
      <c r="RVT86" s="183"/>
      <c r="RVU86" s="183"/>
      <c r="RVV86" s="183"/>
      <c r="RVW86" s="183"/>
      <c r="RVX86" s="183"/>
      <c r="RVY86" s="183"/>
      <c r="RVZ86" s="183"/>
      <c r="RWA86" s="183"/>
      <c r="RWB86" s="183"/>
      <c r="RWC86" s="183"/>
      <c r="RWD86" s="183"/>
      <c r="RWE86" s="183"/>
      <c r="RWF86" s="183"/>
      <c r="RWG86" s="183"/>
      <c r="RWH86" s="183"/>
      <c r="RWI86" s="183"/>
      <c r="RWJ86" s="183"/>
      <c r="RWK86" s="183"/>
      <c r="RWL86" s="183"/>
      <c r="RWM86" s="183"/>
      <c r="RWN86" s="183"/>
      <c r="RWO86" s="183"/>
      <c r="RWP86" s="183"/>
      <c r="RWQ86" s="183"/>
      <c r="RWR86" s="183"/>
      <c r="RWS86" s="183"/>
      <c r="RWT86" s="183"/>
      <c r="RWU86" s="183"/>
      <c r="RWV86" s="183"/>
      <c r="RWW86" s="183"/>
      <c r="RWX86" s="183"/>
      <c r="RWY86" s="183"/>
      <c r="RWZ86" s="183"/>
      <c r="RXA86" s="183"/>
      <c r="RXB86" s="183"/>
      <c r="RXC86" s="183"/>
      <c r="RXD86" s="183"/>
      <c r="RXE86" s="183"/>
      <c r="RXF86" s="183"/>
      <c r="RXG86" s="183"/>
      <c r="RXH86" s="183"/>
      <c r="RXI86" s="183"/>
      <c r="RXJ86" s="183"/>
      <c r="RXK86" s="183"/>
      <c r="RXL86" s="183"/>
      <c r="RXM86" s="183"/>
      <c r="RXN86" s="183"/>
      <c r="RXO86" s="183"/>
      <c r="RXP86" s="183"/>
      <c r="RXQ86" s="183"/>
      <c r="RXR86" s="183"/>
      <c r="RXS86" s="183"/>
      <c r="RXT86" s="183"/>
      <c r="RXU86" s="183"/>
      <c r="RXV86" s="183"/>
      <c r="RXW86" s="183"/>
      <c r="RXX86" s="183"/>
      <c r="RXY86" s="183"/>
      <c r="RXZ86" s="183"/>
      <c r="RYA86" s="183"/>
      <c r="RYB86" s="183"/>
      <c r="RYC86" s="183"/>
      <c r="RYD86" s="183"/>
      <c r="RYE86" s="183"/>
      <c r="RYF86" s="183"/>
      <c r="RYG86" s="183"/>
      <c r="RYH86" s="183"/>
      <c r="RYI86" s="183"/>
      <c r="RYJ86" s="183"/>
      <c r="RYK86" s="183"/>
      <c r="RYL86" s="183"/>
      <c r="RYM86" s="183"/>
      <c r="RYN86" s="183"/>
      <c r="RYO86" s="183"/>
      <c r="RYP86" s="183"/>
      <c r="RYQ86" s="183"/>
      <c r="RYR86" s="183"/>
      <c r="RYS86" s="183"/>
      <c r="RYT86" s="183"/>
      <c r="RYU86" s="183"/>
      <c r="RYV86" s="183"/>
      <c r="RYW86" s="183"/>
      <c r="RYX86" s="183"/>
      <c r="RYY86" s="183"/>
      <c r="RYZ86" s="183"/>
      <c r="RZA86" s="183"/>
      <c r="RZB86" s="183"/>
      <c r="RZC86" s="183"/>
      <c r="RZD86" s="183"/>
      <c r="RZE86" s="183"/>
      <c r="RZF86" s="183"/>
      <c r="RZG86" s="183"/>
      <c r="RZH86" s="183"/>
      <c r="RZI86" s="183"/>
      <c r="RZJ86" s="183"/>
      <c r="RZK86" s="183"/>
      <c r="RZL86" s="183"/>
      <c r="RZM86" s="183"/>
      <c r="RZN86" s="183"/>
      <c r="RZO86" s="183"/>
      <c r="RZP86" s="183"/>
      <c r="RZQ86" s="183"/>
      <c r="RZR86" s="183"/>
      <c r="RZS86" s="183"/>
      <c r="RZT86" s="183"/>
      <c r="RZU86" s="183"/>
      <c r="RZV86" s="183"/>
      <c r="RZW86" s="183"/>
      <c r="RZX86" s="183"/>
      <c r="RZY86" s="183"/>
      <c r="RZZ86" s="183"/>
      <c r="SAA86" s="183"/>
      <c r="SAB86" s="183"/>
      <c r="SAC86" s="183"/>
      <c r="SAD86" s="183"/>
      <c r="SAE86" s="183"/>
      <c r="SAF86" s="183"/>
      <c r="SAG86" s="183"/>
      <c r="SAH86" s="183"/>
      <c r="SAI86" s="183"/>
      <c r="SAJ86" s="183"/>
      <c r="SAK86" s="183"/>
      <c r="SAL86" s="183"/>
      <c r="SAM86" s="183"/>
      <c r="SAN86" s="183"/>
      <c r="SAO86" s="183"/>
      <c r="SAP86" s="183"/>
      <c r="SAQ86" s="183"/>
      <c r="SAR86" s="183"/>
      <c r="SAS86" s="183"/>
      <c r="SAT86" s="183"/>
      <c r="SAU86" s="183"/>
      <c r="SAV86" s="183"/>
      <c r="SAW86" s="183"/>
      <c r="SAX86" s="183"/>
      <c r="SAY86" s="183"/>
      <c r="SAZ86" s="183"/>
      <c r="SBA86" s="183"/>
      <c r="SBB86" s="183"/>
      <c r="SBC86" s="183"/>
      <c r="SBD86" s="183"/>
      <c r="SBE86" s="183"/>
      <c r="SBF86" s="183"/>
      <c r="SBG86" s="183"/>
      <c r="SBH86" s="183"/>
      <c r="SBI86" s="183"/>
      <c r="SBJ86" s="183"/>
      <c r="SBK86" s="183"/>
      <c r="SBL86" s="183"/>
      <c r="SBM86" s="183"/>
      <c r="SBN86" s="183"/>
      <c r="SBO86" s="183"/>
      <c r="SBP86" s="183"/>
      <c r="SBQ86" s="183"/>
      <c r="SBR86" s="183"/>
      <c r="SBS86" s="183"/>
      <c r="SBT86" s="183"/>
      <c r="SBU86" s="183"/>
      <c r="SBV86" s="183"/>
      <c r="SBW86" s="183"/>
      <c r="SBX86" s="183"/>
      <c r="SBY86" s="183"/>
      <c r="SBZ86" s="183"/>
      <c r="SCA86" s="183"/>
      <c r="SCB86" s="183"/>
      <c r="SCC86" s="183"/>
      <c r="SCD86" s="183"/>
      <c r="SCE86" s="183"/>
      <c r="SCF86" s="183"/>
      <c r="SCG86" s="183"/>
      <c r="SCH86" s="183"/>
      <c r="SCI86" s="183"/>
      <c r="SCJ86" s="183"/>
      <c r="SCK86" s="183"/>
      <c r="SCL86" s="183"/>
      <c r="SCM86" s="183"/>
      <c r="SCN86" s="183"/>
      <c r="SCO86" s="183"/>
      <c r="SCP86" s="183"/>
      <c r="SCQ86" s="183"/>
      <c r="SCR86" s="183"/>
      <c r="SCS86" s="183"/>
      <c r="SCT86" s="183"/>
      <c r="SCU86" s="183"/>
      <c r="SCV86" s="183"/>
      <c r="SCW86" s="183"/>
      <c r="SCX86" s="183"/>
      <c r="SCY86" s="183"/>
      <c r="SCZ86" s="183"/>
      <c r="SDA86" s="183"/>
      <c r="SDB86" s="183"/>
      <c r="SDC86" s="183"/>
      <c r="SDD86" s="183"/>
      <c r="SDE86" s="183"/>
      <c r="SDF86" s="183"/>
      <c r="SDG86" s="183"/>
      <c r="SDH86" s="183"/>
      <c r="SDI86" s="183"/>
      <c r="SDJ86" s="183"/>
      <c r="SDK86" s="183"/>
      <c r="SDL86" s="183"/>
      <c r="SDM86" s="183"/>
      <c r="SDN86" s="183"/>
      <c r="SDO86" s="183"/>
      <c r="SDP86" s="183"/>
      <c r="SDQ86" s="183"/>
      <c r="SDR86" s="183"/>
      <c r="SDS86" s="183"/>
      <c r="SDT86" s="183"/>
      <c r="SDU86" s="183"/>
      <c r="SDV86" s="183"/>
      <c r="SDW86" s="183"/>
      <c r="SDX86" s="183"/>
      <c r="SDY86" s="183"/>
      <c r="SDZ86" s="183"/>
      <c r="SEA86" s="183"/>
      <c r="SEB86" s="183"/>
      <c r="SEC86" s="183"/>
      <c r="SED86" s="183"/>
      <c r="SEE86" s="183"/>
      <c r="SEF86" s="183"/>
      <c r="SEG86" s="183"/>
      <c r="SEH86" s="183"/>
      <c r="SEI86" s="183"/>
      <c r="SEJ86" s="183"/>
      <c r="SEK86" s="183"/>
      <c r="SEL86" s="183"/>
      <c r="SEM86" s="183"/>
      <c r="SEN86" s="183"/>
      <c r="SEO86" s="183"/>
      <c r="SEP86" s="183"/>
      <c r="SEQ86" s="183"/>
      <c r="SER86" s="183"/>
      <c r="SES86" s="183"/>
      <c r="SET86" s="183"/>
      <c r="SEU86" s="183"/>
      <c r="SEV86" s="183"/>
      <c r="SEW86" s="183"/>
      <c r="SEX86" s="183"/>
      <c r="SEY86" s="183"/>
      <c r="SEZ86" s="183"/>
      <c r="SFA86" s="183"/>
      <c r="SFB86" s="183"/>
      <c r="SFC86" s="183"/>
      <c r="SFD86" s="183"/>
      <c r="SFE86" s="183"/>
      <c r="SFF86" s="183"/>
      <c r="SFG86" s="183"/>
      <c r="SFH86" s="183"/>
      <c r="SFI86" s="183"/>
      <c r="SFJ86" s="183"/>
      <c r="SFK86" s="183"/>
      <c r="SFL86" s="183"/>
      <c r="SFM86" s="183"/>
      <c r="SFN86" s="183"/>
      <c r="SFO86" s="183"/>
      <c r="SFP86" s="183"/>
      <c r="SFQ86" s="183"/>
      <c r="SFR86" s="183"/>
      <c r="SFS86" s="183"/>
      <c r="SFT86" s="183"/>
      <c r="SFU86" s="183"/>
      <c r="SFV86" s="183"/>
      <c r="SFW86" s="183"/>
      <c r="SFX86" s="183"/>
      <c r="SFY86" s="183"/>
      <c r="SFZ86" s="183"/>
      <c r="SGA86" s="183"/>
      <c r="SGB86" s="183"/>
      <c r="SGC86" s="183"/>
      <c r="SGD86" s="183"/>
      <c r="SGE86" s="183"/>
      <c r="SGF86" s="183"/>
      <c r="SGG86" s="183"/>
      <c r="SGH86" s="183"/>
      <c r="SGI86" s="183"/>
      <c r="SGJ86" s="183"/>
      <c r="SGK86" s="183"/>
      <c r="SGL86" s="183"/>
      <c r="SGM86" s="183"/>
      <c r="SGN86" s="183"/>
      <c r="SGO86" s="183"/>
      <c r="SGP86" s="183"/>
      <c r="SGQ86" s="183"/>
      <c r="SGR86" s="183"/>
      <c r="SGS86" s="183"/>
      <c r="SGT86" s="183"/>
      <c r="SGU86" s="183"/>
      <c r="SGV86" s="183"/>
      <c r="SGW86" s="183"/>
      <c r="SGX86" s="183"/>
      <c r="SGY86" s="183"/>
      <c r="SGZ86" s="183"/>
      <c r="SHA86" s="183"/>
      <c r="SHB86" s="183"/>
      <c r="SHC86" s="183"/>
      <c r="SHD86" s="183"/>
      <c r="SHE86" s="183"/>
      <c r="SHF86" s="183"/>
      <c r="SHG86" s="183"/>
      <c r="SHH86" s="183"/>
      <c r="SHI86" s="183"/>
      <c r="SHJ86" s="183"/>
      <c r="SHK86" s="183"/>
      <c r="SHL86" s="183"/>
      <c r="SHM86" s="183"/>
      <c r="SHN86" s="183"/>
      <c r="SHO86" s="183"/>
      <c r="SHP86" s="183"/>
      <c r="SHQ86" s="183"/>
      <c r="SHR86" s="183"/>
      <c r="SHS86" s="183"/>
      <c r="SHT86" s="183"/>
      <c r="SHU86" s="183"/>
      <c r="SHV86" s="183"/>
      <c r="SHW86" s="183"/>
      <c r="SHX86" s="183"/>
      <c r="SHY86" s="183"/>
      <c r="SHZ86" s="183"/>
      <c r="SIA86" s="183"/>
      <c r="SIB86" s="183"/>
      <c r="SIC86" s="183"/>
      <c r="SID86" s="183"/>
      <c r="SIE86" s="183"/>
      <c r="SIF86" s="183"/>
      <c r="SIG86" s="183"/>
      <c r="SIH86" s="183"/>
      <c r="SII86" s="183"/>
      <c r="SIJ86" s="183"/>
      <c r="SIK86" s="183"/>
      <c r="SIL86" s="183"/>
      <c r="SIM86" s="183"/>
      <c r="SIN86" s="183"/>
      <c r="SIO86" s="183"/>
      <c r="SIP86" s="183"/>
      <c r="SIQ86" s="183"/>
      <c r="SIR86" s="183"/>
      <c r="SIS86" s="183"/>
      <c r="SIT86" s="183"/>
      <c r="SIU86" s="183"/>
      <c r="SIV86" s="183"/>
      <c r="SIW86" s="183"/>
      <c r="SIX86" s="183"/>
      <c r="SIY86" s="183"/>
      <c r="SIZ86" s="183"/>
      <c r="SJA86" s="183"/>
      <c r="SJB86" s="183"/>
      <c r="SJC86" s="183"/>
      <c r="SJD86" s="183"/>
      <c r="SJE86" s="183"/>
      <c r="SJF86" s="183"/>
      <c r="SJG86" s="183"/>
      <c r="SJH86" s="183"/>
      <c r="SJI86" s="183"/>
      <c r="SJJ86" s="183"/>
      <c r="SJK86" s="183"/>
      <c r="SJL86" s="183"/>
      <c r="SJM86" s="183"/>
      <c r="SJN86" s="183"/>
      <c r="SJO86" s="183"/>
      <c r="SJP86" s="183"/>
      <c r="SJQ86" s="183"/>
      <c r="SJR86" s="183"/>
      <c r="SJS86" s="183"/>
      <c r="SJT86" s="183"/>
      <c r="SJU86" s="183"/>
      <c r="SJV86" s="183"/>
      <c r="SJW86" s="183"/>
      <c r="SJX86" s="183"/>
      <c r="SJY86" s="183"/>
      <c r="SJZ86" s="183"/>
      <c r="SKA86" s="183"/>
      <c r="SKB86" s="183"/>
      <c r="SKC86" s="183"/>
      <c r="SKD86" s="183"/>
      <c r="SKE86" s="183"/>
      <c r="SKF86" s="183"/>
      <c r="SKG86" s="183"/>
      <c r="SKH86" s="183"/>
      <c r="SKI86" s="183"/>
      <c r="SKJ86" s="183"/>
      <c r="SKK86" s="183"/>
      <c r="SKL86" s="183"/>
      <c r="SKM86" s="183"/>
      <c r="SKN86" s="183"/>
      <c r="SKO86" s="183"/>
      <c r="SKP86" s="183"/>
      <c r="SKQ86" s="183"/>
      <c r="SKR86" s="183"/>
      <c r="SKS86" s="183"/>
      <c r="SKT86" s="183"/>
      <c r="SKU86" s="183"/>
      <c r="SKV86" s="183"/>
      <c r="SKW86" s="183"/>
      <c r="SKX86" s="183"/>
      <c r="SKY86" s="183"/>
      <c r="SKZ86" s="183"/>
      <c r="SLA86" s="183"/>
      <c r="SLB86" s="183"/>
      <c r="SLC86" s="183"/>
      <c r="SLD86" s="183"/>
      <c r="SLE86" s="183"/>
      <c r="SLF86" s="183"/>
      <c r="SLG86" s="183"/>
      <c r="SLH86" s="183"/>
      <c r="SLI86" s="183"/>
      <c r="SLJ86" s="183"/>
      <c r="SLK86" s="183"/>
      <c r="SLL86" s="183"/>
      <c r="SLM86" s="183"/>
      <c r="SLN86" s="183"/>
      <c r="SLO86" s="183"/>
      <c r="SLP86" s="183"/>
      <c r="SLQ86" s="183"/>
      <c r="SLR86" s="183"/>
      <c r="SLS86" s="183"/>
      <c r="SLT86" s="183"/>
      <c r="SLU86" s="183"/>
      <c r="SLV86" s="183"/>
      <c r="SLW86" s="183"/>
      <c r="SLX86" s="183"/>
      <c r="SLY86" s="183"/>
      <c r="SLZ86" s="183"/>
      <c r="SMA86" s="183"/>
      <c r="SMB86" s="183"/>
      <c r="SMC86" s="183"/>
      <c r="SMD86" s="183"/>
      <c r="SME86" s="183"/>
      <c r="SMF86" s="183"/>
      <c r="SMG86" s="183"/>
      <c r="SMH86" s="183"/>
      <c r="SMI86" s="183"/>
      <c r="SMJ86" s="183"/>
      <c r="SMK86" s="183"/>
      <c r="SML86" s="183"/>
      <c r="SMM86" s="183"/>
      <c r="SMN86" s="183"/>
      <c r="SMO86" s="183"/>
      <c r="SMP86" s="183"/>
      <c r="SMQ86" s="183"/>
      <c r="SMR86" s="183"/>
      <c r="SMS86" s="183"/>
      <c r="SMT86" s="183"/>
      <c r="SMU86" s="183"/>
      <c r="SMV86" s="183"/>
      <c r="SMW86" s="183"/>
      <c r="SMX86" s="183"/>
      <c r="SMY86" s="183"/>
      <c r="SMZ86" s="183"/>
      <c r="SNA86" s="183"/>
      <c r="SNB86" s="183"/>
      <c r="SNC86" s="183"/>
      <c r="SND86" s="183"/>
      <c r="SNE86" s="183"/>
      <c r="SNF86" s="183"/>
      <c r="SNG86" s="183"/>
      <c r="SNH86" s="183"/>
      <c r="SNI86" s="183"/>
      <c r="SNJ86" s="183"/>
      <c r="SNK86" s="183"/>
      <c r="SNL86" s="183"/>
      <c r="SNM86" s="183"/>
      <c r="SNN86" s="183"/>
      <c r="SNO86" s="183"/>
      <c r="SNP86" s="183"/>
      <c r="SNQ86" s="183"/>
      <c r="SNR86" s="183"/>
      <c r="SNS86" s="183"/>
      <c r="SNT86" s="183"/>
      <c r="SNU86" s="183"/>
      <c r="SNV86" s="183"/>
      <c r="SNW86" s="183"/>
      <c r="SNX86" s="183"/>
      <c r="SNY86" s="183"/>
      <c r="SNZ86" s="183"/>
      <c r="SOA86" s="183"/>
      <c r="SOB86" s="183"/>
      <c r="SOC86" s="183"/>
      <c r="SOD86" s="183"/>
      <c r="SOE86" s="183"/>
      <c r="SOF86" s="183"/>
      <c r="SOG86" s="183"/>
      <c r="SOH86" s="183"/>
      <c r="SOI86" s="183"/>
      <c r="SOJ86" s="183"/>
      <c r="SOK86" s="183"/>
      <c r="SOL86" s="183"/>
      <c r="SOM86" s="183"/>
      <c r="SON86" s="183"/>
      <c r="SOO86" s="183"/>
      <c r="SOP86" s="183"/>
      <c r="SOQ86" s="183"/>
      <c r="SOR86" s="183"/>
      <c r="SOS86" s="183"/>
      <c r="SOT86" s="183"/>
      <c r="SOU86" s="183"/>
      <c r="SOV86" s="183"/>
      <c r="SOW86" s="183"/>
      <c r="SOX86" s="183"/>
      <c r="SOY86" s="183"/>
      <c r="SOZ86" s="183"/>
      <c r="SPA86" s="183"/>
      <c r="SPB86" s="183"/>
      <c r="SPC86" s="183"/>
      <c r="SPD86" s="183"/>
      <c r="SPE86" s="183"/>
      <c r="SPF86" s="183"/>
      <c r="SPG86" s="183"/>
      <c r="SPH86" s="183"/>
      <c r="SPI86" s="183"/>
      <c r="SPJ86" s="183"/>
      <c r="SPK86" s="183"/>
      <c r="SPL86" s="183"/>
      <c r="SPM86" s="183"/>
      <c r="SPN86" s="183"/>
      <c r="SPO86" s="183"/>
      <c r="SPP86" s="183"/>
      <c r="SPQ86" s="183"/>
      <c r="SPR86" s="183"/>
      <c r="SPS86" s="183"/>
      <c r="SPT86" s="183"/>
      <c r="SPU86" s="183"/>
      <c r="SPV86" s="183"/>
      <c r="SPW86" s="183"/>
      <c r="SPX86" s="183"/>
      <c r="SPY86" s="183"/>
      <c r="SPZ86" s="183"/>
      <c r="SQA86" s="183"/>
      <c r="SQB86" s="183"/>
      <c r="SQC86" s="183"/>
      <c r="SQD86" s="183"/>
      <c r="SQE86" s="183"/>
      <c r="SQF86" s="183"/>
      <c r="SQG86" s="183"/>
      <c r="SQH86" s="183"/>
      <c r="SQI86" s="183"/>
      <c r="SQJ86" s="183"/>
      <c r="SQK86" s="183"/>
      <c r="SQL86" s="183"/>
      <c r="SQM86" s="183"/>
      <c r="SQN86" s="183"/>
      <c r="SQO86" s="183"/>
      <c r="SQP86" s="183"/>
      <c r="SQQ86" s="183"/>
      <c r="SQR86" s="183"/>
      <c r="SQS86" s="183"/>
      <c r="SQT86" s="183"/>
      <c r="SQU86" s="183"/>
      <c r="SQV86" s="183"/>
      <c r="SQW86" s="183"/>
      <c r="SQX86" s="183"/>
      <c r="SQY86" s="183"/>
      <c r="SQZ86" s="183"/>
      <c r="SRA86" s="183"/>
      <c r="SRB86" s="183"/>
      <c r="SRC86" s="183"/>
      <c r="SRD86" s="183"/>
      <c r="SRE86" s="183"/>
      <c r="SRF86" s="183"/>
      <c r="SRG86" s="183"/>
      <c r="SRH86" s="183"/>
      <c r="SRI86" s="183"/>
      <c r="SRJ86" s="183"/>
      <c r="SRK86" s="183"/>
      <c r="SRL86" s="183"/>
      <c r="SRM86" s="183"/>
      <c r="SRN86" s="183"/>
      <c r="SRO86" s="183"/>
      <c r="SRP86" s="183"/>
      <c r="SRQ86" s="183"/>
      <c r="SRR86" s="183"/>
      <c r="SRS86" s="183"/>
      <c r="SRT86" s="183"/>
      <c r="SRU86" s="183"/>
      <c r="SRV86" s="183"/>
      <c r="SRW86" s="183"/>
      <c r="SRX86" s="183"/>
      <c r="SRY86" s="183"/>
      <c r="SRZ86" s="183"/>
      <c r="SSA86" s="183"/>
      <c r="SSB86" s="183"/>
      <c r="SSC86" s="183"/>
      <c r="SSD86" s="183"/>
      <c r="SSE86" s="183"/>
      <c r="SSF86" s="183"/>
      <c r="SSG86" s="183"/>
      <c r="SSH86" s="183"/>
      <c r="SSI86" s="183"/>
      <c r="SSJ86" s="183"/>
      <c r="SSK86" s="183"/>
      <c r="SSL86" s="183"/>
      <c r="SSM86" s="183"/>
      <c r="SSN86" s="183"/>
      <c r="SSO86" s="183"/>
      <c r="SSP86" s="183"/>
      <c r="SSQ86" s="183"/>
      <c r="SSR86" s="183"/>
      <c r="SSS86" s="183"/>
      <c r="SST86" s="183"/>
      <c r="SSU86" s="183"/>
      <c r="SSV86" s="183"/>
      <c r="SSW86" s="183"/>
      <c r="SSX86" s="183"/>
      <c r="SSY86" s="183"/>
      <c r="SSZ86" s="183"/>
      <c r="STA86" s="183"/>
      <c r="STB86" s="183"/>
      <c r="STC86" s="183"/>
      <c r="STD86" s="183"/>
      <c r="STE86" s="183"/>
      <c r="STF86" s="183"/>
      <c r="STG86" s="183"/>
      <c r="STH86" s="183"/>
      <c r="STI86" s="183"/>
      <c r="STJ86" s="183"/>
      <c r="STK86" s="183"/>
      <c r="STL86" s="183"/>
      <c r="STM86" s="183"/>
      <c r="STN86" s="183"/>
      <c r="STO86" s="183"/>
      <c r="STP86" s="183"/>
      <c r="STQ86" s="183"/>
      <c r="STR86" s="183"/>
      <c r="STS86" s="183"/>
      <c r="STT86" s="183"/>
      <c r="STU86" s="183"/>
      <c r="STV86" s="183"/>
      <c r="STW86" s="183"/>
      <c r="STX86" s="183"/>
      <c r="STY86" s="183"/>
      <c r="STZ86" s="183"/>
      <c r="SUA86" s="183"/>
      <c r="SUB86" s="183"/>
      <c r="SUC86" s="183"/>
      <c r="SUD86" s="183"/>
      <c r="SUE86" s="183"/>
      <c r="SUF86" s="183"/>
      <c r="SUG86" s="183"/>
      <c r="SUH86" s="183"/>
      <c r="SUI86" s="183"/>
      <c r="SUJ86" s="183"/>
      <c r="SUK86" s="183"/>
      <c r="SUL86" s="183"/>
      <c r="SUM86" s="183"/>
      <c r="SUN86" s="183"/>
      <c r="SUO86" s="183"/>
      <c r="SUP86" s="183"/>
      <c r="SUQ86" s="183"/>
      <c r="SUR86" s="183"/>
      <c r="SUS86" s="183"/>
      <c r="SUT86" s="183"/>
      <c r="SUU86" s="183"/>
      <c r="SUV86" s="183"/>
      <c r="SUW86" s="183"/>
      <c r="SUX86" s="183"/>
      <c r="SUY86" s="183"/>
      <c r="SUZ86" s="183"/>
      <c r="SVA86" s="183"/>
      <c r="SVB86" s="183"/>
      <c r="SVC86" s="183"/>
      <c r="SVD86" s="183"/>
      <c r="SVE86" s="183"/>
      <c r="SVF86" s="183"/>
      <c r="SVG86" s="183"/>
      <c r="SVH86" s="183"/>
      <c r="SVI86" s="183"/>
      <c r="SVJ86" s="183"/>
      <c r="SVK86" s="183"/>
      <c r="SVL86" s="183"/>
      <c r="SVM86" s="183"/>
      <c r="SVN86" s="183"/>
      <c r="SVO86" s="183"/>
      <c r="SVP86" s="183"/>
      <c r="SVQ86" s="183"/>
      <c r="SVR86" s="183"/>
      <c r="SVS86" s="183"/>
      <c r="SVT86" s="183"/>
      <c r="SVU86" s="183"/>
      <c r="SVV86" s="183"/>
      <c r="SVW86" s="183"/>
      <c r="SVX86" s="183"/>
      <c r="SVY86" s="183"/>
      <c r="SVZ86" s="183"/>
      <c r="SWA86" s="183"/>
      <c r="SWB86" s="183"/>
      <c r="SWC86" s="183"/>
      <c r="SWD86" s="183"/>
      <c r="SWE86" s="183"/>
      <c r="SWF86" s="183"/>
      <c r="SWG86" s="183"/>
      <c r="SWH86" s="183"/>
      <c r="SWI86" s="183"/>
      <c r="SWJ86" s="183"/>
      <c r="SWK86" s="183"/>
      <c r="SWL86" s="183"/>
      <c r="SWM86" s="183"/>
      <c r="SWN86" s="183"/>
      <c r="SWO86" s="183"/>
      <c r="SWP86" s="183"/>
      <c r="SWQ86" s="183"/>
      <c r="SWR86" s="183"/>
      <c r="SWS86" s="183"/>
      <c r="SWT86" s="183"/>
      <c r="SWU86" s="183"/>
      <c r="SWV86" s="183"/>
      <c r="SWW86" s="183"/>
      <c r="SWX86" s="183"/>
      <c r="SWY86" s="183"/>
      <c r="SWZ86" s="183"/>
      <c r="SXA86" s="183"/>
      <c r="SXB86" s="183"/>
      <c r="SXC86" s="183"/>
      <c r="SXD86" s="183"/>
      <c r="SXE86" s="183"/>
      <c r="SXF86" s="183"/>
      <c r="SXG86" s="183"/>
      <c r="SXH86" s="183"/>
      <c r="SXI86" s="183"/>
      <c r="SXJ86" s="183"/>
      <c r="SXK86" s="183"/>
      <c r="SXL86" s="183"/>
      <c r="SXM86" s="183"/>
      <c r="SXN86" s="183"/>
      <c r="SXO86" s="183"/>
      <c r="SXP86" s="183"/>
      <c r="SXQ86" s="183"/>
      <c r="SXR86" s="183"/>
      <c r="SXS86" s="183"/>
      <c r="SXT86" s="183"/>
      <c r="SXU86" s="183"/>
      <c r="SXV86" s="183"/>
      <c r="SXW86" s="183"/>
      <c r="SXX86" s="183"/>
      <c r="SXY86" s="183"/>
      <c r="SXZ86" s="183"/>
      <c r="SYA86" s="183"/>
      <c r="SYB86" s="183"/>
      <c r="SYC86" s="183"/>
      <c r="SYD86" s="183"/>
      <c r="SYE86" s="183"/>
      <c r="SYF86" s="183"/>
      <c r="SYG86" s="183"/>
      <c r="SYH86" s="183"/>
      <c r="SYI86" s="183"/>
      <c r="SYJ86" s="183"/>
      <c r="SYK86" s="183"/>
      <c r="SYL86" s="183"/>
      <c r="SYM86" s="183"/>
      <c r="SYN86" s="183"/>
      <c r="SYO86" s="183"/>
      <c r="SYP86" s="183"/>
      <c r="SYQ86" s="183"/>
      <c r="SYR86" s="183"/>
      <c r="SYS86" s="183"/>
      <c r="SYT86" s="183"/>
      <c r="SYU86" s="183"/>
      <c r="SYV86" s="183"/>
      <c r="SYW86" s="183"/>
      <c r="SYX86" s="183"/>
      <c r="SYY86" s="183"/>
      <c r="SYZ86" s="183"/>
      <c r="SZA86" s="183"/>
      <c r="SZB86" s="183"/>
      <c r="SZC86" s="183"/>
      <c r="SZD86" s="183"/>
      <c r="SZE86" s="183"/>
      <c r="SZF86" s="183"/>
      <c r="SZG86" s="183"/>
      <c r="SZH86" s="183"/>
      <c r="SZI86" s="183"/>
      <c r="SZJ86" s="183"/>
      <c r="SZK86" s="183"/>
      <c r="SZL86" s="183"/>
      <c r="SZM86" s="183"/>
      <c r="SZN86" s="183"/>
      <c r="SZO86" s="183"/>
      <c r="SZP86" s="183"/>
      <c r="SZQ86" s="183"/>
      <c r="SZR86" s="183"/>
      <c r="SZS86" s="183"/>
      <c r="SZT86" s="183"/>
      <c r="SZU86" s="183"/>
      <c r="SZV86" s="183"/>
      <c r="SZW86" s="183"/>
      <c r="SZX86" s="183"/>
      <c r="SZY86" s="183"/>
      <c r="SZZ86" s="183"/>
      <c r="TAA86" s="183"/>
      <c r="TAB86" s="183"/>
      <c r="TAC86" s="183"/>
      <c r="TAD86" s="183"/>
      <c r="TAE86" s="183"/>
      <c r="TAF86" s="183"/>
      <c r="TAG86" s="183"/>
      <c r="TAH86" s="183"/>
      <c r="TAI86" s="183"/>
      <c r="TAJ86" s="183"/>
      <c r="TAK86" s="183"/>
      <c r="TAL86" s="183"/>
      <c r="TAM86" s="183"/>
      <c r="TAN86" s="183"/>
      <c r="TAO86" s="183"/>
      <c r="TAP86" s="183"/>
      <c r="TAQ86" s="183"/>
      <c r="TAR86" s="183"/>
      <c r="TAS86" s="183"/>
      <c r="TAT86" s="183"/>
      <c r="TAU86" s="183"/>
      <c r="TAV86" s="183"/>
      <c r="TAW86" s="183"/>
      <c r="TAX86" s="183"/>
      <c r="TAY86" s="183"/>
      <c r="TAZ86" s="183"/>
      <c r="TBA86" s="183"/>
      <c r="TBB86" s="183"/>
      <c r="TBC86" s="183"/>
      <c r="TBD86" s="183"/>
      <c r="TBE86" s="183"/>
      <c r="TBF86" s="183"/>
      <c r="TBG86" s="183"/>
      <c r="TBH86" s="183"/>
      <c r="TBI86" s="183"/>
      <c r="TBJ86" s="183"/>
      <c r="TBK86" s="183"/>
      <c r="TBL86" s="183"/>
      <c r="TBM86" s="183"/>
      <c r="TBN86" s="183"/>
      <c r="TBO86" s="183"/>
      <c r="TBP86" s="183"/>
      <c r="TBQ86" s="183"/>
      <c r="TBR86" s="183"/>
      <c r="TBS86" s="183"/>
      <c r="TBT86" s="183"/>
      <c r="TBU86" s="183"/>
      <c r="TBV86" s="183"/>
      <c r="TBW86" s="183"/>
      <c r="TBX86" s="183"/>
      <c r="TBY86" s="183"/>
      <c r="TBZ86" s="183"/>
      <c r="TCA86" s="183"/>
      <c r="TCB86" s="183"/>
      <c r="TCC86" s="183"/>
      <c r="TCD86" s="183"/>
      <c r="TCE86" s="183"/>
      <c r="TCF86" s="183"/>
      <c r="TCG86" s="183"/>
      <c r="TCH86" s="183"/>
      <c r="TCI86" s="183"/>
      <c r="TCJ86" s="183"/>
      <c r="TCK86" s="183"/>
      <c r="TCL86" s="183"/>
      <c r="TCM86" s="183"/>
      <c r="TCN86" s="183"/>
      <c r="TCO86" s="183"/>
      <c r="TCP86" s="183"/>
      <c r="TCQ86" s="183"/>
      <c r="TCR86" s="183"/>
      <c r="TCS86" s="183"/>
      <c r="TCT86" s="183"/>
      <c r="TCU86" s="183"/>
      <c r="TCV86" s="183"/>
      <c r="TCW86" s="183"/>
      <c r="TCX86" s="183"/>
      <c r="TCY86" s="183"/>
      <c r="TCZ86" s="183"/>
      <c r="TDA86" s="183"/>
      <c r="TDB86" s="183"/>
      <c r="TDC86" s="183"/>
      <c r="TDD86" s="183"/>
      <c r="TDE86" s="183"/>
      <c r="TDF86" s="183"/>
      <c r="TDG86" s="183"/>
      <c r="TDH86" s="183"/>
      <c r="TDI86" s="183"/>
      <c r="TDJ86" s="183"/>
      <c r="TDK86" s="183"/>
      <c r="TDL86" s="183"/>
      <c r="TDM86" s="183"/>
      <c r="TDN86" s="183"/>
      <c r="TDO86" s="183"/>
      <c r="TDP86" s="183"/>
      <c r="TDQ86" s="183"/>
      <c r="TDR86" s="183"/>
      <c r="TDS86" s="183"/>
      <c r="TDT86" s="183"/>
      <c r="TDU86" s="183"/>
      <c r="TDV86" s="183"/>
      <c r="TDW86" s="183"/>
      <c r="TDX86" s="183"/>
      <c r="TDY86" s="183"/>
      <c r="TDZ86" s="183"/>
      <c r="TEA86" s="183"/>
      <c r="TEB86" s="183"/>
      <c r="TEC86" s="183"/>
      <c r="TED86" s="183"/>
      <c r="TEE86" s="183"/>
      <c r="TEF86" s="183"/>
      <c r="TEG86" s="183"/>
      <c r="TEH86" s="183"/>
      <c r="TEI86" s="183"/>
      <c r="TEJ86" s="183"/>
      <c r="TEK86" s="183"/>
      <c r="TEL86" s="183"/>
      <c r="TEM86" s="183"/>
      <c r="TEN86" s="183"/>
      <c r="TEO86" s="183"/>
      <c r="TEP86" s="183"/>
      <c r="TEQ86" s="183"/>
      <c r="TER86" s="183"/>
      <c r="TES86" s="183"/>
      <c r="TET86" s="183"/>
      <c r="TEU86" s="183"/>
      <c r="TEV86" s="183"/>
      <c r="TEW86" s="183"/>
      <c r="TEX86" s="183"/>
      <c r="TEY86" s="183"/>
      <c r="TEZ86" s="183"/>
      <c r="TFA86" s="183"/>
      <c r="TFB86" s="183"/>
      <c r="TFC86" s="183"/>
      <c r="TFD86" s="183"/>
      <c r="TFE86" s="183"/>
      <c r="TFF86" s="183"/>
      <c r="TFG86" s="183"/>
      <c r="TFH86" s="183"/>
      <c r="TFI86" s="183"/>
      <c r="TFJ86" s="183"/>
      <c r="TFK86" s="183"/>
      <c r="TFL86" s="183"/>
      <c r="TFM86" s="183"/>
      <c r="TFN86" s="183"/>
      <c r="TFO86" s="183"/>
      <c r="TFP86" s="183"/>
      <c r="TFQ86" s="183"/>
      <c r="TFR86" s="183"/>
      <c r="TFS86" s="183"/>
      <c r="TFT86" s="183"/>
      <c r="TFU86" s="183"/>
      <c r="TFV86" s="183"/>
      <c r="TFW86" s="183"/>
      <c r="TFX86" s="183"/>
      <c r="TFY86" s="183"/>
      <c r="TFZ86" s="183"/>
      <c r="TGA86" s="183"/>
      <c r="TGB86" s="183"/>
      <c r="TGC86" s="183"/>
      <c r="TGD86" s="183"/>
      <c r="TGE86" s="183"/>
      <c r="TGF86" s="183"/>
      <c r="TGG86" s="183"/>
      <c r="TGH86" s="183"/>
      <c r="TGI86" s="183"/>
      <c r="TGJ86" s="183"/>
      <c r="TGK86" s="183"/>
      <c r="TGL86" s="183"/>
      <c r="TGM86" s="183"/>
      <c r="TGN86" s="183"/>
      <c r="TGO86" s="183"/>
      <c r="TGP86" s="183"/>
      <c r="TGQ86" s="183"/>
      <c r="TGR86" s="183"/>
      <c r="TGS86" s="183"/>
      <c r="TGT86" s="183"/>
      <c r="TGU86" s="183"/>
      <c r="TGV86" s="183"/>
      <c r="TGW86" s="183"/>
      <c r="TGX86" s="183"/>
      <c r="TGY86" s="183"/>
      <c r="TGZ86" s="183"/>
      <c r="THA86" s="183"/>
      <c r="THB86" s="183"/>
      <c r="THC86" s="183"/>
      <c r="THD86" s="183"/>
      <c r="THE86" s="183"/>
      <c r="THF86" s="183"/>
      <c r="THG86" s="183"/>
      <c r="THH86" s="183"/>
      <c r="THI86" s="183"/>
      <c r="THJ86" s="183"/>
      <c r="THK86" s="183"/>
      <c r="THL86" s="183"/>
      <c r="THM86" s="183"/>
      <c r="THN86" s="183"/>
      <c r="THO86" s="183"/>
      <c r="THP86" s="183"/>
      <c r="THQ86" s="183"/>
      <c r="THR86" s="183"/>
      <c r="THS86" s="183"/>
      <c r="THT86" s="183"/>
      <c r="THU86" s="183"/>
      <c r="THV86" s="183"/>
      <c r="THW86" s="183"/>
      <c r="THX86" s="183"/>
      <c r="THY86" s="183"/>
      <c r="THZ86" s="183"/>
      <c r="TIA86" s="183"/>
      <c r="TIB86" s="183"/>
      <c r="TIC86" s="183"/>
      <c r="TID86" s="183"/>
      <c r="TIE86" s="183"/>
      <c r="TIF86" s="183"/>
      <c r="TIG86" s="183"/>
      <c r="TIH86" s="183"/>
      <c r="TII86" s="183"/>
      <c r="TIJ86" s="183"/>
      <c r="TIK86" s="183"/>
      <c r="TIL86" s="183"/>
      <c r="TIM86" s="183"/>
      <c r="TIN86" s="183"/>
      <c r="TIO86" s="183"/>
      <c r="TIP86" s="183"/>
      <c r="TIQ86" s="183"/>
      <c r="TIR86" s="183"/>
      <c r="TIS86" s="183"/>
      <c r="TIT86" s="183"/>
      <c r="TIU86" s="183"/>
      <c r="TIV86" s="183"/>
      <c r="TIW86" s="183"/>
      <c r="TIX86" s="183"/>
      <c r="TIY86" s="183"/>
      <c r="TIZ86" s="183"/>
      <c r="TJA86" s="183"/>
      <c r="TJB86" s="183"/>
      <c r="TJC86" s="183"/>
      <c r="TJD86" s="183"/>
      <c r="TJE86" s="183"/>
      <c r="TJF86" s="183"/>
      <c r="TJG86" s="183"/>
      <c r="TJH86" s="183"/>
      <c r="TJI86" s="183"/>
      <c r="TJJ86" s="183"/>
      <c r="TJK86" s="183"/>
      <c r="TJL86" s="183"/>
      <c r="TJM86" s="183"/>
      <c r="TJN86" s="183"/>
      <c r="TJO86" s="183"/>
      <c r="TJP86" s="183"/>
      <c r="TJQ86" s="183"/>
      <c r="TJR86" s="183"/>
      <c r="TJS86" s="183"/>
      <c r="TJT86" s="183"/>
      <c r="TJU86" s="183"/>
      <c r="TJV86" s="183"/>
      <c r="TJW86" s="183"/>
      <c r="TJX86" s="183"/>
      <c r="TJY86" s="183"/>
      <c r="TJZ86" s="183"/>
      <c r="TKA86" s="183"/>
      <c r="TKB86" s="183"/>
      <c r="TKC86" s="183"/>
      <c r="TKD86" s="183"/>
      <c r="TKE86" s="183"/>
      <c r="TKF86" s="183"/>
      <c r="TKG86" s="183"/>
      <c r="TKH86" s="183"/>
      <c r="TKI86" s="183"/>
      <c r="TKJ86" s="183"/>
      <c r="TKK86" s="183"/>
      <c r="TKL86" s="183"/>
      <c r="TKM86" s="183"/>
      <c r="TKN86" s="183"/>
      <c r="TKO86" s="183"/>
      <c r="TKP86" s="183"/>
      <c r="TKQ86" s="183"/>
      <c r="TKR86" s="183"/>
      <c r="TKS86" s="183"/>
      <c r="TKT86" s="183"/>
      <c r="TKU86" s="183"/>
      <c r="TKV86" s="183"/>
      <c r="TKW86" s="183"/>
      <c r="TKX86" s="183"/>
      <c r="TKY86" s="183"/>
      <c r="TKZ86" s="183"/>
      <c r="TLA86" s="183"/>
      <c r="TLB86" s="183"/>
      <c r="TLC86" s="183"/>
      <c r="TLD86" s="183"/>
      <c r="TLE86" s="183"/>
      <c r="TLF86" s="183"/>
      <c r="TLG86" s="183"/>
      <c r="TLH86" s="183"/>
      <c r="TLI86" s="183"/>
      <c r="TLJ86" s="183"/>
      <c r="TLK86" s="183"/>
      <c r="TLL86" s="183"/>
      <c r="TLM86" s="183"/>
      <c r="TLN86" s="183"/>
      <c r="TLO86" s="183"/>
      <c r="TLP86" s="183"/>
      <c r="TLQ86" s="183"/>
      <c r="TLR86" s="183"/>
      <c r="TLS86" s="183"/>
      <c r="TLT86" s="183"/>
      <c r="TLU86" s="183"/>
      <c r="TLV86" s="183"/>
      <c r="TLW86" s="183"/>
      <c r="TLX86" s="183"/>
      <c r="TLY86" s="183"/>
      <c r="TLZ86" s="183"/>
      <c r="TMA86" s="183"/>
      <c r="TMB86" s="183"/>
      <c r="TMC86" s="183"/>
      <c r="TMD86" s="183"/>
      <c r="TME86" s="183"/>
      <c r="TMF86" s="183"/>
      <c r="TMG86" s="183"/>
      <c r="TMH86" s="183"/>
      <c r="TMI86" s="183"/>
      <c r="TMJ86" s="183"/>
      <c r="TMK86" s="183"/>
      <c r="TML86" s="183"/>
      <c r="TMM86" s="183"/>
      <c r="TMN86" s="183"/>
      <c r="TMO86" s="183"/>
      <c r="TMP86" s="183"/>
      <c r="TMQ86" s="183"/>
      <c r="TMR86" s="183"/>
      <c r="TMS86" s="183"/>
      <c r="TMT86" s="183"/>
      <c r="TMU86" s="183"/>
      <c r="TMV86" s="183"/>
      <c r="TMW86" s="183"/>
      <c r="TMX86" s="183"/>
      <c r="TMY86" s="183"/>
      <c r="TMZ86" s="183"/>
      <c r="TNA86" s="183"/>
      <c r="TNB86" s="183"/>
      <c r="TNC86" s="183"/>
      <c r="TND86" s="183"/>
      <c r="TNE86" s="183"/>
      <c r="TNF86" s="183"/>
      <c r="TNG86" s="183"/>
      <c r="TNH86" s="183"/>
      <c r="TNI86" s="183"/>
      <c r="TNJ86" s="183"/>
      <c r="TNK86" s="183"/>
      <c r="TNL86" s="183"/>
      <c r="TNM86" s="183"/>
      <c r="TNN86" s="183"/>
      <c r="TNO86" s="183"/>
      <c r="TNP86" s="183"/>
      <c r="TNQ86" s="183"/>
      <c r="TNR86" s="183"/>
      <c r="TNS86" s="183"/>
      <c r="TNT86" s="183"/>
      <c r="TNU86" s="183"/>
      <c r="TNV86" s="183"/>
      <c r="TNW86" s="183"/>
      <c r="TNX86" s="183"/>
      <c r="TNY86" s="183"/>
      <c r="TNZ86" s="183"/>
      <c r="TOA86" s="183"/>
      <c r="TOB86" s="183"/>
      <c r="TOC86" s="183"/>
      <c r="TOD86" s="183"/>
      <c r="TOE86" s="183"/>
      <c r="TOF86" s="183"/>
      <c r="TOG86" s="183"/>
      <c r="TOH86" s="183"/>
      <c r="TOI86" s="183"/>
      <c r="TOJ86" s="183"/>
      <c r="TOK86" s="183"/>
      <c r="TOL86" s="183"/>
      <c r="TOM86" s="183"/>
      <c r="TON86" s="183"/>
      <c r="TOO86" s="183"/>
      <c r="TOP86" s="183"/>
      <c r="TOQ86" s="183"/>
      <c r="TOR86" s="183"/>
      <c r="TOS86" s="183"/>
      <c r="TOT86" s="183"/>
      <c r="TOU86" s="183"/>
      <c r="TOV86" s="183"/>
      <c r="TOW86" s="183"/>
      <c r="TOX86" s="183"/>
      <c r="TOY86" s="183"/>
      <c r="TOZ86" s="183"/>
      <c r="TPA86" s="183"/>
      <c r="TPB86" s="183"/>
      <c r="TPC86" s="183"/>
      <c r="TPD86" s="183"/>
      <c r="TPE86" s="183"/>
      <c r="TPF86" s="183"/>
      <c r="TPG86" s="183"/>
      <c r="TPH86" s="183"/>
      <c r="TPI86" s="183"/>
      <c r="TPJ86" s="183"/>
      <c r="TPK86" s="183"/>
      <c r="TPL86" s="183"/>
      <c r="TPM86" s="183"/>
      <c r="TPN86" s="183"/>
      <c r="TPO86" s="183"/>
      <c r="TPP86" s="183"/>
      <c r="TPQ86" s="183"/>
      <c r="TPR86" s="183"/>
      <c r="TPS86" s="183"/>
      <c r="TPT86" s="183"/>
      <c r="TPU86" s="183"/>
      <c r="TPV86" s="183"/>
      <c r="TPW86" s="183"/>
      <c r="TPX86" s="183"/>
      <c r="TPY86" s="183"/>
      <c r="TPZ86" s="183"/>
      <c r="TQA86" s="183"/>
      <c r="TQB86" s="183"/>
      <c r="TQC86" s="183"/>
      <c r="TQD86" s="183"/>
      <c r="TQE86" s="183"/>
      <c r="TQF86" s="183"/>
      <c r="TQG86" s="183"/>
      <c r="TQH86" s="183"/>
      <c r="TQI86" s="183"/>
      <c r="TQJ86" s="183"/>
      <c r="TQK86" s="183"/>
      <c r="TQL86" s="183"/>
      <c r="TQM86" s="183"/>
      <c r="TQN86" s="183"/>
      <c r="TQO86" s="183"/>
      <c r="TQP86" s="183"/>
      <c r="TQQ86" s="183"/>
      <c r="TQR86" s="183"/>
      <c r="TQS86" s="183"/>
      <c r="TQT86" s="183"/>
      <c r="TQU86" s="183"/>
      <c r="TQV86" s="183"/>
      <c r="TQW86" s="183"/>
      <c r="TQX86" s="183"/>
      <c r="TQY86" s="183"/>
      <c r="TQZ86" s="183"/>
      <c r="TRA86" s="183"/>
      <c r="TRB86" s="183"/>
      <c r="TRC86" s="183"/>
      <c r="TRD86" s="183"/>
      <c r="TRE86" s="183"/>
      <c r="TRF86" s="183"/>
      <c r="TRG86" s="183"/>
      <c r="TRH86" s="183"/>
      <c r="TRI86" s="183"/>
      <c r="TRJ86" s="183"/>
      <c r="TRK86" s="183"/>
      <c r="TRL86" s="183"/>
      <c r="TRM86" s="183"/>
      <c r="TRN86" s="183"/>
      <c r="TRO86" s="183"/>
      <c r="TRP86" s="183"/>
      <c r="TRQ86" s="183"/>
      <c r="TRR86" s="183"/>
      <c r="TRS86" s="183"/>
      <c r="TRT86" s="183"/>
      <c r="TRU86" s="183"/>
      <c r="TRV86" s="183"/>
      <c r="TRW86" s="183"/>
      <c r="TRX86" s="183"/>
      <c r="TRY86" s="183"/>
      <c r="TRZ86" s="183"/>
      <c r="TSA86" s="183"/>
      <c r="TSB86" s="183"/>
      <c r="TSC86" s="183"/>
      <c r="TSD86" s="183"/>
      <c r="TSE86" s="183"/>
      <c r="TSF86" s="183"/>
      <c r="TSG86" s="183"/>
      <c r="TSH86" s="183"/>
      <c r="TSI86" s="183"/>
      <c r="TSJ86" s="183"/>
      <c r="TSK86" s="183"/>
      <c r="TSL86" s="183"/>
      <c r="TSM86" s="183"/>
      <c r="TSN86" s="183"/>
      <c r="TSO86" s="183"/>
      <c r="TSP86" s="183"/>
      <c r="TSQ86" s="183"/>
      <c r="TSR86" s="183"/>
      <c r="TSS86" s="183"/>
      <c r="TST86" s="183"/>
      <c r="TSU86" s="183"/>
      <c r="TSV86" s="183"/>
      <c r="TSW86" s="183"/>
      <c r="TSX86" s="183"/>
      <c r="TSY86" s="183"/>
      <c r="TSZ86" s="183"/>
      <c r="TTA86" s="183"/>
      <c r="TTB86" s="183"/>
      <c r="TTC86" s="183"/>
      <c r="TTD86" s="183"/>
      <c r="TTE86" s="183"/>
      <c r="TTF86" s="183"/>
      <c r="TTG86" s="183"/>
      <c r="TTH86" s="183"/>
      <c r="TTI86" s="183"/>
      <c r="TTJ86" s="183"/>
      <c r="TTK86" s="183"/>
      <c r="TTL86" s="183"/>
      <c r="TTM86" s="183"/>
      <c r="TTN86" s="183"/>
      <c r="TTO86" s="183"/>
      <c r="TTP86" s="183"/>
      <c r="TTQ86" s="183"/>
      <c r="TTR86" s="183"/>
      <c r="TTS86" s="183"/>
      <c r="TTT86" s="183"/>
      <c r="TTU86" s="183"/>
      <c r="TTV86" s="183"/>
      <c r="TTW86" s="183"/>
      <c r="TTX86" s="183"/>
      <c r="TTY86" s="183"/>
      <c r="TTZ86" s="183"/>
      <c r="TUA86" s="183"/>
      <c r="TUB86" s="183"/>
      <c r="TUC86" s="183"/>
      <c r="TUD86" s="183"/>
      <c r="TUE86" s="183"/>
      <c r="TUF86" s="183"/>
      <c r="TUG86" s="183"/>
      <c r="TUH86" s="183"/>
      <c r="TUI86" s="183"/>
      <c r="TUJ86" s="183"/>
      <c r="TUK86" s="183"/>
      <c r="TUL86" s="183"/>
      <c r="TUM86" s="183"/>
      <c r="TUN86" s="183"/>
      <c r="TUO86" s="183"/>
      <c r="TUP86" s="183"/>
      <c r="TUQ86" s="183"/>
      <c r="TUR86" s="183"/>
      <c r="TUS86" s="183"/>
      <c r="TUT86" s="183"/>
      <c r="TUU86" s="183"/>
      <c r="TUV86" s="183"/>
      <c r="TUW86" s="183"/>
      <c r="TUX86" s="183"/>
      <c r="TUY86" s="183"/>
      <c r="TUZ86" s="183"/>
      <c r="TVA86" s="183"/>
      <c r="TVB86" s="183"/>
      <c r="TVC86" s="183"/>
      <c r="TVD86" s="183"/>
      <c r="TVE86" s="183"/>
      <c r="TVF86" s="183"/>
      <c r="TVG86" s="183"/>
      <c r="TVH86" s="183"/>
      <c r="TVI86" s="183"/>
      <c r="TVJ86" s="183"/>
      <c r="TVK86" s="183"/>
      <c r="TVL86" s="183"/>
      <c r="TVM86" s="183"/>
      <c r="TVN86" s="183"/>
      <c r="TVO86" s="183"/>
      <c r="TVP86" s="183"/>
      <c r="TVQ86" s="183"/>
      <c r="TVR86" s="183"/>
      <c r="TVS86" s="183"/>
      <c r="TVT86" s="183"/>
      <c r="TVU86" s="183"/>
      <c r="TVV86" s="183"/>
      <c r="TVW86" s="183"/>
      <c r="TVX86" s="183"/>
      <c r="TVY86" s="183"/>
      <c r="TVZ86" s="183"/>
      <c r="TWA86" s="183"/>
      <c r="TWB86" s="183"/>
      <c r="TWC86" s="183"/>
      <c r="TWD86" s="183"/>
      <c r="TWE86" s="183"/>
      <c r="TWF86" s="183"/>
      <c r="TWG86" s="183"/>
      <c r="TWH86" s="183"/>
      <c r="TWI86" s="183"/>
      <c r="TWJ86" s="183"/>
      <c r="TWK86" s="183"/>
      <c r="TWL86" s="183"/>
      <c r="TWM86" s="183"/>
      <c r="TWN86" s="183"/>
      <c r="TWO86" s="183"/>
      <c r="TWP86" s="183"/>
      <c r="TWQ86" s="183"/>
      <c r="TWR86" s="183"/>
      <c r="TWS86" s="183"/>
      <c r="TWT86" s="183"/>
      <c r="TWU86" s="183"/>
      <c r="TWV86" s="183"/>
      <c r="TWW86" s="183"/>
      <c r="TWX86" s="183"/>
      <c r="TWY86" s="183"/>
      <c r="TWZ86" s="183"/>
      <c r="TXA86" s="183"/>
      <c r="TXB86" s="183"/>
      <c r="TXC86" s="183"/>
      <c r="TXD86" s="183"/>
      <c r="TXE86" s="183"/>
      <c r="TXF86" s="183"/>
      <c r="TXG86" s="183"/>
      <c r="TXH86" s="183"/>
      <c r="TXI86" s="183"/>
      <c r="TXJ86" s="183"/>
      <c r="TXK86" s="183"/>
      <c r="TXL86" s="183"/>
      <c r="TXM86" s="183"/>
      <c r="TXN86" s="183"/>
      <c r="TXO86" s="183"/>
      <c r="TXP86" s="183"/>
      <c r="TXQ86" s="183"/>
      <c r="TXR86" s="183"/>
      <c r="TXS86" s="183"/>
      <c r="TXT86" s="183"/>
      <c r="TXU86" s="183"/>
      <c r="TXV86" s="183"/>
      <c r="TXW86" s="183"/>
      <c r="TXX86" s="183"/>
      <c r="TXY86" s="183"/>
      <c r="TXZ86" s="183"/>
      <c r="TYA86" s="183"/>
      <c r="TYB86" s="183"/>
      <c r="TYC86" s="183"/>
      <c r="TYD86" s="183"/>
      <c r="TYE86" s="183"/>
      <c r="TYF86" s="183"/>
      <c r="TYG86" s="183"/>
      <c r="TYH86" s="183"/>
      <c r="TYI86" s="183"/>
      <c r="TYJ86" s="183"/>
      <c r="TYK86" s="183"/>
      <c r="TYL86" s="183"/>
      <c r="TYM86" s="183"/>
      <c r="TYN86" s="183"/>
      <c r="TYO86" s="183"/>
      <c r="TYP86" s="183"/>
      <c r="TYQ86" s="183"/>
      <c r="TYR86" s="183"/>
      <c r="TYS86" s="183"/>
      <c r="TYT86" s="183"/>
      <c r="TYU86" s="183"/>
      <c r="TYV86" s="183"/>
      <c r="TYW86" s="183"/>
      <c r="TYX86" s="183"/>
      <c r="TYY86" s="183"/>
      <c r="TYZ86" s="183"/>
      <c r="TZA86" s="183"/>
      <c r="TZB86" s="183"/>
      <c r="TZC86" s="183"/>
      <c r="TZD86" s="183"/>
      <c r="TZE86" s="183"/>
      <c r="TZF86" s="183"/>
      <c r="TZG86" s="183"/>
      <c r="TZH86" s="183"/>
      <c r="TZI86" s="183"/>
      <c r="TZJ86" s="183"/>
      <c r="TZK86" s="183"/>
      <c r="TZL86" s="183"/>
      <c r="TZM86" s="183"/>
      <c r="TZN86" s="183"/>
      <c r="TZO86" s="183"/>
      <c r="TZP86" s="183"/>
      <c r="TZQ86" s="183"/>
      <c r="TZR86" s="183"/>
      <c r="TZS86" s="183"/>
      <c r="TZT86" s="183"/>
      <c r="TZU86" s="183"/>
      <c r="TZV86" s="183"/>
      <c r="TZW86" s="183"/>
      <c r="TZX86" s="183"/>
      <c r="TZY86" s="183"/>
      <c r="TZZ86" s="183"/>
      <c r="UAA86" s="183"/>
      <c r="UAB86" s="183"/>
      <c r="UAC86" s="183"/>
      <c r="UAD86" s="183"/>
      <c r="UAE86" s="183"/>
      <c r="UAF86" s="183"/>
      <c r="UAG86" s="183"/>
      <c r="UAH86" s="183"/>
      <c r="UAI86" s="183"/>
      <c r="UAJ86" s="183"/>
      <c r="UAK86" s="183"/>
      <c r="UAL86" s="183"/>
      <c r="UAM86" s="183"/>
      <c r="UAN86" s="183"/>
      <c r="UAO86" s="183"/>
      <c r="UAP86" s="183"/>
      <c r="UAQ86" s="183"/>
      <c r="UAR86" s="183"/>
      <c r="UAS86" s="183"/>
      <c r="UAT86" s="183"/>
      <c r="UAU86" s="183"/>
      <c r="UAV86" s="183"/>
      <c r="UAW86" s="183"/>
      <c r="UAX86" s="183"/>
      <c r="UAY86" s="183"/>
      <c r="UAZ86" s="183"/>
      <c r="UBA86" s="183"/>
      <c r="UBB86" s="183"/>
      <c r="UBC86" s="183"/>
      <c r="UBD86" s="183"/>
      <c r="UBE86" s="183"/>
      <c r="UBF86" s="183"/>
      <c r="UBG86" s="183"/>
      <c r="UBH86" s="183"/>
      <c r="UBI86" s="183"/>
      <c r="UBJ86" s="183"/>
      <c r="UBK86" s="183"/>
      <c r="UBL86" s="183"/>
      <c r="UBM86" s="183"/>
      <c r="UBN86" s="183"/>
      <c r="UBO86" s="183"/>
      <c r="UBP86" s="183"/>
      <c r="UBQ86" s="183"/>
      <c r="UBR86" s="183"/>
      <c r="UBS86" s="183"/>
      <c r="UBT86" s="183"/>
      <c r="UBU86" s="183"/>
      <c r="UBV86" s="183"/>
      <c r="UBW86" s="183"/>
      <c r="UBX86" s="183"/>
      <c r="UBY86" s="183"/>
      <c r="UBZ86" s="183"/>
      <c r="UCA86" s="183"/>
      <c r="UCB86" s="183"/>
      <c r="UCC86" s="183"/>
      <c r="UCD86" s="183"/>
      <c r="UCE86" s="183"/>
      <c r="UCF86" s="183"/>
      <c r="UCG86" s="183"/>
      <c r="UCH86" s="183"/>
      <c r="UCI86" s="183"/>
      <c r="UCJ86" s="183"/>
      <c r="UCK86" s="183"/>
      <c r="UCL86" s="183"/>
      <c r="UCM86" s="183"/>
      <c r="UCN86" s="183"/>
      <c r="UCO86" s="183"/>
      <c r="UCP86" s="183"/>
      <c r="UCQ86" s="183"/>
      <c r="UCR86" s="183"/>
      <c r="UCS86" s="183"/>
      <c r="UCT86" s="183"/>
      <c r="UCU86" s="183"/>
      <c r="UCV86" s="183"/>
      <c r="UCW86" s="183"/>
      <c r="UCX86" s="183"/>
      <c r="UCY86" s="183"/>
      <c r="UCZ86" s="183"/>
      <c r="UDA86" s="183"/>
      <c r="UDB86" s="183"/>
      <c r="UDC86" s="183"/>
      <c r="UDD86" s="183"/>
      <c r="UDE86" s="183"/>
      <c r="UDF86" s="183"/>
      <c r="UDG86" s="183"/>
      <c r="UDH86" s="183"/>
      <c r="UDI86" s="183"/>
      <c r="UDJ86" s="183"/>
      <c r="UDK86" s="183"/>
      <c r="UDL86" s="183"/>
      <c r="UDM86" s="183"/>
      <c r="UDN86" s="183"/>
      <c r="UDO86" s="183"/>
      <c r="UDP86" s="183"/>
      <c r="UDQ86" s="183"/>
      <c r="UDR86" s="183"/>
      <c r="UDS86" s="183"/>
      <c r="UDT86" s="183"/>
      <c r="UDU86" s="183"/>
      <c r="UDV86" s="183"/>
      <c r="UDW86" s="183"/>
      <c r="UDX86" s="183"/>
      <c r="UDY86" s="183"/>
      <c r="UDZ86" s="183"/>
      <c r="UEA86" s="183"/>
      <c r="UEB86" s="183"/>
      <c r="UEC86" s="183"/>
      <c r="UED86" s="183"/>
      <c r="UEE86" s="183"/>
      <c r="UEF86" s="183"/>
      <c r="UEG86" s="183"/>
      <c r="UEH86" s="183"/>
      <c r="UEI86" s="183"/>
      <c r="UEJ86" s="183"/>
      <c r="UEK86" s="183"/>
      <c r="UEL86" s="183"/>
      <c r="UEM86" s="183"/>
      <c r="UEN86" s="183"/>
      <c r="UEO86" s="183"/>
      <c r="UEP86" s="183"/>
      <c r="UEQ86" s="183"/>
      <c r="UER86" s="183"/>
      <c r="UES86" s="183"/>
      <c r="UET86" s="183"/>
      <c r="UEU86" s="183"/>
      <c r="UEV86" s="183"/>
      <c r="UEW86" s="183"/>
      <c r="UEX86" s="183"/>
      <c r="UEY86" s="183"/>
      <c r="UEZ86" s="183"/>
      <c r="UFA86" s="183"/>
      <c r="UFB86" s="183"/>
      <c r="UFC86" s="183"/>
      <c r="UFD86" s="183"/>
      <c r="UFE86" s="183"/>
      <c r="UFF86" s="183"/>
      <c r="UFG86" s="183"/>
      <c r="UFH86" s="183"/>
      <c r="UFI86" s="183"/>
      <c r="UFJ86" s="183"/>
      <c r="UFK86" s="183"/>
      <c r="UFL86" s="183"/>
      <c r="UFM86" s="183"/>
      <c r="UFN86" s="183"/>
      <c r="UFO86" s="183"/>
      <c r="UFP86" s="183"/>
      <c r="UFQ86" s="183"/>
      <c r="UFR86" s="183"/>
      <c r="UFS86" s="183"/>
      <c r="UFT86" s="183"/>
      <c r="UFU86" s="183"/>
      <c r="UFV86" s="183"/>
      <c r="UFW86" s="183"/>
      <c r="UFX86" s="183"/>
      <c r="UFY86" s="183"/>
      <c r="UFZ86" s="183"/>
      <c r="UGA86" s="183"/>
      <c r="UGB86" s="183"/>
      <c r="UGC86" s="183"/>
      <c r="UGD86" s="183"/>
      <c r="UGE86" s="183"/>
      <c r="UGF86" s="183"/>
      <c r="UGG86" s="183"/>
      <c r="UGH86" s="183"/>
      <c r="UGI86" s="183"/>
      <c r="UGJ86" s="183"/>
      <c r="UGK86" s="183"/>
      <c r="UGL86" s="183"/>
      <c r="UGM86" s="183"/>
      <c r="UGN86" s="183"/>
      <c r="UGO86" s="183"/>
      <c r="UGP86" s="183"/>
      <c r="UGQ86" s="183"/>
      <c r="UGR86" s="183"/>
      <c r="UGS86" s="183"/>
      <c r="UGT86" s="183"/>
      <c r="UGU86" s="183"/>
      <c r="UGV86" s="183"/>
      <c r="UGW86" s="183"/>
      <c r="UGX86" s="183"/>
      <c r="UGY86" s="183"/>
      <c r="UGZ86" s="183"/>
      <c r="UHA86" s="183"/>
      <c r="UHB86" s="183"/>
      <c r="UHC86" s="183"/>
      <c r="UHD86" s="183"/>
      <c r="UHE86" s="183"/>
      <c r="UHF86" s="183"/>
      <c r="UHG86" s="183"/>
      <c r="UHH86" s="183"/>
      <c r="UHI86" s="183"/>
      <c r="UHJ86" s="183"/>
      <c r="UHK86" s="183"/>
      <c r="UHL86" s="183"/>
      <c r="UHM86" s="183"/>
      <c r="UHN86" s="183"/>
      <c r="UHO86" s="183"/>
      <c r="UHP86" s="183"/>
      <c r="UHQ86" s="183"/>
      <c r="UHR86" s="183"/>
      <c r="UHS86" s="183"/>
      <c r="UHT86" s="183"/>
      <c r="UHU86" s="183"/>
      <c r="UHV86" s="183"/>
      <c r="UHW86" s="183"/>
      <c r="UHX86" s="183"/>
      <c r="UHY86" s="183"/>
      <c r="UHZ86" s="183"/>
      <c r="UIA86" s="183"/>
      <c r="UIB86" s="183"/>
      <c r="UIC86" s="183"/>
      <c r="UID86" s="183"/>
      <c r="UIE86" s="183"/>
      <c r="UIF86" s="183"/>
      <c r="UIG86" s="183"/>
      <c r="UIH86" s="183"/>
      <c r="UII86" s="183"/>
      <c r="UIJ86" s="183"/>
      <c r="UIK86" s="183"/>
      <c r="UIL86" s="183"/>
      <c r="UIM86" s="183"/>
      <c r="UIN86" s="183"/>
      <c r="UIO86" s="183"/>
      <c r="UIP86" s="183"/>
      <c r="UIQ86" s="183"/>
      <c r="UIR86" s="183"/>
      <c r="UIS86" s="183"/>
      <c r="UIT86" s="183"/>
      <c r="UIU86" s="183"/>
      <c r="UIV86" s="183"/>
      <c r="UIW86" s="183"/>
      <c r="UIX86" s="183"/>
      <c r="UIY86" s="183"/>
      <c r="UIZ86" s="183"/>
      <c r="UJA86" s="183"/>
      <c r="UJB86" s="183"/>
      <c r="UJC86" s="183"/>
      <c r="UJD86" s="183"/>
      <c r="UJE86" s="183"/>
      <c r="UJF86" s="183"/>
      <c r="UJG86" s="183"/>
      <c r="UJH86" s="183"/>
      <c r="UJI86" s="183"/>
      <c r="UJJ86" s="183"/>
      <c r="UJK86" s="183"/>
      <c r="UJL86" s="183"/>
      <c r="UJM86" s="183"/>
      <c r="UJN86" s="183"/>
      <c r="UJO86" s="183"/>
      <c r="UJP86" s="183"/>
      <c r="UJQ86" s="183"/>
      <c r="UJR86" s="183"/>
      <c r="UJS86" s="183"/>
      <c r="UJT86" s="183"/>
      <c r="UJU86" s="183"/>
      <c r="UJV86" s="183"/>
      <c r="UJW86" s="183"/>
      <c r="UJX86" s="183"/>
      <c r="UJY86" s="183"/>
      <c r="UJZ86" s="183"/>
      <c r="UKA86" s="183"/>
      <c r="UKB86" s="183"/>
      <c r="UKC86" s="183"/>
      <c r="UKD86" s="183"/>
      <c r="UKE86" s="183"/>
      <c r="UKF86" s="183"/>
      <c r="UKG86" s="183"/>
      <c r="UKH86" s="183"/>
      <c r="UKI86" s="183"/>
      <c r="UKJ86" s="183"/>
      <c r="UKK86" s="183"/>
      <c r="UKL86" s="183"/>
      <c r="UKM86" s="183"/>
      <c r="UKN86" s="183"/>
      <c r="UKO86" s="183"/>
      <c r="UKP86" s="183"/>
      <c r="UKQ86" s="183"/>
      <c r="UKR86" s="183"/>
      <c r="UKS86" s="183"/>
      <c r="UKT86" s="183"/>
      <c r="UKU86" s="183"/>
      <c r="UKV86" s="183"/>
      <c r="UKW86" s="183"/>
      <c r="UKX86" s="183"/>
      <c r="UKY86" s="183"/>
      <c r="UKZ86" s="183"/>
      <c r="ULA86" s="183"/>
      <c r="ULB86" s="183"/>
      <c r="ULC86" s="183"/>
      <c r="ULD86" s="183"/>
      <c r="ULE86" s="183"/>
      <c r="ULF86" s="183"/>
      <c r="ULG86" s="183"/>
      <c r="ULH86" s="183"/>
      <c r="ULI86" s="183"/>
      <c r="ULJ86" s="183"/>
      <c r="ULK86" s="183"/>
      <c r="ULL86" s="183"/>
      <c r="ULM86" s="183"/>
      <c r="ULN86" s="183"/>
      <c r="ULO86" s="183"/>
      <c r="ULP86" s="183"/>
      <c r="ULQ86" s="183"/>
      <c r="ULR86" s="183"/>
      <c r="ULS86" s="183"/>
      <c r="ULT86" s="183"/>
      <c r="ULU86" s="183"/>
      <c r="ULV86" s="183"/>
      <c r="ULW86" s="183"/>
      <c r="ULX86" s="183"/>
      <c r="ULY86" s="183"/>
      <c r="ULZ86" s="183"/>
      <c r="UMA86" s="183"/>
      <c r="UMB86" s="183"/>
      <c r="UMC86" s="183"/>
      <c r="UMD86" s="183"/>
      <c r="UME86" s="183"/>
      <c r="UMF86" s="183"/>
      <c r="UMG86" s="183"/>
      <c r="UMH86" s="183"/>
      <c r="UMI86" s="183"/>
      <c r="UMJ86" s="183"/>
      <c r="UMK86" s="183"/>
      <c r="UML86" s="183"/>
      <c r="UMM86" s="183"/>
      <c r="UMN86" s="183"/>
      <c r="UMO86" s="183"/>
      <c r="UMP86" s="183"/>
      <c r="UMQ86" s="183"/>
      <c r="UMR86" s="183"/>
      <c r="UMS86" s="183"/>
      <c r="UMT86" s="183"/>
      <c r="UMU86" s="183"/>
      <c r="UMV86" s="183"/>
      <c r="UMW86" s="183"/>
      <c r="UMX86" s="183"/>
      <c r="UMY86" s="183"/>
      <c r="UMZ86" s="183"/>
      <c r="UNA86" s="183"/>
      <c r="UNB86" s="183"/>
      <c r="UNC86" s="183"/>
      <c r="UND86" s="183"/>
      <c r="UNE86" s="183"/>
      <c r="UNF86" s="183"/>
      <c r="UNG86" s="183"/>
      <c r="UNH86" s="183"/>
      <c r="UNI86" s="183"/>
      <c r="UNJ86" s="183"/>
      <c r="UNK86" s="183"/>
      <c r="UNL86" s="183"/>
      <c r="UNM86" s="183"/>
      <c r="UNN86" s="183"/>
      <c r="UNO86" s="183"/>
      <c r="UNP86" s="183"/>
      <c r="UNQ86" s="183"/>
      <c r="UNR86" s="183"/>
      <c r="UNS86" s="183"/>
      <c r="UNT86" s="183"/>
      <c r="UNU86" s="183"/>
      <c r="UNV86" s="183"/>
      <c r="UNW86" s="183"/>
      <c r="UNX86" s="183"/>
      <c r="UNY86" s="183"/>
      <c r="UNZ86" s="183"/>
      <c r="UOA86" s="183"/>
      <c r="UOB86" s="183"/>
      <c r="UOC86" s="183"/>
      <c r="UOD86" s="183"/>
      <c r="UOE86" s="183"/>
      <c r="UOF86" s="183"/>
      <c r="UOG86" s="183"/>
      <c r="UOH86" s="183"/>
      <c r="UOI86" s="183"/>
      <c r="UOJ86" s="183"/>
      <c r="UOK86" s="183"/>
      <c r="UOL86" s="183"/>
      <c r="UOM86" s="183"/>
      <c r="UON86" s="183"/>
      <c r="UOO86" s="183"/>
      <c r="UOP86" s="183"/>
      <c r="UOQ86" s="183"/>
      <c r="UOR86" s="183"/>
      <c r="UOS86" s="183"/>
      <c r="UOT86" s="183"/>
      <c r="UOU86" s="183"/>
      <c r="UOV86" s="183"/>
      <c r="UOW86" s="183"/>
      <c r="UOX86" s="183"/>
      <c r="UOY86" s="183"/>
      <c r="UOZ86" s="183"/>
      <c r="UPA86" s="183"/>
      <c r="UPB86" s="183"/>
      <c r="UPC86" s="183"/>
      <c r="UPD86" s="183"/>
      <c r="UPE86" s="183"/>
      <c r="UPF86" s="183"/>
      <c r="UPG86" s="183"/>
      <c r="UPH86" s="183"/>
      <c r="UPI86" s="183"/>
      <c r="UPJ86" s="183"/>
      <c r="UPK86" s="183"/>
      <c r="UPL86" s="183"/>
      <c r="UPM86" s="183"/>
      <c r="UPN86" s="183"/>
      <c r="UPO86" s="183"/>
      <c r="UPP86" s="183"/>
      <c r="UPQ86" s="183"/>
      <c r="UPR86" s="183"/>
      <c r="UPS86" s="183"/>
      <c r="UPT86" s="183"/>
      <c r="UPU86" s="183"/>
      <c r="UPV86" s="183"/>
      <c r="UPW86" s="183"/>
      <c r="UPX86" s="183"/>
      <c r="UPY86" s="183"/>
      <c r="UPZ86" s="183"/>
      <c r="UQA86" s="183"/>
      <c r="UQB86" s="183"/>
      <c r="UQC86" s="183"/>
      <c r="UQD86" s="183"/>
      <c r="UQE86" s="183"/>
      <c r="UQF86" s="183"/>
      <c r="UQG86" s="183"/>
      <c r="UQH86" s="183"/>
      <c r="UQI86" s="183"/>
      <c r="UQJ86" s="183"/>
      <c r="UQK86" s="183"/>
      <c r="UQL86" s="183"/>
      <c r="UQM86" s="183"/>
      <c r="UQN86" s="183"/>
      <c r="UQO86" s="183"/>
      <c r="UQP86" s="183"/>
      <c r="UQQ86" s="183"/>
      <c r="UQR86" s="183"/>
      <c r="UQS86" s="183"/>
      <c r="UQT86" s="183"/>
      <c r="UQU86" s="183"/>
      <c r="UQV86" s="183"/>
      <c r="UQW86" s="183"/>
      <c r="UQX86" s="183"/>
      <c r="UQY86" s="183"/>
      <c r="UQZ86" s="183"/>
      <c r="URA86" s="183"/>
      <c r="URB86" s="183"/>
      <c r="URC86" s="183"/>
      <c r="URD86" s="183"/>
      <c r="URE86" s="183"/>
      <c r="URF86" s="183"/>
      <c r="URG86" s="183"/>
      <c r="URH86" s="183"/>
      <c r="URI86" s="183"/>
      <c r="URJ86" s="183"/>
      <c r="URK86" s="183"/>
      <c r="URL86" s="183"/>
      <c r="URM86" s="183"/>
      <c r="URN86" s="183"/>
      <c r="URO86" s="183"/>
      <c r="URP86" s="183"/>
      <c r="URQ86" s="183"/>
      <c r="URR86" s="183"/>
      <c r="URS86" s="183"/>
      <c r="URT86" s="183"/>
      <c r="URU86" s="183"/>
      <c r="URV86" s="183"/>
      <c r="URW86" s="183"/>
      <c r="URX86" s="183"/>
      <c r="URY86" s="183"/>
      <c r="URZ86" s="183"/>
      <c r="USA86" s="183"/>
      <c r="USB86" s="183"/>
      <c r="USC86" s="183"/>
      <c r="USD86" s="183"/>
      <c r="USE86" s="183"/>
      <c r="USF86" s="183"/>
      <c r="USG86" s="183"/>
      <c r="USH86" s="183"/>
      <c r="USI86" s="183"/>
      <c r="USJ86" s="183"/>
      <c r="USK86" s="183"/>
      <c r="USL86" s="183"/>
      <c r="USM86" s="183"/>
      <c r="USN86" s="183"/>
      <c r="USO86" s="183"/>
      <c r="USP86" s="183"/>
      <c r="USQ86" s="183"/>
      <c r="USR86" s="183"/>
      <c r="USS86" s="183"/>
      <c r="UST86" s="183"/>
      <c r="USU86" s="183"/>
      <c r="USV86" s="183"/>
      <c r="USW86" s="183"/>
      <c r="USX86" s="183"/>
      <c r="USY86" s="183"/>
      <c r="USZ86" s="183"/>
      <c r="UTA86" s="183"/>
      <c r="UTB86" s="183"/>
      <c r="UTC86" s="183"/>
      <c r="UTD86" s="183"/>
      <c r="UTE86" s="183"/>
      <c r="UTF86" s="183"/>
      <c r="UTG86" s="183"/>
      <c r="UTH86" s="183"/>
      <c r="UTI86" s="183"/>
      <c r="UTJ86" s="183"/>
      <c r="UTK86" s="183"/>
      <c r="UTL86" s="183"/>
      <c r="UTM86" s="183"/>
      <c r="UTN86" s="183"/>
      <c r="UTO86" s="183"/>
      <c r="UTP86" s="183"/>
      <c r="UTQ86" s="183"/>
      <c r="UTR86" s="183"/>
      <c r="UTS86" s="183"/>
      <c r="UTT86" s="183"/>
      <c r="UTU86" s="183"/>
      <c r="UTV86" s="183"/>
      <c r="UTW86" s="183"/>
      <c r="UTX86" s="183"/>
      <c r="UTY86" s="183"/>
      <c r="UTZ86" s="183"/>
      <c r="UUA86" s="183"/>
      <c r="UUB86" s="183"/>
      <c r="UUC86" s="183"/>
      <c r="UUD86" s="183"/>
      <c r="UUE86" s="183"/>
      <c r="UUF86" s="183"/>
      <c r="UUG86" s="183"/>
      <c r="UUH86" s="183"/>
      <c r="UUI86" s="183"/>
      <c r="UUJ86" s="183"/>
      <c r="UUK86" s="183"/>
      <c r="UUL86" s="183"/>
      <c r="UUM86" s="183"/>
      <c r="UUN86" s="183"/>
      <c r="UUO86" s="183"/>
      <c r="UUP86" s="183"/>
      <c r="UUQ86" s="183"/>
      <c r="UUR86" s="183"/>
      <c r="UUS86" s="183"/>
      <c r="UUT86" s="183"/>
      <c r="UUU86" s="183"/>
      <c r="UUV86" s="183"/>
      <c r="UUW86" s="183"/>
      <c r="UUX86" s="183"/>
      <c r="UUY86" s="183"/>
      <c r="UUZ86" s="183"/>
      <c r="UVA86" s="183"/>
      <c r="UVB86" s="183"/>
      <c r="UVC86" s="183"/>
      <c r="UVD86" s="183"/>
      <c r="UVE86" s="183"/>
      <c r="UVF86" s="183"/>
      <c r="UVG86" s="183"/>
      <c r="UVH86" s="183"/>
      <c r="UVI86" s="183"/>
      <c r="UVJ86" s="183"/>
      <c r="UVK86" s="183"/>
      <c r="UVL86" s="183"/>
      <c r="UVM86" s="183"/>
      <c r="UVN86" s="183"/>
      <c r="UVO86" s="183"/>
      <c r="UVP86" s="183"/>
      <c r="UVQ86" s="183"/>
      <c r="UVR86" s="183"/>
      <c r="UVS86" s="183"/>
      <c r="UVT86" s="183"/>
      <c r="UVU86" s="183"/>
      <c r="UVV86" s="183"/>
      <c r="UVW86" s="183"/>
      <c r="UVX86" s="183"/>
      <c r="UVY86" s="183"/>
      <c r="UVZ86" s="183"/>
      <c r="UWA86" s="183"/>
      <c r="UWB86" s="183"/>
      <c r="UWC86" s="183"/>
      <c r="UWD86" s="183"/>
      <c r="UWE86" s="183"/>
      <c r="UWF86" s="183"/>
      <c r="UWG86" s="183"/>
      <c r="UWH86" s="183"/>
      <c r="UWI86" s="183"/>
      <c r="UWJ86" s="183"/>
      <c r="UWK86" s="183"/>
      <c r="UWL86" s="183"/>
      <c r="UWM86" s="183"/>
      <c r="UWN86" s="183"/>
      <c r="UWO86" s="183"/>
      <c r="UWP86" s="183"/>
      <c r="UWQ86" s="183"/>
      <c r="UWR86" s="183"/>
      <c r="UWS86" s="183"/>
      <c r="UWT86" s="183"/>
      <c r="UWU86" s="183"/>
      <c r="UWV86" s="183"/>
      <c r="UWW86" s="183"/>
      <c r="UWX86" s="183"/>
      <c r="UWY86" s="183"/>
      <c r="UWZ86" s="183"/>
      <c r="UXA86" s="183"/>
      <c r="UXB86" s="183"/>
      <c r="UXC86" s="183"/>
      <c r="UXD86" s="183"/>
      <c r="UXE86" s="183"/>
      <c r="UXF86" s="183"/>
      <c r="UXG86" s="183"/>
      <c r="UXH86" s="183"/>
      <c r="UXI86" s="183"/>
      <c r="UXJ86" s="183"/>
      <c r="UXK86" s="183"/>
      <c r="UXL86" s="183"/>
      <c r="UXM86" s="183"/>
      <c r="UXN86" s="183"/>
      <c r="UXO86" s="183"/>
      <c r="UXP86" s="183"/>
      <c r="UXQ86" s="183"/>
      <c r="UXR86" s="183"/>
      <c r="UXS86" s="183"/>
      <c r="UXT86" s="183"/>
      <c r="UXU86" s="183"/>
      <c r="UXV86" s="183"/>
      <c r="UXW86" s="183"/>
      <c r="UXX86" s="183"/>
      <c r="UXY86" s="183"/>
      <c r="UXZ86" s="183"/>
      <c r="UYA86" s="183"/>
      <c r="UYB86" s="183"/>
      <c r="UYC86" s="183"/>
      <c r="UYD86" s="183"/>
      <c r="UYE86" s="183"/>
      <c r="UYF86" s="183"/>
      <c r="UYG86" s="183"/>
      <c r="UYH86" s="183"/>
      <c r="UYI86" s="183"/>
      <c r="UYJ86" s="183"/>
      <c r="UYK86" s="183"/>
      <c r="UYL86" s="183"/>
      <c r="UYM86" s="183"/>
      <c r="UYN86" s="183"/>
      <c r="UYO86" s="183"/>
      <c r="UYP86" s="183"/>
      <c r="UYQ86" s="183"/>
      <c r="UYR86" s="183"/>
      <c r="UYS86" s="183"/>
      <c r="UYT86" s="183"/>
      <c r="UYU86" s="183"/>
      <c r="UYV86" s="183"/>
      <c r="UYW86" s="183"/>
      <c r="UYX86" s="183"/>
      <c r="UYY86" s="183"/>
      <c r="UYZ86" s="183"/>
      <c r="UZA86" s="183"/>
      <c r="UZB86" s="183"/>
      <c r="UZC86" s="183"/>
      <c r="UZD86" s="183"/>
      <c r="UZE86" s="183"/>
      <c r="UZF86" s="183"/>
      <c r="UZG86" s="183"/>
      <c r="UZH86" s="183"/>
      <c r="UZI86" s="183"/>
      <c r="UZJ86" s="183"/>
      <c r="UZK86" s="183"/>
      <c r="UZL86" s="183"/>
      <c r="UZM86" s="183"/>
      <c r="UZN86" s="183"/>
      <c r="UZO86" s="183"/>
      <c r="UZP86" s="183"/>
      <c r="UZQ86" s="183"/>
      <c r="UZR86" s="183"/>
      <c r="UZS86" s="183"/>
      <c r="UZT86" s="183"/>
      <c r="UZU86" s="183"/>
      <c r="UZV86" s="183"/>
      <c r="UZW86" s="183"/>
      <c r="UZX86" s="183"/>
      <c r="UZY86" s="183"/>
      <c r="UZZ86" s="183"/>
      <c r="VAA86" s="183"/>
      <c r="VAB86" s="183"/>
      <c r="VAC86" s="183"/>
      <c r="VAD86" s="183"/>
      <c r="VAE86" s="183"/>
      <c r="VAF86" s="183"/>
      <c r="VAG86" s="183"/>
      <c r="VAH86" s="183"/>
      <c r="VAI86" s="183"/>
      <c r="VAJ86" s="183"/>
      <c r="VAK86" s="183"/>
      <c r="VAL86" s="183"/>
      <c r="VAM86" s="183"/>
      <c r="VAN86" s="183"/>
      <c r="VAO86" s="183"/>
      <c r="VAP86" s="183"/>
      <c r="VAQ86" s="183"/>
      <c r="VAR86" s="183"/>
      <c r="VAS86" s="183"/>
      <c r="VAT86" s="183"/>
      <c r="VAU86" s="183"/>
      <c r="VAV86" s="183"/>
      <c r="VAW86" s="183"/>
      <c r="VAX86" s="183"/>
      <c r="VAY86" s="183"/>
      <c r="VAZ86" s="183"/>
      <c r="VBA86" s="183"/>
      <c r="VBB86" s="183"/>
      <c r="VBC86" s="183"/>
      <c r="VBD86" s="183"/>
      <c r="VBE86" s="183"/>
      <c r="VBF86" s="183"/>
      <c r="VBG86" s="183"/>
      <c r="VBH86" s="183"/>
      <c r="VBI86" s="183"/>
      <c r="VBJ86" s="183"/>
      <c r="VBK86" s="183"/>
      <c r="VBL86" s="183"/>
      <c r="VBM86" s="183"/>
      <c r="VBN86" s="183"/>
      <c r="VBO86" s="183"/>
      <c r="VBP86" s="183"/>
      <c r="VBQ86" s="183"/>
      <c r="VBR86" s="183"/>
      <c r="VBS86" s="183"/>
      <c r="VBT86" s="183"/>
      <c r="VBU86" s="183"/>
      <c r="VBV86" s="183"/>
      <c r="VBW86" s="183"/>
      <c r="VBX86" s="183"/>
      <c r="VBY86" s="183"/>
      <c r="VBZ86" s="183"/>
      <c r="VCA86" s="183"/>
      <c r="VCB86" s="183"/>
      <c r="VCC86" s="183"/>
      <c r="VCD86" s="183"/>
      <c r="VCE86" s="183"/>
      <c r="VCF86" s="183"/>
      <c r="VCG86" s="183"/>
      <c r="VCH86" s="183"/>
      <c r="VCI86" s="183"/>
      <c r="VCJ86" s="183"/>
      <c r="VCK86" s="183"/>
      <c r="VCL86" s="183"/>
      <c r="VCM86" s="183"/>
      <c r="VCN86" s="183"/>
      <c r="VCO86" s="183"/>
      <c r="VCP86" s="183"/>
      <c r="VCQ86" s="183"/>
      <c r="VCR86" s="183"/>
      <c r="VCS86" s="183"/>
      <c r="VCT86" s="183"/>
      <c r="VCU86" s="183"/>
      <c r="VCV86" s="183"/>
      <c r="VCW86" s="183"/>
      <c r="VCX86" s="183"/>
      <c r="VCY86" s="183"/>
      <c r="VCZ86" s="183"/>
      <c r="VDA86" s="183"/>
      <c r="VDB86" s="183"/>
      <c r="VDC86" s="183"/>
      <c r="VDD86" s="183"/>
      <c r="VDE86" s="183"/>
      <c r="VDF86" s="183"/>
      <c r="VDG86" s="183"/>
      <c r="VDH86" s="183"/>
      <c r="VDI86" s="183"/>
      <c r="VDJ86" s="183"/>
      <c r="VDK86" s="183"/>
      <c r="VDL86" s="183"/>
      <c r="VDM86" s="183"/>
      <c r="VDN86" s="183"/>
      <c r="VDO86" s="183"/>
      <c r="VDP86" s="183"/>
      <c r="VDQ86" s="183"/>
      <c r="VDR86" s="183"/>
      <c r="VDS86" s="183"/>
      <c r="VDT86" s="183"/>
      <c r="VDU86" s="183"/>
      <c r="VDV86" s="183"/>
      <c r="VDW86" s="183"/>
      <c r="VDX86" s="183"/>
      <c r="VDY86" s="183"/>
      <c r="VDZ86" s="183"/>
      <c r="VEA86" s="183"/>
      <c r="VEB86" s="183"/>
      <c r="VEC86" s="183"/>
      <c r="VED86" s="183"/>
      <c r="VEE86" s="183"/>
      <c r="VEF86" s="183"/>
      <c r="VEG86" s="183"/>
      <c r="VEH86" s="183"/>
      <c r="VEI86" s="183"/>
      <c r="VEJ86" s="183"/>
      <c r="VEK86" s="183"/>
      <c r="VEL86" s="183"/>
      <c r="VEM86" s="183"/>
      <c r="VEN86" s="183"/>
      <c r="VEO86" s="183"/>
      <c r="VEP86" s="183"/>
      <c r="VEQ86" s="183"/>
      <c r="VER86" s="183"/>
      <c r="VES86" s="183"/>
      <c r="VET86" s="183"/>
      <c r="VEU86" s="183"/>
      <c r="VEV86" s="183"/>
      <c r="VEW86" s="183"/>
      <c r="VEX86" s="183"/>
      <c r="VEY86" s="183"/>
      <c r="VEZ86" s="183"/>
      <c r="VFA86" s="183"/>
      <c r="VFB86" s="183"/>
      <c r="VFC86" s="183"/>
      <c r="VFD86" s="183"/>
      <c r="VFE86" s="183"/>
      <c r="VFF86" s="183"/>
      <c r="VFG86" s="183"/>
      <c r="VFH86" s="183"/>
      <c r="VFI86" s="183"/>
      <c r="VFJ86" s="183"/>
      <c r="VFK86" s="183"/>
      <c r="VFL86" s="183"/>
      <c r="VFM86" s="183"/>
      <c r="VFN86" s="183"/>
      <c r="VFO86" s="183"/>
      <c r="VFP86" s="183"/>
      <c r="VFQ86" s="183"/>
      <c r="VFR86" s="183"/>
      <c r="VFS86" s="183"/>
      <c r="VFT86" s="183"/>
      <c r="VFU86" s="183"/>
      <c r="VFV86" s="183"/>
      <c r="VFW86" s="183"/>
      <c r="VFX86" s="183"/>
      <c r="VFY86" s="183"/>
      <c r="VFZ86" s="183"/>
      <c r="VGA86" s="183"/>
      <c r="VGB86" s="183"/>
      <c r="VGC86" s="183"/>
      <c r="VGD86" s="183"/>
      <c r="VGE86" s="183"/>
      <c r="VGF86" s="183"/>
      <c r="VGG86" s="183"/>
      <c r="VGH86" s="183"/>
      <c r="VGI86" s="183"/>
      <c r="VGJ86" s="183"/>
      <c r="VGK86" s="183"/>
      <c r="VGL86" s="183"/>
      <c r="VGM86" s="183"/>
      <c r="VGN86" s="183"/>
      <c r="VGO86" s="183"/>
      <c r="VGP86" s="183"/>
      <c r="VGQ86" s="183"/>
      <c r="VGR86" s="183"/>
      <c r="VGS86" s="183"/>
      <c r="VGT86" s="183"/>
      <c r="VGU86" s="183"/>
      <c r="VGV86" s="183"/>
      <c r="VGW86" s="183"/>
      <c r="VGX86" s="183"/>
      <c r="VGY86" s="183"/>
      <c r="VGZ86" s="183"/>
      <c r="VHA86" s="183"/>
      <c r="VHB86" s="183"/>
      <c r="VHC86" s="183"/>
      <c r="VHD86" s="183"/>
      <c r="VHE86" s="183"/>
      <c r="VHF86" s="183"/>
      <c r="VHG86" s="183"/>
      <c r="VHH86" s="183"/>
      <c r="VHI86" s="183"/>
      <c r="VHJ86" s="183"/>
      <c r="VHK86" s="183"/>
      <c r="VHL86" s="183"/>
      <c r="VHM86" s="183"/>
      <c r="VHN86" s="183"/>
      <c r="VHO86" s="183"/>
      <c r="VHP86" s="183"/>
      <c r="VHQ86" s="183"/>
      <c r="VHR86" s="183"/>
      <c r="VHS86" s="183"/>
      <c r="VHT86" s="183"/>
      <c r="VHU86" s="183"/>
      <c r="VHV86" s="183"/>
      <c r="VHW86" s="183"/>
      <c r="VHX86" s="183"/>
      <c r="VHY86" s="183"/>
      <c r="VHZ86" s="183"/>
      <c r="VIA86" s="183"/>
      <c r="VIB86" s="183"/>
      <c r="VIC86" s="183"/>
      <c r="VID86" s="183"/>
      <c r="VIE86" s="183"/>
      <c r="VIF86" s="183"/>
      <c r="VIG86" s="183"/>
      <c r="VIH86" s="183"/>
      <c r="VII86" s="183"/>
      <c r="VIJ86" s="183"/>
      <c r="VIK86" s="183"/>
      <c r="VIL86" s="183"/>
      <c r="VIM86" s="183"/>
      <c r="VIN86" s="183"/>
      <c r="VIO86" s="183"/>
      <c r="VIP86" s="183"/>
      <c r="VIQ86" s="183"/>
      <c r="VIR86" s="183"/>
      <c r="VIS86" s="183"/>
      <c r="VIT86" s="183"/>
      <c r="VIU86" s="183"/>
      <c r="VIV86" s="183"/>
      <c r="VIW86" s="183"/>
      <c r="VIX86" s="183"/>
      <c r="VIY86" s="183"/>
      <c r="VIZ86" s="183"/>
      <c r="VJA86" s="183"/>
      <c r="VJB86" s="183"/>
      <c r="VJC86" s="183"/>
      <c r="VJD86" s="183"/>
      <c r="VJE86" s="183"/>
      <c r="VJF86" s="183"/>
      <c r="VJG86" s="183"/>
      <c r="VJH86" s="183"/>
      <c r="VJI86" s="183"/>
      <c r="VJJ86" s="183"/>
      <c r="VJK86" s="183"/>
      <c r="VJL86" s="183"/>
      <c r="VJM86" s="183"/>
      <c r="VJN86" s="183"/>
      <c r="VJO86" s="183"/>
      <c r="VJP86" s="183"/>
      <c r="VJQ86" s="183"/>
      <c r="VJR86" s="183"/>
      <c r="VJS86" s="183"/>
      <c r="VJT86" s="183"/>
      <c r="VJU86" s="183"/>
      <c r="VJV86" s="183"/>
      <c r="VJW86" s="183"/>
      <c r="VJX86" s="183"/>
      <c r="VJY86" s="183"/>
      <c r="VJZ86" s="183"/>
      <c r="VKA86" s="183"/>
      <c r="VKB86" s="183"/>
      <c r="VKC86" s="183"/>
      <c r="VKD86" s="183"/>
      <c r="VKE86" s="183"/>
      <c r="VKF86" s="183"/>
      <c r="VKG86" s="183"/>
      <c r="VKH86" s="183"/>
      <c r="VKI86" s="183"/>
      <c r="VKJ86" s="183"/>
      <c r="VKK86" s="183"/>
      <c r="VKL86" s="183"/>
      <c r="VKM86" s="183"/>
      <c r="VKN86" s="183"/>
      <c r="VKO86" s="183"/>
      <c r="VKP86" s="183"/>
      <c r="VKQ86" s="183"/>
      <c r="VKR86" s="183"/>
      <c r="VKS86" s="183"/>
      <c r="VKT86" s="183"/>
      <c r="VKU86" s="183"/>
      <c r="VKV86" s="183"/>
      <c r="VKW86" s="183"/>
      <c r="VKX86" s="183"/>
      <c r="VKY86" s="183"/>
      <c r="VKZ86" s="183"/>
      <c r="VLA86" s="183"/>
      <c r="VLB86" s="183"/>
      <c r="VLC86" s="183"/>
      <c r="VLD86" s="183"/>
      <c r="VLE86" s="183"/>
      <c r="VLF86" s="183"/>
      <c r="VLG86" s="183"/>
      <c r="VLH86" s="183"/>
      <c r="VLI86" s="183"/>
      <c r="VLJ86" s="183"/>
      <c r="VLK86" s="183"/>
      <c r="VLL86" s="183"/>
      <c r="VLM86" s="183"/>
      <c r="VLN86" s="183"/>
      <c r="VLO86" s="183"/>
      <c r="VLP86" s="183"/>
      <c r="VLQ86" s="183"/>
      <c r="VLR86" s="183"/>
      <c r="VLS86" s="183"/>
      <c r="VLT86" s="183"/>
      <c r="VLU86" s="183"/>
      <c r="VLV86" s="183"/>
      <c r="VLW86" s="183"/>
      <c r="VLX86" s="183"/>
      <c r="VLY86" s="183"/>
      <c r="VLZ86" s="183"/>
      <c r="VMA86" s="183"/>
      <c r="VMB86" s="183"/>
      <c r="VMC86" s="183"/>
      <c r="VMD86" s="183"/>
      <c r="VME86" s="183"/>
      <c r="VMF86" s="183"/>
      <c r="VMG86" s="183"/>
      <c r="VMH86" s="183"/>
      <c r="VMI86" s="183"/>
      <c r="VMJ86" s="183"/>
      <c r="VMK86" s="183"/>
      <c r="VML86" s="183"/>
      <c r="VMM86" s="183"/>
      <c r="VMN86" s="183"/>
      <c r="VMO86" s="183"/>
      <c r="VMP86" s="183"/>
      <c r="VMQ86" s="183"/>
      <c r="VMR86" s="183"/>
      <c r="VMS86" s="183"/>
      <c r="VMT86" s="183"/>
      <c r="VMU86" s="183"/>
      <c r="VMV86" s="183"/>
      <c r="VMW86" s="183"/>
      <c r="VMX86" s="183"/>
      <c r="VMY86" s="183"/>
      <c r="VMZ86" s="183"/>
      <c r="VNA86" s="183"/>
      <c r="VNB86" s="183"/>
      <c r="VNC86" s="183"/>
      <c r="VND86" s="183"/>
      <c r="VNE86" s="183"/>
      <c r="VNF86" s="183"/>
      <c r="VNG86" s="183"/>
      <c r="VNH86" s="183"/>
      <c r="VNI86" s="183"/>
      <c r="VNJ86" s="183"/>
      <c r="VNK86" s="183"/>
      <c r="VNL86" s="183"/>
      <c r="VNM86" s="183"/>
      <c r="VNN86" s="183"/>
      <c r="VNO86" s="183"/>
      <c r="VNP86" s="183"/>
      <c r="VNQ86" s="183"/>
      <c r="VNR86" s="183"/>
      <c r="VNS86" s="183"/>
      <c r="VNT86" s="183"/>
      <c r="VNU86" s="183"/>
      <c r="VNV86" s="183"/>
      <c r="VNW86" s="183"/>
      <c r="VNX86" s="183"/>
      <c r="VNY86" s="183"/>
      <c r="VNZ86" s="183"/>
      <c r="VOA86" s="183"/>
      <c r="VOB86" s="183"/>
      <c r="VOC86" s="183"/>
      <c r="VOD86" s="183"/>
      <c r="VOE86" s="183"/>
      <c r="VOF86" s="183"/>
      <c r="VOG86" s="183"/>
      <c r="VOH86" s="183"/>
      <c r="VOI86" s="183"/>
      <c r="VOJ86" s="183"/>
      <c r="VOK86" s="183"/>
      <c r="VOL86" s="183"/>
      <c r="VOM86" s="183"/>
      <c r="VON86" s="183"/>
      <c r="VOO86" s="183"/>
      <c r="VOP86" s="183"/>
      <c r="VOQ86" s="183"/>
      <c r="VOR86" s="183"/>
      <c r="VOS86" s="183"/>
      <c r="VOT86" s="183"/>
      <c r="VOU86" s="183"/>
      <c r="VOV86" s="183"/>
      <c r="VOW86" s="183"/>
      <c r="VOX86" s="183"/>
      <c r="VOY86" s="183"/>
      <c r="VOZ86" s="183"/>
      <c r="VPA86" s="183"/>
      <c r="VPB86" s="183"/>
      <c r="VPC86" s="183"/>
      <c r="VPD86" s="183"/>
      <c r="VPE86" s="183"/>
      <c r="VPF86" s="183"/>
      <c r="VPG86" s="183"/>
      <c r="VPH86" s="183"/>
      <c r="VPI86" s="183"/>
      <c r="VPJ86" s="183"/>
      <c r="VPK86" s="183"/>
      <c r="VPL86" s="183"/>
      <c r="VPM86" s="183"/>
      <c r="VPN86" s="183"/>
      <c r="VPO86" s="183"/>
      <c r="VPP86" s="183"/>
      <c r="VPQ86" s="183"/>
      <c r="VPR86" s="183"/>
      <c r="VPS86" s="183"/>
      <c r="VPT86" s="183"/>
      <c r="VPU86" s="183"/>
      <c r="VPV86" s="183"/>
      <c r="VPW86" s="183"/>
      <c r="VPX86" s="183"/>
      <c r="VPY86" s="183"/>
      <c r="VPZ86" s="183"/>
      <c r="VQA86" s="183"/>
      <c r="VQB86" s="183"/>
      <c r="VQC86" s="183"/>
      <c r="VQD86" s="183"/>
      <c r="VQE86" s="183"/>
      <c r="VQF86" s="183"/>
      <c r="VQG86" s="183"/>
      <c r="VQH86" s="183"/>
      <c r="VQI86" s="183"/>
      <c r="VQJ86" s="183"/>
      <c r="VQK86" s="183"/>
      <c r="VQL86" s="183"/>
      <c r="VQM86" s="183"/>
      <c r="VQN86" s="183"/>
      <c r="VQO86" s="183"/>
      <c r="VQP86" s="183"/>
      <c r="VQQ86" s="183"/>
      <c r="VQR86" s="183"/>
      <c r="VQS86" s="183"/>
      <c r="VQT86" s="183"/>
      <c r="VQU86" s="183"/>
      <c r="VQV86" s="183"/>
      <c r="VQW86" s="183"/>
      <c r="VQX86" s="183"/>
      <c r="VQY86" s="183"/>
      <c r="VQZ86" s="183"/>
      <c r="VRA86" s="183"/>
      <c r="VRB86" s="183"/>
      <c r="VRC86" s="183"/>
      <c r="VRD86" s="183"/>
      <c r="VRE86" s="183"/>
      <c r="VRF86" s="183"/>
      <c r="VRG86" s="183"/>
      <c r="VRH86" s="183"/>
      <c r="VRI86" s="183"/>
      <c r="VRJ86" s="183"/>
      <c r="VRK86" s="183"/>
      <c r="VRL86" s="183"/>
      <c r="VRM86" s="183"/>
      <c r="VRN86" s="183"/>
      <c r="VRO86" s="183"/>
      <c r="VRP86" s="183"/>
      <c r="VRQ86" s="183"/>
      <c r="VRR86" s="183"/>
      <c r="VRS86" s="183"/>
      <c r="VRT86" s="183"/>
      <c r="VRU86" s="183"/>
      <c r="VRV86" s="183"/>
      <c r="VRW86" s="183"/>
      <c r="VRX86" s="183"/>
      <c r="VRY86" s="183"/>
      <c r="VRZ86" s="183"/>
      <c r="VSA86" s="183"/>
      <c r="VSB86" s="183"/>
      <c r="VSC86" s="183"/>
      <c r="VSD86" s="183"/>
      <c r="VSE86" s="183"/>
      <c r="VSF86" s="183"/>
      <c r="VSG86" s="183"/>
      <c r="VSH86" s="183"/>
      <c r="VSI86" s="183"/>
      <c r="VSJ86" s="183"/>
      <c r="VSK86" s="183"/>
      <c r="VSL86" s="183"/>
      <c r="VSM86" s="183"/>
      <c r="VSN86" s="183"/>
      <c r="VSO86" s="183"/>
      <c r="VSP86" s="183"/>
      <c r="VSQ86" s="183"/>
      <c r="VSR86" s="183"/>
      <c r="VSS86" s="183"/>
      <c r="VST86" s="183"/>
      <c r="VSU86" s="183"/>
      <c r="VSV86" s="183"/>
      <c r="VSW86" s="183"/>
      <c r="VSX86" s="183"/>
      <c r="VSY86" s="183"/>
      <c r="VSZ86" s="183"/>
      <c r="VTA86" s="183"/>
      <c r="VTB86" s="183"/>
      <c r="VTC86" s="183"/>
      <c r="VTD86" s="183"/>
      <c r="VTE86" s="183"/>
      <c r="VTF86" s="183"/>
      <c r="VTG86" s="183"/>
      <c r="VTH86" s="183"/>
      <c r="VTI86" s="183"/>
      <c r="VTJ86" s="183"/>
      <c r="VTK86" s="183"/>
      <c r="VTL86" s="183"/>
      <c r="VTM86" s="183"/>
      <c r="VTN86" s="183"/>
      <c r="VTO86" s="183"/>
      <c r="VTP86" s="183"/>
      <c r="VTQ86" s="183"/>
      <c r="VTR86" s="183"/>
      <c r="VTS86" s="183"/>
      <c r="VTT86" s="183"/>
      <c r="VTU86" s="183"/>
      <c r="VTV86" s="183"/>
      <c r="VTW86" s="183"/>
      <c r="VTX86" s="183"/>
      <c r="VTY86" s="183"/>
      <c r="VTZ86" s="183"/>
      <c r="VUA86" s="183"/>
      <c r="VUB86" s="183"/>
      <c r="VUC86" s="183"/>
      <c r="VUD86" s="183"/>
      <c r="VUE86" s="183"/>
      <c r="VUF86" s="183"/>
      <c r="VUG86" s="183"/>
      <c r="VUH86" s="183"/>
      <c r="VUI86" s="183"/>
      <c r="VUJ86" s="183"/>
      <c r="VUK86" s="183"/>
      <c r="VUL86" s="183"/>
      <c r="VUM86" s="183"/>
      <c r="VUN86" s="183"/>
      <c r="VUO86" s="183"/>
      <c r="VUP86" s="183"/>
      <c r="VUQ86" s="183"/>
      <c r="VUR86" s="183"/>
      <c r="VUS86" s="183"/>
      <c r="VUT86" s="183"/>
      <c r="VUU86" s="183"/>
      <c r="VUV86" s="183"/>
      <c r="VUW86" s="183"/>
      <c r="VUX86" s="183"/>
      <c r="VUY86" s="183"/>
      <c r="VUZ86" s="183"/>
      <c r="VVA86" s="183"/>
      <c r="VVB86" s="183"/>
      <c r="VVC86" s="183"/>
      <c r="VVD86" s="183"/>
      <c r="VVE86" s="183"/>
      <c r="VVF86" s="183"/>
      <c r="VVG86" s="183"/>
      <c r="VVH86" s="183"/>
      <c r="VVI86" s="183"/>
      <c r="VVJ86" s="183"/>
      <c r="VVK86" s="183"/>
      <c r="VVL86" s="183"/>
      <c r="VVM86" s="183"/>
      <c r="VVN86" s="183"/>
      <c r="VVO86" s="183"/>
      <c r="VVP86" s="183"/>
      <c r="VVQ86" s="183"/>
      <c r="VVR86" s="183"/>
      <c r="VVS86" s="183"/>
      <c r="VVT86" s="183"/>
      <c r="VVU86" s="183"/>
      <c r="VVV86" s="183"/>
      <c r="VVW86" s="183"/>
      <c r="VVX86" s="183"/>
      <c r="VVY86" s="183"/>
      <c r="VVZ86" s="183"/>
      <c r="VWA86" s="183"/>
      <c r="VWB86" s="183"/>
      <c r="VWC86" s="183"/>
      <c r="VWD86" s="183"/>
      <c r="VWE86" s="183"/>
      <c r="VWF86" s="183"/>
      <c r="VWG86" s="183"/>
      <c r="VWH86" s="183"/>
      <c r="VWI86" s="183"/>
      <c r="VWJ86" s="183"/>
      <c r="VWK86" s="183"/>
      <c r="VWL86" s="183"/>
      <c r="VWM86" s="183"/>
      <c r="VWN86" s="183"/>
      <c r="VWO86" s="183"/>
      <c r="VWP86" s="183"/>
      <c r="VWQ86" s="183"/>
      <c r="VWR86" s="183"/>
      <c r="VWS86" s="183"/>
      <c r="VWT86" s="183"/>
      <c r="VWU86" s="183"/>
      <c r="VWV86" s="183"/>
      <c r="VWW86" s="183"/>
      <c r="VWX86" s="183"/>
      <c r="VWY86" s="183"/>
      <c r="VWZ86" s="183"/>
      <c r="VXA86" s="183"/>
      <c r="VXB86" s="183"/>
      <c r="VXC86" s="183"/>
      <c r="VXD86" s="183"/>
      <c r="VXE86" s="183"/>
      <c r="VXF86" s="183"/>
      <c r="VXG86" s="183"/>
      <c r="VXH86" s="183"/>
      <c r="VXI86" s="183"/>
      <c r="VXJ86" s="183"/>
      <c r="VXK86" s="183"/>
      <c r="VXL86" s="183"/>
      <c r="VXM86" s="183"/>
      <c r="VXN86" s="183"/>
      <c r="VXO86" s="183"/>
      <c r="VXP86" s="183"/>
      <c r="VXQ86" s="183"/>
      <c r="VXR86" s="183"/>
      <c r="VXS86" s="183"/>
      <c r="VXT86" s="183"/>
      <c r="VXU86" s="183"/>
      <c r="VXV86" s="183"/>
      <c r="VXW86" s="183"/>
      <c r="VXX86" s="183"/>
      <c r="VXY86" s="183"/>
      <c r="VXZ86" s="183"/>
      <c r="VYA86" s="183"/>
      <c r="VYB86" s="183"/>
      <c r="VYC86" s="183"/>
      <c r="VYD86" s="183"/>
      <c r="VYE86" s="183"/>
      <c r="VYF86" s="183"/>
      <c r="VYG86" s="183"/>
      <c r="VYH86" s="183"/>
      <c r="VYI86" s="183"/>
      <c r="VYJ86" s="183"/>
      <c r="VYK86" s="183"/>
      <c r="VYL86" s="183"/>
      <c r="VYM86" s="183"/>
      <c r="VYN86" s="183"/>
      <c r="VYO86" s="183"/>
      <c r="VYP86" s="183"/>
      <c r="VYQ86" s="183"/>
      <c r="VYR86" s="183"/>
      <c r="VYS86" s="183"/>
      <c r="VYT86" s="183"/>
      <c r="VYU86" s="183"/>
      <c r="VYV86" s="183"/>
      <c r="VYW86" s="183"/>
      <c r="VYX86" s="183"/>
      <c r="VYY86" s="183"/>
      <c r="VYZ86" s="183"/>
      <c r="VZA86" s="183"/>
      <c r="VZB86" s="183"/>
      <c r="VZC86" s="183"/>
      <c r="VZD86" s="183"/>
      <c r="VZE86" s="183"/>
      <c r="VZF86" s="183"/>
      <c r="VZG86" s="183"/>
      <c r="VZH86" s="183"/>
      <c r="VZI86" s="183"/>
      <c r="VZJ86" s="183"/>
      <c r="VZK86" s="183"/>
      <c r="VZL86" s="183"/>
      <c r="VZM86" s="183"/>
      <c r="VZN86" s="183"/>
      <c r="VZO86" s="183"/>
      <c r="VZP86" s="183"/>
      <c r="VZQ86" s="183"/>
      <c r="VZR86" s="183"/>
      <c r="VZS86" s="183"/>
      <c r="VZT86" s="183"/>
      <c r="VZU86" s="183"/>
      <c r="VZV86" s="183"/>
      <c r="VZW86" s="183"/>
      <c r="VZX86" s="183"/>
      <c r="VZY86" s="183"/>
      <c r="VZZ86" s="183"/>
      <c r="WAA86" s="183"/>
      <c r="WAB86" s="183"/>
      <c r="WAC86" s="183"/>
      <c r="WAD86" s="183"/>
      <c r="WAE86" s="183"/>
      <c r="WAF86" s="183"/>
      <c r="WAG86" s="183"/>
      <c r="WAH86" s="183"/>
      <c r="WAI86" s="183"/>
      <c r="WAJ86" s="183"/>
      <c r="WAK86" s="183"/>
      <c r="WAL86" s="183"/>
      <c r="WAM86" s="183"/>
      <c r="WAN86" s="183"/>
      <c r="WAO86" s="183"/>
      <c r="WAP86" s="183"/>
      <c r="WAQ86" s="183"/>
      <c r="WAR86" s="183"/>
      <c r="WAS86" s="183"/>
      <c r="WAT86" s="183"/>
      <c r="WAU86" s="183"/>
      <c r="WAV86" s="183"/>
      <c r="WAW86" s="183"/>
      <c r="WAX86" s="183"/>
      <c r="WAY86" s="183"/>
      <c r="WAZ86" s="183"/>
      <c r="WBA86" s="183"/>
      <c r="WBB86" s="183"/>
      <c r="WBC86" s="183"/>
      <c r="WBD86" s="183"/>
      <c r="WBE86" s="183"/>
      <c r="WBF86" s="183"/>
      <c r="WBG86" s="183"/>
      <c r="WBH86" s="183"/>
      <c r="WBI86" s="183"/>
      <c r="WBJ86" s="183"/>
      <c r="WBK86" s="183"/>
      <c r="WBL86" s="183"/>
      <c r="WBM86" s="183"/>
      <c r="WBN86" s="183"/>
      <c r="WBO86" s="183"/>
      <c r="WBP86" s="183"/>
      <c r="WBQ86" s="183"/>
      <c r="WBR86" s="183"/>
      <c r="WBS86" s="183"/>
      <c r="WBT86" s="183"/>
      <c r="WBU86" s="183"/>
      <c r="WBV86" s="183"/>
      <c r="WBW86" s="183"/>
      <c r="WBX86" s="183"/>
      <c r="WBY86" s="183"/>
      <c r="WBZ86" s="183"/>
      <c r="WCA86" s="183"/>
      <c r="WCB86" s="183"/>
      <c r="WCC86" s="183"/>
      <c r="WCD86" s="183"/>
      <c r="WCE86" s="183"/>
      <c r="WCF86" s="183"/>
      <c r="WCG86" s="183"/>
      <c r="WCH86" s="183"/>
      <c r="WCI86" s="183"/>
      <c r="WCJ86" s="183"/>
      <c r="WCK86" s="183"/>
      <c r="WCL86" s="183"/>
      <c r="WCM86" s="183"/>
      <c r="WCN86" s="183"/>
      <c r="WCO86" s="183"/>
      <c r="WCP86" s="183"/>
      <c r="WCQ86" s="183"/>
      <c r="WCR86" s="183"/>
      <c r="WCS86" s="183"/>
      <c r="WCT86" s="183"/>
      <c r="WCU86" s="183"/>
      <c r="WCV86" s="183"/>
      <c r="WCW86" s="183"/>
      <c r="WCX86" s="183"/>
      <c r="WCY86" s="183"/>
      <c r="WCZ86" s="183"/>
      <c r="WDA86" s="183"/>
      <c r="WDB86" s="183"/>
      <c r="WDC86" s="183"/>
      <c r="WDD86" s="183"/>
      <c r="WDE86" s="183"/>
      <c r="WDF86" s="183"/>
      <c r="WDG86" s="183"/>
      <c r="WDH86" s="183"/>
      <c r="WDI86" s="183"/>
      <c r="WDJ86" s="183"/>
      <c r="WDK86" s="183"/>
      <c r="WDL86" s="183"/>
      <c r="WDM86" s="183"/>
      <c r="WDN86" s="183"/>
      <c r="WDO86" s="183"/>
      <c r="WDP86" s="183"/>
      <c r="WDQ86" s="183"/>
      <c r="WDR86" s="183"/>
      <c r="WDS86" s="183"/>
      <c r="WDT86" s="183"/>
      <c r="WDU86" s="183"/>
      <c r="WDV86" s="183"/>
      <c r="WDW86" s="183"/>
      <c r="WDX86" s="183"/>
      <c r="WDY86" s="183"/>
      <c r="WDZ86" s="183"/>
      <c r="WEA86" s="183"/>
      <c r="WEB86" s="183"/>
      <c r="WEC86" s="183"/>
      <c r="WED86" s="183"/>
      <c r="WEE86" s="183"/>
      <c r="WEF86" s="183"/>
      <c r="WEG86" s="183"/>
      <c r="WEH86" s="183"/>
      <c r="WEI86" s="183"/>
      <c r="WEJ86" s="183"/>
      <c r="WEK86" s="183"/>
      <c r="WEL86" s="183"/>
      <c r="WEM86" s="183"/>
      <c r="WEN86" s="183"/>
      <c r="WEO86" s="183"/>
      <c r="WEP86" s="183"/>
      <c r="WEQ86" s="183"/>
      <c r="WER86" s="183"/>
      <c r="WES86" s="183"/>
      <c r="WET86" s="183"/>
      <c r="WEU86" s="183"/>
      <c r="WEV86" s="183"/>
      <c r="WEW86" s="183"/>
      <c r="WEX86" s="183"/>
      <c r="WEY86" s="183"/>
      <c r="WEZ86" s="183"/>
      <c r="WFA86" s="183"/>
      <c r="WFB86" s="183"/>
      <c r="WFC86" s="183"/>
      <c r="WFD86" s="183"/>
      <c r="WFE86" s="183"/>
      <c r="WFF86" s="183"/>
      <c r="WFG86" s="183"/>
      <c r="WFH86" s="183"/>
      <c r="WFI86" s="183"/>
      <c r="WFJ86" s="183"/>
      <c r="WFK86" s="183"/>
      <c r="WFL86" s="183"/>
      <c r="WFM86" s="183"/>
      <c r="WFN86" s="183"/>
      <c r="WFO86" s="183"/>
      <c r="WFP86" s="183"/>
      <c r="WFQ86" s="183"/>
      <c r="WFR86" s="183"/>
      <c r="WFS86" s="183"/>
      <c r="WFT86" s="183"/>
      <c r="WFU86" s="183"/>
      <c r="WFV86" s="183"/>
      <c r="WFW86" s="183"/>
      <c r="WFX86" s="183"/>
      <c r="WFY86" s="183"/>
      <c r="WFZ86" s="183"/>
      <c r="WGA86" s="183"/>
      <c r="WGB86" s="183"/>
      <c r="WGC86" s="183"/>
      <c r="WGD86" s="183"/>
      <c r="WGE86" s="183"/>
      <c r="WGF86" s="183"/>
      <c r="WGG86" s="183"/>
      <c r="WGH86" s="183"/>
      <c r="WGI86" s="183"/>
      <c r="WGJ86" s="183"/>
      <c r="WGK86" s="183"/>
      <c r="WGL86" s="183"/>
      <c r="WGM86" s="183"/>
      <c r="WGN86" s="183"/>
      <c r="WGO86" s="183"/>
      <c r="WGP86" s="183"/>
      <c r="WGQ86" s="183"/>
      <c r="WGR86" s="183"/>
      <c r="WGS86" s="183"/>
      <c r="WGT86" s="183"/>
      <c r="WGU86" s="183"/>
      <c r="WGV86" s="183"/>
      <c r="WGW86" s="183"/>
      <c r="WGX86" s="183"/>
      <c r="WGY86" s="183"/>
      <c r="WGZ86" s="183"/>
      <c r="WHA86" s="183"/>
      <c r="WHB86" s="183"/>
      <c r="WHC86" s="183"/>
      <c r="WHD86" s="183"/>
      <c r="WHE86" s="183"/>
      <c r="WHF86" s="183"/>
      <c r="WHG86" s="183"/>
      <c r="WHH86" s="183"/>
      <c r="WHI86" s="183"/>
      <c r="WHJ86" s="183"/>
      <c r="WHK86" s="183"/>
      <c r="WHL86" s="183"/>
      <c r="WHM86" s="183"/>
      <c r="WHN86" s="183"/>
      <c r="WHO86" s="183"/>
      <c r="WHP86" s="183"/>
      <c r="WHQ86" s="183"/>
      <c r="WHR86" s="183"/>
      <c r="WHS86" s="183"/>
      <c r="WHT86" s="183"/>
      <c r="WHU86" s="183"/>
      <c r="WHV86" s="183"/>
      <c r="WHW86" s="183"/>
      <c r="WHX86" s="183"/>
      <c r="WHY86" s="183"/>
      <c r="WHZ86" s="183"/>
      <c r="WIA86" s="183"/>
      <c r="WIB86" s="183"/>
      <c r="WIC86" s="183"/>
      <c r="WID86" s="183"/>
      <c r="WIE86" s="183"/>
      <c r="WIF86" s="183"/>
      <c r="WIG86" s="183"/>
      <c r="WIH86" s="183"/>
      <c r="WII86" s="183"/>
      <c r="WIJ86" s="183"/>
      <c r="WIK86" s="183"/>
      <c r="WIL86" s="183"/>
      <c r="WIM86" s="183"/>
      <c r="WIN86" s="183"/>
      <c r="WIO86" s="183"/>
      <c r="WIP86" s="183"/>
      <c r="WIQ86" s="183"/>
      <c r="WIR86" s="183"/>
      <c r="WIS86" s="183"/>
      <c r="WIT86" s="183"/>
      <c r="WIU86" s="183"/>
      <c r="WIV86" s="183"/>
      <c r="WIW86" s="183"/>
      <c r="WIX86" s="183"/>
      <c r="WIY86" s="183"/>
      <c r="WIZ86" s="183"/>
      <c r="WJA86" s="183"/>
      <c r="WJB86" s="183"/>
      <c r="WJC86" s="183"/>
      <c r="WJD86" s="183"/>
      <c r="WJE86" s="183"/>
      <c r="WJF86" s="183"/>
      <c r="WJG86" s="183"/>
      <c r="WJH86" s="183"/>
      <c r="WJI86" s="183"/>
      <c r="WJJ86" s="183"/>
      <c r="WJK86" s="183"/>
      <c r="WJL86" s="183"/>
      <c r="WJM86" s="183"/>
      <c r="WJN86" s="183"/>
      <c r="WJO86" s="183"/>
      <c r="WJP86" s="183"/>
      <c r="WJQ86" s="183"/>
      <c r="WJR86" s="183"/>
      <c r="WJS86" s="183"/>
      <c r="WJT86" s="183"/>
      <c r="WJU86" s="183"/>
      <c r="WJV86" s="183"/>
      <c r="WJW86" s="183"/>
      <c r="WJX86" s="183"/>
      <c r="WJY86" s="183"/>
      <c r="WJZ86" s="183"/>
      <c r="WKA86" s="183"/>
      <c r="WKB86" s="183"/>
      <c r="WKC86" s="183"/>
      <c r="WKD86" s="183"/>
      <c r="WKE86" s="183"/>
      <c r="WKF86" s="183"/>
      <c r="WKG86" s="183"/>
      <c r="WKH86" s="183"/>
      <c r="WKI86" s="183"/>
      <c r="WKJ86" s="183"/>
      <c r="WKK86" s="183"/>
      <c r="WKL86" s="183"/>
      <c r="WKM86" s="183"/>
      <c r="WKN86" s="183"/>
      <c r="WKO86" s="183"/>
      <c r="WKP86" s="183"/>
      <c r="WKQ86" s="183"/>
      <c r="WKR86" s="183"/>
      <c r="WKS86" s="183"/>
      <c r="WKT86" s="183"/>
      <c r="WKU86" s="183"/>
      <c r="WKV86" s="183"/>
      <c r="WKW86" s="183"/>
      <c r="WKX86" s="183"/>
      <c r="WKY86" s="183"/>
      <c r="WKZ86" s="183"/>
      <c r="WLA86" s="183"/>
      <c r="WLB86" s="183"/>
      <c r="WLC86" s="183"/>
      <c r="WLD86" s="183"/>
      <c r="WLE86" s="183"/>
      <c r="WLF86" s="183"/>
      <c r="WLG86" s="183"/>
      <c r="WLH86" s="183"/>
      <c r="WLI86" s="183"/>
      <c r="WLJ86" s="183"/>
      <c r="WLK86" s="183"/>
      <c r="WLL86" s="183"/>
      <c r="WLM86" s="183"/>
      <c r="WLN86" s="183"/>
      <c r="WLO86" s="183"/>
      <c r="WLP86" s="183"/>
      <c r="WLQ86" s="183"/>
      <c r="WLR86" s="183"/>
      <c r="WLS86" s="183"/>
      <c r="WLT86" s="183"/>
      <c r="WLU86" s="183"/>
      <c r="WLV86" s="183"/>
      <c r="WLW86" s="183"/>
      <c r="WLX86" s="183"/>
      <c r="WLY86" s="183"/>
      <c r="WLZ86" s="183"/>
      <c r="WMA86" s="183"/>
      <c r="WMB86" s="183"/>
      <c r="WMC86" s="183"/>
      <c r="WMD86" s="183"/>
      <c r="WME86" s="183"/>
      <c r="WMF86" s="183"/>
      <c r="WMG86" s="183"/>
      <c r="WMH86" s="183"/>
      <c r="WMI86" s="183"/>
      <c r="WMJ86" s="183"/>
      <c r="WMK86" s="183"/>
      <c r="WML86" s="183"/>
      <c r="WMM86" s="183"/>
      <c r="WMN86" s="183"/>
      <c r="WMO86" s="183"/>
      <c r="WMP86" s="183"/>
      <c r="WMQ86" s="183"/>
      <c r="WMR86" s="183"/>
      <c r="WMS86" s="183"/>
      <c r="WMT86" s="183"/>
      <c r="WMU86" s="183"/>
      <c r="WMV86" s="183"/>
      <c r="WMW86" s="183"/>
      <c r="WMX86" s="183"/>
      <c r="WMY86" s="183"/>
      <c r="WMZ86" s="183"/>
      <c r="WNA86" s="183"/>
      <c r="WNB86" s="183"/>
      <c r="WNC86" s="183"/>
      <c r="WND86" s="183"/>
      <c r="WNE86" s="183"/>
      <c r="WNF86" s="183"/>
      <c r="WNG86" s="183"/>
      <c r="WNH86" s="183"/>
      <c r="WNI86" s="183"/>
      <c r="WNJ86" s="183"/>
      <c r="WNK86" s="183"/>
      <c r="WNL86" s="183"/>
      <c r="WNM86" s="183"/>
      <c r="WNN86" s="183"/>
      <c r="WNO86" s="183"/>
      <c r="WNP86" s="183"/>
      <c r="WNQ86" s="183"/>
      <c r="WNR86" s="183"/>
      <c r="WNS86" s="183"/>
      <c r="WNT86" s="183"/>
      <c r="WNU86" s="183"/>
      <c r="WNV86" s="183"/>
      <c r="WNW86" s="183"/>
      <c r="WNX86" s="183"/>
      <c r="WNY86" s="183"/>
      <c r="WNZ86" s="183"/>
      <c r="WOA86" s="183"/>
      <c r="WOB86" s="183"/>
      <c r="WOC86" s="183"/>
      <c r="WOD86" s="183"/>
      <c r="WOE86" s="183"/>
      <c r="WOF86" s="183"/>
      <c r="WOG86" s="183"/>
      <c r="WOH86" s="183"/>
      <c r="WOI86" s="183"/>
      <c r="WOJ86" s="183"/>
      <c r="WOK86" s="183"/>
      <c r="WOL86" s="183"/>
      <c r="WOM86" s="183"/>
      <c r="WON86" s="183"/>
      <c r="WOO86" s="183"/>
      <c r="WOP86" s="183"/>
      <c r="WOQ86" s="183"/>
      <c r="WOR86" s="183"/>
      <c r="WOS86" s="183"/>
      <c r="WOT86" s="183"/>
      <c r="WOU86" s="183"/>
      <c r="WOV86" s="183"/>
      <c r="WOW86" s="183"/>
      <c r="WOX86" s="183"/>
      <c r="WOY86" s="183"/>
      <c r="WOZ86" s="183"/>
      <c r="WPA86" s="183"/>
      <c r="WPB86" s="183"/>
      <c r="WPC86" s="183"/>
      <c r="WPD86" s="183"/>
      <c r="WPE86" s="183"/>
      <c r="WPF86" s="183"/>
      <c r="WPG86" s="183"/>
      <c r="WPH86" s="183"/>
      <c r="WPI86" s="183"/>
      <c r="WPJ86" s="183"/>
      <c r="WPK86" s="183"/>
      <c r="WPL86" s="183"/>
      <c r="WPM86" s="183"/>
      <c r="WPN86" s="183"/>
      <c r="WPO86" s="183"/>
      <c r="WPP86" s="183"/>
      <c r="WPQ86" s="183"/>
      <c r="WPR86" s="183"/>
      <c r="WPS86" s="183"/>
      <c r="WPT86" s="183"/>
      <c r="WPU86" s="183"/>
      <c r="WPV86" s="183"/>
      <c r="WPW86" s="183"/>
      <c r="WPX86" s="183"/>
      <c r="WPY86" s="183"/>
      <c r="WPZ86" s="183"/>
      <c r="WQA86" s="183"/>
      <c r="WQB86" s="183"/>
      <c r="WQC86" s="183"/>
      <c r="WQD86" s="183"/>
      <c r="WQE86" s="183"/>
      <c r="WQF86" s="183"/>
      <c r="WQG86" s="183"/>
      <c r="WQH86" s="183"/>
      <c r="WQI86" s="183"/>
      <c r="WQJ86" s="183"/>
      <c r="WQK86" s="183"/>
      <c r="WQL86" s="183"/>
      <c r="WQM86" s="183"/>
      <c r="WQN86" s="183"/>
      <c r="WQO86" s="183"/>
      <c r="WQP86" s="183"/>
      <c r="WQQ86" s="183"/>
      <c r="WQR86" s="183"/>
      <c r="WQS86" s="183"/>
      <c r="WQT86" s="183"/>
      <c r="WQU86" s="183"/>
      <c r="WQV86" s="183"/>
      <c r="WQW86" s="183"/>
      <c r="WQX86" s="183"/>
      <c r="WQY86" s="183"/>
      <c r="WQZ86" s="183"/>
      <c r="WRA86" s="183"/>
      <c r="WRB86" s="183"/>
      <c r="WRC86" s="183"/>
      <c r="WRD86" s="183"/>
      <c r="WRE86" s="183"/>
      <c r="WRF86" s="183"/>
      <c r="WRG86" s="183"/>
      <c r="WRH86" s="183"/>
      <c r="WRI86" s="183"/>
      <c r="WRJ86" s="183"/>
      <c r="WRK86" s="183"/>
      <c r="WRL86" s="183"/>
      <c r="WRM86" s="183"/>
      <c r="WRN86" s="183"/>
      <c r="WRO86" s="183"/>
      <c r="WRP86" s="183"/>
      <c r="WRQ86" s="183"/>
      <c r="WRR86" s="183"/>
      <c r="WRS86" s="183"/>
      <c r="WRT86" s="183"/>
      <c r="WRU86" s="183"/>
      <c r="WRV86" s="183"/>
      <c r="WRW86" s="183"/>
      <c r="WRX86" s="183"/>
      <c r="WRY86" s="183"/>
      <c r="WRZ86" s="183"/>
      <c r="WSA86" s="183"/>
      <c r="WSB86" s="183"/>
      <c r="WSC86" s="183"/>
      <c r="WSD86" s="183"/>
      <c r="WSE86" s="183"/>
      <c r="WSF86" s="183"/>
      <c r="WSG86" s="183"/>
      <c r="WSH86" s="183"/>
      <c r="WSI86" s="183"/>
      <c r="WSJ86" s="183"/>
      <c r="WSK86" s="183"/>
      <c r="WSL86" s="183"/>
      <c r="WSM86" s="183"/>
      <c r="WSN86" s="183"/>
      <c r="WSO86" s="183"/>
      <c r="WSP86" s="183"/>
      <c r="WSQ86" s="183"/>
      <c r="WSR86" s="183"/>
      <c r="WSS86" s="183"/>
      <c r="WST86" s="183"/>
      <c r="WSU86" s="183"/>
      <c r="WSV86" s="183"/>
      <c r="WSW86" s="183"/>
      <c r="WSX86" s="183"/>
      <c r="WSY86" s="183"/>
      <c r="WSZ86" s="183"/>
      <c r="WTA86" s="183"/>
      <c r="WTB86" s="183"/>
      <c r="WTC86" s="183"/>
      <c r="WTD86" s="183"/>
      <c r="WTE86" s="183"/>
      <c r="WTF86" s="183"/>
      <c r="WTG86" s="183"/>
      <c r="WTH86" s="183"/>
      <c r="WTI86" s="183"/>
      <c r="WTJ86" s="183"/>
      <c r="WTK86" s="183"/>
      <c r="WTL86" s="183"/>
      <c r="WTM86" s="183"/>
      <c r="WTN86" s="183"/>
      <c r="WTO86" s="183"/>
      <c r="WTP86" s="183"/>
      <c r="WTQ86" s="183"/>
      <c r="WTR86" s="183"/>
      <c r="WTS86" s="183"/>
      <c r="WTT86" s="183"/>
      <c r="WTU86" s="183"/>
      <c r="WTV86" s="183"/>
      <c r="WTW86" s="183"/>
      <c r="WTX86" s="183"/>
      <c r="WTY86" s="183"/>
      <c r="WTZ86" s="183"/>
      <c r="WUA86" s="183"/>
      <c r="WUB86" s="183"/>
      <c r="WUC86" s="183"/>
      <c r="WUD86" s="183"/>
      <c r="WUE86" s="183"/>
      <c r="WUF86" s="183"/>
      <c r="WUG86" s="183"/>
      <c r="WUH86" s="183"/>
      <c r="WUI86" s="183"/>
      <c r="WUJ86" s="183"/>
      <c r="WUK86" s="183"/>
      <c r="WUL86" s="183"/>
      <c r="WUM86" s="183"/>
      <c r="WUN86" s="183"/>
      <c r="WUO86" s="183"/>
      <c r="WUP86" s="183"/>
      <c r="WUQ86" s="183"/>
      <c r="WUR86" s="183"/>
      <c r="WUS86" s="183"/>
      <c r="WUT86" s="183"/>
      <c r="WUU86" s="183"/>
      <c r="WUV86" s="183"/>
      <c r="WUW86" s="183"/>
      <c r="WUX86" s="183"/>
      <c r="WUY86" s="183"/>
      <c r="WUZ86" s="183"/>
      <c r="WVA86" s="183"/>
      <c r="WVB86" s="183"/>
      <c r="WVC86" s="183"/>
      <c r="WVD86" s="183"/>
      <c r="WVE86" s="183"/>
      <c r="WVF86" s="183"/>
      <c r="WVG86" s="183"/>
      <c r="WVH86" s="183"/>
      <c r="WVI86" s="183"/>
      <c r="WVJ86" s="183"/>
      <c r="WVK86" s="183"/>
      <c r="WVL86" s="183"/>
      <c r="WVM86" s="183"/>
      <c r="WVN86" s="183"/>
      <c r="WVO86" s="183"/>
      <c r="WVP86" s="183"/>
      <c r="WVQ86" s="183"/>
      <c r="WVR86" s="183"/>
      <c r="WVS86" s="183"/>
      <c r="WVT86" s="183"/>
      <c r="WVU86" s="183"/>
      <c r="WVV86" s="183"/>
      <c r="WVW86" s="183"/>
      <c r="WVX86" s="183"/>
      <c r="WVY86" s="183"/>
      <c r="WVZ86" s="183"/>
      <c r="WWA86" s="183"/>
      <c r="WWB86" s="183"/>
      <c r="WWC86" s="183"/>
      <c r="WWD86" s="183"/>
      <c r="WWE86" s="183"/>
      <c r="WWF86" s="183"/>
      <c r="WWG86" s="183"/>
      <c r="WWH86" s="183"/>
      <c r="WWI86" s="183"/>
      <c r="WWJ86" s="183"/>
      <c r="WWK86" s="183"/>
      <c r="WWL86" s="183"/>
      <c r="WWM86" s="183"/>
      <c r="WWN86" s="183"/>
      <c r="WWO86" s="183"/>
      <c r="WWP86" s="183"/>
      <c r="WWQ86" s="183"/>
      <c r="WWR86" s="183"/>
      <c r="WWS86" s="183"/>
      <c r="WWT86" s="183"/>
      <c r="WWU86" s="183"/>
      <c r="WWV86" s="183"/>
      <c r="WWW86" s="183"/>
      <c r="WWX86" s="183"/>
      <c r="WWY86" s="183"/>
      <c r="WWZ86" s="183"/>
      <c r="WXA86" s="183"/>
      <c r="WXB86" s="183"/>
      <c r="WXC86" s="183"/>
      <c r="WXD86" s="183"/>
      <c r="WXE86" s="183"/>
      <c r="WXF86" s="183"/>
      <c r="WXG86" s="183"/>
      <c r="WXH86" s="183"/>
      <c r="WXI86" s="183"/>
      <c r="WXJ86" s="183"/>
      <c r="WXK86" s="183"/>
      <c r="WXL86" s="183"/>
      <c r="WXM86" s="183"/>
      <c r="WXN86" s="183"/>
      <c r="WXO86" s="183"/>
      <c r="WXP86" s="183"/>
      <c r="WXQ86" s="183"/>
      <c r="WXR86" s="183"/>
      <c r="WXS86" s="183"/>
      <c r="WXT86" s="183"/>
      <c r="WXU86" s="183"/>
      <c r="WXV86" s="183"/>
      <c r="WXW86" s="183"/>
      <c r="WXX86" s="183"/>
      <c r="WXY86" s="183"/>
      <c r="WXZ86" s="183"/>
      <c r="WYA86" s="183"/>
      <c r="WYB86" s="183"/>
      <c r="WYC86" s="183"/>
      <c r="WYD86" s="183"/>
      <c r="WYE86" s="183"/>
      <c r="WYF86" s="183"/>
      <c r="WYG86" s="183"/>
      <c r="WYH86" s="183"/>
      <c r="WYI86" s="183"/>
      <c r="WYJ86" s="183"/>
      <c r="WYK86" s="183"/>
      <c r="WYL86" s="183"/>
      <c r="WYM86" s="183"/>
      <c r="WYN86" s="183"/>
      <c r="WYO86" s="183"/>
      <c r="WYP86" s="183"/>
      <c r="WYQ86" s="183"/>
      <c r="WYR86" s="183"/>
      <c r="WYS86" s="183"/>
      <c r="WYT86" s="183"/>
      <c r="WYU86" s="183"/>
      <c r="WYV86" s="183"/>
      <c r="WYW86" s="183"/>
      <c r="WYX86" s="183"/>
      <c r="WYY86" s="183"/>
      <c r="WYZ86" s="183"/>
      <c r="WZA86" s="183"/>
      <c r="WZB86" s="183"/>
      <c r="WZC86" s="183"/>
      <c r="WZD86" s="183"/>
      <c r="WZE86" s="183"/>
      <c r="WZF86" s="183"/>
      <c r="WZG86" s="183"/>
      <c r="WZH86" s="183"/>
      <c r="WZI86" s="183"/>
      <c r="WZJ86" s="183"/>
      <c r="WZK86" s="183"/>
      <c r="WZL86" s="183"/>
      <c r="WZM86" s="183"/>
      <c r="WZN86" s="183"/>
      <c r="WZO86" s="183"/>
      <c r="WZP86" s="183"/>
      <c r="WZQ86" s="183"/>
      <c r="WZR86" s="183"/>
      <c r="WZS86" s="183"/>
      <c r="WZT86" s="183"/>
      <c r="WZU86" s="183"/>
      <c r="WZV86" s="183"/>
      <c r="WZW86" s="183"/>
      <c r="WZX86" s="183"/>
      <c r="WZY86" s="183"/>
      <c r="WZZ86" s="183"/>
      <c r="XAA86" s="183"/>
      <c r="XAB86" s="183"/>
      <c r="XAC86" s="183"/>
      <c r="XAD86" s="183"/>
      <c r="XAE86" s="183"/>
      <c r="XAF86" s="183"/>
      <c r="XAG86" s="183"/>
      <c r="XAH86" s="183"/>
      <c r="XAI86" s="183"/>
      <c r="XAJ86" s="183"/>
      <c r="XAK86" s="183"/>
      <c r="XAL86" s="183"/>
      <c r="XAM86" s="183"/>
      <c r="XAN86" s="183"/>
      <c r="XAO86" s="183"/>
      <c r="XAP86" s="183"/>
      <c r="XAQ86" s="183"/>
      <c r="XAR86" s="183"/>
      <c r="XAS86" s="183"/>
      <c r="XAT86" s="183"/>
      <c r="XAU86" s="183"/>
      <c r="XAV86" s="183"/>
      <c r="XAW86" s="183"/>
      <c r="XAX86" s="183"/>
      <c r="XAY86" s="183"/>
      <c r="XAZ86" s="183"/>
      <c r="XBA86" s="183"/>
      <c r="XBB86" s="183"/>
      <c r="XBC86" s="183"/>
      <c r="XBD86" s="183"/>
      <c r="XBE86" s="183"/>
      <c r="XBF86" s="183"/>
      <c r="XBG86" s="183"/>
      <c r="XBH86" s="183"/>
      <c r="XBI86" s="183"/>
      <c r="XBJ86" s="183"/>
      <c r="XBK86" s="183"/>
      <c r="XBL86" s="183"/>
      <c r="XBM86" s="183"/>
      <c r="XBN86" s="183"/>
      <c r="XBO86" s="183"/>
      <c r="XBP86" s="183"/>
      <c r="XBQ86" s="183"/>
      <c r="XBR86" s="183"/>
      <c r="XBS86" s="183"/>
      <c r="XBT86" s="183"/>
      <c r="XBU86" s="183"/>
      <c r="XBV86" s="183"/>
      <c r="XBW86" s="183"/>
      <c r="XBX86" s="183"/>
      <c r="XBY86" s="183"/>
      <c r="XBZ86" s="183"/>
      <c r="XCA86" s="183"/>
      <c r="XCB86" s="183"/>
      <c r="XCC86" s="183"/>
      <c r="XCD86" s="183"/>
      <c r="XCE86" s="183"/>
      <c r="XCF86" s="183"/>
      <c r="XCG86" s="183"/>
      <c r="XCH86" s="183"/>
      <c r="XCI86" s="183"/>
      <c r="XCJ86" s="183"/>
      <c r="XCK86" s="183"/>
      <c r="XCL86" s="183"/>
      <c r="XCM86" s="183"/>
      <c r="XCN86" s="183"/>
      <c r="XCO86" s="183"/>
      <c r="XCP86" s="183"/>
      <c r="XCQ86" s="183"/>
      <c r="XCR86" s="183"/>
      <c r="XCS86" s="183"/>
      <c r="XCT86" s="183"/>
      <c r="XCU86" s="183"/>
      <c r="XCV86" s="183"/>
      <c r="XCW86" s="183"/>
      <c r="XCX86" s="183"/>
      <c r="XCY86" s="183"/>
      <c r="XCZ86" s="183"/>
      <c r="XDA86" s="183"/>
      <c r="XDB86" s="183"/>
      <c r="XDC86" s="183"/>
      <c r="XDD86" s="183"/>
      <c r="XDE86" s="183"/>
      <c r="XDF86" s="183"/>
      <c r="XDG86" s="183"/>
      <c r="XDH86" s="183"/>
      <c r="XDI86" s="183"/>
      <c r="XDJ86" s="183"/>
      <c r="XDK86" s="183"/>
      <c r="XDL86" s="183"/>
      <c r="XDM86" s="183"/>
      <c r="XDN86" s="183"/>
      <c r="XDO86" s="183"/>
      <c r="XDP86" s="183"/>
      <c r="XDQ86" s="183"/>
      <c r="XDR86" s="183"/>
      <c r="XDS86" s="183"/>
      <c r="XDT86" s="183"/>
      <c r="XDU86" s="183"/>
      <c r="XDV86" s="183"/>
      <c r="XDW86" s="183"/>
      <c r="XDX86" s="183"/>
      <c r="XDY86" s="183"/>
      <c r="XDZ86" s="183"/>
      <c r="XEA86" s="183"/>
      <c r="XEB86" s="183"/>
      <c r="XEC86" s="183"/>
      <c r="XED86" s="183"/>
      <c r="XEE86" s="183"/>
      <c r="XEF86" s="183"/>
      <c r="XEG86" s="183"/>
      <c r="XEH86" s="183"/>
      <c r="XEI86" s="183"/>
      <c r="XEJ86" s="183"/>
      <c r="XEK86" s="183"/>
      <c r="XEL86" s="183"/>
    </row>
    <row r="87" spans="4:16366" ht="15" hidden="1" customHeight="1" outlineLevel="1">
      <c r="X87" s="190"/>
      <c r="Y87" s="190"/>
      <c r="Z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190"/>
      <c r="BE87" s="190"/>
      <c r="BF87" s="190"/>
      <c r="BG87" s="190"/>
      <c r="BH87" s="190"/>
      <c r="BI87" s="190"/>
      <c r="BJ87" s="190"/>
      <c r="BK87" s="190"/>
      <c r="BL87" s="190"/>
      <c r="BM87" s="190"/>
      <c r="BN87" s="190"/>
      <c r="BO87" s="190"/>
      <c r="BP87" s="190"/>
      <c r="BQ87" s="190"/>
      <c r="BR87" s="190"/>
      <c r="BS87" s="190"/>
      <c r="BT87" s="190"/>
      <c r="BU87" s="190"/>
      <c r="BV87" s="190"/>
      <c r="BW87" s="190"/>
      <c r="BX87" s="190"/>
      <c r="BY87" s="190"/>
      <c r="BZ87" s="190"/>
      <c r="CA87" s="190"/>
      <c r="CB87" s="190"/>
      <c r="CC87" s="190"/>
      <c r="CD87" s="190"/>
      <c r="CE87" s="190"/>
      <c r="CF87" s="190"/>
      <c r="CG87" s="190"/>
      <c r="CH87" s="190"/>
      <c r="CI87" s="190"/>
      <c r="CJ87" s="190"/>
      <c r="CK87" s="190"/>
      <c r="CL87" s="190"/>
      <c r="CM87" s="190"/>
      <c r="CN87" s="190"/>
      <c r="CO87" s="190"/>
      <c r="CP87" s="190"/>
      <c r="CQ87" s="190"/>
      <c r="CR87" s="190"/>
      <c r="CS87" s="190"/>
      <c r="CT87" s="190"/>
      <c r="CU87" s="190"/>
      <c r="CV87" s="190"/>
      <c r="CW87" s="190"/>
      <c r="CX87" s="190"/>
      <c r="CY87" s="190"/>
      <c r="CZ87" s="190"/>
      <c r="DA87" s="190"/>
      <c r="DB87" s="190"/>
      <c r="DC87" s="190"/>
      <c r="DD87" s="190"/>
      <c r="DE87" s="190"/>
      <c r="DF87" s="190"/>
      <c r="DG87" s="190"/>
      <c r="DH87" s="190"/>
      <c r="DI87" s="190"/>
      <c r="DJ87" s="190"/>
      <c r="DK87" s="190"/>
      <c r="DL87" s="190"/>
      <c r="DM87" s="190"/>
      <c r="DN87" s="190"/>
      <c r="DO87" s="190"/>
      <c r="DP87" s="190"/>
      <c r="DQ87" s="190"/>
      <c r="DR87" s="190"/>
      <c r="DS87" s="190"/>
      <c r="DT87" s="190"/>
      <c r="DU87" s="190"/>
      <c r="DV87" s="190"/>
      <c r="DW87" s="190"/>
      <c r="DX87" s="190"/>
      <c r="DY87" s="190"/>
      <c r="DZ87" s="190"/>
      <c r="EA87" s="190"/>
      <c r="EB87" s="190"/>
      <c r="EC87" s="190"/>
      <c r="ED87" s="190"/>
      <c r="EE87" s="190"/>
      <c r="EF87" s="190"/>
      <c r="EG87" s="190"/>
      <c r="EH87" s="190"/>
      <c r="EI87" s="190"/>
      <c r="EJ87" s="190"/>
      <c r="EK87" s="190"/>
      <c r="EL87" s="190"/>
      <c r="EM87" s="190"/>
      <c r="EN87" s="190"/>
      <c r="EO87" s="190"/>
      <c r="EP87" s="190"/>
      <c r="EQ87" s="190"/>
      <c r="ER87" s="190"/>
      <c r="ES87" s="190"/>
      <c r="ET87" s="190"/>
      <c r="EU87" s="190"/>
      <c r="EV87" s="190"/>
      <c r="EW87" s="190"/>
      <c r="EX87" s="190"/>
      <c r="EY87" s="190"/>
      <c r="EZ87" s="190"/>
      <c r="FA87" s="190"/>
      <c r="FB87" s="190"/>
      <c r="FC87" s="190"/>
      <c r="FD87" s="190"/>
      <c r="FE87" s="190"/>
      <c r="FF87" s="190"/>
      <c r="FG87" s="190"/>
      <c r="FH87" s="190"/>
      <c r="FI87" s="190"/>
      <c r="FJ87" s="190"/>
      <c r="FK87" s="190"/>
      <c r="FL87" s="190"/>
      <c r="FM87" s="190"/>
      <c r="FN87" s="190"/>
      <c r="FO87" s="190"/>
      <c r="FP87" s="190"/>
      <c r="FQ87" s="190"/>
      <c r="FR87" s="190"/>
      <c r="FS87" s="190"/>
      <c r="FT87" s="190"/>
      <c r="FU87" s="190"/>
      <c r="FV87" s="190"/>
      <c r="FW87" s="190"/>
      <c r="FX87" s="190"/>
      <c r="FY87" s="190"/>
      <c r="FZ87" s="190"/>
      <c r="GA87" s="190"/>
      <c r="GB87" s="190"/>
      <c r="GC87" s="190"/>
      <c r="GD87" s="190"/>
      <c r="GE87" s="190"/>
      <c r="GF87" s="190"/>
      <c r="GG87" s="190"/>
      <c r="GH87" s="190"/>
      <c r="GI87" s="190"/>
      <c r="GJ87" s="190"/>
      <c r="GK87" s="190"/>
      <c r="GL87" s="190"/>
      <c r="GM87" s="190"/>
      <c r="GN87" s="190"/>
      <c r="GO87" s="190"/>
      <c r="GP87" s="190"/>
      <c r="GQ87" s="190"/>
      <c r="GR87" s="190"/>
      <c r="GS87" s="190"/>
      <c r="GT87" s="190"/>
      <c r="GU87" s="190"/>
      <c r="GV87" s="190"/>
      <c r="GW87" s="190"/>
      <c r="GX87" s="190"/>
      <c r="GY87" s="190"/>
      <c r="GZ87" s="190"/>
      <c r="HA87" s="190"/>
      <c r="HB87" s="190"/>
      <c r="HC87" s="190"/>
      <c r="HD87" s="190"/>
      <c r="HE87" s="190"/>
      <c r="HF87" s="190"/>
      <c r="HG87" s="190"/>
      <c r="HH87" s="190"/>
      <c r="HI87" s="190"/>
      <c r="HJ87" s="190"/>
      <c r="HK87" s="190"/>
      <c r="HL87" s="190"/>
      <c r="HM87" s="190"/>
      <c r="HN87" s="190"/>
      <c r="HO87" s="190"/>
      <c r="HP87" s="190"/>
      <c r="HQ87" s="190"/>
      <c r="HR87" s="190"/>
      <c r="HS87" s="190"/>
      <c r="HT87" s="190"/>
      <c r="HU87" s="190"/>
      <c r="HV87" s="190"/>
      <c r="HW87" s="190"/>
      <c r="HX87" s="190"/>
      <c r="HY87" s="190"/>
      <c r="HZ87" s="190"/>
      <c r="IA87" s="190"/>
      <c r="IB87" s="190"/>
      <c r="IC87" s="190"/>
      <c r="ID87" s="190"/>
      <c r="IE87" s="190"/>
      <c r="IF87" s="190"/>
      <c r="IG87" s="190"/>
      <c r="IH87" s="190"/>
      <c r="II87" s="190"/>
      <c r="IJ87" s="190"/>
      <c r="IK87" s="190"/>
      <c r="IL87" s="190"/>
      <c r="IM87" s="190"/>
      <c r="IN87" s="190"/>
      <c r="IO87" s="190"/>
      <c r="IP87" s="190"/>
      <c r="IQ87" s="190"/>
      <c r="IR87" s="190"/>
      <c r="IS87" s="190"/>
      <c r="IT87" s="190"/>
      <c r="IU87" s="190"/>
      <c r="IV87" s="190"/>
      <c r="IW87" s="190"/>
      <c r="IX87" s="190"/>
      <c r="IY87" s="190"/>
      <c r="IZ87" s="190"/>
      <c r="JA87" s="190"/>
      <c r="JB87" s="190"/>
      <c r="JC87" s="190"/>
      <c r="JD87" s="190"/>
      <c r="JE87" s="190"/>
      <c r="JF87" s="190"/>
      <c r="JG87" s="190"/>
      <c r="JH87" s="190"/>
      <c r="JI87" s="190"/>
      <c r="JJ87" s="190"/>
      <c r="JK87" s="190"/>
      <c r="JL87" s="190"/>
      <c r="JM87" s="190"/>
      <c r="JN87" s="190"/>
      <c r="JO87" s="190"/>
      <c r="JP87" s="190"/>
      <c r="JQ87" s="190"/>
      <c r="JR87" s="190"/>
      <c r="JS87" s="190"/>
      <c r="JT87" s="190"/>
      <c r="JU87" s="190"/>
      <c r="JV87" s="190"/>
      <c r="JW87" s="190"/>
      <c r="JX87" s="190"/>
      <c r="JY87" s="190"/>
      <c r="JZ87" s="190"/>
      <c r="KA87" s="190"/>
      <c r="KB87" s="190"/>
      <c r="KC87" s="190"/>
      <c r="KD87" s="190"/>
      <c r="KE87" s="190"/>
      <c r="KF87" s="190"/>
      <c r="KG87" s="190"/>
      <c r="KH87" s="190"/>
      <c r="KI87" s="190"/>
      <c r="KJ87" s="190"/>
      <c r="KK87" s="190"/>
      <c r="KL87" s="190"/>
      <c r="KM87" s="190"/>
      <c r="KN87" s="190"/>
      <c r="KO87" s="190"/>
      <c r="KP87" s="190"/>
      <c r="KQ87" s="190"/>
      <c r="KR87" s="190"/>
      <c r="KS87" s="190"/>
      <c r="KT87" s="190"/>
      <c r="KU87" s="190"/>
      <c r="KV87" s="190"/>
      <c r="KW87" s="190"/>
      <c r="KX87" s="190"/>
      <c r="KY87" s="190"/>
      <c r="KZ87" s="190"/>
      <c r="LA87" s="190"/>
      <c r="LB87" s="190"/>
      <c r="LC87" s="190"/>
      <c r="LD87" s="190"/>
      <c r="LE87" s="190"/>
      <c r="LF87" s="190"/>
      <c r="LG87" s="190"/>
      <c r="LH87" s="190"/>
      <c r="LI87" s="190"/>
      <c r="LJ87" s="190"/>
      <c r="LK87" s="190"/>
      <c r="LL87" s="190"/>
      <c r="LM87" s="190"/>
      <c r="LN87" s="190"/>
      <c r="LO87" s="190"/>
      <c r="LP87" s="190"/>
      <c r="LQ87" s="190"/>
      <c r="LR87" s="190"/>
      <c r="LS87" s="190"/>
      <c r="LT87" s="190"/>
      <c r="LU87" s="190"/>
      <c r="LV87" s="190"/>
      <c r="LW87" s="190"/>
      <c r="LX87" s="190"/>
      <c r="LY87" s="190"/>
      <c r="LZ87" s="190"/>
      <c r="MA87" s="190"/>
      <c r="MB87" s="190"/>
      <c r="MC87" s="190"/>
      <c r="MD87" s="190"/>
      <c r="ME87" s="190"/>
      <c r="MF87" s="190"/>
      <c r="MG87" s="190"/>
      <c r="MH87" s="190"/>
      <c r="MI87" s="190"/>
      <c r="MJ87" s="190"/>
      <c r="MK87" s="190"/>
      <c r="ML87" s="190"/>
      <c r="MM87" s="190"/>
      <c r="MN87" s="190"/>
      <c r="MO87" s="190"/>
      <c r="MP87" s="190"/>
      <c r="MQ87" s="190"/>
      <c r="MR87" s="190"/>
      <c r="MS87" s="190"/>
      <c r="MT87" s="190"/>
      <c r="MU87" s="190"/>
      <c r="MV87" s="190"/>
      <c r="MW87" s="190"/>
      <c r="MX87" s="190"/>
      <c r="MY87" s="190"/>
      <c r="MZ87" s="190"/>
      <c r="NA87" s="190"/>
      <c r="NB87" s="190"/>
      <c r="NC87" s="190"/>
      <c r="ND87" s="190"/>
      <c r="NE87" s="190"/>
      <c r="NF87" s="190"/>
      <c r="NG87" s="190"/>
      <c r="NH87" s="190"/>
      <c r="NI87" s="190"/>
      <c r="NJ87" s="190"/>
      <c r="NK87" s="190"/>
      <c r="NL87" s="190"/>
      <c r="NM87" s="190"/>
      <c r="NN87" s="190"/>
      <c r="NO87" s="190"/>
      <c r="NP87" s="190"/>
      <c r="NQ87" s="190"/>
      <c r="NR87" s="190"/>
      <c r="NS87" s="190"/>
      <c r="NT87" s="190"/>
      <c r="NU87" s="190"/>
      <c r="NV87" s="190"/>
      <c r="NW87" s="190"/>
      <c r="NX87" s="190"/>
      <c r="NY87" s="190"/>
      <c r="NZ87" s="190"/>
      <c r="OA87" s="190"/>
      <c r="OB87" s="190"/>
      <c r="OC87" s="190"/>
      <c r="OD87" s="190"/>
      <c r="OE87" s="190"/>
      <c r="OF87" s="190"/>
      <c r="OG87" s="190"/>
      <c r="OH87" s="190"/>
      <c r="OI87" s="190"/>
      <c r="OJ87" s="190"/>
      <c r="OK87" s="190"/>
      <c r="OL87" s="190"/>
      <c r="OM87" s="190"/>
      <c r="ON87" s="190"/>
      <c r="OO87" s="190"/>
      <c r="OP87" s="190"/>
      <c r="OQ87" s="190"/>
      <c r="OR87" s="190"/>
      <c r="OS87" s="190"/>
      <c r="OT87" s="190"/>
      <c r="OU87" s="190"/>
      <c r="OV87" s="190"/>
      <c r="OW87" s="190"/>
      <c r="OX87" s="190"/>
      <c r="OY87" s="190"/>
      <c r="OZ87" s="190"/>
      <c r="PA87" s="190"/>
      <c r="PB87" s="190"/>
      <c r="PC87" s="190"/>
      <c r="PD87" s="190"/>
      <c r="PE87" s="190"/>
      <c r="PF87" s="190"/>
      <c r="PG87" s="190"/>
      <c r="PH87" s="190"/>
      <c r="PI87" s="190"/>
      <c r="PJ87" s="190"/>
      <c r="PK87" s="190"/>
      <c r="PL87" s="190"/>
      <c r="PM87" s="190"/>
      <c r="PN87" s="190"/>
      <c r="PO87" s="190"/>
      <c r="PP87" s="190"/>
      <c r="PQ87" s="190"/>
      <c r="PR87" s="190"/>
      <c r="PS87" s="190"/>
      <c r="PT87" s="190"/>
      <c r="PU87" s="190"/>
      <c r="PV87" s="190"/>
      <c r="PW87" s="190"/>
      <c r="PX87" s="190"/>
      <c r="PY87" s="190"/>
      <c r="PZ87" s="190"/>
      <c r="QA87" s="190"/>
      <c r="QB87" s="190"/>
      <c r="QC87" s="190"/>
      <c r="QD87" s="190"/>
      <c r="QE87" s="190"/>
      <c r="QF87" s="190"/>
      <c r="QG87" s="190"/>
      <c r="QH87" s="190"/>
      <c r="QI87" s="190"/>
      <c r="QJ87" s="190"/>
      <c r="QK87" s="190"/>
      <c r="QL87" s="190"/>
      <c r="QM87" s="190"/>
      <c r="QN87" s="190"/>
      <c r="QO87" s="190"/>
      <c r="QP87" s="190"/>
      <c r="QQ87" s="190"/>
      <c r="QR87" s="190"/>
      <c r="QS87" s="190"/>
      <c r="QT87" s="190"/>
      <c r="QU87" s="190"/>
      <c r="QV87" s="190"/>
      <c r="QW87" s="190"/>
      <c r="QX87" s="190"/>
      <c r="QY87" s="190"/>
      <c r="QZ87" s="190"/>
      <c r="RA87" s="190"/>
      <c r="RB87" s="190"/>
      <c r="RC87" s="190"/>
      <c r="RD87" s="190"/>
      <c r="RE87" s="190"/>
      <c r="RF87" s="190"/>
      <c r="RG87" s="190"/>
      <c r="RH87" s="190"/>
      <c r="RI87" s="190"/>
      <c r="RJ87" s="190"/>
      <c r="RK87" s="190"/>
      <c r="RL87" s="190"/>
      <c r="RM87" s="190"/>
      <c r="RN87" s="190"/>
      <c r="RO87" s="190"/>
      <c r="RP87" s="190"/>
      <c r="RQ87" s="190"/>
      <c r="RR87" s="190"/>
      <c r="RS87" s="190"/>
      <c r="RT87" s="190"/>
      <c r="RU87" s="190"/>
      <c r="RV87" s="190"/>
      <c r="RW87" s="190"/>
      <c r="RX87" s="190"/>
      <c r="RY87" s="190"/>
      <c r="RZ87" s="190"/>
      <c r="SA87" s="190"/>
      <c r="SB87" s="190"/>
      <c r="SC87" s="190"/>
      <c r="SD87" s="190"/>
      <c r="SE87" s="190"/>
      <c r="SF87" s="190"/>
      <c r="SG87" s="190"/>
      <c r="SH87" s="190"/>
      <c r="SI87" s="190"/>
      <c r="SJ87" s="190"/>
      <c r="SK87" s="190"/>
      <c r="SL87" s="190"/>
      <c r="SM87" s="190"/>
      <c r="SN87" s="190"/>
      <c r="SO87" s="190"/>
      <c r="SP87" s="190"/>
      <c r="SQ87" s="190"/>
      <c r="SR87" s="190"/>
      <c r="SS87" s="190"/>
      <c r="ST87" s="190"/>
      <c r="SU87" s="190"/>
      <c r="SV87" s="190"/>
      <c r="SW87" s="190"/>
      <c r="SX87" s="190"/>
      <c r="SY87" s="190"/>
      <c r="SZ87" s="190"/>
      <c r="TA87" s="190"/>
      <c r="TB87" s="190"/>
      <c r="TC87" s="190"/>
      <c r="TD87" s="190"/>
      <c r="TE87" s="190"/>
      <c r="TF87" s="190"/>
      <c r="TG87" s="190"/>
      <c r="TH87" s="190"/>
      <c r="TI87" s="190"/>
      <c r="TJ87" s="190"/>
      <c r="TK87" s="190"/>
      <c r="TL87" s="190"/>
      <c r="TM87" s="190"/>
      <c r="TN87" s="190"/>
      <c r="TO87" s="190"/>
      <c r="TP87" s="190"/>
      <c r="TQ87" s="190"/>
      <c r="TR87" s="190"/>
      <c r="TS87" s="190"/>
      <c r="TT87" s="190"/>
      <c r="TU87" s="190"/>
      <c r="TV87" s="190"/>
      <c r="TW87" s="190"/>
      <c r="TX87" s="190"/>
      <c r="TY87" s="190"/>
      <c r="TZ87" s="190"/>
      <c r="UA87" s="190"/>
      <c r="UB87" s="190"/>
      <c r="UC87" s="190"/>
      <c r="UD87" s="190"/>
      <c r="UE87" s="190"/>
      <c r="UF87" s="190"/>
      <c r="UG87" s="190"/>
      <c r="UH87" s="190"/>
      <c r="UI87" s="190"/>
      <c r="UJ87" s="190"/>
      <c r="UK87" s="190"/>
      <c r="UL87" s="190"/>
      <c r="UM87" s="190"/>
      <c r="UN87" s="190"/>
      <c r="UO87" s="190"/>
      <c r="UP87" s="190"/>
      <c r="UQ87" s="190"/>
      <c r="UR87" s="190"/>
      <c r="US87" s="190"/>
      <c r="UT87" s="190"/>
      <c r="UU87" s="190"/>
      <c r="UV87" s="190"/>
      <c r="UW87" s="190"/>
      <c r="UX87" s="190"/>
      <c r="UY87" s="190"/>
      <c r="UZ87" s="190"/>
      <c r="VA87" s="190"/>
      <c r="VB87" s="190"/>
      <c r="VC87" s="190"/>
      <c r="VD87" s="190"/>
      <c r="VE87" s="190"/>
      <c r="VF87" s="190"/>
      <c r="VG87" s="190"/>
      <c r="VH87" s="190"/>
      <c r="VI87" s="190"/>
      <c r="VJ87" s="190"/>
      <c r="VK87" s="190"/>
      <c r="VL87" s="190"/>
      <c r="VM87" s="190"/>
      <c r="VN87" s="190"/>
      <c r="VO87" s="190"/>
      <c r="VP87" s="190"/>
      <c r="VQ87" s="190"/>
      <c r="VR87" s="190"/>
      <c r="VS87" s="190"/>
      <c r="VT87" s="190"/>
      <c r="VU87" s="190"/>
      <c r="VV87" s="190"/>
      <c r="VW87" s="190"/>
      <c r="VX87" s="190"/>
      <c r="VY87" s="190"/>
      <c r="VZ87" s="190"/>
      <c r="WA87" s="190"/>
      <c r="WB87" s="190"/>
      <c r="WC87" s="190"/>
      <c r="WD87" s="190"/>
      <c r="WE87" s="190"/>
      <c r="WF87" s="190"/>
      <c r="WG87" s="190"/>
      <c r="WH87" s="190"/>
      <c r="WI87" s="190"/>
      <c r="WJ87" s="190"/>
      <c r="WK87" s="190"/>
      <c r="WL87" s="190"/>
      <c r="WM87" s="190"/>
      <c r="WN87" s="190"/>
      <c r="WO87" s="190"/>
      <c r="WP87" s="190"/>
      <c r="WQ87" s="190"/>
      <c r="WR87" s="190"/>
      <c r="WS87" s="190"/>
      <c r="WT87" s="190"/>
      <c r="WU87" s="190"/>
      <c r="WV87" s="190"/>
      <c r="WW87" s="190"/>
      <c r="WX87" s="190"/>
      <c r="WY87" s="190"/>
      <c r="WZ87" s="190"/>
      <c r="XA87" s="190"/>
      <c r="XB87" s="190"/>
      <c r="XC87" s="190"/>
      <c r="XD87" s="190"/>
      <c r="XE87" s="190"/>
      <c r="XF87" s="190"/>
      <c r="XG87" s="190"/>
      <c r="XH87" s="190"/>
      <c r="XI87" s="190"/>
      <c r="XJ87" s="190"/>
      <c r="XK87" s="190"/>
      <c r="XL87" s="190"/>
      <c r="XM87" s="190"/>
      <c r="XN87" s="190"/>
      <c r="XO87" s="190"/>
      <c r="XP87" s="190"/>
      <c r="XQ87" s="190"/>
      <c r="XR87" s="190"/>
      <c r="XS87" s="190"/>
      <c r="XT87" s="190"/>
      <c r="XU87" s="190"/>
      <c r="XV87" s="190"/>
      <c r="XW87" s="190"/>
      <c r="XX87" s="190"/>
      <c r="XY87" s="190"/>
      <c r="XZ87" s="190"/>
      <c r="YA87" s="190"/>
      <c r="YB87" s="190"/>
      <c r="YC87" s="190"/>
      <c r="YD87" s="190"/>
      <c r="YE87" s="190"/>
      <c r="YF87" s="190"/>
      <c r="YG87" s="190"/>
      <c r="YH87" s="190"/>
      <c r="YI87" s="190"/>
      <c r="YJ87" s="190"/>
      <c r="YK87" s="190"/>
      <c r="YL87" s="190"/>
      <c r="YM87" s="190"/>
      <c r="YN87" s="190"/>
      <c r="YO87" s="190"/>
      <c r="YP87" s="190"/>
      <c r="YQ87" s="190"/>
      <c r="YR87" s="190"/>
      <c r="YS87" s="190"/>
      <c r="YT87" s="190"/>
      <c r="YU87" s="190"/>
      <c r="YV87" s="190"/>
      <c r="YW87" s="190"/>
      <c r="YX87" s="190"/>
      <c r="YY87" s="190"/>
      <c r="YZ87" s="190"/>
      <c r="ZA87" s="190"/>
      <c r="ZB87" s="190"/>
      <c r="ZC87" s="190"/>
      <c r="ZD87" s="190"/>
      <c r="ZE87" s="190"/>
      <c r="ZF87" s="190"/>
      <c r="ZG87" s="190"/>
      <c r="ZH87" s="190"/>
      <c r="ZI87" s="190"/>
      <c r="ZJ87" s="190"/>
      <c r="ZK87" s="190"/>
      <c r="ZL87" s="190"/>
      <c r="ZM87" s="190"/>
      <c r="ZN87" s="190"/>
      <c r="ZO87" s="190"/>
      <c r="ZP87" s="190"/>
      <c r="ZQ87" s="190"/>
      <c r="ZR87" s="190"/>
      <c r="ZS87" s="190"/>
      <c r="ZT87" s="190"/>
      <c r="ZU87" s="190"/>
      <c r="ZV87" s="190"/>
      <c r="ZW87" s="190"/>
      <c r="ZX87" s="190"/>
      <c r="ZY87" s="190"/>
      <c r="ZZ87" s="190"/>
      <c r="AAA87" s="190"/>
      <c r="AAB87" s="190"/>
      <c r="AAC87" s="190"/>
      <c r="AAD87" s="190"/>
      <c r="AAE87" s="190"/>
      <c r="AAF87" s="190"/>
      <c r="AAG87" s="190"/>
      <c r="AAH87" s="190"/>
      <c r="AAI87" s="190"/>
      <c r="AAJ87" s="190"/>
      <c r="AAK87" s="190"/>
      <c r="AAL87" s="190"/>
      <c r="AAM87" s="190"/>
      <c r="AAN87" s="190"/>
      <c r="AAO87" s="190"/>
      <c r="AAP87" s="190"/>
      <c r="AAQ87" s="190"/>
      <c r="AAR87" s="190"/>
      <c r="AAS87" s="190"/>
      <c r="AAT87" s="190"/>
      <c r="AAU87" s="190"/>
      <c r="AAV87" s="190"/>
      <c r="AAW87" s="190"/>
      <c r="AAX87" s="190"/>
      <c r="AAY87" s="190"/>
      <c r="AAZ87" s="190"/>
      <c r="ABA87" s="190"/>
      <c r="ABB87" s="190"/>
      <c r="ABC87" s="190"/>
      <c r="ABD87" s="190"/>
      <c r="ABE87" s="190"/>
      <c r="ABF87" s="190"/>
      <c r="ABG87" s="190"/>
      <c r="ABH87" s="190"/>
      <c r="ABI87" s="190"/>
      <c r="ABJ87" s="190"/>
      <c r="ABK87" s="190"/>
      <c r="ABL87" s="190"/>
      <c r="ABM87" s="190"/>
      <c r="ABN87" s="190"/>
      <c r="ABO87" s="190"/>
      <c r="ABP87" s="190"/>
      <c r="ABQ87" s="190"/>
      <c r="ABR87" s="190"/>
      <c r="ABS87" s="190"/>
      <c r="ABT87" s="190"/>
      <c r="ABU87" s="190"/>
      <c r="ABV87" s="190"/>
      <c r="ABW87" s="190"/>
      <c r="ABX87" s="190"/>
      <c r="ABY87" s="190"/>
      <c r="ABZ87" s="190"/>
      <c r="ACA87" s="190"/>
      <c r="ACB87" s="190"/>
      <c r="ACC87" s="190"/>
      <c r="ACD87" s="190"/>
      <c r="ACE87" s="190"/>
      <c r="ACF87" s="190"/>
      <c r="ACG87" s="190"/>
      <c r="ACH87" s="190"/>
      <c r="ACI87" s="190"/>
      <c r="ACJ87" s="190"/>
      <c r="ACK87" s="190"/>
      <c r="ACL87" s="190"/>
      <c r="ACM87" s="190"/>
      <c r="ACN87" s="190"/>
      <c r="ACO87" s="190"/>
      <c r="ACP87" s="190"/>
      <c r="ACQ87" s="190"/>
      <c r="ACR87" s="190"/>
      <c r="ACS87" s="190"/>
      <c r="ACT87" s="190"/>
      <c r="ACU87" s="190"/>
      <c r="ACV87" s="190"/>
      <c r="ACW87" s="190"/>
      <c r="ACX87" s="190"/>
      <c r="ACY87" s="190"/>
      <c r="ACZ87" s="190"/>
      <c r="ADA87" s="190"/>
      <c r="ADB87" s="190"/>
      <c r="ADC87" s="190"/>
      <c r="ADD87" s="190"/>
      <c r="ADE87" s="190"/>
      <c r="ADF87" s="190"/>
      <c r="ADG87" s="190"/>
      <c r="ADH87" s="190"/>
      <c r="ADI87" s="190"/>
      <c r="ADJ87" s="190"/>
      <c r="ADK87" s="190"/>
      <c r="ADL87" s="190"/>
      <c r="ADM87" s="190"/>
      <c r="ADN87" s="190"/>
      <c r="ADO87" s="190"/>
      <c r="ADP87" s="190"/>
      <c r="ADQ87" s="190"/>
      <c r="ADR87" s="190"/>
      <c r="ADS87" s="190"/>
      <c r="ADT87" s="190"/>
      <c r="ADU87" s="190"/>
      <c r="ADV87" s="190"/>
      <c r="ADW87" s="190"/>
      <c r="ADX87" s="190"/>
      <c r="ADY87" s="190"/>
      <c r="ADZ87" s="190"/>
      <c r="AEA87" s="190"/>
      <c r="AEB87" s="190"/>
      <c r="AEC87" s="190"/>
      <c r="AED87" s="190"/>
      <c r="AEE87" s="190"/>
      <c r="AEF87" s="190"/>
      <c r="AEG87" s="190"/>
      <c r="AEH87" s="190"/>
      <c r="AEI87" s="190"/>
      <c r="AEJ87" s="190"/>
      <c r="AEK87" s="190"/>
      <c r="AEL87" s="190"/>
      <c r="AEM87" s="190"/>
      <c r="AEN87" s="190"/>
      <c r="AEO87" s="190"/>
      <c r="AEP87" s="190"/>
      <c r="AEQ87" s="190"/>
      <c r="AER87" s="190"/>
      <c r="AES87" s="190"/>
      <c r="AET87" s="190"/>
      <c r="AEU87" s="190"/>
      <c r="AEV87" s="190"/>
      <c r="AEW87" s="190"/>
      <c r="AEX87" s="190"/>
      <c r="AEY87" s="190"/>
      <c r="AEZ87" s="190"/>
      <c r="AFA87" s="190"/>
      <c r="AFB87" s="190"/>
      <c r="AFC87" s="190"/>
      <c r="AFD87" s="190"/>
      <c r="AFE87" s="190"/>
      <c r="AFF87" s="190"/>
      <c r="AFG87" s="190"/>
      <c r="AFH87" s="190"/>
      <c r="AFI87" s="190"/>
      <c r="AFJ87" s="190"/>
      <c r="AFK87" s="190"/>
      <c r="AFL87" s="190"/>
      <c r="AFM87" s="190"/>
      <c r="AFN87" s="190"/>
      <c r="AFO87" s="190"/>
      <c r="AFP87" s="190"/>
      <c r="AFQ87" s="190"/>
      <c r="AFR87" s="190"/>
      <c r="AFS87" s="190"/>
      <c r="AFT87" s="190"/>
      <c r="AFU87" s="190"/>
      <c r="AFV87" s="190"/>
      <c r="AFW87" s="190"/>
      <c r="AFX87" s="190"/>
      <c r="AFY87" s="190"/>
      <c r="AFZ87" s="190"/>
      <c r="AGA87" s="190"/>
      <c r="AGB87" s="190"/>
      <c r="AGC87" s="190"/>
      <c r="AGD87" s="190"/>
      <c r="AGE87" s="190"/>
      <c r="AGF87" s="190"/>
      <c r="AGG87" s="190"/>
      <c r="AGH87" s="190"/>
      <c r="AGI87" s="190"/>
      <c r="AGJ87" s="190"/>
      <c r="AGK87" s="190"/>
      <c r="AGL87" s="190"/>
      <c r="AGM87" s="190"/>
      <c r="AGN87" s="190"/>
      <c r="AGO87" s="190"/>
      <c r="AGP87" s="190"/>
      <c r="AGQ87" s="190"/>
      <c r="AGR87" s="190"/>
      <c r="AGS87" s="190"/>
      <c r="AGT87" s="190"/>
      <c r="AGU87" s="190"/>
      <c r="AGV87" s="190"/>
      <c r="AGW87" s="190"/>
      <c r="AGX87" s="190"/>
      <c r="AGY87" s="190"/>
      <c r="AGZ87" s="190"/>
      <c r="AHA87" s="190"/>
      <c r="AHB87" s="190"/>
      <c r="AHC87" s="190"/>
      <c r="AHD87" s="190"/>
      <c r="AHE87" s="190"/>
      <c r="AHF87" s="190"/>
      <c r="AHG87" s="190"/>
      <c r="AHH87" s="190"/>
      <c r="AHI87" s="190"/>
      <c r="AHJ87" s="190"/>
      <c r="AHK87" s="190"/>
      <c r="AHL87" s="190"/>
      <c r="AHM87" s="190"/>
      <c r="AHN87" s="190"/>
      <c r="AHO87" s="190"/>
      <c r="AHP87" s="190"/>
      <c r="AHQ87" s="190"/>
      <c r="AHR87" s="190"/>
      <c r="AHS87" s="190"/>
      <c r="AHT87" s="190"/>
      <c r="AHU87" s="190"/>
      <c r="AHV87" s="190"/>
      <c r="AHW87" s="190"/>
      <c r="AHX87" s="190"/>
      <c r="AHY87" s="190"/>
      <c r="AHZ87" s="190"/>
      <c r="AIA87" s="190"/>
      <c r="AIB87" s="190"/>
      <c r="AIC87" s="190"/>
      <c r="AID87" s="190"/>
      <c r="AIE87" s="190"/>
      <c r="AIF87" s="190"/>
      <c r="AIG87" s="190"/>
      <c r="AIH87" s="190"/>
      <c r="AII87" s="190"/>
      <c r="AIJ87" s="190"/>
      <c r="AIK87" s="190"/>
      <c r="AIL87" s="190"/>
      <c r="AIM87" s="190"/>
      <c r="AIN87" s="190"/>
      <c r="AIO87" s="190"/>
      <c r="AIP87" s="190"/>
      <c r="AIQ87" s="190"/>
      <c r="AIR87" s="190"/>
      <c r="AIS87" s="190"/>
      <c r="AIT87" s="190"/>
      <c r="AIU87" s="190"/>
      <c r="AIV87" s="190"/>
      <c r="AIW87" s="190"/>
      <c r="AIX87" s="190"/>
      <c r="AIY87" s="190"/>
      <c r="AIZ87" s="190"/>
      <c r="AJA87" s="190"/>
      <c r="AJB87" s="190"/>
      <c r="AJC87" s="190"/>
      <c r="AJD87" s="190"/>
      <c r="AJE87" s="190"/>
      <c r="AJF87" s="190"/>
      <c r="AJG87" s="190"/>
      <c r="AJH87" s="190"/>
      <c r="AJI87" s="190"/>
      <c r="AJJ87" s="190"/>
      <c r="AJK87" s="190"/>
      <c r="AJL87" s="190"/>
      <c r="AJM87" s="190"/>
      <c r="AJN87" s="190"/>
      <c r="AJO87" s="190"/>
      <c r="AJP87" s="190"/>
      <c r="AJQ87" s="190"/>
      <c r="AJR87" s="190"/>
      <c r="AJS87" s="190"/>
      <c r="AJT87" s="190"/>
      <c r="AJU87" s="190"/>
      <c r="AJV87" s="190"/>
      <c r="AJW87" s="190"/>
      <c r="AJX87" s="190"/>
      <c r="AJY87" s="190"/>
      <c r="AJZ87" s="190"/>
      <c r="AKA87" s="190"/>
      <c r="AKB87" s="190"/>
      <c r="AKC87" s="190"/>
      <c r="AKD87" s="190"/>
      <c r="AKE87" s="190"/>
      <c r="AKF87" s="190"/>
      <c r="AKG87" s="190"/>
      <c r="AKH87" s="190"/>
      <c r="AKI87" s="190"/>
      <c r="AKJ87" s="190"/>
      <c r="AKK87" s="190"/>
      <c r="AKL87" s="190"/>
      <c r="AKM87" s="190"/>
      <c r="AKN87" s="190"/>
      <c r="AKO87" s="190"/>
      <c r="AKP87" s="190"/>
      <c r="AKQ87" s="190"/>
      <c r="AKR87" s="190"/>
      <c r="AKS87" s="190"/>
      <c r="AKT87" s="190"/>
      <c r="AKU87" s="190"/>
      <c r="AKV87" s="190"/>
      <c r="AKW87" s="190"/>
      <c r="AKX87" s="190"/>
      <c r="AKY87" s="190"/>
      <c r="AKZ87" s="190"/>
      <c r="ALA87" s="190"/>
      <c r="ALB87" s="190"/>
      <c r="ALC87" s="190"/>
      <c r="ALD87" s="190"/>
      <c r="ALE87" s="190"/>
      <c r="ALF87" s="190"/>
      <c r="ALG87" s="190"/>
      <c r="ALH87" s="190"/>
      <c r="ALI87" s="190"/>
      <c r="ALJ87" s="190"/>
      <c r="ALK87" s="190"/>
      <c r="ALL87" s="190"/>
      <c r="ALM87" s="190"/>
      <c r="ALN87" s="190"/>
      <c r="ALO87" s="190"/>
      <c r="ALP87" s="190"/>
      <c r="ALQ87" s="190"/>
      <c r="ALR87" s="190"/>
      <c r="ALS87" s="190"/>
      <c r="ALT87" s="190"/>
      <c r="ALU87" s="190"/>
      <c r="ALV87" s="190"/>
      <c r="ALW87" s="190"/>
      <c r="ALX87" s="190"/>
      <c r="ALY87" s="190"/>
      <c r="ALZ87" s="190"/>
      <c r="AMA87" s="190"/>
      <c r="AMB87" s="190"/>
      <c r="AMC87" s="190"/>
      <c r="AMD87" s="190"/>
      <c r="AME87" s="190"/>
      <c r="AMF87" s="190"/>
      <c r="AMG87" s="190"/>
      <c r="AMH87" s="190"/>
      <c r="AMI87" s="190"/>
      <c r="AMJ87" s="190"/>
      <c r="AMK87" s="190"/>
      <c r="AML87" s="190"/>
      <c r="AMM87" s="190"/>
      <c r="AMN87" s="190"/>
      <c r="AMO87" s="190"/>
      <c r="AMP87" s="190"/>
      <c r="AMQ87" s="190"/>
      <c r="AMR87" s="190"/>
      <c r="AMS87" s="190"/>
      <c r="AMT87" s="190"/>
      <c r="AMU87" s="190"/>
      <c r="AMV87" s="190"/>
      <c r="AMW87" s="190"/>
      <c r="AMX87" s="190"/>
      <c r="AMY87" s="190"/>
      <c r="AMZ87" s="190"/>
      <c r="ANA87" s="190"/>
      <c r="ANB87" s="190"/>
      <c r="ANC87" s="190"/>
      <c r="AND87" s="190"/>
      <c r="ANE87" s="190"/>
      <c r="ANF87" s="190"/>
      <c r="ANG87" s="190"/>
      <c r="ANH87" s="190"/>
      <c r="ANI87" s="190"/>
      <c r="ANJ87" s="190"/>
      <c r="ANK87" s="190"/>
      <c r="ANL87" s="190"/>
      <c r="ANM87" s="190"/>
      <c r="ANN87" s="190"/>
      <c r="ANO87" s="190"/>
      <c r="ANP87" s="190"/>
      <c r="ANQ87" s="190"/>
      <c r="ANR87" s="190"/>
      <c r="ANS87" s="190"/>
      <c r="ANT87" s="190"/>
      <c r="ANU87" s="190"/>
      <c r="ANV87" s="190"/>
      <c r="ANW87" s="190"/>
      <c r="ANX87" s="190"/>
      <c r="ANY87" s="190"/>
      <c r="ANZ87" s="190"/>
      <c r="AOA87" s="190"/>
      <c r="AOB87" s="190"/>
      <c r="AOC87" s="190"/>
      <c r="AOD87" s="190"/>
      <c r="AOE87" s="190"/>
      <c r="AOF87" s="190"/>
      <c r="AOG87" s="190"/>
      <c r="AOH87" s="190"/>
      <c r="AOI87" s="190"/>
      <c r="AOJ87" s="190"/>
      <c r="AOK87" s="190"/>
      <c r="AOL87" s="190"/>
      <c r="AOM87" s="190"/>
      <c r="AON87" s="190"/>
      <c r="AOO87" s="190"/>
      <c r="AOP87" s="190"/>
      <c r="AOQ87" s="190"/>
      <c r="AOR87" s="190"/>
      <c r="AOS87" s="190"/>
      <c r="AOT87" s="190"/>
      <c r="AOU87" s="190"/>
      <c r="AOV87" s="190"/>
      <c r="AOW87" s="190"/>
      <c r="AOX87" s="190"/>
      <c r="AOY87" s="190"/>
      <c r="AOZ87" s="190"/>
      <c r="APA87" s="190"/>
      <c r="APB87" s="190"/>
      <c r="APC87" s="190"/>
      <c r="APD87" s="190"/>
      <c r="APE87" s="190"/>
      <c r="APF87" s="190"/>
      <c r="APG87" s="190"/>
      <c r="APH87" s="190"/>
      <c r="API87" s="190"/>
      <c r="APJ87" s="190"/>
      <c r="APK87" s="190"/>
      <c r="APL87" s="190"/>
      <c r="APM87" s="190"/>
      <c r="APN87" s="190"/>
      <c r="APO87" s="190"/>
      <c r="APP87" s="190"/>
      <c r="APQ87" s="190"/>
      <c r="APR87" s="190"/>
      <c r="APS87" s="190"/>
      <c r="APT87" s="190"/>
      <c r="APU87" s="190"/>
      <c r="APV87" s="190"/>
      <c r="APW87" s="190"/>
      <c r="APX87" s="190"/>
      <c r="APY87" s="190"/>
      <c r="APZ87" s="190"/>
      <c r="AQA87" s="190"/>
      <c r="AQB87" s="190"/>
      <c r="AQC87" s="190"/>
      <c r="AQD87" s="190"/>
      <c r="AQE87" s="190"/>
      <c r="AQF87" s="190"/>
      <c r="AQG87" s="190"/>
      <c r="AQH87" s="190"/>
      <c r="AQI87" s="190"/>
      <c r="AQJ87" s="190"/>
      <c r="AQK87" s="190"/>
      <c r="AQL87" s="190"/>
      <c r="AQM87" s="190"/>
      <c r="AQN87" s="190"/>
      <c r="AQO87" s="190"/>
      <c r="AQP87" s="190"/>
      <c r="AQQ87" s="190"/>
      <c r="AQR87" s="190"/>
      <c r="AQS87" s="190"/>
      <c r="AQT87" s="190"/>
      <c r="AQU87" s="190"/>
      <c r="AQV87" s="190"/>
      <c r="AQW87" s="190"/>
      <c r="AQX87" s="190"/>
      <c r="AQY87" s="190"/>
      <c r="AQZ87" s="190"/>
      <c r="ARA87" s="190"/>
      <c r="ARB87" s="190"/>
      <c r="ARC87" s="190"/>
      <c r="ARD87" s="190"/>
      <c r="ARE87" s="190"/>
      <c r="ARF87" s="190"/>
      <c r="ARG87" s="190"/>
      <c r="ARH87" s="190"/>
      <c r="ARI87" s="190"/>
      <c r="ARJ87" s="190"/>
      <c r="ARK87" s="190"/>
      <c r="ARL87" s="190"/>
      <c r="ARM87" s="190"/>
      <c r="ARN87" s="190"/>
      <c r="ARO87" s="190"/>
      <c r="ARP87" s="190"/>
      <c r="ARQ87" s="190"/>
      <c r="ARR87" s="190"/>
      <c r="ARS87" s="190"/>
      <c r="ART87" s="190"/>
      <c r="ARU87" s="190"/>
      <c r="ARV87" s="190"/>
      <c r="ARW87" s="190"/>
      <c r="ARX87" s="190"/>
      <c r="ARY87" s="190"/>
      <c r="ARZ87" s="190"/>
      <c r="ASA87" s="190"/>
      <c r="ASB87" s="190"/>
      <c r="ASC87" s="190"/>
      <c r="ASD87" s="190"/>
      <c r="ASE87" s="190"/>
      <c r="ASF87" s="190"/>
      <c r="ASG87" s="190"/>
      <c r="ASH87" s="190"/>
      <c r="ASI87" s="190"/>
      <c r="ASJ87" s="190"/>
      <c r="ASK87" s="190"/>
      <c r="ASL87" s="190"/>
      <c r="ASM87" s="190"/>
      <c r="ASN87" s="190"/>
      <c r="ASO87" s="190"/>
      <c r="ASP87" s="190"/>
      <c r="ASQ87" s="190"/>
      <c r="ASR87" s="190"/>
      <c r="ASS87" s="190"/>
      <c r="AST87" s="190"/>
      <c r="ASU87" s="190"/>
      <c r="ASV87" s="190"/>
      <c r="ASW87" s="190"/>
      <c r="ASX87" s="190"/>
      <c r="ASY87" s="190"/>
      <c r="ASZ87" s="190"/>
      <c r="ATA87" s="190"/>
      <c r="ATB87" s="190"/>
      <c r="ATC87" s="190"/>
      <c r="ATD87" s="190"/>
      <c r="ATE87" s="190"/>
      <c r="ATF87" s="190"/>
      <c r="ATG87" s="190"/>
      <c r="ATH87" s="190"/>
      <c r="ATI87" s="190"/>
      <c r="ATJ87" s="190"/>
      <c r="ATK87" s="190"/>
      <c r="ATL87" s="190"/>
      <c r="ATM87" s="190"/>
      <c r="ATN87" s="190"/>
      <c r="ATO87" s="190"/>
      <c r="ATP87" s="190"/>
      <c r="ATQ87" s="190"/>
      <c r="ATR87" s="190"/>
      <c r="ATS87" s="190"/>
      <c r="ATT87" s="190"/>
      <c r="ATU87" s="190"/>
      <c r="ATV87" s="190"/>
      <c r="ATW87" s="190"/>
      <c r="ATX87" s="190"/>
      <c r="ATY87" s="190"/>
      <c r="ATZ87" s="190"/>
      <c r="AUA87" s="190"/>
      <c r="AUB87" s="190"/>
      <c r="AUC87" s="190"/>
      <c r="AUD87" s="190"/>
      <c r="AUE87" s="190"/>
      <c r="AUF87" s="190"/>
      <c r="AUG87" s="190"/>
      <c r="AUH87" s="190"/>
      <c r="AUI87" s="190"/>
      <c r="AUJ87" s="190"/>
      <c r="AUK87" s="190"/>
      <c r="AUL87" s="190"/>
      <c r="AUM87" s="190"/>
      <c r="AUN87" s="190"/>
      <c r="AUO87" s="190"/>
      <c r="AUP87" s="190"/>
      <c r="AUQ87" s="190"/>
      <c r="AUR87" s="190"/>
      <c r="AUS87" s="190"/>
      <c r="AUT87" s="190"/>
      <c r="AUU87" s="190"/>
      <c r="AUV87" s="190"/>
      <c r="AUW87" s="190"/>
      <c r="AUX87" s="190"/>
      <c r="AUY87" s="190"/>
      <c r="AUZ87" s="190"/>
      <c r="AVA87" s="190"/>
      <c r="AVB87" s="190"/>
      <c r="AVC87" s="190"/>
      <c r="AVD87" s="190"/>
      <c r="AVE87" s="190"/>
      <c r="AVF87" s="190"/>
      <c r="AVG87" s="190"/>
      <c r="AVH87" s="190"/>
      <c r="AVI87" s="190"/>
      <c r="AVJ87" s="190"/>
      <c r="AVK87" s="190"/>
      <c r="AVL87" s="190"/>
      <c r="AVM87" s="190"/>
      <c r="AVN87" s="190"/>
      <c r="AVO87" s="190"/>
      <c r="AVP87" s="190"/>
      <c r="AVQ87" s="190"/>
      <c r="AVR87" s="190"/>
      <c r="AVS87" s="190"/>
      <c r="AVT87" s="190"/>
      <c r="AVU87" s="190"/>
      <c r="AVV87" s="190"/>
      <c r="AVW87" s="190"/>
      <c r="AVX87" s="190"/>
      <c r="AVY87" s="190"/>
      <c r="AVZ87" s="190"/>
      <c r="AWA87" s="190"/>
      <c r="AWB87" s="190"/>
      <c r="AWC87" s="190"/>
      <c r="AWD87" s="190"/>
      <c r="AWE87" s="190"/>
      <c r="AWF87" s="190"/>
      <c r="AWG87" s="190"/>
      <c r="AWH87" s="190"/>
      <c r="AWI87" s="190"/>
      <c r="AWJ87" s="190"/>
      <c r="AWK87" s="190"/>
      <c r="AWL87" s="190"/>
      <c r="AWM87" s="190"/>
      <c r="AWN87" s="190"/>
      <c r="AWO87" s="190"/>
      <c r="AWP87" s="190"/>
      <c r="AWQ87" s="190"/>
      <c r="AWR87" s="190"/>
      <c r="AWS87" s="190"/>
      <c r="AWT87" s="190"/>
      <c r="AWU87" s="190"/>
      <c r="AWV87" s="190"/>
      <c r="AWW87" s="190"/>
      <c r="AWX87" s="190"/>
      <c r="AWY87" s="190"/>
      <c r="AWZ87" s="190"/>
      <c r="AXA87" s="190"/>
      <c r="AXB87" s="190"/>
      <c r="AXC87" s="190"/>
      <c r="AXD87" s="190"/>
      <c r="AXE87" s="190"/>
      <c r="AXF87" s="190"/>
      <c r="AXG87" s="190"/>
      <c r="AXH87" s="190"/>
      <c r="AXI87" s="190"/>
      <c r="AXJ87" s="190"/>
      <c r="AXK87" s="190"/>
      <c r="AXL87" s="190"/>
      <c r="AXM87" s="190"/>
      <c r="AXN87" s="190"/>
      <c r="AXO87" s="190"/>
      <c r="AXP87" s="190"/>
      <c r="AXQ87" s="190"/>
      <c r="AXR87" s="190"/>
      <c r="AXS87" s="190"/>
      <c r="AXT87" s="190"/>
      <c r="AXU87" s="190"/>
      <c r="AXV87" s="190"/>
      <c r="AXW87" s="190"/>
      <c r="AXX87" s="190"/>
      <c r="AXY87" s="190"/>
      <c r="AXZ87" s="190"/>
      <c r="AYA87" s="190"/>
      <c r="AYB87" s="190"/>
      <c r="AYC87" s="190"/>
      <c r="AYD87" s="190"/>
      <c r="AYE87" s="190"/>
      <c r="AYF87" s="190"/>
      <c r="AYG87" s="190"/>
      <c r="AYH87" s="190"/>
      <c r="AYI87" s="190"/>
      <c r="AYJ87" s="190"/>
      <c r="AYK87" s="190"/>
      <c r="AYL87" s="190"/>
      <c r="AYM87" s="190"/>
      <c r="AYN87" s="190"/>
      <c r="AYO87" s="190"/>
      <c r="AYP87" s="190"/>
      <c r="AYQ87" s="190"/>
      <c r="AYR87" s="190"/>
      <c r="AYS87" s="190"/>
      <c r="AYT87" s="190"/>
      <c r="AYU87" s="190"/>
      <c r="AYV87" s="190"/>
      <c r="AYW87" s="190"/>
      <c r="AYX87" s="190"/>
      <c r="AYY87" s="190"/>
      <c r="AYZ87" s="190"/>
      <c r="AZA87" s="190"/>
      <c r="AZB87" s="190"/>
      <c r="AZC87" s="190"/>
      <c r="AZD87" s="190"/>
      <c r="AZE87" s="190"/>
      <c r="AZF87" s="190"/>
      <c r="AZG87" s="190"/>
      <c r="AZH87" s="190"/>
      <c r="AZI87" s="190"/>
      <c r="AZJ87" s="190"/>
      <c r="AZK87" s="190"/>
      <c r="AZL87" s="190"/>
      <c r="AZM87" s="190"/>
      <c r="AZN87" s="190"/>
      <c r="AZO87" s="190"/>
      <c r="AZP87" s="190"/>
      <c r="AZQ87" s="190"/>
      <c r="AZR87" s="190"/>
      <c r="AZS87" s="190"/>
      <c r="AZT87" s="190"/>
      <c r="AZU87" s="190"/>
      <c r="AZV87" s="190"/>
      <c r="AZW87" s="190"/>
      <c r="AZX87" s="190"/>
      <c r="AZY87" s="190"/>
      <c r="AZZ87" s="190"/>
      <c r="BAA87" s="190"/>
      <c r="BAB87" s="190"/>
      <c r="BAC87" s="190"/>
      <c r="BAD87" s="190"/>
      <c r="BAE87" s="190"/>
      <c r="BAF87" s="190"/>
      <c r="BAG87" s="190"/>
      <c r="BAH87" s="190"/>
      <c r="BAI87" s="190"/>
      <c r="BAJ87" s="190"/>
      <c r="BAK87" s="190"/>
      <c r="BAL87" s="190"/>
      <c r="BAM87" s="190"/>
      <c r="BAN87" s="190"/>
      <c r="BAO87" s="190"/>
      <c r="BAP87" s="190"/>
      <c r="BAQ87" s="190"/>
      <c r="BAR87" s="190"/>
      <c r="BAS87" s="190"/>
      <c r="BAT87" s="190"/>
      <c r="BAU87" s="190"/>
      <c r="BAV87" s="190"/>
      <c r="BAW87" s="190"/>
      <c r="BAX87" s="190"/>
      <c r="BAY87" s="190"/>
      <c r="BAZ87" s="190"/>
      <c r="BBA87" s="190"/>
      <c r="BBB87" s="190"/>
      <c r="BBC87" s="190"/>
      <c r="BBD87" s="190"/>
      <c r="BBE87" s="190"/>
      <c r="BBF87" s="190"/>
      <c r="BBG87" s="190"/>
      <c r="BBH87" s="190"/>
      <c r="BBI87" s="190"/>
      <c r="BBJ87" s="190"/>
      <c r="BBK87" s="190"/>
      <c r="BBL87" s="190"/>
      <c r="BBM87" s="190"/>
      <c r="BBN87" s="190"/>
      <c r="BBO87" s="190"/>
      <c r="BBP87" s="190"/>
      <c r="BBQ87" s="190"/>
      <c r="BBR87" s="190"/>
      <c r="BBS87" s="190"/>
      <c r="BBT87" s="190"/>
      <c r="BBU87" s="190"/>
      <c r="BBV87" s="190"/>
      <c r="BBW87" s="190"/>
      <c r="BBX87" s="190"/>
      <c r="BBY87" s="190"/>
      <c r="BBZ87" s="190"/>
      <c r="BCA87" s="190"/>
      <c r="BCB87" s="190"/>
      <c r="BCC87" s="190"/>
      <c r="BCD87" s="190"/>
      <c r="BCE87" s="190"/>
      <c r="BCF87" s="190"/>
      <c r="BCG87" s="190"/>
      <c r="BCH87" s="190"/>
      <c r="BCI87" s="190"/>
      <c r="BCJ87" s="190"/>
      <c r="BCK87" s="190"/>
      <c r="BCL87" s="190"/>
      <c r="BCM87" s="190"/>
      <c r="BCN87" s="190"/>
      <c r="BCO87" s="190"/>
      <c r="BCP87" s="190"/>
      <c r="BCQ87" s="190"/>
      <c r="BCR87" s="190"/>
      <c r="BCS87" s="190"/>
      <c r="BCT87" s="190"/>
      <c r="BCU87" s="190"/>
      <c r="BCV87" s="190"/>
      <c r="BCW87" s="190"/>
      <c r="BCX87" s="190"/>
      <c r="BCY87" s="190"/>
      <c r="BCZ87" s="190"/>
      <c r="BDA87" s="190"/>
      <c r="BDB87" s="190"/>
      <c r="BDC87" s="190"/>
      <c r="BDD87" s="190"/>
      <c r="BDE87" s="190"/>
      <c r="BDF87" s="190"/>
      <c r="BDG87" s="190"/>
      <c r="BDH87" s="190"/>
      <c r="BDI87" s="190"/>
      <c r="BDJ87" s="190"/>
      <c r="BDK87" s="190"/>
      <c r="BDL87" s="190"/>
      <c r="BDM87" s="190"/>
      <c r="BDN87" s="190"/>
      <c r="BDO87" s="190"/>
      <c r="BDP87" s="190"/>
      <c r="BDQ87" s="190"/>
      <c r="BDR87" s="190"/>
      <c r="BDS87" s="190"/>
      <c r="BDT87" s="190"/>
      <c r="BDU87" s="190"/>
      <c r="BDV87" s="190"/>
      <c r="BDW87" s="190"/>
      <c r="BDX87" s="190"/>
      <c r="BDY87" s="190"/>
      <c r="BDZ87" s="190"/>
      <c r="BEA87" s="190"/>
      <c r="BEB87" s="190"/>
      <c r="BEC87" s="190"/>
      <c r="BED87" s="190"/>
      <c r="BEE87" s="190"/>
      <c r="BEF87" s="190"/>
      <c r="BEG87" s="190"/>
      <c r="BEH87" s="190"/>
      <c r="BEI87" s="190"/>
      <c r="BEJ87" s="190"/>
      <c r="BEK87" s="190"/>
      <c r="BEL87" s="190"/>
      <c r="BEM87" s="190"/>
      <c r="BEN87" s="190"/>
      <c r="BEO87" s="190"/>
      <c r="BEP87" s="190"/>
      <c r="BEQ87" s="190"/>
      <c r="BER87" s="190"/>
      <c r="BES87" s="190"/>
      <c r="BET87" s="190"/>
      <c r="BEU87" s="190"/>
      <c r="BEV87" s="190"/>
      <c r="BEW87" s="190"/>
      <c r="BEX87" s="190"/>
      <c r="BEY87" s="190"/>
      <c r="BEZ87" s="190"/>
      <c r="BFA87" s="190"/>
      <c r="BFB87" s="190"/>
      <c r="BFC87" s="190"/>
      <c r="BFD87" s="190"/>
      <c r="BFE87" s="190"/>
      <c r="BFF87" s="190"/>
      <c r="BFG87" s="190"/>
      <c r="BFH87" s="190"/>
      <c r="BFI87" s="190"/>
      <c r="BFJ87" s="190"/>
      <c r="BFK87" s="190"/>
      <c r="BFL87" s="190"/>
      <c r="BFM87" s="190"/>
      <c r="BFN87" s="190"/>
      <c r="BFO87" s="190"/>
      <c r="BFP87" s="190"/>
      <c r="BFQ87" s="190"/>
      <c r="BFR87" s="190"/>
      <c r="BFS87" s="190"/>
      <c r="BFT87" s="190"/>
      <c r="BFU87" s="190"/>
      <c r="BFV87" s="190"/>
      <c r="BFW87" s="190"/>
      <c r="BFX87" s="190"/>
      <c r="BFY87" s="190"/>
      <c r="BFZ87" s="190"/>
      <c r="BGA87" s="190"/>
      <c r="BGB87" s="190"/>
      <c r="BGC87" s="190"/>
      <c r="BGD87" s="190"/>
      <c r="BGE87" s="190"/>
      <c r="BGF87" s="190"/>
      <c r="BGG87" s="190"/>
      <c r="BGH87" s="190"/>
      <c r="BGI87" s="190"/>
      <c r="BGJ87" s="190"/>
      <c r="BGK87" s="190"/>
      <c r="BGL87" s="190"/>
      <c r="BGM87" s="190"/>
      <c r="BGN87" s="190"/>
      <c r="BGO87" s="190"/>
      <c r="BGP87" s="190"/>
      <c r="BGQ87" s="190"/>
      <c r="BGR87" s="190"/>
      <c r="BGS87" s="190"/>
      <c r="BGT87" s="190"/>
      <c r="BGU87" s="190"/>
      <c r="BGV87" s="190"/>
      <c r="BGW87" s="190"/>
      <c r="BGX87" s="190"/>
      <c r="BGY87" s="190"/>
      <c r="BGZ87" s="190"/>
      <c r="BHA87" s="190"/>
      <c r="BHB87" s="190"/>
      <c r="BHC87" s="190"/>
      <c r="BHD87" s="190"/>
      <c r="BHE87" s="190"/>
      <c r="BHF87" s="190"/>
      <c r="BHG87" s="190"/>
      <c r="BHH87" s="190"/>
      <c r="BHI87" s="190"/>
      <c r="BHJ87" s="190"/>
      <c r="BHK87" s="190"/>
      <c r="BHL87" s="190"/>
      <c r="BHM87" s="190"/>
      <c r="BHN87" s="190"/>
      <c r="BHO87" s="190"/>
      <c r="BHP87" s="190"/>
      <c r="BHQ87" s="190"/>
      <c r="BHR87" s="190"/>
      <c r="BHS87" s="190"/>
      <c r="BHT87" s="190"/>
      <c r="BHU87" s="190"/>
      <c r="BHV87" s="190"/>
      <c r="BHW87" s="190"/>
      <c r="BHX87" s="190"/>
      <c r="BHY87" s="190"/>
      <c r="BHZ87" s="190"/>
      <c r="BIA87" s="190"/>
      <c r="BIB87" s="190"/>
      <c r="BIC87" s="190"/>
      <c r="BID87" s="190"/>
      <c r="BIE87" s="190"/>
      <c r="BIF87" s="190"/>
      <c r="BIG87" s="190"/>
      <c r="BIH87" s="190"/>
      <c r="BII87" s="190"/>
      <c r="BIJ87" s="190"/>
      <c r="BIK87" s="190"/>
      <c r="BIL87" s="190"/>
      <c r="BIM87" s="190"/>
      <c r="BIN87" s="190"/>
      <c r="BIO87" s="190"/>
      <c r="BIP87" s="190"/>
      <c r="BIQ87" s="190"/>
      <c r="BIR87" s="190"/>
      <c r="BIS87" s="190"/>
      <c r="BIT87" s="190"/>
      <c r="BIU87" s="190"/>
      <c r="BIV87" s="190"/>
      <c r="BIW87" s="190"/>
      <c r="BIX87" s="190"/>
      <c r="BIY87" s="190"/>
      <c r="BIZ87" s="190"/>
      <c r="BJA87" s="190"/>
      <c r="BJB87" s="190"/>
      <c r="BJC87" s="190"/>
      <c r="BJD87" s="190"/>
      <c r="BJE87" s="190"/>
      <c r="BJF87" s="190"/>
      <c r="BJG87" s="190"/>
      <c r="BJH87" s="190"/>
      <c r="BJI87" s="190"/>
      <c r="BJJ87" s="190"/>
      <c r="BJK87" s="190"/>
      <c r="BJL87" s="190"/>
      <c r="BJM87" s="190"/>
      <c r="BJN87" s="190"/>
      <c r="BJO87" s="190"/>
      <c r="BJP87" s="190"/>
      <c r="BJQ87" s="190"/>
      <c r="BJR87" s="190"/>
      <c r="BJS87" s="190"/>
      <c r="BJT87" s="190"/>
      <c r="BJU87" s="190"/>
      <c r="BJV87" s="190"/>
      <c r="BJW87" s="190"/>
      <c r="BJX87" s="190"/>
      <c r="BJY87" s="190"/>
      <c r="BJZ87" s="190"/>
      <c r="BKA87" s="190"/>
      <c r="BKB87" s="190"/>
      <c r="BKC87" s="190"/>
      <c r="BKD87" s="190"/>
      <c r="BKE87" s="190"/>
      <c r="BKF87" s="190"/>
      <c r="BKG87" s="190"/>
      <c r="BKH87" s="190"/>
      <c r="BKI87" s="190"/>
      <c r="BKJ87" s="190"/>
      <c r="BKK87" s="190"/>
      <c r="BKL87" s="190"/>
      <c r="BKM87" s="190"/>
      <c r="BKN87" s="190"/>
      <c r="BKO87" s="190"/>
      <c r="BKP87" s="190"/>
      <c r="BKQ87" s="190"/>
      <c r="BKR87" s="190"/>
      <c r="BKS87" s="190"/>
      <c r="BKT87" s="190"/>
      <c r="BKU87" s="190"/>
      <c r="BKV87" s="190"/>
      <c r="BKW87" s="190"/>
      <c r="BKX87" s="190"/>
      <c r="BKY87" s="190"/>
      <c r="BKZ87" s="190"/>
      <c r="BLA87" s="190"/>
      <c r="BLB87" s="190"/>
      <c r="BLC87" s="190"/>
      <c r="BLD87" s="190"/>
      <c r="BLE87" s="190"/>
      <c r="BLF87" s="190"/>
      <c r="BLG87" s="190"/>
      <c r="BLH87" s="190"/>
      <c r="BLI87" s="190"/>
      <c r="BLJ87" s="190"/>
      <c r="BLK87" s="190"/>
      <c r="BLL87" s="190"/>
      <c r="BLM87" s="190"/>
      <c r="BLN87" s="190"/>
      <c r="BLO87" s="190"/>
      <c r="BLP87" s="190"/>
      <c r="BLQ87" s="190"/>
      <c r="BLR87" s="190"/>
      <c r="BLS87" s="190"/>
      <c r="BLT87" s="190"/>
      <c r="BLU87" s="190"/>
      <c r="BLV87" s="190"/>
      <c r="BLW87" s="190"/>
      <c r="BLX87" s="190"/>
      <c r="BLY87" s="190"/>
      <c r="BLZ87" s="190"/>
      <c r="BMA87" s="190"/>
      <c r="BMB87" s="190"/>
      <c r="BMC87" s="190"/>
      <c r="BMD87" s="190"/>
      <c r="BME87" s="190"/>
      <c r="BMF87" s="190"/>
      <c r="BMG87" s="190"/>
      <c r="BMH87" s="190"/>
      <c r="BMI87" s="190"/>
      <c r="BMJ87" s="190"/>
      <c r="BMK87" s="190"/>
      <c r="BML87" s="190"/>
      <c r="BMM87" s="190"/>
      <c r="BMN87" s="190"/>
      <c r="BMO87" s="190"/>
      <c r="BMP87" s="190"/>
      <c r="BMQ87" s="190"/>
      <c r="BMR87" s="190"/>
      <c r="BMS87" s="190"/>
      <c r="BMT87" s="190"/>
      <c r="BMU87" s="190"/>
      <c r="BMV87" s="190"/>
      <c r="BMW87" s="190"/>
      <c r="BMX87" s="190"/>
      <c r="BMY87" s="190"/>
      <c r="BMZ87" s="190"/>
      <c r="BNA87" s="190"/>
      <c r="BNB87" s="190"/>
      <c r="BNC87" s="190"/>
      <c r="BND87" s="190"/>
      <c r="BNE87" s="190"/>
      <c r="BNF87" s="190"/>
      <c r="BNG87" s="190"/>
      <c r="BNH87" s="190"/>
      <c r="BNI87" s="190"/>
      <c r="BNJ87" s="190"/>
      <c r="BNK87" s="190"/>
      <c r="BNL87" s="190"/>
      <c r="BNM87" s="190"/>
      <c r="BNN87" s="190"/>
      <c r="BNO87" s="190"/>
      <c r="BNP87" s="190"/>
      <c r="BNQ87" s="190"/>
      <c r="BNR87" s="190"/>
      <c r="BNS87" s="190"/>
      <c r="BNT87" s="190"/>
      <c r="BNU87" s="190"/>
      <c r="BNV87" s="190"/>
      <c r="BNW87" s="190"/>
      <c r="BNX87" s="190"/>
      <c r="BNY87" s="190"/>
      <c r="BNZ87" s="190"/>
      <c r="BOA87" s="190"/>
      <c r="BOB87" s="190"/>
      <c r="BOC87" s="190"/>
      <c r="BOD87" s="190"/>
      <c r="BOE87" s="190"/>
      <c r="BOF87" s="190"/>
      <c r="BOG87" s="190"/>
      <c r="BOH87" s="190"/>
      <c r="BOI87" s="190"/>
      <c r="BOJ87" s="190"/>
      <c r="BOK87" s="190"/>
      <c r="BOL87" s="190"/>
      <c r="BOM87" s="190"/>
      <c r="BON87" s="190"/>
      <c r="BOO87" s="190"/>
      <c r="BOP87" s="190"/>
      <c r="BOQ87" s="190"/>
      <c r="BOR87" s="190"/>
      <c r="BOS87" s="190"/>
      <c r="BOT87" s="190"/>
      <c r="BOU87" s="190"/>
      <c r="BOV87" s="190"/>
      <c r="BOW87" s="190"/>
      <c r="BOX87" s="190"/>
      <c r="BOY87" s="190"/>
      <c r="BOZ87" s="190"/>
      <c r="BPA87" s="190"/>
      <c r="BPB87" s="190"/>
      <c r="BPC87" s="190"/>
      <c r="BPD87" s="190"/>
      <c r="BPE87" s="190"/>
      <c r="BPF87" s="190"/>
      <c r="BPG87" s="190"/>
      <c r="BPH87" s="190"/>
      <c r="BPI87" s="190"/>
      <c r="BPJ87" s="190"/>
      <c r="BPK87" s="190"/>
      <c r="BPL87" s="190"/>
      <c r="BPM87" s="190"/>
      <c r="BPN87" s="190"/>
      <c r="BPO87" s="190"/>
      <c r="BPP87" s="190"/>
      <c r="BPQ87" s="190"/>
      <c r="BPR87" s="190"/>
      <c r="BPS87" s="190"/>
      <c r="BPT87" s="190"/>
      <c r="BPU87" s="190"/>
      <c r="BPV87" s="190"/>
      <c r="BPW87" s="190"/>
      <c r="BPX87" s="190"/>
      <c r="BPY87" s="190"/>
      <c r="BPZ87" s="190"/>
      <c r="BQA87" s="190"/>
      <c r="BQB87" s="190"/>
      <c r="BQC87" s="190"/>
      <c r="BQD87" s="190"/>
      <c r="BQE87" s="190"/>
      <c r="BQF87" s="190"/>
      <c r="BQG87" s="190"/>
      <c r="BQH87" s="190"/>
      <c r="BQI87" s="190"/>
      <c r="BQJ87" s="190"/>
      <c r="BQK87" s="190"/>
      <c r="BQL87" s="190"/>
      <c r="BQM87" s="190"/>
      <c r="BQN87" s="190"/>
      <c r="BQO87" s="190"/>
      <c r="BQP87" s="190"/>
      <c r="BQQ87" s="190"/>
      <c r="BQR87" s="190"/>
      <c r="BQS87" s="190"/>
      <c r="BQT87" s="190"/>
      <c r="BQU87" s="190"/>
      <c r="BQV87" s="190"/>
      <c r="BQW87" s="190"/>
      <c r="BQX87" s="190"/>
      <c r="BQY87" s="190"/>
      <c r="BQZ87" s="190"/>
      <c r="BRA87" s="190"/>
      <c r="BRB87" s="190"/>
      <c r="BRC87" s="190"/>
      <c r="BRD87" s="190"/>
      <c r="BRE87" s="190"/>
      <c r="BRF87" s="190"/>
      <c r="BRG87" s="190"/>
      <c r="BRH87" s="190"/>
      <c r="BRI87" s="190"/>
      <c r="BRJ87" s="190"/>
      <c r="BRK87" s="190"/>
      <c r="BRL87" s="190"/>
      <c r="BRM87" s="190"/>
      <c r="BRN87" s="190"/>
      <c r="BRO87" s="190"/>
      <c r="BRP87" s="190"/>
      <c r="BRQ87" s="190"/>
      <c r="BRR87" s="190"/>
      <c r="BRS87" s="190"/>
      <c r="BRT87" s="190"/>
      <c r="BRU87" s="190"/>
      <c r="BRV87" s="190"/>
      <c r="BRW87" s="190"/>
      <c r="BRX87" s="190"/>
      <c r="BRY87" s="190"/>
      <c r="BRZ87" s="190"/>
      <c r="BSA87" s="190"/>
      <c r="BSB87" s="190"/>
      <c r="BSC87" s="190"/>
      <c r="BSD87" s="190"/>
      <c r="BSE87" s="190"/>
      <c r="BSF87" s="190"/>
      <c r="BSG87" s="190"/>
      <c r="BSH87" s="190"/>
      <c r="BSI87" s="190"/>
      <c r="BSJ87" s="190"/>
      <c r="BSK87" s="190"/>
      <c r="BSL87" s="190"/>
      <c r="BSM87" s="190"/>
      <c r="BSN87" s="190"/>
      <c r="BSO87" s="190"/>
      <c r="BSP87" s="190"/>
      <c r="BSQ87" s="190"/>
      <c r="BSR87" s="190"/>
      <c r="BSS87" s="190"/>
      <c r="BST87" s="190"/>
      <c r="BSU87" s="190"/>
      <c r="BSV87" s="190"/>
      <c r="BSW87" s="190"/>
      <c r="BSX87" s="190"/>
      <c r="BSY87" s="190"/>
      <c r="BSZ87" s="190"/>
      <c r="BTA87" s="190"/>
      <c r="BTB87" s="190"/>
      <c r="BTC87" s="190"/>
      <c r="BTD87" s="190"/>
      <c r="BTE87" s="190"/>
      <c r="BTF87" s="190"/>
      <c r="BTG87" s="190"/>
      <c r="BTH87" s="190"/>
      <c r="BTI87" s="190"/>
      <c r="BTJ87" s="190"/>
      <c r="BTK87" s="190"/>
      <c r="BTL87" s="190"/>
      <c r="BTM87" s="190"/>
      <c r="BTN87" s="190"/>
      <c r="BTO87" s="190"/>
      <c r="BTP87" s="190"/>
      <c r="BTQ87" s="190"/>
      <c r="BTR87" s="190"/>
      <c r="BTS87" s="190"/>
      <c r="BTT87" s="190"/>
      <c r="BTU87" s="190"/>
      <c r="BTV87" s="190"/>
      <c r="BTW87" s="190"/>
      <c r="BTX87" s="190"/>
      <c r="BTY87" s="190"/>
      <c r="BTZ87" s="190"/>
      <c r="BUA87" s="190"/>
      <c r="BUB87" s="190"/>
      <c r="BUC87" s="190"/>
      <c r="BUD87" s="190"/>
      <c r="BUE87" s="190"/>
      <c r="BUF87" s="190"/>
      <c r="BUG87" s="190"/>
      <c r="BUH87" s="190"/>
      <c r="BUI87" s="190"/>
      <c r="BUJ87" s="190"/>
      <c r="BUK87" s="190"/>
      <c r="BUL87" s="190"/>
      <c r="BUM87" s="190"/>
      <c r="BUN87" s="190"/>
      <c r="BUO87" s="190"/>
      <c r="BUP87" s="190"/>
      <c r="BUQ87" s="190"/>
      <c r="BUR87" s="190"/>
      <c r="BUS87" s="190"/>
      <c r="BUT87" s="190"/>
      <c r="BUU87" s="190"/>
      <c r="BUV87" s="190"/>
      <c r="BUW87" s="190"/>
      <c r="BUX87" s="190"/>
      <c r="BUY87" s="190"/>
      <c r="BUZ87" s="190"/>
      <c r="BVA87" s="190"/>
      <c r="BVB87" s="190"/>
      <c r="BVC87" s="190"/>
      <c r="BVD87" s="190"/>
      <c r="BVE87" s="190"/>
      <c r="BVF87" s="190"/>
      <c r="BVG87" s="190"/>
      <c r="BVH87" s="190"/>
      <c r="BVI87" s="190"/>
      <c r="BVJ87" s="190"/>
      <c r="BVK87" s="190"/>
      <c r="BVL87" s="190"/>
      <c r="BVM87" s="190"/>
      <c r="BVN87" s="190"/>
      <c r="BVO87" s="190"/>
      <c r="BVP87" s="190"/>
      <c r="BVQ87" s="190"/>
      <c r="BVR87" s="190"/>
      <c r="BVS87" s="190"/>
      <c r="BVT87" s="190"/>
      <c r="BVU87" s="190"/>
      <c r="BVV87" s="190"/>
      <c r="BVW87" s="190"/>
      <c r="BVX87" s="190"/>
      <c r="BVY87" s="190"/>
      <c r="BVZ87" s="190"/>
      <c r="BWA87" s="190"/>
      <c r="BWB87" s="190"/>
      <c r="BWC87" s="190"/>
      <c r="BWD87" s="190"/>
      <c r="BWE87" s="190"/>
      <c r="BWF87" s="190"/>
      <c r="BWG87" s="190"/>
      <c r="BWH87" s="190"/>
      <c r="BWI87" s="190"/>
      <c r="BWJ87" s="190"/>
      <c r="BWK87" s="190"/>
      <c r="BWL87" s="190"/>
      <c r="BWM87" s="190"/>
      <c r="BWN87" s="190"/>
      <c r="BWO87" s="190"/>
      <c r="BWP87" s="190"/>
      <c r="BWQ87" s="190"/>
      <c r="BWR87" s="190"/>
      <c r="BWS87" s="190"/>
      <c r="BWT87" s="190"/>
      <c r="BWU87" s="190"/>
      <c r="BWV87" s="190"/>
      <c r="BWW87" s="190"/>
      <c r="BWX87" s="190"/>
      <c r="BWY87" s="190"/>
      <c r="BWZ87" s="190"/>
      <c r="BXA87" s="190"/>
      <c r="BXB87" s="190"/>
      <c r="BXC87" s="190"/>
      <c r="BXD87" s="190"/>
      <c r="BXE87" s="190"/>
      <c r="BXF87" s="190"/>
      <c r="BXG87" s="190"/>
      <c r="BXH87" s="190"/>
      <c r="BXI87" s="190"/>
      <c r="BXJ87" s="190"/>
      <c r="BXK87" s="190"/>
      <c r="BXL87" s="190"/>
      <c r="BXM87" s="190"/>
      <c r="BXN87" s="190"/>
      <c r="BXO87" s="190"/>
      <c r="BXP87" s="190"/>
      <c r="BXQ87" s="190"/>
      <c r="BXR87" s="190"/>
      <c r="BXS87" s="190"/>
      <c r="BXT87" s="190"/>
      <c r="BXU87" s="190"/>
      <c r="BXV87" s="190"/>
      <c r="BXW87" s="190"/>
      <c r="BXX87" s="190"/>
      <c r="BXY87" s="190"/>
      <c r="BXZ87" s="190"/>
      <c r="BYA87" s="190"/>
      <c r="BYB87" s="190"/>
      <c r="BYC87" s="190"/>
      <c r="BYD87" s="190"/>
      <c r="BYE87" s="190"/>
      <c r="BYF87" s="190"/>
      <c r="BYG87" s="190"/>
      <c r="BYH87" s="190"/>
      <c r="BYI87" s="190"/>
      <c r="BYJ87" s="190"/>
      <c r="BYK87" s="190"/>
      <c r="BYL87" s="190"/>
      <c r="BYM87" s="190"/>
      <c r="BYN87" s="190"/>
      <c r="BYO87" s="190"/>
      <c r="BYP87" s="190"/>
      <c r="BYQ87" s="190"/>
      <c r="BYR87" s="190"/>
      <c r="BYS87" s="190"/>
      <c r="BYT87" s="190"/>
      <c r="BYU87" s="190"/>
      <c r="BYV87" s="190"/>
      <c r="BYW87" s="190"/>
      <c r="BYX87" s="190"/>
      <c r="BYY87" s="190"/>
      <c r="BYZ87" s="190"/>
      <c r="BZA87" s="190"/>
      <c r="BZB87" s="190"/>
      <c r="BZC87" s="190"/>
      <c r="BZD87" s="190"/>
      <c r="BZE87" s="190"/>
      <c r="BZF87" s="190"/>
      <c r="BZG87" s="190"/>
      <c r="BZH87" s="190"/>
      <c r="BZI87" s="190"/>
      <c r="BZJ87" s="190"/>
      <c r="BZK87" s="190"/>
      <c r="BZL87" s="190"/>
      <c r="BZM87" s="190"/>
      <c r="BZN87" s="190"/>
      <c r="BZO87" s="190"/>
      <c r="BZP87" s="190"/>
      <c r="BZQ87" s="190"/>
      <c r="BZR87" s="190"/>
      <c r="BZS87" s="190"/>
      <c r="BZT87" s="190"/>
      <c r="BZU87" s="190"/>
      <c r="BZV87" s="190"/>
      <c r="BZW87" s="190"/>
      <c r="BZX87" s="190"/>
      <c r="BZY87" s="190"/>
      <c r="BZZ87" s="190"/>
      <c r="CAA87" s="190"/>
      <c r="CAB87" s="190"/>
      <c r="CAC87" s="190"/>
      <c r="CAD87" s="190"/>
      <c r="CAE87" s="190"/>
      <c r="CAF87" s="190"/>
      <c r="CAG87" s="190"/>
      <c r="CAH87" s="190"/>
      <c r="CAI87" s="190"/>
      <c r="CAJ87" s="190"/>
      <c r="CAK87" s="190"/>
      <c r="CAL87" s="190"/>
      <c r="CAM87" s="190"/>
      <c r="CAN87" s="190"/>
      <c r="CAO87" s="190"/>
      <c r="CAP87" s="190"/>
      <c r="CAQ87" s="190"/>
      <c r="CAR87" s="190"/>
      <c r="CAS87" s="190"/>
      <c r="CAT87" s="190"/>
      <c r="CAU87" s="190"/>
      <c r="CAV87" s="190"/>
      <c r="CAW87" s="190"/>
      <c r="CAX87" s="190"/>
      <c r="CAY87" s="190"/>
      <c r="CAZ87" s="190"/>
      <c r="CBA87" s="190"/>
      <c r="CBB87" s="190"/>
      <c r="CBC87" s="190"/>
      <c r="CBD87" s="190"/>
      <c r="CBE87" s="190"/>
      <c r="CBF87" s="190"/>
      <c r="CBG87" s="190"/>
      <c r="CBH87" s="190"/>
      <c r="CBI87" s="190"/>
      <c r="CBJ87" s="190"/>
      <c r="CBK87" s="190"/>
      <c r="CBL87" s="190"/>
      <c r="CBM87" s="190"/>
      <c r="CBN87" s="190"/>
      <c r="CBO87" s="190"/>
      <c r="CBP87" s="190"/>
      <c r="CBQ87" s="190"/>
      <c r="CBR87" s="190"/>
      <c r="CBS87" s="190"/>
      <c r="CBT87" s="190"/>
      <c r="CBU87" s="190"/>
      <c r="CBV87" s="190"/>
      <c r="CBW87" s="190"/>
      <c r="CBX87" s="190"/>
      <c r="CBY87" s="190"/>
      <c r="CBZ87" s="190"/>
      <c r="CCA87" s="190"/>
      <c r="CCB87" s="190"/>
      <c r="CCC87" s="190"/>
      <c r="CCD87" s="190"/>
      <c r="CCE87" s="190"/>
      <c r="CCF87" s="190"/>
      <c r="CCG87" s="190"/>
      <c r="CCH87" s="190"/>
      <c r="CCI87" s="190"/>
      <c r="CCJ87" s="190"/>
      <c r="CCK87" s="190"/>
      <c r="CCL87" s="190"/>
      <c r="CCM87" s="190"/>
      <c r="CCN87" s="190"/>
      <c r="CCO87" s="190"/>
      <c r="CCP87" s="190"/>
      <c r="CCQ87" s="190"/>
      <c r="CCR87" s="190"/>
      <c r="CCS87" s="190"/>
      <c r="CCT87" s="190"/>
      <c r="CCU87" s="190"/>
      <c r="CCV87" s="190"/>
      <c r="CCW87" s="190"/>
      <c r="CCX87" s="190"/>
      <c r="CCY87" s="190"/>
      <c r="CCZ87" s="190"/>
      <c r="CDA87" s="190"/>
      <c r="CDB87" s="190"/>
      <c r="CDC87" s="190"/>
      <c r="CDD87" s="190"/>
      <c r="CDE87" s="190"/>
      <c r="CDF87" s="190"/>
      <c r="CDG87" s="190"/>
      <c r="CDH87" s="190"/>
      <c r="CDI87" s="190"/>
      <c r="CDJ87" s="190"/>
      <c r="CDK87" s="190"/>
      <c r="CDL87" s="190"/>
      <c r="CDM87" s="190"/>
      <c r="CDN87" s="190"/>
      <c r="CDO87" s="190"/>
      <c r="CDP87" s="190"/>
      <c r="CDQ87" s="190"/>
      <c r="CDR87" s="190"/>
      <c r="CDS87" s="190"/>
      <c r="CDT87" s="190"/>
      <c r="CDU87" s="190"/>
      <c r="CDV87" s="190"/>
      <c r="CDW87" s="190"/>
      <c r="CDX87" s="190"/>
      <c r="CDY87" s="190"/>
      <c r="CDZ87" s="190"/>
      <c r="CEA87" s="190"/>
      <c r="CEB87" s="190"/>
      <c r="CEC87" s="190"/>
      <c r="CED87" s="190"/>
      <c r="CEE87" s="190"/>
      <c r="CEF87" s="190"/>
      <c r="CEG87" s="190"/>
      <c r="CEH87" s="190"/>
      <c r="CEI87" s="190"/>
      <c r="CEJ87" s="190"/>
      <c r="CEK87" s="190"/>
      <c r="CEL87" s="190"/>
      <c r="CEM87" s="190"/>
      <c r="CEN87" s="190"/>
      <c r="CEO87" s="190"/>
      <c r="CEP87" s="190"/>
      <c r="CEQ87" s="190"/>
      <c r="CER87" s="190"/>
      <c r="CES87" s="190"/>
      <c r="CET87" s="190"/>
      <c r="CEU87" s="190"/>
      <c r="CEV87" s="190"/>
      <c r="CEW87" s="190"/>
      <c r="CEX87" s="190"/>
      <c r="CEY87" s="190"/>
      <c r="CEZ87" s="190"/>
      <c r="CFA87" s="190"/>
      <c r="CFB87" s="190"/>
      <c r="CFC87" s="190"/>
      <c r="CFD87" s="190"/>
      <c r="CFE87" s="190"/>
      <c r="CFF87" s="190"/>
      <c r="CFG87" s="190"/>
      <c r="CFH87" s="190"/>
      <c r="CFI87" s="190"/>
      <c r="CFJ87" s="190"/>
      <c r="CFK87" s="190"/>
      <c r="CFL87" s="190"/>
      <c r="CFM87" s="190"/>
      <c r="CFN87" s="190"/>
      <c r="CFO87" s="190"/>
      <c r="CFP87" s="190"/>
      <c r="CFQ87" s="190"/>
      <c r="CFR87" s="190"/>
      <c r="CFS87" s="190"/>
      <c r="CFT87" s="190"/>
      <c r="CFU87" s="190"/>
      <c r="CFV87" s="190"/>
      <c r="CFW87" s="190"/>
      <c r="CFX87" s="190"/>
      <c r="CFY87" s="190"/>
      <c r="CFZ87" s="190"/>
      <c r="CGA87" s="190"/>
      <c r="CGB87" s="190"/>
      <c r="CGC87" s="190"/>
      <c r="CGD87" s="190"/>
      <c r="CGE87" s="190"/>
      <c r="CGF87" s="190"/>
      <c r="CGG87" s="190"/>
      <c r="CGH87" s="190"/>
      <c r="CGI87" s="190"/>
      <c r="CGJ87" s="190"/>
      <c r="CGK87" s="190"/>
      <c r="CGL87" s="190"/>
      <c r="CGM87" s="190"/>
      <c r="CGN87" s="190"/>
      <c r="CGO87" s="190"/>
      <c r="CGP87" s="190"/>
      <c r="CGQ87" s="190"/>
      <c r="CGR87" s="190"/>
      <c r="CGS87" s="190"/>
      <c r="CGT87" s="190"/>
      <c r="CGU87" s="190"/>
      <c r="CGV87" s="190"/>
      <c r="CGW87" s="190"/>
      <c r="CGX87" s="190"/>
      <c r="CGY87" s="190"/>
      <c r="CGZ87" s="190"/>
      <c r="CHA87" s="190"/>
      <c r="CHB87" s="190"/>
      <c r="CHC87" s="190"/>
      <c r="CHD87" s="190"/>
      <c r="CHE87" s="190"/>
      <c r="CHF87" s="190"/>
      <c r="CHG87" s="190"/>
      <c r="CHH87" s="190"/>
      <c r="CHI87" s="190"/>
      <c r="CHJ87" s="190"/>
      <c r="CHK87" s="190"/>
      <c r="CHL87" s="190"/>
      <c r="CHM87" s="190"/>
      <c r="CHN87" s="190"/>
      <c r="CHO87" s="190"/>
      <c r="CHP87" s="190"/>
      <c r="CHQ87" s="190"/>
      <c r="CHR87" s="190"/>
      <c r="CHS87" s="190"/>
      <c r="CHT87" s="190"/>
      <c r="CHU87" s="190"/>
      <c r="CHV87" s="190"/>
      <c r="CHW87" s="190"/>
      <c r="CHX87" s="190"/>
      <c r="CHY87" s="190"/>
      <c r="CHZ87" s="190"/>
      <c r="CIA87" s="190"/>
      <c r="CIB87" s="190"/>
      <c r="CIC87" s="190"/>
      <c r="CID87" s="190"/>
      <c r="CIE87" s="190"/>
      <c r="CIF87" s="190"/>
      <c r="CIG87" s="190"/>
      <c r="CIH87" s="190"/>
      <c r="CII87" s="190"/>
      <c r="CIJ87" s="190"/>
      <c r="CIK87" s="190"/>
      <c r="CIL87" s="190"/>
      <c r="CIM87" s="190"/>
      <c r="CIN87" s="190"/>
      <c r="CIO87" s="190"/>
      <c r="CIP87" s="190"/>
      <c r="CIQ87" s="190"/>
      <c r="CIR87" s="190"/>
      <c r="CIS87" s="190"/>
      <c r="CIT87" s="190"/>
      <c r="CIU87" s="190"/>
      <c r="CIV87" s="190"/>
      <c r="CIW87" s="190"/>
      <c r="CIX87" s="190"/>
      <c r="CIY87" s="190"/>
      <c r="CIZ87" s="190"/>
      <c r="CJA87" s="190"/>
      <c r="CJB87" s="190"/>
      <c r="CJC87" s="190"/>
      <c r="CJD87" s="190"/>
      <c r="CJE87" s="190"/>
      <c r="CJF87" s="190"/>
      <c r="CJG87" s="190"/>
      <c r="CJH87" s="190"/>
      <c r="CJI87" s="190"/>
      <c r="CJJ87" s="190"/>
      <c r="CJK87" s="190"/>
      <c r="CJL87" s="190"/>
      <c r="CJM87" s="190"/>
      <c r="CJN87" s="190"/>
      <c r="CJO87" s="190"/>
      <c r="CJP87" s="190"/>
      <c r="CJQ87" s="190"/>
      <c r="CJR87" s="190"/>
      <c r="CJS87" s="190"/>
      <c r="CJT87" s="190"/>
      <c r="CJU87" s="190"/>
      <c r="CJV87" s="190"/>
      <c r="CJW87" s="190"/>
      <c r="CJX87" s="190"/>
      <c r="CJY87" s="190"/>
      <c r="CJZ87" s="190"/>
      <c r="CKA87" s="190"/>
      <c r="CKB87" s="190"/>
      <c r="CKC87" s="190"/>
      <c r="CKD87" s="190"/>
      <c r="CKE87" s="190"/>
      <c r="CKF87" s="190"/>
      <c r="CKG87" s="190"/>
      <c r="CKH87" s="190"/>
      <c r="CKI87" s="190"/>
      <c r="CKJ87" s="190"/>
      <c r="CKK87" s="190"/>
      <c r="CKL87" s="190"/>
      <c r="CKM87" s="190"/>
      <c r="CKN87" s="190"/>
      <c r="CKO87" s="190"/>
      <c r="CKP87" s="190"/>
      <c r="CKQ87" s="190"/>
      <c r="CKR87" s="190"/>
      <c r="CKS87" s="190"/>
      <c r="CKT87" s="190"/>
      <c r="CKU87" s="190"/>
      <c r="CKV87" s="190"/>
      <c r="CKW87" s="190"/>
      <c r="CKX87" s="190"/>
      <c r="CKY87" s="190"/>
      <c r="CKZ87" s="190"/>
      <c r="CLA87" s="190"/>
      <c r="CLB87" s="190"/>
      <c r="CLC87" s="190"/>
      <c r="CLD87" s="190"/>
      <c r="CLE87" s="190"/>
      <c r="CLF87" s="190"/>
      <c r="CLG87" s="190"/>
      <c r="CLH87" s="190"/>
      <c r="CLI87" s="190"/>
      <c r="CLJ87" s="190"/>
      <c r="CLK87" s="190"/>
      <c r="CLL87" s="190"/>
      <c r="CLM87" s="190"/>
      <c r="CLN87" s="190"/>
      <c r="CLO87" s="190"/>
      <c r="CLP87" s="190"/>
      <c r="CLQ87" s="190"/>
      <c r="CLR87" s="190"/>
      <c r="CLS87" s="190"/>
      <c r="CLT87" s="190"/>
      <c r="CLU87" s="190"/>
      <c r="CLV87" s="190"/>
      <c r="CLW87" s="190"/>
      <c r="CLX87" s="190"/>
      <c r="CLY87" s="190"/>
      <c r="CLZ87" s="190"/>
      <c r="CMA87" s="190"/>
      <c r="CMB87" s="190"/>
      <c r="CMC87" s="190"/>
      <c r="CMD87" s="190"/>
      <c r="CME87" s="190"/>
      <c r="CMF87" s="190"/>
      <c r="CMG87" s="190"/>
      <c r="CMH87" s="190"/>
      <c r="CMI87" s="190"/>
      <c r="CMJ87" s="190"/>
      <c r="CMK87" s="190"/>
      <c r="CML87" s="190"/>
      <c r="CMM87" s="190"/>
      <c r="CMN87" s="190"/>
      <c r="CMO87" s="190"/>
      <c r="CMP87" s="190"/>
      <c r="CMQ87" s="190"/>
      <c r="CMR87" s="190"/>
      <c r="CMS87" s="190"/>
      <c r="CMT87" s="190"/>
      <c r="CMU87" s="190"/>
      <c r="CMV87" s="190"/>
      <c r="CMW87" s="190"/>
      <c r="CMX87" s="190"/>
      <c r="CMY87" s="190"/>
      <c r="CMZ87" s="190"/>
      <c r="CNA87" s="190"/>
      <c r="CNB87" s="190"/>
      <c r="CNC87" s="190"/>
      <c r="CND87" s="190"/>
      <c r="CNE87" s="190"/>
      <c r="CNF87" s="190"/>
      <c r="CNG87" s="190"/>
      <c r="CNH87" s="190"/>
      <c r="CNI87" s="190"/>
      <c r="CNJ87" s="190"/>
      <c r="CNK87" s="190"/>
      <c r="CNL87" s="190"/>
      <c r="CNM87" s="190"/>
      <c r="CNN87" s="190"/>
      <c r="CNO87" s="190"/>
      <c r="CNP87" s="190"/>
      <c r="CNQ87" s="190"/>
      <c r="CNR87" s="190"/>
      <c r="CNS87" s="190"/>
      <c r="CNT87" s="190"/>
      <c r="CNU87" s="190"/>
      <c r="CNV87" s="190"/>
      <c r="CNW87" s="190"/>
      <c r="CNX87" s="190"/>
      <c r="CNY87" s="190"/>
      <c r="CNZ87" s="190"/>
      <c r="COA87" s="190"/>
      <c r="COB87" s="190"/>
      <c r="COC87" s="190"/>
      <c r="COD87" s="190"/>
      <c r="COE87" s="190"/>
      <c r="COF87" s="190"/>
      <c r="COG87" s="190"/>
      <c r="COH87" s="190"/>
      <c r="COI87" s="190"/>
      <c r="COJ87" s="190"/>
      <c r="COK87" s="190"/>
      <c r="COL87" s="190"/>
      <c r="COM87" s="190"/>
      <c r="CON87" s="190"/>
      <c r="COO87" s="190"/>
      <c r="COP87" s="190"/>
      <c r="COQ87" s="190"/>
      <c r="COR87" s="190"/>
      <c r="COS87" s="190"/>
      <c r="COT87" s="190"/>
      <c r="COU87" s="190"/>
      <c r="COV87" s="190"/>
      <c r="COW87" s="190"/>
      <c r="COX87" s="190"/>
      <c r="COY87" s="190"/>
      <c r="COZ87" s="190"/>
      <c r="CPA87" s="190"/>
      <c r="CPB87" s="190"/>
      <c r="CPC87" s="190"/>
      <c r="CPD87" s="190"/>
      <c r="CPE87" s="190"/>
      <c r="CPF87" s="190"/>
      <c r="CPG87" s="190"/>
      <c r="CPH87" s="190"/>
      <c r="CPI87" s="190"/>
      <c r="CPJ87" s="190"/>
      <c r="CPK87" s="190"/>
      <c r="CPL87" s="190"/>
      <c r="CPM87" s="190"/>
      <c r="CPN87" s="190"/>
      <c r="CPO87" s="190"/>
      <c r="CPP87" s="190"/>
      <c r="CPQ87" s="190"/>
      <c r="CPR87" s="190"/>
      <c r="CPS87" s="190"/>
      <c r="CPT87" s="190"/>
      <c r="CPU87" s="190"/>
      <c r="CPV87" s="190"/>
      <c r="CPW87" s="190"/>
      <c r="CPX87" s="190"/>
      <c r="CPY87" s="190"/>
      <c r="CPZ87" s="190"/>
      <c r="CQA87" s="190"/>
      <c r="CQB87" s="190"/>
      <c r="CQC87" s="190"/>
      <c r="CQD87" s="190"/>
      <c r="CQE87" s="190"/>
      <c r="CQF87" s="190"/>
      <c r="CQG87" s="190"/>
      <c r="CQH87" s="190"/>
      <c r="CQI87" s="190"/>
      <c r="CQJ87" s="190"/>
      <c r="CQK87" s="190"/>
      <c r="CQL87" s="190"/>
      <c r="CQM87" s="190"/>
      <c r="CQN87" s="190"/>
      <c r="CQO87" s="190"/>
      <c r="CQP87" s="190"/>
      <c r="CQQ87" s="190"/>
      <c r="CQR87" s="190"/>
      <c r="CQS87" s="190"/>
      <c r="CQT87" s="190"/>
      <c r="CQU87" s="190"/>
      <c r="CQV87" s="190"/>
      <c r="CQW87" s="190"/>
      <c r="CQX87" s="190"/>
      <c r="CQY87" s="190"/>
      <c r="CQZ87" s="190"/>
      <c r="CRA87" s="190"/>
      <c r="CRB87" s="190"/>
      <c r="CRC87" s="190"/>
      <c r="CRD87" s="190"/>
      <c r="CRE87" s="190"/>
      <c r="CRF87" s="190"/>
      <c r="CRG87" s="190"/>
      <c r="CRH87" s="190"/>
      <c r="CRI87" s="190"/>
      <c r="CRJ87" s="190"/>
      <c r="CRK87" s="190"/>
      <c r="CRL87" s="190"/>
      <c r="CRM87" s="190"/>
      <c r="CRN87" s="190"/>
      <c r="CRO87" s="190"/>
      <c r="CRP87" s="190"/>
      <c r="CRQ87" s="190"/>
      <c r="CRR87" s="190"/>
      <c r="CRS87" s="190"/>
      <c r="CRT87" s="190"/>
      <c r="CRU87" s="190"/>
      <c r="CRV87" s="190"/>
      <c r="CRW87" s="190"/>
      <c r="CRX87" s="190"/>
      <c r="CRY87" s="190"/>
      <c r="CRZ87" s="190"/>
      <c r="CSA87" s="190"/>
      <c r="CSB87" s="190"/>
      <c r="CSC87" s="190"/>
      <c r="CSD87" s="190"/>
      <c r="CSE87" s="190"/>
      <c r="CSF87" s="190"/>
      <c r="CSG87" s="190"/>
      <c r="CSH87" s="190"/>
      <c r="CSI87" s="190"/>
      <c r="CSJ87" s="190"/>
      <c r="CSK87" s="190"/>
      <c r="CSL87" s="190"/>
      <c r="CSM87" s="190"/>
      <c r="CSN87" s="190"/>
      <c r="CSO87" s="190"/>
      <c r="CSP87" s="190"/>
      <c r="CSQ87" s="190"/>
      <c r="CSR87" s="190"/>
      <c r="CSS87" s="190"/>
      <c r="CST87" s="190"/>
      <c r="CSU87" s="190"/>
      <c r="CSV87" s="190"/>
      <c r="CSW87" s="190"/>
      <c r="CSX87" s="190"/>
      <c r="CSY87" s="190"/>
      <c r="CSZ87" s="190"/>
      <c r="CTA87" s="190"/>
      <c r="CTB87" s="190"/>
      <c r="CTC87" s="190"/>
      <c r="CTD87" s="190"/>
      <c r="CTE87" s="190"/>
      <c r="CTF87" s="190"/>
      <c r="CTG87" s="190"/>
      <c r="CTH87" s="190"/>
      <c r="CTI87" s="190"/>
      <c r="CTJ87" s="190"/>
      <c r="CTK87" s="190"/>
      <c r="CTL87" s="190"/>
      <c r="CTM87" s="190"/>
      <c r="CTN87" s="190"/>
      <c r="CTO87" s="190"/>
      <c r="CTP87" s="190"/>
      <c r="CTQ87" s="190"/>
      <c r="CTR87" s="190"/>
      <c r="CTS87" s="190"/>
      <c r="CTT87" s="190"/>
      <c r="CTU87" s="190"/>
      <c r="CTV87" s="190"/>
      <c r="CTW87" s="190"/>
      <c r="CTX87" s="190"/>
      <c r="CTY87" s="190"/>
      <c r="CTZ87" s="190"/>
      <c r="CUA87" s="190"/>
      <c r="CUB87" s="190"/>
      <c r="CUC87" s="190"/>
      <c r="CUD87" s="190"/>
      <c r="CUE87" s="190"/>
      <c r="CUF87" s="190"/>
      <c r="CUG87" s="190"/>
      <c r="CUH87" s="190"/>
      <c r="CUI87" s="190"/>
      <c r="CUJ87" s="190"/>
      <c r="CUK87" s="190"/>
      <c r="CUL87" s="190"/>
      <c r="CUM87" s="190"/>
      <c r="CUN87" s="190"/>
      <c r="CUO87" s="190"/>
      <c r="CUP87" s="190"/>
      <c r="CUQ87" s="190"/>
      <c r="CUR87" s="190"/>
      <c r="CUS87" s="190"/>
      <c r="CUT87" s="190"/>
      <c r="CUU87" s="190"/>
      <c r="CUV87" s="190"/>
      <c r="CUW87" s="190"/>
      <c r="CUX87" s="190"/>
      <c r="CUY87" s="190"/>
      <c r="CUZ87" s="190"/>
      <c r="CVA87" s="190"/>
      <c r="CVB87" s="190"/>
      <c r="CVC87" s="190"/>
      <c r="CVD87" s="190"/>
      <c r="CVE87" s="190"/>
      <c r="CVF87" s="190"/>
      <c r="CVG87" s="190"/>
      <c r="CVH87" s="190"/>
      <c r="CVI87" s="190"/>
      <c r="CVJ87" s="190"/>
      <c r="CVK87" s="190"/>
      <c r="CVL87" s="190"/>
      <c r="CVM87" s="190"/>
      <c r="CVN87" s="190"/>
      <c r="CVO87" s="190"/>
      <c r="CVP87" s="190"/>
      <c r="CVQ87" s="190"/>
      <c r="CVR87" s="190"/>
      <c r="CVS87" s="190"/>
      <c r="CVT87" s="190"/>
      <c r="CVU87" s="190"/>
      <c r="CVV87" s="190"/>
      <c r="CVW87" s="190"/>
      <c r="CVX87" s="190"/>
      <c r="CVY87" s="190"/>
      <c r="CVZ87" s="190"/>
      <c r="CWA87" s="190"/>
      <c r="CWB87" s="190"/>
      <c r="CWC87" s="190"/>
      <c r="CWD87" s="190"/>
      <c r="CWE87" s="190"/>
      <c r="CWF87" s="190"/>
      <c r="CWG87" s="190"/>
      <c r="CWH87" s="190"/>
      <c r="CWI87" s="190"/>
      <c r="CWJ87" s="190"/>
      <c r="CWK87" s="190"/>
      <c r="CWL87" s="190"/>
      <c r="CWM87" s="190"/>
      <c r="CWN87" s="190"/>
      <c r="CWO87" s="190"/>
      <c r="CWP87" s="190"/>
      <c r="CWQ87" s="190"/>
      <c r="CWR87" s="190"/>
      <c r="CWS87" s="190"/>
      <c r="CWT87" s="190"/>
      <c r="CWU87" s="190"/>
      <c r="CWV87" s="190"/>
      <c r="CWW87" s="190"/>
      <c r="CWX87" s="190"/>
      <c r="CWY87" s="190"/>
      <c r="CWZ87" s="190"/>
      <c r="CXA87" s="190"/>
      <c r="CXB87" s="190"/>
      <c r="CXC87" s="190"/>
      <c r="CXD87" s="190"/>
      <c r="CXE87" s="190"/>
      <c r="CXF87" s="190"/>
      <c r="CXG87" s="190"/>
      <c r="CXH87" s="190"/>
      <c r="CXI87" s="190"/>
      <c r="CXJ87" s="190"/>
      <c r="CXK87" s="190"/>
      <c r="CXL87" s="190"/>
      <c r="CXM87" s="190"/>
      <c r="CXN87" s="190"/>
      <c r="CXO87" s="190"/>
      <c r="CXP87" s="190"/>
      <c r="CXQ87" s="190"/>
      <c r="CXR87" s="190"/>
      <c r="CXS87" s="190"/>
      <c r="CXT87" s="190"/>
      <c r="CXU87" s="190"/>
      <c r="CXV87" s="190"/>
      <c r="CXW87" s="190"/>
      <c r="CXX87" s="190"/>
      <c r="CXY87" s="190"/>
      <c r="CXZ87" s="190"/>
      <c r="CYA87" s="190"/>
      <c r="CYB87" s="190"/>
      <c r="CYC87" s="190"/>
      <c r="CYD87" s="190"/>
      <c r="CYE87" s="190"/>
      <c r="CYF87" s="190"/>
      <c r="CYG87" s="190"/>
      <c r="CYH87" s="190"/>
      <c r="CYI87" s="190"/>
      <c r="CYJ87" s="190"/>
      <c r="CYK87" s="190"/>
      <c r="CYL87" s="190"/>
      <c r="CYM87" s="190"/>
      <c r="CYN87" s="190"/>
      <c r="CYO87" s="190"/>
      <c r="CYP87" s="190"/>
      <c r="CYQ87" s="190"/>
      <c r="CYR87" s="190"/>
      <c r="CYS87" s="190"/>
      <c r="CYT87" s="190"/>
      <c r="CYU87" s="190"/>
      <c r="CYV87" s="190"/>
      <c r="CYW87" s="190"/>
      <c r="CYX87" s="190"/>
      <c r="CYY87" s="190"/>
      <c r="CYZ87" s="190"/>
      <c r="CZA87" s="190"/>
      <c r="CZB87" s="190"/>
      <c r="CZC87" s="190"/>
      <c r="CZD87" s="190"/>
      <c r="CZE87" s="190"/>
      <c r="CZF87" s="190"/>
      <c r="CZG87" s="190"/>
      <c r="CZH87" s="190"/>
      <c r="CZI87" s="190"/>
      <c r="CZJ87" s="190"/>
      <c r="CZK87" s="190"/>
      <c r="CZL87" s="190"/>
      <c r="CZM87" s="190"/>
      <c r="CZN87" s="190"/>
      <c r="CZO87" s="190"/>
      <c r="CZP87" s="190"/>
      <c r="CZQ87" s="190"/>
      <c r="CZR87" s="190"/>
      <c r="CZS87" s="190"/>
      <c r="CZT87" s="190"/>
      <c r="CZU87" s="190"/>
      <c r="CZV87" s="190"/>
      <c r="CZW87" s="190"/>
      <c r="CZX87" s="190"/>
      <c r="CZY87" s="190"/>
      <c r="CZZ87" s="190"/>
      <c r="DAA87" s="190"/>
      <c r="DAB87" s="190"/>
      <c r="DAC87" s="190"/>
      <c r="DAD87" s="190"/>
      <c r="DAE87" s="190"/>
      <c r="DAF87" s="190"/>
      <c r="DAG87" s="190"/>
      <c r="DAH87" s="190"/>
      <c r="DAI87" s="190"/>
      <c r="DAJ87" s="190"/>
      <c r="DAK87" s="190"/>
      <c r="DAL87" s="190"/>
      <c r="DAM87" s="190"/>
      <c r="DAN87" s="190"/>
      <c r="DAO87" s="190"/>
      <c r="DAP87" s="190"/>
      <c r="DAQ87" s="190"/>
      <c r="DAR87" s="190"/>
      <c r="DAS87" s="190"/>
      <c r="DAT87" s="190"/>
      <c r="DAU87" s="190"/>
      <c r="DAV87" s="190"/>
      <c r="DAW87" s="190"/>
      <c r="DAX87" s="190"/>
      <c r="DAY87" s="190"/>
      <c r="DAZ87" s="190"/>
      <c r="DBA87" s="190"/>
      <c r="DBB87" s="190"/>
      <c r="DBC87" s="190"/>
      <c r="DBD87" s="190"/>
      <c r="DBE87" s="190"/>
      <c r="DBF87" s="190"/>
      <c r="DBG87" s="190"/>
      <c r="DBH87" s="190"/>
      <c r="DBI87" s="190"/>
      <c r="DBJ87" s="190"/>
      <c r="DBK87" s="190"/>
      <c r="DBL87" s="190"/>
      <c r="DBM87" s="190"/>
      <c r="DBN87" s="190"/>
      <c r="DBO87" s="190"/>
      <c r="DBP87" s="190"/>
      <c r="DBQ87" s="190"/>
      <c r="DBR87" s="190"/>
      <c r="DBS87" s="190"/>
      <c r="DBT87" s="190"/>
      <c r="DBU87" s="190"/>
      <c r="DBV87" s="190"/>
      <c r="DBW87" s="190"/>
      <c r="DBX87" s="190"/>
      <c r="DBY87" s="190"/>
      <c r="DBZ87" s="190"/>
      <c r="DCA87" s="190"/>
      <c r="DCB87" s="190"/>
      <c r="DCC87" s="190"/>
      <c r="DCD87" s="190"/>
      <c r="DCE87" s="190"/>
      <c r="DCF87" s="190"/>
      <c r="DCG87" s="190"/>
      <c r="DCH87" s="190"/>
      <c r="DCI87" s="190"/>
      <c r="DCJ87" s="190"/>
      <c r="DCK87" s="190"/>
      <c r="DCL87" s="190"/>
      <c r="DCM87" s="190"/>
      <c r="DCN87" s="190"/>
      <c r="DCO87" s="190"/>
      <c r="DCP87" s="190"/>
      <c r="DCQ87" s="190"/>
      <c r="DCR87" s="190"/>
      <c r="DCS87" s="190"/>
      <c r="DCT87" s="190"/>
      <c r="DCU87" s="190"/>
      <c r="DCV87" s="190"/>
      <c r="DCW87" s="190"/>
      <c r="DCX87" s="190"/>
      <c r="DCY87" s="190"/>
      <c r="DCZ87" s="190"/>
      <c r="DDA87" s="190"/>
      <c r="DDB87" s="190"/>
      <c r="DDC87" s="190"/>
      <c r="DDD87" s="190"/>
      <c r="DDE87" s="190"/>
      <c r="DDF87" s="190"/>
      <c r="DDG87" s="190"/>
      <c r="DDH87" s="190"/>
      <c r="DDI87" s="190"/>
      <c r="DDJ87" s="190"/>
      <c r="DDK87" s="190"/>
      <c r="DDL87" s="190"/>
      <c r="DDM87" s="190"/>
      <c r="DDN87" s="190"/>
      <c r="DDO87" s="190"/>
      <c r="DDP87" s="190"/>
      <c r="DDQ87" s="190"/>
      <c r="DDR87" s="190"/>
      <c r="DDS87" s="190"/>
      <c r="DDT87" s="190"/>
      <c r="DDU87" s="190"/>
      <c r="DDV87" s="190"/>
      <c r="DDW87" s="190"/>
      <c r="DDX87" s="190"/>
      <c r="DDY87" s="190"/>
      <c r="DDZ87" s="190"/>
      <c r="DEA87" s="190"/>
      <c r="DEB87" s="190"/>
      <c r="DEC87" s="190"/>
      <c r="DED87" s="190"/>
      <c r="DEE87" s="190"/>
      <c r="DEF87" s="190"/>
      <c r="DEG87" s="190"/>
      <c r="DEH87" s="190"/>
      <c r="DEI87" s="190"/>
      <c r="DEJ87" s="190"/>
      <c r="DEK87" s="190"/>
      <c r="DEL87" s="190"/>
      <c r="DEM87" s="190"/>
      <c r="DEN87" s="190"/>
      <c r="DEO87" s="190"/>
      <c r="DEP87" s="190"/>
      <c r="DEQ87" s="190"/>
      <c r="DER87" s="190"/>
      <c r="DES87" s="190"/>
      <c r="DET87" s="190"/>
      <c r="DEU87" s="190"/>
      <c r="DEV87" s="190"/>
      <c r="DEW87" s="190"/>
      <c r="DEX87" s="190"/>
      <c r="DEY87" s="190"/>
      <c r="DEZ87" s="190"/>
      <c r="DFA87" s="190"/>
      <c r="DFB87" s="190"/>
      <c r="DFC87" s="190"/>
      <c r="DFD87" s="190"/>
      <c r="DFE87" s="190"/>
      <c r="DFF87" s="190"/>
      <c r="DFG87" s="190"/>
      <c r="DFH87" s="190"/>
      <c r="DFI87" s="190"/>
      <c r="DFJ87" s="190"/>
      <c r="DFK87" s="190"/>
      <c r="DFL87" s="190"/>
      <c r="DFM87" s="190"/>
      <c r="DFN87" s="190"/>
      <c r="DFO87" s="190"/>
      <c r="DFP87" s="190"/>
      <c r="DFQ87" s="190"/>
      <c r="DFR87" s="190"/>
      <c r="DFS87" s="190"/>
      <c r="DFT87" s="190"/>
      <c r="DFU87" s="190"/>
      <c r="DFV87" s="190"/>
      <c r="DFW87" s="190"/>
      <c r="DFX87" s="190"/>
      <c r="DFY87" s="190"/>
      <c r="DFZ87" s="190"/>
      <c r="DGA87" s="190"/>
      <c r="DGB87" s="190"/>
      <c r="DGC87" s="190"/>
      <c r="DGD87" s="190"/>
      <c r="DGE87" s="190"/>
      <c r="DGF87" s="190"/>
      <c r="DGG87" s="190"/>
      <c r="DGH87" s="190"/>
      <c r="DGI87" s="190"/>
      <c r="DGJ87" s="190"/>
      <c r="DGK87" s="190"/>
      <c r="DGL87" s="190"/>
      <c r="DGM87" s="190"/>
      <c r="DGN87" s="190"/>
      <c r="DGO87" s="190"/>
      <c r="DGP87" s="190"/>
      <c r="DGQ87" s="190"/>
      <c r="DGR87" s="190"/>
      <c r="DGS87" s="190"/>
      <c r="DGT87" s="190"/>
      <c r="DGU87" s="190"/>
      <c r="DGV87" s="190"/>
      <c r="DGW87" s="190"/>
      <c r="DGX87" s="190"/>
      <c r="DGY87" s="190"/>
      <c r="DGZ87" s="190"/>
      <c r="DHA87" s="190"/>
      <c r="DHB87" s="190"/>
      <c r="DHC87" s="190"/>
      <c r="DHD87" s="190"/>
      <c r="DHE87" s="190"/>
      <c r="DHF87" s="190"/>
      <c r="DHG87" s="190"/>
      <c r="DHH87" s="190"/>
      <c r="DHI87" s="190"/>
      <c r="DHJ87" s="190"/>
      <c r="DHK87" s="190"/>
      <c r="DHL87" s="190"/>
      <c r="DHM87" s="190"/>
      <c r="DHN87" s="190"/>
      <c r="DHO87" s="190"/>
      <c r="DHP87" s="190"/>
      <c r="DHQ87" s="190"/>
      <c r="DHR87" s="190"/>
      <c r="DHS87" s="190"/>
      <c r="DHT87" s="190"/>
      <c r="DHU87" s="190"/>
      <c r="DHV87" s="190"/>
      <c r="DHW87" s="190"/>
      <c r="DHX87" s="190"/>
      <c r="DHY87" s="190"/>
      <c r="DHZ87" s="190"/>
      <c r="DIA87" s="190"/>
      <c r="DIB87" s="190"/>
      <c r="DIC87" s="190"/>
      <c r="DID87" s="190"/>
      <c r="DIE87" s="190"/>
      <c r="DIF87" s="190"/>
      <c r="DIG87" s="190"/>
      <c r="DIH87" s="190"/>
      <c r="DII87" s="190"/>
      <c r="DIJ87" s="190"/>
      <c r="DIK87" s="190"/>
      <c r="DIL87" s="190"/>
      <c r="DIM87" s="190"/>
      <c r="DIN87" s="190"/>
      <c r="DIO87" s="190"/>
      <c r="DIP87" s="190"/>
      <c r="DIQ87" s="190"/>
      <c r="DIR87" s="190"/>
      <c r="DIS87" s="190"/>
      <c r="DIT87" s="190"/>
      <c r="DIU87" s="190"/>
      <c r="DIV87" s="190"/>
      <c r="DIW87" s="190"/>
      <c r="DIX87" s="190"/>
      <c r="DIY87" s="190"/>
      <c r="DIZ87" s="190"/>
      <c r="DJA87" s="190"/>
      <c r="DJB87" s="190"/>
      <c r="DJC87" s="190"/>
      <c r="DJD87" s="190"/>
      <c r="DJE87" s="190"/>
      <c r="DJF87" s="190"/>
      <c r="DJG87" s="190"/>
      <c r="DJH87" s="190"/>
      <c r="DJI87" s="190"/>
      <c r="DJJ87" s="190"/>
      <c r="DJK87" s="190"/>
      <c r="DJL87" s="190"/>
      <c r="DJM87" s="190"/>
      <c r="DJN87" s="190"/>
      <c r="DJO87" s="190"/>
      <c r="DJP87" s="190"/>
      <c r="DJQ87" s="190"/>
      <c r="DJR87" s="190"/>
      <c r="DJS87" s="190"/>
      <c r="DJT87" s="190"/>
      <c r="DJU87" s="190"/>
      <c r="DJV87" s="190"/>
      <c r="DJW87" s="190"/>
      <c r="DJX87" s="190"/>
      <c r="DJY87" s="190"/>
      <c r="DJZ87" s="190"/>
      <c r="DKA87" s="190"/>
      <c r="DKB87" s="190"/>
      <c r="DKC87" s="190"/>
      <c r="DKD87" s="190"/>
      <c r="DKE87" s="190"/>
      <c r="DKF87" s="190"/>
      <c r="DKG87" s="190"/>
      <c r="DKH87" s="190"/>
      <c r="DKI87" s="190"/>
      <c r="DKJ87" s="190"/>
      <c r="DKK87" s="190"/>
      <c r="DKL87" s="190"/>
      <c r="DKM87" s="190"/>
      <c r="DKN87" s="190"/>
      <c r="DKO87" s="190"/>
      <c r="DKP87" s="190"/>
      <c r="DKQ87" s="190"/>
      <c r="DKR87" s="190"/>
      <c r="DKS87" s="190"/>
      <c r="DKT87" s="190"/>
      <c r="DKU87" s="190"/>
      <c r="DKV87" s="190"/>
      <c r="DKW87" s="190"/>
      <c r="DKX87" s="190"/>
      <c r="DKY87" s="190"/>
      <c r="DKZ87" s="190"/>
      <c r="DLA87" s="190"/>
      <c r="DLB87" s="190"/>
      <c r="DLC87" s="190"/>
      <c r="DLD87" s="190"/>
      <c r="DLE87" s="190"/>
      <c r="DLF87" s="190"/>
      <c r="DLG87" s="190"/>
      <c r="DLH87" s="190"/>
      <c r="DLI87" s="190"/>
      <c r="DLJ87" s="190"/>
      <c r="DLK87" s="190"/>
      <c r="DLL87" s="190"/>
      <c r="DLM87" s="190"/>
      <c r="DLN87" s="190"/>
      <c r="DLO87" s="190"/>
      <c r="DLP87" s="190"/>
      <c r="DLQ87" s="190"/>
      <c r="DLR87" s="190"/>
      <c r="DLS87" s="190"/>
      <c r="DLT87" s="190"/>
      <c r="DLU87" s="190"/>
      <c r="DLV87" s="190"/>
      <c r="DLW87" s="190"/>
      <c r="DLX87" s="190"/>
      <c r="DLY87" s="190"/>
      <c r="DLZ87" s="190"/>
      <c r="DMA87" s="190"/>
      <c r="DMB87" s="190"/>
      <c r="DMC87" s="190"/>
      <c r="DMD87" s="190"/>
      <c r="DME87" s="190"/>
      <c r="DMF87" s="190"/>
      <c r="DMG87" s="190"/>
      <c r="DMH87" s="190"/>
      <c r="DMI87" s="190"/>
      <c r="DMJ87" s="190"/>
      <c r="DMK87" s="190"/>
      <c r="DML87" s="190"/>
      <c r="DMM87" s="190"/>
      <c r="DMN87" s="190"/>
      <c r="DMO87" s="190"/>
      <c r="DMP87" s="190"/>
      <c r="DMQ87" s="190"/>
      <c r="DMR87" s="190"/>
      <c r="DMS87" s="190"/>
      <c r="DMT87" s="190"/>
      <c r="DMU87" s="190"/>
      <c r="DMV87" s="190"/>
      <c r="DMW87" s="190"/>
      <c r="DMX87" s="190"/>
      <c r="DMY87" s="190"/>
      <c r="DMZ87" s="190"/>
      <c r="DNA87" s="190"/>
      <c r="DNB87" s="190"/>
      <c r="DNC87" s="190"/>
      <c r="DND87" s="190"/>
      <c r="DNE87" s="190"/>
      <c r="DNF87" s="190"/>
      <c r="DNG87" s="190"/>
      <c r="DNH87" s="190"/>
      <c r="DNI87" s="190"/>
      <c r="DNJ87" s="190"/>
      <c r="DNK87" s="190"/>
      <c r="DNL87" s="190"/>
      <c r="DNM87" s="190"/>
      <c r="DNN87" s="190"/>
      <c r="DNO87" s="190"/>
      <c r="DNP87" s="190"/>
      <c r="DNQ87" s="190"/>
      <c r="DNR87" s="190"/>
      <c r="DNS87" s="190"/>
      <c r="DNT87" s="190"/>
      <c r="DNU87" s="190"/>
      <c r="DNV87" s="190"/>
      <c r="DNW87" s="190"/>
      <c r="DNX87" s="190"/>
      <c r="DNY87" s="190"/>
      <c r="DNZ87" s="190"/>
      <c r="DOA87" s="190"/>
      <c r="DOB87" s="190"/>
      <c r="DOC87" s="190"/>
      <c r="DOD87" s="190"/>
      <c r="DOE87" s="190"/>
      <c r="DOF87" s="190"/>
      <c r="DOG87" s="190"/>
      <c r="DOH87" s="190"/>
      <c r="DOI87" s="190"/>
      <c r="DOJ87" s="190"/>
      <c r="DOK87" s="190"/>
      <c r="DOL87" s="190"/>
      <c r="DOM87" s="190"/>
      <c r="DON87" s="190"/>
      <c r="DOO87" s="190"/>
      <c r="DOP87" s="190"/>
      <c r="DOQ87" s="190"/>
      <c r="DOR87" s="190"/>
      <c r="DOS87" s="190"/>
      <c r="DOT87" s="190"/>
      <c r="DOU87" s="190"/>
      <c r="DOV87" s="190"/>
      <c r="DOW87" s="190"/>
      <c r="DOX87" s="190"/>
      <c r="DOY87" s="190"/>
      <c r="DOZ87" s="190"/>
      <c r="DPA87" s="190"/>
      <c r="DPB87" s="190"/>
      <c r="DPC87" s="190"/>
      <c r="DPD87" s="190"/>
      <c r="DPE87" s="190"/>
      <c r="DPF87" s="190"/>
      <c r="DPG87" s="190"/>
      <c r="DPH87" s="190"/>
      <c r="DPI87" s="190"/>
      <c r="DPJ87" s="190"/>
      <c r="DPK87" s="190"/>
      <c r="DPL87" s="190"/>
      <c r="DPM87" s="190"/>
      <c r="DPN87" s="190"/>
      <c r="DPO87" s="190"/>
      <c r="DPP87" s="190"/>
      <c r="DPQ87" s="190"/>
      <c r="DPR87" s="190"/>
      <c r="DPS87" s="190"/>
      <c r="DPT87" s="190"/>
      <c r="DPU87" s="190"/>
      <c r="DPV87" s="190"/>
      <c r="DPW87" s="190"/>
      <c r="DPX87" s="190"/>
      <c r="DPY87" s="190"/>
      <c r="DPZ87" s="190"/>
      <c r="DQA87" s="190"/>
      <c r="DQB87" s="190"/>
      <c r="DQC87" s="190"/>
      <c r="DQD87" s="190"/>
      <c r="DQE87" s="190"/>
      <c r="DQF87" s="190"/>
      <c r="DQG87" s="190"/>
      <c r="DQH87" s="190"/>
      <c r="DQI87" s="190"/>
      <c r="DQJ87" s="190"/>
      <c r="DQK87" s="190"/>
      <c r="DQL87" s="190"/>
      <c r="DQM87" s="190"/>
      <c r="DQN87" s="190"/>
      <c r="DQO87" s="190"/>
      <c r="DQP87" s="190"/>
      <c r="DQQ87" s="190"/>
      <c r="DQR87" s="190"/>
      <c r="DQS87" s="190"/>
      <c r="DQT87" s="190"/>
      <c r="DQU87" s="190"/>
      <c r="DQV87" s="190"/>
      <c r="DQW87" s="190"/>
      <c r="DQX87" s="190"/>
      <c r="DQY87" s="190"/>
      <c r="DQZ87" s="190"/>
      <c r="DRA87" s="190"/>
      <c r="DRB87" s="190"/>
      <c r="DRC87" s="190"/>
      <c r="DRD87" s="190"/>
      <c r="DRE87" s="190"/>
      <c r="DRF87" s="190"/>
      <c r="DRG87" s="190"/>
      <c r="DRH87" s="190"/>
      <c r="DRI87" s="190"/>
      <c r="DRJ87" s="190"/>
      <c r="DRK87" s="190"/>
      <c r="DRL87" s="190"/>
      <c r="DRM87" s="190"/>
      <c r="DRN87" s="190"/>
      <c r="DRO87" s="190"/>
      <c r="DRP87" s="190"/>
      <c r="DRQ87" s="190"/>
      <c r="DRR87" s="190"/>
      <c r="DRS87" s="190"/>
      <c r="DRT87" s="190"/>
      <c r="DRU87" s="190"/>
      <c r="DRV87" s="190"/>
      <c r="DRW87" s="190"/>
      <c r="DRX87" s="190"/>
      <c r="DRY87" s="190"/>
      <c r="DRZ87" s="190"/>
      <c r="DSA87" s="190"/>
      <c r="DSB87" s="190"/>
      <c r="DSC87" s="190"/>
      <c r="DSD87" s="190"/>
      <c r="DSE87" s="190"/>
      <c r="DSF87" s="190"/>
      <c r="DSG87" s="190"/>
      <c r="DSH87" s="190"/>
      <c r="DSI87" s="190"/>
      <c r="DSJ87" s="190"/>
      <c r="DSK87" s="190"/>
      <c r="DSL87" s="190"/>
      <c r="DSM87" s="190"/>
      <c r="DSN87" s="190"/>
      <c r="DSO87" s="190"/>
      <c r="DSP87" s="190"/>
      <c r="DSQ87" s="190"/>
      <c r="DSR87" s="190"/>
      <c r="DSS87" s="190"/>
      <c r="DST87" s="190"/>
      <c r="DSU87" s="190"/>
      <c r="DSV87" s="190"/>
      <c r="DSW87" s="190"/>
      <c r="DSX87" s="190"/>
      <c r="DSY87" s="190"/>
      <c r="DSZ87" s="190"/>
      <c r="DTA87" s="190"/>
      <c r="DTB87" s="190"/>
      <c r="DTC87" s="190"/>
      <c r="DTD87" s="190"/>
      <c r="DTE87" s="190"/>
      <c r="DTF87" s="190"/>
      <c r="DTG87" s="190"/>
      <c r="DTH87" s="190"/>
      <c r="DTI87" s="190"/>
      <c r="DTJ87" s="190"/>
      <c r="DTK87" s="190"/>
      <c r="DTL87" s="190"/>
      <c r="DTM87" s="190"/>
      <c r="DTN87" s="190"/>
      <c r="DTO87" s="190"/>
      <c r="DTP87" s="190"/>
      <c r="DTQ87" s="190"/>
      <c r="DTR87" s="190"/>
      <c r="DTS87" s="190"/>
      <c r="DTT87" s="190"/>
      <c r="DTU87" s="190"/>
      <c r="DTV87" s="190"/>
      <c r="DTW87" s="190"/>
      <c r="DTX87" s="190"/>
      <c r="DTY87" s="190"/>
      <c r="DTZ87" s="190"/>
      <c r="DUA87" s="190"/>
      <c r="DUB87" s="190"/>
      <c r="DUC87" s="190"/>
      <c r="DUD87" s="190"/>
      <c r="DUE87" s="190"/>
      <c r="DUF87" s="190"/>
      <c r="DUG87" s="190"/>
      <c r="DUH87" s="190"/>
      <c r="DUI87" s="190"/>
      <c r="DUJ87" s="190"/>
      <c r="DUK87" s="190"/>
      <c r="DUL87" s="190"/>
      <c r="DUM87" s="190"/>
      <c r="DUN87" s="190"/>
      <c r="DUO87" s="190"/>
      <c r="DUP87" s="190"/>
      <c r="DUQ87" s="190"/>
      <c r="DUR87" s="190"/>
      <c r="DUS87" s="190"/>
      <c r="DUT87" s="190"/>
      <c r="DUU87" s="190"/>
      <c r="DUV87" s="190"/>
      <c r="DUW87" s="190"/>
      <c r="DUX87" s="190"/>
      <c r="DUY87" s="190"/>
      <c r="DUZ87" s="190"/>
      <c r="DVA87" s="190"/>
      <c r="DVB87" s="190"/>
      <c r="DVC87" s="190"/>
      <c r="DVD87" s="190"/>
      <c r="DVE87" s="190"/>
      <c r="DVF87" s="190"/>
      <c r="DVG87" s="190"/>
      <c r="DVH87" s="190"/>
      <c r="DVI87" s="190"/>
      <c r="DVJ87" s="190"/>
      <c r="DVK87" s="190"/>
      <c r="DVL87" s="190"/>
      <c r="DVM87" s="190"/>
      <c r="DVN87" s="190"/>
      <c r="DVO87" s="190"/>
      <c r="DVP87" s="190"/>
      <c r="DVQ87" s="190"/>
      <c r="DVR87" s="190"/>
      <c r="DVS87" s="190"/>
      <c r="DVT87" s="190"/>
      <c r="DVU87" s="190"/>
      <c r="DVV87" s="190"/>
      <c r="DVW87" s="190"/>
      <c r="DVX87" s="190"/>
      <c r="DVY87" s="190"/>
      <c r="DVZ87" s="190"/>
      <c r="DWA87" s="190"/>
      <c r="DWB87" s="190"/>
      <c r="DWC87" s="190"/>
      <c r="DWD87" s="190"/>
      <c r="DWE87" s="190"/>
      <c r="DWF87" s="190"/>
      <c r="DWG87" s="190"/>
      <c r="DWH87" s="190"/>
      <c r="DWI87" s="190"/>
      <c r="DWJ87" s="190"/>
      <c r="DWK87" s="190"/>
      <c r="DWL87" s="190"/>
      <c r="DWM87" s="190"/>
      <c r="DWN87" s="190"/>
      <c r="DWO87" s="190"/>
      <c r="DWP87" s="190"/>
      <c r="DWQ87" s="190"/>
      <c r="DWR87" s="190"/>
      <c r="DWS87" s="190"/>
      <c r="DWT87" s="190"/>
      <c r="DWU87" s="190"/>
      <c r="DWV87" s="190"/>
      <c r="DWW87" s="190"/>
      <c r="DWX87" s="190"/>
      <c r="DWY87" s="190"/>
      <c r="DWZ87" s="190"/>
      <c r="DXA87" s="190"/>
      <c r="DXB87" s="190"/>
      <c r="DXC87" s="190"/>
      <c r="DXD87" s="190"/>
      <c r="DXE87" s="190"/>
      <c r="DXF87" s="190"/>
      <c r="DXG87" s="190"/>
      <c r="DXH87" s="190"/>
      <c r="DXI87" s="190"/>
      <c r="DXJ87" s="190"/>
      <c r="DXK87" s="190"/>
      <c r="DXL87" s="190"/>
      <c r="DXM87" s="190"/>
      <c r="DXN87" s="190"/>
      <c r="DXO87" s="190"/>
      <c r="DXP87" s="190"/>
      <c r="DXQ87" s="190"/>
      <c r="DXR87" s="190"/>
      <c r="DXS87" s="190"/>
      <c r="DXT87" s="190"/>
      <c r="DXU87" s="190"/>
      <c r="DXV87" s="190"/>
      <c r="DXW87" s="190"/>
      <c r="DXX87" s="190"/>
      <c r="DXY87" s="190"/>
      <c r="DXZ87" s="190"/>
      <c r="DYA87" s="190"/>
      <c r="DYB87" s="190"/>
      <c r="DYC87" s="190"/>
      <c r="DYD87" s="190"/>
      <c r="DYE87" s="190"/>
      <c r="DYF87" s="190"/>
      <c r="DYG87" s="190"/>
      <c r="DYH87" s="190"/>
      <c r="DYI87" s="190"/>
      <c r="DYJ87" s="190"/>
      <c r="DYK87" s="190"/>
      <c r="DYL87" s="190"/>
      <c r="DYM87" s="190"/>
      <c r="DYN87" s="190"/>
      <c r="DYO87" s="190"/>
      <c r="DYP87" s="190"/>
      <c r="DYQ87" s="190"/>
      <c r="DYR87" s="190"/>
      <c r="DYS87" s="190"/>
      <c r="DYT87" s="190"/>
      <c r="DYU87" s="190"/>
      <c r="DYV87" s="190"/>
      <c r="DYW87" s="190"/>
      <c r="DYX87" s="190"/>
      <c r="DYY87" s="190"/>
      <c r="DYZ87" s="190"/>
      <c r="DZA87" s="190"/>
      <c r="DZB87" s="190"/>
      <c r="DZC87" s="190"/>
      <c r="DZD87" s="190"/>
      <c r="DZE87" s="190"/>
      <c r="DZF87" s="190"/>
      <c r="DZG87" s="190"/>
      <c r="DZH87" s="190"/>
      <c r="DZI87" s="190"/>
      <c r="DZJ87" s="190"/>
      <c r="DZK87" s="190"/>
      <c r="DZL87" s="190"/>
      <c r="DZM87" s="190"/>
      <c r="DZN87" s="190"/>
      <c r="DZO87" s="190"/>
      <c r="DZP87" s="190"/>
      <c r="DZQ87" s="190"/>
      <c r="DZR87" s="190"/>
      <c r="DZS87" s="190"/>
      <c r="DZT87" s="190"/>
      <c r="DZU87" s="190"/>
      <c r="DZV87" s="190"/>
      <c r="DZW87" s="190"/>
      <c r="DZX87" s="190"/>
      <c r="DZY87" s="190"/>
      <c r="DZZ87" s="190"/>
      <c r="EAA87" s="190"/>
      <c r="EAB87" s="190"/>
      <c r="EAC87" s="190"/>
      <c r="EAD87" s="190"/>
      <c r="EAE87" s="190"/>
      <c r="EAF87" s="190"/>
      <c r="EAG87" s="190"/>
      <c r="EAH87" s="190"/>
      <c r="EAI87" s="190"/>
      <c r="EAJ87" s="190"/>
      <c r="EAK87" s="190"/>
      <c r="EAL87" s="190"/>
      <c r="EAM87" s="190"/>
      <c r="EAN87" s="190"/>
      <c r="EAO87" s="190"/>
      <c r="EAP87" s="190"/>
      <c r="EAQ87" s="190"/>
      <c r="EAR87" s="190"/>
      <c r="EAS87" s="190"/>
      <c r="EAT87" s="190"/>
      <c r="EAU87" s="190"/>
      <c r="EAV87" s="190"/>
      <c r="EAW87" s="190"/>
      <c r="EAX87" s="190"/>
      <c r="EAY87" s="190"/>
      <c r="EAZ87" s="190"/>
      <c r="EBA87" s="190"/>
      <c r="EBB87" s="190"/>
      <c r="EBC87" s="190"/>
      <c r="EBD87" s="190"/>
      <c r="EBE87" s="190"/>
      <c r="EBF87" s="190"/>
      <c r="EBG87" s="190"/>
      <c r="EBH87" s="190"/>
      <c r="EBI87" s="190"/>
      <c r="EBJ87" s="190"/>
      <c r="EBK87" s="190"/>
      <c r="EBL87" s="190"/>
      <c r="EBM87" s="190"/>
      <c r="EBN87" s="190"/>
      <c r="EBO87" s="190"/>
      <c r="EBP87" s="190"/>
      <c r="EBQ87" s="190"/>
      <c r="EBR87" s="190"/>
      <c r="EBS87" s="190"/>
      <c r="EBT87" s="190"/>
      <c r="EBU87" s="190"/>
      <c r="EBV87" s="190"/>
      <c r="EBW87" s="190"/>
      <c r="EBX87" s="190"/>
      <c r="EBY87" s="190"/>
      <c r="EBZ87" s="190"/>
      <c r="ECA87" s="190"/>
      <c r="ECB87" s="190"/>
      <c r="ECC87" s="190"/>
      <c r="ECD87" s="190"/>
      <c r="ECE87" s="190"/>
      <c r="ECF87" s="190"/>
      <c r="ECG87" s="190"/>
      <c r="ECH87" s="190"/>
      <c r="ECI87" s="190"/>
      <c r="ECJ87" s="190"/>
      <c r="ECK87" s="190"/>
      <c r="ECL87" s="190"/>
      <c r="ECM87" s="190"/>
      <c r="ECN87" s="190"/>
      <c r="ECO87" s="190"/>
      <c r="ECP87" s="190"/>
      <c r="ECQ87" s="190"/>
      <c r="ECR87" s="190"/>
      <c r="ECS87" s="190"/>
      <c r="ECT87" s="190"/>
      <c r="ECU87" s="190"/>
      <c r="ECV87" s="190"/>
      <c r="ECW87" s="190"/>
      <c r="ECX87" s="190"/>
      <c r="ECY87" s="190"/>
      <c r="ECZ87" s="190"/>
      <c r="EDA87" s="190"/>
      <c r="EDB87" s="190"/>
      <c r="EDC87" s="190"/>
      <c r="EDD87" s="190"/>
      <c r="EDE87" s="190"/>
      <c r="EDF87" s="190"/>
      <c r="EDG87" s="190"/>
      <c r="EDH87" s="190"/>
      <c r="EDI87" s="190"/>
      <c r="EDJ87" s="190"/>
      <c r="EDK87" s="190"/>
      <c r="EDL87" s="190"/>
      <c r="EDM87" s="190"/>
      <c r="EDN87" s="190"/>
      <c r="EDO87" s="190"/>
      <c r="EDP87" s="190"/>
      <c r="EDQ87" s="190"/>
      <c r="EDR87" s="190"/>
      <c r="EDS87" s="190"/>
      <c r="EDT87" s="190"/>
      <c r="EDU87" s="190"/>
      <c r="EDV87" s="190"/>
      <c r="EDW87" s="190"/>
      <c r="EDX87" s="190"/>
      <c r="EDY87" s="190"/>
      <c r="EDZ87" s="190"/>
      <c r="EEA87" s="190"/>
      <c r="EEB87" s="190"/>
      <c r="EEC87" s="190"/>
      <c r="EED87" s="190"/>
      <c r="EEE87" s="190"/>
      <c r="EEF87" s="190"/>
      <c r="EEG87" s="190"/>
      <c r="EEH87" s="190"/>
      <c r="EEI87" s="190"/>
      <c r="EEJ87" s="190"/>
      <c r="EEK87" s="190"/>
      <c r="EEL87" s="190"/>
      <c r="EEM87" s="190"/>
      <c r="EEN87" s="190"/>
      <c r="EEO87" s="190"/>
      <c r="EEP87" s="190"/>
      <c r="EEQ87" s="190"/>
      <c r="EER87" s="190"/>
      <c r="EES87" s="190"/>
      <c r="EET87" s="190"/>
      <c r="EEU87" s="190"/>
      <c r="EEV87" s="190"/>
      <c r="EEW87" s="190"/>
      <c r="EEX87" s="190"/>
      <c r="EEY87" s="190"/>
      <c r="EEZ87" s="190"/>
      <c r="EFA87" s="190"/>
      <c r="EFB87" s="190"/>
      <c r="EFC87" s="190"/>
      <c r="EFD87" s="190"/>
      <c r="EFE87" s="190"/>
      <c r="EFF87" s="190"/>
      <c r="EFG87" s="190"/>
      <c r="EFH87" s="190"/>
      <c r="EFI87" s="190"/>
      <c r="EFJ87" s="190"/>
      <c r="EFK87" s="190"/>
      <c r="EFL87" s="190"/>
      <c r="EFM87" s="190"/>
      <c r="EFN87" s="190"/>
      <c r="EFO87" s="190"/>
      <c r="EFP87" s="190"/>
      <c r="EFQ87" s="190"/>
      <c r="EFR87" s="190"/>
      <c r="EFS87" s="190"/>
      <c r="EFT87" s="190"/>
      <c r="EFU87" s="190"/>
      <c r="EFV87" s="190"/>
      <c r="EFW87" s="190"/>
      <c r="EFX87" s="190"/>
      <c r="EFY87" s="190"/>
      <c r="EFZ87" s="190"/>
      <c r="EGA87" s="190"/>
      <c r="EGB87" s="190"/>
      <c r="EGC87" s="190"/>
      <c r="EGD87" s="190"/>
      <c r="EGE87" s="190"/>
      <c r="EGF87" s="190"/>
      <c r="EGG87" s="190"/>
      <c r="EGH87" s="190"/>
      <c r="EGI87" s="190"/>
      <c r="EGJ87" s="190"/>
      <c r="EGK87" s="190"/>
      <c r="EGL87" s="190"/>
      <c r="EGM87" s="190"/>
      <c r="EGN87" s="190"/>
      <c r="EGO87" s="190"/>
      <c r="EGP87" s="190"/>
      <c r="EGQ87" s="190"/>
      <c r="EGR87" s="190"/>
      <c r="EGS87" s="190"/>
      <c r="EGT87" s="190"/>
      <c r="EGU87" s="190"/>
      <c r="EGV87" s="190"/>
      <c r="EGW87" s="190"/>
      <c r="EGX87" s="190"/>
      <c r="EGY87" s="190"/>
      <c r="EGZ87" s="190"/>
      <c r="EHA87" s="190"/>
      <c r="EHB87" s="190"/>
      <c r="EHC87" s="190"/>
      <c r="EHD87" s="190"/>
      <c r="EHE87" s="190"/>
      <c r="EHF87" s="190"/>
      <c r="EHG87" s="190"/>
      <c r="EHH87" s="190"/>
      <c r="EHI87" s="190"/>
      <c r="EHJ87" s="190"/>
      <c r="EHK87" s="190"/>
      <c r="EHL87" s="190"/>
      <c r="EHM87" s="190"/>
      <c r="EHN87" s="190"/>
      <c r="EHO87" s="190"/>
      <c r="EHP87" s="190"/>
      <c r="EHQ87" s="190"/>
      <c r="EHR87" s="190"/>
      <c r="EHS87" s="190"/>
      <c r="EHT87" s="190"/>
      <c r="EHU87" s="190"/>
      <c r="EHV87" s="190"/>
      <c r="EHW87" s="190"/>
      <c r="EHX87" s="190"/>
      <c r="EHY87" s="190"/>
      <c r="EHZ87" s="190"/>
      <c r="EIA87" s="190"/>
      <c r="EIB87" s="190"/>
      <c r="EIC87" s="190"/>
      <c r="EID87" s="190"/>
      <c r="EIE87" s="190"/>
      <c r="EIF87" s="190"/>
      <c r="EIG87" s="190"/>
      <c r="EIH87" s="190"/>
      <c r="EII87" s="190"/>
      <c r="EIJ87" s="190"/>
      <c r="EIK87" s="190"/>
      <c r="EIL87" s="190"/>
      <c r="EIM87" s="190"/>
      <c r="EIN87" s="190"/>
      <c r="EIO87" s="190"/>
      <c r="EIP87" s="190"/>
      <c r="EIQ87" s="190"/>
      <c r="EIR87" s="190"/>
      <c r="EIS87" s="190"/>
      <c r="EIT87" s="190"/>
      <c r="EIU87" s="190"/>
      <c r="EIV87" s="190"/>
      <c r="EIW87" s="190"/>
      <c r="EIX87" s="190"/>
      <c r="EIY87" s="190"/>
      <c r="EIZ87" s="190"/>
      <c r="EJA87" s="190"/>
      <c r="EJB87" s="190"/>
      <c r="EJC87" s="190"/>
      <c r="EJD87" s="190"/>
      <c r="EJE87" s="190"/>
      <c r="EJF87" s="190"/>
      <c r="EJG87" s="190"/>
      <c r="EJH87" s="190"/>
      <c r="EJI87" s="190"/>
      <c r="EJJ87" s="190"/>
      <c r="EJK87" s="190"/>
      <c r="EJL87" s="190"/>
      <c r="EJM87" s="190"/>
      <c r="EJN87" s="190"/>
      <c r="EJO87" s="190"/>
      <c r="EJP87" s="190"/>
      <c r="EJQ87" s="190"/>
      <c r="EJR87" s="190"/>
      <c r="EJS87" s="190"/>
      <c r="EJT87" s="190"/>
      <c r="EJU87" s="190"/>
      <c r="EJV87" s="190"/>
      <c r="EJW87" s="190"/>
      <c r="EJX87" s="190"/>
      <c r="EJY87" s="190"/>
      <c r="EJZ87" s="190"/>
      <c r="EKA87" s="190"/>
      <c r="EKB87" s="190"/>
      <c r="EKC87" s="190"/>
      <c r="EKD87" s="190"/>
      <c r="EKE87" s="190"/>
      <c r="EKF87" s="190"/>
      <c r="EKG87" s="190"/>
      <c r="EKH87" s="190"/>
      <c r="EKI87" s="190"/>
      <c r="EKJ87" s="190"/>
      <c r="EKK87" s="190"/>
      <c r="EKL87" s="190"/>
      <c r="EKM87" s="190"/>
      <c r="EKN87" s="190"/>
      <c r="EKO87" s="190"/>
      <c r="EKP87" s="190"/>
      <c r="EKQ87" s="190"/>
      <c r="EKR87" s="190"/>
      <c r="EKS87" s="190"/>
      <c r="EKT87" s="190"/>
      <c r="EKU87" s="190"/>
      <c r="EKV87" s="190"/>
      <c r="EKW87" s="190"/>
      <c r="EKX87" s="190"/>
      <c r="EKY87" s="190"/>
      <c r="EKZ87" s="190"/>
      <c r="ELA87" s="190"/>
      <c r="ELB87" s="190"/>
      <c r="ELC87" s="190"/>
      <c r="ELD87" s="190"/>
      <c r="ELE87" s="190"/>
      <c r="ELF87" s="190"/>
      <c r="ELG87" s="190"/>
      <c r="ELH87" s="190"/>
      <c r="ELI87" s="190"/>
      <c r="ELJ87" s="190"/>
      <c r="ELK87" s="190"/>
      <c r="ELL87" s="190"/>
      <c r="ELM87" s="190"/>
      <c r="ELN87" s="190"/>
      <c r="ELO87" s="190"/>
      <c r="ELP87" s="190"/>
      <c r="ELQ87" s="190"/>
      <c r="ELR87" s="190"/>
      <c r="ELS87" s="190"/>
      <c r="ELT87" s="190"/>
      <c r="ELU87" s="190"/>
      <c r="ELV87" s="190"/>
      <c r="ELW87" s="190"/>
      <c r="ELX87" s="190"/>
      <c r="ELY87" s="190"/>
      <c r="ELZ87" s="190"/>
      <c r="EMA87" s="190"/>
      <c r="EMB87" s="190"/>
      <c r="EMC87" s="190"/>
      <c r="EMD87" s="190"/>
      <c r="EME87" s="190"/>
      <c r="EMF87" s="190"/>
      <c r="EMG87" s="190"/>
      <c r="EMH87" s="190"/>
      <c r="EMI87" s="190"/>
      <c r="EMJ87" s="190"/>
      <c r="EMK87" s="190"/>
      <c r="EML87" s="190"/>
      <c r="EMM87" s="190"/>
      <c r="EMN87" s="190"/>
      <c r="EMO87" s="190"/>
      <c r="EMP87" s="190"/>
      <c r="EMQ87" s="190"/>
      <c r="EMR87" s="190"/>
      <c r="EMS87" s="190"/>
      <c r="EMT87" s="190"/>
      <c r="EMU87" s="190"/>
      <c r="EMV87" s="190"/>
      <c r="EMW87" s="190"/>
      <c r="EMX87" s="190"/>
      <c r="EMY87" s="190"/>
      <c r="EMZ87" s="190"/>
      <c r="ENA87" s="190"/>
      <c r="ENB87" s="190"/>
      <c r="ENC87" s="190"/>
      <c r="END87" s="190"/>
      <c r="ENE87" s="190"/>
      <c r="ENF87" s="190"/>
      <c r="ENG87" s="190"/>
      <c r="ENH87" s="190"/>
      <c r="ENI87" s="190"/>
      <c r="ENJ87" s="190"/>
      <c r="ENK87" s="190"/>
      <c r="ENL87" s="190"/>
      <c r="ENM87" s="190"/>
      <c r="ENN87" s="190"/>
      <c r="ENO87" s="190"/>
      <c r="ENP87" s="190"/>
      <c r="ENQ87" s="190"/>
      <c r="ENR87" s="190"/>
      <c r="ENS87" s="190"/>
      <c r="ENT87" s="190"/>
      <c r="ENU87" s="190"/>
      <c r="ENV87" s="190"/>
      <c r="ENW87" s="190"/>
      <c r="ENX87" s="190"/>
      <c r="ENY87" s="190"/>
      <c r="ENZ87" s="190"/>
      <c r="EOA87" s="190"/>
      <c r="EOB87" s="190"/>
      <c r="EOC87" s="190"/>
      <c r="EOD87" s="190"/>
      <c r="EOE87" s="190"/>
      <c r="EOF87" s="190"/>
      <c r="EOG87" s="190"/>
      <c r="EOH87" s="190"/>
      <c r="EOI87" s="190"/>
      <c r="EOJ87" s="190"/>
      <c r="EOK87" s="190"/>
      <c r="EOL87" s="190"/>
      <c r="EOM87" s="190"/>
      <c r="EON87" s="190"/>
      <c r="EOO87" s="190"/>
      <c r="EOP87" s="190"/>
      <c r="EOQ87" s="190"/>
      <c r="EOR87" s="190"/>
      <c r="EOS87" s="190"/>
      <c r="EOT87" s="190"/>
      <c r="EOU87" s="190"/>
      <c r="EOV87" s="190"/>
      <c r="EOW87" s="190"/>
      <c r="EOX87" s="190"/>
      <c r="EOY87" s="190"/>
      <c r="EOZ87" s="190"/>
      <c r="EPA87" s="190"/>
      <c r="EPB87" s="190"/>
      <c r="EPC87" s="190"/>
      <c r="EPD87" s="190"/>
      <c r="EPE87" s="190"/>
      <c r="EPF87" s="190"/>
      <c r="EPG87" s="190"/>
      <c r="EPH87" s="190"/>
      <c r="EPI87" s="190"/>
      <c r="EPJ87" s="190"/>
      <c r="EPK87" s="190"/>
      <c r="EPL87" s="190"/>
      <c r="EPM87" s="190"/>
      <c r="EPN87" s="190"/>
      <c r="EPO87" s="190"/>
      <c r="EPP87" s="190"/>
      <c r="EPQ87" s="190"/>
      <c r="EPR87" s="190"/>
      <c r="EPS87" s="190"/>
      <c r="EPT87" s="190"/>
      <c r="EPU87" s="190"/>
      <c r="EPV87" s="190"/>
      <c r="EPW87" s="190"/>
      <c r="EPX87" s="190"/>
      <c r="EPY87" s="190"/>
      <c r="EPZ87" s="190"/>
      <c r="EQA87" s="190"/>
      <c r="EQB87" s="190"/>
      <c r="EQC87" s="190"/>
      <c r="EQD87" s="190"/>
      <c r="EQE87" s="190"/>
      <c r="EQF87" s="190"/>
      <c r="EQG87" s="190"/>
      <c r="EQH87" s="190"/>
      <c r="EQI87" s="190"/>
      <c r="EQJ87" s="190"/>
      <c r="EQK87" s="190"/>
      <c r="EQL87" s="190"/>
      <c r="EQM87" s="190"/>
      <c r="EQN87" s="190"/>
      <c r="EQO87" s="190"/>
      <c r="EQP87" s="190"/>
      <c r="EQQ87" s="190"/>
      <c r="EQR87" s="190"/>
      <c r="EQS87" s="190"/>
      <c r="EQT87" s="190"/>
      <c r="EQU87" s="190"/>
      <c r="EQV87" s="190"/>
      <c r="EQW87" s="190"/>
      <c r="EQX87" s="190"/>
      <c r="EQY87" s="190"/>
      <c r="EQZ87" s="190"/>
      <c r="ERA87" s="190"/>
      <c r="ERB87" s="190"/>
      <c r="ERC87" s="190"/>
      <c r="ERD87" s="190"/>
      <c r="ERE87" s="190"/>
      <c r="ERF87" s="190"/>
      <c r="ERG87" s="190"/>
      <c r="ERH87" s="190"/>
      <c r="ERI87" s="190"/>
      <c r="ERJ87" s="190"/>
      <c r="ERK87" s="190"/>
      <c r="ERL87" s="190"/>
      <c r="ERM87" s="190"/>
      <c r="ERN87" s="190"/>
      <c r="ERO87" s="190"/>
      <c r="ERP87" s="190"/>
      <c r="ERQ87" s="190"/>
      <c r="ERR87" s="190"/>
      <c r="ERS87" s="190"/>
      <c r="ERT87" s="190"/>
      <c r="ERU87" s="190"/>
      <c r="ERV87" s="190"/>
      <c r="ERW87" s="190"/>
      <c r="ERX87" s="190"/>
      <c r="ERY87" s="190"/>
      <c r="ERZ87" s="190"/>
      <c r="ESA87" s="190"/>
      <c r="ESB87" s="190"/>
      <c r="ESC87" s="190"/>
      <c r="ESD87" s="190"/>
      <c r="ESE87" s="190"/>
      <c r="ESF87" s="190"/>
      <c r="ESG87" s="190"/>
      <c r="ESH87" s="190"/>
      <c r="ESI87" s="190"/>
      <c r="ESJ87" s="190"/>
      <c r="ESK87" s="190"/>
      <c r="ESL87" s="190"/>
      <c r="ESM87" s="190"/>
      <c r="ESN87" s="190"/>
      <c r="ESO87" s="190"/>
      <c r="ESP87" s="190"/>
      <c r="ESQ87" s="190"/>
      <c r="ESR87" s="190"/>
      <c r="ESS87" s="190"/>
      <c r="EST87" s="190"/>
      <c r="ESU87" s="190"/>
      <c r="ESV87" s="190"/>
      <c r="ESW87" s="190"/>
      <c r="ESX87" s="190"/>
      <c r="ESY87" s="190"/>
      <c r="ESZ87" s="190"/>
      <c r="ETA87" s="190"/>
      <c r="ETB87" s="190"/>
      <c r="ETC87" s="190"/>
      <c r="ETD87" s="190"/>
      <c r="ETE87" s="190"/>
      <c r="ETF87" s="190"/>
      <c r="ETG87" s="190"/>
      <c r="ETH87" s="190"/>
      <c r="ETI87" s="190"/>
      <c r="ETJ87" s="190"/>
      <c r="ETK87" s="190"/>
      <c r="ETL87" s="190"/>
      <c r="ETM87" s="190"/>
      <c r="ETN87" s="190"/>
      <c r="ETO87" s="190"/>
      <c r="ETP87" s="190"/>
      <c r="ETQ87" s="190"/>
      <c r="ETR87" s="190"/>
      <c r="ETS87" s="190"/>
      <c r="ETT87" s="190"/>
      <c r="ETU87" s="190"/>
      <c r="ETV87" s="190"/>
      <c r="ETW87" s="190"/>
      <c r="ETX87" s="190"/>
      <c r="ETY87" s="190"/>
      <c r="ETZ87" s="190"/>
      <c r="EUA87" s="190"/>
      <c r="EUB87" s="190"/>
      <c r="EUC87" s="190"/>
      <c r="EUD87" s="190"/>
      <c r="EUE87" s="190"/>
      <c r="EUF87" s="190"/>
      <c r="EUG87" s="190"/>
      <c r="EUH87" s="190"/>
      <c r="EUI87" s="190"/>
      <c r="EUJ87" s="190"/>
      <c r="EUK87" s="190"/>
      <c r="EUL87" s="190"/>
      <c r="EUM87" s="190"/>
      <c r="EUN87" s="190"/>
      <c r="EUO87" s="190"/>
      <c r="EUP87" s="190"/>
      <c r="EUQ87" s="190"/>
      <c r="EUR87" s="190"/>
      <c r="EUS87" s="190"/>
      <c r="EUT87" s="190"/>
      <c r="EUU87" s="190"/>
      <c r="EUV87" s="190"/>
      <c r="EUW87" s="190"/>
      <c r="EUX87" s="190"/>
      <c r="EUY87" s="190"/>
      <c r="EUZ87" s="190"/>
      <c r="EVA87" s="190"/>
      <c r="EVB87" s="190"/>
      <c r="EVC87" s="190"/>
      <c r="EVD87" s="190"/>
      <c r="EVE87" s="190"/>
      <c r="EVF87" s="190"/>
      <c r="EVG87" s="190"/>
      <c r="EVH87" s="190"/>
      <c r="EVI87" s="190"/>
      <c r="EVJ87" s="190"/>
      <c r="EVK87" s="190"/>
      <c r="EVL87" s="190"/>
      <c r="EVM87" s="190"/>
      <c r="EVN87" s="190"/>
      <c r="EVO87" s="190"/>
      <c r="EVP87" s="190"/>
      <c r="EVQ87" s="190"/>
      <c r="EVR87" s="190"/>
      <c r="EVS87" s="190"/>
      <c r="EVT87" s="190"/>
      <c r="EVU87" s="190"/>
      <c r="EVV87" s="190"/>
      <c r="EVW87" s="190"/>
      <c r="EVX87" s="190"/>
      <c r="EVY87" s="190"/>
      <c r="EVZ87" s="190"/>
      <c r="EWA87" s="190"/>
      <c r="EWB87" s="190"/>
      <c r="EWC87" s="190"/>
      <c r="EWD87" s="190"/>
      <c r="EWE87" s="190"/>
      <c r="EWF87" s="190"/>
      <c r="EWG87" s="190"/>
      <c r="EWH87" s="190"/>
      <c r="EWI87" s="190"/>
      <c r="EWJ87" s="190"/>
      <c r="EWK87" s="190"/>
      <c r="EWL87" s="190"/>
      <c r="EWM87" s="190"/>
      <c r="EWN87" s="190"/>
      <c r="EWO87" s="190"/>
      <c r="EWP87" s="190"/>
      <c r="EWQ87" s="190"/>
      <c r="EWR87" s="190"/>
      <c r="EWS87" s="190"/>
      <c r="EWT87" s="190"/>
      <c r="EWU87" s="190"/>
      <c r="EWV87" s="190"/>
      <c r="EWW87" s="190"/>
      <c r="EWX87" s="190"/>
      <c r="EWY87" s="190"/>
      <c r="EWZ87" s="190"/>
      <c r="EXA87" s="190"/>
      <c r="EXB87" s="190"/>
      <c r="EXC87" s="190"/>
      <c r="EXD87" s="190"/>
      <c r="EXE87" s="190"/>
      <c r="EXF87" s="190"/>
      <c r="EXG87" s="190"/>
      <c r="EXH87" s="190"/>
      <c r="EXI87" s="190"/>
      <c r="EXJ87" s="190"/>
      <c r="EXK87" s="190"/>
      <c r="EXL87" s="190"/>
      <c r="EXM87" s="190"/>
      <c r="EXN87" s="190"/>
      <c r="EXO87" s="190"/>
      <c r="EXP87" s="190"/>
      <c r="EXQ87" s="190"/>
      <c r="EXR87" s="190"/>
      <c r="EXS87" s="190"/>
      <c r="EXT87" s="190"/>
      <c r="EXU87" s="190"/>
      <c r="EXV87" s="190"/>
      <c r="EXW87" s="190"/>
      <c r="EXX87" s="190"/>
      <c r="EXY87" s="190"/>
      <c r="EXZ87" s="190"/>
      <c r="EYA87" s="190"/>
      <c r="EYB87" s="190"/>
      <c r="EYC87" s="190"/>
      <c r="EYD87" s="190"/>
      <c r="EYE87" s="190"/>
      <c r="EYF87" s="190"/>
      <c r="EYG87" s="190"/>
      <c r="EYH87" s="190"/>
      <c r="EYI87" s="190"/>
      <c r="EYJ87" s="190"/>
      <c r="EYK87" s="190"/>
      <c r="EYL87" s="190"/>
      <c r="EYM87" s="190"/>
      <c r="EYN87" s="190"/>
      <c r="EYO87" s="190"/>
      <c r="EYP87" s="190"/>
      <c r="EYQ87" s="190"/>
      <c r="EYR87" s="190"/>
      <c r="EYS87" s="190"/>
      <c r="EYT87" s="190"/>
      <c r="EYU87" s="190"/>
      <c r="EYV87" s="190"/>
      <c r="EYW87" s="190"/>
      <c r="EYX87" s="190"/>
      <c r="EYY87" s="190"/>
      <c r="EYZ87" s="190"/>
      <c r="EZA87" s="190"/>
      <c r="EZB87" s="190"/>
      <c r="EZC87" s="190"/>
      <c r="EZD87" s="190"/>
      <c r="EZE87" s="190"/>
      <c r="EZF87" s="190"/>
      <c r="EZG87" s="190"/>
      <c r="EZH87" s="190"/>
      <c r="EZI87" s="190"/>
      <c r="EZJ87" s="190"/>
      <c r="EZK87" s="190"/>
      <c r="EZL87" s="190"/>
      <c r="EZM87" s="190"/>
      <c r="EZN87" s="190"/>
      <c r="EZO87" s="190"/>
      <c r="EZP87" s="190"/>
      <c r="EZQ87" s="190"/>
      <c r="EZR87" s="190"/>
      <c r="EZS87" s="190"/>
      <c r="EZT87" s="190"/>
      <c r="EZU87" s="190"/>
      <c r="EZV87" s="190"/>
      <c r="EZW87" s="190"/>
      <c r="EZX87" s="190"/>
      <c r="EZY87" s="190"/>
      <c r="EZZ87" s="190"/>
      <c r="FAA87" s="190"/>
      <c r="FAB87" s="190"/>
      <c r="FAC87" s="190"/>
      <c r="FAD87" s="190"/>
      <c r="FAE87" s="190"/>
      <c r="FAF87" s="190"/>
      <c r="FAG87" s="190"/>
      <c r="FAH87" s="190"/>
      <c r="FAI87" s="190"/>
      <c r="FAJ87" s="190"/>
      <c r="FAK87" s="190"/>
      <c r="FAL87" s="190"/>
      <c r="FAM87" s="190"/>
      <c r="FAN87" s="190"/>
      <c r="FAO87" s="190"/>
      <c r="FAP87" s="190"/>
      <c r="FAQ87" s="190"/>
      <c r="FAR87" s="190"/>
      <c r="FAS87" s="190"/>
      <c r="FAT87" s="190"/>
      <c r="FAU87" s="190"/>
      <c r="FAV87" s="190"/>
      <c r="FAW87" s="190"/>
      <c r="FAX87" s="190"/>
      <c r="FAY87" s="190"/>
      <c r="FAZ87" s="190"/>
      <c r="FBA87" s="190"/>
      <c r="FBB87" s="190"/>
      <c r="FBC87" s="190"/>
      <c r="FBD87" s="190"/>
      <c r="FBE87" s="190"/>
      <c r="FBF87" s="190"/>
      <c r="FBG87" s="190"/>
      <c r="FBH87" s="190"/>
      <c r="FBI87" s="190"/>
      <c r="FBJ87" s="190"/>
      <c r="FBK87" s="190"/>
      <c r="FBL87" s="190"/>
      <c r="FBM87" s="190"/>
      <c r="FBN87" s="190"/>
      <c r="FBO87" s="190"/>
      <c r="FBP87" s="190"/>
      <c r="FBQ87" s="190"/>
      <c r="FBR87" s="190"/>
      <c r="FBS87" s="190"/>
      <c r="FBT87" s="190"/>
      <c r="FBU87" s="190"/>
      <c r="FBV87" s="190"/>
      <c r="FBW87" s="190"/>
      <c r="FBX87" s="190"/>
      <c r="FBY87" s="190"/>
      <c r="FBZ87" s="190"/>
      <c r="FCA87" s="190"/>
      <c r="FCB87" s="190"/>
      <c r="FCC87" s="190"/>
      <c r="FCD87" s="190"/>
      <c r="FCE87" s="190"/>
      <c r="FCF87" s="190"/>
      <c r="FCG87" s="190"/>
      <c r="FCH87" s="190"/>
      <c r="FCI87" s="190"/>
      <c r="FCJ87" s="190"/>
      <c r="FCK87" s="190"/>
      <c r="FCL87" s="190"/>
      <c r="FCM87" s="190"/>
      <c r="FCN87" s="190"/>
      <c r="FCO87" s="190"/>
      <c r="FCP87" s="190"/>
      <c r="FCQ87" s="190"/>
      <c r="FCR87" s="190"/>
      <c r="FCS87" s="190"/>
      <c r="FCT87" s="190"/>
      <c r="FCU87" s="190"/>
      <c r="FCV87" s="190"/>
      <c r="FCW87" s="190"/>
      <c r="FCX87" s="190"/>
      <c r="FCY87" s="190"/>
      <c r="FCZ87" s="190"/>
      <c r="FDA87" s="190"/>
      <c r="FDB87" s="190"/>
      <c r="FDC87" s="190"/>
      <c r="FDD87" s="190"/>
      <c r="FDE87" s="190"/>
      <c r="FDF87" s="190"/>
      <c r="FDG87" s="190"/>
      <c r="FDH87" s="190"/>
      <c r="FDI87" s="190"/>
      <c r="FDJ87" s="190"/>
      <c r="FDK87" s="190"/>
      <c r="FDL87" s="190"/>
      <c r="FDM87" s="190"/>
      <c r="FDN87" s="190"/>
      <c r="FDO87" s="190"/>
      <c r="FDP87" s="190"/>
      <c r="FDQ87" s="190"/>
      <c r="FDR87" s="190"/>
      <c r="FDS87" s="190"/>
      <c r="FDT87" s="190"/>
      <c r="FDU87" s="190"/>
      <c r="FDV87" s="190"/>
      <c r="FDW87" s="190"/>
      <c r="FDX87" s="190"/>
      <c r="FDY87" s="190"/>
      <c r="FDZ87" s="190"/>
      <c r="FEA87" s="190"/>
      <c r="FEB87" s="190"/>
      <c r="FEC87" s="190"/>
      <c r="FED87" s="190"/>
      <c r="FEE87" s="190"/>
      <c r="FEF87" s="190"/>
      <c r="FEG87" s="190"/>
      <c r="FEH87" s="190"/>
      <c r="FEI87" s="190"/>
      <c r="FEJ87" s="190"/>
      <c r="FEK87" s="190"/>
      <c r="FEL87" s="190"/>
      <c r="FEM87" s="190"/>
      <c r="FEN87" s="190"/>
      <c r="FEO87" s="190"/>
      <c r="FEP87" s="190"/>
      <c r="FEQ87" s="190"/>
      <c r="FER87" s="190"/>
      <c r="FES87" s="190"/>
      <c r="FET87" s="190"/>
      <c r="FEU87" s="190"/>
      <c r="FEV87" s="190"/>
      <c r="FEW87" s="190"/>
      <c r="FEX87" s="190"/>
      <c r="FEY87" s="190"/>
      <c r="FEZ87" s="190"/>
      <c r="FFA87" s="190"/>
      <c r="FFB87" s="190"/>
      <c r="FFC87" s="190"/>
      <c r="FFD87" s="190"/>
      <c r="FFE87" s="190"/>
      <c r="FFF87" s="190"/>
      <c r="FFG87" s="190"/>
      <c r="FFH87" s="190"/>
      <c r="FFI87" s="190"/>
      <c r="FFJ87" s="190"/>
      <c r="FFK87" s="190"/>
      <c r="FFL87" s="190"/>
      <c r="FFM87" s="190"/>
      <c r="FFN87" s="190"/>
      <c r="FFO87" s="190"/>
      <c r="FFP87" s="190"/>
      <c r="FFQ87" s="190"/>
      <c r="FFR87" s="190"/>
      <c r="FFS87" s="190"/>
      <c r="FFT87" s="190"/>
      <c r="FFU87" s="190"/>
      <c r="FFV87" s="190"/>
      <c r="FFW87" s="190"/>
      <c r="FFX87" s="190"/>
      <c r="FFY87" s="190"/>
      <c r="FFZ87" s="190"/>
      <c r="FGA87" s="190"/>
      <c r="FGB87" s="190"/>
      <c r="FGC87" s="190"/>
      <c r="FGD87" s="190"/>
      <c r="FGE87" s="190"/>
      <c r="FGF87" s="190"/>
      <c r="FGG87" s="190"/>
      <c r="FGH87" s="190"/>
      <c r="FGI87" s="190"/>
      <c r="FGJ87" s="190"/>
      <c r="FGK87" s="190"/>
      <c r="FGL87" s="190"/>
      <c r="FGM87" s="190"/>
      <c r="FGN87" s="190"/>
      <c r="FGO87" s="190"/>
      <c r="FGP87" s="190"/>
      <c r="FGQ87" s="190"/>
      <c r="FGR87" s="190"/>
      <c r="FGS87" s="190"/>
      <c r="FGT87" s="190"/>
      <c r="FGU87" s="190"/>
      <c r="FGV87" s="190"/>
      <c r="FGW87" s="190"/>
      <c r="FGX87" s="190"/>
      <c r="FGY87" s="190"/>
      <c r="FGZ87" s="190"/>
      <c r="FHA87" s="190"/>
      <c r="FHB87" s="190"/>
      <c r="FHC87" s="190"/>
      <c r="FHD87" s="190"/>
      <c r="FHE87" s="190"/>
      <c r="FHF87" s="190"/>
      <c r="FHG87" s="190"/>
      <c r="FHH87" s="190"/>
      <c r="FHI87" s="190"/>
      <c r="FHJ87" s="190"/>
      <c r="FHK87" s="190"/>
      <c r="FHL87" s="190"/>
      <c r="FHM87" s="190"/>
      <c r="FHN87" s="190"/>
      <c r="FHO87" s="190"/>
      <c r="FHP87" s="190"/>
      <c r="FHQ87" s="190"/>
      <c r="FHR87" s="190"/>
      <c r="FHS87" s="190"/>
      <c r="FHT87" s="190"/>
      <c r="FHU87" s="190"/>
      <c r="FHV87" s="190"/>
      <c r="FHW87" s="190"/>
      <c r="FHX87" s="190"/>
      <c r="FHY87" s="190"/>
      <c r="FHZ87" s="190"/>
      <c r="FIA87" s="190"/>
      <c r="FIB87" s="190"/>
      <c r="FIC87" s="190"/>
      <c r="FID87" s="190"/>
      <c r="FIE87" s="190"/>
      <c r="FIF87" s="190"/>
      <c r="FIG87" s="190"/>
      <c r="FIH87" s="190"/>
      <c r="FII87" s="190"/>
      <c r="FIJ87" s="190"/>
      <c r="FIK87" s="190"/>
      <c r="FIL87" s="190"/>
      <c r="FIM87" s="190"/>
      <c r="FIN87" s="190"/>
      <c r="FIO87" s="190"/>
      <c r="FIP87" s="190"/>
      <c r="FIQ87" s="190"/>
      <c r="FIR87" s="190"/>
      <c r="FIS87" s="190"/>
      <c r="FIT87" s="190"/>
      <c r="FIU87" s="190"/>
      <c r="FIV87" s="190"/>
      <c r="FIW87" s="190"/>
      <c r="FIX87" s="190"/>
      <c r="FIY87" s="190"/>
      <c r="FIZ87" s="190"/>
      <c r="FJA87" s="190"/>
      <c r="FJB87" s="190"/>
      <c r="FJC87" s="190"/>
      <c r="FJD87" s="190"/>
      <c r="FJE87" s="190"/>
      <c r="FJF87" s="190"/>
      <c r="FJG87" s="190"/>
      <c r="FJH87" s="190"/>
      <c r="FJI87" s="190"/>
      <c r="FJJ87" s="190"/>
      <c r="FJK87" s="190"/>
      <c r="FJL87" s="190"/>
      <c r="FJM87" s="190"/>
      <c r="FJN87" s="190"/>
      <c r="FJO87" s="190"/>
      <c r="FJP87" s="190"/>
      <c r="FJQ87" s="190"/>
      <c r="FJR87" s="190"/>
      <c r="FJS87" s="190"/>
      <c r="FJT87" s="190"/>
      <c r="FJU87" s="190"/>
      <c r="FJV87" s="190"/>
      <c r="FJW87" s="190"/>
      <c r="FJX87" s="190"/>
      <c r="FJY87" s="190"/>
      <c r="FJZ87" s="190"/>
      <c r="FKA87" s="190"/>
      <c r="FKB87" s="190"/>
      <c r="FKC87" s="190"/>
      <c r="FKD87" s="190"/>
      <c r="FKE87" s="190"/>
      <c r="FKF87" s="190"/>
      <c r="FKG87" s="190"/>
      <c r="FKH87" s="190"/>
      <c r="FKI87" s="190"/>
      <c r="FKJ87" s="190"/>
      <c r="FKK87" s="190"/>
      <c r="FKL87" s="190"/>
      <c r="FKM87" s="190"/>
      <c r="FKN87" s="190"/>
      <c r="FKO87" s="190"/>
      <c r="FKP87" s="190"/>
      <c r="FKQ87" s="190"/>
      <c r="FKR87" s="190"/>
      <c r="FKS87" s="190"/>
      <c r="FKT87" s="190"/>
      <c r="FKU87" s="190"/>
      <c r="FKV87" s="190"/>
      <c r="FKW87" s="190"/>
      <c r="FKX87" s="190"/>
      <c r="FKY87" s="190"/>
      <c r="FKZ87" s="190"/>
      <c r="FLA87" s="190"/>
      <c r="FLB87" s="190"/>
      <c r="FLC87" s="190"/>
      <c r="FLD87" s="190"/>
      <c r="FLE87" s="190"/>
      <c r="FLF87" s="190"/>
      <c r="FLG87" s="190"/>
      <c r="FLH87" s="190"/>
      <c r="FLI87" s="190"/>
      <c r="FLJ87" s="190"/>
      <c r="FLK87" s="190"/>
      <c r="FLL87" s="190"/>
      <c r="FLM87" s="190"/>
      <c r="FLN87" s="190"/>
      <c r="FLO87" s="190"/>
      <c r="FLP87" s="190"/>
      <c r="FLQ87" s="190"/>
      <c r="FLR87" s="190"/>
      <c r="FLS87" s="190"/>
      <c r="FLT87" s="190"/>
      <c r="FLU87" s="190"/>
      <c r="FLV87" s="190"/>
      <c r="FLW87" s="190"/>
      <c r="FLX87" s="190"/>
      <c r="FLY87" s="190"/>
      <c r="FLZ87" s="190"/>
      <c r="FMA87" s="190"/>
      <c r="FMB87" s="190"/>
      <c r="FMC87" s="190"/>
      <c r="FMD87" s="190"/>
      <c r="FME87" s="190"/>
      <c r="FMF87" s="190"/>
      <c r="FMG87" s="190"/>
      <c r="FMH87" s="190"/>
      <c r="FMI87" s="190"/>
      <c r="FMJ87" s="190"/>
      <c r="FMK87" s="190"/>
      <c r="FML87" s="190"/>
      <c r="FMM87" s="190"/>
      <c r="FMN87" s="190"/>
      <c r="FMO87" s="190"/>
      <c r="FMP87" s="190"/>
      <c r="FMQ87" s="190"/>
      <c r="FMR87" s="190"/>
      <c r="FMS87" s="190"/>
      <c r="FMT87" s="190"/>
      <c r="FMU87" s="190"/>
      <c r="FMV87" s="190"/>
      <c r="FMW87" s="190"/>
      <c r="FMX87" s="190"/>
      <c r="FMY87" s="190"/>
      <c r="FMZ87" s="190"/>
      <c r="FNA87" s="190"/>
      <c r="FNB87" s="190"/>
      <c r="FNC87" s="190"/>
      <c r="FND87" s="190"/>
      <c r="FNE87" s="190"/>
      <c r="FNF87" s="190"/>
      <c r="FNG87" s="190"/>
      <c r="FNH87" s="190"/>
      <c r="FNI87" s="190"/>
      <c r="FNJ87" s="190"/>
      <c r="FNK87" s="190"/>
      <c r="FNL87" s="190"/>
      <c r="FNM87" s="190"/>
      <c r="FNN87" s="190"/>
      <c r="FNO87" s="190"/>
      <c r="FNP87" s="190"/>
      <c r="FNQ87" s="190"/>
      <c r="FNR87" s="190"/>
      <c r="FNS87" s="190"/>
      <c r="FNT87" s="190"/>
      <c r="FNU87" s="190"/>
      <c r="FNV87" s="190"/>
      <c r="FNW87" s="190"/>
      <c r="FNX87" s="190"/>
      <c r="FNY87" s="190"/>
      <c r="FNZ87" s="190"/>
      <c r="FOA87" s="190"/>
      <c r="FOB87" s="190"/>
      <c r="FOC87" s="190"/>
      <c r="FOD87" s="190"/>
      <c r="FOE87" s="190"/>
      <c r="FOF87" s="190"/>
      <c r="FOG87" s="190"/>
      <c r="FOH87" s="190"/>
      <c r="FOI87" s="190"/>
      <c r="FOJ87" s="190"/>
      <c r="FOK87" s="190"/>
      <c r="FOL87" s="190"/>
      <c r="FOM87" s="190"/>
      <c r="FON87" s="190"/>
      <c r="FOO87" s="190"/>
      <c r="FOP87" s="190"/>
      <c r="FOQ87" s="190"/>
      <c r="FOR87" s="190"/>
      <c r="FOS87" s="190"/>
      <c r="FOT87" s="190"/>
      <c r="FOU87" s="190"/>
      <c r="FOV87" s="190"/>
      <c r="FOW87" s="190"/>
      <c r="FOX87" s="190"/>
      <c r="FOY87" s="190"/>
      <c r="FOZ87" s="190"/>
      <c r="FPA87" s="190"/>
      <c r="FPB87" s="190"/>
      <c r="FPC87" s="190"/>
      <c r="FPD87" s="190"/>
      <c r="FPE87" s="190"/>
      <c r="FPF87" s="190"/>
      <c r="FPG87" s="190"/>
      <c r="FPH87" s="190"/>
      <c r="FPI87" s="190"/>
      <c r="FPJ87" s="190"/>
      <c r="FPK87" s="190"/>
      <c r="FPL87" s="190"/>
      <c r="FPM87" s="190"/>
      <c r="FPN87" s="190"/>
      <c r="FPO87" s="190"/>
      <c r="FPP87" s="190"/>
      <c r="FPQ87" s="190"/>
      <c r="FPR87" s="190"/>
      <c r="FPS87" s="190"/>
      <c r="FPT87" s="190"/>
      <c r="FPU87" s="190"/>
      <c r="FPV87" s="190"/>
      <c r="FPW87" s="190"/>
      <c r="FPX87" s="190"/>
      <c r="FPY87" s="190"/>
      <c r="FPZ87" s="190"/>
      <c r="FQA87" s="190"/>
      <c r="FQB87" s="190"/>
      <c r="FQC87" s="190"/>
      <c r="FQD87" s="190"/>
      <c r="FQE87" s="190"/>
      <c r="FQF87" s="190"/>
      <c r="FQG87" s="190"/>
      <c r="FQH87" s="190"/>
      <c r="FQI87" s="190"/>
      <c r="FQJ87" s="190"/>
      <c r="FQK87" s="190"/>
      <c r="FQL87" s="190"/>
      <c r="FQM87" s="190"/>
      <c r="FQN87" s="190"/>
      <c r="FQO87" s="190"/>
      <c r="FQP87" s="190"/>
      <c r="FQQ87" s="190"/>
      <c r="FQR87" s="190"/>
      <c r="FQS87" s="190"/>
      <c r="FQT87" s="190"/>
      <c r="FQU87" s="190"/>
      <c r="FQV87" s="190"/>
      <c r="FQW87" s="190"/>
      <c r="FQX87" s="190"/>
      <c r="FQY87" s="190"/>
      <c r="FQZ87" s="190"/>
      <c r="FRA87" s="190"/>
      <c r="FRB87" s="190"/>
      <c r="FRC87" s="190"/>
      <c r="FRD87" s="190"/>
      <c r="FRE87" s="190"/>
      <c r="FRF87" s="190"/>
      <c r="FRG87" s="190"/>
      <c r="FRH87" s="190"/>
      <c r="FRI87" s="190"/>
      <c r="FRJ87" s="190"/>
      <c r="FRK87" s="190"/>
      <c r="FRL87" s="190"/>
      <c r="FRM87" s="190"/>
      <c r="FRN87" s="190"/>
      <c r="FRO87" s="190"/>
      <c r="FRP87" s="190"/>
      <c r="FRQ87" s="190"/>
      <c r="FRR87" s="190"/>
      <c r="FRS87" s="190"/>
      <c r="FRT87" s="190"/>
      <c r="FRU87" s="190"/>
      <c r="FRV87" s="190"/>
      <c r="FRW87" s="190"/>
      <c r="FRX87" s="190"/>
      <c r="FRY87" s="190"/>
      <c r="FRZ87" s="190"/>
      <c r="FSA87" s="190"/>
      <c r="FSB87" s="190"/>
      <c r="FSC87" s="190"/>
      <c r="FSD87" s="190"/>
      <c r="FSE87" s="190"/>
      <c r="FSF87" s="190"/>
      <c r="FSG87" s="190"/>
      <c r="FSH87" s="190"/>
      <c r="FSI87" s="190"/>
      <c r="FSJ87" s="190"/>
      <c r="FSK87" s="190"/>
      <c r="FSL87" s="190"/>
      <c r="FSM87" s="190"/>
      <c r="FSN87" s="190"/>
      <c r="FSO87" s="190"/>
      <c r="FSP87" s="190"/>
      <c r="FSQ87" s="190"/>
      <c r="FSR87" s="190"/>
      <c r="FSS87" s="190"/>
      <c r="FST87" s="190"/>
      <c r="FSU87" s="190"/>
      <c r="FSV87" s="190"/>
      <c r="FSW87" s="190"/>
      <c r="FSX87" s="190"/>
      <c r="FSY87" s="190"/>
      <c r="FSZ87" s="190"/>
      <c r="FTA87" s="190"/>
      <c r="FTB87" s="190"/>
      <c r="FTC87" s="190"/>
      <c r="FTD87" s="190"/>
      <c r="FTE87" s="190"/>
      <c r="FTF87" s="190"/>
      <c r="FTG87" s="190"/>
      <c r="FTH87" s="190"/>
      <c r="FTI87" s="190"/>
      <c r="FTJ87" s="190"/>
      <c r="FTK87" s="190"/>
      <c r="FTL87" s="190"/>
      <c r="FTM87" s="190"/>
      <c r="FTN87" s="190"/>
      <c r="FTO87" s="190"/>
      <c r="FTP87" s="190"/>
      <c r="FTQ87" s="190"/>
      <c r="FTR87" s="190"/>
      <c r="FTS87" s="190"/>
      <c r="FTT87" s="190"/>
      <c r="FTU87" s="190"/>
      <c r="FTV87" s="190"/>
      <c r="FTW87" s="190"/>
      <c r="FTX87" s="190"/>
      <c r="FTY87" s="190"/>
      <c r="FTZ87" s="190"/>
      <c r="FUA87" s="190"/>
      <c r="FUB87" s="190"/>
      <c r="FUC87" s="190"/>
      <c r="FUD87" s="190"/>
      <c r="FUE87" s="190"/>
      <c r="FUF87" s="190"/>
      <c r="FUG87" s="190"/>
      <c r="FUH87" s="190"/>
      <c r="FUI87" s="190"/>
      <c r="FUJ87" s="190"/>
      <c r="FUK87" s="190"/>
      <c r="FUL87" s="190"/>
      <c r="FUM87" s="190"/>
      <c r="FUN87" s="190"/>
      <c r="FUO87" s="190"/>
      <c r="FUP87" s="190"/>
      <c r="FUQ87" s="190"/>
      <c r="FUR87" s="190"/>
      <c r="FUS87" s="190"/>
      <c r="FUT87" s="190"/>
      <c r="FUU87" s="190"/>
      <c r="FUV87" s="190"/>
      <c r="FUW87" s="190"/>
      <c r="FUX87" s="190"/>
      <c r="FUY87" s="190"/>
      <c r="FUZ87" s="190"/>
      <c r="FVA87" s="190"/>
      <c r="FVB87" s="190"/>
      <c r="FVC87" s="190"/>
      <c r="FVD87" s="190"/>
      <c r="FVE87" s="190"/>
      <c r="FVF87" s="190"/>
      <c r="FVG87" s="190"/>
      <c r="FVH87" s="190"/>
      <c r="FVI87" s="190"/>
      <c r="FVJ87" s="190"/>
      <c r="FVK87" s="190"/>
      <c r="FVL87" s="190"/>
      <c r="FVM87" s="190"/>
      <c r="FVN87" s="190"/>
      <c r="FVO87" s="190"/>
      <c r="FVP87" s="190"/>
      <c r="FVQ87" s="190"/>
      <c r="FVR87" s="190"/>
      <c r="FVS87" s="190"/>
      <c r="FVT87" s="190"/>
      <c r="FVU87" s="190"/>
      <c r="FVV87" s="190"/>
      <c r="FVW87" s="190"/>
      <c r="FVX87" s="190"/>
      <c r="FVY87" s="190"/>
      <c r="FVZ87" s="190"/>
      <c r="FWA87" s="190"/>
      <c r="FWB87" s="190"/>
      <c r="FWC87" s="190"/>
      <c r="FWD87" s="190"/>
      <c r="FWE87" s="190"/>
      <c r="FWF87" s="190"/>
      <c r="FWG87" s="190"/>
      <c r="FWH87" s="190"/>
      <c r="FWI87" s="190"/>
      <c r="FWJ87" s="190"/>
      <c r="FWK87" s="190"/>
      <c r="FWL87" s="190"/>
      <c r="FWM87" s="190"/>
      <c r="FWN87" s="190"/>
      <c r="FWO87" s="190"/>
      <c r="FWP87" s="190"/>
      <c r="FWQ87" s="190"/>
      <c r="FWR87" s="190"/>
      <c r="FWS87" s="190"/>
      <c r="FWT87" s="190"/>
      <c r="FWU87" s="190"/>
      <c r="FWV87" s="190"/>
      <c r="FWW87" s="190"/>
      <c r="FWX87" s="190"/>
      <c r="FWY87" s="190"/>
      <c r="FWZ87" s="190"/>
      <c r="FXA87" s="190"/>
      <c r="FXB87" s="190"/>
      <c r="FXC87" s="190"/>
      <c r="FXD87" s="190"/>
      <c r="FXE87" s="190"/>
      <c r="FXF87" s="190"/>
      <c r="FXG87" s="190"/>
      <c r="FXH87" s="190"/>
      <c r="FXI87" s="190"/>
      <c r="FXJ87" s="190"/>
      <c r="FXK87" s="190"/>
      <c r="FXL87" s="190"/>
      <c r="FXM87" s="190"/>
      <c r="FXN87" s="190"/>
      <c r="FXO87" s="190"/>
      <c r="FXP87" s="190"/>
      <c r="FXQ87" s="190"/>
      <c r="FXR87" s="190"/>
      <c r="FXS87" s="190"/>
      <c r="FXT87" s="190"/>
      <c r="FXU87" s="190"/>
      <c r="FXV87" s="190"/>
      <c r="FXW87" s="190"/>
      <c r="FXX87" s="190"/>
      <c r="FXY87" s="190"/>
      <c r="FXZ87" s="190"/>
      <c r="FYA87" s="190"/>
      <c r="FYB87" s="190"/>
      <c r="FYC87" s="190"/>
      <c r="FYD87" s="190"/>
      <c r="FYE87" s="190"/>
      <c r="FYF87" s="190"/>
      <c r="FYG87" s="190"/>
      <c r="FYH87" s="190"/>
      <c r="FYI87" s="190"/>
      <c r="FYJ87" s="190"/>
      <c r="FYK87" s="190"/>
      <c r="FYL87" s="190"/>
      <c r="FYM87" s="190"/>
      <c r="FYN87" s="190"/>
      <c r="FYO87" s="190"/>
      <c r="FYP87" s="190"/>
      <c r="FYQ87" s="190"/>
      <c r="FYR87" s="190"/>
      <c r="FYS87" s="190"/>
      <c r="FYT87" s="190"/>
      <c r="FYU87" s="190"/>
      <c r="FYV87" s="190"/>
      <c r="FYW87" s="190"/>
      <c r="FYX87" s="190"/>
      <c r="FYY87" s="190"/>
      <c r="FYZ87" s="190"/>
      <c r="FZA87" s="190"/>
      <c r="FZB87" s="190"/>
      <c r="FZC87" s="190"/>
      <c r="FZD87" s="190"/>
      <c r="FZE87" s="190"/>
      <c r="FZF87" s="190"/>
      <c r="FZG87" s="190"/>
      <c r="FZH87" s="190"/>
      <c r="FZI87" s="190"/>
      <c r="FZJ87" s="190"/>
      <c r="FZK87" s="190"/>
      <c r="FZL87" s="190"/>
      <c r="FZM87" s="190"/>
      <c r="FZN87" s="190"/>
      <c r="FZO87" s="190"/>
      <c r="FZP87" s="190"/>
      <c r="FZQ87" s="190"/>
      <c r="FZR87" s="190"/>
      <c r="FZS87" s="190"/>
      <c r="FZT87" s="190"/>
      <c r="FZU87" s="190"/>
      <c r="FZV87" s="190"/>
      <c r="FZW87" s="190"/>
      <c r="FZX87" s="190"/>
      <c r="FZY87" s="190"/>
      <c r="FZZ87" s="190"/>
      <c r="GAA87" s="190"/>
      <c r="GAB87" s="190"/>
      <c r="GAC87" s="190"/>
      <c r="GAD87" s="190"/>
      <c r="GAE87" s="190"/>
      <c r="GAF87" s="190"/>
      <c r="GAG87" s="190"/>
      <c r="GAH87" s="190"/>
      <c r="GAI87" s="190"/>
      <c r="GAJ87" s="190"/>
      <c r="GAK87" s="190"/>
      <c r="GAL87" s="190"/>
      <c r="GAM87" s="190"/>
      <c r="GAN87" s="190"/>
      <c r="GAO87" s="190"/>
      <c r="GAP87" s="190"/>
      <c r="GAQ87" s="190"/>
      <c r="GAR87" s="190"/>
      <c r="GAS87" s="190"/>
      <c r="GAT87" s="190"/>
      <c r="GAU87" s="190"/>
      <c r="GAV87" s="190"/>
      <c r="GAW87" s="190"/>
      <c r="GAX87" s="190"/>
      <c r="GAY87" s="190"/>
      <c r="GAZ87" s="190"/>
      <c r="GBA87" s="190"/>
      <c r="GBB87" s="190"/>
      <c r="GBC87" s="190"/>
      <c r="GBD87" s="190"/>
      <c r="GBE87" s="190"/>
      <c r="GBF87" s="190"/>
      <c r="GBG87" s="190"/>
      <c r="GBH87" s="190"/>
      <c r="GBI87" s="190"/>
      <c r="GBJ87" s="190"/>
      <c r="GBK87" s="190"/>
      <c r="GBL87" s="190"/>
      <c r="GBM87" s="190"/>
      <c r="GBN87" s="190"/>
      <c r="GBO87" s="190"/>
      <c r="GBP87" s="190"/>
      <c r="GBQ87" s="190"/>
      <c r="GBR87" s="190"/>
      <c r="GBS87" s="190"/>
      <c r="GBT87" s="190"/>
      <c r="GBU87" s="190"/>
      <c r="GBV87" s="190"/>
      <c r="GBW87" s="190"/>
      <c r="GBX87" s="190"/>
      <c r="GBY87" s="190"/>
      <c r="GBZ87" s="190"/>
      <c r="GCA87" s="190"/>
      <c r="GCB87" s="190"/>
      <c r="GCC87" s="190"/>
      <c r="GCD87" s="190"/>
      <c r="GCE87" s="190"/>
      <c r="GCF87" s="190"/>
      <c r="GCG87" s="190"/>
      <c r="GCH87" s="190"/>
      <c r="GCI87" s="190"/>
      <c r="GCJ87" s="190"/>
      <c r="GCK87" s="190"/>
      <c r="GCL87" s="190"/>
      <c r="GCM87" s="190"/>
      <c r="GCN87" s="190"/>
      <c r="GCO87" s="190"/>
      <c r="GCP87" s="190"/>
      <c r="GCQ87" s="190"/>
      <c r="GCR87" s="190"/>
      <c r="GCS87" s="190"/>
      <c r="GCT87" s="190"/>
      <c r="GCU87" s="190"/>
      <c r="GCV87" s="190"/>
      <c r="GCW87" s="190"/>
      <c r="GCX87" s="190"/>
      <c r="GCY87" s="190"/>
      <c r="GCZ87" s="190"/>
      <c r="GDA87" s="190"/>
      <c r="GDB87" s="190"/>
      <c r="GDC87" s="190"/>
      <c r="GDD87" s="190"/>
      <c r="GDE87" s="190"/>
      <c r="GDF87" s="190"/>
      <c r="GDG87" s="190"/>
      <c r="GDH87" s="190"/>
      <c r="GDI87" s="190"/>
      <c r="GDJ87" s="190"/>
      <c r="GDK87" s="190"/>
      <c r="GDL87" s="190"/>
      <c r="GDM87" s="190"/>
      <c r="GDN87" s="190"/>
      <c r="GDO87" s="190"/>
      <c r="GDP87" s="190"/>
      <c r="GDQ87" s="190"/>
      <c r="GDR87" s="190"/>
      <c r="GDS87" s="190"/>
      <c r="GDT87" s="190"/>
      <c r="GDU87" s="190"/>
      <c r="GDV87" s="190"/>
      <c r="GDW87" s="190"/>
      <c r="GDX87" s="190"/>
      <c r="GDY87" s="190"/>
      <c r="GDZ87" s="190"/>
      <c r="GEA87" s="190"/>
      <c r="GEB87" s="190"/>
      <c r="GEC87" s="190"/>
      <c r="GED87" s="190"/>
      <c r="GEE87" s="190"/>
      <c r="GEF87" s="190"/>
      <c r="GEG87" s="190"/>
      <c r="GEH87" s="190"/>
      <c r="GEI87" s="190"/>
      <c r="GEJ87" s="190"/>
      <c r="GEK87" s="190"/>
      <c r="GEL87" s="190"/>
      <c r="GEM87" s="190"/>
      <c r="GEN87" s="190"/>
      <c r="GEO87" s="190"/>
      <c r="GEP87" s="190"/>
      <c r="GEQ87" s="190"/>
      <c r="GER87" s="190"/>
      <c r="GES87" s="190"/>
      <c r="GET87" s="190"/>
      <c r="GEU87" s="190"/>
      <c r="GEV87" s="190"/>
      <c r="GEW87" s="190"/>
      <c r="GEX87" s="190"/>
      <c r="GEY87" s="190"/>
      <c r="GEZ87" s="190"/>
      <c r="GFA87" s="190"/>
      <c r="GFB87" s="190"/>
      <c r="GFC87" s="190"/>
      <c r="GFD87" s="190"/>
      <c r="GFE87" s="190"/>
      <c r="GFF87" s="190"/>
      <c r="GFG87" s="190"/>
      <c r="GFH87" s="190"/>
      <c r="GFI87" s="190"/>
      <c r="GFJ87" s="190"/>
      <c r="GFK87" s="190"/>
      <c r="GFL87" s="190"/>
      <c r="GFM87" s="190"/>
      <c r="GFN87" s="190"/>
      <c r="GFO87" s="190"/>
      <c r="GFP87" s="190"/>
      <c r="GFQ87" s="190"/>
      <c r="GFR87" s="190"/>
      <c r="GFS87" s="190"/>
      <c r="GFT87" s="190"/>
      <c r="GFU87" s="190"/>
      <c r="GFV87" s="190"/>
      <c r="GFW87" s="190"/>
      <c r="GFX87" s="190"/>
      <c r="GFY87" s="190"/>
      <c r="GFZ87" s="190"/>
      <c r="GGA87" s="190"/>
      <c r="GGB87" s="190"/>
      <c r="GGC87" s="190"/>
      <c r="GGD87" s="190"/>
      <c r="GGE87" s="190"/>
      <c r="GGF87" s="190"/>
      <c r="GGG87" s="190"/>
      <c r="GGH87" s="190"/>
      <c r="GGI87" s="190"/>
      <c r="GGJ87" s="190"/>
      <c r="GGK87" s="190"/>
      <c r="GGL87" s="190"/>
      <c r="GGM87" s="190"/>
      <c r="GGN87" s="190"/>
      <c r="GGO87" s="190"/>
      <c r="GGP87" s="190"/>
      <c r="GGQ87" s="190"/>
      <c r="GGR87" s="190"/>
      <c r="GGS87" s="190"/>
      <c r="GGT87" s="190"/>
      <c r="GGU87" s="190"/>
      <c r="GGV87" s="190"/>
      <c r="GGW87" s="190"/>
      <c r="GGX87" s="190"/>
      <c r="GGY87" s="190"/>
      <c r="GGZ87" s="190"/>
      <c r="GHA87" s="190"/>
      <c r="GHB87" s="190"/>
      <c r="GHC87" s="190"/>
      <c r="GHD87" s="190"/>
      <c r="GHE87" s="190"/>
      <c r="GHF87" s="190"/>
      <c r="GHG87" s="190"/>
      <c r="GHH87" s="190"/>
      <c r="GHI87" s="190"/>
      <c r="GHJ87" s="190"/>
      <c r="GHK87" s="190"/>
      <c r="GHL87" s="190"/>
      <c r="GHM87" s="190"/>
      <c r="GHN87" s="190"/>
      <c r="GHO87" s="190"/>
      <c r="GHP87" s="190"/>
      <c r="GHQ87" s="190"/>
      <c r="GHR87" s="190"/>
      <c r="GHS87" s="190"/>
      <c r="GHT87" s="190"/>
      <c r="GHU87" s="190"/>
      <c r="GHV87" s="190"/>
      <c r="GHW87" s="190"/>
      <c r="GHX87" s="190"/>
      <c r="GHY87" s="190"/>
      <c r="GHZ87" s="190"/>
      <c r="GIA87" s="190"/>
      <c r="GIB87" s="190"/>
      <c r="GIC87" s="190"/>
      <c r="GID87" s="190"/>
      <c r="GIE87" s="190"/>
      <c r="GIF87" s="190"/>
      <c r="GIG87" s="190"/>
      <c r="GIH87" s="190"/>
      <c r="GII87" s="190"/>
      <c r="GIJ87" s="190"/>
      <c r="GIK87" s="190"/>
      <c r="GIL87" s="190"/>
      <c r="GIM87" s="190"/>
      <c r="GIN87" s="190"/>
      <c r="GIO87" s="190"/>
      <c r="GIP87" s="190"/>
      <c r="GIQ87" s="190"/>
      <c r="GIR87" s="190"/>
      <c r="GIS87" s="190"/>
      <c r="GIT87" s="190"/>
      <c r="GIU87" s="190"/>
      <c r="GIV87" s="190"/>
      <c r="GIW87" s="190"/>
      <c r="GIX87" s="190"/>
      <c r="GIY87" s="190"/>
      <c r="GIZ87" s="190"/>
      <c r="GJA87" s="190"/>
      <c r="GJB87" s="190"/>
      <c r="GJC87" s="190"/>
      <c r="GJD87" s="190"/>
      <c r="GJE87" s="190"/>
      <c r="GJF87" s="190"/>
      <c r="GJG87" s="190"/>
      <c r="GJH87" s="190"/>
      <c r="GJI87" s="190"/>
      <c r="GJJ87" s="190"/>
      <c r="GJK87" s="190"/>
      <c r="GJL87" s="190"/>
      <c r="GJM87" s="190"/>
      <c r="GJN87" s="190"/>
      <c r="GJO87" s="190"/>
      <c r="GJP87" s="190"/>
      <c r="GJQ87" s="190"/>
      <c r="GJR87" s="190"/>
      <c r="GJS87" s="190"/>
      <c r="GJT87" s="190"/>
      <c r="GJU87" s="190"/>
      <c r="GJV87" s="190"/>
      <c r="GJW87" s="190"/>
      <c r="GJX87" s="190"/>
      <c r="GJY87" s="190"/>
      <c r="GJZ87" s="190"/>
      <c r="GKA87" s="190"/>
      <c r="GKB87" s="190"/>
      <c r="GKC87" s="190"/>
      <c r="GKD87" s="190"/>
      <c r="GKE87" s="190"/>
      <c r="GKF87" s="190"/>
      <c r="GKG87" s="190"/>
      <c r="GKH87" s="190"/>
      <c r="GKI87" s="190"/>
      <c r="GKJ87" s="190"/>
      <c r="GKK87" s="190"/>
      <c r="GKL87" s="190"/>
      <c r="GKM87" s="190"/>
      <c r="GKN87" s="190"/>
      <c r="GKO87" s="190"/>
      <c r="GKP87" s="190"/>
      <c r="GKQ87" s="190"/>
      <c r="GKR87" s="190"/>
      <c r="GKS87" s="190"/>
      <c r="GKT87" s="190"/>
      <c r="GKU87" s="190"/>
      <c r="GKV87" s="190"/>
      <c r="GKW87" s="190"/>
      <c r="GKX87" s="190"/>
      <c r="GKY87" s="190"/>
      <c r="GKZ87" s="190"/>
      <c r="GLA87" s="190"/>
      <c r="GLB87" s="190"/>
      <c r="GLC87" s="190"/>
      <c r="GLD87" s="190"/>
      <c r="GLE87" s="190"/>
      <c r="GLF87" s="190"/>
      <c r="GLG87" s="190"/>
      <c r="GLH87" s="190"/>
      <c r="GLI87" s="190"/>
      <c r="GLJ87" s="190"/>
      <c r="GLK87" s="190"/>
      <c r="GLL87" s="190"/>
      <c r="GLM87" s="190"/>
      <c r="GLN87" s="190"/>
      <c r="GLO87" s="190"/>
      <c r="GLP87" s="190"/>
      <c r="GLQ87" s="190"/>
      <c r="GLR87" s="190"/>
      <c r="GLS87" s="190"/>
      <c r="GLT87" s="190"/>
      <c r="GLU87" s="190"/>
      <c r="GLV87" s="190"/>
      <c r="GLW87" s="190"/>
      <c r="GLX87" s="190"/>
      <c r="GLY87" s="190"/>
      <c r="GLZ87" s="190"/>
      <c r="GMA87" s="190"/>
      <c r="GMB87" s="190"/>
      <c r="GMC87" s="190"/>
      <c r="GMD87" s="190"/>
      <c r="GME87" s="190"/>
      <c r="GMF87" s="190"/>
      <c r="GMG87" s="190"/>
      <c r="GMH87" s="190"/>
      <c r="GMI87" s="190"/>
      <c r="GMJ87" s="190"/>
      <c r="GMK87" s="190"/>
      <c r="GML87" s="190"/>
      <c r="GMM87" s="190"/>
      <c r="GMN87" s="190"/>
      <c r="GMO87" s="190"/>
      <c r="GMP87" s="190"/>
      <c r="GMQ87" s="190"/>
      <c r="GMR87" s="190"/>
      <c r="GMS87" s="190"/>
      <c r="GMT87" s="190"/>
      <c r="GMU87" s="190"/>
      <c r="GMV87" s="190"/>
      <c r="GMW87" s="190"/>
      <c r="GMX87" s="190"/>
      <c r="GMY87" s="190"/>
      <c r="GMZ87" s="190"/>
      <c r="GNA87" s="190"/>
      <c r="GNB87" s="190"/>
      <c r="GNC87" s="190"/>
      <c r="GND87" s="190"/>
      <c r="GNE87" s="190"/>
      <c r="GNF87" s="190"/>
      <c r="GNG87" s="190"/>
      <c r="GNH87" s="190"/>
      <c r="GNI87" s="190"/>
      <c r="GNJ87" s="190"/>
      <c r="GNK87" s="190"/>
      <c r="GNL87" s="190"/>
      <c r="GNM87" s="190"/>
      <c r="GNN87" s="190"/>
      <c r="GNO87" s="190"/>
      <c r="GNP87" s="190"/>
      <c r="GNQ87" s="190"/>
      <c r="GNR87" s="190"/>
      <c r="GNS87" s="190"/>
      <c r="GNT87" s="190"/>
      <c r="GNU87" s="190"/>
      <c r="GNV87" s="190"/>
      <c r="GNW87" s="190"/>
      <c r="GNX87" s="190"/>
      <c r="GNY87" s="190"/>
      <c r="GNZ87" s="190"/>
      <c r="GOA87" s="190"/>
      <c r="GOB87" s="190"/>
      <c r="GOC87" s="190"/>
      <c r="GOD87" s="190"/>
      <c r="GOE87" s="190"/>
      <c r="GOF87" s="190"/>
      <c r="GOG87" s="190"/>
      <c r="GOH87" s="190"/>
      <c r="GOI87" s="190"/>
      <c r="GOJ87" s="190"/>
      <c r="GOK87" s="190"/>
      <c r="GOL87" s="190"/>
      <c r="GOM87" s="190"/>
      <c r="GON87" s="190"/>
      <c r="GOO87" s="190"/>
      <c r="GOP87" s="190"/>
      <c r="GOQ87" s="190"/>
      <c r="GOR87" s="190"/>
      <c r="GOS87" s="190"/>
      <c r="GOT87" s="190"/>
      <c r="GOU87" s="190"/>
      <c r="GOV87" s="190"/>
      <c r="GOW87" s="190"/>
      <c r="GOX87" s="190"/>
      <c r="GOY87" s="190"/>
      <c r="GOZ87" s="190"/>
      <c r="GPA87" s="190"/>
      <c r="GPB87" s="190"/>
      <c r="GPC87" s="190"/>
      <c r="GPD87" s="190"/>
      <c r="GPE87" s="190"/>
      <c r="GPF87" s="190"/>
      <c r="GPG87" s="190"/>
      <c r="GPH87" s="190"/>
      <c r="GPI87" s="190"/>
      <c r="GPJ87" s="190"/>
      <c r="GPK87" s="190"/>
      <c r="GPL87" s="190"/>
      <c r="GPM87" s="190"/>
      <c r="GPN87" s="190"/>
      <c r="GPO87" s="190"/>
      <c r="GPP87" s="190"/>
      <c r="GPQ87" s="190"/>
      <c r="GPR87" s="190"/>
      <c r="GPS87" s="190"/>
      <c r="GPT87" s="190"/>
      <c r="GPU87" s="190"/>
      <c r="GPV87" s="190"/>
      <c r="GPW87" s="190"/>
      <c r="GPX87" s="190"/>
      <c r="GPY87" s="190"/>
      <c r="GPZ87" s="190"/>
      <c r="GQA87" s="190"/>
      <c r="GQB87" s="190"/>
      <c r="GQC87" s="190"/>
      <c r="GQD87" s="190"/>
      <c r="GQE87" s="190"/>
      <c r="GQF87" s="190"/>
      <c r="GQG87" s="190"/>
      <c r="GQH87" s="190"/>
      <c r="GQI87" s="190"/>
      <c r="GQJ87" s="190"/>
      <c r="GQK87" s="190"/>
      <c r="GQL87" s="190"/>
      <c r="GQM87" s="190"/>
      <c r="GQN87" s="190"/>
      <c r="GQO87" s="190"/>
      <c r="GQP87" s="190"/>
      <c r="GQQ87" s="190"/>
      <c r="GQR87" s="190"/>
      <c r="GQS87" s="190"/>
      <c r="GQT87" s="190"/>
      <c r="GQU87" s="190"/>
      <c r="GQV87" s="190"/>
      <c r="GQW87" s="190"/>
      <c r="GQX87" s="190"/>
      <c r="GQY87" s="190"/>
      <c r="GQZ87" s="190"/>
      <c r="GRA87" s="190"/>
      <c r="GRB87" s="190"/>
      <c r="GRC87" s="190"/>
      <c r="GRD87" s="190"/>
      <c r="GRE87" s="190"/>
      <c r="GRF87" s="190"/>
      <c r="GRG87" s="190"/>
      <c r="GRH87" s="190"/>
      <c r="GRI87" s="190"/>
      <c r="GRJ87" s="190"/>
      <c r="GRK87" s="190"/>
      <c r="GRL87" s="190"/>
      <c r="GRM87" s="190"/>
      <c r="GRN87" s="190"/>
      <c r="GRO87" s="190"/>
      <c r="GRP87" s="190"/>
      <c r="GRQ87" s="190"/>
      <c r="GRR87" s="190"/>
      <c r="GRS87" s="190"/>
      <c r="GRT87" s="190"/>
      <c r="GRU87" s="190"/>
      <c r="GRV87" s="190"/>
      <c r="GRW87" s="190"/>
      <c r="GRX87" s="190"/>
      <c r="GRY87" s="190"/>
      <c r="GRZ87" s="190"/>
      <c r="GSA87" s="190"/>
      <c r="GSB87" s="190"/>
      <c r="GSC87" s="190"/>
      <c r="GSD87" s="190"/>
      <c r="GSE87" s="190"/>
      <c r="GSF87" s="190"/>
      <c r="GSG87" s="190"/>
      <c r="GSH87" s="190"/>
      <c r="GSI87" s="190"/>
      <c r="GSJ87" s="190"/>
      <c r="GSK87" s="190"/>
      <c r="GSL87" s="190"/>
      <c r="GSM87" s="190"/>
      <c r="GSN87" s="190"/>
      <c r="GSO87" s="190"/>
      <c r="GSP87" s="190"/>
      <c r="GSQ87" s="190"/>
      <c r="GSR87" s="190"/>
      <c r="GSS87" s="190"/>
      <c r="GST87" s="190"/>
      <c r="GSU87" s="190"/>
      <c r="GSV87" s="190"/>
      <c r="GSW87" s="190"/>
      <c r="GSX87" s="190"/>
      <c r="GSY87" s="190"/>
      <c r="GSZ87" s="190"/>
      <c r="GTA87" s="190"/>
      <c r="GTB87" s="190"/>
      <c r="GTC87" s="190"/>
      <c r="GTD87" s="190"/>
      <c r="GTE87" s="190"/>
      <c r="GTF87" s="190"/>
      <c r="GTG87" s="190"/>
      <c r="GTH87" s="190"/>
      <c r="GTI87" s="190"/>
      <c r="GTJ87" s="190"/>
      <c r="GTK87" s="190"/>
      <c r="GTL87" s="190"/>
      <c r="GTM87" s="190"/>
      <c r="GTN87" s="190"/>
      <c r="GTO87" s="190"/>
      <c r="GTP87" s="190"/>
      <c r="GTQ87" s="190"/>
      <c r="GTR87" s="190"/>
      <c r="GTS87" s="190"/>
      <c r="GTT87" s="190"/>
      <c r="GTU87" s="190"/>
      <c r="GTV87" s="190"/>
      <c r="GTW87" s="190"/>
      <c r="GTX87" s="190"/>
      <c r="GTY87" s="190"/>
      <c r="GTZ87" s="190"/>
      <c r="GUA87" s="190"/>
      <c r="GUB87" s="190"/>
      <c r="GUC87" s="190"/>
      <c r="GUD87" s="190"/>
      <c r="GUE87" s="190"/>
      <c r="GUF87" s="190"/>
      <c r="GUG87" s="190"/>
      <c r="GUH87" s="190"/>
      <c r="GUI87" s="190"/>
      <c r="GUJ87" s="190"/>
      <c r="GUK87" s="190"/>
      <c r="GUL87" s="190"/>
      <c r="GUM87" s="190"/>
      <c r="GUN87" s="190"/>
      <c r="GUO87" s="190"/>
      <c r="GUP87" s="190"/>
      <c r="GUQ87" s="190"/>
      <c r="GUR87" s="190"/>
      <c r="GUS87" s="190"/>
      <c r="GUT87" s="190"/>
      <c r="GUU87" s="190"/>
      <c r="GUV87" s="190"/>
      <c r="GUW87" s="190"/>
      <c r="GUX87" s="190"/>
      <c r="GUY87" s="190"/>
      <c r="GUZ87" s="190"/>
      <c r="GVA87" s="190"/>
      <c r="GVB87" s="190"/>
      <c r="GVC87" s="190"/>
      <c r="GVD87" s="190"/>
      <c r="GVE87" s="190"/>
      <c r="GVF87" s="190"/>
      <c r="GVG87" s="190"/>
      <c r="GVH87" s="190"/>
      <c r="GVI87" s="190"/>
      <c r="GVJ87" s="190"/>
      <c r="GVK87" s="190"/>
      <c r="GVL87" s="190"/>
      <c r="GVM87" s="190"/>
      <c r="GVN87" s="190"/>
      <c r="GVO87" s="190"/>
      <c r="GVP87" s="190"/>
      <c r="GVQ87" s="190"/>
      <c r="GVR87" s="190"/>
      <c r="GVS87" s="190"/>
      <c r="GVT87" s="190"/>
      <c r="GVU87" s="190"/>
      <c r="GVV87" s="190"/>
      <c r="GVW87" s="190"/>
      <c r="GVX87" s="190"/>
      <c r="GVY87" s="190"/>
      <c r="GVZ87" s="190"/>
      <c r="GWA87" s="190"/>
      <c r="GWB87" s="190"/>
      <c r="GWC87" s="190"/>
      <c r="GWD87" s="190"/>
      <c r="GWE87" s="190"/>
      <c r="GWF87" s="190"/>
      <c r="GWG87" s="190"/>
      <c r="GWH87" s="190"/>
      <c r="GWI87" s="190"/>
      <c r="GWJ87" s="190"/>
      <c r="GWK87" s="190"/>
      <c r="GWL87" s="190"/>
      <c r="GWM87" s="190"/>
      <c r="GWN87" s="190"/>
      <c r="GWO87" s="190"/>
      <c r="GWP87" s="190"/>
      <c r="GWQ87" s="190"/>
      <c r="GWR87" s="190"/>
      <c r="GWS87" s="190"/>
      <c r="GWT87" s="190"/>
      <c r="GWU87" s="190"/>
      <c r="GWV87" s="190"/>
      <c r="GWW87" s="190"/>
      <c r="GWX87" s="190"/>
      <c r="GWY87" s="190"/>
      <c r="GWZ87" s="190"/>
      <c r="GXA87" s="190"/>
      <c r="GXB87" s="190"/>
      <c r="GXC87" s="190"/>
      <c r="GXD87" s="190"/>
      <c r="GXE87" s="190"/>
      <c r="GXF87" s="190"/>
      <c r="GXG87" s="190"/>
      <c r="GXH87" s="190"/>
      <c r="GXI87" s="190"/>
      <c r="GXJ87" s="190"/>
      <c r="GXK87" s="190"/>
      <c r="GXL87" s="190"/>
      <c r="GXM87" s="190"/>
      <c r="GXN87" s="190"/>
      <c r="GXO87" s="190"/>
      <c r="GXP87" s="190"/>
      <c r="GXQ87" s="190"/>
      <c r="GXR87" s="190"/>
      <c r="GXS87" s="190"/>
      <c r="GXT87" s="190"/>
      <c r="GXU87" s="190"/>
      <c r="GXV87" s="190"/>
      <c r="GXW87" s="190"/>
      <c r="GXX87" s="190"/>
      <c r="GXY87" s="190"/>
      <c r="GXZ87" s="190"/>
      <c r="GYA87" s="190"/>
      <c r="GYB87" s="190"/>
      <c r="GYC87" s="190"/>
      <c r="GYD87" s="190"/>
      <c r="GYE87" s="190"/>
      <c r="GYF87" s="190"/>
      <c r="GYG87" s="190"/>
      <c r="GYH87" s="190"/>
      <c r="GYI87" s="190"/>
      <c r="GYJ87" s="190"/>
      <c r="GYK87" s="190"/>
      <c r="GYL87" s="190"/>
      <c r="GYM87" s="190"/>
      <c r="GYN87" s="190"/>
      <c r="GYO87" s="190"/>
      <c r="GYP87" s="190"/>
      <c r="GYQ87" s="190"/>
      <c r="GYR87" s="190"/>
      <c r="GYS87" s="190"/>
      <c r="GYT87" s="190"/>
      <c r="GYU87" s="190"/>
      <c r="GYV87" s="190"/>
      <c r="GYW87" s="190"/>
      <c r="GYX87" s="190"/>
      <c r="GYY87" s="190"/>
      <c r="GYZ87" s="190"/>
      <c r="GZA87" s="190"/>
      <c r="GZB87" s="190"/>
      <c r="GZC87" s="190"/>
      <c r="GZD87" s="190"/>
      <c r="GZE87" s="190"/>
      <c r="GZF87" s="190"/>
      <c r="GZG87" s="190"/>
      <c r="GZH87" s="190"/>
      <c r="GZI87" s="190"/>
      <c r="GZJ87" s="190"/>
      <c r="GZK87" s="190"/>
      <c r="GZL87" s="190"/>
      <c r="GZM87" s="190"/>
      <c r="GZN87" s="190"/>
      <c r="GZO87" s="190"/>
      <c r="GZP87" s="190"/>
      <c r="GZQ87" s="190"/>
      <c r="GZR87" s="190"/>
      <c r="GZS87" s="190"/>
      <c r="GZT87" s="190"/>
      <c r="GZU87" s="190"/>
      <c r="GZV87" s="190"/>
      <c r="GZW87" s="190"/>
      <c r="GZX87" s="190"/>
      <c r="GZY87" s="190"/>
      <c r="GZZ87" s="190"/>
      <c r="HAA87" s="190"/>
      <c r="HAB87" s="190"/>
      <c r="HAC87" s="190"/>
      <c r="HAD87" s="190"/>
      <c r="HAE87" s="190"/>
      <c r="HAF87" s="190"/>
      <c r="HAG87" s="190"/>
      <c r="HAH87" s="190"/>
      <c r="HAI87" s="190"/>
      <c r="HAJ87" s="190"/>
      <c r="HAK87" s="190"/>
      <c r="HAL87" s="190"/>
      <c r="HAM87" s="190"/>
      <c r="HAN87" s="190"/>
      <c r="HAO87" s="190"/>
      <c r="HAP87" s="190"/>
      <c r="HAQ87" s="190"/>
      <c r="HAR87" s="190"/>
      <c r="HAS87" s="190"/>
      <c r="HAT87" s="190"/>
      <c r="HAU87" s="190"/>
      <c r="HAV87" s="190"/>
      <c r="HAW87" s="190"/>
      <c r="HAX87" s="190"/>
      <c r="HAY87" s="190"/>
      <c r="HAZ87" s="190"/>
      <c r="HBA87" s="190"/>
      <c r="HBB87" s="190"/>
      <c r="HBC87" s="190"/>
      <c r="HBD87" s="190"/>
      <c r="HBE87" s="190"/>
      <c r="HBF87" s="190"/>
      <c r="HBG87" s="190"/>
      <c r="HBH87" s="190"/>
      <c r="HBI87" s="190"/>
      <c r="HBJ87" s="190"/>
      <c r="HBK87" s="190"/>
      <c r="HBL87" s="190"/>
      <c r="HBM87" s="190"/>
      <c r="HBN87" s="190"/>
      <c r="HBO87" s="190"/>
      <c r="HBP87" s="190"/>
      <c r="HBQ87" s="190"/>
      <c r="HBR87" s="190"/>
      <c r="HBS87" s="190"/>
      <c r="HBT87" s="190"/>
      <c r="HBU87" s="190"/>
      <c r="HBV87" s="190"/>
      <c r="HBW87" s="190"/>
      <c r="HBX87" s="190"/>
      <c r="HBY87" s="190"/>
      <c r="HBZ87" s="190"/>
      <c r="HCA87" s="190"/>
      <c r="HCB87" s="190"/>
      <c r="HCC87" s="190"/>
      <c r="HCD87" s="190"/>
      <c r="HCE87" s="190"/>
      <c r="HCF87" s="190"/>
      <c r="HCG87" s="190"/>
      <c r="HCH87" s="190"/>
      <c r="HCI87" s="190"/>
      <c r="HCJ87" s="190"/>
      <c r="HCK87" s="190"/>
      <c r="HCL87" s="190"/>
      <c r="HCM87" s="190"/>
      <c r="HCN87" s="190"/>
      <c r="HCO87" s="190"/>
      <c r="HCP87" s="190"/>
      <c r="HCQ87" s="190"/>
      <c r="HCR87" s="190"/>
      <c r="HCS87" s="190"/>
      <c r="HCT87" s="190"/>
      <c r="HCU87" s="190"/>
      <c r="HCV87" s="190"/>
      <c r="HCW87" s="190"/>
      <c r="HCX87" s="190"/>
      <c r="HCY87" s="190"/>
      <c r="HCZ87" s="190"/>
      <c r="HDA87" s="190"/>
      <c r="HDB87" s="190"/>
      <c r="HDC87" s="190"/>
      <c r="HDD87" s="190"/>
      <c r="HDE87" s="190"/>
      <c r="HDF87" s="190"/>
      <c r="HDG87" s="190"/>
      <c r="HDH87" s="190"/>
      <c r="HDI87" s="190"/>
      <c r="HDJ87" s="190"/>
      <c r="HDK87" s="190"/>
      <c r="HDL87" s="190"/>
      <c r="HDM87" s="190"/>
      <c r="HDN87" s="190"/>
      <c r="HDO87" s="190"/>
      <c r="HDP87" s="190"/>
      <c r="HDQ87" s="190"/>
      <c r="HDR87" s="190"/>
      <c r="HDS87" s="190"/>
      <c r="HDT87" s="190"/>
      <c r="HDU87" s="190"/>
      <c r="HDV87" s="190"/>
      <c r="HDW87" s="190"/>
      <c r="HDX87" s="190"/>
      <c r="HDY87" s="190"/>
      <c r="HDZ87" s="190"/>
      <c r="HEA87" s="190"/>
      <c r="HEB87" s="190"/>
      <c r="HEC87" s="190"/>
      <c r="HED87" s="190"/>
      <c r="HEE87" s="190"/>
      <c r="HEF87" s="190"/>
      <c r="HEG87" s="190"/>
      <c r="HEH87" s="190"/>
      <c r="HEI87" s="190"/>
      <c r="HEJ87" s="190"/>
      <c r="HEK87" s="190"/>
      <c r="HEL87" s="190"/>
      <c r="HEM87" s="190"/>
      <c r="HEN87" s="190"/>
      <c r="HEO87" s="190"/>
      <c r="HEP87" s="190"/>
      <c r="HEQ87" s="190"/>
      <c r="HER87" s="190"/>
      <c r="HES87" s="190"/>
      <c r="HET87" s="190"/>
      <c r="HEU87" s="190"/>
      <c r="HEV87" s="190"/>
      <c r="HEW87" s="190"/>
      <c r="HEX87" s="190"/>
      <c r="HEY87" s="190"/>
      <c r="HEZ87" s="190"/>
      <c r="HFA87" s="190"/>
      <c r="HFB87" s="190"/>
      <c r="HFC87" s="190"/>
      <c r="HFD87" s="190"/>
      <c r="HFE87" s="190"/>
      <c r="HFF87" s="190"/>
      <c r="HFG87" s="190"/>
      <c r="HFH87" s="190"/>
      <c r="HFI87" s="190"/>
      <c r="HFJ87" s="190"/>
      <c r="HFK87" s="190"/>
      <c r="HFL87" s="190"/>
      <c r="HFM87" s="190"/>
      <c r="HFN87" s="190"/>
      <c r="HFO87" s="190"/>
      <c r="HFP87" s="190"/>
      <c r="HFQ87" s="190"/>
      <c r="HFR87" s="190"/>
      <c r="HFS87" s="190"/>
      <c r="HFT87" s="190"/>
      <c r="HFU87" s="190"/>
      <c r="HFV87" s="190"/>
      <c r="HFW87" s="190"/>
      <c r="HFX87" s="190"/>
      <c r="HFY87" s="190"/>
      <c r="HFZ87" s="190"/>
      <c r="HGA87" s="190"/>
      <c r="HGB87" s="190"/>
      <c r="HGC87" s="190"/>
      <c r="HGD87" s="190"/>
      <c r="HGE87" s="190"/>
      <c r="HGF87" s="190"/>
      <c r="HGG87" s="190"/>
      <c r="HGH87" s="190"/>
      <c r="HGI87" s="190"/>
      <c r="HGJ87" s="190"/>
      <c r="HGK87" s="190"/>
      <c r="HGL87" s="190"/>
      <c r="HGM87" s="190"/>
      <c r="HGN87" s="190"/>
      <c r="HGO87" s="190"/>
      <c r="HGP87" s="190"/>
      <c r="HGQ87" s="190"/>
      <c r="HGR87" s="190"/>
      <c r="HGS87" s="190"/>
      <c r="HGT87" s="190"/>
      <c r="HGU87" s="190"/>
      <c r="HGV87" s="190"/>
      <c r="HGW87" s="190"/>
      <c r="HGX87" s="190"/>
      <c r="HGY87" s="190"/>
      <c r="HGZ87" s="190"/>
      <c r="HHA87" s="190"/>
      <c r="HHB87" s="190"/>
      <c r="HHC87" s="190"/>
      <c r="HHD87" s="190"/>
      <c r="HHE87" s="190"/>
      <c r="HHF87" s="190"/>
      <c r="HHG87" s="190"/>
      <c r="HHH87" s="190"/>
      <c r="HHI87" s="190"/>
      <c r="HHJ87" s="190"/>
      <c r="HHK87" s="190"/>
      <c r="HHL87" s="190"/>
      <c r="HHM87" s="190"/>
      <c r="HHN87" s="190"/>
      <c r="HHO87" s="190"/>
      <c r="HHP87" s="190"/>
      <c r="HHQ87" s="190"/>
      <c r="HHR87" s="190"/>
      <c r="HHS87" s="190"/>
      <c r="HHT87" s="190"/>
      <c r="HHU87" s="190"/>
      <c r="HHV87" s="190"/>
      <c r="HHW87" s="190"/>
      <c r="HHX87" s="190"/>
      <c r="HHY87" s="190"/>
      <c r="HHZ87" s="190"/>
      <c r="HIA87" s="190"/>
      <c r="HIB87" s="190"/>
      <c r="HIC87" s="190"/>
      <c r="HID87" s="190"/>
      <c r="HIE87" s="190"/>
      <c r="HIF87" s="190"/>
      <c r="HIG87" s="190"/>
      <c r="HIH87" s="190"/>
      <c r="HII87" s="190"/>
      <c r="HIJ87" s="190"/>
      <c r="HIK87" s="190"/>
      <c r="HIL87" s="190"/>
      <c r="HIM87" s="190"/>
      <c r="HIN87" s="190"/>
      <c r="HIO87" s="190"/>
      <c r="HIP87" s="190"/>
      <c r="HIQ87" s="190"/>
      <c r="HIR87" s="190"/>
      <c r="HIS87" s="190"/>
      <c r="HIT87" s="190"/>
      <c r="HIU87" s="190"/>
      <c r="HIV87" s="190"/>
      <c r="HIW87" s="190"/>
      <c r="HIX87" s="190"/>
      <c r="HIY87" s="190"/>
      <c r="HIZ87" s="190"/>
      <c r="HJA87" s="190"/>
      <c r="HJB87" s="190"/>
      <c r="HJC87" s="190"/>
      <c r="HJD87" s="190"/>
      <c r="HJE87" s="190"/>
      <c r="HJF87" s="190"/>
      <c r="HJG87" s="190"/>
      <c r="HJH87" s="190"/>
      <c r="HJI87" s="190"/>
      <c r="HJJ87" s="190"/>
      <c r="HJK87" s="190"/>
      <c r="HJL87" s="190"/>
      <c r="HJM87" s="190"/>
      <c r="HJN87" s="190"/>
      <c r="HJO87" s="190"/>
      <c r="HJP87" s="190"/>
      <c r="HJQ87" s="190"/>
      <c r="HJR87" s="190"/>
      <c r="HJS87" s="190"/>
      <c r="HJT87" s="190"/>
      <c r="HJU87" s="190"/>
      <c r="HJV87" s="190"/>
      <c r="HJW87" s="190"/>
      <c r="HJX87" s="190"/>
      <c r="HJY87" s="190"/>
      <c r="HJZ87" s="190"/>
      <c r="HKA87" s="190"/>
      <c r="HKB87" s="190"/>
      <c r="HKC87" s="190"/>
      <c r="HKD87" s="190"/>
      <c r="HKE87" s="190"/>
      <c r="HKF87" s="190"/>
      <c r="HKG87" s="190"/>
      <c r="HKH87" s="190"/>
      <c r="HKI87" s="190"/>
      <c r="HKJ87" s="190"/>
      <c r="HKK87" s="190"/>
      <c r="HKL87" s="190"/>
      <c r="HKM87" s="190"/>
      <c r="HKN87" s="190"/>
      <c r="HKO87" s="190"/>
      <c r="HKP87" s="190"/>
      <c r="HKQ87" s="190"/>
      <c r="HKR87" s="190"/>
      <c r="HKS87" s="190"/>
      <c r="HKT87" s="190"/>
      <c r="HKU87" s="190"/>
      <c r="HKV87" s="190"/>
      <c r="HKW87" s="190"/>
      <c r="HKX87" s="190"/>
      <c r="HKY87" s="190"/>
      <c r="HKZ87" s="190"/>
      <c r="HLA87" s="190"/>
      <c r="HLB87" s="190"/>
      <c r="HLC87" s="190"/>
      <c r="HLD87" s="190"/>
      <c r="HLE87" s="190"/>
      <c r="HLF87" s="190"/>
      <c r="HLG87" s="190"/>
      <c r="HLH87" s="190"/>
      <c r="HLI87" s="190"/>
      <c r="HLJ87" s="190"/>
      <c r="HLK87" s="190"/>
      <c r="HLL87" s="190"/>
      <c r="HLM87" s="190"/>
      <c r="HLN87" s="190"/>
      <c r="HLO87" s="190"/>
      <c r="HLP87" s="190"/>
      <c r="HLQ87" s="190"/>
      <c r="HLR87" s="190"/>
      <c r="HLS87" s="190"/>
      <c r="HLT87" s="190"/>
      <c r="HLU87" s="190"/>
      <c r="HLV87" s="190"/>
      <c r="HLW87" s="190"/>
      <c r="HLX87" s="190"/>
      <c r="HLY87" s="190"/>
      <c r="HLZ87" s="190"/>
      <c r="HMA87" s="190"/>
      <c r="HMB87" s="190"/>
      <c r="HMC87" s="190"/>
      <c r="HMD87" s="190"/>
      <c r="HME87" s="190"/>
      <c r="HMF87" s="190"/>
      <c r="HMG87" s="190"/>
      <c r="HMH87" s="190"/>
      <c r="HMI87" s="190"/>
      <c r="HMJ87" s="190"/>
      <c r="HMK87" s="190"/>
      <c r="HML87" s="190"/>
      <c r="HMM87" s="190"/>
      <c r="HMN87" s="190"/>
      <c r="HMO87" s="190"/>
      <c r="HMP87" s="190"/>
      <c r="HMQ87" s="190"/>
      <c r="HMR87" s="190"/>
      <c r="HMS87" s="190"/>
      <c r="HMT87" s="190"/>
      <c r="HMU87" s="190"/>
      <c r="HMV87" s="190"/>
      <c r="HMW87" s="190"/>
      <c r="HMX87" s="190"/>
      <c r="HMY87" s="190"/>
      <c r="HMZ87" s="190"/>
      <c r="HNA87" s="190"/>
      <c r="HNB87" s="190"/>
      <c r="HNC87" s="190"/>
      <c r="HND87" s="190"/>
      <c r="HNE87" s="190"/>
      <c r="HNF87" s="190"/>
      <c r="HNG87" s="190"/>
      <c r="HNH87" s="190"/>
      <c r="HNI87" s="190"/>
      <c r="HNJ87" s="190"/>
      <c r="HNK87" s="190"/>
      <c r="HNL87" s="190"/>
      <c r="HNM87" s="190"/>
      <c r="HNN87" s="190"/>
      <c r="HNO87" s="190"/>
      <c r="HNP87" s="190"/>
      <c r="HNQ87" s="190"/>
      <c r="HNR87" s="190"/>
      <c r="HNS87" s="190"/>
      <c r="HNT87" s="190"/>
      <c r="HNU87" s="190"/>
      <c r="HNV87" s="190"/>
      <c r="HNW87" s="190"/>
      <c r="HNX87" s="190"/>
      <c r="HNY87" s="190"/>
      <c r="HNZ87" s="190"/>
      <c r="HOA87" s="190"/>
      <c r="HOB87" s="190"/>
      <c r="HOC87" s="190"/>
      <c r="HOD87" s="190"/>
      <c r="HOE87" s="190"/>
      <c r="HOF87" s="190"/>
      <c r="HOG87" s="190"/>
      <c r="HOH87" s="190"/>
      <c r="HOI87" s="190"/>
      <c r="HOJ87" s="190"/>
      <c r="HOK87" s="190"/>
      <c r="HOL87" s="190"/>
      <c r="HOM87" s="190"/>
      <c r="HON87" s="190"/>
      <c r="HOO87" s="190"/>
      <c r="HOP87" s="190"/>
      <c r="HOQ87" s="190"/>
      <c r="HOR87" s="190"/>
      <c r="HOS87" s="190"/>
      <c r="HOT87" s="190"/>
      <c r="HOU87" s="190"/>
      <c r="HOV87" s="190"/>
      <c r="HOW87" s="190"/>
      <c r="HOX87" s="190"/>
      <c r="HOY87" s="190"/>
      <c r="HOZ87" s="190"/>
      <c r="HPA87" s="190"/>
      <c r="HPB87" s="190"/>
      <c r="HPC87" s="190"/>
      <c r="HPD87" s="190"/>
      <c r="HPE87" s="190"/>
      <c r="HPF87" s="190"/>
      <c r="HPG87" s="190"/>
      <c r="HPH87" s="190"/>
      <c r="HPI87" s="190"/>
      <c r="HPJ87" s="190"/>
      <c r="HPK87" s="190"/>
      <c r="HPL87" s="190"/>
      <c r="HPM87" s="190"/>
      <c r="HPN87" s="190"/>
      <c r="HPO87" s="190"/>
      <c r="HPP87" s="190"/>
      <c r="HPQ87" s="190"/>
      <c r="HPR87" s="190"/>
      <c r="HPS87" s="190"/>
      <c r="HPT87" s="190"/>
      <c r="HPU87" s="190"/>
      <c r="HPV87" s="190"/>
      <c r="HPW87" s="190"/>
      <c r="HPX87" s="190"/>
      <c r="HPY87" s="190"/>
      <c r="HPZ87" s="190"/>
      <c r="HQA87" s="190"/>
      <c r="HQB87" s="190"/>
      <c r="HQC87" s="190"/>
      <c r="HQD87" s="190"/>
      <c r="HQE87" s="190"/>
      <c r="HQF87" s="190"/>
      <c r="HQG87" s="190"/>
      <c r="HQH87" s="190"/>
      <c r="HQI87" s="190"/>
      <c r="HQJ87" s="190"/>
      <c r="HQK87" s="190"/>
      <c r="HQL87" s="190"/>
      <c r="HQM87" s="190"/>
      <c r="HQN87" s="190"/>
      <c r="HQO87" s="190"/>
      <c r="HQP87" s="190"/>
      <c r="HQQ87" s="190"/>
      <c r="HQR87" s="190"/>
      <c r="HQS87" s="190"/>
      <c r="HQT87" s="190"/>
      <c r="HQU87" s="190"/>
      <c r="HQV87" s="190"/>
      <c r="HQW87" s="190"/>
      <c r="HQX87" s="190"/>
      <c r="HQY87" s="190"/>
      <c r="HQZ87" s="190"/>
      <c r="HRA87" s="190"/>
      <c r="HRB87" s="190"/>
      <c r="HRC87" s="190"/>
      <c r="HRD87" s="190"/>
      <c r="HRE87" s="190"/>
      <c r="HRF87" s="190"/>
      <c r="HRG87" s="190"/>
      <c r="HRH87" s="190"/>
      <c r="HRI87" s="190"/>
      <c r="HRJ87" s="190"/>
      <c r="HRK87" s="190"/>
      <c r="HRL87" s="190"/>
      <c r="HRM87" s="190"/>
      <c r="HRN87" s="190"/>
      <c r="HRO87" s="190"/>
      <c r="HRP87" s="190"/>
      <c r="HRQ87" s="190"/>
      <c r="HRR87" s="190"/>
      <c r="HRS87" s="190"/>
      <c r="HRT87" s="190"/>
      <c r="HRU87" s="190"/>
      <c r="HRV87" s="190"/>
      <c r="HRW87" s="190"/>
      <c r="HRX87" s="190"/>
      <c r="HRY87" s="190"/>
      <c r="HRZ87" s="190"/>
      <c r="HSA87" s="190"/>
      <c r="HSB87" s="190"/>
      <c r="HSC87" s="190"/>
      <c r="HSD87" s="190"/>
      <c r="HSE87" s="190"/>
      <c r="HSF87" s="190"/>
      <c r="HSG87" s="190"/>
      <c r="HSH87" s="190"/>
      <c r="HSI87" s="190"/>
      <c r="HSJ87" s="190"/>
      <c r="HSK87" s="190"/>
      <c r="HSL87" s="190"/>
      <c r="HSM87" s="190"/>
      <c r="HSN87" s="190"/>
      <c r="HSO87" s="190"/>
      <c r="HSP87" s="190"/>
      <c r="HSQ87" s="190"/>
      <c r="HSR87" s="190"/>
      <c r="HSS87" s="190"/>
      <c r="HST87" s="190"/>
      <c r="HSU87" s="190"/>
      <c r="HSV87" s="190"/>
      <c r="HSW87" s="190"/>
      <c r="HSX87" s="190"/>
      <c r="HSY87" s="190"/>
      <c r="HSZ87" s="190"/>
      <c r="HTA87" s="190"/>
      <c r="HTB87" s="190"/>
      <c r="HTC87" s="190"/>
      <c r="HTD87" s="190"/>
      <c r="HTE87" s="190"/>
      <c r="HTF87" s="190"/>
      <c r="HTG87" s="190"/>
      <c r="HTH87" s="190"/>
      <c r="HTI87" s="190"/>
      <c r="HTJ87" s="190"/>
      <c r="HTK87" s="190"/>
      <c r="HTL87" s="190"/>
      <c r="HTM87" s="190"/>
      <c r="HTN87" s="190"/>
      <c r="HTO87" s="190"/>
      <c r="HTP87" s="190"/>
      <c r="HTQ87" s="190"/>
      <c r="HTR87" s="190"/>
      <c r="HTS87" s="190"/>
      <c r="HTT87" s="190"/>
      <c r="HTU87" s="190"/>
      <c r="HTV87" s="190"/>
      <c r="HTW87" s="190"/>
      <c r="HTX87" s="190"/>
      <c r="HTY87" s="190"/>
      <c r="HTZ87" s="190"/>
      <c r="HUA87" s="190"/>
      <c r="HUB87" s="190"/>
      <c r="HUC87" s="190"/>
      <c r="HUD87" s="190"/>
      <c r="HUE87" s="190"/>
      <c r="HUF87" s="190"/>
      <c r="HUG87" s="190"/>
      <c r="HUH87" s="190"/>
      <c r="HUI87" s="190"/>
      <c r="HUJ87" s="190"/>
      <c r="HUK87" s="190"/>
      <c r="HUL87" s="190"/>
      <c r="HUM87" s="190"/>
      <c r="HUN87" s="190"/>
      <c r="HUO87" s="190"/>
      <c r="HUP87" s="190"/>
      <c r="HUQ87" s="190"/>
      <c r="HUR87" s="190"/>
      <c r="HUS87" s="190"/>
      <c r="HUT87" s="190"/>
      <c r="HUU87" s="190"/>
      <c r="HUV87" s="190"/>
      <c r="HUW87" s="190"/>
      <c r="HUX87" s="190"/>
      <c r="HUY87" s="190"/>
      <c r="HUZ87" s="190"/>
      <c r="HVA87" s="190"/>
      <c r="HVB87" s="190"/>
      <c r="HVC87" s="190"/>
      <c r="HVD87" s="190"/>
      <c r="HVE87" s="190"/>
      <c r="HVF87" s="190"/>
      <c r="HVG87" s="190"/>
      <c r="HVH87" s="190"/>
      <c r="HVI87" s="190"/>
      <c r="HVJ87" s="190"/>
      <c r="HVK87" s="190"/>
      <c r="HVL87" s="190"/>
      <c r="HVM87" s="190"/>
      <c r="HVN87" s="190"/>
      <c r="HVO87" s="190"/>
      <c r="HVP87" s="190"/>
      <c r="HVQ87" s="190"/>
      <c r="HVR87" s="190"/>
      <c r="HVS87" s="190"/>
      <c r="HVT87" s="190"/>
      <c r="HVU87" s="190"/>
      <c r="HVV87" s="190"/>
      <c r="HVW87" s="190"/>
      <c r="HVX87" s="190"/>
      <c r="HVY87" s="190"/>
      <c r="HVZ87" s="190"/>
      <c r="HWA87" s="190"/>
      <c r="HWB87" s="190"/>
      <c r="HWC87" s="190"/>
      <c r="HWD87" s="190"/>
      <c r="HWE87" s="190"/>
      <c r="HWF87" s="190"/>
      <c r="HWG87" s="190"/>
      <c r="HWH87" s="190"/>
      <c r="HWI87" s="190"/>
      <c r="HWJ87" s="190"/>
      <c r="HWK87" s="190"/>
      <c r="HWL87" s="190"/>
      <c r="HWM87" s="190"/>
      <c r="HWN87" s="190"/>
      <c r="HWO87" s="190"/>
      <c r="HWP87" s="190"/>
      <c r="HWQ87" s="190"/>
      <c r="HWR87" s="190"/>
      <c r="HWS87" s="190"/>
      <c r="HWT87" s="190"/>
      <c r="HWU87" s="190"/>
      <c r="HWV87" s="190"/>
      <c r="HWW87" s="190"/>
      <c r="HWX87" s="190"/>
      <c r="HWY87" s="190"/>
      <c r="HWZ87" s="190"/>
      <c r="HXA87" s="190"/>
      <c r="HXB87" s="190"/>
      <c r="HXC87" s="190"/>
      <c r="HXD87" s="190"/>
      <c r="HXE87" s="190"/>
      <c r="HXF87" s="190"/>
      <c r="HXG87" s="190"/>
      <c r="HXH87" s="190"/>
      <c r="HXI87" s="190"/>
      <c r="HXJ87" s="190"/>
      <c r="HXK87" s="190"/>
      <c r="HXL87" s="190"/>
      <c r="HXM87" s="190"/>
      <c r="HXN87" s="190"/>
      <c r="HXO87" s="190"/>
      <c r="HXP87" s="190"/>
      <c r="HXQ87" s="190"/>
      <c r="HXR87" s="190"/>
      <c r="HXS87" s="190"/>
      <c r="HXT87" s="190"/>
      <c r="HXU87" s="190"/>
      <c r="HXV87" s="190"/>
      <c r="HXW87" s="190"/>
      <c r="HXX87" s="190"/>
      <c r="HXY87" s="190"/>
      <c r="HXZ87" s="190"/>
      <c r="HYA87" s="190"/>
      <c r="HYB87" s="190"/>
      <c r="HYC87" s="190"/>
      <c r="HYD87" s="190"/>
      <c r="HYE87" s="190"/>
      <c r="HYF87" s="190"/>
      <c r="HYG87" s="190"/>
      <c r="HYH87" s="190"/>
      <c r="HYI87" s="190"/>
      <c r="HYJ87" s="190"/>
      <c r="HYK87" s="190"/>
      <c r="HYL87" s="190"/>
      <c r="HYM87" s="190"/>
      <c r="HYN87" s="190"/>
      <c r="HYO87" s="190"/>
      <c r="HYP87" s="190"/>
      <c r="HYQ87" s="190"/>
      <c r="HYR87" s="190"/>
      <c r="HYS87" s="190"/>
      <c r="HYT87" s="190"/>
      <c r="HYU87" s="190"/>
      <c r="HYV87" s="190"/>
      <c r="HYW87" s="190"/>
      <c r="HYX87" s="190"/>
      <c r="HYY87" s="190"/>
      <c r="HYZ87" s="190"/>
      <c r="HZA87" s="190"/>
      <c r="HZB87" s="190"/>
      <c r="HZC87" s="190"/>
      <c r="HZD87" s="190"/>
      <c r="HZE87" s="190"/>
      <c r="HZF87" s="190"/>
      <c r="HZG87" s="190"/>
      <c r="HZH87" s="190"/>
      <c r="HZI87" s="190"/>
      <c r="HZJ87" s="190"/>
      <c r="HZK87" s="190"/>
      <c r="HZL87" s="190"/>
      <c r="HZM87" s="190"/>
      <c r="HZN87" s="190"/>
      <c r="HZO87" s="190"/>
      <c r="HZP87" s="190"/>
      <c r="HZQ87" s="190"/>
      <c r="HZR87" s="190"/>
      <c r="HZS87" s="190"/>
      <c r="HZT87" s="190"/>
      <c r="HZU87" s="190"/>
      <c r="HZV87" s="190"/>
      <c r="HZW87" s="190"/>
      <c r="HZX87" s="190"/>
      <c r="HZY87" s="190"/>
      <c r="HZZ87" s="190"/>
      <c r="IAA87" s="190"/>
      <c r="IAB87" s="190"/>
      <c r="IAC87" s="190"/>
      <c r="IAD87" s="190"/>
      <c r="IAE87" s="190"/>
      <c r="IAF87" s="190"/>
      <c r="IAG87" s="190"/>
      <c r="IAH87" s="190"/>
      <c r="IAI87" s="190"/>
      <c r="IAJ87" s="190"/>
      <c r="IAK87" s="190"/>
      <c r="IAL87" s="190"/>
      <c r="IAM87" s="190"/>
      <c r="IAN87" s="190"/>
      <c r="IAO87" s="190"/>
      <c r="IAP87" s="190"/>
      <c r="IAQ87" s="190"/>
      <c r="IAR87" s="190"/>
      <c r="IAS87" s="190"/>
      <c r="IAT87" s="190"/>
      <c r="IAU87" s="190"/>
      <c r="IAV87" s="190"/>
      <c r="IAW87" s="190"/>
      <c r="IAX87" s="190"/>
      <c r="IAY87" s="190"/>
      <c r="IAZ87" s="190"/>
      <c r="IBA87" s="190"/>
      <c r="IBB87" s="190"/>
      <c r="IBC87" s="190"/>
      <c r="IBD87" s="190"/>
      <c r="IBE87" s="190"/>
      <c r="IBF87" s="190"/>
      <c r="IBG87" s="190"/>
      <c r="IBH87" s="190"/>
      <c r="IBI87" s="190"/>
      <c r="IBJ87" s="190"/>
      <c r="IBK87" s="190"/>
      <c r="IBL87" s="190"/>
      <c r="IBM87" s="190"/>
      <c r="IBN87" s="190"/>
      <c r="IBO87" s="190"/>
      <c r="IBP87" s="190"/>
      <c r="IBQ87" s="190"/>
      <c r="IBR87" s="190"/>
      <c r="IBS87" s="190"/>
      <c r="IBT87" s="190"/>
      <c r="IBU87" s="190"/>
      <c r="IBV87" s="190"/>
      <c r="IBW87" s="190"/>
      <c r="IBX87" s="190"/>
      <c r="IBY87" s="190"/>
      <c r="IBZ87" s="190"/>
      <c r="ICA87" s="190"/>
      <c r="ICB87" s="190"/>
      <c r="ICC87" s="190"/>
      <c r="ICD87" s="190"/>
      <c r="ICE87" s="190"/>
      <c r="ICF87" s="190"/>
      <c r="ICG87" s="190"/>
      <c r="ICH87" s="190"/>
      <c r="ICI87" s="190"/>
      <c r="ICJ87" s="190"/>
      <c r="ICK87" s="190"/>
      <c r="ICL87" s="190"/>
      <c r="ICM87" s="190"/>
      <c r="ICN87" s="190"/>
      <c r="ICO87" s="190"/>
      <c r="ICP87" s="190"/>
      <c r="ICQ87" s="190"/>
      <c r="ICR87" s="190"/>
      <c r="ICS87" s="190"/>
      <c r="ICT87" s="190"/>
      <c r="ICU87" s="190"/>
      <c r="ICV87" s="190"/>
      <c r="ICW87" s="190"/>
      <c r="ICX87" s="190"/>
      <c r="ICY87" s="190"/>
      <c r="ICZ87" s="190"/>
      <c r="IDA87" s="190"/>
      <c r="IDB87" s="190"/>
      <c r="IDC87" s="190"/>
      <c r="IDD87" s="190"/>
      <c r="IDE87" s="190"/>
      <c r="IDF87" s="190"/>
      <c r="IDG87" s="190"/>
      <c r="IDH87" s="190"/>
      <c r="IDI87" s="190"/>
      <c r="IDJ87" s="190"/>
      <c r="IDK87" s="190"/>
      <c r="IDL87" s="190"/>
      <c r="IDM87" s="190"/>
      <c r="IDN87" s="190"/>
      <c r="IDO87" s="190"/>
      <c r="IDP87" s="190"/>
      <c r="IDQ87" s="190"/>
      <c r="IDR87" s="190"/>
      <c r="IDS87" s="190"/>
      <c r="IDT87" s="190"/>
      <c r="IDU87" s="190"/>
      <c r="IDV87" s="190"/>
      <c r="IDW87" s="190"/>
      <c r="IDX87" s="190"/>
      <c r="IDY87" s="190"/>
      <c r="IDZ87" s="190"/>
      <c r="IEA87" s="190"/>
      <c r="IEB87" s="190"/>
      <c r="IEC87" s="190"/>
      <c r="IED87" s="190"/>
      <c r="IEE87" s="190"/>
      <c r="IEF87" s="190"/>
      <c r="IEG87" s="190"/>
      <c r="IEH87" s="190"/>
      <c r="IEI87" s="190"/>
      <c r="IEJ87" s="190"/>
      <c r="IEK87" s="190"/>
      <c r="IEL87" s="190"/>
      <c r="IEM87" s="190"/>
      <c r="IEN87" s="190"/>
      <c r="IEO87" s="190"/>
      <c r="IEP87" s="190"/>
      <c r="IEQ87" s="190"/>
      <c r="IER87" s="190"/>
      <c r="IES87" s="190"/>
      <c r="IET87" s="190"/>
      <c r="IEU87" s="190"/>
      <c r="IEV87" s="190"/>
      <c r="IEW87" s="190"/>
      <c r="IEX87" s="190"/>
      <c r="IEY87" s="190"/>
      <c r="IEZ87" s="190"/>
      <c r="IFA87" s="190"/>
      <c r="IFB87" s="190"/>
      <c r="IFC87" s="190"/>
      <c r="IFD87" s="190"/>
      <c r="IFE87" s="190"/>
      <c r="IFF87" s="190"/>
      <c r="IFG87" s="190"/>
      <c r="IFH87" s="190"/>
      <c r="IFI87" s="190"/>
      <c r="IFJ87" s="190"/>
      <c r="IFK87" s="190"/>
      <c r="IFL87" s="190"/>
      <c r="IFM87" s="190"/>
      <c r="IFN87" s="190"/>
      <c r="IFO87" s="190"/>
      <c r="IFP87" s="190"/>
      <c r="IFQ87" s="190"/>
      <c r="IFR87" s="190"/>
      <c r="IFS87" s="190"/>
      <c r="IFT87" s="190"/>
      <c r="IFU87" s="190"/>
      <c r="IFV87" s="190"/>
      <c r="IFW87" s="190"/>
      <c r="IFX87" s="190"/>
      <c r="IFY87" s="190"/>
      <c r="IFZ87" s="190"/>
      <c r="IGA87" s="190"/>
      <c r="IGB87" s="190"/>
      <c r="IGC87" s="190"/>
      <c r="IGD87" s="190"/>
      <c r="IGE87" s="190"/>
      <c r="IGF87" s="190"/>
      <c r="IGG87" s="190"/>
      <c r="IGH87" s="190"/>
      <c r="IGI87" s="190"/>
      <c r="IGJ87" s="190"/>
      <c r="IGK87" s="190"/>
      <c r="IGL87" s="190"/>
      <c r="IGM87" s="190"/>
      <c r="IGN87" s="190"/>
      <c r="IGO87" s="190"/>
      <c r="IGP87" s="190"/>
      <c r="IGQ87" s="190"/>
      <c r="IGR87" s="190"/>
      <c r="IGS87" s="190"/>
      <c r="IGT87" s="190"/>
      <c r="IGU87" s="190"/>
      <c r="IGV87" s="190"/>
      <c r="IGW87" s="190"/>
      <c r="IGX87" s="190"/>
      <c r="IGY87" s="190"/>
      <c r="IGZ87" s="190"/>
      <c r="IHA87" s="190"/>
      <c r="IHB87" s="190"/>
      <c r="IHC87" s="190"/>
      <c r="IHD87" s="190"/>
      <c r="IHE87" s="190"/>
      <c r="IHF87" s="190"/>
      <c r="IHG87" s="190"/>
      <c r="IHH87" s="190"/>
      <c r="IHI87" s="190"/>
      <c r="IHJ87" s="190"/>
      <c r="IHK87" s="190"/>
      <c r="IHL87" s="190"/>
      <c r="IHM87" s="190"/>
      <c r="IHN87" s="190"/>
      <c r="IHO87" s="190"/>
      <c r="IHP87" s="190"/>
      <c r="IHQ87" s="190"/>
      <c r="IHR87" s="190"/>
      <c r="IHS87" s="190"/>
      <c r="IHT87" s="190"/>
      <c r="IHU87" s="190"/>
      <c r="IHV87" s="190"/>
      <c r="IHW87" s="190"/>
      <c r="IHX87" s="190"/>
      <c r="IHY87" s="190"/>
      <c r="IHZ87" s="190"/>
      <c r="IIA87" s="190"/>
      <c r="IIB87" s="190"/>
      <c r="IIC87" s="190"/>
      <c r="IID87" s="190"/>
      <c r="IIE87" s="190"/>
      <c r="IIF87" s="190"/>
      <c r="IIG87" s="190"/>
      <c r="IIH87" s="190"/>
      <c r="III87" s="190"/>
      <c r="IIJ87" s="190"/>
      <c r="IIK87" s="190"/>
      <c r="IIL87" s="190"/>
      <c r="IIM87" s="190"/>
      <c r="IIN87" s="190"/>
      <c r="IIO87" s="190"/>
      <c r="IIP87" s="190"/>
      <c r="IIQ87" s="190"/>
      <c r="IIR87" s="190"/>
      <c r="IIS87" s="190"/>
      <c r="IIT87" s="190"/>
      <c r="IIU87" s="190"/>
      <c r="IIV87" s="190"/>
      <c r="IIW87" s="190"/>
      <c r="IIX87" s="190"/>
      <c r="IIY87" s="190"/>
      <c r="IIZ87" s="190"/>
      <c r="IJA87" s="190"/>
      <c r="IJB87" s="190"/>
      <c r="IJC87" s="190"/>
      <c r="IJD87" s="190"/>
      <c r="IJE87" s="190"/>
      <c r="IJF87" s="190"/>
      <c r="IJG87" s="190"/>
      <c r="IJH87" s="190"/>
      <c r="IJI87" s="190"/>
      <c r="IJJ87" s="190"/>
      <c r="IJK87" s="190"/>
      <c r="IJL87" s="190"/>
      <c r="IJM87" s="190"/>
      <c r="IJN87" s="190"/>
      <c r="IJO87" s="190"/>
      <c r="IJP87" s="190"/>
      <c r="IJQ87" s="190"/>
      <c r="IJR87" s="190"/>
      <c r="IJS87" s="190"/>
      <c r="IJT87" s="190"/>
      <c r="IJU87" s="190"/>
      <c r="IJV87" s="190"/>
      <c r="IJW87" s="190"/>
      <c r="IJX87" s="190"/>
      <c r="IJY87" s="190"/>
      <c r="IJZ87" s="190"/>
      <c r="IKA87" s="190"/>
      <c r="IKB87" s="190"/>
      <c r="IKC87" s="190"/>
      <c r="IKD87" s="190"/>
      <c r="IKE87" s="190"/>
      <c r="IKF87" s="190"/>
      <c r="IKG87" s="190"/>
      <c r="IKH87" s="190"/>
      <c r="IKI87" s="190"/>
      <c r="IKJ87" s="190"/>
      <c r="IKK87" s="190"/>
      <c r="IKL87" s="190"/>
      <c r="IKM87" s="190"/>
      <c r="IKN87" s="190"/>
      <c r="IKO87" s="190"/>
      <c r="IKP87" s="190"/>
      <c r="IKQ87" s="190"/>
      <c r="IKR87" s="190"/>
      <c r="IKS87" s="190"/>
      <c r="IKT87" s="190"/>
      <c r="IKU87" s="190"/>
      <c r="IKV87" s="190"/>
      <c r="IKW87" s="190"/>
      <c r="IKX87" s="190"/>
      <c r="IKY87" s="190"/>
      <c r="IKZ87" s="190"/>
      <c r="ILA87" s="190"/>
      <c r="ILB87" s="190"/>
      <c r="ILC87" s="190"/>
      <c r="ILD87" s="190"/>
      <c r="ILE87" s="190"/>
      <c r="ILF87" s="190"/>
      <c r="ILG87" s="190"/>
      <c r="ILH87" s="190"/>
      <c r="ILI87" s="190"/>
      <c r="ILJ87" s="190"/>
      <c r="ILK87" s="190"/>
      <c r="ILL87" s="190"/>
      <c r="ILM87" s="190"/>
      <c r="ILN87" s="190"/>
      <c r="ILO87" s="190"/>
      <c r="ILP87" s="190"/>
      <c r="ILQ87" s="190"/>
      <c r="ILR87" s="190"/>
      <c r="ILS87" s="190"/>
      <c r="ILT87" s="190"/>
      <c r="ILU87" s="190"/>
      <c r="ILV87" s="190"/>
      <c r="ILW87" s="190"/>
      <c r="ILX87" s="190"/>
      <c r="ILY87" s="190"/>
      <c r="ILZ87" s="190"/>
      <c r="IMA87" s="190"/>
      <c r="IMB87" s="190"/>
      <c r="IMC87" s="190"/>
      <c r="IMD87" s="190"/>
      <c r="IME87" s="190"/>
      <c r="IMF87" s="190"/>
      <c r="IMG87" s="190"/>
      <c r="IMH87" s="190"/>
      <c r="IMI87" s="190"/>
      <c r="IMJ87" s="190"/>
      <c r="IMK87" s="190"/>
      <c r="IML87" s="190"/>
      <c r="IMM87" s="190"/>
      <c r="IMN87" s="190"/>
      <c r="IMO87" s="190"/>
      <c r="IMP87" s="190"/>
      <c r="IMQ87" s="190"/>
      <c r="IMR87" s="190"/>
      <c r="IMS87" s="190"/>
      <c r="IMT87" s="190"/>
      <c r="IMU87" s="190"/>
      <c r="IMV87" s="190"/>
      <c r="IMW87" s="190"/>
      <c r="IMX87" s="190"/>
      <c r="IMY87" s="190"/>
      <c r="IMZ87" s="190"/>
      <c r="INA87" s="190"/>
      <c r="INB87" s="190"/>
      <c r="INC87" s="190"/>
      <c r="IND87" s="190"/>
      <c r="INE87" s="190"/>
      <c r="INF87" s="190"/>
      <c r="ING87" s="190"/>
      <c r="INH87" s="190"/>
      <c r="INI87" s="190"/>
      <c r="INJ87" s="190"/>
      <c r="INK87" s="190"/>
      <c r="INL87" s="190"/>
      <c r="INM87" s="190"/>
      <c r="INN87" s="190"/>
      <c r="INO87" s="190"/>
      <c r="INP87" s="190"/>
      <c r="INQ87" s="190"/>
      <c r="INR87" s="190"/>
      <c r="INS87" s="190"/>
      <c r="INT87" s="190"/>
      <c r="INU87" s="190"/>
      <c r="INV87" s="190"/>
      <c r="INW87" s="190"/>
      <c r="INX87" s="190"/>
      <c r="INY87" s="190"/>
      <c r="INZ87" s="190"/>
      <c r="IOA87" s="190"/>
      <c r="IOB87" s="190"/>
      <c r="IOC87" s="190"/>
      <c r="IOD87" s="190"/>
      <c r="IOE87" s="190"/>
      <c r="IOF87" s="190"/>
      <c r="IOG87" s="190"/>
      <c r="IOH87" s="190"/>
      <c r="IOI87" s="190"/>
      <c r="IOJ87" s="190"/>
      <c r="IOK87" s="190"/>
      <c r="IOL87" s="190"/>
      <c r="IOM87" s="190"/>
      <c r="ION87" s="190"/>
      <c r="IOO87" s="190"/>
      <c r="IOP87" s="190"/>
      <c r="IOQ87" s="190"/>
      <c r="IOR87" s="190"/>
      <c r="IOS87" s="190"/>
      <c r="IOT87" s="190"/>
      <c r="IOU87" s="190"/>
      <c r="IOV87" s="190"/>
      <c r="IOW87" s="190"/>
      <c r="IOX87" s="190"/>
      <c r="IOY87" s="190"/>
      <c r="IOZ87" s="190"/>
      <c r="IPA87" s="190"/>
      <c r="IPB87" s="190"/>
      <c r="IPC87" s="190"/>
      <c r="IPD87" s="190"/>
      <c r="IPE87" s="190"/>
      <c r="IPF87" s="190"/>
      <c r="IPG87" s="190"/>
      <c r="IPH87" s="190"/>
      <c r="IPI87" s="190"/>
      <c r="IPJ87" s="190"/>
      <c r="IPK87" s="190"/>
      <c r="IPL87" s="190"/>
      <c r="IPM87" s="190"/>
      <c r="IPN87" s="190"/>
      <c r="IPO87" s="190"/>
      <c r="IPP87" s="190"/>
      <c r="IPQ87" s="190"/>
      <c r="IPR87" s="190"/>
      <c r="IPS87" s="190"/>
      <c r="IPT87" s="190"/>
      <c r="IPU87" s="190"/>
      <c r="IPV87" s="190"/>
      <c r="IPW87" s="190"/>
      <c r="IPX87" s="190"/>
      <c r="IPY87" s="190"/>
      <c r="IPZ87" s="190"/>
      <c r="IQA87" s="190"/>
      <c r="IQB87" s="190"/>
      <c r="IQC87" s="190"/>
      <c r="IQD87" s="190"/>
      <c r="IQE87" s="190"/>
      <c r="IQF87" s="190"/>
      <c r="IQG87" s="190"/>
      <c r="IQH87" s="190"/>
      <c r="IQI87" s="190"/>
      <c r="IQJ87" s="190"/>
      <c r="IQK87" s="190"/>
      <c r="IQL87" s="190"/>
      <c r="IQM87" s="190"/>
      <c r="IQN87" s="190"/>
      <c r="IQO87" s="190"/>
      <c r="IQP87" s="190"/>
      <c r="IQQ87" s="190"/>
      <c r="IQR87" s="190"/>
      <c r="IQS87" s="190"/>
      <c r="IQT87" s="190"/>
      <c r="IQU87" s="190"/>
      <c r="IQV87" s="190"/>
      <c r="IQW87" s="190"/>
      <c r="IQX87" s="190"/>
      <c r="IQY87" s="190"/>
      <c r="IQZ87" s="190"/>
      <c r="IRA87" s="190"/>
      <c r="IRB87" s="190"/>
      <c r="IRC87" s="190"/>
      <c r="IRD87" s="190"/>
      <c r="IRE87" s="190"/>
      <c r="IRF87" s="190"/>
      <c r="IRG87" s="190"/>
      <c r="IRH87" s="190"/>
      <c r="IRI87" s="190"/>
      <c r="IRJ87" s="190"/>
      <c r="IRK87" s="190"/>
      <c r="IRL87" s="190"/>
      <c r="IRM87" s="190"/>
      <c r="IRN87" s="190"/>
      <c r="IRO87" s="190"/>
      <c r="IRP87" s="190"/>
      <c r="IRQ87" s="190"/>
      <c r="IRR87" s="190"/>
      <c r="IRS87" s="190"/>
      <c r="IRT87" s="190"/>
      <c r="IRU87" s="190"/>
      <c r="IRV87" s="190"/>
      <c r="IRW87" s="190"/>
      <c r="IRX87" s="190"/>
      <c r="IRY87" s="190"/>
      <c r="IRZ87" s="190"/>
      <c r="ISA87" s="190"/>
      <c r="ISB87" s="190"/>
      <c r="ISC87" s="190"/>
      <c r="ISD87" s="190"/>
      <c r="ISE87" s="190"/>
      <c r="ISF87" s="190"/>
      <c r="ISG87" s="190"/>
      <c r="ISH87" s="190"/>
      <c r="ISI87" s="190"/>
      <c r="ISJ87" s="190"/>
      <c r="ISK87" s="190"/>
      <c r="ISL87" s="190"/>
      <c r="ISM87" s="190"/>
      <c r="ISN87" s="190"/>
      <c r="ISO87" s="190"/>
      <c r="ISP87" s="190"/>
      <c r="ISQ87" s="190"/>
      <c r="ISR87" s="190"/>
      <c r="ISS87" s="190"/>
      <c r="IST87" s="190"/>
      <c r="ISU87" s="190"/>
      <c r="ISV87" s="190"/>
      <c r="ISW87" s="190"/>
      <c r="ISX87" s="190"/>
      <c r="ISY87" s="190"/>
      <c r="ISZ87" s="190"/>
      <c r="ITA87" s="190"/>
      <c r="ITB87" s="190"/>
      <c r="ITC87" s="190"/>
      <c r="ITD87" s="190"/>
      <c r="ITE87" s="190"/>
      <c r="ITF87" s="190"/>
      <c r="ITG87" s="190"/>
      <c r="ITH87" s="190"/>
      <c r="ITI87" s="190"/>
      <c r="ITJ87" s="190"/>
      <c r="ITK87" s="190"/>
      <c r="ITL87" s="190"/>
      <c r="ITM87" s="190"/>
      <c r="ITN87" s="190"/>
      <c r="ITO87" s="190"/>
      <c r="ITP87" s="190"/>
      <c r="ITQ87" s="190"/>
      <c r="ITR87" s="190"/>
      <c r="ITS87" s="190"/>
      <c r="ITT87" s="190"/>
      <c r="ITU87" s="190"/>
      <c r="ITV87" s="190"/>
      <c r="ITW87" s="190"/>
      <c r="ITX87" s="190"/>
      <c r="ITY87" s="190"/>
      <c r="ITZ87" s="190"/>
      <c r="IUA87" s="190"/>
      <c r="IUB87" s="190"/>
      <c r="IUC87" s="190"/>
      <c r="IUD87" s="190"/>
      <c r="IUE87" s="190"/>
      <c r="IUF87" s="190"/>
      <c r="IUG87" s="190"/>
      <c r="IUH87" s="190"/>
      <c r="IUI87" s="190"/>
      <c r="IUJ87" s="190"/>
      <c r="IUK87" s="190"/>
      <c r="IUL87" s="190"/>
      <c r="IUM87" s="190"/>
      <c r="IUN87" s="190"/>
      <c r="IUO87" s="190"/>
      <c r="IUP87" s="190"/>
      <c r="IUQ87" s="190"/>
      <c r="IUR87" s="190"/>
      <c r="IUS87" s="190"/>
      <c r="IUT87" s="190"/>
      <c r="IUU87" s="190"/>
      <c r="IUV87" s="190"/>
      <c r="IUW87" s="190"/>
      <c r="IUX87" s="190"/>
      <c r="IUY87" s="190"/>
      <c r="IUZ87" s="190"/>
      <c r="IVA87" s="190"/>
      <c r="IVB87" s="190"/>
      <c r="IVC87" s="190"/>
      <c r="IVD87" s="190"/>
      <c r="IVE87" s="190"/>
      <c r="IVF87" s="190"/>
      <c r="IVG87" s="190"/>
      <c r="IVH87" s="190"/>
      <c r="IVI87" s="190"/>
      <c r="IVJ87" s="190"/>
      <c r="IVK87" s="190"/>
      <c r="IVL87" s="190"/>
      <c r="IVM87" s="190"/>
      <c r="IVN87" s="190"/>
      <c r="IVO87" s="190"/>
      <c r="IVP87" s="190"/>
      <c r="IVQ87" s="190"/>
      <c r="IVR87" s="190"/>
      <c r="IVS87" s="190"/>
      <c r="IVT87" s="190"/>
      <c r="IVU87" s="190"/>
      <c r="IVV87" s="190"/>
      <c r="IVW87" s="190"/>
      <c r="IVX87" s="190"/>
      <c r="IVY87" s="190"/>
      <c r="IVZ87" s="190"/>
      <c r="IWA87" s="190"/>
      <c r="IWB87" s="190"/>
      <c r="IWC87" s="190"/>
      <c r="IWD87" s="190"/>
      <c r="IWE87" s="190"/>
      <c r="IWF87" s="190"/>
      <c r="IWG87" s="190"/>
      <c r="IWH87" s="190"/>
      <c r="IWI87" s="190"/>
      <c r="IWJ87" s="190"/>
      <c r="IWK87" s="190"/>
      <c r="IWL87" s="190"/>
      <c r="IWM87" s="190"/>
      <c r="IWN87" s="190"/>
      <c r="IWO87" s="190"/>
      <c r="IWP87" s="190"/>
      <c r="IWQ87" s="190"/>
      <c r="IWR87" s="190"/>
      <c r="IWS87" s="190"/>
      <c r="IWT87" s="190"/>
      <c r="IWU87" s="190"/>
      <c r="IWV87" s="190"/>
      <c r="IWW87" s="190"/>
      <c r="IWX87" s="190"/>
      <c r="IWY87" s="190"/>
      <c r="IWZ87" s="190"/>
      <c r="IXA87" s="190"/>
      <c r="IXB87" s="190"/>
      <c r="IXC87" s="190"/>
      <c r="IXD87" s="190"/>
      <c r="IXE87" s="190"/>
      <c r="IXF87" s="190"/>
      <c r="IXG87" s="190"/>
      <c r="IXH87" s="190"/>
      <c r="IXI87" s="190"/>
      <c r="IXJ87" s="190"/>
      <c r="IXK87" s="190"/>
      <c r="IXL87" s="190"/>
      <c r="IXM87" s="190"/>
      <c r="IXN87" s="190"/>
      <c r="IXO87" s="190"/>
      <c r="IXP87" s="190"/>
      <c r="IXQ87" s="190"/>
      <c r="IXR87" s="190"/>
      <c r="IXS87" s="190"/>
      <c r="IXT87" s="190"/>
      <c r="IXU87" s="190"/>
      <c r="IXV87" s="190"/>
      <c r="IXW87" s="190"/>
      <c r="IXX87" s="190"/>
      <c r="IXY87" s="190"/>
      <c r="IXZ87" s="190"/>
      <c r="IYA87" s="190"/>
      <c r="IYB87" s="190"/>
      <c r="IYC87" s="190"/>
      <c r="IYD87" s="190"/>
      <c r="IYE87" s="190"/>
      <c r="IYF87" s="190"/>
      <c r="IYG87" s="190"/>
      <c r="IYH87" s="190"/>
      <c r="IYI87" s="190"/>
      <c r="IYJ87" s="190"/>
      <c r="IYK87" s="190"/>
      <c r="IYL87" s="190"/>
      <c r="IYM87" s="190"/>
      <c r="IYN87" s="190"/>
      <c r="IYO87" s="190"/>
      <c r="IYP87" s="190"/>
      <c r="IYQ87" s="190"/>
      <c r="IYR87" s="190"/>
      <c r="IYS87" s="190"/>
      <c r="IYT87" s="190"/>
      <c r="IYU87" s="190"/>
      <c r="IYV87" s="190"/>
      <c r="IYW87" s="190"/>
      <c r="IYX87" s="190"/>
      <c r="IYY87" s="190"/>
      <c r="IYZ87" s="190"/>
      <c r="IZA87" s="190"/>
      <c r="IZB87" s="190"/>
      <c r="IZC87" s="190"/>
      <c r="IZD87" s="190"/>
      <c r="IZE87" s="190"/>
      <c r="IZF87" s="190"/>
      <c r="IZG87" s="190"/>
      <c r="IZH87" s="190"/>
      <c r="IZI87" s="190"/>
      <c r="IZJ87" s="190"/>
      <c r="IZK87" s="190"/>
      <c r="IZL87" s="190"/>
      <c r="IZM87" s="190"/>
      <c r="IZN87" s="190"/>
      <c r="IZO87" s="190"/>
      <c r="IZP87" s="190"/>
      <c r="IZQ87" s="190"/>
      <c r="IZR87" s="190"/>
      <c r="IZS87" s="190"/>
      <c r="IZT87" s="190"/>
      <c r="IZU87" s="190"/>
      <c r="IZV87" s="190"/>
      <c r="IZW87" s="190"/>
      <c r="IZX87" s="190"/>
      <c r="IZY87" s="190"/>
      <c r="IZZ87" s="190"/>
      <c r="JAA87" s="190"/>
      <c r="JAB87" s="190"/>
      <c r="JAC87" s="190"/>
      <c r="JAD87" s="190"/>
      <c r="JAE87" s="190"/>
      <c r="JAF87" s="190"/>
      <c r="JAG87" s="190"/>
      <c r="JAH87" s="190"/>
      <c r="JAI87" s="190"/>
      <c r="JAJ87" s="190"/>
      <c r="JAK87" s="190"/>
      <c r="JAL87" s="190"/>
      <c r="JAM87" s="190"/>
      <c r="JAN87" s="190"/>
      <c r="JAO87" s="190"/>
      <c r="JAP87" s="190"/>
      <c r="JAQ87" s="190"/>
      <c r="JAR87" s="190"/>
      <c r="JAS87" s="190"/>
      <c r="JAT87" s="190"/>
      <c r="JAU87" s="190"/>
      <c r="JAV87" s="190"/>
      <c r="JAW87" s="190"/>
      <c r="JAX87" s="190"/>
      <c r="JAY87" s="190"/>
      <c r="JAZ87" s="190"/>
      <c r="JBA87" s="190"/>
      <c r="JBB87" s="190"/>
      <c r="JBC87" s="190"/>
      <c r="JBD87" s="190"/>
      <c r="JBE87" s="190"/>
      <c r="JBF87" s="190"/>
      <c r="JBG87" s="190"/>
      <c r="JBH87" s="190"/>
      <c r="JBI87" s="190"/>
      <c r="JBJ87" s="190"/>
      <c r="JBK87" s="190"/>
      <c r="JBL87" s="190"/>
      <c r="JBM87" s="190"/>
      <c r="JBN87" s="190"/>
      <c r="JBO87" s="190"/>
      <c r="JBP87" s="190"/>
      <c r="JBQ87" s="190"/>
      <c r="JBR87" s="190"/>
      <c r="JBS87" s="190"/>
      <c r="JBT87" s="190"/>
      <c r="JBU87" s="190"/>
      <c r="JBV87" s="190"/>
      <c r="JBW87" s="190"/>
      <c r="JBX87" s="190"/>
      <c r="JBY87" s="190"/>
      <c r="JBZ87" s="190"/>
      <c r="JCA87" s="190"/>
      <c r="JCB87" s="190"/>
      <c r="JCC87" s="190"/>
      <c r="JCD87" s="190"/>
      <c r="JCE87" s="190"/>
      <c r="JCF87" s="190"/>
      <c r="JCG87" s="190"/>
      <c r="JCH87" s="190"/>
      <c r="JCI87" s="190"/>
      <c r="JCJ87" s="190"/>
      <c r="JCK87" s="190"/>
      <c r="JCL87" s="190"/>
      <c r="JCM87" s="190"/>
      <c r="JCN87" s="190"/>
      <c r="JCO87" s="190"/>
      <c r="JCP87" s="190"/>
      <c r="JCQ87" s="190"/>
      <c r="JCR87" s="190"/>
      <c r="JCS87" s="190"/>
      <c r="JCT87" s="190"/>
      <c r="JCU87" s="190"/>
      <c r="JCV87" s="190"/>
      <c r="JCW87" s="190"/>
      <c r="JCX87" s="190"/>
      <c r="JCY87" s="190"/>
      <c r="JCZ87" s="190"/>
      <c r="JDA87" s="190"/>
      <c r="JDB87" s="190"/>
      <c r="JDC87" s="190"/>
      <c r="JDD87" s="190"/>
      <c r="JDE87" s="190"/>
      <c r="JDF87" s="190"/>
      <c r="JDG87" s="190"/>
      <c r="JDH87" s="190"/>
      <c r="JDI87" s="190"/>
      <c r="JDJ87" s="190"/>
      <c r="JDK87" s="190"/>
      <c r="JDL87" s="190"/>
      <c r="JDM87" s="190"/>
      <c r="JDN87" s="190"/>
      <c r="JDO87" s="190"/>
      <c r="JDP87" s="190"/>
      <c r="JDQ87" s="190"/>
      <c r="JDR87" s="190"/>
      <c r="JDS87" s="190"/>
      <c r="JDT87" s="190"/>
      <c r="JDU87" s="190"/>
      <c r="JDV87" s="190"/>
      <c r="JDW87" s="190"/>
      <c r="JDX87" s="190"/>
      <c r="JDY87" s="190"/>
      <c r="JDZ87" s="190"/>
      <c r="JEA87" s="190"/>
      <c r="JEB87" s="190"/>
      <c r="JEC87" s="190"/>
      <c r="JED87" s="190"/>
      <c r="JEE87" s="190"/>
      <c r="JEF87" s="190"/>
      <c r="JEG87" s="190"/>
      <c r="JEH87" s="190"/>
      <c r="JEI87" s="190"/>
      <c r="JEJ87" s="190"/>
      <c r="JEK87" s="190"/>
      <c r="JEL87" s="190"/>
      <c r="JEM87" s="190"/>
      <c r="JEN87" s="190"/>
      <c r="JEO87" s="190"/>
      <c r="JEP87" s="190"/>
      <c r="JEQ87" s="190"/>
      <c r="JER87" s="190"/>
      <c r="JES87" s="190"/>
      <c r="JET87" s="190"/>
      <c r="JEU87" s="190"/>
      <c r="JEV87" s="190"/>
      <c r="JEW87" s="190"/>
      <c r="JEX87" s="190"/>
      <c r="JEY87" s="190"/>
      <c r="JEZ87" s="190"/>
      <c r="JFA87" s="190"/>
      <c r="JFB87" s="190"/>
      <c r="JFC87" s="190"/>
      <c r="JFD87" s="190"/>
      <c r="JFE87" s="190"/>
      <c r="JFF87" s="190"/>
      <c r="JFG87" s="190"/>
      <c r="JFH87" s="190"/>
      <c r="JFI87" s="190"/>
      <c r="JFJ87" s="190"/>
      <c r="JFK87" s="190"/>
      <c r="JFL87" s="190"/>
      <c r="JFM87" s="190"/>
      <c r="JFN87" s="190"/>
      <c r="JFO87" s="190"/>
      <c r="JFP87" s="190"/>
      <c r="JFQ87" s="190"/>
      <c r="JFR87" s="190"/>
      <c r="JFS87" s="190"/>
      <c r="JFT87" s="190"/>
      <c r="JFU87" s="190"/>
      <c r="JFV87" s="190"/>
      <c r="JFW87" s="190"/>
      <c r="JFX87" s="190"/>
      <c r="JFY87" s="190"/>
      <c r="JFZ87" s="190"/>
      <c r="JGA87" s="190"/>
      <c r="JGB87" s="190"/>
      <c r="JGC87" s="190"/>
      <c r="JGD87" s="190"/>
      <c r="JGE87" s="190"/>
      <c r="JGF87" s="190"/>
      <c r="JGG87" s="190"/>
      <c r="JGH87" s="190"/>
      <c r="JGI87" s="190"/>
      <c r="JGJ87" s="190"/>
      <c r="JGK87" s="190"/>
      <c r="JGL87" s="190"/>
      <c r="JGM87" s="190"/>
      <c r="JGN87" s="190"/>
      <c r="JGO87" s="190"/>
      <c r="JGP87" s="190"/>
      <c r="JGQ87" s="190"/>
      <c r="JGR87" s="190"/>
      <c r="JGS87" s="190"/>
      <c r="JGT87" s="190"/>
      <c r="JGU87" s="190"/>
      <c r="JGV87" s="190"/>
      <c r="JGW87" s="190"/>
      <c r="JGX87" s="190"/>
      <c r="JGY87" s="190"/>
      <c r="JGZ87" s="190"/>
      <c r="JHA87" s="190"/>
      <c r="JHB87" s="190"/>
      <c r="JHC87" s="190"/>
      <c r="JHD87" s="190"/>
      <c r="JHE87" s="190"/>
      <c r="JHF87" s="190"/>
      <c r="JHG87" s="190"/>
      <c r="JHH87" s="190"/>
      <c r="JHI87" s="190"/>
      <c r="JHJ87" s="190"/>
      <c r="JHK87" s="190"/>
      <c r="JHL87" s="190"/>
      <c r="JHM87" s="190"/>
      <c r="JHN87" s="190"/>
      <c r="JHO87" s="190"/>
      <c r="JHP87" s="190"/>
      <c r="JHQ87" s="190"/>
      <c r="JHR87" s="190"/>
      <c r="JHS87" s="190"/>
      <c r="JHT87" s="190"/>
      <c r="JHU87" s="190"/>
      <c r="JHV87" s="190"/>
      <c r="JHW87" s="190"/>
      <c r="JHX87" s="190"/>
      <c r="JHY87" s="190"/>
      <c r="JHZ87" s="190"/>
      <c r="JIA87" s="190"/>
      <c r="JIB87" s="190"/>
      <c r="JIC87" s="190"/>
      <c r="JID87" s="190"/>
      <c r="JIE87" s="190"/>
      <c r="JIF87" s="190"/>
      <c r="JIG87" s="190"/>
      <c r="JIH87" s="190"/>
      <c r="JII87" s="190"/>
      <c r="JIJ87" s="190"/>
      <c r="JIK87" s="190"/>
      <c r="JIL87" s="190"/>
      <c r="JIM87" s="190"/>
      <c r="JIN87" s="190"/>
      <c r="JIO87" s="190"/>
      <c r="JIP87" s="190"/>
      <c r="JIQ87" s="190"/>
      <c r="JIR87" s="190"/>
      <c r="JIS87" s="190"/>
      <c r="JIT87" s="190"/>
      <c r="JIU87" s="190"/>
      <c r="JIV87" s="190"/>
      <c r="JIW87" s="190"/>
      <c r="JIX87" s="190"/>
      <c r="JIY87" s="190"/>
      <c r="JIZ87" s="190"/>
      <c r="JJA87" s="190"/>
      <c r="JJB87" s="190"/>
      <c r="JJC87" s="190"/>
      <c r="JJD87" s="190"/>
      <c r="JJE87" s="190"/>
      <c r="JJF87" s="190"/>
      <c r="JJG87" s="190"/>
      <c r="JJH87" s="190"/>
      <c r="JJI87" s="190"/>
      <c r="JJJ87" s="190"/>
      <c r="JJK87" s="190"/>
      <c r="JJL87" s="190"/>
      <c r="JJM87" s="190"/>
      <c r="JJN87" s="190"/>
      <c r="JJO87" s="190"/>
      <c r="JJP87" s="190"/>
      <c r="JJQ87" s="190"/>
      <c r="JJR87" s="190"/>
      <c r="JJS87" s="190"/>
      <c r="JJT87" s="190"/>
      <c r="JJU87" s="190"/>
      <c r="JJV87" s="190"/>
      <c r="JJW87" s="190"/>
      <c r="JJX87" s="190"/>
      <c r="JJY87" s="190"/>
      <c r="JJZ87" s="190"/>
      <c r="JKA87" s="190"/>
      <c r="JKB87" s="190"/>
      <c r="JKC87" s="190"/>
      <c r="JKD87" s="190"/>
      <c r="JKE87" s="190"/>
      <c r="JKF87" s="190"/>
      <c r="JKG87" s="190"/>
      <c r="JKH87" s="190"/>
      <c r="JKI87" s="190"/>
      <c r="JKJ87" s="190"/>
      <c r="JKK87" s="190"/>
      <c r="JKL87" s="190"/>
      <c r="JKM87" s="190"/>
      <c r="JKN87" s="190"/>
      <c r="JKO87" s="190"/>
      <c r="JKP87" s="190"/>
      <c r="JKQ87" s="190"/>
      <c r="JKR87" s="190"/>
      <c r="JKS87" s="190"/>
      <c r="JKT87" s="190"/>
      <c r="JKU87" s="190"/>
      <c r="JKV87" s="190"/>
      <c r="JKW87" s="190"/>
      <c r="JKX87" s="190"/>
      <c r="JKY87" s="190"/>
      <c r="JKZ87" s="190"/>
      <c r="JLA87" s="190"/>
      <c r="JLB87" s="190"/>
      <c r="JLC87" s="190"/>
      <c r="JLD87" s="190"/>
      <c r="JLE87" s="190"/>
      <c r="JLF87" s="190"/>
      <c r="JLG87" s="190"/>
      <c r="JLH87" s="190"/>
      <c r="JLI87" s="190"/>
      <c r="JLJ87" s="190"/>
      <c r="JLK87" s="190"/>
      <c r="JLL87" s="190"/>
      <c r="JLM87" s="190"/>
      <c r="JLN87" s="190"/>
      <c r="JLO87" s="190"/>
      <c r="JLP87" s="190"/>
      <c r="JLQ87" s="190"/>
      <c r="JLR87" s="190"/>
      <c r="JLS87" s="190"/>
      <c r="JLT87" s="190"/>
      <c r="JLU87" s="190"/>
      <c r="JLV87" s="190"/>
      <c r="JLW87" s="190"/>
      <c r="JLX87" s="190"/>
      <c r="JLY87" s="190"/>
      <c r="JLZ87" s="190"/>
      <c r="JMA87" s="190"/>
      <c r="JMB87" s="190"/>
      <c r="JMC87" s="190"/>
      <c r="JMD87" s="190"/>
      <c r="JME87" s="190"/>
      <c r="JMF87" s="190"/>
      <c r="JMG87" s="190"/>
      <c r="JMH87" s="190"/>
      <c r="JMI87" s="190"/>
      <c r="JMJ87" s="190"/>
      <c r="JMK87" s="190"/>
      <c r="JML87" s="190"/>
      <c r="JMM87" s="190"/>
      <c r="JMN87" s="190"/>
      <c r="JMO87" s="190"/>
      <c r="JMP87" s="190"/>
      <c r="JMQ87" s="190"/>
      <c r="JMR87" s="190"/>
      <c r="JMS87" s="190"/>
      <c r="JMT87" s="190"/>
      <c r="JMU87" s="190"/>
      <c r="JMV87" s="190"/>
      <c r="JMW87" s="190"/>
      <c r="JMX87" s="190"/>
      <c r="JMY87" s="190"/>
      <c r="JMZ87" s="190"/>
      <c r="JNA87" s="190"/>
      <c r="JNB87" s="190"/>
      <c r="JNC87" s="190"/>
      <c r="JND87" s="190"/>
      <c r="JNE87" s="190"/>
      <c r="JNF87" s="190"/>
      <c r="JNG87" s="190"/>
      <c r="JNH87" s="190"/>
      <c r="JNI87" s="190"/>
      <c r="JNJ87" s="190"/>
      <c r="JNK87" s="190"/>
      <c r="JNL87" s="190"/>
      <c r="JNM87" s="190"/>
      <c r="JNN87" s="190"/>
      <c r="JNO87" s="190"/>
      <c r="JNP87" s="190"/>
      <c r="JNQ87" s="190"/>
      <c r="JNR87" s="190"/>
      <c r="JNS87" s="190"/>
      <c r="JNT87" s="190"/>
      <c r="JNU87" s="190"/>
      <c r="JNV87" s="190"/>
      <c r="JNW87" s="190"/>
      <c r="JNX87" s="190"/>
      <c r="JNY87" s="190"/>
      <c r="JNZ87" s="190"/>
      <c r="JOA87" s="190"/>
      <c r="JOB87" s="190"/>
      <c r="JOC87" s="190"/>
      <c r="JOD87" s="190"/>
      <c r="JOE87" s="190"/>
      <c r="JOF87" s="190"/>
      <c r="JOG87" s="190"/>
      <c r="JOH87" s="190"/>
      <c r="JOI87" s="190"/>
      <c r="JOJ87" s="190"/>
      <c r="JOK87" s="190"/>
      <c r="JOL87" s="190"/>
      <c r="JOM87" s="190"/>
      <c r="JON87" s="190"/>
      <c r="JOO87" s="190"/>
      <c r="JOP87" s="190"/>
      <c r="JOQ87" s="190"/>
      <c r="JOR87" s="190"/>
      <c r="JOS87" s="190"/>
      <c r="JOT87" s="190"/>
      <c r="JOU87" s="190"/>
      <c r="JOV87" s="190"/>
      <c r="JOW87" s="190"/>
      <c r="JOX87" s="190"/>
      <c r="JOY87" s="190"/>
      <c r="JOZ87" s="190"/>
      <c r="JPA87" s="190"/>
      <c r="JPB87" s="190"/>
      <c r="JPC87" s="190"/>
      <c r="JPD87" s="190"/>
      <c r="JPE87" s="190"/>
      <c r="JPF87" s="190"/>
      <c r="JPG87" s="190"/>
      <c r="JPH87" s="190"/>
      <c r="JPI87" s="190"/>
      <c r="JPJ87" s="190"/>
      <c r="JPK87" s="190"/>
      <c r="JPL87" s="190"/>
      <c r="JPM87" s="190"/>
      <c r="JPN87" s="190"/>
      <c r="JPO87" s="190"/>
      <c r="JPP87" s="190"/>
      <c r="JPQ87" s="190"/>
      <c r="JPR87" s="190"/>
      <c r="JPS87" s="190"/>
      <c r="JPT87" s="190"/>
      <c r="JPU87" s="190"/>
      <c r="JPV87" s="190"/>
      <c r="JPW87" s="190"/>
      <c r="JPX87" s="190"/>
      <c r="JPY87" s="190"/>
      <c r="JPZ87" s="190"/>
      <c r="JQA87" s="190"/>
      <c r="JQB87" s="190"/>
      <c r="JQC87" s="190"/>
      <c r="JQD87" s="190"/>
      <c r="JQE87" s="190"/>
      <c r="JQF87" s="190"/>
      <c r="JQG87" s="190"/>
      <c r="JQH87" s="190"/>
      <c r="JQI87" s="190"/>
      <c r="JQJ87" s="190"/>
      <c r="JQK87" s="190"/>
      <c r="JQL87" s="190"/>
      <c r="JQM87" s="190"/>
      <c r="JQN87" s="190"/>
      <c r="JQO87" s="190"/>
      <c r="JQP87" s="190"/>
      <c r="JQQ87" s="190"/>
      <c r="JQR87" s="190"/>
      <c r="JQS87" s="190"/>
      <c r="JQT87" s="190"/>
      <c r="JQU87" s="190"/>
      <c r="JQV87" s="190"/>
      <c r="JQW87" s="190"/>
      <c r="JQX87" s="190"/>
      <c r="JQY87" s="190"/>
      <c r="JQZ87" s="190"/>
      <c r="JRA87" s="190"/>
      <c r="JRB87" s="190"/>
      <c r="JRC87" s="190"/>
      <c r="JRD87" s="190"/>
      <c r="JRE87" s="190"/>
      <c r="JRF87" s="190"/>
      <c r="JRG87" s="190"/>
      <c r="JRH87" s="190"/>
      <c r="JRI87" s="190"/>
      <c r="JRJ87" s="190"/>
      <c r="JRK87" s="190"/>
      <c r="JRL87" s="190"/>
      <c r="JRM87" s="190"/>
      <c r="JRN87" s="190"/>
      <c r="JRO87" s="190"/>
      <c r="JRP87" s="190"/>
      <c r="JRQ87" s="190"/>
      <c r="JRR87" s="190"/>
      <c r="JRS87" s="190"/>
      <c r="JRT87" s="190"/>
      <c r="JRU87" s="190"/>
      <c r="JRV87" s="190"/>
      <c r="JRW87" s="190"/>
      <c r="JRX87" s="190"/>
      <c r="JRY87" s="190"/>
      <c r="JRZ87" s="190"/>
      <c r="JSA87" s="190"/>
      <c r="JSB87" s="190"/>
      <c r="JSC87" s="190"/>
      <c r="JSD87" s="190"/>
      <c r="JSE87" s="190"/>
      <c r="JSF87" s="190"/>
      <c r="JSG87" s="190"/>
      <c r="JSH87" s="190"/>
      <c r="JSI87" s="190"/>
      <c r="JSJ87" s="190"/>
      <c r="JSK87" s="190"/>
      <c r="JSL87" s="190"/>
      <c r="JSM87" s="190"/>
      <c r="JSN87" s="190"/>
      <c r="JSO87" s="190"/>
      <c r="JSP87" s="190"/>
      <c r="JSQ87" s="190"/>
      <c r="JSR87" s="190"/>
      <c r="JSS87" s="190"/>
      <c r="JST87" s="190"/>
      <c r="JSU87" s="190"/>
      <c r="JSV87" s="190"/>
      <c r="JSW87" s="190"/>
      <c r="JSX87" s="190"/>
      <c r="JSY87" s="190"/>
      <c r="JSZ87" s="190"/>
      <c r="JTA87" s="190"/>
      <c r="JTB87" s="190"/>
      <c r="JTC87" s="190"/>
      <c r="JTD87" s="190"/>
      <c r="JTE87" s="190"/>
      <c r="JTF87" s="190"/>
      <c r="JTG87" s="190"/>
      <c r="JTH87" s="190"/>
      <c r="JTI87" s="190"/>
      <c r="JTJ87" s="190"/>
      <c r="JTK87" s="190"/>
      <c r="JTL87" s="190"/>
      <c r="JTM87" s="190"/>
      <c r="JTN87" s="190"/>
      <c r="JTO87" s="190"/>
      <c r="JTP87" s="190"/>
      <c r="JTQ87" s="190"/>
      <c r="JTR87" s="190"/>
      <c r="JTS87" s="190"/>
      <c r="JTT87" s="190"/>
      <c r="JTU87" s="190"/>
      <c r="JTV87" s="190"/>
      <c r="JTW87" s="190"/>
      <c r="JTX87" s="190"/>
      <c r="JTY87" s="190"/>
      <c r="JTZ87" s="190"/>
      <c r="JUA87" s="190"/>
      <c r="JUB87" s="190"/>
      <c r="JUC87" s="190"/>
      <c r="JUD87" s="190"/>
      <c r="JUE87" s="190"/>
      <c r="JUF87" s="190"/>
      <c r="JUG87" s="190"/>
      <c r="JUH87" s="190"/>
      <c r="JUI87" s="190"/>
      <c r="JUJ87" s="190"/>
      <c r="JUK87" s="190"/>
      <c r="JUL87" s="190"/>
      <c r="JUM87" s="190"/>
      <c r="JUN87" s="190"/>
      <c r="JUO87" s="190"/>
      <c r="JUP87" s="190"/>
      <c r="JUQ87" s="190"/>
      <c r="JUR87" s="190"/>
      <c r="JUS87" s="190"/>
      <c r="JUT87" s="190"/>
      <c r="JUU87" s="190"/>
      <c r="JUV87" s="190"/>
      <c r="JUW87" s="190"/>
      <c r="JUX87" s="190"/>
      <c r="JUY87" s="190"/>
      <c r="JUZ87" s="190"/>
      <c r="JVA87" s="190"/>
      <c r="JVB87" s="190"/>
      <c r="JVC87" s="190"/>
      <c r="JVD87" s="190"/>
      <c r="JVE87" s="190"/>
      <c r="JVF87" s="190"/>
      <c r="JVG87" s="190"/>
      <c r="JVH87" s="190"/>
      <c r="JVI87" s="190"/>
      <c r="JVJ87" s="190"/>
      <c r="JVK87" s="190"/>
      <c r="JVL87" s="190"/>
      <c r="JVM87" s="190"/>
      <c r="JVN87" s="190"/>
      <c r="JVO87" s="190"/>
      <c r="JVP87" s="190"/>
      <c r="JVQ87" s="190"/>
      <c r="JVR87" s="190"/>
      <c r="JVS87" s="190"/>
      <c r="JVT87" s="190"/>
      <c r="JVU87" s="190"/>
      <c r="JVV87" s="190"/>
      <c r="JVW87" s="190"/>
      <c r="JVX87" s="190"/>
      <c r="JVY87" s="190"/>
      <c r="JVZ87" s="190"/>
      <c r="JWA87" s="190"/>
      <c r="JWB87" s="190"/>
      <c r="JWC87" s="190"/>
      <c r="JWD87" s="190"/>
      <c r="JWE87" s="190"/>
      <c r="JWF87" s="190"/>
      <c r="JWG87" s="190"/>
      <c r="JWH87" s="190"/>
      <c r="JWI87" s="190"/>
      <c r="JWJ87" s="190"/>
      <c r="JWK87" s="190"/>
      <c r="JWL87" s="190"/>
      <c r="JWM87" s="190"/>
      <c r="JWN87" s="190"/>
      <c r="JWO87" s="190"/>
      <c r="JWP87" s="190"/>
      <c r="JWQ87" s="190"/>
      <c r="JWR87" s="190"/>
      <c r="JWS87" s="190"/>
      <c r="JWT87" s="190"/>
      <c r="JWU87" s="190"/>
      <c r="JWV87" s="190"/>
      <c r="JWW87" s="190"/>
      <c r="JWX87" s="190"/>
      <c r="JWY87" s="190"/>
      <c r="JWZ87" s="190"/>
      <c r="JXA87" s="190"/>
      <c r="JXB87" s="190"/>
      <c r="JXC87" s="190"/>
      <c r="JXD87" s="190"/>
      <c r="JXE87" s="190"/>
      <c r="JXF87" s="190"/>
      <c r="JXG87" s="190"/>
      <c r="JXH87" s="190"/>
      <c r="JXI87" s="190"/>
      <c r="JXJ87" s="190"/>
      <c r="JXK87" s="190"/>
      <c r="JXL87" s="190"/>
      <c r="JXM87" s="190"/>
      <c r="JXN87" s="190"/>
      <c r="JXO87" s="190"/>
      <c r="JXP87" s="190"/>
      <c r="JXQ87" s="190"/>
      <c r="JXR87" s="190"/>
      <c r="JXS87" s="190"/>
      <c r="JXT87" s="190"/>
      <c r="JXU87" s="190"/>
      <c r="JXV87" s="190"/>
      <c r="JXW87" s="190"/>
      <c r="JXX87" s="190"/>
      <c r="JXY87" s="190"/>
      <c r="JXZ87" s="190"/>
      <c r="JYA87" s="190"/>
      <c r="JYB87" s="190"/>
      <c r="JYC87" s="190"/>
      <c r="JYD87" s="190"/>
      <c r="JYE87" s="190"/>
      <c r="JYF87" s="190"/>
      <c r="JYG87" s="190"/>
      <c r="JYH87" s="190"/>
      <c r="JYI87" s="190"/>
      <c r="JYJ87" s="190"/>
      <c r="JYK87" s="190"/>
      <c r="JYL87" s="190"/>
      <c r="JYM87" s="190"/>
      <c r="JYN87" s="190"/>
      <c r="JYO87" s="190"/>
      <c r="JYP87" s="190"/>
      <c r="JYQ87" s="190"/>
      <c r="JYR87" s="190"/>
      <c r="JYS87" s="190"/>
      <c r="JYT87" s="190"/>
      <c r="JYU87" s="190"/>
      <c r="JYV87" s="190"/>
      <c r="JYW87" s="190"/>
      <c r="JYX87" s="190"/>
      <c r="JYY87" s="190"/>
      <c r="JYZ87" s="190"/>
      <c r="JZA87" s="190"/>
      <c r="JZB87" s="190"/>
      <c r="JZC87" s="190"/>
      <c r="JZD87" s="190"/>
      <c r="JZE87" s="190"/>
      <c r="JZF87" s="190"/>
      <c r="JZG87" s="190"/>
      <c r="JZH87" s="190"/>
      <c r="JZI87" s="190"/>
      <c r="JZJ87" s="190"/>
      <c r="JZK87" s="190"/>
      <c r="JZL87" s="190"/>
      <c r="JZM87" s="190"/>
      <c r="JZN87" s="190"/>
      <c r="JZO87" s="190"/>
      <c r="JZP87" s="190"/>
      <c r="JZQ87" s="190"/>
      <c r="JZR87" s="190"/>
      <c r="JZS87" s="190"/>
      <c r="JZT87" s="190"/>
      <c r="JZU87" s="190"/>
      <c r="JZV87" s="190"/>
      <c r="JZW87" s="190"/>
      <c r="JZX87" s="190"/>
      <c r="JZY87" s="190"/>
      <c r="JZZ87" s="190"/>
      <c r="KAA87" s="190"/>
      <c r="KAB87" s="190"/>
      <c r="KAC87" s="190"/>
      <c r="KAD87" s="190"/>
      <c r="KAE87" s="190"/>
      <c r="KAF87" s="190"/>
      <c r="KAG87" s="190"/>
      <c r="KAH87" s="190"/>
      <c r="KAI87" s="190"/>
      <c r="KAJ87" s="190"/>
      <c r="KAK87" s="190"/>
      <c r="KAL87" s="190"/>
      <c r="KAM87" s="190"/>
      <c r="KAN87" s="190"/>
      <c r="KAO87" s="190"/>
      <c r="KAP87" s="190"/>
      <c r="KAQ87" s="190"/>
      <c r="KAR87" s="190"/>
      <c r="KAS87" s="190"/>
      <c r="KAT87" s="190"/>
      <c r="KAU87" s="190"/>
      <c r="KAV87" s="190"/>
      <c r="KAW87" s="190"/>
      <c r="KAX87" s="190"/>
      <c r="KAY87" s="190"/>
      <c r="KAZ87" s="190"/>
      <c r="KBA87" s="190"/>
      <c r="KBB87" s="190"/>
      <c r="KBC87" s="190"/>
      <c r="KBD87" s="190"/>
      <c r="KBE87" s="190"/>
      <c r="KBF87" s="190"/>
      <c r="KBG87" s="190"/>
      <c r="KBH87" s="190"/>
      <c r="KBI87" s="190"/>
      <c r="KBJ87" s="190"/>
      <c r="KBK87" s="190"/>
      <c r="KBL87" s="190"/>
      <c r="KBM87" s="190"/>
      <c r="KBN87" s="190"/>
      <c r="KBO87" s="190"/>
      <c r="KBP87" s="190"/>
      <c r="KBQ87" s="190"/>
      <c r="KBR87" s="190"/>
      <c r="KBS87" s="190"/>
      <c r="KBT87" s="190"/>
      <c r="KBU87" s="190"/>
      <c r="KBV87" s="190"/>
      <c r="KBW87" s="190"/>
      <c r="KBX87" s="190"/>
      <c r="KBY87" s="190"/>
      <c r="KBZ87" s="190"/>
      <c r="KCA87" s="190"/>
      <c r="KCB87" s="190"/>
      <c r="KCC87" s="190"/>
      <c r="KCD87" s="190"/>
      <c r="KCE87" s="190"/>
      <c r="KCF87" s="190"/>
      <c r="KCG87" s="190"/>
      <c r="KCH87" s="190"/>
      <c r="KCI87" s="190"/>
      <c r="KCJ87" s="190"/>
      <c r="KCK87" s="190"/>
      <c r="KCL87" s="190"/>
      <c r="KCM87" s="190"/>
      <c r="KCN87" s="190"/>
      <c r="KCO87" s="190"/>
      <c r="KCP87" s="190"/>
      <c r="KCQ87" s="190"/>
      <c r="KCR87" s="190"/>
      <c r="KCS87" s="190"/>
      <c r="KCT87" s="190"/>
      <c r="KCU87" s="190"/>
      <c r="KCV87" s="190"/>
      <c r="KCW87" s="190"/>
      <c r="KCX87" s="190"/>
      <c r="KCY87" s="190"/>
      <c r="KCZ87" s="190"/>
      <c r="KDA87" s="190"/>
      <c r="KDB87" s="190"/>
      <c r="KDC87" s="190"/>
      <c r="KDD87" s="190"/>
      <c r="KDE87" s="190"/>
      <c r="KDF87" s="190"/>
      <c r="KDG87" s="190"/>
      <c r="KDH87" s="190"/>
      <c r="KDI87" s="190"/>
      <c r="KDJ87" s="190"/>
      <c r="KDK87" s="190"/>
      <c r="KDL87" s="190"/>
      <c r="KDM87" s="190"/>
      <c r="KDN87" s="190"/>
      <c r="KDO87" s="190"/>
      <c r="KDP87" s="190"/>
      <c r="KDQ87" s="190"/>
      <c r="KDR87" s="190"/>
      <c r="KDS87" s="190"/>
      <c r="KDT87" s="190"/>
      <c r="KDU87" s="190"/>
      <c r="KDV87" s="190"/>
      <c r="KDW87" s="190"/>
      <c r="KDX87" s="190"/>
      <c r="KDY87" s="190"/>
      <c r="KDZ87" s="190"/>
      <c r="KEA87" s="190"/>
      <c r="KEB87" s="190"/>
      <c r="KEC87" s="190"/>
      <c r="KED87" s="190"/>
      <c r="KEE87" s="190"/>
      <c r="KEF87" s="190"/>
      <c r="KEG87" s="190"/>
      <c r="KEH87" s="190"/>
      <c r="KEI87" s="190"/>
      <c r="KEJ87" s="190"/>
      <c r="KEK87" s="190"/>
      <c r="KEL87" s="190"/>
      <c r="KEM87" s="190"/>
      <c r="KEN87" s="190"/>
      <c r="KEO87" s="190"/>
      <c r="KEP87" s="190"/>
      <c r="KEQ87" s="190"/>
      <c r="KER87" s="190"/>
      <c r="KES87" s="190"/>
      <c r="KET87" s="190"/>
      <c r="KEU87" s="190"/>
      <c r="KEV87" s="190"/>
      <c r="KEW87" s="190"/>
      <c r="KEX87" s="190"/>
      <c r="KEY87" s="190"/>
      <c r="KEZ87" s="190"/>
      <c r="KFA87" s="190"/>
      <c r="KFB87" s="190"/>
      <c r="KFC87" s="190"/>
      <c r="KFD87" s="190"/>
      <c r="KFE87" s="190"/>
      <c r="KFF87" s="190"/>
      <c r="KFG87" s="190"/>
      <c r="KFH87" s="190"/>
      <c r="KFI87" s="190"/>
      <c r="KFJ87" s="190"/>
      <c r="KFK87" s="190"/>
      <c r="KFL87" s="190"/>
      <c r="KFM87" s="190"/>
      <c r="KFN87" s="190"/>
      <c r="KFO87" s="190"/>
      <c r="KFP87" s="190"/>
      <c r="KFQ87" s="190"/>
      <c r="KFR87" s="190"/>
      <c r="KFS87" s="190"/>
      <c r="KFT87" s="190"/>
      <c r="KFU87" s="190"/>
      <c r="KFV87" s="190"/>
      <c r="KFW87" s="190"/>
      <c r="KFX87" s="190"/>
      <c r="KFY87" s="190"/>
      <c r="KFZ87" s="190"/>
      <c r="KGA87" s="190"/>
      <c r="KGB87" s="190"/>
      <c r="KGC87" s="190"/>
      <c r="KGD87" s="190"/>
      <c r="KGE87" s="190"/>
      <c r="KGF87" s="190"/>
      <c r="KGG87" s="190"/>
      <c r="KGH87" s="190"/>
      <c r="KGI87" s="190"/>
      <c r="KGJ87" s="190"/>
      <c r="KGK87" s="190"/>
      <c r="KGL87" s="190"/>
      <c r="KGM87" s="190"/>
      <c r="KGN87" s="190"/>
      <c r="KGO87" s="190"/>
      <c r="KGP87" s="190"/>
      <c r="KGQ87" s="190"/>
      <c r="KGR87" s="190"/>
      <c r="KGS87" s="190"/>
      <c r="KGT87" s="190"/>
      <c r="KGU87" s="190"/>
      <c r="KGV87" s="190"/>
      <c r="KGW87" s="190"/>
      <c r="KGX87" s="190"/>
      <c r="KGY87" s="190"/>
      <c r="KGZ87" s="190"/>
      <c r="KHA87" s="190"/>
      <c r="KHB87" s="190"/>
      <c r="KHC87" s="190"/>
      <c r="KHD87" s="190"/>
      <c r="KHE87" s="190"/>
      <c r="KHF87" s="190"/>
      <c r="KHG87" s="190"/>
      <c r="KHH87" s="190"/>
      <c r="KHI87" s="190"/>
      <c r="KHJ87" s="190"/>
      <c r="KHK87" s="190"/>
      <c r="KHL87" s="190"/>
      <c r="KHM87" s="190"/>
      <c r="KHN87" s="190"/>
      <c r="KHO87" s="190"/>
      <c r="KHP87" s="190"/>
      <c r="KHQ87" s="190"/>
      <c r="KHR87" s="190"/>
      <c r="KHS87" s="190"/>
      <c r="KHT87" s="190"/>
      <c r="KHU87" s="190"/>
      <c r="KHV87" s="190"/>
      <c r="KHW87" s="190"/>
      <c r="KHX87" s="190"/>
      <c r="KHY87" s="190"/>
      <c r="KHZ87" s="190"/>
      <c r="KIA87" s="190"/>
      <c r="KIB87" s="190"/>
      <c r="KIC87" s="190"/>
      <c r="KID87" s="190"/>
      <c r="KIE87" s="190"/>
      <c r="KIF87" s="190"/>
      <c r="KIG87" s="190"/>
      <c r="KIH87" s="190"/>
      <c r="KII87" s="190"/>
      <c r="KIJ87" s="190"/>
      <c r="KIK87" s="190"/>
      <c r="KIL87" s="190"/>
      <c r="KIM87" s="190"/>
      <c r="KIN87" s="190"/>
      <c r="KIO87" s="190"/>
      <c r="KIP87" s="190"/>
      <c r="KIQ87" s="190"/>
      <c r="KIR87" s="190"/>
      <c r="KIS87" s="190"/>
      <c r="KIT87" s="190"/>
      <c r="KIU87" s="190"/>
      <c r="KIV87" s="190"/>
      <c r="KIW87" s="190"/>
      <c r="KIX87" s="190"/>
      <c r="KIY87" s="190"/>
      <c r="KIZ87" s="190"/>
      <c r="KJA87" s="190"/>
      <c r="KJB87" s="190"/>
      <c r="KJC87" s="190"/>
      <c r="KJD87" s="190"/>
      <c r="KJE87" s="190"/>
      <c r="KJF87" s="190"/>
      <c r="KJG87" s="190"/>
      <c r="KJH87" s="190"/>
      <c r="KJI87" s="190"/>
      <c r="KJJ87" s="190"/>
      <c r="KJK87" s="190"/>
      <c r="KJL87" s="190"/>
      <c r="KJM87" s="190"/>
      <c r="KJN87" s="190"/>
      <c r="KJO87" s="190"/>
      <c r="KJP87" s="190"/>
      <c r="KJQ87" s="190"/>
      <c r="KJR87" s="190"/>
      <c r="KJS87" s="190"/>
      <c r="KJT87" s="190"/>
      <c r="KJU87" s="190"/>
      <c r="KJV87" s="190"/>
      <c r="KJW87" s="190"/>
      <c r="KJX87" s="190"/>
      <c r="KJY87" s="190"/>
      <c r="KJZ87" s="190"/>
      <c r="KKA87" s="190"/>
      <c r="KKB87" s="190"/>
      <c r="KKC87" s="190"/>
      <c r="KKD87" s="190"/>
      <c r="KKE87" s="190"/>
      <c r="KKF87" s="190"/>
      <c r="KKG87" s="190"/>
      <c r="KKH87" s="190"/>
      <c r="KKI87" s="190"/>
      <c r="KKJ87" s="190"/>
      <c r="KKK87" s="190"/>
      <c r="KKL87" s="190"/>
      <c r="KKM87" s="190"/>
      <c r="KKN87" s="190"/>
      <c r="KKO87" s="190"/>
      <c r="KKP87" s="190"/>
      <c r="KKQ87" s="190"/>
      <c r="KKR87" s="190"/>
      <c r="KKS87" s="190"/>
      <c r="KKT87" s="190"/>
      <c r="KKU87" s="190"/>
      <c r="KKV87" s="190"/>
      <c r="KKW87" s="190"/>
      <c r="KKX87" s="190"/>
      <c r="KKY87" s="190"/>
      <c r="KKZ87" s="190"/>
      <c r="KLA87" s="190"/>
      <c r="KLB87" s="190"/>
      <c r="KLC87" s="190"/>
      <c r="KLD87" s="190"/>
      <c r="KLE87" s="190"/>
      <c r="KLF87" s="190"/>
      <c r="KLG87" s="190"/>
      <c r="KLH87" s="190"/>
      <c r="KLI87" s="190"/>
      <c r="KLJ87" s="190"/>
      <c r="KLK87" s="190"/>
      <c r="KLL87" s="190"/>
      <c r="KLM87" s="190"/>
      <c r="KLN87" s="190"/>
      <c r="KLO87" s="190"/>
      <c r="KLP87" s="190"/>
      <c r="KLQ87" s="190"/>
      <c r="KLR87" s="190"/>
      <c r="KLS87" s="190"/>
      <c r="KLT87" s="190"/>
      <c r="KLU87" s="190"/>
      <c r="KLV87" s="190"/>
      <c r="KLW87" s="190"/>
      <c r="KLX87" s="190"/>
      <c r="KLY87" s="190"/>
      <c r="KLZ87" s="190"/>
      <c r="KMA87" s="190"/>
      <c r="KMB87" s="190"/>
      <c r="KMC87" s="190"/>
      <c r="KMD87" s="190"/>
      <c r="KME87" s="190"/>
      <c r="KMF87" s="190"/>
      <c r="KMG87" s="190"/>
      <c r="KMH87" s="190"/>
      <c r="KMI87" s="190"/>
      <c r="KMJ87" s="190"/>
      <c r="KMK87" s="190"/>
      <c r="KML87" s="190"/>
      <c r="KMM87" s="190"/>
      <c r="KMN87" s="190"/>
      <c r="KMO87" s="190"/>
      <c r="KMP87" s="190"/>
      <c r="KMQ87" s="190"/>
      <c r="KMR87" s="190"/>
      <c r="KMS87" s="190"/>
      <c r="KMT87" s="190"/>
      <c r="KMU87" s="190"/>
      <c r="KMV87" s="190"/>
      <c r="KMW87" s="190"/>
      <c r="KMX87" s="190"/>
      <c r="KMY87" s="190"/>
      <c r="KMZ87" s="190"/>
      <c r="KNA87" s="190"/>
      <c r="KNB87" s="190"/>
      <c r="KNC87" s="190"/>
      <c r="KND87" s="190"/>
      <c r="KNE87" s="190"/>
      <c r="KNF87" s="190"/>
      <c r="KNG87" s="190"/>
      <c r="KNH87" s="190"/>
      <c r="KNI87" s="190"/>
      <c r="KNJ87" s="190"/>
      <c r="KNK87" s="190"/>
      <c r="KNL87" s="190"/>
      <c r="KNM87" s="190"/>
      <c r="KNN87" s="190"/>
      <c r="KNO87" s="190"/>
      <c r="KNP87" s="190"/>
      <c r="KNQ87" s="190"/>
      <c r="KNR87" s="190"/>
      <c r="KNS87" s="190"/>
      <c r="KNT87" s="190"/>
      <c r="KNU87" s="190"/>
      <c r="KNV87" s="190"/>
      <c r="KNW87" s="190"/>
      <c r="KNX87" s="190"/>
      <c r="KNY87" s="190"/>
      <c r="KNZ87" s="190"/>
      <c r="KOA87" s="190"/>
      <c r="KOB87" s="190"/>
      <c r="KOC87" s="190"/>
      <c r="KOD87" s="190"/>
      <c r="KOE87" s="190"/>
      <c r="KOF87" s="190"/>
      <c r="KOG87" s="190"/>
      <c r="KOH87" s="190"/>
      <c r="KOI87" s="190"/>
      <c r="KOJ87" s="190"/>
      <c r="KOK87" s="190"/>
      <c r="KOL87" s="190"/>
      <c r="KOM87" s="190"/>
      <c r="KON87" s="190"/>
      <c r="KOO87" s="190"/>
      <c r="KOP87" s="190"/>
      <c r="KOQ87" s="190"/>
      <c r="KOR87" s="190"/>
      <c r="KOS87" s="190"/>
      <c r="KOT87" s="190"/>
      <c r="KOU87" s="190"/>
      <c r="KOV87" s="190"/>
      <c r="KOW87" s="190"/>
      <c r="KOX87" s="190"/>
      <c r="KOY87" s="190"/>
      <c r="KOZ87" s="190"/>
      <c r="KPA87" s="190"/>
      <c r="KPB87" s="190"/>
      <c r="KPC87" s="190"/>
      <c r="KPD87" s="190"/>
      <c r="KPE87" s="190"/>
      <c r="KPF87" s="190"/>
      <c r="KPG87" s="190"/>
      <c r="KPH87" s="190"/>
      <c r="KPI87" s="190"/>
      <c r="KPJ87" s="190"/>
      <c r="KPK87" s="190"/>
      <c r="KPL87" s="190"/>
      <c r="KPM87" s="190"/>
      <c r="KPN87" s="190"/>
      <c r="KPO87" s="190"/>
      <c r="KPP87" s="190"/>
      <c r="KPQ87" s="190"/>
      <c r="KPR87" s="190"/>
      <c r="KPS87" s="190"/>
      <c r="KPT87" s="190"/>
      <c r="KPU87" s="190"/>
      <c r="KPV87" s="190"/>
      <c r="KPW87" s="190"/>
      <c r="KPX87" s="190"/>
      <c r="KPY87" s="190"/>
      <c r="KPZ87" s="190"/>
      <c r="KQA87" s="190"/>
      <c r="KQB87" s="190"/>
      <c r="KQC87" s="190"/>
      <c r="KQD87" s="190"/>
      <c r="KQE87" s="190"/>
      <c r="KQF87" s="190"/>
      <c r="KQG87" s="190"/>
      <c r="KQH87" s="190"/>
      <c r="KQI87" s="190"/>
      <c r="KQJ87" s="190"/>
      <c r="KQK87" s="190"/>
      <c r="KQL87" s="190"/>
      <c r="KQM87" s="190"/>
      <c r="KQN87" s="190"/>
      <c r="KQO87" s="190"/>
      <c r="KQP87" s="190"/>
      <c r="KQQ87" s="190"/>
      <c r="KQR87" s="190"/>
      <c r="KQS87" s="190"/>
      <c r="KQT87" s="190"/>
      <c r="KQU87" s="190"/>
      <c r="KQV87" s="190"/>
      <c r="KQW87" s="190"/>
      <c r="KQX87" s="190"/>
      <c r="KQY87" s="190"/>
      <c r="KQZ87" s="190"/>
      <c r="KRA87" s="190"/>
      <c r="KRB87" s="190"/>
      <c r="KRC87" s="190"/>
      <c r="KRD87" s="190"/>
      <c r="KRE87" s="190"/>
      <c r="KRF87" s="190"/>
      <c r="KRG87" s="190"/>
      <c r="KRH87" s="190"/>
      <c r="KRI87" s="190"/>
      <c r="KRJ87" s="190"/>
      <c r="KRK87" s="190"/>
      <c r="KRL87" s="190"/>
      <c r="KRM87" s="190"/>
      <c r="KRN87" s="190"/>
      <c r="KRO87" s="190"/>
      <c r="KRP87" s="190"/>
      <c r="KRQ87" s="190"/>
      <c r="KRR87" s="190"/>
      <c r="KRS87" s="190"/>
      <c r="KRT87" s="190"/>
      <c r="KRU87" s="190"/>
      <c r="KRV87" s="190"/>
      <c r="KRW87" s="190"/>
      <c r="KRX87" s="190"/>
      <c r="KRY87" s="190"/>
      <c r="KRZ87" s="190"/>
      <c r="KSA87" s="190"/>
      <c r="KSB87" s="190"/>
      <c r="KSC87" s="190"/>
      <c r="KSD87" s="190"/>
      <c r="KSE87" s="190"/>
      <c r="KSF87" s="190"/>
      <c r="KSG87" s="190"/>
      <c r="KSH87" s="190"/>
      <c r="KSI87" s="190"/>
      <c r="KSJ87" s="190"/>
      <c r="KSK87" s="190"/>
      <c r="KSL87" s="190"/>
      <c r="KSM87" s="190"/>
      <c r="KSN87" s="190"/>
      <c r="KSO87" s="190"/>
      <c r="KSP87" s="190"/>
      <c r="KSQ87" s="190"/>
      <c r="KSR87" s="190"/>
      <c r="KSS87" s="190"/>
      <c r="KST87" s="190"/>
      <c r="KSU87" s="190"/>
      <c r="KSV87" s="190"/>
      <c r="KSW87" s="190"/>
      <c r="KSX87" s="190"/>
      <c r="KSY87" s="190"/>
      <c r="KSZ87" s="190"/>
      <c r="KTA87" s="190"/>
      <c r="KTB87" s="190"/>
      <c r="KTC87" s="190"/>
      <c r="KTD87" s="190"/>
      <c r="KTE87" s="190"/>
      <c r="KTF87" s="190"/>
      <c r="KTG87" s="190"/>
      <c r="KTH87" s="190"/>
      <c r="KTI87" s="190"/>
      <c r="KTJ87" s="190"/>
      <c r="KTK87" s="190"/>
      <c r="KTL87" s="190"/>
      <c r="KTM87" s="190"/>
      <c r="KTN87" s="190"/>
      <c r="KTO87" s="190"/>
      <c r="KTP87" s="190"/>
      <c r="KTQ87" s="190"/>
      <c r="KTR87" s="190"/>
      <c r="KTS87" s="190"/>
      <c r="KTT87" s="190"/>
      <c r="KTU87" s="190"/>
      <c r="KTV87" s="190"/>
      <c r="KTW87" s="190"/>
      <c r="KTX87" s="190"/>
      <c r="KTY87" s="190"/>
      <c r="KTZ87" s="190"/>
      <c r="KUA87" s="190"/>
      <c r="KUB87" s="190"/>
      <c r="KUC87" s="190"/>
      <c r="KUD87" s="190"/>
      <c r="KUE87" s="190"/>
      <c r="KUF87" s="190"/>
      <c r="KUG87" s="190"/>
      <c r="KUH87" s="190"/>
      <c r="KUI87" s="190"/>
      <c r="KUJ87" s="190"/>
      <c r="KUK87" s="190"/>
      <c r="KUL87" s="190"/>
      <c r="KUM87" s="190"/>
      <c r="KUN87" s="190"/>
      <c r="KUO87" s="190"/>
      <c r="KUP87" s="190"/>
      <c r="KUQ87" s="190"/>
      <c r="KUR87" s="190"/>
      <c r="KUS87" s="190"/>
      <c r="KUT87" s="190"/>
      <c r="KUU87" s="190"/>
      <c r="KUV87" s="190"/>
      <c r="KUW87" s="190"/>
      <c r="KUX87" s="190"/>
      <c r="KUY87" s="190"/>
      <c r="KUZ87" s="190"/>
      <c r="KVA87" s="190"/>
      <c r="KVB87" s="190"/>
      <c r="KVC87" s="190"/>
      <c r="KVD87" s="190"/>
      <c r="KVE87" s="190"/>
      <c r="KVF87" s="190"/>
      <c r="KVG87" s="190"/>
      <c r="KVH87" s="190"/>
      <c r="KVI87" s="190"/>
      <c r="KVJ87" s="190"/>
      <c r="KVK87" s="190"/>
      <c r="KVL87" s="190"/>
      <c r="KVM87" s="190"/>
      <c r="KVN87" s="190"/>
      <c r="KVO87" s="190"/>
      <c r="KVP87" s="190"/>
      <c r="KVQ87" s="190"/>
      <c r="KVR87" s="190"/>
      <c r="KVS87" s="190"/>
      <c r="KVT87" s="190"/>
      <c r="KVU87" s="190"/>
      <c r="KVV87" s="190"/>
      <c r="KVW87" s="190"/>
      <c r="KVX87" s="190"/>
      <c r="KVY87" s="190"/>
      <c r="KVZ87" s="190"/>
      <c r="KWA87" s="190"/>
      <c r="KWB87" s="190"/>
      <c r="KWC87" s="190"/>
      <c r="KWD87" s="190"/>
      <c r="KWE87" s="190"/>
      <c r="KWF87" s="190"/>
      <c r="KWG87" s="190"/>
      <c r="KWH87" s="190"/>
      <c r="KWI87" s="190"/>
      <c r="KWJ87" s="190"/>
      <c r="KWK87" s="190"/>
      <c r="KWL87" s="190"/>
      <c r="KWM87" s="190"/>
      <c r="KWN87" s="190"/>
      <c r="KWO87" s="190"/>
      <c r="KWP87" s="190"/>
      <c r="KWQ87" s="190"/>
      <c r="KWR87" s="190"/>
      <c r="KWS87" s="190"/>
      <c r="KWT87" s="190"/>
      <c r="KWU87" s="190"/>
      <c r="KWV87" s="190"/>
      <c r="KWW87" s="190"/>
      <c r="KWX87" s="190"/>
      <c r="KWY87" s="190"/>
      <c r="KWZ87" s="190"/>
      <c r="KXA87" s="190"/>
      <c r="KXB87" s="190"/>
      <c r="KXC87" s="190"/>
      <c r="KXD87" s="190"/>
      <c r="KXE87" s="190"/>
      <c r="KXF87" s="190"/>
      <c r="KXG87" s="190"/>
      <c r="KXH87" s="190"/>
      <c r="KXI87" s="190"/>
      <c r="KXJ87" s="190"/>
      <c r="KXK87" s="190"/>
      <c r="KXL87" s="190"/>
      <c r="KXM87" s="190"/>
      <c r="KXN87" s="190"/>
      <c r="KXO87" s="190"/>
      <c r="KXP87" s="190"/>
      <c r="KXQ87" s="190"/>
      <c r="KXR87" s="190"/>
      <c r="KXS87" s="190"/>
      <c r="KXT87" s="190"/>
      <c r="KXU87" s="190"/>
      <c r="KXV87" s="190"/>
      <c r="KXW87" s="190"/>
      <c r="KXX87" s="190"/>
      <c r="KXY87" s="190"/>
      <c r="KXZ87" s="190"/>
      <c r="KYA87" s="190"/>
      <c r="KYB87" s="190"/>
      <c r="KYC87" s="190"/>
      <c r="KYD87" s="190"/>
      <c r="KYE87" s="190"/>
      <c r="KYF87" s="190"/>
      <c r="KYG87" s="190"/>
      <c r="KYH87" s="190"/>
      <c r="KYI87" s="190"/>
      <c r="KYJ87" s="190"/>
      <c r="KYK87" s="190"/>
      <c r="KYL87" s="190"/>
      <c r="KYM87" s="190"/>
      <c r="KYN87" s="190"/>
      <c r="KYO87" s="190"/>
      <c r="KYP87" s="190"/>
      <c r="KYQ87" s="190"/>
      <c r="KYR87" s="190"/>
      <c r="KYS87" s="190"/>
      <c r="KYT87" s="190"/>
      <c r="KYU87" s="190"/>
      <c r="KYV87" s="190"/>
      <c r="KYW87" s="190"/>
      <c r="KYX87" s="190"/>
      <c r="KYY87" s="190"/>
      <c r="KYZ87" s="190"/>
      <c r="KZA87" s="190"/>
      <c r="KZB87" s="190"/>
      <c r="KZC87" s="190"/>
      <c r="KZD87" s="190"/>
      <c r="KZE87" s="190"/>
      <c r="KZF87" s="190"/>
      <c r="KZG87" s="190"/>
      <c r="KZH87" s="190"/>
      <c r="KZI87" s="190"/>
      <c r="KZJ87" s="190"/>
      <c r="KZK87" s="190"/>
      <c r="KZL87" s="190"/>
      <c r="KZM87" s="190"/>
      <c r="KZN87" s="190"/>
      <c r="KZO87" s="190"/>
      <c r="KZP87" s="190"/>
      <c r="KZQ87" s="190"/>
      <c r="KZR87" s="190"/>
      <c r="KZS87" s="190"/>
      <c r="KZT87" s="190"/>
      <c r="KZU87" s="190"/>
      <c r="KZV87" s="190"/>
      <c r="KZW87" s="190"/>
      <c r="KZX87" s="190"/>
      <c r="KZY87" s="190"/>
      <c r="KZZ87" s="190"/>
      <c r="LAA87" s="190"/>
      <c r="LAB87" s="190"/>
      <c r="LAC87" s="190"/>
      <c r="LAD87" s="190"/>
      <c r="LAE87" s="190"/>
      <c r="LAF87" s="190"/>
      <c r="LAG87" s="190"/>
      <c r="LAH87" s="190"/>
      <c r="LAI87" s="190"/>
      <c r="LAJ87" s="190"/>
      <c r="LAK87" s="190"/>
      <c r="LAL87" s="190"/>
      <c r="LAM87" s="190"/>
      <c r="LAN87" s="190"/>
      <c r="LAO87" s="190"/>
      <c r="LAP87" s="190"/>
      <c r="LAQ87" s="190"/>
      <c r="LAR87" s="190"/>
      <c r="LAS87" s="190"/>
      <c r="LAT87" s="190"/>
      <c r="LAU87" s="190"/>
      <c r="LAV87" s="190"/>
      <c r="LAW87" s="190"/>
      <c r="LAX87" s="190"/>
      <c r="LAY87" s="190"/>
      <c r="LAZ87" s="190"/>
      <c r="LBA87" s="190"/>
      <c r="LBB87" s="190"/>
      <c r="LBC87" s="190"/>
      <c r="LBD87" s="190"/>
      <c r="LBE87" s="190"/>
      <c r="LBF87" s="190"/>
      <c r="LBG87" s="190"/>
      <c r="LBH87" s="190"/>
      <c r="LBI87" s="190"/>
      <c r="LBJ87" s="190"/>
      <c r="LBK87" s="190"/>
      <c r="LBL87" s="190"/>
      <c r="LBM87" s="190"/>
      <c r="LBN87" s="190"/>
      <c r="LBO87" s="190"/>
      <c r="LBP87" s="190"/>
      <c r="LBQ87" s="190"/>
      <c r="LBR87" s="190"/>
      <c r="LBS87" s="190"/>
      <c r="LBT87" s="190"/>
      <c r="LBU87" s="190"/>
      <c r="LBV87" s="190"/>
      <c r="LBW87" s="190"/>
      <c r="LBX87" s="190"/>
      <c r="LBY87" s="190"/>
      <c r="LBZ87" s="190"/>
      <c r="LCA87" s="190"/>
      <c r="LCB87" s="190"/>
      <c r="LCC87" s="190"/>
      <c r="LCD87" s="190"/>
      <c r="LCE87" s="190"/>
      <c r="LCF87" s="190"/>
      <c r="LCG87" s="190"/>
      <c r="LCH87" s="190"/>
      <c r="LCI87" s="190"/>
      <c r="LCJ87" s="190"/>
      <c r="LCK87" s="190"/>
      <c r="LCL87" s="190"/>
      <c r="LCM87" s="190"/>
      <c r="LCN87" s="190"/>
      <c r="LCO87" s="190"/>
      <c r="LCP87" s="190"/>
      <c r="LCQ87" s="190"/>
      <c r="LCR87" s="190"/>
      <c r="LCS87" s="190"/>
      <c r="LCT87" s="190"/>
      <c r="LCU87" s="190"/>
      <c r="LCV87" s="190"/>
      <c r="LCW87" s="190"/>
      <c r="LCX87" s="190"/>
      <c r="LCY87" s="190"/>
      <c r="LCZ87" s="190"/>
      <c r="LDA87" s="190"/>
      <c r="LDB87" s="190"/>
      <c r="LDC87" s="190"/>
      <c r="LDD87" s="190"/>
      <c r="LDE87" s="190"/>
      <c r="LDF87" s="190"/>
      <c r="LDG87" s="190"/>
      <c r="LDH87" s="190"/>
      <c r="LDI87" s="190"/>
      <c r="LDJ87" s="190"/>
      <c r="LDK87" s="190"/>
      <c r="LDL87" s="190"/>
      <c r="LDM87" s="190"/>
      <c r="LDN87" s="190"/>
      <c r="LDO87" s="190"/>
      <c r="LDP87" s="190"/>
      <c r="LDQ87" s="190"/>
      <c r="LDR87" s="190"/>
      <c r="LDS87" s="190"/>
      <c r="LDT87" s="190"/>
      <c r="LDU87" s="190"/>
      <c r="LDV87" s="190"/>
      <c r="LDW87" s="190"/>
      <c r="LDX87" s="190"/>
      <c r="LDY87" s="190"/>
      <c r="LDZ87" s="190"/>
      <c r="LEA87" s="190"/>
      <c r="LEB87" s="190"/>
      <c r="LEC87" s="190"/>
      <c r="LED87" s="190"/>
      <c r="LEE87" s="190"/>
      <c r="LEF87" s="190"/>
      <c r="LEG87" s="190"/>
      <c r="LEH87" s="190"/>
      <c r="LEI87" s="190"/>
      <c r="LEJ87" s="190"/>
      <c r="LEK87" s="190"/>
      <c r="LEL87" s="190"/>
      <c r="LEM87" s="190"/>
      <c r="LEN87" s="190"/>
      <c r="LEO87" s="190"/>
      <c r="LEP87" s="190"/>
      <c r="LEQ87" s="190"/>
      <c r="LER87" s="190"/>
      <c r="LES87" s="190"/>
      <c r="LET87" s="190"/>
      <c r="LEU87" s="190"/>
      <c r="LEV87" s="190"/>
      <c r="LEW87" s="190"/>
      <c r="LEX87" s="190"/>
      <c r="LEY87" s="190"/>
      <c r="LEZ87" s="190"/>
      <c r="LFA87" s="190"/>
      <c r="LFB87" s="190"/>
      <c r="LFC87" s="190"/>
      <c r="LFD87" s="190"/>
      <c r="LFE87" s="190"/>
      <c r="LFF87" s="190"/>
      <c r="LFG87" s="190"/>
      <c r="LFH87" s="190"/>
      <c r="LFI87" s="190"/>
      <c r="LFJ87" s="190"/>
      <c r="LFK87" s="190"/>
      <c r="LFL87" s="190"/>
      <c r="LFM87" s="190"/>
      <c r="LFN87" s="190"/>
      <c r="LFO87" s="190"/>
      <c r="LFP87" s="190"/>
      <c r="LFQ87" s="190"/>
      <c r="LFR87" s="190"/>
      <c r="LFS87" s="190"/>
      <c r="LFT87" s="190"/>
      <c r="LFU87" s="190"/>
      <c r="LFV87" s="190"/>
      <c r="LFW87" s="190"/>
      <c r="LFX87" s="190"/>
      <c r="LFY87" s="190"/>
      <c r="LFZ87" s="190"/>
      <c r="LGA87" s="190"/>
      <c r="LGB87" s="190"/>
      <c r="LGC87" s="190"/>
      <c r="LGD87" s="190"/>
      <c r="LGE87" s="190"/>
      <c r="LGF87" s="190"/>
      <c r="LGG87" s="190"/>
      <c r="LGH87" s="190"/>
      <c r="LGI87" s="190"/>
      <c r="LGJ87" s="190"/>
      <c r="LGK87" s="190"/>
      <c r="LGL87" s="190"/>
      <c r="LGM87" s="190"/>
      <c r="LGN87" s="190"/>
      <c r="LGO87" s="190"/>
      <c r="LGP87" s="190"/>
      <c r="LGQ87" s="190"/>
      <c r="LGR87" s="190"/>
      <c r="LGS87" s="190"/>
      <c r="LGT87" s="190"/>
      <c r="LGU87" s="190"/>
      <c r="LGV87" s="190"/>
      <c r="LGW87" s="190"/>
      <c r="LGX87" s="190"/>
      <c r="LGY87" s="190"/>
      <c r="LGZ87" s="190"/>
      <c r="LHA87" s="190"/>
      <c r="LHB87" s="190"/>
      <c r="LHC87" s="190"/>
      <c r="LHD87" s="190"/>
      <c r="LHE87" s="190"/>
      <c r="LHF87" s="190"/>
      <c r="LHG87" s="190"/>
      <c r="LHH87" s="190"/>
      <c r="LHI87" s="190"/>
      <c r="LHJ87" s="190"/>
      <c r="LHK87" s="190"/>
      <c r="LHL87" s="190"/>
      <c r="LHM87" s="190"/>
      <c r="LHN87" s="190"/>
      <c r="LHO87" s="190"/>
      <c r="LHP87" s="190"/>
      <c r="LHQ87" s="190"/>
      <c r="LHR87" s="190"/>
      <c r="LHS87" s="190"/>
      <c r="LHT87" s="190"/>
      <c r="LHU87" s="190"/>
      <c r="LHV87" s="190"/>
      <c r="LHW87" s="190"/>
      <c r="LHX87" s="190"/>
      <c r="LHY87" s="190"/>
      <c r="LHZ87" s="190"/>
      <c r="LIA87" s="190"/>
      <c r="LIB87" s="190"/>
      <c r="LIC87" s="190"/>
      <c r="LID87" s="190"/>
      <c r="LIE87" s="190"/>
      <c r="LIF87" s="190"/>
      <c r="LIG87" s="190"/>
      <c r="LIH87" s="190"/>
      <c r="LII87" s="190"/>
      <c r="LIJ87" s="190"/>
      <c r="LIK87" s="190"/>
      <c r="LIL87" s="190"/>
      <c r="LIM87" s="190"/>
      <c r="LIN87" s="190"/>
      <c r="LIO87" s="190"/>
      <c r="LIP87" s="190"/>
      <c r="LIQ87" s="190"/>
      <c r="LIR87" s="190"/>
      <c r="LIS87" s="190"/>
      <c r="LIT87" s="190"/>
      <c r="LIU87" s="190"/>
      <c r="LIV87" s="190"/>
      <c r="LIW87" s="190"/>
      <c r="LIX87" s="190"/>
      <c r="LIY87" s="190"/>
      <c r="LIZ87" s="190"/>
      <c r="LJA87" s="190"/>
      <c r="LJB87" s="190"/>
      <c r="LJC87" s="190"/>
      <c r="LJD87" s="190"/>
      <c r="LJE87" s="190"/>
      <c r="LJF87" s="190"/>
      <c r="LJG87" s="190"/>
      <c r="LJH87" s="190"/>
      <c r="LJI87" s="190"/>
      <c r="LJJ87" s="190"/>
      <c r="LJK87" s="190"/>
      <c r="LJL87" s="190"/>
      <c r="LJM87" s="190"/>
      <c r="LJN87" s="190"/>
      <c r="LJO87" s="190"/>
      <c r="LJP87" s="190"/>
      <c r="LJQ87" s="190"/>
      <c r="LJR87" s="190"/>
      <c r="LJS87" s="190"/>
      <c r="LJT87" s="190"/>
      <c r="LJU87" s="190"/>
      <c r="LJV87" s="190"/>
      <c r="LJW87" s="190"/>
      <c r="LJX87" s="190"/>
      <c r="LJY87" s="190"/>
      <c r="LJZ87" s="190"/>
      <c r="LKA87" s="190"/>
      <c r="LKB87" s="190"/>
      <c r="LKC87" s="190"/>
      <c r="LKD87" s="190"/>
      <c r="LKE87" s="190"/>
      <c r="LKF87" s="190"/>
      <c r="LKG87" s="190"/>
      <c r="LKH87" s="190"/>
      <c r="LKI87" s="190"/>
      <c r="LKJ87" s="190"/>
      <c r="LKK87" s="190"/>
      <c r="LKL87" s="190"/>
      <c r="LKM87" s="190"/>
      <c r="LKN87" s="190"/>
      <c r="LKO87" s="190"/>
      <c r="LKP87" s="190"/>
      <c r="LKQ87" s="190"/>
      <c r="LKR87" s="190"/>
      <c r="LKS87" s="190"/>
      <c r="LKT87" s="190"/>
      <c r="LKU87" s="190"/>
      <c r="LKV87" s="190"/>
      <c r="LKW87" s="190"/>
      <c r="LKX87" s="190"/>
      <c r="LKY87" s="190"/>
      <c r="LKZ87" s="190"/>
      <c r="LLA87" s="190"/>
      <c r="LLB87" s="190"/>
      <c r="LLC87" s="190"/>
      <c r="LLD87" s="190"/>
      <c r="LLE87" s="190"/>
      <c r="LLF87" s="190"/>
      <c r="LLG87" s="190"/>
      <c r="LLH87" s="190"/>
      <c r="LLI87" s="190"/>
      <c r="LLJ87" s="190"/>
      <c r="LLK87" s="190"/>
      <c r="LLL87" s="190"/>
      <c r="LLM87" s="190"/>
      <c r="LLN87" s="190"/>
      <c r="LLO87" s="190"/>
      <c r="LLP87" s="190"/>
      <c r="LLQ87" s="190"/>
      <c r="LLR87" s="190"/>
      <c r="LLS87" s="190"/>
      <c r="LLT87" s="190"/>
      <c r="LLU87" s="190"/>
      <c r="LLV87" s="190"/>
      <c r="LLW87" s="190"/>
      <c r="LLX87" s="190"/>
      <c r="LLY87" s="190"/>
      <c r="LLZ87" s="190"/>
      <c r="LMA87" s="190"/>
      <c r="LMB87" s="190"/>
      <c r="LMC87" s="190"/>
      <c r="LMD87" s="190"/>
      <c r="LME87" s="190"/>
      <c r="LMF87" s="190"/>
      <c r="LMG87" s="190"/>
      <c r="LMH87" s="190"/>
      <c r="LMI87" s="190"/>
      <c r="LMJ87" s="190"/>
      <c r="LMK87" s="190"/>
      <c r="LML87" s="190"/>
      <c r="LMM87" s="190"/>
      <c r="LMN87" s="190"/>
      <c r="LMO87" s="190"/>
      <c r="LMP87" s="190"/>
      <c r="LMQ87" s="190"/>
      <c r="LMR87" s="190"/>
      <c r="LMS87" s="190"/>
      <c r="LMT87" s="190"/>
      <c r="LMU87" s="190"/>
      <c r="LMV87" s="190"/>
      <c r="LMW87" s="190"/>
      <c r="LMX87" s="190"/>
      <c r="LMY87" s="190"/>
      <c r="LMZ87" s="190"/>
      <c r="LNA87" s="190"/>
      <c r="LNB87" s="190"/>
      <c r="LNC87" s="190"/>
      <c r="LND87" s="190"/>
      <c r="LNE87" s="190"/>
      <c r="LNF87" s="190"/>
      <c r="LNG87" s="190"/>
      <c r="LNH87" s="190"/>
      <c r="LNI87" s="190"/>
      <c r="LNJ87" s="190"/>
      <c r="LNK87" s="190"/>
      <c r="LNL87" s="190"/>
      <c r="LNM87" s="190"/>
      <c r="LNN87" s="190"/>
      <c r="LNO87" s="190"/>
      <c r="LNP87" s="190"/>
      <c r="LNQ87" s="190"/>
      <c r="LNR87" s="190"/>
      <c r="LNS87" s="190"/>
      <c r="LNT87" s="190"/>
      <c r="LNU87" s="190"/>
      <c r="LNV87" s="190"/>
      <c r="LNW87" s="190"/>
      <c r="LNX87" s="190"/>
      <c r="LNY87" s="190"/>
      <c r="LNZ87" s="190"/>
      <c r="LOA87" s="190"/>
      <c r="LOB87" s="190"/>
      <c r="LOC87" s="190"/>
      <c r="LOD87" s="190"/>
      <c r="LOE87" s="190"/>
      <c r="LOF87" s="190"/>
      <c r="LOG87" s="190"/>
      <c r="LOH87" s="190"/>
      <c r="LOI87" s="190"/>
      <c r="LOJ87" s="190"/>
      <c r="LOK87" s="190"/>
      <c r="LOL87" s="190"/>
      <c r="LOM87" s="190"/>
      <c r="LON87" s="190"/>
      <c r="LOO87" s="190"/>
      <c r="LOP87" s="190"/>
      <c r="LOQ87" s="190"/>
      <c r="LOR87" s="190"/>
      <c r="LOS87" s="190"/>
      <c r="LOT87" s="190"/>
      <c r="LOU87" s="190"/>
      <c r="LOV87" s="190"/>
      <c r="LOW87" s="190"/>
      <c r="LOX87" s="190"/>
      <c r="LOY87" s="190"/>
      <c r="LOZ87" s="190"/>
      <c r="LPA87" s="190"/>
      <c r="LPB87" s="190"/>
      <c r="LPC87" s="190"/>
      <c r="LPD87" s="190"/>
      <c r="LPE87" s="190"/>
      <c r="LPF87" s="190"/>
      <c r="LPG87" s="190"/>
      <c r="LPH87" s="190"/>
      <c r="LPI87" s="190"/>
      <c r="LPJ87" s="190"/>
      <c r="LPK87" s="190"/>
      <c r="LPL87" s="190"/>
      <c r="LPM87" s="190"/>
      <c r="LPN87" s="190"/>
      <c r="LPO87" s="190"/>
      <c r="LPP87" s="190"/>
      <c r="LPQ87" s="190"/>
      <c r="LPR87" s="190"/>
      <c r="LPS87" s="190"/>
      <c r="LPT87" s="190"/>
      <c r="LPU87" s="190"/>
      <c r="LPV87" s="190"/>
      <c r="LPW87" s="190"/>
      <c r="LPX87" s="190"/>
      <c r="LPY87" s="190"/>
      <c r="LPZ87" s="190"/>
      <c r="LQA87" s="190"/>
      <c r="LQB87" s="190"/>
      <c r="LQC87" s="190"/>
      <c r="LQD87" s="190"/>
      <c r="LQE87" s="190"/>
      <c r="LQF87" s="190"/>
      <c r="LQG87" s="190"/>
      <c r="LQH87" s="190"/>
      <c r="LQI87" s="190"/>
      <c r="LQJ87" s="190"/>
      <c r="LQK87" s="190"/>
      <c r="LQL87" s="190"/>
      <c r="LQM87" s="190"/>
      <c r="LQN87" s="190"/>
      <c r="LQO87" s="190"/>
      <c r="LQP87" s="190"/>
      <c r="LQQ87" s="190"/>
      <c r="LQR87" s="190"/>
      <c r="LQS87" s="190"/>
      <c r="LQT87" s="190"/>
      <c r="LQU87" s="190"/>
      <c r="LQV87" s="190"/>
      <c r="LQW87" s="190"/>
      <c r="LQX87" s="190"/>
      <c r="LQY87" s="190"/>
      <c r="LQZ87" s="190"/>
      <c r="LRA87" s="190"/>
      <c r="LRB87" s="190"/>
      <c r="LRC87" s="190"/>
      <c r="LRD87" s="190"/>
      <c r="LRE87" s="190"/>
      <c r="LRF87" s="190"/>
      <c r="LRG87" s="190"/>
      <c r="LRH87" s="190"/>
      <c r="LRI87" s="190"/>
      <c r="LRJ87" s="190"/>
      <c r="LRK87" s="190"/>
      <c r="LRL87" s="190"/>
      <c r="LRM87" s="190"/>
      <c r="LRN87" s="190"/>
      <c r="LRO87" s="190"/>
      <c r="LRP87" s="190"/>
      <c r="LRQ87" s="190"/>
      <c r="LRR87" s="190"/>
      <c r="LRS87" s="190"/>
      <c r="LRT87" s="190"/>
      <c r="LRU87" s="190"/>
      <c r="LRV87" s="190"/>
      <c r="LRW87" s="190"/>
      <c r="LRX87" s="190"/>
      <c r="LRY87" s="190"/>
      <c r="LRZ87" s="190"/>
      <c r="LSA87" s="190"/>
      <c r="LSB87" s="190"/>
      <c r="LSC87" s="190"/>
      <c r="LSD87" s="190"/>
      <c r="LSE87" s="190"/>
      <c r="LSF87" s="190"/>
      <c r="LSG87" s="190"/>
      <c r="LSH87" s="190"/>
      <c r="LSI87" s="190"/>
      <c r="LSJ87" s="190"/>
      <c r="LSK87" s="190"/>
      <c r="LSL87" s="190"/>
      <c r="LSM87" s="190"/>
      <c r="LSN87" s="190"/>
      <c r="LSO87" s="190"/>
      <c r="LSP87" s="190"/>
      <c r="LSQ87" s="190"/>
      <c r="LSR87" s="190"/>
      <c r="LSS87" s="190"/>
      <c r="LST87" s="190"/>
      <c r="LSU87" s="190"/>
      <c r="LSV87" s="190"/>
      <c r="LSW87" s="190"/>
      <c r="LSX87" s="190"/>
      <c r="LSY87" s="190"/>
      <c r="LSZ87" s="190"/>
      <c r="LTA87" s="190"/>
      <c r="LTB87" s="190"/>
      <c r="LTC87" s="190"/>
      <c r="LTD87" s="190"/>
      <c r="LTE87" s="190"/>
      <c r="LTF87" s="190"/>
      <c r="LTG87" s="190"/>
      <c r="LTH87" s="190"/>
      <c r="LTI87" s="190"/>
      <c r="LTJ87" s="190"/>
      <c r="LTK87" s="190"/>
      <c r="LTL87" s="190"/>
      <c r="LTM87" s="190"/>
      <c r="LTN87" s="190"/>
      <c r="LTO87" s="190"/>
      <c r="LTP87" s="190"/>
      <c r="LTQ87" s="190"/>
      <c r="LTR87" s="190"/>
      <c r="LTS87" s="190"/>
      <c r="LTT87" s="190"/>
      <c r="LTU87" s="190"/>
      <c r="LTV87" s="190"/>
      <c r="LTW87" s="190"/>
      <c r="LTX87" s="190"/>
      <c r="LTY87" s="190"/>
      <c r="LTZ87" s="190"/>
      <c r="LUA87" s="190"/>
      <c r="LUB87" s="190"/>
      <c r="LUC87" s="190"/>
      <c r="LUD87" s="190"/>
      <c r="LUE87" s="190"/>
      <c r="LUF87" s="190"/>
      <c r="LUG87" s="190"/>
      <c r="LUH87" s="190"/>
      <c r="LUI87" s="190"/>
      <c r="LUJ87" s="190"/>
      <c r="LUK87" s="190"/>
      <c r="LUL87" s="190"/>
      <c r="LUM87" s="190"/>
      <c r="LUN87" s="190"/>
      <c r="LUO87" s="190"/>
      <c r="LUP87" s="190"/>
      <c r="LUQ87" s="190"/>
      <c r="LUR87" s="190"/>
      <c r="LUS87" s="190"/>
      <c r="LUT87" s="190"/>
      <c r="LUU87" s="190"/>
      <c r="LUV87" s="190"/>
      <c r="LUW87" s="190"/>
      <c r="LUX87" s="190"/>
      <c r="LUY87" s="190"/>
      <c r="LUZ87" s="190"/>
      <c r="LVA87" s="190"/>
      <c r="LVB87" s="190"/>
      <c r="LVC87" s="190"/>
      <c r="LVD87" s="190"/>
      <c r="LVE87" s="190"/>
      <c r="LVF87" s="190"/>
      <c r="LVG87" s="190"/>
      <c r="LVH87" s="190"/>
      <c r="LVI87" s="190"/>
      <c r="LVJ87" s="190"/>
      <c r="LVK87" s="190"/>
      <c r="LVL87" s="190"/>
      <c r="LVM87" s="190"/>
      <c r="LVN87" s="190"/>
      <c r="LVO87" s="190"/>
      <c r="LVP87" s="190"/>
      <c r="LVQ87" s="190"/>
      <c r="LVR87" s="190"/>
      <c r="LVS87" s="190"/>
      <c r="LVT87" s="190"/>
      <c r="LVU87" s="190"/>
      <c r="LVV87" s="190"/>
      <c r="LVW87" s="190"/>
      <c r="LVX87" s="190"/>
      <c r="LVY87" s="190"/>
      <c r="LVZ87" s="190"/>
      <c r="LWA87" s="190"/>
      <c r="LWB87" s="190"/>
      <c r="LWC87" s="190"/>
      <c r="LWD87" s="190"/>
      <c r="LWE87" s="190"/>
      <c r="LWF87" s="190"/>
      <c r="LWG87" s="190"/>
      <c r="LWH87" s="190"/>
      <c r="LWI87" s="190"/>
      <c r="LWJ87" s="190"/>
      <c r="LWK87" s="190"/>
      <c r="LWL87" s="190"/>
      <c r="LWM87" s="190"/>
      <c r="LWN87" s="190"/>
      <c r="LWO87" s="190"/>
      <c r="LWP87" s="190"/>
      <c r="LWQ87" s="190"/>
      <c r="LWR87" s="190"/>
      <c r="LWS87" s="190"/>
      <c r="LWT87" s="190"/>
      <c r="LWU87" s="190"/>
      <c r="LWV87" s="190"/>
      <c r="LWW87" s="190"/>
      <c r="LWX87" s="190"/>
      <c r="LWY87" s="190"/>
      <c r="LWZ87" s="190"/>
      <c r="LXA87" s="190"/>
      <c r="LXB87" s="190"/>
      <c r="LXC87" s="190"/>
      <c r="LXD87" s="190"/>
      <c r="LXE87" s="190"/>
      <c r="LXF87" s="190"/>
      <c r="LXG87" s="190"/>
      <c r="LXH87" s="190"/>
      <c r="LXI87" s="190"/>
      <c r="LXJ87" s="190"/>
      <c r="LXK87" s="190"/>
      <c r="LXL87" s="190"/>
      <c r="LXM87" s="190"/>
      <c r="LXN87" s="190"/>
      <c r="LXO87" s="190"/>
      <c r="LXP87" s="190"/>
      <c r="LXQ87" s="190"/>
      <c r="LXR87" s="190"/>
      <c r="LXS87" s="190"/>
      <c r="LXT87" s="190"/>
      <c r="LXU87" s="190"/>
      <c r="LXV87" s="190"/>
      <c r="LXW87" s="190"/>
      <c r="LXX87" s="190"/>
      <c r="LXY87" s="190"/>
      <c r="LXZ87" s="190"/>
      <c r="LYA87" s="190"/>
      <c r="LYB87" s="190"/>
      <c r="LYC87" s="190"/>
      <c r="LYD87" s="190"/>
      <c r="LYE87" s="190"/>
      <c r="LYF87" s="190"/>
      <c r="LYG87" s="190"/>
      <c r="LYH87" s="190"/>
      <c r="LYI87" s="190"/>
      <c r="LYJ87" s="190"/>
      <c r="LYK87" s="190"/>
      <c r="LYL87" s="190"/>
      <c r="LYM87" s="190"/>
      <c r="LYN87" s="190"/>
      <c r="LYO87" s="190"/>
      <c r="LYP87" s="190"/>
      <c r="LYQ87" s="190"/>
      <c r="LYR87" s="190"/>
      <c r="LYS87" s="190"/>
      <c r="LYT87" s="190"/>
      <c r="LYU87" s="190"/>
      <c r="LYV87" s="190"/>
      <c r="LYW87" s="190"/>
      <c r="LYX87" s="190"/>
      <c r="LYY87" s="190"/>
      <c r="LYZ87" s="190"/>
      <c r="LZA87" s="190"/>
      <c r="LZB87" s="190"/>
      <c r="LZC87" s="190"/>
      <c r="LZD87" s="190"/>
      <c r="LZE87" s="190"/>
      <c r="LZF87" s="190"/>
      <c r="LZG87" s="190"/>
      <c r="LZH87" s="190"/>
      <c r="LZI87" s="190"/>
      <c r="LZJ87" s="190"/>
      <c r="LZK87" s="190"/>
      <c r="LZL87" s="190"/>
      <c r="LZM87" s="190"/>
      <c r="LZN87" s="190"/>
      <c r="LZO87" s="190"/>
      <c r="LZP87" s="190"/>
      <c r="LZQ87" s="190"/>
      <c r="LZR87" s="190"/>
      <c r="LZS87" s="190"/>
      <c r="LZT87" s="190"/>
      <c r="LZU87" s="190"/>
      <c r="LZV87" s="190"/>
      <c r="LZW87" s="190"/>
      <c r="LZX87" s="190"/>
      <c r="LZY87" s="190"/>
      <c r="LZZ87" s="190"/>
      <c r="MAA87" s="190"/>
      <c r="MAB87" s="190"/>
      <c r="MAC87" s="190"/>
      <c r="MAD87" s="190"/>
      <c r="MAE87" s="190"/>
      <c r="MAF87" s="190"/>
      <c r="MAG87" s="190"/>
      <c r="MAH87" s="190"/>
      <c r="MAI87" s="190"/>
      <c r="MAJ87" s="190"/>
      <c r="MAK87" s="190"/>
      <c r="MAL87" s="190"/>
      <c r="MAM87" s="190"/>
      <c r="MAN87" s="190"/>
      <c r="MAO87" s="190"/>
      <c r="MAP87" s="190"/>
      <c r="MAQ87" s="190"/>
      <c r="MAR87" s="190"/>
      <c r="MAS87" s="190"/>
      <c r="MAT87" s="190"/>
      <c r="MAU87" s="190"/>
      <c r="MAV87" s="190"/>
      <c r="MAW87" s="190"/>
      <c r="MAX87" s="190"/>
      <c r="MAY87" s="190"/>
      <c r="MAZ87" s="190"/>
      <c r="MBA87" s="190"/>
      <c r="MBB87" s="190"/>
      <c r="MBC87" s="190"/>
      <c r="MBD87" s="190"/>
      <c r="MBE87" s="190"/>
      <c r="MBF87" s="190"/>
      <c r="MBG87" s="190"/>
      <c r="MBH87" s="190"/>
      <c r="MBI87" s="190"/>
      <c r="MBJ87" s="190"/>
      <c r="MBK87" s="190"/>
      <c r="MBL87" s="190"/>
      <c r="MBM87" s="190"/>
      <c r="MBN87" s="190"/>
      <c r="MBO87" s="190"/>
      <c r="MBP87" s="190"/>
      <c r="MBQ87" s="190"/>
      <c r="MBR87" s="190"/>
      <c r="MBS87" s="190"/>
      <c r="MBT87" s="190"/>
      <c r="MBU87" s="190"/>
      <c r="MBV87" s="190"/>
      <c r="MBW87" s="190"/>
      <c r="MBX87" s="190"/>
      <c r="MBY87" s="190"/>
      <c r="MBZ87" s="190"/>
      <c r="MCA87" s="190"/>
      <c r="MCB87" s="190"/>
      <c r="MCC87" s="190"/>
      <c r="MCD87" s="190"/>
      <c r="MCE87" s="190"/>
      <c r="MCF87" s="190"/>
      <c r="MCG87" s="190"/>
      <c r="MCH87" s="190"/>
      <c r="MCI87" s="190"/>
      <c r="MCJ87" s="190"/>
      <c r="MCK87" s="190"/>
      <c r="MCL87" s="190"/>
      <c r="MCM87" s="190"/>
      <c r="MCN87" s="190"/>
      <c r="MCO87" s="190"/>
      <c r="MCP87" s="190"/>
      <c r="MCQ87" s="190"/>
      <c r="MCR87" s="190"/>
      <c r="MCS87" s="190"/>
      <c r="MCT87" s="190"/>
      <c r="MCU87" s="190"/>
      <c r="MCV87" s="190"/>
      <c r="MCW87" s="190"/>
      <c r="MCX87" s="190"/>
      <c r="MCY87" s="190"/>
      <c r="MCZ87" s="190"/>
      <c r="MDA87" s="190"/>
      <c r="MDB87" s="190"/>
      <c r="MDC87" s="190"/>
      <c r="MDD87" s="190"/>
      <c r="MDE87" s="190"/>
      <c r="MDF87" s="190"/>
      <c r="MDG87" s="190"/>
      <c r="MDH87" s="190"/>
      <c r="MDI87" s="190"/>
      <c r="MDJ87" s="190"/>
      <c r="MDK87" s="190"/>
      <c r="MDL87" s="190"/>
      <c r="MDM87" s="190"/>
      <c r="MDN87" s="190"/>
      <c r="MDO87" s="190"/>
      <c r="MDP87" s="190"/>
      <c r="MDQ87" s="190"/>
      <c r="MDR87" s="190"/>
      <c r="MDS87" s="190"/>
      <c r="MDT87" s="190"/>
      <c r="MDU87" s="190"/>
      <c r="MDV87" s="190"/>
      <c r="MDW87" s="190"/>
      <c r="MDX87" s="190"/>
      <c r="MDY87" s="190"/>
      <c r="MDZ87" s="190"/>
      <c r="MEA87" s="190"/>
      <c r="MEB87" s="190"/>
      <c r="MEC87" s="190"/>
      <c r="MED87" s="190"/>
      <c r="MEE87" s="190"/>
      <c r="MEF87" s="190"/>
      <c r="MEG87" s="190"/>
      <c r="MEH87" s="190"/>
      <c r="MEI87" s="190"/>
      <c r="MEJ87" s="190"/>
      <c r="MEK87" s="190"/>
      <c r="MEL87" s="190"/>
      <c r="MEM87" s="190"/>
      <c r="MEN87" s="190"/>
      <c r="MEO87" s="190"/>
      <c r="MEP87" s="190"/>
      <c r="MEQ87" s="190"/>
      <c r="MER87" s="190"/>
      <c r="MES87" s="190"/>
      <c r="MET87" s="190"/>
      <c r="MEU87" s="190"/>
      <c r="MEV87" s="190"/>
      <c r="MEW87" s="190"/>
      <c r="MEX87" s="190"/>
      <c r="MEY87" s="190"/>
      <c r="MEZ87" s="190"/>
      <c r="MFA87" s="190"/>
      <c r="MFB87" s="190"/>
      <c r="MFC87" s="190"/>
      <c r="MFD87" s="190"/>
      <c r="MFE87" s="190"/>
      <c r="MFF87" s="190"/>
      <c r="MFG87" s="190"/>
      <c r="MFH87" s="190"/>
      <c r="MFI87" s="190"/>
      <c r="MFJ87" s="190"/>
      <c r="MFK87" s="190"/>
      <c r="MFL87" s="190"/>
      <c r="MFM87" s="190"/>
      <c r="MFN87" s="190"/>
      <c r="MFO87" s="190"/>
      <c r="MFP87" s="190"/>
      <c r="MFQ87" s="190"/>
      <c r="MFR87" s="190"/>
      <c r="MFS87" s="190"/>
      <c r="MFT87" s="190"/>
      <c r="MFU87" s="190"/>
      <c r="MFV87" s="190"/>
      <c r="MFW87" s="190"/>
      <c r="MFX87" s="190"/>
      <c r="MFY87" s="190"/>
      <c r="MFZ87" s="190"/>
      <c r="MGA87" s="190"/>
      <c r="MGB87" s="190"/>
      <c r="MGC87" s="190"/>
      <c r="MGD87" s="190"/>
      <c r="MGE87" s="190"/>
      <c r="MGF87" s="190"/>
      <c r="MGG87" s="190"/>
      <c r="MGH87" s="190"/>
      <c r="MGI87" s="190"/>
      <c r="MGJ87" s="190"/>
      <c r="MGK87" s="190"/>
      <c r="MGL87" s="190"/>
      <c r="MGM87" s="190"/>
      <c r="MGN87" s="190"/>
      <c r="MGO87" s="190"/>
      <c r="MGP87" s="190"/>
      <c r="MGQ87" s="190"/>
      <c r="MGR87" s="190"/>
      <c r="MGS87" s="190"/>
      <c r="MGT87" s="190"/>
      <c r="MGU87" s="190"/>
      <c r="MGV87" s="190"/>
      <c r="MGW87" s="190"/>
      <c r="MGX87" s="190"/>
      <c r="MGY87" s="190"/>
      <c r="MGZ87" s="190"/>
      <c r="MHA87" s="190"/>
      <c r="MHB87" s="190"/>
      <c r="MHC87" s="190"/>
      <c r="MHD87" s="190"/>
      <c r="MHE87" s="190"/>
      <c r="MHF87" s="190"/>
      <c r="MHG87" s="190"/>
      <c r="MHH87" s="190"/>
      <c r="MHI87" s="190"/>
      <c r="MHJ87" s="190"/>
      <c r="MHK87" s="190"/>
      <c r="MHL87" s="190"/>
      <c r="MHM87" s="190"/>
      <c r="MHN87" s="190"/>
      <c r="MHO87" s="190"/>
      <c r="MHP87" s="190"/>
      <c r="MHQ87" s="190"/>
      <c r="MHR87" s="190"/>
      <c r="MHS87" s="190"/>
      <c r="MHT87" s="190"/>
      <c r="MHU87" s="190"/>
      <c r="MHV87" s="190"/>
      <c r="MHW87" s="190"/>
      <c r="MHX87" s="190"/>
      <c r="MHY87" s="190"/>
      <c r="MHZ87" s="190"/>
      <c r="MIA87" s="190"/>
      <c r="MIB87" s="190"/>
      <c r="MIC87" s="190"/>
      <c r="MID87" s="190"/>
      <c r="MIE87" s="190"/>
      <c r="MIF87" s="190"/>
      <c r="MIG87" s="190"/>
      <c r="MIH87" s="190"/>
      <c r="MII87" s="190"/>
      <c r="MIJ87" s="190"/>
      <c r="MIK87" s="190"/>
      <c r="MIL87" s="190"/>
      <c r="MIM87" s="190"/>
      <c r="MIN87" s="190"/>
      <c r="MIO87" s="190"/>
      <c r="MIP87" s="190"/>
      <c r="MIQ87" s="190"/>
      <c r="MIR87" s="190"/>
      <c r="MIS87" s="190"/>
      <c r="MIT87" s="190"/>
      <c r="MIU87" s="190"/>
      <c r="MIV87" s="190"/>
      <c r="MIW87" s="190"/>
      <c r="MIX87" s="190"/>
      <c r="MIY87" s="190"/>
      <c r="MIZ87" s="190"/>
      <c r="MJA87" s="190"/>
      <c r="MJB87" s="190"/>
      <c r="MJC87" s="190"/>
      <c r="MJD87" s="190"/>
      <c r="MJE87" s="190"/>
      <c r="MJF87" s="190"/>
      <c r="MJG87" s="190"/>
      <c r="MJH87" s="190"/>
      <c r="MJI87" s="190"/>
      <c r="MJJ87" s="190"/>
      <c r="MJK87" s="190"/>
      <c r="MJL87" s="190"/>
      <c r="MJM87" s="190"/>
      <c r="MJN87" s="190"/>
      <c r="MJO87" s="190"/>
      <c r="MJP87" s="190"/>
      <c r="MJQ87" s="190"/>
      <c r="MJR87" s="190"/>
      <c r="MJS87" s="190"/>
      <c r="MJT87" s="190"/>
      <c r="MJU87" s="190"/>
      <c r="MJV87" s="190"/>
      <c r="MJW87" s="190"/>
      <c r="MJX87" s="190"/>
      <c r="MJY87" s="190"/>
      <c r="MJZ87" s="190"/>
      <c r="MKA87" s="190"/>
      <c r="MKB87" s="190"/>
      <c r="MKC87" s="190"/>
      <c r="MKD87" s="190"/>
      <c r="MKE87" s="190"/>
      <c r="MKF87" s="190"/>
      <c r="MKG87" s="190"/>
      <c r="MKH87" s="190"/>
      <c r="MKI87" s="190"/>
      <c r="MKJ87" s="190"/>
      <c r="MKK87" s="190"/>
      <c r="MKL87" s="190"/>
      <c r="MKM87" s="190"/>
      <c r="MKN87" s="190"/>
      <c r="MKO87" s="190"/>
      <c r="MKP87" s="190"/>
      <c r="MKQ87" s="190"/>
      <c r="MKR87" s="190"/>
      <c r="MKS87" s="190"/>
      <c r="MKT87" s="190"/>
      <c r="MKU87" s="190"/>
      <c r="MKV87" s="190"/>
      <c r="MKW87" s="190"/>
      <c r="MKX87" s="190"/>
      <c r="MKY87" s="190"/>
      <c r="MKZ87" s="190"/>
      <c r="MLA87" s="190"/>
      <c r="MLB87" s="190"/>
      <c r="MLC87" s="190"/>
      <c r="MLD87" s="190"/>
      <c r="MLE87" s="190"/>
      <c r="MLF87" s="190"/>
      <c r="MLG87" s="190"/>
      <c r="MLH87" s="190"/>
      <c r="MLI87" s="190"/>
      <c r="MLJ87" s="190"/>
      <c r="MLK87" s="190"/>
      <c r="MLL87" s="190"/>
      <c r="MLM87" s="190"/>
      <c r="MLN87" s="190"/>
      <c r="MLO87" s="190"/>
      <c r="MLP87" s="190"/>
      <c r="MLQ87" s="190"/>
      <c r="MLR87" s="190"/>
      <c r="MLS87" s="190"/>
      <c r="MLT87" s="190"/>
      <c r="MLU87" s="190"/>
      <c r="MLV87" s="190"/>
      <c r="MLW87" s="190"/>
      <c r="MLX87" s="190"/>
      <c r="MLY87" s="190"/>
      <c r="MLZ87" s="190"/>
      <c r="MMA87" s="190"/>
      <c r="MMB87" s="190"/>
      <c r="MMC87" s="190"/>
      <c r="MMD87" s="190"/>
      <c r="MME87" s="190"/>
      <c r="MMF87" s="190"/>
      <c r="MMG87" s="190"/>
      <c r="MMH87" s="190"/>
      <c r="MMI87" s="190"/>
      <c r="MMJ87" s="190"/>
      <c r="MMK87" s="190"/>
      <c r="MML87" s="190"/>
      <c r="MMM87" s="190"/>
      <c r="MMN87" s="190"/>
      <c r="MMO87" s="190"/>
      <c r="MMP87" s="190"/>
      <c r="MMQ87" s="190"/>
      <c r="MMR87" s="190"/>
      <c r="MMS87" s="190"/>
      <c r="MMT87" s="190"/>
      <c r="MMU87" s="190"/>
      <c r="MMV87" s="190"/>
      <c r="MMW87" s="190"/>
      <c r="MMX87" s="190"/>
      <c r="MMY87" s="190"/>
      <c r="MMZ87" s="190"/>
      <c r="MNA87" s="190"/>
      <c r="MNB87" s="190"/>
      <c r="MNC87" s="190"/>
      <c r="MND87" s="190"/>
      <c r="MNE87" s="190"/>
      <c r="MNF87" s="190"/>
      <c r="MNG87" s="190"/>
      <c r="MNH87" s="190"/>
      <c r="MNI87" s="190"/>
      <c r="MNJ87" s="190"/>
      <c r="MNK87" s="190"/>
      <c r="MNL87" s="190"/>
      <c r="MNM87" s="190"/>
      <c r="MNN87" s="190"/>
      <c r="MNO87" s="190"/>
      <c r="MNP87" s="190"/>
      <c r="MNQ87" s="190"/>
      <c r="MNR87" s="190"/>
      <c r="MNS87" s="190"/>
      <c r="MNT87" s="190"/>
      <c r="MNU87" s="190"/>
      <c r="MNV87" s="190"/>
      <c r="MNW87" s="190"/>
      <c r="MNX87" s="190"/>
      <c r="MNY87" s="190"/>
      <c r="MNZ87" s="190"/>
      <c r="MOA87" s="190"/>
      <c r="MOB87" s="190"/>
      <c r="MOC87" s="190"/>
      <c r="MOD87" s="190"/>
      <c r="MOE87" s="190"/>
      <c r="MOF87" s="190"/>
      <c r="MOG87" s="190"/>
      <c r="MOH87" s="190"/>
      <c r="MOI87" s="190"/>
      <c r="MOJ87" s="190"/>
      <c r="MOK87" s="190"/>
      <c r="MOL87" s="190"/>
      <c r="MOM87" s="190"/>
      <c r="MON87" s="190"/>
      <c r="MOO87" s="190"/>
      <c r="MOP87" s="190"/>
      <c r="MOQ87" s="190"/>
      <c r="MOR87" s="190"/>
      <c r="MOS87" s="190"/>
      <c r="MOT87" s="190"/>
      <c r="MOU87" s="190"/>
      <c r="MOV87" s="190"/>
      <c r="MOW87" s="190"/>
      <c r="MOX87" s="190"/>
      <c r="MOY87" s="190"/>
      <c r="MOZ87" s="190"/>
      <c r="MPA87" s="190"/>
      <c r="MPB87" s="190"/>
      <c r="MPC87" s="190"/>
      <c r="MPD87" s="190"/>
      <c r="MPE87" s="190"/>
      <c r="MPF87" s="190"/>
      <c r="MPG87" s="190"/>
      <c r="MPH87" s="190"/>
      <c r="MPI87" s="190"/>
      <c r="MPJ87" s="190"/>
      <c r="MPK87" s="190"/>
      <c r="MPL87" s="190"/>
      <c r="MPM87" s="190"/>
      <c r="MPN87" s="190"/>
      <c r="MPO87" s="190"/>
      <c r="MPP87" s="190"/>
      <c r="MPQ87" s="190"/>
      <c r="MPR87" s="190"/>
      <c r="MPS87" s="190"/>
      <c r="MPT87" s="190"/>
      <c r="MPU87" s="190"/>
      <c r="MPV87" s="190"/>
      <c r="MPW87" s="190"/>
      <c r="MPX87" s="190"/>
      <c r="MPY87" s="190"/>
      <c r="MPZ87" s="190"/>
      <c r="MQA87" s="190"/>
      <c r="MQB87" s="190"/>
      <c r="MQC87" s="190"/>
      <c r="MQD87" s="190"/>
      <c r="MQE87" s="190"/>
      <c r="MQF87" s="190"/>
      <c r="MQG87" s="190"/>
      <c r="MQH87" s="190"/>
      <c r="MQI87" s="190"/>
      <c r="MQJ87" s="190"/>
      <c r="MQK87" s="190"/>
      <c r="MQL87" s="190"/>
      <c r="MQM87" s="190"/>
      <c r="MQN87" s="190"/>
      <c r="MQO87" s="190"/>
      <c r="MQP87" s="190"/>
      <c r="MQQ87" s="190"/>
      <c r="MQR87" s="190"/>
      <c r="MQS87" s="190"/>
      <c r="MQT87" s="190"/>
      <c r="MQU87" s="190"/>
      <c r="MQV87" s="190"/>
      <c r="MQW87" s="190"/>
      <c r="MQX87" s="190"/>
      <c r="MQY87" s="190"/>
      <c r="MQZ87" s="190"/>
      <c r="MRA87" s="190"/>
      <c r="MRB87" s="190"/>
      <c r="MRC87" s="190"/>
      <c r="MRD87" s="190"/>
      <c r="MRE87" s="190"/>
      <c r="MRF87" s="190"/>
      <c r="MRG87" s="190"/>
      <c r="MRH87" s="190"/>
      <c r="MRI87" s="190"/>
      <c r="MRJ87" s="190"/>
      <c r="MRK87" s="190"/>
      <c r="MRL87" s="190"/>
      <c r="MRM87" s="190"/>
      <c r="MRN87" s="190"/>
      <c r="MRO87" s="190"/>
      <c r="MRP87" s="190"/>
      <c r="MRQ87" s="190"/>
      <c r="MRR87" s="190"/>
      <c r="MRS87" s="190"/>
      <c r="MRT87" s="190"/>
      <c r="MRU87" s="190"/>
      <c r="MRV87" s="190"/>
      <c r="MRW87" s="190"/>
      <c r="MRX87" s="190"/>
      <c r="MRY87" s="190"/>
      <c r="MRZ87" s="190"/>
      <c r="MSA87" s="190"/>
      <c r="MSB87" s="190"/>
      <c r="MSC87" s="190"/>
      <c r="MSD87" s="190"/>
      <c r="MSE87" s="190"/>
      <c r="MSF87" s="190"/>
      <c r="MSG87" s="190"/>
      <c r="MSH87" s="190"/>
      <c r="MSI87" s="190"/>
      <c r="MSJ87" s="190"/>
      <c r="MSK87" s="190"/>
      <c r="MSL87" s="190"/>
      <c r="MSM87" s="190"/>
      <c r="MSN87" s="190"/>
      <c r="MSO87" s="190"/>
      <c r="MSP87" s="190"/>
      <c r="MSQ87" s="190"/>
      <c r="MSR87" s="190"/>
      <c r="MSS87" s="190"/>
      <c r="MST87" s="190"/>
      <c r="MSU87" s="190"/>
      <c r="MSV87" s="190"/>
      <c r="MSW87" s="190"/>
      <c r="MSX87" s="190"/>
      <c r="MSY87" s="190"/>
      <c r="MSZ87" s="190"/>
      <c r="MTA87" s="190"/>
      <c r="MTB87" s="190"/>
      <c r="MTC87" s="190"/>
      <c r="MTD87" s="190"/>
      <c r="MTE87" s="190"/>
      <c r="MTF87" s="190"/>
      <c r="MTG87" s="190"/>
      <c r="MTH87" s="190"/>
      <c r="MTI87" s="190"/>
      <c r="MTJ87" s="190"/>
      <c r="MTK87" s="190"/>
      <c r="MTL87" s="190"/>
      <c r="MTM87" s="190"/>
      <c r="MTN87" s="190"/>
      <c r="MTO87" s="190"/>
      <c r="MTP87" s="190"/>
      <c r="MTQ87" s="190"/>
      <c r="MTR87" s="190"/>
      <c r="MTS87" s="190"/>
      <c r="MTT87" s="190"/>
      <c r="MTU87" s="190"/>
      <c r="MTV87" s="190"/>
      <c r="MTW87" s="190"/>
      <c r="MTX87" s="190"/>
      <c r="MTY87" s="190"/>
      <c r="MTZ87" s="190"/>
      <c r="MUA87" s="190"/>
      <c r="MUB87" s="190"/>
      <c r="MUC87" s="190"/>
      <c r="MUD87" s="190"/>
      <c r="MUE87" s="190"/>
      <c r="MUF87" s="190"/>
      <c r="MUG87" s="190"/>
      <c r="MUH87" s="190"/>
      <c r="MUI87" s="190"/>
      <c r="MUJ87" s="190"/>
      <c r="MUK87" s="190"/>
      <c r="MUL87" s="190"/>
      <c r="MUM87" s="190"/>
      <c r="MUN87" s="190"/>
      <c r="MUO87" s="190"/>
      <c r="MUP87" s="190"/>
      <c r="MUQ87" s="190"/>
      <c r="MUR87" s="190"/>
      <c r="MUS87" s="190"/>
      <c r="MUT87" s="190"/>
      <c r="MUU87" s="190"/>
      <c r="MUV87" s="190"/>
      <c r="MUW87" s="190"/>
      <c r="MUX87" s="190"/>
      <c r="MUY87" s="190"/>
      <c r="MUZ87" s="190"/>
      <c r="MVA87" s="190"/>
      <c r="MVB87" s="190"/>
      <c r="MVC87" s="190"/>
      <c r="MVD87" s="190"/>
      <c r="MVE87" s="190"/>
      <c r="MVF87" s="190"/>
      <c r="MVG87" s="190"/>
      <c r="MVH87" s="190"/>
      <c r="MVI87" s="190"/>
      <c r="MVJ87" s="190"/>
      <c r="MVK87" s="190"/>
      <c r="MVL87" s="190"/>
      <c r="MVM87" s="190"/>
      <c r="MVN87" s="190"/>
      <c r="MVO87" s="190"/>
      <c r="MVP87" s="190"/>
      <c r="MVQ87" s="190"/>
      <c r="MVR87" s="190"/>
      <c r="MVS87" s="190"/>
      <c r="MVT87" s="190"/>
      <c r="MVU87" s="190"/>
      <c r="MVV87" s="190"/>
      <c r="MVW87" s="190"/>
      <c r="MVX87" s="190"/>
      <c r="MVY87" s="190"/>
      <c r="MVZ87" s="190"/>
      <c r="MWA87" s="190"/>
      <c r="MWB87" s="190"/>
      <c r="MWC87" s="190"/>
      <c r="MWD87" s="190"/>
      <c r="MWE87" s="190"/>
      <c r="MWF87" s="190"/>
      <c r="MWG87" s="190"/>
      <c r="MWH87" s="190"/>
      <c r="MWI87" s="190"/>
      <c r="MWJ87" s="190"/>
      <c r="MWK87" s="190"/>
      <c r="MWL87" s="190"/>
      <c r="MWM87" s="190"/>
      <c r="MWN87" s="190"/>
      <c r="MWO87" s="190"/>
      <c r="MWP87" s="190"/>
      <c r="MWQ87" s="190"/>
      <c r="MWR87" s="190"/>
      <c r="MWS87" s="190"/>
      <c r="MWT87" s="190"/>
      <c r="MWU87" s="190"/>
      <c r="MWV87" s="190"/>
      <c r="MWW87" s="190"/>
      <c r="MWX87" s="190"/>
      <c r="MWY87" s="190"/>
      <c r="MWZ87" s="190"/>
      <c r="MXA87" s="190"/>
      <c r="MXB87" s="190"/>
      <c r="MXC87" s="190"/>
      <c r="MXD87" s="190"/>
      <c r="MXE87" s="190"/>
      <c r="MXF87" s="190"/>
      <c r="MXG87" s="190"/>
      <c r="MXH87" s="190"/>
      <c r="MXI87" s="190"/>
      <c r="MXJ87" s="190"/>
      <c r="MXK87" s="190"/>
      <c r="MXL87" s="190"/>
      <c r="MXM87" s="190"/>
      <c r="MXN87" s="190"/>
      <c r="MXO87" s="190"/>
      <c r="MXP87" s="190"/>
      <c r="MXQ87" s="190"/>
      <c r="MXR87" s="190"/>
      <c r="MXS87" s="190"/>
      <c r="MXT87" s="190"/>
      <c r="MXU87" s="190"/>
      <c r="MXV87" s="190"/>
      <c r="MXW87" s="190"/>
      <c r="MXX87" s="190"/>
      <c r="MXY87" s="190"/>
      <c r="MXZ87" s="190"/>
      <c r="MYA87" s="190"/>
      <c r="MYB87" s="190"/>
      <c r="MYC87" s="190"/>
      <c r="MYD87" s="190"/>
      <c r="MYE87" s="190"/>
      <c r="MYF87" s="190"/>
      <c r="MYG87" s="190"/>
      <c r="MYH87" s="190"/>
      <c r="MYI87" s="190"/>
      <c r="MYJ87" s="190"/>
      <c r="MYK87" s="190"/>
      <c r="MYL87" s="190"/>
      <c r="MYM87" s="190"/>
      <c r="MYN87" s="190"/>
      <c r="MYO87" s="190"/>
      <c r="MYP87" s="190"/>
      <c r="MYQ87" s="190"/>
      <c r="MYR87" s="190"/>
      <c r="MYS87" s="190"/>
      <c r="MYT87" s="190"/>
      <c r="MYU87" s="190"/>
      <c r="MYV87" s="190"/>
      <c r="MYW87" s="190"/>
      <c r="MYX87" s="190"/>
      <c r="MYY87" s="190"/>
      <c r="MYZ87" s="190"/>
      <c r="MZA87" s="190"/>
      <c r="MZB87" s="190"/>
      <c r="MZC87" s="190"/>
      <c r="MZD87" s="190"/>
      <c r="MZE87" s="190"/>
      <c r="MZF87" s="190"/>
      <c r="MZG87" s="190"/>
      <c r="MZH87" s="190"/>
      <c r="MZI87" s="190"/>
      <c r="MZJ87" s="190"/>
      <c r="MZK87" s="190"/>
      <c r="MZL87" s="190"/>
      <c r="MZM87" s="190"/>
      <c r="MZN87" s="190"/>
      <c r="MZO87" s="190"/>
      <c r="MZP87" s="190"/>
      <c r="MZQ87" s="190"/>
      <c r="MZR87" s="190"/>
      <c r="MZS87" s="190"/>
      <c r="MZT87" s="190"/>
      <c r="MZU87" s="190"/>
      <c r="MZV87" s="190"/>
      <c r="MZW87" s="190"/>
      <c r="MZX87" s="190"/>
      <c r="MZY87" s="190"/>
      <c r="MZZ87" s="190"/>
      <c r="NAA87" s="190"/>
      <c r="NAB87" s="190"/>
      <c r="NAC87" s="190"/>
      <c r="NAD87" s="190"/>
      <c r="NAE87" s="190"/>
      <c r="NAF87" s="190"/>
      <c r="NAG87" s="190"/>
      <c r="NAH87" s="190"/>
      <c r="NAI87" s="190"/>
      <c r="NAJ87" s="190"/>
      <c r="NAK87" s="190"/>
      <c r="NAL87" s="190"/>
      <c r="NAM87" s="190"/>
      <c r="NAN87" s="190"/>
      <c r="NAO87" s="190"/>
      <c r="NAP87" s="190"/>
      <c r="NAQ87" s="190"/>
      <c r="NAR87" s="190"/>
      <c r="NAS87" s="190"/>
      <c r="NAT87" s="190"/>
      <c r="NAU87" s="190"/>
      <c r="NAV87" s="190"/>
      <c r="NAW87" s="190"/>
      <c r="NAX87" s="190"/>
      <c r="NAY87" s="190"/>
      <c r="NAZ87" s="190"/>
      <c r="NBA87" s="190"/>
      <c r="NBB87" s="190"/>
      <c r="NBC87" s="190"/>
      <c r="NBD87" s="190"/>
      <c r="NBE87" s="190"/>
      <c r="NBF87" s="190"/>
      <c r="NBG87" s="190"/>
      <c r="NBH87" s="190"/>
      <c r="NBI87" s="190"/>
      <c r="NBJ87" s="190"/>
      <c r="NBK87" s="190"/>
      <c r="NBL87" s="190"/>
      <c r="NBM87" s="190"/>
      <c r="NBN87" s="190"/>
      <c r="NBO87" s="190"/>
      <c r="NBP87" s="190"/>
      <c r="NBQ87" s="190"/>
      <c r="NBR87" s="190"/>
      <c r="NBS87" s="190"/>
      <c r="NBT87" s="190"/>
      <c r="NBU87" s="190"/>
      <c r="NBV87" s="190"/>
      <c r="NBW87" s="190"/>
      <c r="NBX87" s="190"/>
      <c r="NBY87" s="190"/>
      <c r="NBZ87" s="190"/>
      <c r="NCA87" s="190"/>
      <c r="NCB87" s="190"/>
      <c r="NCC87" s="190"/>
      <c r="NCD87" s="190"/>
      <c r="NCE87" s="190"/>
      <c r="NCF87" s="190"/>
      <c r="NCG87" s="190"/>
      <c r="NCH87" s="190"/>
      <c r="NCI87" s="190"/>
      <c r="NCJ87" s="190"/>
      <c r="NCK87" s="190"/>
      <c r="NCL87" s="190"/>
      <c r="NCM87" s="190"/>
      <c r="NCN87" s="190"/>
      <c r="NCO87" s="190"/>
      <c r="NCP87" s="190"/>
      <c r="NCQ87" s="190"/>
      <c r="NCR87" s="190"/>
      <c r="NCS87" s="190"/>
      <c r="NCT87" s="190"/>
      <c r="NCU87" s="190"/>
      <c r="NCV87" s="190"/>
      <c r="NCW87" s="190"/>
      <c r="NCX87" s="190"/>
      <c r="NCY87" s="190"/>
      <c r="NCZ87" s="190"/>
      <c r="NDA87" s="190"/>
      <c r="NDB87" s="190"/>
      <c r="NDC87" s="190"/>
      <c r="NDD87" s="190"/>
      <c r="NDE87" s="190"/>
      <c r="NDF87" s="190"/>
      <c r="NDG87" s="190"/>
      <c r="NDH87" s="190"/>
      <c r="NDI87" s="190"/>
      <c r="NDJ87" s="190"/>
      <c r="NDK87" s="190"/>
      <c r="NDL87" s="190"/>
      <c r="NDM87" s="190"/>
      <c r="NDN87" s="190"/>
      <c r="NDO87" s="190"/>
      <c r="NDP87" s="190"/>
      <c r="NDQ87" s="190"/>
      <c r="NDR87" s="190"/>
      <c r="NDS87" s="190"/>
      <c r="NDT87" s="190"/>
      <c r="NDU87" s="190"/>
      <c r="NDV87" s="190"/>
      <c r="NDW87" s="190"/>
      <c r="NDX87" s="190"/>
      <c r="NDY87" s="190"/>
      <c r="NDZ87" s="190"/>
      <c r="NEA87" s="190"/>
      <c r="NEB87" s="190"/>
      <c r="NEC87" s="190"/>
      <c r="NED87" s="190"/>
      <c r="NEE87" s="190"/>
      <c r="NEF87" s="190"/>
      <c r="NEG87" s="190"/>
      <c r="NEH87" s="190"/>
      <c r="NEI87" s="190"/>
      <c r="NEJ87" s="190"/>
      <c r="NEK87" s="190"/>
      <c r="NEL87" s="190"/>
      <c r="NEM87" s="190"/>
      <c r="NEN87" s="190"/>
      <c r="NEO87" s="190"/>
      <c r="NEP87" s="190"/>
      <c r="NEQ87" s="190"/>
      <c r="NER87" s="190"/>
      <c r="NES87" s="190"/>
      <c r="NET87" s="190"/>
      <c r="NEU87" s="190"/>
      <c r="NEV87" s="190"/>
      <c r="NEW87" s="190"/>
      <c r="NEX87" s="190"/>
      <c r="NEY87" s="190"/>
      <c r="NEZ87" s="190"/>
      <c r="NFA87" s="190"/>
      <c r="NFB87" s="190"/>
      <c r="NFC87" s="190"/>
      <c r="NFD87" s="190"/>
      <c r="NFE87" s="190"/>
      <c r="NFF87" s="190"/>
      <c r="NFG87" s="190"/>
      <c r="NFH87" s="190"/>
      <c r="NFI87" s="190"/>
      <c r="NFJ87" s="190"/>
      <c r="NFK87" s="190"/>
      <c r="NFL87" s="190"/>
      <c r="NFM87" s="190"/>
      <c r="NFN87" s="190"/>
      <c r="NFO87" s="190"/>
      <c r="NFP87" s="190"/>
      <c r="NFQ87" s="190"/>
      <c r="NFR87" s="190"/>
      <c r="NFS87" s="190"/>
      <c r="NFT87" s="190"/>
      <c r="NFU87" s="190"/>
      <c r="NFV87" s="190"/>
      <c r="NFW87" s="190"/>
      <c r="NFX87" s="190"/>
      <c r="NFY87" s="190"/>
      <c r="NFZ87" s="190"/>
      <c r="NGA87" s="190"/>
      <c r="NGB87" s="190"/>
      <c r="NGC87" s="190"/>
      <c r="NGD87" s="190"/>
      <c r="NGE87" s="190"/>
      <c r="NGF87" s="190"/>
      <c r="NGG87" s="190"/>
      <c r="NGH87" s="190"/>
      <c r="NGI87" s="190"/>
      <c r="NGJ87" s="190"/>
      <c r="NGK87" s="190"/>
      <c r="NGL87" s="190"/>
      <c r="NGM87" s="190"/>
      <c r="NGN87" s="190"/>
      <c r="NGO87" s="190"/>
      <c r="NGP87" s="190"/>
      <c r="NGQ87" s="190"/>
      <c r="NGR87" s="190"/>
      <c r="NGS87" s="190"/>
      <c r="NGT87" s="190"/>
      <c r="NGU87" s="190"/>
      <c r="NGV87" s="190"/>
      <c r="NGW87" s="190"/>
      <c r="NGX87" s="190"/>
      <c r="NGY87" s="190"/>
      <c r="NGZ87" s="190"/>
      <c r="NHA87" s="190"/>
      <c r="NHB87" s="190"/>
      <c r="NHC87" s="190"/>
      <c r="NHD87" s="190"/>
      <c r="NHE87" s="190"/>
      <c r="NHF87" s="190"/>
      <c r="NHG87" s="190"/>
      <c r="NHH87" s="190"/>
      <c r="NHI87" s="190"/>
      <c r="NHJ87" s="190"/>
      <c r="NHK87" s="190"/>
      <c r="NHL87" s="190"/>
      <c r="NHM87" s="190"/>
      <c r="NHN87" s="190"/>
      <c r="NHO87" s="190"/>
      <c r="NHP87" s="190"/>
      <c r="NHQ87" s="190"/>
      <c r="NHR87" s="190"/>
      <c r="NHS87" s="190"/>
      <c r="NHT87" s="190"/>
      <c r="NHU87" s="190"/>
      <c r="NHV87" s="190"/>
      <c r="NHW87" s="190"/>
      <c r="NHX87" s="190"/>
      <c r="NHY87" s="190"/>
      <c r="NHZ87" s="190"/>
      <c r="NIA87" s="190"/>
      <c r="NIB87" s="190"/>
      <c r="NIC87" s="190"/>
      <c r="NID87" s="190"/>
      <c r="NIE87" s="190"/>
      <c r="NIF87" s="190"/>
      <c r="NIG87" s="190"/>
      <c r="NIH87" s="190"/>
      <c r="NII87" s="190"/>
      <c r="NIJ87" s="190"/>
      <c r="NIK87" s="190"/>
      <c r="NIL87" s="190"/>
      <c r="NIM87" s="190"/>
      <c r="NIN87" s="190"/>
      <c r="NIO87" s="190"/>
      <c r="NIP87" s="190"/>
      <c r="NIQ87" s="190"/>
      <c r="NIR87" s="190"/>
      <c r="NIS87" s="190"/>
      <c r="NIT87" s="190"/>
      <c r="NIU87" s="190"/>
      <c r="NIV87" s="190"/>
      <c r="NIW87" s="190"/>
      <c r="NIX87" s="190"/>
      <c r="NIY87" s="190"/>
      <c r="NIZ87" s="190"/>
      <c r="NJA87" s="190"/>
      <c r="NJB87" s="190"/>
      <c r="NJC87" s="190"/>
      <c r="NJD87" s="190"/>
      <c r="NJE87" s="190"/>
      <c r="NJF87" s="190"/>
      <c r="NJG87" s="190"/>
      <c r="NJH87" s="190"/>
      <c r="NJI87" s="190"/>
      <c r="NJJ87" s="190"/>
      <c r="NJK87" s="190"/>
      <c r="NJL87" s="190"/>
      <c r="NJM87" s="190"/>
      <c r="NJN87" s="190"/>
      <c r="NJO87" s="190"/>
      <c r="NJP87" s="190"/>
      <c r="NJQ87" s="190"/>
      <c r="NJR87" s="190"/>
      <c r="NJS87" s="190"/>
      <c r="NJT87" s="190"/>
      <c r="NJU87" s="190"/>
      <c r="NJV87" s="190"/>
      <c r="NJW87" s="190"/>
      <c r="NJX87" s="190"/>
      <c r="NJY87" s="190"/>
      <c r="NJZ87" s="190"/>
      <c r="NKA87" s="190"/>
      <c r="NKB87" s="190"/>
      <c r="NKC87" s="190"/>
      <c r="NKD87" s="190"/>
      <c r="NKE87" s="190"/>
      <c r="NKF87" s="190"/>
      <c r="NKG87" s="190"/>
      <c r="NKH87" s="190"/>
      <c r="NKI87" s="190"/>
      <c r="NKJ87" s="190"/>
      <c r="NKK87" s="190"/>
      <c r="NKL87" s="190"/>
      <c r="NKM87" s="190"/>
      <c r="NKN87" s="190"/>
      <c r="NKO87" s="190"/>
      <c r="NKP87" s="190"/>
      <c r="NKQ87" s="190"/>
      <c r="NKR87" s="190"/>
      <c r="NKS87" s="190"/>
      <c r="NKT87" s="190"/>
      <c r="NKU87" s="190"/>
      <c r="NKV87" s="190"/>
      <c r="NKW87" s="190"/>
      <c r="NKX87" s="190"/>
      <c r="NKY87" s="190"/>
      <c r="NKZ87" s="190"/>
      <c r="NLA87" s="190"/>
      <c r="NLB87" s="190"/>
      <c r="NLC87" s="190"/>
      <c r="NLD87" s="190"/>
      <c r="NLE87" s="190"/>
      <c r="NLF87" s="190"/>
      <c r="NLG87" s="190"/>
      <c r="NLH87" s="190"/>
      <c r="NLI87" s="190"/>
      <c r="NLJ87" s="190"/>
      <c r="NLK87" s="190"/>
      <c r="NLL87" s="190"/>
      <c r="NLM87" s="190"/>
      <c r="NLN87" s="190"/>
      <c r="NLO87" s="190"/>
      <c r="NLP87" s="190"/>
      <c r="NLQ87" s="190"/>
      <c r="NLR87" s="190"/>
      <c r="NLS87" s="190"/>
      <c r="NLT87" s="190"/>
      <c r="NLU87" s="190"/>
      <c r="NLV87" s="190"/>
      <c r="NLW87" s="190"/>
      <c r="NLX87" s="190"/>
      <c r="NLY87" s="190"/>
      <c r="NLZ87" s="190"/>
      <c r="NMA87" s="190"/>
      <c r="NMB87" s="190"/>
      <c r="NMC87" s="190"/>
      <c r="NMD87" s="190"/>
      <c r="NME87" s="190"/>
      <c r="NMF87" s="190"/>
      <c r="NMG87" s="190"/>
      <c r="NMH87" s="190"/>
      <c r="NMI87" s="190"/>
      <c r="NMJ87" s="190"/>
      <c r="NMK87" s="190"/>
      <c r="NML87" s="190"/>
      <c r="NMM87" s="190"/>
      <c r="NMN87" s="190"/>
      <c r="NMO87" s="190"/>
      <c r="NMP87" s="190"/>
      <c r="NMQ87" s="190"/>
      <c r="NMR87" s="190"/>
      <c r="NMS87" s="190"/>
      <c r="NMT87" s="190"/>
      <c r="NMU87" s="190"/>
      <c r="NMV87" s="190"/>
      <c r="NMW87" s="190"/>
      <c r="NMX87" s="190"/>
      <c r="NMY87" s="190"/>
      <c r="NMZ87" s="190"/>
      <c r="NNA87" s="190"/>
      <c r="NNB87" s="190"/>
      <c r="NNC87" s="190"/>
      <c r="NND87" s="190"/>
      <c r="NNE87" s="190"/>
      <c r="NNF87" s="190"/>
      <c r="NNG87" s="190"/>
      <c r="NNH87" s="190"/>
      <c r="NNI87" s="190"/>
      <c r="NNJ87" s="190"/>
      <c r="NNK87" s="190"/>
      <c r="NNL87" s="190"/>
      <c r="NNM87" s="190"/>
      <c r="NNN87" s="190"/>
      <c r="NNO87" s="190"/>
      <c r="NNP87" s="190"/>
      <c r="NNQ87" s="190"/>
      <c r="NNR87" s="190"/>
      <c r="NNS87" s="190"/>
      <c r="NNT87" s="190"/>
      <c r="NNU87" s="190"/>
      <c r="NNV87" s="190"/>
      <c r="NNW87" s="190"/>
      <c r="NNX87" s="190"/>
      <c r="NNY87" s="190"/>
      <c r="NNZ87" s="190"/>
      <c r="NOA87" s="190"/>
      <c r="NOB87" s="190"/>
      <c r="NOC87" s="190"/>
      <c r="NOD87" s="190"/>
      <c r="NOE87" s="190"/>
      <c r="NOF87" s="190"/>
      <c r="NOG87" s="190"/>
      <c r="NOH87" s="190"/>
      <c r="NOI87" s="190"/>
      <c r="NOJ87" s="190"/>
      <c r="NOK87" s="190"/>
      <c r="NOL87" s="190"/>
      <c r="NOM87" s="190"/>
      <c r="NON87" s="190"/>
      <c r="NOO87" s="190"/>
      <c r="NOP87" s="190"/>
      <c r="NOQ87" s="190"/>
      <c r="NOR87" s="190"/>
      <c r="NOS87" s="190"/>
      <c r="NOT87" s="190"/>
      <c r="NOU87" s="190"/>
      <c r="NOV87" s="190"/>
      <c r="NOW87" s="190"/>
      <c r="NOX87" s="190"/>
      <c r="NOY87" s="190"/>
      <c r="NOZ87" s="190"/>
      <c r="NPA87" s="190"/>
      <c r="NPB87" s="190"/>
      <c r="NPC87" s="190"/>
      <c r="NPD87" s="190"/>
      <c r="NPE87" s="190"/>
      <c r="NPF87" s="190"/>
      <c r="NPG87" s="190"/>
      <c r="NPH87" s="190"/>
      <c r="NPI87" s="190"/>
      <c r="NPJ87" s="190"/>
      <c r="NPK87" s="190"/>
      <c r="NPL87" s="190"/>
      <c r="NPM87" s="190"/>
      <c r="NPN87" s="190"/>
      <c r="NPO87" s="190"/>
      <c r="NPP87" s="190"/>
      <c r="NPQ87" s="190"/>
      <c r="NPR87" s="190"/>
      <c r="NPS87" s="190"/>
      <c r="NPT87" s="190"/>
      <c r="NPU87" s="190"/>
      <c r="NPV87" s="190"/>
      <c r="NPW87" s="190"/>
      <c r="NPX87" s="190"/>
      <c r="NPY87" s="190"/>
      <c r="NPZ87" s="190"/>
      <c r="NQA87" s="190"/>
      <c r="NQB87" s="190"/>
      <c r="NQC87" s="190"/>
      <c r="NQD87" s="190"/>
      <c r="NQE87" s="190"/>
      <c r="NQF87" s="190"/>
      <c r="NQG87" s="190"/>
      <c r="NQH87" s="190"/>
      <c r="NQI87" s="190"/>
      <c r="NQJ87" s="190"/>
      <c r="NQK87" s="190"/>
      <c r="NQL87" s="190"/>
      <c r="NQM87" s="190"/>
      <c r="NQN87" s="190"/>
      <c r="NQO87" s="190"/>
      <c r="NQP87" s="190"/>
      <c r="NQQ87" s="190"/>
      <c r="NQR87" s="190"/>
      <c r="NQS87" s="190"/>
      <c r="NQT87" s="190"/>
      <c r="NQU87" s="190"/>
      <c r="NQV87" s="190"/>
      <c r="NQW87" s="190"/>
      <c r="NQX87" s="190"/>
      <c r="NQY87" s="190"/>
      <c r="NQZ87" s="190"/>
      <c r="NRA87" s="190"/>
      <c r="NRB87" s="190"/>
      <c r="NRC87" s="190"/>
      <c r="NRD87" s="190"/>
      <c r="NRE87" s="190"/>
      <c r="NRF87" s="190"/>
      <c r="NRG87" s="190"/>
      <c r="NRH87" s="190"/>
      <c r="NRI87" s="190"/>
      <c r="NRJ87" s="190"/>
      <c r="NRK87" s="190"/>
      <c r="NRL87" s="190"/>
      <c r="NRM87" s="190"/>
      <c r="NRN87" s="190"/>
      <c r="NRO87" s="190"/>
      <c r="NRP87" s="190"/>
      <c r="NRQ87" s="190"/>
      <c r="NRR87" s="190"/>
      <c r="NRS87" s="190"/>
      <c r="NRT87" s="190"/>
      <c r="NRU87" s="190"/>
      <c r="NRV87" s="190"/>
      <c r="NRW87" s="190"/>
      <c r="NRX87" s="190"/>
      <c r="NRY87" s="190"/>
      <c r="NRZ87" s="190"/>
      <c r="NSA87" s="190"/>
      <c r="NSB87" s="190"/>
      <c r="NSC87" s="190"/>
      <c r="NSD87" s="190"/>
      <c r="NSE87" s="190"/>
      <c r="NSF87" s="190"/>
      <c r="NSG87" s="190"/>
      <c r="NSH87" s="190"/>
      <c r="NSI87" s="190"/>
      <c r="NSJ87" s="190"/>
      <c r="NSK87" s="190"/>
      <c r="NSL87" s="190"/>
      <c r="NSM87" s="190"/>
      <c r="NSN87" s="190"/>
      <c r="NSO87" s="190"/>
      <c r="NSP87" s="190"/>
      <c r="NSQ87" s="190"/>
      <c r="NSR87" s="190"/>
      <c r="NSS87" s="190"/>
      <c r="NST87" s="190"/>
      <c r="NSU87" s="190"/>
      <c r="NSV87" s="190"/>
      <c r="NSW87" s="190"/>
      <c r="NSX87" s="190"/>
      <c r="NSY87" s="190"/>
      <c r="NSZ87" s="190"/>
      <c r="NTA87" s="190"/>
      <c r="NTB87" s="190"/>
      <c r="NTC87" s="190"/>
      <c r="NTD87" s="190"/>
      <c r="NTE87" s="190"/>
      <c r="NTF87" s="190"/>
      <c r="NTG87" s="190"/>
      <c r="NTH87" s="190"/>
      <c r="NTI87" s="190"/>
      <c r="NTJ87" s="190"/>
      <c r="NTK87" s="190"/>
      <c r="NTL87" s="190"/>
      <c r="NTM87" s="190"/>
      <c r="NTN87" s="190"/>
      <c r="NTO87" s="190"/>
      <c r="NTP87" s="190"/>
      <c r="NTQ87" s="190"/>
      <c r="NTR87" s="190"/>
      <c r="NTS87" s="190"/>
      <c r="NTT87" s="190"/>
      <c r="NTU87" s="190"/>
      <c r="NTV87" s="190"/>
      <c r="NTW87" s="190"/>
      <c r="NTX87" s="190"/>
      <c r="NTY87" s="190"/>
      <c r="NTZ87" s="190"/>
      <c r="NUA87" s="190"/>
      <c r="NUB87" s="190"/>
      <c r="NUC87" s="190"/>
      <c r="NUD87" s="190"/>
      <c r="NUE87" s="190"/>
      <c r="NUF87" s="190"/>
      <c r="NUG87" s="190"/>
      <c r="NUH87" s="190"/>
      <c r="NUI87" s="190"/>
      <c r="NUJ87" s="190"/>
      <c r="NUK87" s="190"/>
      <c r="NUL87" s="190"/>
      <c r="NUM87" s="190"/>
      <c r="NUN87" s="190"/>
      <c r="NUO87" s="190"/>
      <c r="NUP87" s="190"/>
      <c r="NUQ87" s="190"/>
      <c r="NUR87" s="190"/>
      <c r="NUS87" s="190"/>
      <c r="NUT87" s="190"/>
      <c r="NUU87" s="190"/>
      <c r="NUV87" s="190"/>
      <c r="NUW87" s="190"/>
      <c r="NUX87" s="190"/>
      <c r="NUY87" s="190"/>
      <c r="NUZ87" s="190"/>
      <c r="NVA87" s="190"/>
      <c r="NVB87" s="190"/>
      <c r="NVC87" s="190"/>
      <c r="NVD87" s="190"/>
      <c r="NVE87" s="190"/>
      <c r="NVF87" s="190"/>
      <c r="NVG87" s="190"/>
      <c r="NVH87" s="190"/>
      <c r="NVI87" s="190"/>
      <c r="NVJ87" s="190"/>
      <c r="NVK87" s="190"/>
      <c r="NVL87" s="190"/>
      <c r="NVM87" s="190"/>
      <c r="NVN87" s="190"/>
      <c r="NVO87" s="190"/>
      <c r="NVP87" s="190"/>
      <c r="NVQ87" s="190"/>
      <c r="NVR87" s="190"/>
      <c r="NVS87" s="190"/>
      <c r="NVT87" s="190"/>
      <c r="NVU87" s="190"/>
      <c r="NVV87" s="190"/>
      <c r="NVW87" s="190"/>
      <c r="NVX87" s="190"/>
      <c r="NVY87" s="190"/>
      <c r="NVZ87" s="190"/>
      <c r="NWA87" s="190"/>
      <c r="NWB87" s="190"/>
      <c r="NWC87" s="190"/>
      <c r="NWD87" s="190"/>
      <c r="NWE87" s="190"/>
      <c r="NWF87" s="190"/>
      <c r="NWG87" s="190"/>
      <c r="NWH87" s="190"/>
      <c r="NWI87" s="190"/>
      <c r="NWJ87" s="190"/>
      <c r="NWK87" s="190"/>
      <c r="NWL87" s="190"/>
      <c r="NWM87" s="190"/>
      <c r="NWN87" s="190"/>
      <c r="NWO87" s="190"/>
      <c r="NWP87" s="190"/>
      <c r="NWQ87" s="190"/>
      <c r="NWR87" s="190"/>
      <c r="NWS87" s="190"/>
      <c r="NWT87" s="190"/>
      <c r="NWU87" s="190"/>
      <c r="NWV87" s="190"/>
      <c r="NWW87" s="190"/>
      <c r="NWX87" s="190"/>
      <c r="NWY87" s="190"/>
      <c r="NWZ87" s="190"/>
      <c r="NXA87" s="190"/>
      <c r="NXB87" s="190"/>
      <c r="NXC87" s="190"/>
      <c r="NXD87" s="190"/>
      <c r="NXE87" s="190"/>
      <c r="NXF87" s="190"/>
      <c r="NXG87" s="190"/>
      <c r="NXH87" s="190"/>
      <c r="NXI87" s="190"/>
      <c r="NXJ87" s="190"/>
      <c r="NXK87" s="190"/>
      <c r="NXL87" s="190"/>
      <c r="NXM87" s="190"/>
      <c r="NXN87" s="190"/>
      <c r="NXO87" s="190"/>
      <c r="NXP87" s="190"/>
      <c r="NXQ87" s="190"/>
      <c r="NXR87" s="190"/>
      <c r="NXS87" s="190"/>
      <c r="NXT87" s="190"/>
      <c r="NXU87" s="190"/>
      <c r="NXV87" s="190"/>
      <c r="NXW87" s="190"/>
      <c r="NXX87" s="190"/>
      <c r="NXY87" s="190"/>
      <c r="NXZ87" s="190"/>
      <c r="NYA87" s="190"/>
      <c r="NYB87" s="190"/>
      <c r="NYC87" s="190"/>
      <c r="NYD87" s="190"/>
      <c r="NYE87" s="190"/>
      <c r="NYF87" s="190"/>
      <c r="NYG87" s="190"/>
      <c r="NYH87" s="190"/>
      <c r="NYI87" s="190"/>
      <c r="NYJ87" s="190"/>
      <c r="NYK87" s="190"/>
      <c r="NYL87" s="190"/>
      <c r="NYM87" s="190"/>
      <c r="NYN87" s="190"/>
      <c r="NYO87" s="190"/>
      <c r="NYP87" s="190"/>
      <c r="NYQ87" s="190"/>
      <c r="NYR87" s="190"/>
      <c r="NYS87" s="190"/>
      <c r="NYT87" s="190"/>
      <c r="NYU87" s="190"/>
      <c r="NYV87" s="190"/>
      <c r="NYW87" s="190"/>
      <c r="NYX87" s="190"/>
      <c r="NYY87" s="190"/>
      <c r="NYZ87" s="190"/>
      <c r="NZA87" s="190"/>
      <c r="NZB87" s="190"/>
      <c r="NZC87" s="190"/>
      <c r="NZD87" s="190"/>
      <c r="NZE87" s="190"/>
      <c r="NZF87" s="190"/>
      <c r="NZG87" s="190"/>
      <c r="NZH87" s="190"/>
      <c r="NZI87" s="190"/>
      <c r="NZJ87" s="190"/>
      <c r="NZK87" s="190"/>
      <c r="NZL87" s="190"/>
      <c r="NZM87" s="190"/>
      <c r="NZN87" s="190"/>
      <c r="NZO87" s="190"/>
      <c r="NZP87" s="190"/>
      <c r="NZQ87" s="190"/>
      <c r="NZR87" s="190"/>
      <c r="NZS87" s="190"/>
      <c r="NZT87" s="190"/>
      <c r="NZU87" s="190"/>
      <c r="NZV87" s="190"/>
      <c r="NZW87" s="190"/>
      <c r="NZX87" s="190"/>
      <c r="NZY87" s="190"/>
      <c r="NZZ87" s="190"/>
      <c r="OAA87" s="190"/>
      <c r="OAB87" s="190"/>
      <c r="OAC87" s="190"/>
      <c r="OAD87" s="190"/>
      <c r="OAE87" s="190"/>
      <c r="OAF87" s="190"/>
      <c r="OAG87" s="190"/>
      <c r="OAH87" s="190"/>
      <c r="OAI87" s="190"/>
      <c r="OAJ87" s="190"/>
      <c r="OAK87" s="190"/>
      <c r="OAL87" s="190"/>
      <c r="OAM87" s="190"/>
      <c r="OAN87" s="190"/>
      <c r="OAO87" s="190"/>
      <c r="OAP87" s="190"/>
      <c r="OAQ87" s="190"/>
      <c r="OAR87" s="190"/>
      <c r="OAS87" s="190"/>
      <c r="OAT87" s="190"/>
      <c r="OAU87" s="190"/>
      <c r="OAV87" s="190"/>
      <c r="OAW87" s="190"/>
      <c r="OAX87" s="190"/>
      <c r="OAY87" s="190"/>
      <c r="OAZ87" s="190"/>
      <c r="OBA87" s="190"/>
      <c r="OBB87" s="190"/>
      <c r="OBC87" s="190"/>
      <c r="OBD87" s="190"/>
      <c r="OBE87" s="190"/>
      <c r="OBF87" s="190"/>
      <c r="OBG87" s="190"/>
      <c r="OBH87" s="190"/>
      <c r="OBI87" s="190"/>
      <c r="OBJ87" s="190"/>
      <c r="OBK87" s="190"/>
      <c r="OBL87" s="190"/>
      <c r="OBM87" s="190"/>
      <c r="OBN87" s="190"/>
      <c r="OBO87" s="190"/>
      <c r="OBP87" s="190"/>
      <c r="OBQ87" s="190"/>
      <c r="OBR87" s="190"/>
      <c r="OBS87" s="190"/>
      <c r="OBT87" s="190"/>
      <c r="OBU87" s="190"/>
      <c r="OBV87" s="190"/>
      <c r="OBW87" s="190"/>
      <c r="OBX87" s="190"/>
      <c r="OBY87" s="190"/>
      <c r="OBZ87" s="190"/>
      <c r="OCA87" s="190"/>
      <c r="OCB87" s="190"/>
      <c r="OCC87" s="190"/>
      <c r="OCD87" s="190"/>
      <c r="OCE87" s="190"/>
      <c r="OCF87" s="190"/>
      <c r="OCG87" s="190"/>
      <c r="OCH87" s="190"/>
      <c r="OCI87" s="190"/>
      <c r="OCJ87" s="190"/>
      <c r="OCK87" s="190"/>
      <c r="OCL87" s="190"/>
      <c r="OCM87" s="190"/>
      <c r="OCN87" s="190"/>
      <c r="OCO87" s="190"/>
      <c r="OCP87" s="190"/>
      <c r="OCQ87" s="190"/>
      <c r="OCR87" s="190"/>
      <c r="OCS87" s="190"/>
      <c r="OCT87" s="190"/>
      <c r="OCU87" s="190"/>
      <c r="OCV87" s="190"/>
      <c r="OCW87" s="190"/>
      <c r="OCX87" s="190"/>
      <c r="OCY87" s="190"/>
      <c r="OCZ87" s="190"/>
      <c r="ODA87" s="190"/>
      <c r="ODB87" s="190"/>
      <c r="ODC87" s="190"/>
      <c r="ODD87" s="190"/>
      <c r="ODE87" s="190"/>
      <c r="ODF87" s="190"/>
      <c r="ODG87" s="190"/>
      <c r="ODH87" s="190"/>
      <c r="ODI87" s="190"/>
      <c r="ODJ87" s="190"/>
      <c r="ODK87" s="190"/>
      <c r="ODL87" s="190"/>
      <c r="ODM87" s="190"/>
      <c r="ODN87" s="190"/>
      <c r="ODO87" s="190"/>
      <c r="ODP87" s="190"/>
      <c r="ODQ87" s="190"/>
      <c r="ODR87" s="190"/>
      <c r="ODS87" s="190"/>
      <c r="ODT87" s="190"/>
      <c r="ODU87" s="190"/>
      <c r="ODV87" s="190"/>
      <c r="ODW87" s="190"/>
      <c r="ODX87" s="190"/>
      <c r="ODY87" s="190"/>
      <c r="ODZ87" s="190"/>
      <c r="OEA87" s="190"/>
      <c r="OEB87" s="190"/>
      <c r="OEC87" s="190"/>
      <c r="OED87" s="190"/>
      <c r="OEE87" s="190"/>
      <c r="OEF87" s="190"/>
      <c r="OEG87" s="190"/>
      <c r="OEH87" s="190"/>
      <c r="OEI87" s="190"/>
      <c r="OEJ87" s="190"/>
      <c r="OEK87" s="190"/>
      <c r="OEL87" s="190"/>
      <c r="OEM87" s="190"/>
      <c r="OEN87" s="190"/>
      <c r="OEO87" s="190"/>
      <c r="OEP87" s="190"/>
      <c r="OEQ87" s="190"/>
      <c r="OER87" s="190"/>
      <c r="OES87" s="190"/>
      <c r="OET87" s="190"/>
      <c r="OEU87" s="190"/>
      <c r="OEV87" s="190"/>
      <c r="OEW87" s="190"/>
      <c r="OEX87" s="190"/>
      <c r="OEY87" s="190"/>
      <c r="OEZ87" s="190"/>
      <c r="OFA87" s="190"/>
      <c r="OFB87" s="190"/>
      <c r="OFC87" s="190"/>
      <c r="OFD87" s="190"/>
      <c r="OFE87" s="190"/>
      <c r="OFF87" s="190"/>
      <c r="OFG87" s="190"/>
      <c r="OFH87" s="190"/>
      <c r="OFI87" s="190"/>
      <c r="OFJ87" s="190"/>
      <c r="OFK87" s="190"/>
      <c r="OFL87" s="190"/>
      <c r="OFM87" s="190"/>
      <c r="OFN87" s="190"/>
      <c r="OFO87" s="190"/>
      <c r="OFP87" s="190"/>
      <c r="OFQ87" s="190"/>
      <c r="OFR87" s="190"/>
      <c r="OFS87" s="190"/>
      <c r="OFT87" s="190"/>
      <c r="OFU87" s="190"/>
      <c r="OFV87" s="190"/>
      <c r="OFW87" s="190"/>
      <c r="OFX87" s="190"/>
      <c r="OFY87" s="190"/>
      <c r="OFZ87" s="190"/>
      <c r="OGA87" s="190"/>
      <c r="OGB87" s="190"/>
      <c r="OGC87" s="190"/>
      <c r="OGD87" s="190"/>
      <c r="OGE87" s="190"/>
      <c r="OGF87" s="190"/>
      <c r="OGG87" s="190"/>
      <c r="OGH87" s="190"/>
      <c r="OGI87" s="190"/>
      <c r="OGJ87" s="190"/>
      <c r="OGK87" s="190"/>
      <c r="OGL87" s="190"/>
      <c r="OGM87" s="190"/>
      <c r="OGN87" s="190"/>
      <c r="OGO87" s="190"/>
      <c r="OGP87" s="190"/>
      <c r="OGQ87" s="190"/>
      <c r="OGR87" s="190"/>
      <c r="OGS87" s="190"/>
      <c r="OGT87" s="190"/>
      <c r="OGU87" s="190"/>
      <c r="OGV87" s="190"/>
      <c r="OGW87" s="190"/>
      <c r="OGX87" s="190"/>
      <c r="OGY87" s="190"/>
      <c r="OGZ87" s="190"/>
      <c r="OHA87" s="190"/>
      <c r="OHB87" s="190"/>
      <c r="OHC87" s="190"/>
      <c r="OHD87" s="190"/>
      <c r="OHE87" s="190"/>
      <c r="OHF87" s="190"/>
      <c r="OHG87" s="190"/>
      <c r="OHH87" s="190"/>
      <c r="OHI87" s="190"/>
      <c r="OHJ87" s="190"/>
      <c r="OHK87" s="190"/>
      <c r="OHL87" s="190"/>
      <c r="OHM87" s="190"/>
      <c r="OHN87" s="190"/>
      <c r="OHO87" s="190"/>
      <c r="OHP87" s="190"/>
      <c r="OHQ87" s="190"/>
      <c r="OHR87" s="190"/>
      <c r="OHS87" s="190"/>
      <c r="OHT87" s="190"/>
      <c r="OHU87" s="190"/>
      <c r="OHV87" s="190"/>
      <c r="OHW87" s="190"/>
      <c r="OHX87" s="190"/>
      <c r="OHY87" s="190"/>
      <c r="OHZ87" s="190"/>
      <c r="OIA87" s="190"/>
      <c r="OIB87" s="190"/>
      <c r="OIC87" s="190"/>
      <c r="OID87" s="190"/>
      <c r="OIE87" s="190"/>
      <c r="OIF87" s="190"/>
      <c r="OIG87" s="190"/>
      <c r="OIH87" s="190"/>
      <c r="OII87" s="190"/>
      <c r="OIJ87" s="190"/>
      <c r="OIK87" s="190"/>
      <c r="OIL87" s="190"/>
      <c r="OIM87" s="190"/>
      <c r="OIN87" s="190"/>
      <c r="OIO87" s="190"/>
      <c r="OIP87" s="190"/>
      <c r="OIQ87" s="190"/>
      <c r="OIR87" s="190"/>
      <c r="OIS87" s="190"/>
      <c r="OIT87" s="190"/>
      <c r="OIU87" s="190"/>
      <c r="OIV87" s="190"/>
      <c r="OIW87" s="190"/>
      <c r="OIX87" s="190"/>
      <c r="OIY87" s="190"/>
      <c r="OIZ87" s="190"/>
      <c r="OJA87" s="190"/>
      <c r="OJB87" s="190"/>
      <c r="OJC87" s="190"/>
      <c r="OJD87" s="190"/>
      <c r="OJE87" s="190"/>
      <c r="OJF87" s="190"/>
      <c r="OJG87" s="190"/>
      <c r="OJH87" s="190"/>
      <c r="OJI87" s="190"/>
      <c r="OJJ87" s="190"/>
      <c r="OJK87" s="190"/>
      <c r="OJL87" s="190"/>
      <c r="OJM87" s="190"/>
      <c r="OJN87" s="190"/>
      <c r="OJO87" s="190"/>
      <c r="OJP87" s="190"/>
      <c r="OJQ87" s="190"/>
      <c r="OJR87" s="190"/>
      <c r="OJS87" s="190"/>
      <c r="OJT87" s="190"/>
      <c r="OJU87" s="190"/>
      <c r="OJV87" s="190"/>
      <c r="OJW87" s="190"/>
      <c r="OJX87" s="190"/>
      <c r="OJY87" s="190"/>
      <c r="OJZ87" s="190"/>
      <c r="OKA87" s="190"/>
      <c r="OKB87" s="190"/>
      <c r="OKC87" s="190"/>
      <c r="OKD87" s="190"/>
      <c r="OKE87" s="190"/>
      <c r="OKF87" s="190"/>
      <c r="OKG87" s="190"/>
      <c r="OKH87" s="190"/>
      <c r="OKI87" s="190"/>
      <c r="OKJ87" s="190"/>
      <c r="OKK87" s="190"/>
      <c r="OKL87" s="190"/>
      <c r="OKM87" s="190"/>
      <c r="OKN87" s="190"/>
      <c r="OKO87" s="190"/>
      <c r="OKP87" s="190"/>
      <c r="OKQ87" s="190"/>
      <c r="OKR87" s="190"/>
      <c r="OKS87" s="190"/>
      <c r="OKT87" s="190"/>
      <c r="OKU87" s="190"/>
      <c r="OKV87" s="190"/>
      <c r="OKW87" s="190"/>
      <c r="OKX87" s="190"/>
      <c r="OKY87" s="190"/>
      <c r="OKZ87" s="190"/>
      <c r="OLA87" s="190"/>
      <c r="OLB87" s="190"/>
      <c r="OLC87" s="190"/>
      <c r="OLD87" s="190"/>
      <c r="OLE87" s="190"/>
      <c r="OLF87" s="190"/>
      <c r="OLG87" s="190"/>
      <c r="OLH87" s="190"/>
      <c r="OLI87" s="190"/>
      <c r="OLJ87" s="190"/>
      <c r="OLK87" s="190"/>
      <c r="OLL87" s="190"/>
      <c r="OLM87" s="190"/>
      <c r="OLN87" s="190"/>
      <c r="OLO87" s="190"/>
      <c r="OLP87" s="190"/>
      <c r="OLQ87" s="190"/>
      <c r="OLR87" s="190"/>
      <c r="OLS87" s="190"/>
      <c r="OLT87" s="190"/>
      <c r="OLU87" s="190"/>
      <c r="OLV87" s="190"/>
      <c r="OLW87" s="190"/>
      <c r="OLX87" s="190"/>
      <c r="OLY87" s="190"/>
      <c r="OLZ87" s="190"/>
      <c r="OMA87" s="190"/>
      <c r="OMB87" s="190"/>
      <c r="OMC87" s="190"/>
      <c r="OMD87" s="190"/>
      <c r="OME87" s="190"/>
      <c r="OMF87" s="190"/>
      <c r="OMG87" s="190"/>
      <c r="OMH87" s="190"/>
      <c r="OMI87" s="190"/>
      <c r="OMJ87" s="190"/>
      <c r="OMK87" s="190"/>
      <c r="OML87" s="190"/>
      <c r="OMM87" s="190"/>
      <c r="OMN87" s="190"/>
      <c r="OMO87" s="190"/>
      <c r="OMP87" s="190"/>
      <c r="OMQ87" s="190"/>
      <c r="OMR87" s="190"/>
      <c r="OMS87" s="190"/>
      <c r="OMT87" s="190"/>
      <c r="OMU87" s="190"/>
      <c r="OMV87" s="190"/>
      <c r="OMW87" s="190"/>
      <c r="OMX87" s="190"/>
      <c r="OMY87" s="190"/>
      <c r="OMZ87" s="190"/>
      <c r="ONA87" s="190"/>
      <c r="ONB87" s="190"/>
      <c r="ONC87" s="190"/>
      <c r="OND87" s="190"/>
      <c r="ONE87" s="190"/>
      <c r="ONF87" s="190"/>
      <c r="ONG87" s="190"/>
      <c r="ONH87" s="190"/>
      <c r="ONI87" s="190"/>
      <c r="ONJ87" s="190"/>
      <c r="ONK87" s="190"/>
      <c r="ONL87" s="190"/>
      <c r="ONM87" s="190"/>
      <c r="ONN87" s="190"/>
      <c r="ONO87" s="190"/>
      <c r="ONP87" s="190"/>
      <c r="ONQ87" s="190"/>
      <c r="ONR87" s="190"/>
      <c r="ONS87" s="190"/>
      <c r="ONT87" s="190"/>
      <c r="ONU87" s="190"/>
      <c r="ONV87" s="190"/>
      <c r="ONW87" s="190"/>
      <c r="ONX87" s="190"/>
      <c r="ONY87" s="190"/>
      <c r="ONZ87" s="190"/>
      <c r="OOA87" s="190"/>
      <c r="OOB87" s="190"/>
      <c r="OOC87" s="190"/>
      <c r="OOD87" s="190"/>
      <c r="OOE87" s="190"/>
      <c r="OOF87" s="190"/>
      <c r="OOG87" s="190"/>
      <c r="OOH87" s="190"/>
      <c r="OOI87" s="190"/>
      <c r="OOJ87" s="190"/>
      <c r="OOK87" s="190"/>
      <c r="OOL87" s="190"/>
      <c r="OOM87" s="190"/>
      <c r="OON87" s="190"/>
      <c r="OOO87" s="190"/>
      <c r="OOP87" s="190"/>
      <c r="OOQ87" s="190"/>
      <c r="OOR87" s="190"/>
      <c r="OOS87" s="190"/>
      <c r="OOT87" s="190"/>
      <c r="OOU87" s="190"/>
      <c r="OOV87" s="190"/>
      <c r="OOW87" s="190"/>
      <c r="OOX87" s="190"/>
      <c r="OOY87" s="190"/>
      <c r="OOZ87" s="190"/>
      <c r="OPA87" s="190"/>
      <c r="OPB87" s="190"/>
      <c r="OPC87" s="190"/>
      <c r="OPD87" s="190"/>
      <c r="OPE87" s="190"/>
      <c r="OPF87" s="190"/>
      <c r="OPG87" s="190"/>
      <c r="OPH87" s="190"/>
      <c r="OPI87" s="190"/>
      <c r="OPJ87" s="190"/>
      <c r="OPK87" s="190"/>
      <c r="OPL87" s="190"/>
      <c r="OPM87" s="190"/>
      <c r="OPN87" s="190"/>
      <c r="OPO87" s="190"/>
      <c r="OPP87" s="190"/>
      <c r="OPQ87" s="190"/>
      <c r="OPR87" s="190"/>
      <c r="OPS87" s="190"/>
      <c r="OPT87" s="190"/>
      <c r="OPU87" s="190"/>
      <c r="OPV87" s="190"/>
      <c r="OPW87" s="190"/>
      <c r="OPX87" s="190"/>
      <c r="OPY87" s="190"/>
      <c r="OPZ87" s="190"/>
      <c r="OQA87" s="190"/>
      <c r="OQB87" s="190"/>
      <c r="OQC87" s="190"/>
      <c r="OQD87" s="190"/>
      <c r="OQE87" s="190"/>
      <c r="OQF87" s="190"/>
      <c r="OQG87" s="190"/>
      <c r="OQH87" s="190"/>
      <c r="OQI87" s="190"/>
      <c r="OQJ87" s="190"/>
      <c r="OQK87" s="190"/>
      <c r="OQL87" s="190"/>
      <c r="OQM87" s="190"/>
      <c r="OQN87" s="190"/>
      <c r="OQO87" s="190"/>
      <c r="OQP87" s="190"/>
      <c r="OQQ87" s="190"/>
      <c r="OQR87" s="190"/>
      <c r="OQS87" s="190"/>
      <c r="OQT87" s="190"/>
      <c r="OQU87" s="190"/>
      <c r="OQV87" s="190"/>
      <c r="OQW87" s="190"/>
      <c r="OQX87" s="190"/>
      <c r="OQY87" s="190"/>
      <c r="OQZ87" s="190"/>
      <c r="ORA87" s="190"/>
      <c r="ORB87" s="190"/>
      <c r="ORC87" s="190"/>
      <c r="ORD87" s="190"/>
      <c r="ORE87" s="190"/>
      <c r="ORF87" s="190"/>
      <c r="ORG87" s="190"/>
      <c r="ORH87" s="190"/>
      <c r="ORI87" s="190"/>
      <c r="ORJ87" s="190"/>
      <c r="ORK87" s="190"/>
      <c r="ORL87" s="190"/>
      <c r="ORM87" s="190"/>
      <c r="ORN87" s="190"/>
      <c r="ORO87" s="190"/>
      <c r="ORP87" s="190"/>
      <c r="ORQ87" s="190"/>
      <c r="ORR87" s="190"/>
      <c r="ORS87" s="190"/>
      <c r="ORT87" s="190"/>
      <c r="ORU87" s="190"/>
      <c r="ORV87" s="190"/>
      <c r="ORW87" s="190"/>
      <c r="ORX87" s="190"/>
      <c r="ORY87" s="190"/>
      <c r="ORZ87" s="190"/>
      <c r="OSA87" s="190"/>
      <c r="OSB87" s="190"/>
      <c r="OSC87" s="190"/>
      <c r="OSD87" s="190"/>
      <c r="OSE87" s="190"/>
      <c r="OSF87" s="190"/>
      <c r="OSG87" s="190"/>
      <c r="OSH87" s="190"/>
      <c r="OSI87" s="190"/>
      <c r="OSJ87" s="190"/>
      <c r="OSK87" s="190"/>
      <c r="OSL87" s="190"/>
      <c r="OSM87" s="190"/>
      <c r="OSN87" s="190"/>
      <c r="OSO87" s="190"/>
      <c r="OSP87" s="190"/>
      <c r="OSQ87" s="190"/>
      <c r="OSR87" s="190"/>
      <c r="OSS87" s="190"/>
      <c r="OST87" s="190"/>
      <c r="OSU87" s="190"/>
      <c r="OSV87" s="190"/>
      <c r="OSW87" s="190"/>
      <c r="OSX87" s="190"/>
      <c r="OSY87" s="190"/>
      <c r="OSZ87" s="190"/>
      <c r="OTA87" s="190"/>
      <c r="OTB87" s="190"/>
      <c r="OTC87" s="190"/>
      <c r="OTD87" s="190"/>
      <c r="OTE87" s="190"/>
      <c r="OTF87" s="190"/>
      <c r="OTG87" s="190"/>
      <c r="OTH87" s="190"/>
      <c r="OTI87" s="190"/>
      <c r="OTJ87" s="190"/>
      <c r="OTK87" s="190"/>
      <c r="OTL87" s="190"/>
      <c r="OTM87" s="190"/>
      <c r="OTN87" s="190"/>
      <c r="OTO87" s="190"/>
      <c r="OTP87" s="190"/>
      <c r="OTQ87" s="190"/>
      <c r="OTR87" s="190"/>
      <c r="OTS87" s="190"/>
      <c r="OTT87" s="190"/>
      <c r="OTU87" s="190"/>
      <c r="OTV87" s="190"/>
      <c r="OTW87" s="190"/>
      <c r="OTX87" s="190"/>
      <c r="OTY87" s="190"/>
      <c r="OTZ87" s="190"/>
      <c r="OUA87" s="190"/>
      <c r="OUB87" s="190"/>
      <c r="OUC87" s="190"/>
      <c r="OUD87" s="190"/>
      <c r="OUE87" s="190"/>
      <c r="OUF87" s="190"/>
      <c r="OUG87" s="190"/>
      <c r="OUH87" s="190"/>
      <c r="OUI87" s="190"/>
      <c r="OUJ87" s="190"/>
      <c r="OUK87" s="190"/>
      <c r="OUL87" s="190"/>
      <c r="OUM87" s="190"/>
      <c r="OUN87" s="190"/>
      <c r="OUO87" s="190"/>
      <c r="OUP87" s="190"/>
      <c r="OUQ87" s="190"/>
      <c r="OUR87" s="190"/>
      <c r="OUS87" s="190"/>
      <c r="OUT87" s="190"/>
      <c r="OUU87" s="190"/>
      <c r="OUV87" s="190"/>
      <c r="OUW87" s="190"/>
      <c r="OUX87" s="190"/>
      <c r="OUY87" s="190"/>
      <c r="OUZ87" s="190"/>
      <c r="OVA87" s="190"/>
      <c r="OVB87" s="190"/>
      <c r="OVC87" s="190"/>
      <c r="OVD87" s="190"/>
      <c r="OVE87" s="190"/>
      <c r="OVF87" s="190"/>
      <c r="OVG87" s="190"/>
      <c r="OVH87" s="190"/>
      <c r="OVI87" s="190"/>
      <c r="OVJ87" s="190"/>
      <c r="OVK87" s="190"/>
      <c r="OVL87" s="190"/>
      <c r="OVM87" s="190"/>
      <c r="OVN87" s="190"/>
      <c r="OVO87" s="190"/>
      <c r="OVP87" s="190"/>
      <c r="OVQ87" s="190"/>
      <c r="OVR87" s="190"/>
      <c r="OVS87" s="190"/>
      <c r="OVT87" s="190"/>
      <c r="OVU87" s="190"/>
      <c r="OVV87" s="190"/>
      <c r="OVW87" s="190"/>
      <c r="OVX87" s="190"/>
      <c r="OVY87" s="190"/>
      <c r="OVZ87" s="190"/>
      <c r="OWA87" s="190"/>
      <c r="OWB87" s="190"/>
      <c r="OWC87" s="190"/>
      <c r="OWD87" s="190"/>
      <c r="OWE87" s="190"/>
      <c r="OWF87" s="190"/>
      <c r="OWG87" s="190"/>
      <c r="OWH87" s="190"/>
      <c r="OWI87" s="190"/>
      <c r="OWJ87" s="190"/>
      <c r="OWK87" s="190"/>
      <c r="OWL87" s="190"/>
      <c r="OWM87" s="190"/>
      <c r="OWN87" s="190"/>
      <c r="OWO87" s="190"/>
      <c r="OWP87" s="190"/>
      <c r="OWQ87" s="190"/>
      <c r="OWR87" s="190"/>
      <c r="OWS87" s="190"/>
      <c r="OWT87" s="190"/>
      <c r="OWU87" s="190"/>
      <c r="OWV87" s="190"/>
      <c r="OWW87" s="190"/>
      <c r="OWX87" s="190"/>
      <c r="OWY87" s="190"/>
      <c r="OWZ87" s="190"/>
      <c r="OXA87" s="190"/>
      <c r="OXB87" s="190"/>
      <c r="OXC87" s="190"/>
      <c r="OXD87" s="190"/>
      <c r="OXE87" s="190"/>
      <c r="OXF87" s="190"/>
      <c r="OXG87" s="190"/>
      <c r="OXH87" s="190"/>
      <c r="OXI87" s="190"/>
      <c r="OXJ87" s="190"/>
      <c r="OXK87" s="190"/>
      <c r="OXL87" s="190"/>
      <c r="OXM87" s="190"/>
      <c r="OXN87" s="190"/>
      <c r="OXO87" s="190"/>
      <c r="OXP87" s="190"/>
      <c r="OXQ87" s="190"/>
      <c r="OXR87" s="190"/>
      <c r="OXS87" s="190"/>
      <c r="OXT87" s="190"/>
      <c r="OXU87" s="190"/>
      <c r="OXV87" s="190"/>
      <c r="OXW87" s="190"/>
      <c r="OXX87" s="190"/>
      <c r="OXY87" s="190"/>
      <c r="OXZ87" s="190"/>
      <c r="OYA87" s="190"/>
      <c r="OYB87" s="190"/>
      <c r="OYC87" s="190"/>
      <c r="OYD87" s="190"/>
      <c r="OYE87" s="190"/>
      <c r="OYF87" s="190"/>
      <c r="OYG87" s="190"/>
      <c r="OYH87" s="190"/>
      <c r="OYI87" s="190"/>
      <c r="OYJ87" s="190"/>
      <c r="OYK87" s="190"/>
      <c r="OYL87" s="190"/>
      <c r="OYM87" s="190"/>
      <c r="OYN87" s="190"/>
      <c r="OYO87" s="190"/>
      <c r="OYP87" s="190"/>
      <c r="OYQ87" s="190"/>
      <c r="OYR87" s="190"/>
      <c r="OYS87" s="190"/>
      <c r="OYT87" s="190"/>
      <c r="OYU87" s="190"/>
      <c r="OYV87" s="190"/>
      <c r="OYW87" s="190"/>
      <c r="OYX87" s="190"/>
      <c r="OYY87" s="190"/>
      <c r="OYZ87" s="190"/>
      <c r="OZA87" s="190"/>
      <c r="OZB87" s="190"/>
      <c r="OZC87" s="190"/>
      <c r="OZD87" s="190"/>
      <c r="OZE87" s="190"/>
      <c r="OZF87" s="190"/>
      <c r="OZG87" s="190"/>
      <c r="OZH87" s="190"/>
      <c r="OZI87" s="190"/>
      <c r="OZJ87" s="190"/>
      <c r="OZK87" s="190"/>
      <c r="OZL87" s="190"/>
      <c r="OZM87" s="190"/>
      <c r="OZN87" s="190"/>
      <c r="OZO87" s="190"/>
      <c r="OZP87" s="190"/>
      <c r="OZQ87" s="190"/>
      <c r="OZR87" s="190"/>
      <c r="OZS87" s="190"/>
      <c r="OZT87" s="190"/>
      <c r="OZU87" s="190"/>
      <c r="OZV87" s="190"/>
      <c r="OZW87" s="190"/>
      <c r="OZX87" s="190"/>
      <c r="OZY87" s="190"/>
      <c r="OZZ87" s="190"/>
      <c r="PAA87" s="190"/>
      <c r="PAB87" s="190"/>
      <c r="PAC87" s="190"/>
      <c r="PAD87" s="190"/>
      <c r="PAE87" s="190"/>
      <c r="PAF87" s="190"/>
      <c r="PAG87" s="190"/>
      <c r="PAH87" s="190"/>
      <c r="PAI87" s="190"/>
      <c r="PAJ87" s="190"/>
      <c r="PAK87" s="190"/>
      <c r="PAL87" s="190"/>
      <c r="PAM87" s="190"/>
      <c r="PAN87" s="190"/>
      <c r="PAO87" s="190"/>
      <c r="PAP87" s="190"/>
      <c r="PAQ87" s="190"/>
      <c r="PAR87" s="190"/>
      <c r="PAS87" s="190"/>
      <c r="PAT87" s="190"/>
      <c r="PAU87" s="190"/>
      <c r="PAV87" s="190"/>
      <c r="PAW87" s="190"/>
      <c r="PAX87" s="190"/>
      <c r="PAY87" s="190"/>
      <c r="PAZ87" s="190"/>
      <c r="PBA87" s="190"/>
      <c r="PBB87" s="190"/>
      <c r="PBC87" s="190"/>
      <c r="PBD87" s="190"/>
      <c r="PBE87" s="190"/>
      <c r="PBF87" s="190"/>
      <c r="PBG87" s="190"/>
      <c r="PBH87" s="190"/>
      <c r="PBI87" s="190"/>
      <c r="PBJ87" s="190"/>
      <c r="PBK87" s="190"/>
      <c r="PBL87" s="190"/>
      <c r="PBM87" s="190"/>
      <c r="PBN87" s="190"/>
      <c r="PBO87" s="190"/>
      <c r="PBP87" s="190"/>
      <c r="PBQ87" s="190"/>
      <c r="PBR87" s="190"/>
      <c r="PBS87" s="190"/>
      <c r="PBT87" s="190"/>
      <c r="PBU87" s="190"/>
      <c r="PBV87" s="190"/>
      <c r="PBW87" s="190"/>
      <c r="PBX87" s="190"/>
      <c r="PBY87" s="190"/>
      <c r="PBZ87" s="190"/>
      <c r="PCA87" s="190"/>
      <c r="PCB87" s="190"/>
      <c r="PCC87" s="190"/>
      <c r="PCD87" s="190"/>
      <c r="PCE87" s="190"/>
      <c r="PCF87" s="190"/>
      <c r="PCG87" s="190"/>
      <c r="PCH87" s="190"/>
      <c r="PCI87" s="190"/>
      <c r="PCJ87" s="190"/>
      <c r="PCK87" s="190"/>
      <c r="PCL87" s="190"/>
      <c r="PCM87" s="190"/>
      <c r="PCN87" s="190"/>
      <c r="PCO87" s="190"/>
      <c r="PCP87" s="190"/>
      <c r="PCQ87" s="190"/>
      <c r="PCR87" s="190"/>
      <c r="PCS87" s="190"/>
      <c r="PCT87" s="190"/>
      <c r="PCU87" s="190"/>
      <c r="PCV87" s="190"/>
      <c r="PCW87" s="190"/>
      <c r="PCX87" s="190"/>
      <c r="PCY87" s="190"/>
      <c r="PCZ87" s="190"/>
      <c r="PDA87" s="190"/>
      <c r="PDB87" s="190"/>
      <c r="PDC87" s="190"/>
      <c r="PDD87" s="190"/>
      <c r="PDE87" s="190"/>
      <c r="PDF87" s="190"/>
      <c r="PDG87" s="190"/>
      <c r="PDH87" s="190"/>
      <c r="PDI87" s="190"/>
      <c r="PDJ87" s="190"/>
      <c r="PDK87" s="190"/>
      <c r="PDL87" s="190"/>
      <c r="PDM87" s="190"/>
      <c r="PDN87" s="190"/>
      <c r="PDO87" s="190"/>
      <c r="PDP87" s="190"/>
      <c r="PDQ87" s="190"/>
      <c r="PDR87" s="190"/>
      <c r="PDS87" s="190"/>
      <c r="PDT87" s="190"/>
      <c r="PDU87" s="190"/>
      <c r="PDV87" s="190"/>
      <c r="PDW87" s="190"/>
      <c r="PDX87" s="190"/>
      <c r="PDY87" s="190"/>
      <c r="PDZ87" s="190"/>
      <c r="PEA87" s="190"/>
      <c r="PEB87" s="190"/>
      <c r="PEC87" s="190"/>
      <c r="PED87" s="190"/>
      <c r="PEE87" s="190"/>
      <c r="PEF87" s="190"/>
      <c r="PEG87" s="190"/>
      <c r="PEH87" s="190"/>
      <c r="PEI87" s="190"/>
      <c r="PEJ87" s="190"/>
      <c r="PEK87" s="190"/>
      <c r="PEL87" s="190"/>
      <c r="PEM87" s="190"/>
      <c r="PEN87" s="190"/>
      <c r="PEO87" s="190"/>
      <c r="PEP87" s="190"/>
      <c r="PEQ87" s="190"/>
      <c r="PER87" s="190"/>
      <c r="PES87" s="190"/>
      <c r="PET87" s="190"/>
      <c r="PEU87" s="190"/>
      <c r="PEV87" s="190"/>
      <c r="PEW87" s="190"/>
      <c r="PEX87" s="190"/>
      <c r="PEY87" s="190"/>
      <c r="PEZ87" s="190"/>
      <c r="PFA87" s="190"/>
      <c r="PFB87" s="190"/>
      <c r="PFC87" s="190"/>
      <c r="PFD87" s="190"/>
      <c r="PFE87" s="190"/>
      <c r="PFF87" s="190"/>
      <c r="PFG87" s="190"/>
      <c r="PFH87" s="190"/>
      <c r="PFI87" s="190"/>
      <c r="PFJ87" s="190"/>
      <c r="PFK87" s="190"/>
      <c r="PFL87" s="190"/>
      <c r="PFM87" s="190"/>
      <c r="PFN87" s="190"/>
      <c r="PFO87" s="190"/>
      <c r="PFP87" s="190"/>
      <c r="PFQ87" s="190"/>
      <c r="PFR87" s="190"/>
      <c r="PFS87" s="190"/>
      <c r="PFT87" s="190"/>
      <c r="PFU87" s="190"/>
      <c r="PFV87" s="190"/>
      <c r="PFW87" s="190"/>
      <c r="PFX87" s="190"/>
      <c r="PFY87" s="190"/>
      <c r="PFZ87" s="190"/>
      <c r="PGA87" s="190"/>
      <c r="PGB87" s="190"/>
      <c r="PGC87" s="190"/>
      <c r="PGD87" s="190"/>
      <c r="PGE87" s="190"/>
      <c r="PGF87" s="190"/>
      <c r="PGG87" s="190"/>
      <c r="PGH87" s="190"/>
      <c r="PGI87" s="190"/>
      <c r="PGJ87" s="190"/>
      <c r="PGK87" s="190"/>
      <c r="PGL87" s="190"/>
      <c r="PGM87" s="190"/>
      <c r="PGN87" s="190"/>
      <c r="PGO87" s="190"/>
      <c r="PGP87" s="190"/>
      <c r="PGQ87" s="190"/>
      <c r="PGR87" s="190"/>
      <c r="PGS87" s="190"/>
      <c r="PGT87" s="190"/>
      <c r="PGU87" s="190"/>
      <c r="PGV87" s="190"/>
      <c r="PGW87" s="190"/>
      <c r="PGX87" s="190"/>
      <c r="PGY87" s="190"/>
      <c r="PGZ87" s="190"/>
      <c r="PHA87" s="190"/>
      <c r="PHB87" s="190"/>
      <c r="PHC87" s="190"/>
      <c r="PHD87" s="190"/>
      <c r="PHE87" s="190"/>
      <c r="PHF87" s="190"/>
      <c r="PHG87" s="190"/>
      <c r="PHH87" s="190"/>
      <c r="PHI87" s="190"/>
      <c r="PHJ87" s="190"/>
      <c r="PHK87" s="190"/>
      <c r="PHL87" s="190"/>
      <c r="PHM87" s="190"/>
      <c r="PHN87" s="190"/>
      <c r="PHO87" s="190"/>
      <c r="PHP87" s="190"/>
      <c r="PHQ87" s="190"/>
      <c r="PHR87" s="190"/>
      <c r="PHS87" s="190"/>
      <c r="PHT87" s="190"/>
      <c r="PHU87" s="190"/>
      <c r="PHV87" s="190"/>
      <c r="PHW87" s="190"/>
      <c r="PHX87" s="190"/>
      <c r="PHY87" s="190"/>
      <c r="PHZ87" s="190"/>
      <c r="PIA87" s="190"/>
      <c r="PIB87" s="190"/>
      <c r="PIC87" s="190"/>
      <c r="PID87" s="190"/>
      <c r="PIE87" s="190"/>
      <c r="PIF87" s="190"/>
      <c r="PIG87" s="190"/>
      <c r="PIH87" s="190"/>
      <c r="PII87" s="190"/>
      <c r="PIJ87" s="190"/>
      <c r="PIK87" s="190"/>
      <c r="PIL87" s="190"/>
      <c r="PIM87" s="190"/>
      <c r="PIN87" s="190"/>
      <c r="PIO87" s="190"/>
      <c r="PIP87" s="190"/>
      <c r="PIQ87" s="190"/>
      <c r="PIR87" s="190"/>
      <c r="PIS87" s="190"/>
      <c r="PIT87" s="190"/>
      <c r="PIU87" s="190"/>
      <c r="PIV87" s="190"/>
      <c r="PIW87" s="190"/>
      <c r="PIX87" s="190"/>
      <c r="PIY87" s="190"/>
      <c r="PIZ87" s="190"/>
      <c r="PJA87" s="190"/>
      <c r="PJB87" s="190"/>
      <c r="PJC87" s="190"/>
      <c r="PJD87" s="190"/>
      <c r="PJE87" s="190"/>
      <c r="PJF87" s="190"/>
      <c r="PJG87" s="190"/>
      <c r="PJH87" s="190"/>
      <c r="PJI87" s="190"/>
      <c r="PJJ87" s="190"/>
      <c r="PJK87" s="190"/>
      <c r="PJL87" s="190"/>
      <c r="PJM87" s="190"/>
      <c r="PJN87" s="190"/>
      <c r="PJO87" s="190"/>
      <c r="PJP87" s="190"/>
      <c r="PJQ87" s="190"/>
      <c r="PJR87" s="190"/>
      <c r="PJS87" s="190"/>
      <c r="PJT87" s="190"/>
      <c r="PJU87" s="190"/>
      <c r="PJV87" s="190"/>
      <c r="PJW87" s="190"/>
      <c r="PJX87" s="190"/>
      <c r="PJY87" s="190"/>
      <c r="PJZ87" s="190"/>
      <c r="PKA87" s="190"/>
      <c r="PKB87" s="190"/>
      <c r="PKC87" s="190"/>
      <c r="PKD87" s="190"/>
      <c r="PKE87" s="190"/>
      <c r="PKF87" s="190"/>
      <c r="PKG87" s="190"/>
      <c r="PKH87" s="190"/>
      <c r="PKI87" s="190"/>
      <c r="PKJ87" s="190"/>
      <c r="PKK87" s="190"/>
      <c r="PKL87" s="190"/>
      <c r="PKM87" s="190"/>
      <c r="PKN87" s="190"/>
      <c r="PKO87" s="190"/>
      <c r="PKP87" s="190"/>
      <c r="PKQ87" s="190"/>
      <c r="PKR87" s="190"/>
      <c r="PKS87" s="190"/>
      <c r="PKT87" s="190"/>
      <c r="PKU87" s="190"/>
      <c r="PKV87" s="190"/>
      <c r="PKW87" s="190"/>
      <c r="PKX87" s="190"/>
      <c r="PKY87" s="190"/>
      <c r="PKZ87" s="190"/>
      <c r="PLA87" s="190"/>
      <c r="PLB87" s="190"/>
      <c r="PLC87" s="190"/>
      <c r="PLD87" s="190"/>
      <c r="PLE87" s="190"/>
      <c r="PLF87" s="190"/>
      <c r="PLG87" s="190"/>
      <c r="PLH87" s="190"/>
      <c r="PLI87" s="190"/>
      <c r="PLJ87" s="190"/>
      <c r="PLK87" s="190"/>
      <c r="PLL87" s="190"/>
      <c r="PLM87" s="190"/>
      <c r="PLN87" s="190"/>
      <c r="PLO87" s="190"/>
      <c r="PLP87" s="190"/>
      <c r="PLQ87" s="190"/>
      <c r="PLR87" s="190"/>
      <c r="PLS87" s="190"/>
      <c r="PLT87" s="190"/>
      <c r="PLU87" s="190"/>
      <c r="PLV87" s="190"/>
      <c r="PLW87" s="190"/>
      <c r="PLX87" s="190"/>
      <c r="PLY87" s="190"/>
      <c r="PLZ87" s="190"/>
      <c r="PMA87" s="190"/>
      <c r="PMB87" s="190"/>
      <c r="PMC87" s="190"/>
      <c r="PMD87" s="190"/>
      <c r="PME87" s="190"/>
      <c r="PMF87" s="190"/>
      <c r="PMG87" s="190"/>
      <c r="PMH87" s="190"/>
      <c r="PMI87" s="190"/>
      <c r="PMJ87" s="190"/>
      <c r="PMK87" s="190"/>
      <c r="PML87" s="190"/>
      <c r="PMM87" s="190"/>
      <c r="PMN87" s="190"/>
      <c r="PMO87" s="190"/>
      <c r="PMP87" s="190"/>
      <c r="PMQ87" s="190"/>
      <c r="PMR87" s="190"/>
      <c r="PMS87" s="190"/>
      <c r="PMT87" s="190"/>
      <c r="PMU87" s="190"/>
      <c r="PMV87" s="190"/>
      <c r="PMW87" s="190"/>
      <c r="PMX87" s="190"/>
      <c r="PMY87" s="190"/>
      <c r="PMZ87" s="190"/>
      <c r="PNA87" s="190"/>
      <c r="PNB87" s="190"/>
      <c r="PNC87" s="190"/>
      <c r="PND87" s="190"/>
      <c r="PNE87" s="190"/>
      <c r="PNF87" s="190"/>
      <c r="PNG87" s="190"/>
      <c r="PNH87" s="190"/>
      <c r="PNI87" s="190"/>
      <c r="PNJ87" s="190"/>
      <c r="PNK87" s="190"/>
      <c r="PNL87" s="190"/>
      <c r="PNM87" s="190"/>
      <c r="PNN87" s="190"/>
      <c r="PNO87" s="190"/>
      <c r="PNP87" s="190"/>
      <c r="PNQ87" s="190"/>
      <c r="PNR87" s="190"/>
      <c r="PNS87" s="190"/>
      <c r="PNT87" s="190"/>
      <c r="PNU87" s="190"/>
      <c r="PNV87" s="190"/>
      <c r="PNW87" s="190"/>
      <c r="PNX87" s="190"/>
      <c r="PNY87" s="190"/>
      <c r="PNZ87" s="190"/>
      <c r="POA87" s="190"/>
      <c r="POB87" s="190"/>
      <c r="POC87" s="190"/>
      <c r="POD87" s="190"/>
      <c r="POE87" s="190"/>
      <c r="POF87" s="190"/>
      <c r="POG87" s="190"/>
      <c r="POH87" s="190"/>
      <c r="POI87" s="190"/>
      <c r="POJ87" s="190"/>
      <c r="POK87" s="190"/>
      <c r="POL87" s="190"/>
      <c r="POM87" s="190"/>
      <c r="PON87" s="190"/>
      <c r="POO87" s="190"/>
      <c r="POP87" s="190"/>
      <c r="POQ87" s="190"/>
      <c r="POR87" s="190"/>
      <c r="POS87" s="190"/>
      <c r="POT87" s="190"/>
      <c r="POU87" s="190"/>
      <c r="POV87" s="190"/>
      <c r="POW87" s="190"/>
      <c r="POX87" s="190"/>
      <c r="POY87" s="190"/>
      <c r="POZ87" s="190"/>
      <c r="PPA87" s="190"/>
      <c r="PPB87" s="190"/>
      <c r="PPC87" s="190"/>
      <c r="PPD87" s="190"/>
      <c r="PPE87" s="190"/>
      <c r="PPF87" s="190"/>
      <c r="PPG87" s="190"/>
      <c r="PPH87" s="190"/>
      <c r="PPI87" s="190"/>
      <c r="PPJ87" s="190"/>
      <c r="PPK87" s="190"/>
      <c r="PPL87" s="190"/>
      <c r="PPM87" s="190"/>
      <c r="PPN87" s="190"/>
      <c r="PPO87" s="190"/>
      <c r="PPP87" s="190"/>
      <c r="PPQ87" s="190"/>
      <c r="PPR87" s="190"/>
      <c r="PPS87" s="190"/>
      <c r="PPT87" s="190"/>
      <c r="PPU87" s="190"/>
      <c r="PPV87" s="190"/>
      <c r="PPW87" s="190"/>
      <c r="PPX87" s="190"/>
      <c r="PPY87" s="190"/>
      <c r="PPZ87" s="190"/>
      <c r="PQA87" s="190"/>
      <c r="PQB87" s="190"/>
      <c r="PQC87" s="190"/>
      <c r="PQD87" s="190"/>
      <c r="PQE87" s="190"/>
      <c r="PQF87" s="190"/>
      <c r="PQG87" s="190"/>
      <c r="PQH87" s="190"/>
      <c r="PQI87" s="190"/>
      <c r="PQJ87" s="190"/>
      <c r="PQK87" s="190"/>
      <c r="PQL87" s="190"/>
      <c r="PQM87" s="190"/>
      <c r="PQN87" s="190"/>
      <c r="PQO87" s="190"/>
      <c r="PQP87" s="190"/>
      <c r="PQQ87" s="190"/>
      <c r="PQR87" s="190"/>
      <c r="PQS87" s="190"/>
      <c r="PQT87" s="190"/>
      <c r="PQU87" s="190"/>
      <c r="PQV87" s="190"/>
      <c r="PQW87" s="190"/>
      <c r="PQX87" s="190"/>
      <c r="PQY87" s="190"/>
      <c r="PQZ87" s="190"/>
      <c r="PRA87" s="190"/>
      <c r="PRB87" s="190"/>
      <c r="PRC87" s="190"/>
      <c r="PRD87" s="190"/>
      <c r="PRE87" s="190"/>
      <c r="PRF87" s="190"/>
      <c r="PRG87" s="190"/>
      <c r="PRH87" s="190"/>
      <c r="PRI87" s="190"/>
      <c r="PRJ87" s="190"/>
      <c r="PRK87" s="190"/>
      <c r="PRL87" s="190"/>
      <c r="PRM87" s="190"/>
      <c r="PRN87" s="190"/>
      <c r="PRO87" s="190"/>
      <c r="PRP87" s="190"/>
      <c r="PRQ87" s="190"/>
      <c r="PRR87" s="190"/>
      <c r="PRS87" s="190"/>
      <c r="PRT87" s="190"/>
      <c r="PRU87" s="190"/>
      <c r="PRV87" s="190"/>
      <c r="PRW87" s="190"/>
      <c r="PRX87" s="190"/>
      <c r="PRY87" s="190"/>
      <c r="PRZ87" s="190"/>
      <c r="PSA87" s="190"/>
      <c r="PSB87" s="190"/>
      <c r="PSC87" s="190"/>
      <c r="PSD87" s="190"/>
      <c r="PSE87" s="190"/>
      <c r="PSF87" s="190"/>
      <c r="PSG87" s="190"/>
      <c r="PSH87" s="190"/>
      <c r="PSI87" s="190"/>
      <c r="PSJ87" s="190"/>
      <c r="PSK87" s="190"/>
      <c r="PSL87" s="190"/>
      <c r="PSM87" s="190"/>
      <c r="PSN87" s="190"/>
      <c r="PSO87" s="190"/>
      <c r="PSP87" s="190"/>
      <c r="PSQ87" s="190"/>
      <c r="PSR87" s="190"/>
      <c r="PSS87" s="190"/>
      <c r="PST87" s="190"/>
      <c r="PSU87" s="190"/>
      <c r="PSV87" s="190"/>
      <c r="PSW87" s="190"/>
      <c r="PSX87" s="190"/>
      <c r="PSY87" s="190"/>
      <c r="PSZ87" s="190"/>
      <c r="PTA87" s="190"/>
      <c r="PTB87" s="190"/>
      <c r="PTC87" s="190"/>
      <c r="PTD87" s="190"/>
      <c r="PTE87" s="190"/>
      <c r="PTF87" s="190"/>
      <c r="PTG87" s="190"/>
      <c r="PTH87" s="190"/>
      <c r="PTI87" s="190"/>
      <c r="PTJ87" s="190"/>
      <c r="PTK87" s="190"/>
      <c r="PTL87" s="190"/>
      <c r="PTM87" s="190"/>
      <c r="PTN87" s="190"/>
      <c r="PTO87" s="190"/>
      <c r="PTP87" s="190"/>
      <c r="PTQ87" s="190"/>
      <c r="PTR87" s="190"/>
      <c r="PTS87" s="190"/>
      <c r="PTT87" s="190"/>
      <c r="PTU87" s="190"/>
      <c r="PTV87" s="190"/>
      <c r="PTW87" s="190"/>
      <c r="PTX87" s="190"/>
      <c r="PTY87" s="190"/>
      <c r="PTZ87" s="190"/>
      <c r="PUA87" s="190"/>
      <c r="PUB87" s="190"/>
      <c r="PUC87" s="190"/>
      <c r="PUD87" s="190"/>
      <c r="PUE87" s="190"/>
      <c r="PUF87" s="190"/>
      <c r="PUG87" s="190"/>
      <c r="PUH87" s="190"/>
      <c r="PUI87" s="190"/>
      <c r="PUJ87" s="190"/>
      <c r="PUK87" s="190"/>
      <c r="PUL87" s="190"/>
      <c r="PUM87" s="190"/>
      <c r="PUN87" s="190"/>
      <c r="PUO87" s="190"/>
      <c r="PUP87" s="190"/>
      <c r="PUQ87" s="190"/>
      <c r="PUR87" s="190"/>
      <c r="PUS87" s="190"/>
      <c r="PUT87" s="190"/>
      <c r="PUU87" s="190"/>
      <c r="PUV87" s="190"/>
      <c r="PUW87" s="190"/>
      <c r="PUX87" s="190"/>
      <c r="PUY87" s="190"/>
      <c r="PUZ87" s="190"/>
      <c r="PVA87" s="190"/>
      <c r="PVB87" s="190"/>
      <c r="PVC87" s="190"/>
      <c r="PVD87" s="190"/>
      <c r="PVE87" s="190"/>
      <c r="PVF87" s="190"/>
      <c r="PVG87" s="190"/>
      <c r="PVH87" s="190"/>
      <c r="PVI87" s="190"/>
      <c r="PVJ87" s="190"/>
      <c r="PVK87" s="190"/>
      <c r="PVL87" s="190"/>
      <c r="PVM87" s="190"/>
      <c r="PVN87" s="190"/>
      <c r="PVO87" s="190"/>
      <c r="PVP87" s="190"/>
      <c r="PVQ87" s="190"/>
      <c r="PVR87" s="190"/>
      <c r="PVS87" s="190"/>
      <c r="PVT87" s="190"/>
      <c r="PVU87" s="190"/>
      <c r="PVV87" s="190"/>
      <c r="PVW87" s="190"/>
      <c r="PVX87" s="190"/>
      <c r="PVY87" s="190"/>
      <c r="PVZ87" s="190"/>
      <c r="PWA87" s="190"/>
      <c r="PWB87" s="190"/>
      <c r="PWC87" s="190"/>
      <c r="PWD87" s="190"/>
      <c r="PWE87" s="190"/>
      <c r="PWF87" s="190"/>
      <c r="PWG87" s="190"/>
      <c r="PWH87" s="190"/>
      <c r="PWI87" s="190"/>
      <c r="PWJ87" s="190"/>
      <c r="PWK87" s="190"/>
      <c r="PWL87" s="190"/>
      <c r="PWM87" s="190"/>
      <c r="PWN87" s="190"/>
      <c r="PWO87" s="190"/>
      <c r="PWP87" s="190"/>
      <c r="PWQ87" s="190"/>
      <c r="PWR87" s="190"/>
      <c r="PWS87" s="190"/>
      <c r="PWT87" s="190"/>
      <c r="PWU87" s="190"/>
      <c r="PWV87" s="190"/>
      <c r="PWW87" s="190"/>
      <c r="PWX87" s="190"/>
      <c r="PWY87" s="190"/>
      <c r="PWZ87" s="190"/>
      <c r="PXA87" s="190"/>
      <c r="PXB87" s="190"/>
      <c r="PXC87" s="190"/>
      <c r="PXD87" s="190"/>
      <c r="PXE87" s="190"/>
      <c r="PXF87" s="190"/>
      <c r="PXG87" s="190"/>
      <c r="PXH87" s="190"/>
      <c r="PXI87" s="190"/>
      <c r="PXJ87" s="190"/>
      <c r="PXK87" s="190"/>
      <c r="PXL87" s="190"/>
      <c r="PXM87" s="190"/>
      <c r="PXN87" s="190"/>
      <c r="PXO87" s="190"/>
      <c r="PXP87" s="190"/>
      <c r="PXQ87" s="190"/>
      <c r="PXR87" s="190"/>
      <c r="PXS87" s="190"/>
      <c r="PXT87" s="190"/>
      <c r="PXU87" s="190"/>
      <c r="PXV87" s="190"/>
      <c r="PXW87" s="190"/>
      <c r="PXX87" s="190"/>
      <c r="PXY87" s="190"/>
      <c r="PXZ87" s="190"/>
      <c r="PYA87" s="190"/>
      <c r="PYB87" s="190"/>
      <c r="PYC87" s="190"/>
      <c r="PYD87" s="190"/>
      <c r="PYE87" s="190"/>
      <c r="PYF87" s="190"/>
      <c r="PYG87" s="190"/>
      <c r="PYH87" s="190"/>
      <c r="PYI87" s="190"/>
      <c r="PYJ87" s="190"/>
      <c r="PYK87" s="190"/>
      <c r="PYL87" s="190"/>
      <c r="PYM87" s="190"/>
      <c r="PYN87" s="190"/>
      <c r="PYO87" s="190"/>
      <c r="PYP87" s="190"/>
      <c r="PYQ87" s="190"/>
      <c r="PYR87" s="190"/>
      <c r="PYS87" s="190"/>
      <c r="PYT87" s="190"/>
      <c r="PYU87" s="190"/>
      <c r="PYV87" s="190"/>
      <c r="PYW87" s="190"/>
      <c r="PYX87" s="190"/>
      <c r="PYY87" s="190"/>
      <c r="PYZ87" s="190"/>
      <c r="PZA87" s="190"/>
      <c r="PZB87" s="190"/>
      <c r="PZC87" s="190"/>
      <c r="PZD87" s="190"/>
      <c r="PZE87" s="190"/>
      <c r="PZF87" s="190"/>
      <c r="PZG87" s="190"/>
      <c r="PZH87" s="190"/>
      <c r="PZI87" s="190"/>
      <c r="PZJ87" s="190"/>
      <c r="PZK87" s="190"/>
      <c r="PZL87" s="190"/>
      <c r="PZM87" s="190"/>
      <c r="PZN87" s="190"/>
      <c r="PZO87" s="190"/>
      <c r="PZP87" s="190"/>
      <c r="PZQ87" s="190"/>
      <c r="PZR87" s="190"/>
      <c r="PZS87" s="190"/>
      <c r="PZT87" s="190"/>
      <c r="PZU87" s="190"/>
      <c r="PZV87" s="190"/>
      <c r="PZW87" s="190"/>
      <c r="PZX87" s="190"/>
      <c r="PZY87" s="190"/>
      <c r="PZZ87" s="190"/>
      <c r="QAA87" s="190"/>
      <c r="QAB87" s="190"/>
      <c r="QAC87" s="190"/>
      <c r="QAD87" s="190"/>
      <c r="QAE87" s="190"/>
      <c r="QAF87" s="190"/>
      <c r="QAG87" s="190"/>
      <c r="QAH87" s="190"/>
      <c r="QAI87" s="190"/>
      <c r="QAJ87" s="190"/>
      <c r="QAK87" s="190"/>
      <c r="QAL87" s="190"/>
      <c r="QAM87" s="190"/>
      <c r="QAN87" s="190"/>
      <c r="QAO87" s="190"/>
      <c r="QAP87" s="190"/>
      <c r="QAQ87" s="190"/>
      <c r="QAR87" s="190"/>
      <c r="QAS87" s="190"/>
      <c r="QAT87" s="190"/>
      <c r="QAU87" s="190"/>
      <c r="QAV87" s="190"/>
      <c r="QAW87" s="190"/>
      <c r="QAX87" s="190"/>
      <c r="QAY87" s="190"/>
      <c r="QAZ87" s="190"/>
      <c r="QBA87" s="190"/>
      <c r="QBB87" s="190"/>
      <c r="QBC87" s="190"/>
      <c r="QBD87" s="190"/>
      <c r="QBE87" s="190"/>
      <c r="QBF87" s="190"/>
      <c r="QBG87" s="190"/>
      <c r="QBH87" s="190"/>
      <c r="QBI87" s="190"/>
      <c r="QBJ87" s="190"/>
      <c r="QBK87" s="190"/>
      <c r="QBL87" s="190"/>
      <c r="QBM87" s="190"/>
      <c r="QBN87" s="190"/>
      <c r="QBO87" s="190"/>
      <c r="QBP87" s="190"/>
      <c r="QBQ87" s="190"/>
      <c r="QBR87" s="190"/>
      <c r="QBS87" s="190"/>
      <c r="QBT87" s="190"/>
      <c r="QBU87" s="190"/>
      <c r="QBV87" s="190"/>
      <c r="QBW87" s="190"/>
      <c r="QBX87" s="190"/>
      <c r="QBY87" s="190"/>
      <c r="QBZ87" s="190"/>
      <c r="QCA87" s="190"/>
      <c r="QCB87" s="190"/>
      <c r="QCC87" s="190"/>
      <c r="QCD87" s="190"/>
      <c r="QCE87" s="190"/>
      <c r="QCF87" s="190"/>
      <c r="QCG87" s="190"/>
      <c r="QCH87" s="190"/>
      <c r="QCI87" s="190"/>
      <c r="QCJ87" s="190"/>
      <c r="QCK87" s="190"/>
      <c r="QCL87" s="190"/>
      <c r="QCM87" s="190"/>
      <c r="QCN87" s="190"/>
      <c r="QCO87" s="190"/>
      <c r="QCP87" s="190"/>
      <c r="QCQ87" s="190"/>
      <c r="QCR87" s="190"/>
      <c r="QCS87" s="190"/>
      <c r="QCT87" s="190"/>
      <c r="QCU87" s="190"/>
      <c r="QCV87" s="190"/>
      <c r="QCW87" s="190"/>
      <c r="QCX87" s="190"/>
      <c r="QCY87" s="190"/>
      <c r="QCZ87" s="190"/>
      <c r="QDA87" s="190"/>
      <c r="QDB87" s="190"/>
      <c r="QDC87" s="190"/>
      <c r="QDD87" s="190"/>
      <c r="QDE87" s="190"/>
      <c r="QDF87" s="190"/>
      <c r="QDG87" s="190"/>
      <c r="QDH87" s="190"/>
      <c r="QDI87" s="190"/>
      <c r="QDJ87" s="190"/>
      <c r="QDK87" s="190"/>
      <c r="QDL87" s="190"/>
      <c r="QDM87" s="190"/>
      <c r="QDN87" s="190"/>
      <c r="QDO87" s="190"/>
      <c r="QDP87" s="190"/>
      <c r="QDQ87" s="190"/>
      <c r="QDR87" s="190"/>
      <c r="QDS87" s="190"/>
      <c r="QDT87" s="190"/>
      <c r="QDU87" s="190"/>
      <c r="QDV87" s="190"/>
      <c r="QDW87" s="190"/>
      <c r="QDX87" s="190"/>
      <c r="QDY87" s="190"/>
      <c r="QDZ87" s="190"/>
      <c r="QEA87" s="190"/>
      <c r="QEB87" s="190"/>
      <c r="QEC87" s="190"/>
      <c r="QED87" s="190"/>
      <c r="QEE87" s="190"/>
      <c r="QEF87" s="190"/>
      <c r="QEG87" s="190"/>
      <c r="QEH87" s="190"/>
      <c r="QEI87" s="190"/>
      <c r="QEJ87" s="190"/>
      <c r="QEK87" s="190"/>
      <c r="QEL87" s="190"/>
      <c r="QEM87" s="190"/>
      <c r="QEN87" s="190"/>
      <c r="QEO87" s="190"/>
      <c r="QEP87" s="190"/>
      <c r="QEQ87" s="190"/>
      <c r="QER87" s="190"/>
      <c r="QES87" s="190"/>
      <c r="QET87" s="190"/>
      <c r="QEU87" s="190"/>
      <c r="QEV87" s="190"/>
      <c r="QEW87" s="190"/>
      <c r="QEX87" s="190"/>
      <c r="QEY87" s="190"/>
      <c r="QEZ87" s="190"/>
      <c r="QFA87" s="190"/>
      <c r="QFB87" s="190"/>
      <c r="QFC87" s="190"/>
      <c r="QFD87" s="190"/>
      <c r="QFE87" s="190"/>
      <c r="QFF87" s="190"/>
      <c r="QFG87" s="190"/>
      <c r="QFH87" s="190"/>
      <c r="QFI87" s="190"/>
      <c r="QFJ87" s="190"/>
      <c r="QFK87" s="190"/>
      <c r="QFL87" s="190"/>
      <c r="QFM87" s="190"/>
      <c r="QFN87" s="190"/>
      <c r="QFO87" s="190"/>
      <c r="QFP87" s="190"/>
      <c r="QFQ87" s="190"/>
      <c r="QFR87" s="190"/>
      <c r="QFS87" s="190"/>
      <c r="QFT87" s="190"/>
      <c r="QFU87" s="190"/>
      <c r="QFV87" s="190"/>
      <c r="QFW87" s="190"/>
      <c r="QFX87" s="190"/>
      <c r="QFY87" s="190"/>
      <c r="QFZ87" s="190"/>
      <c r="QGA87" s="190"/>
      <c r="QGB87" s="190"/>
      <c r="QGC87" s="190"/>
      <c r="QGD87" s="190"/>
      <c r="QGE87" s="190"/>
      <c r="QGF87" s="190"/>
      <c r="QGG87" s="190"/>
      <c r="QGH87" s="190"/>
      <c r="QGI87" s="190"/>
      <c r="QGJ87" s="190"/>
      <c r="QGK87" s="190"/>
      <c r="QGL87" s="190"/>
      <c r="QGM87" s="190"/>
      <c r="QGN87" s="190"/>
      <c r="QGO87" s="190"/>
      <c r="QGP87" s="190"/>
      <c r="QGQ87" s="190"/>
      <c r="QGR87" s="190"/>
      <c r="QGS87" s="190"/>
      <c r="QGT87" s="190"/>
      <c r="QGU87" s="190"/>
      <c r="QGV87" s="190"/>
      <c r="QGW87" s="190"/>
      <c r="QGX87" s="190"/>
      <c r="QGY87" s="190"/>
      <c r="QGZ87" s="190"/>
      <c r="QHA87" s="190"/>
      <c r="QHB87" s="190"/>
      <c r="QHC87" s="190"/>
      <c r="QHD87" s="190"/>
      <c r="QHE87" s="190"/>
      <c r="QHF87" s="190"/>
      <c r="QHG87" s="190"/>
      <c r="QHH87" s="190"/>
      <c r="QHI87" s="190"/>
      <c r="QHJ87" s="190"/>
      <c r="QHK87" s="190"/>
      <c r="QHL87" s="190"/>
      <c r="QHM87" s="190"/>
      <c r="QHN87" s="190"/>
      <c r="QHO87" s="190"/>
      <c r="QHP87" s="190"/>
      <c r="QHQ87" s="190"/>
      <c r="QHR87" s="190"/>
      <c r="QHS87" s="190"/>
      <c r="QHT87" s="190"/>
      <c r="QHU87" s="190"/>
      <c r="QHV87" s="190"/>
      <c r="QHW87" s="190"/>
      <c r="QHX87" s="190"/>
      <c r="QHY87" s="190"/>
      <c r="QHZ87" s="190"/>
      <c r="QIA87" s="190"/>
      <c r="QIB87" s="190"/>
      <c r="QIC87" s="190"/>
      <c r="QID87" s="190"/>
      <c r="QIE87" s="190"/>
      <c r="QIF87" s="190"/>
      <c r="QIG87" s="190"/>
      <c r="QIH87" s="190"/>
      <c r="QII87" s="190"/>
      <c r="QIJ87" s="190"/>
      <c r="QIK87" s="190"/>
      <c r="QIL87" s="190"/>
      <c r="QIM87" s="190"/>
      <c r="QIN87" s="190"/>
      <c r="QIO87" s="190"/>
      <c r="QIP87" s="190"/>
      <c r="QIQ87" s="190"/>
      <c r="QIR87" s="190"/>
      <c r="QIS87" s="190"/>
      <c r="QIT87" s="190"/>
      <c r="QIU87" s="190"/>
      <c r="QIV87" s="190"/>
      <c r="QIW87" s="190"/>
      <c r="QIX87" s="190"/>
      <c r="QIY87" s="190"/>
      <c r="QIZ87" s="190"/>
      <c r="QJA87" s="190"/>
      <c r="QJB87" s="190"/>
      <c r="QJC87" s="190"/>
      <c r="QJD87" s="190"/>
      <c r="QJE87" s="190"/>
      <c r="QJF87" s="190"/>
      <c r="QJG87" s="190"/>
      <c r="QJH87" s="190"/>
      <c r="QJI87" s="190"/>
      <c r="QJJ87" s="190"/>
      <c r="QJK87" s="190"/>
      <c r="QJL87" s="190"/>
      <c r="QJM87" s="190"/>
      <c r="QJN87" s="190"/>
      <c r="QJO87" s="190"/>
      <c r="QJP87" s="190"/>
      <c r="QJQ87" s="190"/>
      <c r="QJR87" s="190"/>
      <c r="QJS87" s="190"/>
      <c r="QJT87" s="190"/>
      <c r="QJU87" s="190"/>
      <c r="QJV87" s="190"/>
      <c r="QJW87" s="190"/>
      <c r="QJX87" s="190"/>
      <c r="QJY87" s="190"/>
      <c r="QJZ87" s="190"/>
      <c r="QKA87" s="190"/>
      <c r="QKB87" s="190"/>
      <c r="QKC87" s="190"/>
      <c r="QKD87" s="190"/>
      <c r="QKE87" s="190"/>
      <c r="QKF87" s="190"/>
      <c r="QKG87" s="190"/>
      <c r="QKH87" s="190"/>
      <c r="QKI87" s="190"/>
      <c r="QKJ87" s="190"/>
      <c r="QKK87" s="190"/>
      <c r="QKL87" s="190"/>
      <c r="QKM87" s="190"/>
      <c r="QKN87" s="190"/>
      <c r="QKO87" s="190"/>
      <c r="QKP87" s="190"/>
      <c r="QKQ87" s="190"/>
      <c r="QKR87" s="190"/>
      <c r="QKS87" s="190"/>
      <c r="QKT87" s="190"/>
      <c r="QKU87" s="190"/>
      <c r="QKV87" s="190"/>
      <c r="QKW87" s="190"/>
      <c r="QKX87" s="190"/>
      <c r="QKY87" s="190"/>
      <c r="QKZ87" s="190"/>
      <c r="QLA87" s="190"/>
      <c r="QLB87" s="190"/>
      <c r="QLC87" s="190"/>
      <c r="QLD87" s="190"/>
      <c r="QLE87" s="190"/>
      <c r="QLF87" s="190"/>
      <c r="QLG87" s="190"/>
      <c r="QLH87" s="190"/>
      <c r="QLI87" s="190"/>
      <c r="QLJ87" s="190"/>
      <c r="QLK87" s="190"/>
      <c r="QLL87" s="190"/>
      <c r="QLM87" s="190"/>
      <c r="QLN87" s="190"/>
      <c r="QLO87" s="190"/>
      <c r="QLP87" s="190"/>
      <c r="QLQ87" s="190"/>
      <c r="QLR87" s="190"/>
      <c r="QLS87" s="190"/>
      <c r="QLT87" s="190"/>
      <c r="QLU87" s="190"/>
      <c r="QLV87" s="190"/>
      <c r="QLW87" s="190"/>
      <c r="QLX87" s="190"/>
      <c r="QLY87" s="190"/>
      <c r="QLZ87" s="190"/>
      <c r="QMA87" s="190"/>
      <c r="QMB87" s="190"/>
      <c r="QMC87" s="190"/>
      <c r="QMD87" s="190"/>
      <c r="QME87" s="190"/>
      <c r="QMF87" s="190"/>
      <c r="QMG87" s="190"/>
      <c r="QMH87" s="190"/>
      <c r="QMI87" s="190"/>
      <c r="QMJ87" s="190"/>
      <c r="QMK87" s="190"/>
      <c r="QML87" s="190"/>
      <c r="QMM87" s="190"/>
      <c r="QMN87" s="190"/>
      <c r="QMO87" s="190"/>
      <c r="QMP87" s="190"/>
      <c r="QMQ87" s="190"/>
      <c r="QMR87" s="190"/>
      <c r="QMS87" s="190"/>
      <c r="QMT87" s="190"/>
      <c r="QMU87" s="190"/>
      <c r="QMV87" s="190"/>
      <c r="QMW87" s="190"/>
      <c r="QMX87" s="190"/>
      <c r="QMY87" s="190"/>
      <c r="QMZ87" s="190"/>
      <c r="QNA87" s="190"/>
      <c r="QNB87" s="190"/>
      <c r="QNC87" s="190"/>
      <c r="QND87" s="190"/>
      <c r="QNE87" s="190"/>
      <c r="QNF87" s="190"/>
      <c r="QNG87" s="190"/>
      <c r="QNH87" s="190"/>
      <c r="QNI87" s="190"/>
      <c r="QNJ87" s="190"/>
      <c r="QNK87" s="190"/>
      <c r="QNL87" s="190"/>
      <c r="QNM87" s="190"/>
      <c r="QNN87" s="190"/>
      <c r="QNO87" s="190"/>
      <c r="QNP87" s="190"/>
      <c r="QNQ87" s="190"/>
      <c r="QNR87" s="190"/>
      <c r="QNS87" s="190"/>
      <c r="QNT87" s="190"/>
      <c r="QNU87" s="190"/>
      <c r="QNV87" s="190"/>
      <c r="QNW87" s="190"/>
      <c r="QNX87" s="190"/>
      <c r="QNY87" s="190"/>
      <c r="QNZ87" s="190"/>
      <c r="QOA87" s="190"/>
      <c r="QOB87" s="190"/>
      <c r="QOC87" s="190"/>
      <c r="QOD87" s="190"/>
      <c r="QOE87" s="190"/>
      <c r="QOF87" s="190"/>
      <c r="QOG87" s="190"/>
      <c r="QOH87" s="190"/>
      <c r="QOI87" s="190"/>
      <c r="QOJ87" s="190"/>
      <c r="QOK87" s="190"/>
      <c r="QOL87" s="190"/>
      <c r="QOM87" s="190"/>
      <c r="QON87" s="190"/>
      <c r="QOO87" s="190"/>
      <c r="QOP87" s="190"/>
      <c r="QOQ87" s="190"/>
      <c r="QOR87" s="190"/>
      <c r="QOS87" s="190"/>
      <c r="QOT87" s="190"/>
      <c r="QOU87" s="190"/>
      <c r="QOV87" s="190"/>
      <c r="QOW87" s="190"/>
      <c r="QOX87" s="190"/>
      <c r="QOY87" s="190"/>
      <c r="QOZ87" s="190"/>
      <c r="QPA87" s="190"/>
      <c r="QPB87" s="190"/>
      <c r="QPC87" s="190"/>
      <c r="QPD87" s="190"/>
      <c r="QPE87" s="190"/>
      <c r="QPF87" s="190"/>
      <c r="QPG87" s="190"/>
      <c r="QPH87" s="190"/>
      <c r="QPI87" s="190"/>
      <c r="QPJ87" s="190"/>
      <c r="QPK87" s="190"/>
      <c r="QPL87" s="190"/>
      <c r="QPM87" s="190"/>
      <c r="QPN87" s="190"/>
      <c r="QPO87" s="190"/>
      <c r="QPP87" s="190"/>
      <c r="QPQ87" s="190"/>
      <c r="QPR87" s="190"/>
      <c r="QPS87" s="190"/>
      <c r="QPT87" s="190"/>
      <c r="QPU87" s="190"/>
      <c r="QPV87" s="190"/>
      <c r="QPW87" s="190"/>
      <c r="QPX87" s="190"/>
      <c r="QPY87" s="190"/>
      <c r="QPZ87" s="190"/>
      <c r="QQA87" s="190"/>
      <c r="QQB87" s="190"/>
      <c r="QQC87" s="190"/>
      <c r="QQD87" s="190"/>
      <c r="QQE87" s="190"/>
      <c r="QQF87" s="190"/>
      <c r="QQG87" s="190"/>
      <c r="QQH87" s="190"/>
      <c r="QQI87" s="190"/>
      <c r="QQJ87" s="190"/>
      <c r="QQK87" s="190"/>
      <c r="QQL87" s="190"/>
      <c r="QQM87" s="190"/>
      <c r="QQN87" s="190"/>
      <c r="QQO87" s="190"/>
      <c r="QQP87" s="190"/>
      <c r="QQQ87" s="190"/>
      <c r="QQR87" s="190"/>
      <c r="QQS87" s="190"/>
      <c r="QQT87" s="190"/>
      <c r="QQU87" s="190"/>
      <c r="QQV87" s="190"/>
      <c r="QQW87" s="190"/>
      <c r="QQX87" s="190"/>
      <c r="QQY87" s="190"/>
      <c r="QQZ87" s="190"/>
      <c r="QRA87" s="190"/>
      <c r="QRB87" s="190"/>
      <c r="QRC87" s="190"/>
      <c r="QRD87" s="190"/>
      <c r="QRE87" s="190"/>
      <c r="QRF87" s="190"/>
      <c r="QRG87" s="190"/>
      <c r="QRH87" s="190"/>
      <c r="QRI87" s="190"/>
      <c r="QRJ87" s="190"/>
      <c r="QRK87" s="190"/>
      <c r="QRL87" s="190"/>
      <c r="QRM87" s="190"/>
      <c r="QRN87" s="190"/>
      <c r="QRO87" s="190"/>
      <c r="QRP87" s="190"/>
      <c r="QRQ87" s="190"/>
      <c r="QRR87" s="190"/>
      <c r="QRS87" s="190"/>
      <c r="QRT87" s="190"/>
      <c r="QRU87" s="190"/>
      <c r="QRV87" s="190"/>
      <c r="QRW87" s="190"/>
      <c r="QRX87" s="190"/>
      <c r="QRY87" s="190"/>
      <c r="QRZ87" s="190"/>
      <c r="QSA87" s="190"/>
      <c r="QSB87" s="190"/>
      <c r="QSC87" s="190"/>
      <c r="QSD87" s="190"/>
      <c r="QSE87" s="190"/>
      <c r="QSF87" s="190"/>
      <c r="QSG87" s="190"/>
      <c r="QSH87" s="190"/>
      <c r="QSI87" s="190"/>
      <c r="QSJ87" s="190"/>
      <c r="QSK87" s="190"/>
      <c r="QSL87" s="190"/>
      <c r="QSM87" s="190"/>
      <c r="QSN87" s="190"/>
      <c r="QSO87" s="190"/>
      <c r="QSP87" s="190"/>
      <c r="QSQ87" s="190"/>
      <c r="QSR87" s="190"/>
      <c r="QSS87" s="190"/>
      <c r="QST87" s="190"/>
      <c r="QSU87" s="190"/>
      <c r="QSV87" s="190"/>
      <c r="QSW87" s="190"/>
      <c r="QSX87" s="190"/>
      <c r="QSY87" s="190"/>
      <c r="QSZ87" s="190"/>
      <c r="QTA87" s="190"/>
      <c r="QTB87" s="190"/>
      <c r="QTC87" s="190"/>
      <c r="QTD87" s="190"/>
      <c r="QTE87" s="190"/>
      <c r="QTF87" s="190"/>
      <c r="QTG87" s="190"/>
      <c r="QTH87" s="190"/>
      <c r="QTI87" s="190"/>
      <c r="QTJ87" s="190"/>
      <c r="QTK87" s="190"/>
      <c r="QTL87" s="190"/>
      <c r="QTM87" s="190"/>
      <c r="QTN87" s="190"/>
      <c r="QTO87" s="190"/>
      <c r="QTP87" s="190"/>
      <c r="QTQ87" s="190"/>
      <c r="QTR87" s="190"/>
      <c r="QTS87" s="190"/>
      <c r="QTT87" s="190"/>
      <c r="QTU87" s="190"/>
      <c r="QTV87" s="190"/>
      <c r="QTW87" s="190"/>
      <c r="QTX87" s="190"/>
      <c r="QTY87" s="190"/>
      <c r="QTZ87" s="190"/>
      <c r="QUA87" s="190"/>
      <c r="QUB87" s="190"/>
      <c r="QUC87" s="190"/>
      <c r="QUD87" s="190"/>
      <c r="QUE87" s="190"/>
      <c r="QUF87" s="190"/>
      <c r="QUG87" s="190"/>
      <c r="QUH87" s="190"/>
      <c r="QUI87" s="190"/>
      <c r="QUJ87" s="190"/>
      <c r="QUK87" s="190"/>
      <c r="QUL87" s="190"/>
      <c r="QUM87" s="190"/>
      <c r="QUN87" s="190"/>
      <c r="QUO87" s="190"/>
      <c r="QUP87" s="190"/>
      <c r="QUQ87" s="190"/>
      <c r="QUR87" s="190"/>
      <c r="QUS87" s="190"/>
      <c r="QUT87" s="190"/>
      <c r="QUU87" s="190"/>
      <c r="QUV87" s="190"/>
      <c r="QUW87" s="190"/>
      <c r="QUX87" s="190"/>
      <c r="QUY87" s="190"/>
      <c r="QUZ87" s="190"/>
      <c r="QVA87" s="190"/>
      <c r="QVB87" s="190"/>
      <c r="QVC87" s="190"/>
      <c r="QVD87" s="190"/>
      <c r="QVE87" s="190"/>
      <c r="QVF87" s="190"/>
      <c r="QVG87" s="190"/>
      <c r="QVH87" s="190"/>
      <c r="QVI87" s="190"/>
      <c r="QVJ87" s="190"/>
      <c r="QVK87" s="190"/>
      <c r="QVL87" s="190"/>
      <c r="QVM87" s="190"/>
      <c r="QVN87" s="190"/>
      <c r="QVO87" s="190"/>
      <c r="QVP87" s="190"/>
      <c r="QVQ87" s="190"/>
      <c r="QVR87" s="190"/>
      <c r="QVS87" s="190"/>
      <c r="QVT87" s="190"/>
      <c r="QVU87" s="190"/>
      <c r="QVV87" s="190"/>
      <c r="QVW87" s="190"/>
      <c r="QVX87" s="190"/>
      <c r="QVY87" s="190"/>
      <c r="QVZ87" s="190"/>
      <c r="QWA87" s="190"/>
      <c r="QWB87" s="190"/>
      <c r="QWC87" s="190"/>
      <c r="QWD87" s="190"/>
      <c r="QWE87" s="190"/>
      <c r="QWF87" s="190"/>
      <c r="QWG87" s="190"/>
      <c r="QWH87" s="190"/>
      <c r="QWI87" s="190"/>
      <c r="QWJ87" s="190"/>
      <c r="QWK87" s="190"/>
      <c r="QWL87" s="190"/>
      <c r="QWM87" s="190"/>
      <c r="QWN87" s="190"/>
      <c r="QWO87" s="190"/>
      <c r="QWP87" s="190"/>
      <c r="QWQ87" s="190"/>
      <c r="QWR87" s="190"/>
      <c r="QWS87" s="190"/>
      <c r="QWT87" s="190"/>
      <c r="QWU87" s="190"/>
      <c r="QWV87" s="190"/>
      <c r="QWW87" s="190"/>
      <c r="QWX87" s="190"/>
      <c r="QWY87" s="190"/>
      <c r="QWZ87" s="190"/>
      <c r="QXA87" s="190"/>
      <c r="QXB87" s="190"/>
      <c r="QXC87" s="190"/>
      <c r="QXD87" s="190"/>
      <c r="QXE87" s="190"/>
      <c r="QXF87" s="190"/>
      <c r="QXG87" s="190"/>
      <c r="QXH87" s="190"/>
      <c r="QXI87" s="190"/>
      <c r="QXJ87" s="190"/>
      <c r="QXK87" s="190"/>
      <c r="QXL87" s="190"/>
      <c r="QXM87" s="190"/>
      <c r="QXN87" s="190"/>
      <c r="QXO87" s="190"/>
      <c r="QXP87" s="190"/>
      <c r="QXQ87" s="190"/>
      <c r="QXR87" s="190"/>
      <c r="QXS87" s="190"/>
      <c r="QXT87" s="190"/>
      <c r="QXU87" s="190"/>
      <c r="QXV87" s="190"/>
      <c r="QXW87" s="190"/>
      <c r="QXX87" s="190"/>
      <c r="QXY87" s="190"/>
      <c r="QXZ87" s="190"/>
      <c r="QYA87" s="190"/>
      <c r="QYB87" s="190"/>
      <c r="QYC87" s="190"/>
      <c r="QYD87" s="190"/>
      <c r="QYE87" s="190"/>
      <c r="QYF87" s="190"/>
      <c r="QYG87" s="190"/>
      <c r="QYH87" s="190"/>
      <c r="QYI87" s="190"/>
      <c r="QYJ87" s="190"/>
      <c r="QYK87" s="190"/>
      <c r="QYL87" s="190"/>
      <c r="QYM87" s="190"/>
      <c r="QYN87" s="190"/>
      <c r="QYO87" s="190"/>
      <c r="QYP87" s="190"/>
      <c r="QYQ87" s="190"/>
      <c r="QYR87" s="190"/>
      <c r="QYS87" s="190"/>
      <c r="QYT87" s="190"/>
      <c r="QYU87" s="190"/>
      <c r="QYV87" s="190"/>
      <c r="QYW87" s="190"/>
      <c r="QYX87" s="190"/>
      <c r="QYY87" s="190"/>
      <c r="QYZ87" s="190"/>
      <c r="QZA87" s="190"/>
      <c r="QZB87" s="190"/>
      <c r="QZC87" s="190"/>
      <c r="QZD87" s="190"/>
      <c r="QZE87" s="190"/>
      <c r="QZF87" s="190"/>
      <c r="QZG87" s="190"/>
      <c r="QZH87" s="190"/>
      <c r="QZI87" s="190"/>
      <c r="QZJ87" s="190"/>
      <c r="QZK87" s="190"/>
      <c r="QZL87" s="190"/>
      <c r="QZM87" s="190"/>
      <c r="QZN87" s="190"/>
      <c r="QZO87" s="190"/>
      <c r="QZP87" s="190"/>
      <c r="QZQ87" s="190"/>
      <c r="QZR87" s="190"/>
      <c r="QZS87" s="190"/>
      <c r="QZT87" s="190"/>
      <c r="QZU87" s="190"/>
      <c r="QZV87" s="190"/>
      <c r="QZW87" s="190"/>
      <c r="QZX87" s="190"/>
      <c r="QZY87" s="190"/>
      <c r="QZZ87" s="190"/>
      <c r="RAA87" s="190"/>
      <c r="RAB87" s="190"/>
      <c r="RAC87" s="190"/>
      <c r="RAD87" s="190"/>
      <c r="RAE87" s="190"/>
      <c r="RAF87" s="190"/>
      <c r="RAG87" s="190"/>
      <c r="RAH87" s="190"/>
      <c r="RAI87" s="190"/>
      <c r="RAJ87" s="190"/>
      <c r="RAK87" s="190"/>
      <c r="RAL87" s="190"/>
      <c r="RAM87" s="190"/>
      <c r="RAN87" s="190"/>
      <c r="RAO87" s="190"/>
      <c r="RAP87" s="190"/>
      <c r="RAQ87" s="190"/>
      <c r="RAR87" s="190"/>
      <c r="RAS87" s="190"/>
      <c r="RAT87" s="190"/>
      <c r="RAU87" s="190"/>
      <c r="RAV87" s="190"/>
      <c r="RAW87" s="190"/>
      <c r="RAX87" s="190"/>
      <c r="RAY87" s="190"/>
      <c r="RAZ87" s="190"/>
      <c r="RBA87" s="190"/>
      <c r="RBB87" s="190"/>
      <c r="RBC87" s="190"/>
      <c r="RBD87" s="190"/>
      <c r="RBE87" s="190"/>
      <c r="RBF87" s="190"/>
      <c r="RBG87" s="190"/>
      <c r="RBH87" s="190"/>
      <c r="RBI87" s="190"/>
      <c r="RBJ87" s="190"/>
      <c r="RBK87" s="190"/>
      <c r="RBL87" s="190"/>
      <c r="RBM87" s="190"/>
      <c r="RBN87" s="190"/>
      <c r="RBO87" s="190"/>
      <c r="RBP87" s="190"/>
      <c r="RBQ87" s="190"/>
      <c r="RBR87" s="190"/>
      <c r="RBS87" s="190"/>
      <c r="RBT87" s="190"/>
      <c r="RBU87" s="190"/>
      <c r="RBV87" s="190"/>
      <c r="RBW87" s="190"/>
      <c r="RBX87" s="190"/>
      <c r="RBY87" s="190"/>
      <c r="RBZ87" s="190"/>
      <c r="RCA87" s="190"/>
      <c r="RCB87" s="190"/>
      <c r="RCC87" s="190"/>
      <c r="RCD87" s="190"/>
      <c r="RCE87" s="190"/>
      <c r="RCF87" s="190"/>
      <c r="RCG87" s="190"/>
      <c r="RCH87" s="190"/>
      <c r="RCI87" s="190"/>
      <c r="RCJ87" s="190"/>
      <c r="RCK87" s="190"/>
      <c r="RCL87" s="190"/>
      <c r="RCM87" s="190"/>
      <c r="RCN87" s="190"/>
      <c r="RCO87" s="190"/>
      <c r="RCP87" s="190"/>
      <c r="RCQ87" s="190"/>
      <c r="RCR87" s="190"/>
      <c r="RCS87" s="190"/>
      <c r="RCT87" s="190"/>
      <c r="RCU87" s="190"/>
      <c r="RCV87" s="190"/>
      <c r="RCW87" s="190"/>
      <c r="RCX87" s="190"/>
      <c r="RCY87" s="190"/>
      <c r="RCZ87" s="190"/>
      <c r="RDA87" s="190"/>
      <c r="RDB87" s="190"/>
      <c r="RDC87" s="190"/>
      <c r="RDD87" s="190"/>
      <c r="RDE87" s="190"/>
      <c r="RDF87" s="190"/>
      <c r="RDG87" s="190"/>
      <c r="RDH87" s="190"/>
      <c r="RDI87" s="190"/>
      <c r="RDJ87" s="190"/>
      <c r="RDK87" s="190"/>
      <c r="RDL87" s="190"/>
      <c r="RDM87" s="190"/>
      <c r="RDN87" s="190"/>
      <c r="RDO87" s="190"/>
      <c r="RDP87" s="190"/>
      <c r="RDQ87" s="190"/>
      <c r="RDR87" s="190"/>
      <c r="RDS87" s="190"/>
      <c r="RDT87" s="190"/>
      <c r="RDU87" s="190"/>
      <c r="RDV87" s="190"/>
      <c r="RDW87" s="190"/>
      <c r="RDX87" s="190"/>
      <c r="RDY87" s="190"/>
      <c r="RDZ87" s="190"/>
      <c r="REA87" s="190"/>
      <c r="REB87" s="190"/>
      <c r="REC87" s="190"/>
      <c r="RED87" s="190"/>
      <c r="REE87" s="190"/>
      <c r="REF87" s="190"/>
      <c r="REG87" s="190"/>
      <c r="REH87" s="190"/>
      <c r="REI87" s="190"/>
      <c r="REJ87" s="190"/>
      <c r="REK87" s="190"/>
      <c r="REL87" s="190"/>
      <c r="REM87" s="190"/>
      <c r="REN87" s="190"/>
      <c r="REO87" s="190"/>
      <c r="REP87" s="190"/>
      <c r="REQ87" s="190"/>
      <c r="RER87" s="190"/>
      <c r="RES87" s="190"/>
      <c r="RET87" s="190"/>
      <c r="REU87" s="190"/>
      <c r="REV87" s="190"/>
      <c r="REW87" s="190"/>
      <c r="REX87" s="190"/>
      <c r="REY87" s="190"/>
      <c r="REZ87" s="190"/>
      <c r="RFA87" s="190"/>
      <c r="RFB87" s="190"/>
      <c r="RFC87" s="190"/>
      <c r="RFD87" s="190"/>
      <c r="RFE87" s="190"/>
      <c r="RFF87" s="190"/>
      <c r="RFG87" s="190"/>
      <c r="RFH87" s="190"/>
      <c r="RFI87" s="190"/>
      <c r="RFJ87" s="190"/>
      <c r="RFK87" s="190"/>
      <c r="RFL87" s="190"/>
      <c r="RFM87" s="190"/>
      <c r="RFN87" s="190"/>
      <c r="RFO87" s="190"/>
      <c r="RFP87" s="190"/>
      <c r="RFQ87" s="190"/>
      <c r="RFR87" s="190"/>
      <c r="RFS87" s="190"/>
      <c r="RFT87" s="190"/>
      <c r="RFU87" s="190"/>
      <c r="RFV87" s="190"/>
      <c r="RFW87" s="190"/>
      <c r="RFX87" s="190"/>
      <c r="RFY87" s="190"/>
      <c r="RFZ87" s="190"/>
      <c r="RGA87" s="190"/>
      <c r="RGB87" s="190"/>
      <c r="RGC87" s="190"/>
      <c r="RGD87" s="190"/>
      <c r="RGE87" s="190"/>
      <c r="RGF87" s="190"/>
      <c r="RGG87" s="190"/>
      <c r="RGH87" s="190"/>
      <c r="RGI87" s="190"/>
      <c r="RGJ87" s="190"/>
      <c r="RGK87" s="190"/>
      <c r="RGL87" s="190"/>
      <c r="RGM87" s="190"/>
      <c r="RGN87" s="190"/>
      <c r="RGO87" s="190"/>
      <c r="RGP87" s="190"/>
      <c r="RGQ87" s="190"/>
      <c r="RGR87" s="190"/>
      <c r="RGS87" s="190"/>
      <c r="RGT87" s="190"/>
      <c r="RGU87" s="190"/>
      <c r="RGV87" s="190"/>
      <c r="RGW87" s="190"/>
      <c r="RGX87" s="190"/>
      <c r="RGY87" s="190"/>
      <c r="RGZ87" s="190"/>
      <c r="RHA87" s="190"/>
      <c r="RHB87" s="190"/>
      <c r="RHC87" s="190"/>
      <c r="RHD87" s="190"/>
      <c r="RHE87" s="190"/>
      <c r="RHF87" s="190"/>
      <c r="RHG87" s="190"/>
      <c r="RHH87" s="190"/>
      <c r="RHI87" s="190"/>
      <c r="RHJ87" s="190"/>
      <c r="RHK87" s="190"/>
      <c r="RHL87" s="190"/>
      <c r="RHM87" s="190"/>
      <c r="RHN87" s="190"/>
      <c r="RHO87" s="190"/>
      <c r="RHP87" s="190"/>
      <c r="RHQ87" s="190"/>
      <c r="RHR87" s="190"/>
      <c r="RHS87" s="190"/>
      <c r="RHT87" s="190"/>
      <c r="RHU87" s="190"/>
      <c r="RHV87" s="190"/>
      <c r="RHW87" s="190"/>
      <c r="RHX87" s="190"/>
      <c r="RHY87" s="190"/>
      <c r="RHZ87" s="190"/>
      <c r="RIA87" s="190"/>
      <c r="RIB87" s="190"/>
      <c r="RIC87" s="190"/>
      <c r="RID87" s="190"/>
      <c r="RIE87" s="190"/>
      <c r="RIF87" s="190"/>
      <c r="RIG87" s="190"/>
      <c r="RIH87" s="190"/>
      <c r="RII87" s="190"/>
      <c r="RIJ87" s="190"/>
      <c r="RIK87" s="190"/>
      <c r="RIL87" s="190"/>
      <c r="RIM87" s="190"/>
      <c r="RIN87" s="190"/>
      <c r="RIO87" s="190"/>
      <c r="RIP87" s="190"/>
      <c r="RIQ87" s="190"/>
      <c r="RIR87" s="190"/>
      <c r="RIS87" s="190"/>
      <c r="RIT87" s="190"/>
      <c r="RIU87" s="190"/>
      <c r="RIV87" s="190"/>
      <c r="RIW87" s="190"/>
      <c r="RIX87" s="190"/>
      <c r="RIY87" s="190"/>
      <c r="RIZ87" s="190"/>
      <c r="RJA87" s="190"/>
      <c r="RJB87" s="190"/>
      <c r="RJC87" s="190"/>
      <c r="RJD87" s="190"/>
      <c r="RJE87" s="190"/>
      <c r="RJF87" s="190"/>
      <c r="RJG87" s="190"/>
      <c r="RJH87" s="190"/>
      <c r="RJI87" s="190"/>
      <c r="RJJ87" s="190"/>
      <c r="RJK87" s="190"/>
      <c r="RJL87" s="190"/>
      <c r="RJM87" s="190"/>
      <c r="RJN87" s="190"/>
      <c r="RJO87" s="190"/>
      <c r="RJP87" s="190"/>
      <c r="RJQ87" s="190"/>
      <c r="RJR87" s="190"/>
      <c r="RJS87" s="190"/>
      <c r="RJT87" s="190"/>
      <c r="RJU87" s="190"/>
      <c r="RJV87" s="190"/>
      <c r="RJW87" s="190"/>
      <c r="RJX87" s="190"/>
      <c r="RJY87" s="190"/>
      <c r="RJZ87" s="190"/>
      <c r="RKA87" s="190"/>
      <c r="RKB87" s="190"/>
      <c r="RKC87" s="190"/>
      <c r="RKD87" s="190"/>
      <c r="RKE87" s="190"/>
      <c r="RKF87" s="190"/>
      <c r="RKG87" s="190"/>
      <c r="RKH87" s="190"/>
      <c r="RKI87" s="190"/>
      <c r="RKJ87" s="190"/>
      <c r="RKK87" s="190"/>
      <c r="RKL87" s="190"/>
      <c r="RKM87" s="190"/>
      <c r="RKN87" s="190"/>
      <c r="RKO87" s="190"/>
      <c r="RKP87" s="190"/>
      <c r="RKQ87" s="190"/>
      <c r="RKR87" s="190"/>
      <c r="RKS87" s="190"/>
      <c r="RKT87" s="190"/>
      <c r="RKU87" s="190"/>
      <c r="RKV87" s="190"/>
      <c r="RKW87" s="190"/>
      <c r="RKX87" s="190"/>
      <c r="RKY87" s="190"/>
      <c r="RKZ87" s="190"/>
      <c r="RLA87" s="190"/>
      <c r="RLB87" s="190"/>
      <c r="RLC87" s="190"/>
      <c r="RLD87" s="190"/>
      <c r="RLE87" s="190"/>
      <c r="RLF87" s="190"/>
      <c r="RLG87" s="190"/>
      <c r="RLH87" s="190"/>
      <c r="RLI87" s="190"/>
      <c r="RLJ87" s="190"/>
      <c r="RLK87" s="190"/>
      <c r="RLL87" s="190"/>
      <c r="RLM87" s="190"/>
      <c r="RLN87" s="190"/>
      <c r="RLO87" s="190"/>
      <c r="RLP87" s="190"/>
      <c r="RLQ87" s="190"/>
      <c r="RLR87" s="190"/>
      <c r="RLS87" s="190"/>
      <c r="RLT87" s="190"/>
      <c r="RLU87" s="190"/>
      <c r="RLV87" s="190"/>
      <c r="RLW87" s="190"/>
      <c r="RLX87" s="190"/>
      <c r="RLY87" s="190"/>
      <c r="RLZ87" s="190"/>
      <c r="RMA87" s="190"/>
      <c r="RMB87" s="190"/>
      <c r="RMC87" s="190"/>
      <c r="RMD87" s="190"/>
      <c r="RME87" s="190"/>
      <c r="RMF87" s="190"/>
      <c r="RMG87" s="190"/>
      <c r="RMH87" s="190"/>
      <c r="RMI87" s="190"/>
      <c r="RMJ87" s="190"/>
      <c r="RMK87" s="190"/>
      <c r="RML87" s="190"/>
      <c r="RMM87" s="190"/>
      <c r="RMN87" s="190"/>
      <c r="RMO87" s="190"/>
      <c r="RMP87" s="190"/>
      <c r="RMQ87" s="190"/>
      <c r="RMR87" s="190"/>
      <c r="RMS87" s="190"/>
      <c r="RMT87" s="190"/>
      <c r="RMU87" s="190"/>
      <c r="RMV87" s="190"/>
      <c r="RMW87" s="190"/>
      <c r="RMX87" s="190"/>
      <c r="RMY87" s="190"/>
      <c r="RMZ87" s="190"/>
      <c r="RNA87" s="190"/>
      <c r="RNB87" s="190"/>
      <c r="RNC87" s="190"/>
      <c r="RND87" s="190"/>
      <c r="RNE87" s="190"/>
      <c r="RNF87" s="190"/>
      <c r="RNG87" s="190"/>
      <c r="RNH87" s="190"/>
      <c r="RNI87" s="190"/>
      <c r="RNJ87" s="190"/>
      <c r="RNK87" s="190"/>
      <c r="RNL87" s="190"/>
      <c r="RNM87" s="190"/>
      <c r="RNN87" s="190"/>
      <c r="RNO87" s="190"/>
      <c r="RNP87" s="190"/>
      <c r="RNQ87" s="190"/>
      <c r="RNR87" s="190"/>
      <c r="RNS87" s="190"/>
      <c r="RNT87" s="190"/>
      <c r="RNU87" s="190"/>
      <c r="RNV87" s="190"/>
      <c r="RNW87" s="190"/>
      <c r="RNX87" s="190"/>
      <c r="RNY87" s="190"/>
      <c r="RNZ87" s="190"/>
      <c r="ROA87" s="190"/>
      <c r="ROB87" s="190"/>
      <c r="ROC87" s="190"/>
      <c r="ROD87" s="190"/>
      <c r="ROE87" s="190"/>
      <c r="ROF87" s="190"/>
      <c r="ROG87" s="190"/>
      <c r="ROH87" s="190"/>
      <c r="ROI87" s="190"/>
      <c r="ROJ87" s="190"/>
      <c r="ROK87" s="190"/>
      <c r="ROL87" s="190"/>
      <c r="ROM87" s="190"/>
      <c r="RON87" s="190"/>
      <c r="ROO87" s="190"/>
      <c r="ROP87" s="190"/>
      <c r="ROQ87" s="190"/>
      <c r="ROR87" s="190"/>
      <c r="ROS87" s="190"/>
      <c r="ROT87" s="190"/>
      <c r="ROU87" s="190"/>
      <c r="ROV87" s="190"/>
      <c r="ROW87" s="190"/>
      <c r="ROX87" s="190"/>
      <c r="ROY87" s="190"/>
      <c r="ROZ87" s="190"/>
      <c r="RPA87" s="190"/>
      <c r="RPB87" s="190"/>
      <c r="RPC87" s="190"/>
      <c r="RPD87" s="190"/>
      <c r="RPE87" s="190"/>
      <c r="RPF87" s="190"/>
      <c r="RPG87" s="190"/>
      <c r="RPH87" s="190"/>
      <c r="RPI87" s="190"/>
      <c r="RPJ87" s="190"/>
      <c r="RPK87" s="190"/>
      <c r="RPL87" s="190"/>
      <c r="RPM87" s="190"/>
      <c r="RPN87" s="190"/>
      <c r="RPO87" s="190"/>
      <c r="RPP87" s="190"/>
      <c r="RPQ87" s="190"/>
      <c r="RPR87" s="190"/>
      <c r="RPS87" s="190"/>
      <c r="RPT87" s="190"/>
      <c r="RPU87" s="190"/>
      <c r="RPV87" s="190"/>
      <c r="RPW87" s="190"/>
      <c r="RPX87" s="190"/>
      <c r="RPY87" s="190"/>
      <c r="RPZ87" s="190"/>
      <c r="RQA87" s="190"/>
      <c r="RQB87" s="190"/>
      <c r="RQC87" s="190"/>
      <c r="RQD87" s="190"/>
      <c r="RQE87" s="190"/>
      <c r="RQF87" s="190"/>
      <c r="RQG87" s="190"/>
      <c r="RQH87" s="190"/>
      <c r="RQI87" s="190"/>
      <c r="RQJ87" s="190"/>
      <c r="RQK87" s="190"/>
      <c r="RQL87" s="190"/>
      <c r="RQM87" s="190"/>
      <c r="RQN87" s="190"/>
      <c r="RQO87" s="190"/>
      <c r="RQP87" s="190"/>
      <c r="RQQ87" s="190"/>
      <c r="RQR87" s="190"/>
      <c r="RQS87" s="190"/>
      <c r="RQT87" s="190"/>
      <c r="RQU87" s="190"/>
      <c r="RQV87" s="190"/>
      <c r="RQW87" s="190"/>
      <c r="RQX87" s="190"/>
      <c r="RQY87" s="190"/>
      <c r="RQZ87" s="190"/>
      <c r="RRA87" s="190"/>
      <c r="RRB87" s="190"/>
      <c r="RRC87" s="190"/>
      <c r="RRD87" s="190"/>
      <c r="RRE87" s="190"/>
      <c r="RRF87" s="190"/>
      <c r="RRG87" s="190"/>
      <c r="RRH87" s="190"/>
      <c r="RRI87" s="190"/>
      <c r="RRJ87" s="190"/>
      <c r="RRK87" s="190"/>
      <c r="RRL87" s="190"/>
      <c r="RRM87" s="190"/>
      <c r="RRN87" s="190"/>
      <c r="RRO87" s="190"/>
      <c r="RRP87" s="190"/>
      <c r="RRQ87" s="190"/>
      <c r="RRR87" s="190"/>
      <c r="RRS87" s="190"/>
      <c r="RRT87" s="190"/>
      <c r="RRU87" s="190"/>
      <c r="RRV87" s="190"/>
      <c r="RRW87" s="190"/>
      <c r="RRX87" s="190"/>
      <c r="RRY87" s="190"/>
      <c r="RRZ87" s="190"/>
      <c r="RSA87" s="190"/>
      <c r="RSB87" s="190"/>
      <c r="RSC87" s="190"/>
      <c r="RSD87" s="190"/>
      <c r="RSE87" s="190"/>
      <c r="RSF87" s="190"/>
      <c r="RSG87" s="190"/>
      <c r="RSH87" s="190"/>
      <c r="RSI87" s="190"/>
      <c r="RSJ87" s="190"/>
      <c r="RSK87" s="190"/>
      <c r="RSL87" s="190"/>
      <c r="RSM87" s="190"/>
      <c r="RSN87" s="190"/>
      <c r="RSO87" s="190"/>
      <c r="RSP87" s="190"/>
      <c r="RSQ87" s="190"/>
      <c r="RSR87" s="190"/>
      <c r="RSS87" s="190"/>
      <c r="RST87" s="190"/>
      <c r="RSU87" s="190"/>
      <c r="RSV87" s="190"/>
      <c r="RSW87" s="190"/>
      <c r="RSX87" s="190"/>
      <c r="RSY87" s="190"/>
      <c r="RSZ87" s="190"/>
      <c r="RTA87" s="190"/>
      <c r="RTB87" s="190"/>
      <c r="RTC87" s="190"/>
      <c r="RTD87" s="190"/>
      <c r="RTE87" s="190"/>
      <c r="RTF87" s="190"/>
      <c r="RTG87" s="190"/>
      <c r="RTH87" s="190"/>
      <c r="RTI87" s="190"/>
      <c r="RTJ87" s="190"/>
      <c r="RTK87" s="190"/>
      <c r="RTL87" s="190"/>
      <c r="RTM87" s="190"/>
      <c r="RTN87" s="190"/>
      <c r="RTO87" s="190"/>
      <c r="RTP87" s="190"/>
      <c r="RTQ87" s="190"/>
      <c r="RTR87" s="190"/>
      <c r="RTS87" s="190"/>
      <c r="RTT87" s="190"/>
      <c r="RTU87" s="190"/>
      <c r="RTV87" s="190"/>
      <c r="RTW87" s="190"/>
      <c r="RTX87" s="190"/>
      <c r="RTY87" s="190"/>
      <c r="RTZ87" s="190"/>
      <c r="RUA87" s="190"/>
      <c r="RUB87" s="190"/>
      <c r="RUC87" s="190"/>
      <c r="RUD87" s="190"/>
      <c r="RUE87" s="190"/>
      <c r="RUF87" s="190"/>
      <c r="RUG87" s="190"/>
      <c r="RUH87" s="190"/>
      <c r="RUI87" s="190"/>
      <c r="RUJ87" s="190"/>
      <c r="RUK87" s="190"/>
      <c r="RUL87" s="190"/>
      <c r="RUM87" s="190"/>
      <c r="RUN87" s="190"/>
      <c r="RUO87" s="190"/>
      <c r="RUP87" s="190"/>
      <c r="RUQ87" s="190"/>
      <c r="RUR87" s="190"/>
      <c r="RUS87" s="190"/>
      <c r="RUT87" s="190"/>
      <c r="RUU87" s="190"/>
      <c r="RUV87" s="190"/>
      <c r="RUW87" s="190"/>
      <c r="RUX87" s="190"/>
      <c r="RUY87" s="190"/>
      <c r="RUZ87" s="190"/>
      <c r="RVA87" s="190"/>
      <c r="RVB87" s="190"/>
      <c r="RVC87" s="190"/>
      <c r="RVD87" s="190"/>
      <c r="RVE87" s="190"/>
      <c r="RVF87" s="190"/>
      <c r="RVG87" s="190"/>
      <c r="RVH87" s="190"/>
      <c r="RVI87" s="190"/>
      <c r="RVJ87" s="190"/>
      <c r="RVK87" s="190"/>
      <c r="RVL87" s="190"/>
      <c r="RVM87" s="190"/>
      <c r="RVN87" s="190"/>
      <c r="RVO87" s="190"/>
      <c r="RVP87" s="190"/>
      <c r="RVQ87" s="190"/>
      <c r="RVR87" s="190"/>
      <c r="RVS87" s="190"/>
      <c r="RVT87" s="190"/>
      <c r="RVU87" s="190"/>
      <c r="RVV87" s="190"/>
      <c r="RVW87" s="190"/>
      <c r="RVX87" s="190"/>
      <c r="RVY87" s="190"/>
      <c r="RVZ87" s="190"/>
      <c r="RWA87" s="190"/>
      <c r="RWB87" s="190"/>
      <c r="RWC87" s="190"/>
      <c r="RWD87" s="190"/>
      <c r="RWE87" s="190"/>
      <c r="RWF87" s="190"/>
      <c r="RWG87" s="190"/>
      <c r="RWH87" s="190"/>
      <c r="RWI87" s="190"/>
      <c r="RWJ87" s="190"/>
      <c r="RWK87" s="190"/>
      <c r="RWL87" s="190"/>
      <c r="RWM87" s="190"/>
      <c r="RWN87" s="190"/>
      <c r="RWO87" s="190"/>
      <c r="RWP87" s="190"/>
      <c r="RWQ87" s="190"/>
      <c r="RWR87" s="190"/>
      <c r="RWS87" s="190"/>
      <c r="RWT87" s="190"/>
      <c r="RWU87" s="190"/>
      <c r="RWV87" s="190"/>
      <c r="RWW87" s="190"/>
      <c r="RWX87" s="190"/>
      <c r="RWY87" s="190"/>
      <c r="RWZ87" s="190"/>
      <c r="RXA87" s="190"/>
      <c r="RXB87" s="190"/>
      <c r="RXC87" s="190"/>
      <c r="RXD87" s="190"/>
      <c r="RXE87" s="190"/>
      <c r="RXF87" s="190"/>
      <c r="RXG87" s="190"/>
      <c r="RXH87" s="190"/>
      <c r="RXI87" s="190"/>
      <c r="RXJ87" s="190"/>
      <c r="RXK87" s="190"/>
      <c r="RXL87" s="190"/>
      <c r="RXM87" s="190"/>
      <c r="RXN87" s="190"/>
      <c r="RXO87" s="190"/>
      <c r="RXP87" s="190"/>
      <c r="RXQ87" s="190"/>
      <c r="RXR87" s="190"/>
      <c r="RXS87" s="190"/>
      <c r="RXT87" s="190"/>
      <c r="RXU87" s="190"/>
      <c r="RXV87" s="190"/>
      <c r="RXW87" s="190"/>
      <c r="RXX87" s="190"/>
      <c r="RXY87" s="190"/>
      <c r="RXZ87" s="190"/>
      <c r="RYA87" s="190"/>
      <c r="RYB87" s="190"/>
      <c r="RYC87" s="190"/>
      <c r="RYD87" s="190"/>
      <c r="RYE87" s="190"/>
      <c r="RYF87" s="190"/>
      <c r="RYG87" s="190"/>
      <c r="RYH87" s="190"/>
      <c r="RYI87" s="190"/>
      <c r="RYJ87" s="190"/>
      <c r="RYK87" s="190"/>
      <c r="RYL87" s="190"/>
      <c r="RYM87" s="190"/>
      <c r="RYN87" s="190"/>
      <c r="RYO87" s="190"/>
      <c r="RYP87" s="190"/>
      <c r="RYQ87" s="190"/>
      <c r="RYR87" s="190"/>
      <c r="RYS87" s="190"/>
      <c r="RYT87" s="190"/>
      <c r="RYU87" s="190"/>
      <c r="RYV87" s="190"/>
      <c r="RYW87" s="190"/>
      <c r="RYX87" s="190"/>
      <c r="RYY87" s="190"/>
      <c r="RYZ87" s="190"/>
      <c r="RZA87" s="190"/>
      <c r="RZB87" s="190"/>
      <c r="RZC87" s="190"/>
      <c r="RZD87" s="190"/>
      <c r="RZE87" s="190"/>
      <c r="RZF87" s="190"/>
      <c r="RZG87" s="190"/>
      <c r="RZH87" s="190"/>
      <c r="RZI87" s="190"/>
      <c r="RZJ87" s="190"/>
      <c r="RZK87" s="190"/>
      <c r="RZL87" s="190"/>
      <c r="RZM87" s="190"/>
      <c r="RZN87" s="190"/>
      <c r="RZO87" s="190"/>
      <c r="RZP87" s="190"/>
      <c r="RZQ87" s="190"/>
      <c r="RZR87" s="190"/>
      <c r="RZS87" s="190"/>
      <c r="RZT87" s="190"/>
      <c r="RZU87" s="190"/>
      <c r="RZV87" s="190"/>
      <c r="RZW87" s="190"/>
      <c r="RZX87" s="190"/>
      <c r="RZY87" s="190"/>
      <c r="RZZ87" s="190"/>
      <c r="SAA87" s="190"/>
      <c r="SAB87" s="190"/>
      <c r="SAC87" s="190"/>
      <c r="SAD87" s="190"/>
      <c r="SAE87" s="190"/>
      <c r="SAF87" s="190"/>
      <c r="SAG87" s="190"/>
      <c r="SAH87" s="190"/>
      <c r="SAI87" s="190"/>
      <c r="SAJ87" s="190"/>
      <c r="SAK87" s="190"/>
      <c r="SAL87" s="190"/>
      <c r="SAM87" s="190"/>
      <c r="SAN87" s="190"/>
      <c r="SAO87" s="190"/>
      <c r="SAP87" s="190"/>
      <c r="SAQ87" s="190"/>
      <c r="SAR87" s="190"/>
      <c r="SAS87" s="190"/>
      <c r="SAT87" s="190"/>
      <c r="SAU87" s="190"/>
      <c r="SAV87" s="190"/>
      <c r="SAW87" s="190"/>
      <c r="SAX87" s="190"/>
      <c r="SAY87" s="190"/>
      <c r="SAZ87" s="190"/>
      <c r="SBA87" s="190"/>
      <c r="SBB87" s="190"/>
      <c r="SBC87" s="190"/>
      <c r="SBD87" s="190"/>
      <c r="SBE87" s="190"/>
      <c r="SBF87" s="190"/>
      <c r="SBG87" s="190"/>
      <c r="SBH87" s="190"/>
      <c r="SBI87" s="190"/>
      <c r="SBJ87" s="190"/>
      <c r="SBK87" s="190"/>
      <c r="SBL87" s="190"/>
      <c r="SBM87" s="190"/>
      <c r="SBN87" s="190"/>
      <c r="SBO87" s="190"/>
      <c r="SBP87" s="190"/>
      <c r="SBQ87" s="190"/>
      <c r="SBR87" s="190"/>
      <c r="SBS87" s="190"/>
      <c r="SBT87" s="190"/>
      <c r="SBU87" s="190"/>
      <c r="SBV87" s="190"/>
      <c r="SBW87" s="190"/>
      <c r="SBX87" s="190"/>
      <c r="SBY87" s="190"/>
      <c r="SBZ87" s="190"/>
      <c r="SCA87" s="190"/>
      <c r="SCB87" s="190"/>
      <c r="SCC87" s="190"/>
      <c r="SCD87" s="190"/>
      <c r="SCE87" s="190"/>
      <c r="SCF87" s="190"/>
      <c r="SCG87" s="190"/>
      <c r="SCH87" s="190"/>
      <c r="SCI87" s="190"/>
      <c r="SCJ87" s="190"/>
      <c r="SCK87" s="190"/>
      <c r="SCL87" s="190"/>
      <c r="SCM87" s="190"/>
      <c r="SCN87" s="190"/>
      <c r="SCO87" s="190"/>
      <c r="SCP87" s="190"/>
      <c r="SCQ87" s="190"/>
      <c r="SCR87" s="190"/>
      <c r="SCS87" s="190"/>
      <c r="SCT87" s="190"/>
      <c r="SCU87" s="190"/>
      <c r="SCV87" s="190"/>
      <c r="SCW87" s="190"/>
      <c r="SCX87" s="190"/>
      <c r="SCY87" s="190"/>
      <c r="SCZ87" s="190"/>
      <c r="SDA87" s="190"/>
      <c r="SDB87" s="190"/>
      <c r="SDC87" s="190"/>
      <c r="SDD87" s="190"/>
      <c r="SDE87" s="190"/>
      <c r="SDF87" s="190"/>
      <c r="SDG87" s="190"/>
      <c r="SDH87" s="190"/>
      <c r="SDI87" s="190"/>
      <c r="SDJ87" s="190"/>
      <c r="SDK87" s="190"/>
      <c r="SDL87" s="190"/>
      <c r="SDM87" s="190"/>
      <c r="SDN87" s="190"/>
      <c r="SDO87" s="190"/>
      <c r="SDP87" s="190"/>
      <c r="SDQ87" s="190"/>
      <c r="SDR87" s="190"/>
      <c r="SDS87" s="190"/>
      <c r="SDT87" s="190"/>
      <c r="SDU87" s="190"/>
      <c r="SDV87" s="190"/>
      <c r="SDW87" s="190"/>
      <c r="SDX87" s="190"/>
      <c r="SDY87" s="190"/>
      <c r="SDZ87" s="190"/>
      <c r="SEA87" s="190"/>
      <c r="SEB87" s="190"/>
      <c r="SEC87" s="190"/>
      <c r="SED87" s="190"/>
      <c r="SEE87" s="190"/>
      <c r="SEF87" s="190"/>
      <c r="SEG87" s="190"/>
      <c r="SEH87" s="190"/>
      <c r="SEI87" s="190"/>
      <c r="SEJ87" s="190"/>
      <c r="SEK87" s="190"/>
      <c r="SEL87" s="190"/>
      <c r="SEM87" s="190"/>
      <c r="SEN87" s="190"/>
      <c r="SEO87" s="190"/>
      <c r="SEP87" s="190"/>
      <c r="SEQ87" s="190"/>
      <c r="SER87" s="190"/>
      <c r="SES87" s="190"/>
      <c r="SET87" s="190"/>
      <c r="SEU87" s="190"/>
      <c r="SEV87" s="190"/>
      <c r="SEW87" s="190"/>
      <c r="SEX87" s="190"/>
      <c r="SEY87" s="190"/>
      <c r="SEZ87" s="190"/>
      <c r="SFA87" s="190"/>
      <c r="SFB87" s="190"/>
      <c r="SFC87" s="190"/>
      <c r="SFD87" s="190"/>
      <c r="SFE87" s="190"/>
      <c r="SFF87" s="190"/>
      <c r="SFG87" s="190"/>
      <c r="SFH87" s="190"/>
      <c r="SFI87" s="190"/>
      <c r="SFJ87" s="190"/>
      <c r="SFK87" s="190"/>
      <c r="SFL87" s="190"/>
      <c r="SFM87" s="190"/>
      <c r="SFN87" s="190"/>
      <c r="SFO87" s="190"/>
      <c r="SFP87" s="190"/>
      <c r="SFQ87" s="190"/>
      <c r="SFR87" s="190"/>
      <c r="SFS87" s="190"/>
      <c r="SFT87" s="190"/>
      <c r="SFU87" s="190"/>
      <c r="SFV87" s="190"/>
      <c r="SFW87" s="190"/>
      <c r="SFX87" s="190"/>
      <c r="SFY87" s="190"/>
      <c r="SFZ87" s="190"/>
      <c r="SGA87" s="190"/>
      <c r="SGB87" s="190"/>
      <c r="SGC87" s="190"/>
      <c r="SGD87" s="190"/>
      <c r="SGE87" s="190"/>
      <c r="SGF87" s="190"/>
      <c r="SGG87" s="190"/>
      <c r="SGH87" s="190"/>
      <c r="SGI87" s="190"/>
      <c r="SGJ87" s="190"/>
      <c r="SGK87" s="190"/>
      <c r="SGL87" s="190"/>
      <c r="SGM87" s="190"/>
      <c r="SGN87" s="190"/>
      <c r="SGO87" s="190"/>
      <c r="SGP87" s="190"/>
      <c r="SGQ87" s="190"/>
      <c r="SGR87" s="190"/>
      <c r="SGS87" s="190"/>
      <c r="SGT87" s="190"/>
      <c r="SGU87" s="190"/>
      <c r="SGV87" s="190"/>
      <c r="SGW87" s="190"/>
      <c r="SGX87" s="190"/>
      <c r="SGY87" s="190"/>
      <c r="SGZ87" s="190"/>
      <c r="SHA87" s="190"/>
      <c r="SHB87" s="190"/>
      <c r="SHC87" s="190"/>
      <c r="SHD87" s="190"/>
      <c r="SHE87" s="190"/>
      <c r="SHF87" s="190"/>
      <c r="SHG87" s="190"/>
      <c r="SHH87" s="190"/>
      <c r="SHI87" s="190"/>
      <c r="SHJ87" s="190"/>
      <c r="SHK87" s="190"/>
      <c r="SHL87" s="190"/>
      <c r="SHM87" s="190"/>
      <c r="SHN87" s="190"/>
      <c r="SHO87" s="190"/>
      <c r="SHP87" s="190"/>
      <c r="SHQ87" s="190"/>
      <c r="SHR87" s="190"/>
      <c r="SHS87" s="190"/>
      <c r="SHT87" s="190"/>
      <c r="SHU87" s="190"/>
      <c r="SHV87" s="190"/>
      <c r="SHW87" s="190"/>
      <c r="SHX87" s="190"/>
      <c r="SHY87" s="190"/>
      <c r="SHZ87" s="190"/>
      <c r="SIA87" s="190"/>
      <c r="SIB87" s="190"/>
      <c r="SIC87" s="190"/>
      <c r="SID87" s="190"/>
      <c r="SIE87" s="190"/>
      <c r="SIF87" s="190"/>
      <c r="SIG87" s="190"/>
      <c r="SIH87" s="190"/>
      <c r="SII87" s="190"/>
      <c r="SIJ87" s="190"/>
      <c r="SIK87" s="190"/>
      <c r="SIL87" s="190"/>
      <c r="SIM87" s="190"/>
      <c r="SIN87" s="190"/>
      <c r="SIO87" s="190"/>
      <c r="SIP87" s="190"/>
      <c r="SIQ87" s="190"/>
      <c r="SIR87" s="190"/>
      <c r="SIS87" s="190"/>
      <c r="SIT87" s="190"/>
      <c r="SIU87" s="190"/>
      <c r="SIV87" s="190"/>
      <c r="SIW87" s="190"/>
      <c r="SIX87" s="190"/>
      <c r="SIY87" s="190"/>
      <c r="SIZ87" s="190"/>
      <c r="SJA87" s="190"/>
      <c r="SJB87" s="190"/>
      <c r="SJC87" s="190"/>
      <c r="SJD87" s="190"/>
      <c r="SJE87" s="190"/>
      <c r="SJF87" s="190"/>
      <c r="SJG87" s="190"/>
      <c r="SJH87" s="190"/>
      <c r="SJI87" s="190"/>
      <c r="SJJ87" s="190"/>
      <c r="SJK87" s="190"/>
      <c r="SJL87" s="190"/>
      <c r="SJM87" s="190"/>
      <c r="SJN87" s="190"/>
      <c r="SJO87" s="190"/>
      <c r="SJP87" s="190"/>
      <c r="SJQ87" s="190"/>
      <c r="SJR87" s="190"/>
      <c r="SJS87" s="190"/>
      <c r="SJT87" s="190"/>
      <c r="SJU87" s="190"/>
      <c r="SJV87" s="190"/>
      <c r="SJW87" s="190"/>
      <c r="SJX87" s="190"/>
      <c r="SJY87" s="190"/>
      <c r="SJZ87" s="190"/>
      <c r="SKA87" s="190"/>
      <c r="SKB87" s="190"/>
      <c r="SKC87" s="190"/>
      <c r="SKD87" s="190"/>
      <c r="SKE87" s="190"/>
      <c r="SKF87" s="190"/>
      <c r="SKG87" s="190"/>
      <c r="SKH87" s="190"/>
      <c r="SKI87" s="190"/>
      <c r="SKJ87" s="190"/>
      <c r="SKK87" s="190"/>
      <c r="SKL87" s="190"/>
      <c r="SKM87" s="190"/>
      <c r="SKN87" s="190"/>
      <c r="SKO87" s="190"/>
      <c r="SKP87" s="190"/>
      <c r="SKQ87" s="190"/>
      <c r="SKR87" s="190"/>
      <c r="SKS87" s="190"/>
      <c r="SKT87" s="190"/>
      <c r="SKU87" s="190"/>
      <c r="SKV87" s="190"/>
      <c r="SKW87" s="190"/>
      <c r="SKX87" s="190"/>
      <c r="SKY87" s="190"/>
      <c r="SKZ87" s="190"/>
      <c r="SLA87" s="190"/>
      <c r="SLB87" s="190"/>
      <c r="SLC87" s="190"/>
      <c r="SLD87" s="190"/>
      <c r="SLE87" s="190"/>
      <c r="SLF87" s="190"/>
      <c r="SLG87" s="190"/>
      <c r="SLH87" s="190"/>
      <c r="SLI87" s="190"/>
      <c r="SLJ87" s="190"/>
      <c r="SLK87" s="190"/>
      <c r="SLL87" s="190"/>
      <c r="SLM87" s="190"/>
      <c r="SLN87" s="190"/>
      <c r="SLO87" s="190"/>
      <c r="SLP87" s="190"/>
      <c r="SLQ87" s="190"/>
      <c r="SLR87" s="190"/>
      <c r="SLS87" s="190"/>
      <c r="SLT87" s="190"/>
      <c r="SLU87" s="190"/>
      <c r="SLV87" s="190"/>
      <c r="SLW87" s="190"/>
      <c r="SLX87" s="190"/>
      <c r="SLY87" s="190"/>
      <c r="SLZ87" s="190"/>
      <c r="SMA87" s="190"/>
      <c r="SMB87" s="190"/>
      <c r="SMC87" s="190"/>
      <c r="SMD87" s="190"/>
      <c r="SME87" s="190"/>
      <c r="SMF87" s="190"/>
      <c r="SMG87" s="190"/>
      <c r="SMH87" s="190"/>
      <c r="SMI87" s="190"/>
      <c r="SMJ87" s="190"/>
      <c r="SMK87" s="190"/>
      <c r="SML87" s="190"/>
      <c r="SMM87" s="190"/>
      <c r="SMN87" s="190"/>
      <c r="SMO87" s="190"/>
      <c r="SMP87" s="190"/>
      <c r="SMQ87" s="190"/>
      <c r="SMR87" s="190"/>
      <c r="SMS87" s="190"/>
      <c r="SMT87" s="190"/>
      <c r="SMU87" s="190"/>
      <c r="SMV87" s="190"/>
      <c r="SMW87" s="190"/>
      <c r="SMX87" s="190"/>
      <c r="SMY87" s="190"/>
      <c r="SMZ87" s="190"/>
      <c r="SNA87" s="190"/>
      <c r="SNB87" s="190"/>
      <c r="SNC87" s="190"/>
      <c r="SND87" s="190"/>
      <c r="SNE87" s="190"/>
      <c r="SNF87" s="190"/>
      <c r="SNG87" s="190"/>
      <c r="SNH87" s="190"/>
      <c r="SNI87" s="190"/>
      <c r="SNJ87" s="190"/>
      <c r="SNK87" s="190"/>
      <c r="SNL87" s="190"/>
      <c r="SNM87" s="190"/>
      <c r="SNN87" s="190"/>
      <c r="SNO87" s="190"/>
      <c r="SNP87" s="190"/>
      <c r="SNQ87" s="190"/>
      <c r="SNR87" s="190"/>
      <c r="SNS87" s="190"/>
      <c r="SNT87" s="190"/>
      <c r="SNU87" s="190"/>
      <c r="SNV87" s="190"/>
      <c r="SNW87" s="190"/>
      <c r="SNX87" s="190"/>
      <c r="SNY87" s="190"/>
      <c r="SNZ87" s="190"/>
      <c r="SOA87" s="190"/>
      <c r="SOB87" s="190"/>
      <c r="SOC87" s="190"/>
      <c r="SOD87" s="190"/>
      <c r="SOE87" s="190"/>
      <c r="SOF87" s="190"/>
      <c r="SOG87" s="190"/>
      <c r="SOH87" s="190"/>
      <c r="SOI87" s="190"/>
      <c r="SOJ87" s="190"/>
      <c r="SOK87" s="190"/>
      <c r="SOL87" s="190"/>
      <c r="SOM87" s="190"/>
      <c r="SON87" s="190"/>
      <c r="SOO87" s="190"/>
      <c r="SOP87" s="190"/>
      <c r="SOQ87" s="190"/>
      <c r="SOR87" s="190"/>
      <c r="SOS87" s="190"/>
      <c r="SOT87" s="190"/>
      <c r="SOU87" s="190"/>
      <c r="SOV87" s="190"/>
      <c r="SOW87" s="190"/>
      <c r="SOX87" s="190"/>
      <c r="SOY87" s="190"/>
      <c r="SOZ87" s="190"/>
      <c r="SPA87" s="190"/>
      <c r="SPB87" s="190"/>
      <c r="SPC87" s="190"/>
      <c r="SPD87" s="190"/>
      <c r="SPE87" s="190"/>
      <c r="SPF87" s="190"/>
      <c r="SPG87" s="190"/>
      <c r="SPH87" s="190"/>
      <c r="SPI87" s="190"/>
      <c r="SPJ87" s="190"/>
      <c r="SPK87" s="190"/>
      <c r="SPL87" s="190"/>
      <c r="SPM87" s="190"/>
      <c r="SPN87" s="190"/>
      <c r="SPO87" s="190"/>
      <c r="SPP87" s="190"/>
      <c r="SPQ87" s="190"/>
      <c r="SPR87" s="190"/>
      <c r="SPS87" s="190"/>
      <c r="SPT87" s="190"/>
      <c r="SPU87" s="190"/>
      <c r="SPV87" s="190"/>
      <c r="SPW87" s="190"/>
      <c r="SPX87" s="190"/>
      <c r="SPY87" s="190"/>
      <c r="SPZ87" s="190"/>
      <c r="SQA87" s="190"/>
      <c r="SQB87" s="190"/>
      <c r="SQC87" s="190"/>
      <c r="SQD87" s="190"/>
      <c r="SQE87" s="190"/>
      <c r="SQF87" s="190"/>
      <c r="SQG87" s="190"/>
      <c r="SQH87" s="190"/>
      <c r="SQI87" s="190"/>
      <c r="SQJ87" s="190"/>
      <c r="SQK87" s="190"/>
      <c r="SQL87" s="190"/>
      <c r="SQM87" s="190"/>
      <c r="SQN87" s="190"/>
      <c r="SQO87" s="190"/>
      <c r="SQP87" s="190"/>
      <c r="SQQ87" s="190"/>
      <c r="SQR87" s="190"/>
      <c r="SQS87" s="190"/>
      <c r="SQT87" s="190"/>
      <c r="SQU87" s="190"/>
      <c r="SQV87" s="190"/>
      <c r="SQW87" s="190"/>
      <c r="SQX87" s="190"/>
      <c r="SQY87" s="190"/>
      <c r="SQZ87" s="190"/>
      <c r="SRA87" s="190"/>
      <c r="SRB87" s="190"/>
      <c r="SRC87" s="190"/>
      <c r="SRD87" s="190"/>
      <c r="SRE87" s="190"/>
      <c r="SRF87" s="190"/>
      <c r="SRG87" s="190"/>
      <c r="SRH87" s="190"/>
      <c r="SRI87" s="190"/>
      <c r="SRJ87" s="190"/>
      <c r="SRK87" s="190"/>
      <c r="SRL87" s="190"/>
      <c r="SRM87" s="190"/>
      <c r="SRN87" s="190"/>
      <c r="SRO87" s="190"/>
      <c r="SRP87" s="190"/>
      <c r="SRQ87" s="190"/>
      <c r="SRR87" s="190"/>
      <c r="SRS87" s="190"/>
      <c r="SRT87" s="190"/>
      <c r="SRU87" s="190"/>
      <c r="SRV87" s="190"/>
      <c r="SRW87" s="190"/>
      <c r="SRX87" s="190"/>
      <c r="SRY87" s="190"/>
      <c r="SRZ87" s="190"/>
      <c r="SSA87" s="190"/>
      <c r="SSB87" s="190"/>
      <c r="SSC87" s="190"/>
      <c r="SSD87" s="190"/>
      <c r="SSE87" s="190"/>
      <c r="SSF87" s="190"/>
      <c r="SSG87" s="190"/>
      <c r="SSH87" s="190"/>
      <c r="SSI87" s="190"/>
      <c r="SSJ87" s="190"/>
      <c r="SSK87" s="190"/>
      <c r="SSL87" s="190"/>
      <c r="SSM87" s="190"/>
      <c r="SSN87" s="190"/>
      <c r="SSO87" s="190"/>
      <c r="SSP87" s="190"/>
      <c r="SSQ87" s="190"/>
      <c r="SSR87" s="190"/>
      <c r="SSS87" s="190"/>
      <c r="SST87" s="190"/>
      <c r="SSU87" s="190"/>
      <c r="SSV87" s="190"/>
      <c r="SSW87" s="190"/>
      <c r="SSX87" s="190"/>
      <c r="SSY87" s="190"/>
      <c r="SSZ87" s="190"/>
      <c r="STA87" s="190"/>
      <c r="STB87" s="190"/>
      <c r="STC87" s="190"/>
      <c r="STD87" s="190"/>
      <c r="STE87" s="190"/>
      <c r="STF87" s="190"/>
      <c r="STG87" s="190"/>
      <c r="STH87" s="190"/>
      <c r="STI87" s="190"/>
      <c r="STJ87" s="190"/>
      <c r="STK87" s="190"/>
      <c r="STL87" s="190"/>
      <c r="STM87" s="190"/>
      <c r="STN87" s="190"/>
      <c r="STO87" s="190"/>
      <c r="STP87" s="190"/>
      <c r="STQ87" s="190"/>
      <c r="STR87" s="190"/>
      <c r="STS87" s="190"/>
      <c r="STT87" s="190"/>
      <c r="STU87" s="190"/>
      <c r="STV87" s="190"/>
      <c r="STW87" s="190"/>
      <c r="STX87" s="190"/>
      <c r="STY87" s="190"/>
      <c r="STZ87" s="190"/>
      <c r="SUA87" s="190"/>
      <c r="SUB87" s="190"/>
      <c r="SUC87" s="190"/>
      <c r="SUD87" s="190"/>
      <c r="SUE87" s="190"/>
      <c r="SUF87" s="190"/>
      <c r="SUG87" s="190"/>
      <c r="SUH87" s="190"/>
      <c r="SUI87" s="190"/>
      <c r="SUJ87" s="190"/>
      <c r="SUK87" s="190"/>
      <c r="SUL87" s="190"/>
      <c r="SUM87" s="190"/>
      <c r="SUN87" s="190"/>
      <c r="SUO87" s="190"/>
      <c r="SUP87" s="190"/>
      <c r="SUQ87" s="190"/>
      <c r="SUR87" s="190"/>
      <c r="SUS87" s="190"/>
      <c r="SUT87" s="190"/>
      <c r="SUU87" s="190"/>
      <c r="SUV87" s="190"/>
      <c r="SUW87" s="190"/>
      <c r="SUX87" s="190"/>
      <c r="SUY87" s="190"/>
      <c r="SUZ87" s="190"/>
      <c r="SVA87" s="190"/>
      <c r="SVB87" s="190"/>
      <c r="SVC87" s="190"/>
      <c r="SVD87" s="190"/>
      <c r="SVE87" s="190"/>
      <c r="SVF87" s="190"/>
      <c r="SVG87" s="190"/>
      <c r="SVH87" s="190"/>
      <c r="SVI87" s="190"/>
      <c r="SVJ87" s="190"/>
      <c r="SVK87" s="190"/>
      <c r="SVL87" s="190"/>
      <c r="SVM87" s="190"/>
      <c r="SVN87" s="190"/>
      <c r="SVO87" s="190"/>
      <c r="SVP87" s="190"/>
      <c r="SVQ87" s="190"/>
      <c r="SVR87" s="190"/>
      <c r="SVS87" s="190"/>
      <c r="SVT87" s="190"/>
      <c r="SVU87" s="190"/>
      <c r="SVV87" s="190"/>
      <c r="SVW87" s="190"/>
      <c r="SVX87" s="190"/>
      <c r="SVY87" s="190"/>
      <c r="SVZ87" s="190"/>
      <c r="SWA87" s="190"/>
      <c r="SWB87" s="190"/>
      <c r="SWC87" s="190"/>
      <c r="SWD87" s="190"/>
      <c r="SWE87" s="190"/>
      <c r="SWF87" s="190"/>
      <c r="SWG87" s="190"/>
      <c r="SWH87" s="190"/>
      <c r="SWI87" s="190"/>
      <c r="SWJ87" s="190"/>
      <c r="SWK87" s="190"/>
      <c r="SWL87" s="190"/>
      <c r="SWM87" s="190"/>
      <c r="SWN87" s="190"/>
      <c r="SWO87" s="190"/>
      <c r="SWP87" s="190"/>
      <c r="SWQ87" s="190"/>
      <c r="SWR87" s="190"/>
      <c r="SWS87" s="190"/>
      <c r="SWT87" s="190"/>
      <c r="SWU87" s="190"/>
      <c r="SWV87" s="190"/>
      <c r="SWW87" s="190"/>
      <c r="SWX87" s="190"/>
      <c r="SWY87" s="190"/>
      <c r="SWZ87" s="190"/>
      <c r="SXA87" s="190"/>
      <c r="SXB87" s="190"/>
      <c r="SXC87" s="190"/>
      <c r="SXD87" s="190"/>
      <c r="SXE87" s="190"/>
      <c r="SXF87" s="190"/>
      <c r="SXG87" s="190"/>
      <c r="SXH87" s="190"/>
      <c r="SXI87" s="190"/>
      <c r="SXJ87" s="190"/>
      <c r="SXK87" s="190"/>
      <c r="SXL87" s="190"/>
      <c r="SXM87" s="190"/>
      <c r="SXN87" s="190"/>
      <c r="SXO87" s="190"/>
      <c r="SXP87" s="190"/>
      <c r="SXQ87" s="190"/>
      <c r="SXR87" s="190"/>
      <c r="SXS87" s="190"/>
      <c r="SXT87" s="190"/>
      <c r="SXU87" s="190"/>
      <c r="SXV87" s="190"/>
      <c r="SXW87" s="190"/>
      <c r="SXX87" s="190"/>
      <c r="SXY87" s="190"/>
      <c r="SXZ87" s="190"/>
      <c r="SYA87" s="190"/>
      <c r="SYB87" s="190"/>
      <c r="SYC87" s="190"/>
      <c r="SYD87" s="190"/>
      <c r="SYE87" s="190"/>
      <c r="SYF87" s="190"/>
      <c r="SYG87" s="190"/>
      <c r="SYH87" s="190"/>
      <c r="SYI87" s="190"/>
      <c r="SYJ87" s="190"/>
      <c r="SYK87" s="190"/>
      <c r="SYL87" s="190"/>
      <c r="SYM87" s="190"/>
      <c r="SYN87" s="190"/>
      <c r="SYO87" s="190"/>
      <c r="SYP87" s="190"/>
      <c r="SYQ87" s="190"/>
      <c r="SYR87" s="190"/>
      <c r="SYS87" s="190"/>
      <c r="SYT87" s="190"/>
      <c r="SYU87" s="190"/>
      <c r="SYV87" s="190"/>
      <c r="SYW87" s="190"/>
      <c r="SYX87" s="190"/>
      <c r="SYY87" s="190"/>
      <c r="SYZ87" s="190"/>
      <c r="SZA87" s="190"/>
      <c r="SZB87" s="190"/>
      <c r="SZC87" s="190"/>
      <c r="SZD87" s="190"/>
      <c r="SZE87" s="190"/>
      <c r="SZF87" s="190"/>
      <c r="SZG87" s="190"/>
      <c r="SZH87" s="190"/>
      <c r="SZI87" s="190"/>
      <c r="SZJ87" s="190"/>
      <c r="SZK87" s="190"/>
      <c r="SZL87" s="190"/>
      <c r="SZM87" s="190"/>
      <c r="SZN87" s="190"/>
      <c r="SZO87" s="190"/>
      <c r="SZP87" s="190"/>
      <c r="SZQ87" s="190"/>
      <c r="SZR87" s="190"/>
      <c r="SZS87" s="190"/>
      <c r="SZT87" s="190"/>
      <c r="SZU87" s="190"/>
      <c r="SZV87" s="190"/>
      <c r="SZW87" s="190"/>
      <c r="SZX87" s="190"/>
      <c r="SZY87" s="190"/>
      <c r="SZZ87" s="190"/>
      <c r="TAA87" s="190"/>
      <c r="TAB87" s="190"/>
      <c r="TAC87" s="190"/>
      <c r="TAD87" s="190"/>
      <c r="TAE87" s="190"/>
      <c r="TAF87" s="190"/>
      <c r="TAG87" s="190"/>
      <c r="TAH87" s="190"/>
      <c r="TAI87" s="190"/>
      <c r="TAJ87" s="190"/>
      <c r="TAK87" s="190"/>
      <c r="TAL87" s="190"/>
      <c r="TAM87" s="190"/>
      <c r="TAN87" s="190"/>
      <c r="TAO87" s="190"/>
      <c r="TAP87" s="190"/>
      <c r="TAQ87" s="190"/>
      <c r="TAR87" s="190"/>
      <c r="TAS87" s="190"/>
      <c r="TAT87" s="190"/>
      <c r="TAU87" s="190"/>
      <c r="TAV87" s="190"/>
      <c r="TAW87" s="190"/>
      <c r="TAX87" s="190"/>
      <c r="TAY87" s="190"/>
      <c r="TAZ87" s="190"/>
      <c r="TBA87" s="190"/>
      <c r="TBB87" s="190"/>
      <c r="TBC87" s="190"/>
      <c r="TBD87" s="190"/>
      <c r="TBE87" s="190"/>
      <c r="TBF87" s="190"/>
      <c r="TBG87" s="190"/>
      <c r="TBH87" s="190"/>
      <c r="TBI87" s="190"/>
      <c r="TBJ87" s="190"/>
      <c r="TBK87" s="190"/>
      <c r="TBL87" s="190"/>
      <c r="TBM87" s="190"/>
      <c r="TBN87" s="190"/>
      <c r="TBO87" s="190"/>
      <c r="TBP87" s="190"/>
      <c r="TBQ87" s="190"/>
      <c r="TBR87" s="190"/>
      <c r="TBS87" s="190"/>
      <c r="TBT87" s="190"/>
      <c r="TBU87" s="190"/>
      <c r="TBV87" s="190"/>
      <c r="TBW87" s="190"/>
      <c r="TBX87" s="190"/>
      <c r="TBY87" s="190"/>
      <c r="TBZ87" s="190"/>
      <c r="TCA87" s="190"/>
      <c r="TCB87" s="190"/>
      <c r="TCC87" s="190"/>
      <c r="TCD87" s="190"/>
      <c r="TCE87" s="190"/>
      <c r="TCF87" s="190"/>
      <c r="TCG87" s="190"/>
      <c r="TCH87" s="190"/>
      <c r="TCI87" s="190"/>
      <c r="TCJ87" s="190"/>
      <c r="TCK87" s="190"/>
      <c r="TCL87" s="190"/>
      <c r="TCM87" s="190"/>
      <c r="TCN87" s="190"/>
      <c r="TCO87" s="190"/>
      <c r="TCP87" s="190"/>
      <c r="TCQ87" s="190"/>
      <c r="TCR87" s="190"/>
      <c r="TCS87" s="190"/>
      <c r="TCT87" s="190"/>
      <c r="TCU87" s="190"/>
      <c r="TCV87" s="190"/>
      <c r="TCW87" s="190"/>
      <c r="TCX87" s="190"/>
      <c r="TCY87" s="190"/>
      <c r="TCZ87" s="190"/>
      <c r="TDA87" s="190"/>
      <c r="TDB87" s="190"/>
      <c r="TDC87" s="190"/>
      <c r="TDD87" s="190"/>
      <c r="TDE87" s="190"/>
      <c r="TDF87" s="190"/>
      <c r="TDG87" s="190"/>
      <c r="TDH87" s="190"/>
      <c r="TDI87" s="190"/>
      <c r="TDJ87" s="190"/>
      <c r="TDK87" s="190"/>
      <c r="TDL87" s="190"/>
      <c r="TDM87" s="190"/>
      <c r="TDN87" s="190"/>
      <c r="TDO87" s="190"/>
      <c r="TDP87" s="190"/>
      <c r="TDQ87" s="190"/>
      <c r="TDR87" s="190"/>
      <c r="TDS87" s="190"/>
      <c r="TDT87" s="190"/>
      <c r="TDU87" s="190"/>
      <c r="TDV87" s="190"/>
      <c r="TDW87" s="190"/>
      <c r="TDX87" s="190"/>
      <c r="TDY87" s="190"/>
      <c r="TDZ87" s="190"/>
      <c r="TEA87" s="190"/>
      <c r="TEB87" s="190"/>
      <c r="TEC87" s="190"/>
      <c r="TED87" s="190"/>
      <c r="TEE87" s="190"/>
      <c r="TEF87" s="190"/>
      <c r="TEG87" s="190"/>
      <c r="TEH87" s="190"/>
      <c r="TEI87" s="190"/>
      <c r="TEJ87" s="190"/>
      <c r="TEK87" s="190"/>
      <c r="TEL87" s="190"/>
      <c r="TEM87" s="190"/>
      <c r="TEN87" s="190"/>
      <c r="TEO87" s="190"/>
      <c r="TEP87" s="190"/>
      <c r="TEQ87" s="190"/>
      <c r="TER87" s="190"/>
      <c r="TES87" s="190"/>
      <c r="TET87" s="190"/>
      <c r="TEU87" s="190"/>
      <c r="TEV87" s="190"/>
      <c r="TEW87" s="190"/>
      <c r="TEX87" s="190"/>
      <c r="TEY87" s="190"/>
      <c r="TEZ87" s="190"/>
      <c r="TFA87" s="190"/>
      <c r="TFB87" s="190"/>
      <c r="TFC87" s="190"/>
      <c r="TFD87" s="190"/>
      <c r="TFE87" s="190"/>
      <c r="TFF87" s="190"/>
      <c r="TFG87" s="190"/>
      <c r="TFH87" s="190"/>
      <c r="TFI87" s="190"/>
      <c r="TFJ87" s="190"/>
      <c r="TFK87" s="190"/>
      <c r="TFL87" s="190"/>
      <c r="TFM87" s="190"/>
      <c r="TFN87" s="190"/>
      <c r="TFO87" s="190"/>
      <c r="TFP87" s="190"/>
      <c r="TFQ87" s="190"/>
      <c r="TFR87" s="190"/>
      <c r="TFS87" s="190"/>
      <c r="TFT87" s="190"/>
      <c r="TFU87" s="190"/>
      <c r="TFV87" s="190"/>
      <c r="TFW87" s="190"/>
      <c r="TFX87" s="190"/>
      <c r="TFY87" s="190"/>
      <c r="TFZ87" s="190"/>
      <c r="TGA87" s="190"/>
      <c r="TGB87" s="190"/>
      <c r="TGC87" s="190"/>
      <c r="TGD87" s="190"/>
      <c r="TGE87" s="190"/>
      <c r="TGF87" s="190"/>
      <c r="TGG87" s="190"/>
      <c r="TGH87" s="190"/>
      <c r="TGI87" s="190"/>
      <c r="TGJ87" s="190"/>
      <c r="TGK87" s="190"/>
      <c r="TGL87" s="190"/>
      <c r="TGM87" s="190"/>
      <c r="TGN87" s="190"/>
      <c r="TGO87" s="190"/>
      <c r="TGP87" s="190"/>
      <c r="TGQ87" s="190"/>
      <c r="TGR87" s="190"/>
      <c r="TGS87" s="190"/>
      <c r="TGT87" s="190"/>
      <c r="TGU87" s="190"/>
      <c r="TGV87" s="190"/>
      <c r="TGW87" s="190"/>
      <c r="TGX87" s="190"/>
      <c r="TGY87" s="190"/>
      <c r="TGZ87" s="190"/>
      <c r="THA87" s="190"/>
      <c r="THB87" s="190"/>
      <c r="THC87" s="190"/>
      <c r="THD87" s="190"/>
      <c r="THE87" s="190"/>
      <c r="THF87" s="190"/>
      <c r="THG87" s="190"/>
      <c r="THH87" s="190"/>
      <c r="THI87" s="190"/>
      <c r="THJ87" s="190"/>
      <c r="THK87" s="190"/>
      <c r="THL87" s="190"/>
      <c r="THM87" s="190"/>
      <c r="THN87" s="190"/>
      <c r="THO87" s="190"/>
      <c r="THP87" s="190"/>
      <c r="THQ87" s="190"/>
      <c r="THR87" s="190"/>
      <c r="THS87" s="190"/>
      <c r="THT87" s="190"/>
      <c r="THU87" s="190"/>
      <c r="THV87" s="190"/>
      <c r="THW87" s="190"/>
      <c r="THX87" s="190"/>
      <c r="THY87" s="190"/>
      <c r="THZ87" s="190"/>
      <c r="TIA87" s="190"/>
      <c r="TIB87" s="190"/>
      <c r="TIC87" s="190"/>
      <c r="TID87" s="190"/>
      <c r="TIE87" s="190"/>
      <c r="TIF87" s="190"/>
      <c r="TIG87" s="190"/>
      <c r="TIH87" s="190"/>
      <c r="TII87" s="190"/>
      <c r="TIJ87" s="190"/>
      <c r="TIK87" s="190"/>
      <c r="TIL87" s="190"/>
      <c r="TIM87" s="190"/>
      <c r="TIN87" s="190"/>
      <c r="TIO87" s="190"/>
      <c r="TIP87" s="190"/>
      <c r="TIQ87" s="190"/>
      <c r="TIR87" s="190"/>
      <c r="TIS87" s="190"/>
      <c r="TIT87" s="190"/>
      <c r="TIU87" s="190"/>
      <c r="TIV87" s="190"/>
      <c r="TIW87" s="190"/>
      <c r="TIX87" s="190"/>
      <c r="TIY87" s="190"/>
      <c r="TIZ87" s="190"/>
      <c r="TJA87" s="190"/>
      <c r="TJB87" s="190"/>
      <c r="TJC87" s="190"/>
      <c r="TJD87" s="190"/>
      <c r="TJE87" s="190"/>
      <c r="TJF87" s="190"/>
      <c r="TJG87" s="190"/>
      <c r="TJH87" s="190"/>
      <c r="TJI87" s="190"/>
      <c r="TJJ87" s="190"/>
      <c r="TJK87" s="190"/>
      <c r="TJL87" s="190"/>
      <c r="TJM87" s="190"/>
      <c r="TJN87" s="190"/>
      <c r="TJO87" s="190"/>
      <c r="TJP87" s="190"/>
      <c r="TJQ87" s="190"/>
      <c r="TJR87" s="190"/>
      <c r="TJS87" s="190"/>
      <c r="TJT87" s="190"/>
      <c r="TJU87" s="190"/>
      <c r="TJV87" s="190"/>
      <c r="TJW87" s="190"/>
      <c r="TJX87" s="190"/>
      <c r="TJY87" s="190"/>
      <c r="TJZ87" s="190"/>
      <c r="TKA87" s="190"/>
      <c r="TKB87" s="190"/>
      <c r="TKC87" s="190"/>
      <c r="TKD87" s="190"/>
      <c r="TKE87" s="190"/>
      <c r="TKF87" s="190"/>
      <c r="TKG87" s="190"/>
      <c r="TKH87" s="190"/>
      <c r="TKI87" s="190"/>
      <c r="TKJ87" s="190"/>
      <c r="TKK87" s="190"/>
      <c r="TKL87" s="190"/>
      <c r="TKM87" s="190"/>
      <c r="TKN87" s="190"/>
      <c r="TKO87" s="190"/>
      <c r="TKP87" s="190"/>
      <c r="TKQ87" s="190"/>
      <c r="TKR87" s="190"/>
      <c r="TKS87" s="190"/>
      <c r="TKT87" s="190"/>
      <c r="TKU87" s="190"/>
      <c r="TKV87" s="190"/>
      <c r="TKW87" s="190"/>
      <c r="TKX87" s="190"/>
      <c r="TKY87" s="190"/>
      <c r="TKZ87" s="190"/>
      <c r="TLA87" s="190"/>
      <c r="TLB87" s="190"/>
      <c r="TLC87" s="190"/>
      <c r="TLD87" s="190"/>
      <c r="TLE87" s="190"/>
      <c r="TLF87" s="190"/>
      <c r="TLG87" s="190"/>
      <c r="TLH87" s="190"/>
      <c r="TLI87" s="190"/>
      <c r="TLJ87" s="190"/>
      <c r="TLK87" s="190"/>
      <c r="TLL87" s="190"/>
      <c r="TLM87" s="190"/>
      <c r="TLN87" s="190"/>
      <c r="TLO87" s="190"/>
      <c r="TLP87" s="190"/>
      <c r="TLQ87" s="190"/>
      <c r="TLR87" s="190"/>
      <c r="TLS87" s="190"/>
      <c r="TLT87" s="190"/>
      <c r="TLU87" s="190"/>
      <c r="TLV87" s="190"/>
      <c r="TLW87" s="190"/>
      <c r="TLX87" s="190"/>
      <c r="TLY87" s="190"/>
      <c r="TLZ87" s="190"/>
      <c r="TMA87" s="190"/>
      <c r="TMB87" s="190"/>
      <c r="TMC87" s="190"/>
      <c r="TMD87" s="190"/>
      <c r="TME87" s="190"/>
      <c r="TMF87" s="190"/>
      <c r="TMG87" s="190"/>
      <c r="TMH87" s="190"/>
      <c r="TMI87" s="190"/>
      <c r="TMJ87" s="190"/>
      <c r="TMK87" s="190"/>
      <c r="TML87" s="190"/>
      <c r="TMM87" s="190"/>
      <c r="TMN87" s="190"/>
      <c r="TMO87" s="190"/>
      <c r="TMP87" s="190"/>
      <c r="TMQ87" s="190"/>
      <c r="TMR87" s="190"/>
      <c r="TMS87" s="190"/>
      <c r="TMT87" s="190"/>
      <c r="TMU87" s="190"/>
      <c r="TMV87" s="190"/>
      <c r="TMW87" s="190"/>
      <c r="TMX87" s="190"/>
      <c r="TMY87" s="190"/>
      <c r="TMZ87" s="190"/>
      <c r="TNA87" s="190"/>
      <c r="TNB87" s="190"/>
      <c r="TNC87" s="190"/>
      <c r="TND87" s="190"/>
      <c r="TNE87" s="190"/>
      <c r="TNF87" s="190"/>
      <c r="TNG87" s="190"/>
      <c r="TNH87" s="190"/>
      <c r="TNI87" s="190"/>
      <c r="TNJ87" s="190"/>
      <c r="TNK87" s="190"/>
      <c r="TNL87" s="190"/>
      <c r="TNM87" s="190"/>
      <c r="TNN87" s="190"/>
      <c r="TNO87" s="190"/>
      <c r="TNP87" s="190"/>
      <c r="TNQ87" s="190"/>
      <c r="TNR87" s="190"/>
      <c r="TNS87" s="190"/>
      <c r="TNT87" s="190"/>
      <c r="TNU87" s="190"/>
      <c r="TNV87" s="190"/>
      <c r="TNW87" s="190"/>
      <c r="TNX87" s="190"/>
      <c r="TNY87" s="190"/>
      <c r="TNZ87" s="190"/>
      <c r="TOA87" s="190"/>
      <c r="TOB87" s="190"/>
      <c r="TOC87" s="190"/>
      <c r="TOD87" s="190"/>
      <c r="TOE87" s="190"/>
      <c r="TOF87" s="190"/>
      <c r="TOG87" s="190"/>
      <c r="TOH87" s="190"/>
      <c r="TOI87" s="190"/>
      <c r="TOJ87" s="190"/>
      <c r="TOK87" s="190"/>
      <c r="TOL87" s="190"/>
      <c r="TOM87" s="190"/>
      <c r="TON87" s="190"/>
      <c r="TOO87" s="190"/>
      <c r="TOP87" s="190"/>
      <c r="TOQ87" s="190"/>
      <c r="TOR87" s="190"/>
      <c r="TOS87" s="190"/>
      <c r="TOT87" s="190"/>
      <c r="TOU87" s="190"/>
      <c r="TOV87" s="190"/>
      <c r="TOW87" s="190"/>
      <c r="TOX87" s="190"/>
      <c r="TOY87" s="190"/>
      <c r="TOZ87" s="190"/>
      <c r="TPA87" s="190"/>
      <c r="TPB87" s="190"/>
      <c r="TPC87" s="190"/>
      <c r="TPD87" s="190"/>
      <c r="TPE87" s="190"/>
      <c r="TPF87" s="190"/>
      <c r="TPG87" s="190"/>
      <c r="TPH87" s="190"/>
      <c r="TPI87" s="190"/>
      <c r="TPJ87" s="190"/>
      <c r="TPK87" s="190"/>
      <c r="TPL87" s="190"/>
      <c r="TPM87" s="190"/>
      <c r="TPN87" s="190"/>
      <c r="TPO87" s="190"/>
      <c r="TPP87" s="190"/>
      <c r="TPQ87" s="190"/>
      <c r="TPR87" s="190"/>
      <c r="TPS87" s="190"/>
      <c r="TPT87" s="190"/>
      <c r="TPU87" s="190"/>
      <c r="TPV87" s="190"/>
      <c r="TPW87" s="190"/>
      <c r="TPX87" s="190"/>
      <c r="TPY87" s="190"/>
      <c r="TPZ87" s="190"/>
      <c r="TQA87" s="190"/>
      <c r="TQB87" s="190"/>
      <c r="TQC87" s="190"/>
      <c r="TQD87" s="190"/>
      <c r="TQE87" s="190"/>
      <c r="TQF87" s="190"/>
      <c r="TQG87" s="190"/>
      <c r="TQH87" s="190"/>
      <c r="TQI87" s="190"/>
      <c r="TQJ87" s="190"/>
      <c r="TQK87" s="190"/>
      <c r="TQL87" s="190"/>
      <c r="TQM87" s="190"/>
      <c r="TQN87" s="190"/>
      <c r="TQO87" s="190"/>
      <c r="TQP87" s="190"/>
      <c r="TQQ87" s="190"/>
      <c r="TQR87" s="190"/>
      <c r="TQS87" s="190"/>
      <c r="TQT87" s="190"/>
      <c r="TQU87" s="190"/>
      <c r="TQV87" s="190"/>
      <c r="TQW87" s="190"/>
      <c r="TQX87" s="190"/>
      <c r="TQY87" s="190"/>
      <c r="TQZ87" s="190"/>
      <c r="TRA87" s="190"/>
      <c r="TRB87" s="190"/>
      <c r="TRC87" s="190"/>
      <c r="TRD87" s="190"/>
      <c r="TRE87" s="190"/>
      <c r="TRF87" s="190"/>
      <c r="TRG87" s="190"/>
      <c r="TRH87" s="190"/>
      <c r="TRI87" s="190"/>
      <c r="TRJ87" s="190"/>
      <c r="TRK87" s="190"/>
      <c r="TRL87" s="190"/>
      <c r="TRM87" s="190"/>
      <c r="TRN87" s="190"/>
      <c r="TRO87" s="190"/>
      <c r="TRP87" s="190"/>
      <c r="TRQ87" s="190"/>
      <c r="TRR87" s="190"/>
      <c r="TRS87" s="190"/>
      <c r="TRT87" s="190"/>
      <c r="TRU87" s="190"/>
      <c r="TRV87" s="190"/>
      <c r="TRW87" s="190"/>
      <c r="TRX87" s="190"/>
      <c r="TRY87" s="190"/>
      <c r="TRZ87" s="190"/>
      <c r="TSA87" s="190"/>
      <c r="TSB87" s="190"/>
      <c r="TSC87" s="190"/>
      <c r="TSD87" s="190"/>
      <c r="TSE87" s="190"/>
      <c r="TSF87" s="190"/>
      <c r="TSG87" s="190"/>
      <c r="TSH87" s="190"/>
      <c r="TSI87" s="190"/>
      <c r="TSJ87" s="190"/>
      <c r="TSK87" s="190"/>
      <c r="TSL87" s="190"/>
      <c r="TSM87" s="190"/>
      <c r="TSN87" s="190"/>
      <c r="TSO87" s="190"/>
      <c r="TSP87" s="190"/>
      <c r="TSQ87" s="190"/>
      <c r="TSR87" s="190"/>
      <c r="TSS87" s="190"/>
      <c r="TST87" s="190"/>
      <c r="TSU87" s="190"/>
      <c r="TSV87" s="190"/>
      <c r="TSW87" s="190"/>
      <c r="TSX87" s="190"/>
      <c r="TSY87" s="190"/>
      <c r="TSZ87" s="190"/>
      <c r="TTA87" s="190"/>
      <c r="TTB87" s="190"/>
      <c r="TTC87" s="190"/>
      <c r="TTD87" s="190"/>
      <c r="TTE87" s="190"/>
      <c r="TTF87" s="190"/>
      <c r="TTG87" s="190"/>
      <c r="TTH87" s="190"/>
      <c r="TTI87" s="190"/>
      <c r="TTJ87" s="190"/>
      <c r="TTK87" s="190"/>
      <c r="TTL87" s="190"/>
      <c r="TTM87" s="190"/>
      <c r="TTN87" s="190"/>
      <c r="TTO87" s="190"/>
      <c r="TTP87" s="190"/>
      <c r="TTQ87" s="190"/>
      <c r="TTR87" s="190"/>
      <c r="TTS87" s="190"/>
      <c r="TTT87" s="190"/>
      <c r="TTU87" s="190"/>
      <c r="TTV87" s="190"/>
      <c r="TTW87" s="190"/>
      <c r="TTX87" s="190"/>
      <c r="TTY87" s="190"/>
      <c r="TTZ87" s="190"/>
      <c r="TUA87" s="190"/>
      <c r="TUB87" s="190"/>
      <c r="TUC87" s="190"/>
      <c r="TUD87" s="190"/>
      <c r="TUE87" s="190"/>
      <c r="TUF87" s="190"/>
      <c r="TUG87" s="190"/>
      <c r="TUH87" s="190"/>
      <c r="TUI87" s="190"/>
      <c r="TUJ87" s="190"/>
      <c r="TUK87" s="190"/>
      <c r="TUL87" s="190"/>
      <c r="TUM87" s="190"/>
      <c r="TUN87" s="190"/>
      <c r="TUO87" s="190"/>
      <c r="TUP87" s="190"/>
      <c r="TUQ87" s="190"/>
      <c r="TUR87" s="190"/>
      <c r="TUS87" s="190"/>
      <c r="TUT87" s="190"/>
      <c r="TUU87" s="190"/>
      <c r="TUV87" s="190"/>
      <c r="TUW87" s="190"/>
      <c r="TUX87" s="190"/>
      <c r="TUY87" s="190"/>
      <c r="TUZ87" s="190"/>
      <c r="TVA87" s="190"/>
      <c r="TVB87" s="190"/>
      <c r="TVC87" s="190"/>
      <c r="TVD87" s="190"/>
      <c r="TVE87" s="190"/>
      <c r="TVF87" s="190"/>
      <c r="TVG87" s="190"/>
      <c r="TVH87" s="190"/>
      <c r="TVI87" s="190"/>
      <c r="TVJ87" s="190"/>
      <c r="TVK87" s="190"/>
      <c r="TVL87" s="190"/>
      <c r="TVM87" s="190"/>
      <c r="TVN87" s="190"/>
      <c r="TVO87" s="190"/>
      <c r="TVP87" s="190"/>
      <c r="TVQ87" s="190"/>
      <c r="TVR87" s="190"/>
      <c r="TVS87" s="190"/>
      <c r="TVT87" s="190"/>
      <c r="TVU87" s="190"/>
      <c r="TVV87" s="190"/>
      <c r="TVW87" s="190"/>
      <c r="TVX87" s="190"/>
      <c r="TVY87" s="190"/>
      <c r="TVZ87" s="190"/>
      <c r="TWA87" s="190"/>
      <c r="TWB87" s="190"/>
      <c r="TWC87" s="190"/>
      <c r="TWD87" s="190"/>
      <c r="TWE87" s="190"/>
      <c r="TWF87" s="190"/>
      <c r="TWG87" s="190"/>
      <c r="TWH87" s="190"/>
      <c r="TWI87" s="190"/>
      <c r="TWJ87" s="190"/>
      <c r="TWK87" s="190"/>
      <c r="TWL87" s="190"/>
      <c r="TWM87" s="190"/>
      <c r="TWN87" s="190"/>
      <c r="TWO87" s="190"/>
      <c r="TWP87" s="190"/>
      <c r="TWQ87" s="190"/>
      <c r="TWR87" s="190"/>
      <c r="TWS87" s="190"/>
      <c r="TWT87" s="190"/>
      <c r="TWU87" s="190"/>
      <c r="TWV87" s="190"/>
      <c r="TWW87" s="190"/>
      <c r="TWX87" s="190"/>
      <c r="TWY87" s="190"/>
      <c r="TWZ87" s="190"/>
      <c r="TXA87" s="190"/>
      <c r="TXB87" s="190"/>
      <c r="TXC87" s="190"/>
      <c r="TXD87" s="190"/>
      <c r="TXE87" s="190"/>
      <c r="TXF87" s="190"/>
      <c r="TXG87" s="190"/>
      <c r="TXH87" s="190"/>
      <c r="TXI87" s="190"/>
      <c r="TXJ87" s="190"/>
      <c r="TXK87" s="190"/>
      <c r="TXL87" s="190"/>
      <c r="TXM87" s="190"/>
      <c r="TXN87" s="190"/>
      <c r="TXO87" s="190"/>
      <c r="TXP87" s="190"/>
      <c r="TXQ87" s="190"/>
      <c r="TXR87" s="190"/>
      <c r="TXS87" s="190"/>
      <c r="TXT87" s="190"/>
      <c r="TXU87" s="190"/>
      <c r="TXV87" s="190"/>
      <c r="TXW87" s="190"/>
      <c r="TXX87" s="190"/>
      <c r="TXY87" s="190"/>
      <c r="TXZ87" s="190"/>
      <c r="TYA87" s="190"/>
      <c r="TYB87" s="190"/>
      <c r="TYC87" s="190"/>
      <c r="TYD87" s="190"/>
      <c r="TYE87" s="190"/>
      <c r="TYF87" s="190"/>
      <c r="TYG87" s="190"/>
      <c r="TYH87" s="190"/>
      <c r="TYI87" s="190"/>
      <c r="TYJ87" s="190"/>
      <c r="TYK87" s="190"/>
      <c r="TYL87" s="190"/>
      <c r="TYM87" s="190"/>
      <c r="TYN87" s="190"/>
      <c r="TYO87" s="190"/>
      <c r="TYP87" s="190"/>
      <c r="TYQ87" s="190"/>
      <c r="TYR87" s="190"/>
      <c r="TYS87" s="190"/>
      <c r="TYT87" s="190"/>
      <c r="TYU87" s="190"/>
      <c r="TYV87" s="190"/>
      <c r="TYW87" s="190"/>
      <c r="TYX87" s="190"/>
      <c r="TYY87" s="190"/>
      <c r="TYZ87" s="190"/>
      <c r="TZA87" s="190"/>
      <c r="TZB87" s="190"/>
      <c r="TZC87" s="190"/>
      <c r="TZD87" s="190"/>
      <c r="TZE87" s="190"/>
      <c r="TZF87" s="190"/>
      <c r="TZG87" s="190"/>
      <c r="TZH87" s="190"/>
      <c r="TZI87" s="190"/>
      <c r="TZJ87" s="190"/>
      <c r="TZK87" s="190"/>
      <c r="TZL87" s="190"/>
      <c r="TZM87" s="190"/>
      <c r="TZN87" s="190"/>
      <c r="TZO87" s="190"/>
      <c r="TZP87" s="190"/>
      <c r="TZQ87" s="190"/>
      <c r="TZR87" s="190"/>
      <c r="TZS87" s="190"/>
      <c r="TZT87" s="190"/>
      <c r="TZU87" s="190"/>
      <c r="TZV87" s="190"/>
      <c r="TZW87" s="190"/>
      <c r="TZX87" s="190"/>
      <c r="TZY87" s="190"/>
      <c r="TZZ87" s="190"/>
      <c r="UAA87" s="190"/>
      <c r="UAB87" s="190"/>
      <c r="UAC87" s="190"/>
      <c r="UAD87" s="190"/>
      <c r="UAE87" s="190"/>
      <c r="UAF87" s="190"/>
      <c r="UAG87" s="190"/>
      <c r="UAH87" s="190"/>
      <c r="UAI87" s="190"/>
      <c r="UAJ87" s="190"/>
      <c r="UAK87" s="190"/>
      <c r="UAL87" s="190"/>
      <c r="UAM87" s="190"/>
      <c r="UAN87" s="190"/>
      <c r="UAO87" s="190"/>
      <c r="UAP87" s="190"/>
      <c r="UAQ87" s="190"/>
      <c r="UAR87" s="190"/>
      <c r="UAS87" s="190"/>
      <c r="UAT87" s="190"/>
      <c r="UAU87" s="190"/>
      <c r="UAV87" s="190"/>
      <c r="UAW87" s="190"/>
      <c r="UAX87" s="190"/>
      <c r="UAY87" s="190"/>
      <c r="UAZ87" s="190"/>
      <c r="UBA87" s="190"/>
      <c r="UBB87" s="190"/>
      <c r="UBC87" s="190"/>
      <c r="UBD87" s="190"/>
      <c r="UBE87" s="190"/>
      <c r="UBF87" s="190"/>
      <c r="UBG87" s="190"/>
      <c r="UBH87" s="190"/>
      <c r="UBI87" s="190"/>
      <c r="UBJ87" s="190"/>
      <c r="UBK87" s="190"/>
      <c r="UBL87" s="190"/>
      <c r="UBM87" s="190"/>
      <c r="UBN87" s="190"/>
      <c r="UBO87" s="190"/>
      <c r="UBP87" s="190"/>
      <c r="UBQ87" s="190"/>
      <c r="UBR87" s="190"/>
      <c r="UBS87" s="190"/>
      <c r="UBT87" s="190"/>
      <c r="UBU87" s="190"/>
      <c r="UBV87" s="190"/>
      <c r="UBW87" s="190"/>
      <c r="UBX87" s="190"/>
      <c r="UBY87" s="190"/>
      <c r="UBZ87" s="190"/>
      <c r="UCA87" s="190"/>
      <c r="UCB87" s="190"/>
      <c r="UCC87" s="190"/>
      <c r="UCD87" s="190"/>
      <c r="UCE87" s="190"/>
      <c r="UCF87" s="190"/>
      <c r="UCG87" s="190"/>
      <c r="UCH87" s="190"/>
      <c r="UCI87" s="190"/>
      <c r="UCJ87" s="190"/>
      <c r="UCK87" s="190"/>
      <c r="UCL87" s="190"/>
      <c r="UCM87" s="190"/>
      <c r="UCN87" s="190"/>
      <c r="UCO87" s="190"/>
      <c r="UCP87" s="190"/>
      <c r="UCQ87" s="190"/>
      <c r="UCR87" s="190"/>
      <c r="UCS87" s="190"/>
      <c r="UCT87" s="190"/>
      <c r="UCU87" s="190"/>
      <c r="UCV87" s="190"/>
      <c r="UCW87" s="190"/>
      <c r="UCX87" s="190"/>
      <c r="UCY87" s="190"/>
      <c r="UCZ87" s="190"/>
      <c r="UDA87" s="190"/>
      <c r="UDB87" s="190"/>
      <c r="UDC87" s="190"/>
      <c r="UDD87" s="190"/>
      <c r="UDE87" s="190"/>
      <c r="UDF87" s="190"/>
      <c r="UDG87" s="190"/>
      <c r="UDH87" s="190"/>
      <c r="UDI87" s="190"/>
      <c r="UDJ87" s="190"/>
      <c r="UDK87" s="190"/>
      <c r="UDL87" s="190"/>
      <c r="UDM87" s="190"/>
      <c r="UDN87" s="190"/>
      <c r="UDO87" s="190"/>
      <c r="UDP87" s="190"/>
      <c r="UDQ87" s="190"/>
      <c r="UDR87" s="190"/>
      <c r="UDS87" s="190"/>
      <c r="UDT87" s="190"/>
      <c r="UDU87" s="190"/>
      <c r="UDV87" s="190"/>
      <c r="UDW87" s="190"/>
      <c r="UDX87" s="190"/>
      <c r="UDY87" s="190"/>
      <c r="UDZ87" s="190"/>
      <c r="UEA87" s="190"/>
      <c r="UEB87" s="190"/>
      <c r="UEC87" s="190"/>
      <c r="UED87" s="190"/>
      <c r="UEE87" s="190"/>
      <c r="UEF87" s="190"/>
      <c r="UEG87" s="190"/>
      <c r="UEH87" s="190"/>
      <c r="UEI87" s="190"/>
      <c r="UEJ87" s="190"/>
      <c r="UEK87" s="190"/>
      <c r="UEL87" s="190"/>
      <c r="UEM87" s="190"/>
      <c r="UEN87" s="190"/>
      <c r="UEO87" s="190"/>
      <c r="UEP87" s="190"/>
      <c r="UEQ87" s="190"/>
      <c r="UER87" s="190"/>
      <c r="UES87" s="190"/>
      <c r="UET87" s="190"/>
      <c r="UEU87" s="190"/>
      <c r="UEV87" s="190"/>
      <c r="UEW87" s="190"/>
      <c r="UEX87" s="190"/>
      <c r="UEY87" s="190"/>
      <c r="UEZ87" s="190"/>
      <c r="UFA87" s="190"/>
      <c r="UFB87" s="190"/>
      <c r="UFC87" s="190"/>
      <c r="UFD87" s="190"/>
      <c r="UFE87" s="190"/>
      <c r="UFF87" s="190"/>
      <c r="UFG87" s="190"/>
      <c r="UFH87" s="190"/>
      <c r="UFI87" s="190"/>
      <c r="UFJ87" s="190"/>
      <c r="UFK87" s="190"/>
      <c r="UFL87" s="190"/>
      <c r="UFM87" s="190"/>
      <c r="UFN87" s="190"/>
      <c r="UFO87" s="190"/>
      <c r="UFP87" s="190"/>
      <c r="UFQ87" s="190"/>
      <c r="UFR87" s="190"/>
      <c r="UFS87" s="190"/>
      <c r="UFT87" s="190"/>
      <c r="UFU87" s="190"/>
      <c r="UFV87" s="190"/>
      <c r="UFW87" s="190"/>
      <c r="UFX87" s="190"/>
      <c r="UFY87" s="190"/>
      <c r="UFZ87" s="190"/>
      <c r="UGA87" s="190"/>
      <c r="UGB87" s="190"/>
      <c r="UGC87" s="190"/>
      <c r="UGD87" s="190"/>
      <c r="UGE87" s="190"/>
      <c r="UGF87" s="190"/>
      <c r="UGG87" s="190"/>
      <c r="UGH87" s="190"/>
      <c r="UGI87" s="190"/>
      <c r="UGJ87" s="190"/>
      <c r="UGK87" s="190"/>
      <c r="UGL87" s="190"/>
      <c r="UGM87" s="190"/>
      <c r="UGN87" s="190"/>
      <c r="UGO87" s="190"/>
      <c r="UGP87" s="190"/>
      <c r="UGQ87" s="190"/>
      <c r="UGR87" s="190"/>
      <c r="UGS87" s="190"/>
      <c r="UGT87" s="190"/>
      <c r="UGU87" s="190"/>
      <c r="UGV87" s="190"/>
      <c r="UGW87" s="190"/>
      <c r="UGX87" s="190"/>
      <c r="UGY87" s="190"/>
      <c r="UGZ87" s="190"/>
      <c r="UHA87" s="190"/>
      <c r="UHB87" s="190"/>
      <c r="UHC87" s="190"/>
      <c r="UHD87" s="190"/>
      <c r="UHE87" s="190"/>
      <c r="UHF87" s="190"/>
      <c r="UHG87" s="190"/>
      <c r="UHH87" s="190"/>
      <c r="UHI87" s="190"/>
      <c r="UHJ87" s="190"/>
      <c r="UHK87" s="190"/>
      <c r="UHL87" s="190"/>
      <c r="UHM87" s="190"/>
      <c r="UHN87" s="190"/>
      <c r="UHO87" s="190"/>
      <c r="UHP87" s="190"/>
      <c r="UHQ87" s="190"/>
      <c r="UHR87" s="190"/>
      <c r="UHS87" s="190"/>
      <c r="UHT87" s="190"/>
      <c r="UHU87" s="190"/>
      <c r="UHV87" s="190"/>
      <c r="UHW87" s="190"/>
      <c r="UHX87" s="190"/>
      <c r="UHY87" s="190"/>
      <c r="UHZ87" s="190"/>
      <c r="UIA87" s="190"/>
      <c r="UIB87" s="190"/>
      <c r="UIC87" s="190"/>
      <c r="UID87" s="190"/>
      <c r="UIE87" s="190"/>
      <c r="UIF87" s="190"/>
      <c r="UIG87" s="190"/>
      <c r="UIH87" s="190"/>
      <c r="UII87" s="190"/>
      <c r="UIJ87" s="190"/>
      <c r="UIK87" s="190"/>
      <c r="UIL87" s="190"/>
      <c r="UIM87" s="190"/>
      <c r="UIN87" s="190"/>
      <c r="UIO87" s="190"/>
      <c r="UIP87" s="190"/>
      <c r="UIQ87" s="190"/>
      <c r="UIR87" s="190"/>
      <c r="UIS87" s="190"/>
      <c r="UIT87" s="190"/>
      <c r="UIU87" s="190"/>
      <c r="UIV87" s="190"/>
      <c r="UIW87" s="190"/>
      <c r="UIX87" s="190"/>
      <c r="UIY87" s="190"/>
      <c r="UIZ87" s="190"/>
      <c r="UJA87" s="190"/>
      <c r="UJB87" s="190"/>
      <c r="UJC87" s="190"/>
      <c r="UJD87" s="190"/>
      <c r="UJE87" s="190"/>
      <c r="UJF87" s="190"/>
      <c r="UJG87" s="190"/>
      <c r="UJH87" s="190"/>
      <c r="UJI87" s="190"/>
      <c r="UJJ87" s="190"/>
      <c r="UJK87" s="190"/>
      <c r="UJL87" s="190"/>
      <c r="UJM87" s="190"/>
      <c r="UJN87" s="190"/>
      <c r="UJO87" s="190"/>
      <c r="UJP87" s="190"/>
      <c r="UJQ87" s="190"/>
      <c r="UJR87" s="190"/>
      <c r="UJS87" s="190"/>
      <c r="UJT87" s="190"/>
      <c r="UJU87" s="190"/>
      <c r="UJV87" s="190"/>
      <c r="UJW87" s="190"/>
      <c r="UJX87" s="190"/>
      <c r="UJY87" s="190"/>
      <c r="UJZ87" s="190"/>
      <c r="UKA87" s="190"/>
      <c r="UKB87" s="190"/>
      <c r="UKC87" s="190"/>
      <c r="UKD87" s="190"/>
      <c r="UKE87" s="190"/>
      <c r="UKF87" s="190"/>
      <c r="UKG87" s="190"/>
      <c r="UKH87" s="190"/>
      <c r="UKI87" s="190"/>
      <c r="UKJ87" s="190"/>
      <c r="UKK87" s="190"/>
      <c r="UKL87" s="190"/>
      <c r="UKM87" s="190"/>
      <c r="UKN87" s="190"/>
      <c r="UKO87" s="190"/>
      <c r="UKP87" s="190"/>
      <c r="UKQ87" s="190"/>
      <c r="UKR87" s="190"/>
      <c r="UKS87" s="190"/>
      <c r="UKT87" s="190"/>
      <c r="UKU87" s="190"/>
      <c r="UKV87" s="190"/>
      <c r="UKW87" s="190"/>
      <c r="UKX87" s="190"/>
      <c r="UKY87" s="190"/>
      <c r="UKZ87" s="190"/>
      <c r="ULA87" s="190"/>
      <c r="ULB87" s="190"/>
      <c r="ULC87" s="190"/>
      <c r="ULD87" s="190"/>
      <c r="ULE87" s="190"/>
      <c r="ULF87" s="190"/>
      <c r="ULG87" s="190"/>
      <c r="ULH87" s="190"/>
      <c r="ULI87" s="190"/>
      <c r="ULJ87" s="190"/>
      <c r="ULK87" s="190"/>
      <c r="ULL87" s="190"/>
      <c r="ULM87" s="190"/>
      <c r="ULN87" s="190"/>
      <c r="ULO87" s="190"/>
      <c r="ULP87" s="190"/>
      <c r="ULQ87" s="190"/>
      <c r="ULR87" s="190"/>
      <c r="ULS87" s="190"/>
      <c r="ULT87" s="190"/>
      <c r="ULU87" s="190"/>
      <c r="ULV87" s="190"/>
      <c r="ULW87" s="190"/>
      <c r="ULX87" s="190"/>
      <c r="ULY87" s="190"/>
      <c r="ULZ87" s="190"/>
      <c r="UMA87" s="190"/>
      <c r="UMB87" s="190"/>
      <c r="UMC87" s="190"/>
      <c r="UMD87" s="190"/>
      <c r="UME87" s="190"/>
      <c r="UMF87" s="190"/>
      <c r="UMG87" s="190"/>
      <c r="UMH87" s="190"/>
      <c r="UMI87" s="190"/>
      <c r="UMJ87" s="190"/>
      <c r="UMK87" s="190"/>
      <c r="UML87" s="190"/>
      <c r="UMM87" s="190"/>
      <c r="UMN87" s="190"/>
      <c r="UMO87" s="190"/>
      <c r="UMP87" s="190"/>
      <c r="UMQ87" s="190"/>
      <c r="UMR87" s="190"/>
      <c r="UMS87" s="190"/>
      <c r="UMT87" s="190"/>
      <c r="UMU87" s="190"/>
      <c r="UMV87" s="190"/>
      <c r="UMW87" s="190"/>
      <c r="UMX87" s="190"/>
      <c r="UMY87" s="190"/>
      <c r="UMZ87" s="190"/>
      <c r="UNA87" s="190"/>
      <c r="UNB87" s="190"/>
      <c r="UNC87" s="190"/>
      <c r="UND87" s="190"/>
      <c r="UNE87" s="190"/>
      <c r="UNF87" s="190"/>
      <c r="UNG87" s="190"/>
      <c r="UNH87" s="190"/>
      <c r="UNI87" s="190"/>
      <c r="UNJ87" s="190"/>
      <c r="UNK87" s="190"/>
      <c r="UNL87" s="190"/>
      <c r="UNM87" s="190"/>
      <c r="UNN87" s="190"/>
      <c r="UNO87" s="190"/>
      <c r="UNP87" s="190"/>
      <c r="UNQ87" s="190"/>
      <c r="UNR87" s="190"/>
      <c r="UNS87" s="190"/>
      <c r="UNT87" s="190"/>
      <c r="UNU87" s="190"/>
      <c r="UNV87" s="190"/>
      <c r="UNW87" s="190"/>
      <c r="UNX87" s="190"/>
      <c r="UNY87" s="190"/>
      <c r="UNZ87" s="190"/>
      <c r="UOA87" s="190"/>
      <c r="UOB87" s="190"/>
      <c r="UOC87" s="190"/>
      <c r="UOD87" s="190"/>
      <c r="UOE87" s="190"/>
      <c r="UOF87" s="190"/>
      <c r="UOG87" s="190"/>
      <c r="UOH87" s="190"/>
      <c r="UOI87" s="190"/>
      <c r="UOJ87" s="190"/>
      <c r="UOK87" s="190"/>
      <c r="UOL87" s="190"/>
      <c r="UOM87" s="190"/>
      <c r="UON87" s="190"/>
      <c r="UOO87" s="190"/>
      <c r="UOP87" s="190"/>
      <c r="UOQ87" s="190"/>
      <c r="UOR87" s="190"/>
      <c r="UOS87" s="190"/>
      <c r="UOT87" s="190"/>
      <c r="UOU87" s="190"/>
      <c r="UOV87" s="190"/>
      <c r="UOW87" s="190"/>
      <c r="UOX87" s="190"/>
      <c r="UOY87" s="190"/>
      <c r="UOZ87" s="190"/>
      <c r="UPA87" s="190"/>
      <c r="UPB87" s="190"/>
      <c r="UPC87" s="190"/>
      <c r="UPD87" s="190"/>
      <c r="UPE87" s="190"/>
      <c r="UPF87" s="190"/>
      <c r="UPG87" s="190"/>
      <c r="UPH87" s="190"/>
      <c r="UPI87" s="190"/>
      <c r="UPJ87" s="190"/>
      <c r="UPK87" s="190"/>
      <c r="UPL87" s="190"/>
      <c r="UPM87" s="190"/>
      <c r="UPN87" s="190"/>
      <c r="UPO87" s="190"/>
      <c r="UPP87" s="190"/>
      <c r="UPQ87" s="190"/>
      <c r="UPR87" s="190"/>
      <c r="UPS87" s="190"/>
      <c r="UPT87" s="190"/>
      <c r="UPU87" s="190"/>
      <c r="UPV87" s="190"/>
      <c r="UPW87" s="190"/>
      <c r="UPX87" s="190"/>
      <c r="UPY87" s="190"/>
      <c r="UPZ87" s="190"/>
      <c r="UQA87" s="190"/>
      <c r="UQB87" s="190"/>
      <c r="UQC87" s="190"/>
      <c r="UQD87" s="190"/>
      <c r="UQE87" s="190"/>
      <c r="UQF87" s="190"/>
      <c r="UQG87" s="190"/>
      <c r="UQH87" s="190"/>
      <c r="UQI87" s="190"/>
      <c r="UQJ87" s="190"/>
      <c r="UQK87" s="190"/>
      <c r="UQL87" s="190"/>
      <c r="UQM87" s="190"/>
      <c r="UQN87" s="190"/>
      <c r="UQO87" s="190"/>
      <c r="UQP87" s="190"/>
      <c r="UQQ87" s="190"/>
      <c r="UQR87" s="190"/>
      <c r="UQS87" s="190"/>
      <c r="UQT87" s="190"/>
      <c r="UQU87" s="190"/>
      <c r="UQV87" s="190"/>
      <c r="UQW87" s="190"/>
      <c r="UQX87" s="190"/>
      <c r="UQY87" s="190"/>
      <c r="UQZ87" s="190"/>
      <c r="URA87" s="190"/>
      <c r="URB87" s="190"/>
      <c r="URC87" s="190"/>
      <c r="URD87" s="190"/>
      <c r="URE87" s="190"/>
      <c r="URF87" s="190"/>
      <c r="URG87" s="190"/>
      <c r="URH87" s="190"/>
      <c r="URI87" s="190"/>
      <c r="URJ87" s="190"/>
      <c r="URK87" s="190"/>
      <c r="URL87" s="190"/>
      <c r="URM87" s="190"/>
      <c r="URN87" s="190"/>
      <c r="URO87" s="190"/>
      <c r="URP87" s="190"/>
      <c r="URQ87" s="190"/>
      <c r="URR87" s="190"/>
      <c r="URS87" s="190"/>
      <c r="URT87" s="190"/>
      <c r="URU87" s="190"/>
      <c r="URV87" s="190"/>
      <c r="URW87" s="190"/>
      <c r="URX87" s="190"/>
      <c r="URY87" s="190"/>
      <c r="URZ87" s="190"/>
      <c r="USA87" s="190"/>
      <c r="USB87" s="190"/>
      <c r="USC87" s="190"/>
      <c r="USD87" s="190"/>
      <c r="USE87" s="190"/>
      <c r="USF87" s="190"/>
      <c r="USG87" s="190"/>
      <c r="USH87" s="190"/>
      <c r="USI87" s="190"/>
      <c r="USJ87" s="190"/>
      <c r="USK87" s="190"/>
      <c r="USL87" s="190"/>
      <c r="USM87" s="190"/>
      <c r="USN87" s="190"/>
      <c r="USO87" s="190"/>
      <c r="USP87" s="190"/>
      <c r="USQ87" s="190"/>
      <c r="USR87" s="190"/>
      <c r="USS87" s="190"/>
      <c r="UST87" s="190"/>
      <c r="USU87" s="190"/>
      <c r="USV87" s="190"/>
      <c r="USW87" s="190"/>
      <c r="USX87" s="190"/>
      <c r="USY87" s="190"/>
      <c r="USZ87" s="190"/>
      <c r="UTA87" s="190"/>
      <c r="UTB87" s="190"/>
      <c r="UTC87" s="190"/>
      <c r="UTD87" s="190"/>
      <c r="UTE87" s="190"/>
      <c r="UTF87" s="190"/>
      <c r="UTG87" s="190"/>
      <c r="UTH87" s="190"/>
      <c r="UTI87" s="190"/>
      <c r="UTJ87" s="190"/>
      <c r="UTK87" s="190"/>
      <c r="UTL87" s="190"/>
      <c r="UTM87" s="190"/>
      <c r="UTN87" s="190"/>
      <c r="UTO87" s="190"/>
      <c r="UTP87" s="190"/>
      <c r="UTQ87" s="190"/>
      <c r="UTR87" s="190"/>
      <c r="UTS87" s="190"/>
      <c r="UTT87" s="190"/>
      <c r="UTU87" s="190"/>
      <c r="UTV87" s="190"/>
      <c r="UTW87" s="190"/>
      <c r="UTX87" s="190"/>
      <c r="UTY87" s="190"/>
      <c r="UTZ87" s="190"/>
      <c r="UUA87" s="190"/>
      <c r="UUB87" s="190"/>
      <c r="UUC87" s="190"/>
      <c r="UUD87" s="190"/>
      <c r="UUE87" s="190"/>
      <c r="UUF87" s="190"/>
      <c r="UUG87" s="190"/>
      <c r="UUH87" s="190"/>
      <c r="UUI87" s="190"/>
      <c r="UUJ87" s="190"/>
      <c r="UUK87" s="190"/>
      <c r="UUL87" s="190"/>
      <c r="UUM87" s="190"/>
      <c r="UUN87" s="190"/>
      <c r="UUO87" s="190"/>
      <c r="UUP87" s="190"/>
      <c r="UUQ87" s="190"/>
      <c r="UUR87" s="190"/>
      <c r="UUS87" s="190"/>
      <c r="UUT87" s="190"/>
      <c r="UUU87" s="190"/>
      <c r="UUV87" s="190"/>
      <c r="UUW87" s="190"/>
      <c r="UUX87" s="190"/>
      <c r="UUY87" s="190"/>
      <c r="UUZ87" s="190"/>
      <c r="UVA87" s="190"/>
      <c r="UVB87" s="190"/>
      <c r="UVC87" s="190"/>
      <c r="UVD87" s="190"/>
      <c r="UVE87" s="190"/>
      <c r="UVF87" s="190"/>
      <c r="UVG87" s="190"/>
      <c r="UVH87" s="190"/>
      <c r="UVI87" s="190"/>
      <c r="UVJ87" s="190"/>
      <c r="UVK87" s="190"/>
      <c r="UVL87" s="190"/>
      <c r="UVM87" s="190"/>
      <c r="UVN87" s="190"/>
      <c r="UVO87" s="190"/>
      <c r="UVP87" s="190"/>
      <c r="UVQ87" s="190"/>
      <c r="UVR87" s="190"/>
      <c r="UVS87" s="190"/>
      <c r="UVT87" s="190"/>
      <c r="UVU87" s="190"/>
      <c r="UVV87" s="190"/>
      <c r="UVW87" s="190"/>
      <c r="UVX87" s="190"/>
      <c r="UVY87" s="190"/>
      <c r="UVZ87" s="190"/>
      <c r="UWA87" s="190"/>
      <c r="UWB87" s="190"/>
      <c r="UWC87" s="190"/>
      <c r="UWD87" s="190"/>
      <c r="UWE87" s="190"/>
      <c r="UWF87" s="190"/>
      <c r="UWG87" s="190"/>
      <c r="UWH87" s="190"/>
      <c r="UWI87" s="190"/>
      <c r="UWJ87" s="190"/>
      <c r="UWK87" s="190"/>
      <c r="UWL87" s="190"/>
      <c r="UWM87" s="190"/>
      <c r="UWN87" s="190"/>
      <c r="UWO87" s="190"/>
      <c r="UWP87" s="190"/>
      <c r="UWQ87" s="190"/>
      <c r="UWR87" s="190"/>
      <c r="UWS87" s="190"/>
      <c r="UWT87" s="190"/>
      <c r="UWU87" s="190"/>
      <c r="UWV87" s="190"/>
      <c r="UWW87" s="190"/>
      <c r="UWX87" s="190"/>
      <c r="UWY87" s="190"/>
      <c r="UWZ87" s="190"/>
      <c r="UXA87" s="190"/>
      <c r="UXB87" s="190"/>
      <c r="UXC87" s="190"/>
      <c r="UXD87" s="190"/>
      <c r="UXE87" s="190"/>
      <c r="UXF87" s="190"/>
      <c r="UXG87" s="190"/>
      <c r="UXH87" s="190"/>
      <c r="UXI87" s="190"/>
      <c r="UXJ87" s="190"/>
      <c r="UXK87" s="190"/>
      <c r="UXL87" s="190"/>
      <c r="UXM87" s="190"/>
      <c r="UXN87" s="190"/>
      <c r="UXO87" s="190"/>
      <c r="UXP87" s="190"/>
      <c r="UXQ87" s="190"/>
      <c r="UXR87" s="190"/>
      <c r="UXS87" s="190"/>
      <c r="UXT87" s="190"/>
      <c r="UXU87" s="190"/>
      <c r="UXV87" s="190"/>
      <c r="UXW87" s="190"/>
      <c r="UXX87" s="190"/>
      <c r="UXY87" s="190"/>
      <c r="UXZ87" s="190"/>
      <c r="UYA87" s="190"/>
      <c r="UYB87" s="190"/>
      <c r="UYC87" s="190"/>
      <c r="UYD87" s="190"/>
      <c r="UYE87" s="190"/>
      <c r="UYF87" s="190"/>
      <c r="UYG87" s="190"/>
      <c r="UYH87" s="190"/>
      <c r="UYI87" s="190"/>
      <c r="UYJ87" s="190"/>
      <c r="UYK87" s="190"/>
      <c r="UYL87" s="190"/>
      <c r="UYM87" s="190"/>
      <c r="UYN87" s="190"/>
      <c r="UYO87" s="190"/>
      <c r="UYP87" s="190"/>
      <c r="UYQ87" s="190"/>
      <c r="UYR87" s="190"/>
      <c r="UYS87" s="190"/>
      <c r="UYT87" s="190"/>
      <c r="UYU87" s="190"/>
      <c r="UYV87" s="190"/>
      <c r="UYW87" s="190"/>
      <c r="UYX87" s="190"/>
      <c r="UYY87" s="190"/>
      <c r="UYZ87" s="190"/>
      <c r="UZA87" s="190"/>
      <c r="UZB87" s="190"/>
      <c r="UZC87" s="190"/>
      <c r="UZD87" s="190"/>
      <c r="UZE87" s="190"/>
      <c r="UZF87" s="190"/>
      <c r="UZG87" s="190"/>
      <c r="UZH87" s="190"/>
      <c r="UZI87" s="190"/>
      <c r="UZJ87" s="190"/>
      <c r="UZK87" s="190"/>
      <c r="UZL87" s="190"/>
      <c r="UZM87" s="190"/>
      <c r="UZN87" s="190"/>
      <c r="UZO87" s="190"/>
      <c r="UZP87" s="190"/>
      <c r="UZQ87" s="190"/>
      <c r="UZR87" s="190"/>
      <c r="UZS87" s="190"/>
      <c r="UZT87" s="190"/>
      <c r="UZU87" s="190"/>
      <c r="UZV87" s="190"/>
      <c r="UZW87" s="190"/>
      <c r="UZX87" s="190"/>
      <c r="UZY87" s="190"/>
      <c r="UZZ87" s="190"/>
      <c r="VAA87" s="190"/>
      <c r="VAB87" s="190"/>
      <c r="VAC87" s="190"/>
      <c r="VAD87" s="190"/>
      <c r="VAE87" s="190"/>
      <c r="VAF87" s="190"/>
      <c r="VAG87" s="190"/>
      <c r="VAH87" s="190"/>
      <c r="VAI87" s="190"/>
      <c r="VAJ87" s="190"/>
      <c r="VAK87" s="190"/>
      <c r="VAL87" s="190"/>
      <c r="VAM87" s="190"/>
      <c r="VAN87" s="190"/>
      <c r="VAO87" s="190"/>
      <c r="VAP87" s="190"/>
      <c r="VAQ87" s="190"/>
      <c r="VAR87" s="190"/>
      <c r="VAS87" s="190"/>
      <c r="VAT87" s="190"/>
      <c r="VAU87" s="190"/>
      <c r="VAV87" s="190"/>
      <c r="VAW87" s="190"/>
      <c r="VAX87" s="190"/>
      <c r="VAY87" s="190"/>
      <c r="VAZ87" s="190"/>
      <c r="VBA87" s="190"/>
      <c r="VBB87" s="190"/>
      <c r="VBC87" s="190"/>
      <c r="VBD87" s="190"/>
      <c r="VBE87" s="190"/>
      <c r="VBF87" s="190"/>
      <c r="VBG87" s="190"/>
      <c r="VBH87" s="190"/>
      <c r="VBI87" s="190"/>
      <c r="VBJ87" s="190"/>
      <c r="VBK87" s="190"/>
      <c r="VBL87" s="190"/>
      <c r="VBM87" s="190"/>
      <c r="VBN87" s="190"/>
      <c r="VBO87" s="190"/>
      <c r="VBP87" s="190"/>
      <c r="VBQ87" s="190"/>
      <c r="VBR87" s="190"/>
      <c r="VBS87" s="190"/>
      <c r="VBT87" s="190"/>
      <c r="VBU87" s="190"/>
      <c r="VBV87" s="190"/>
      <c r="VBW87" s="190"/>
      <c r="VBX87" s="190"/>
      <c r="VBY87" s="190"/>
      <c r="VBZ87" s="190"/>
      <c r="VCA87" s="190"/>
      <c r="VCB87" s="190"/>
      <c r="VCC87" s="190"/>
      <c r="VCD87" s="190"/>
      <c r="VCE87" s="190"/>
      <c r="VCF87" s="190"/>
      <c r="VCG87" s="190"/>
      <c r="VCH87" s="190"/>
      <c r="VCI87" s="190"/>
      <c r="VCJ87" s="190"/>
      <c r="VCK87" s="190"/>
      <c r="VCL87" s="190"/>
      <c r="VCM87" s="190"/>
      <c r="VCN87" s="190"/>
      <c r="VCO87" s="190"/>
      <c r="VCP87" s="190"/>
      <c r="VCQ87" s="190"/>
      <c r="VCR87" s="190"/>
      <c r="VCS87" s="190"/>
      <c r="VCT87" s="190"/>
      <c r="VCU87" s="190"/>
      <c r="VCV87" s="190"/>
      <c r="VCW87" s="190"/>
      <c r="VCX87" s="190"/>
      <c r="VCY87" s="190"/>
      <c r="VCZ87" s="190"/>
      <c r="VDA87" s="190"/>
      <c r="VDB87" s="190"/>
      <c r="VDC87" s="190"/>
      <c r="VDD87" s="190"/>
      <c r="VDE87" s="190"/>
      <c r="VDF87" s="190"/>
      <c r="VDG87" s="190"/>
      <c r="VDH87" s="190"/>
      <c r="VDI87" s="190"/>
      <c r="VDJ87" s="190"/>
      <c r="VDK87" s="190"/>
      <c r="VDL87" s="190"/>
      <c r="VDM87" s="190"/>
      <c r="VDN87" s="190"/>
      <c r="VDO87" s="190"/>
      <c r="VDP87" s="190"/>
      <c r="VDQ87" s="190"/>
      <c r="VDR87" s="190"/>
      <c r="VDS87" s="190"/>
      <c r="VDT87" s="190"/>
      <c r="VDU87" s="190"/>
      <c r="VDV87" s="190"/>
      <c r="VDW87" s="190"/>
      <c r="VDX87" s="190"/>
      <c r="VDY87" s="190"/>
      <c r="VDZ87" s="190"/>
      <c r="VEA87" s="190"/>
      <c r="VEB87" s="190"/>
      <c r="VEC87" s="190"/>
      <c r="VED87" s="190"/>
      <c r="VEE87" s="190"/>
      <c r="VEF87" s="190"/>
      <c r="VEG87" s="190"/>
      <c r="VEH87" s="190"/>
      <c r="VEI87" s="190"/>
      <c r="VEJ87" s="190"/>
      <c r="VEK87" s="190"/>
      <c r="VEL87" s="190"/>
      <c r="VEM87" s="190"/>
      <c r="VEN87" s="190"/>
      <c r="VEO87" s="190"/>
      <c r="VEP87" s="190"/>
      <c r="VEQ87" s="190"/>
      <c r="VER87" s="190"/>
      <c r="VES87" s="190"/>
      <c r="VET87" s="190"/>
      <c r="VEU87" s="190"/>
      <c r="VEV87" s="190"/>
      <c r="VEW87" s="190"/>
      <c r="VEX87" s="190"/>
      <c r="VEY87" s="190"/>
      <c r="VEZ87" s="190"/>
      <c r="VFA87" s="190"/>
      <c r="VFB87" s="190"/>
      <c r="VFC87" s="190"/>
      <c r="VFD87" s="190"/>
      <c r="VFE87" s="190"/>
      <c r="VFF87" s="190"/>
      <c r="VFG87" s="190"/>
      <c r="VFH87" s="190"/>
      <c r="VFI87" s="190"/>
      <c r="VFJ87" s="190"/>
      <c r="VFK87" s="190"/>
      <c r="VFL87" s="190"/>
      <c r="VFM87" s="190"/>
      <c r="VFN87" s="190"/>
      <c r="VFO87" s="190"/>
      <c r="VFP87" s="190"/>
      <c r="VFQ87" s="190"/>
      <c r="VFR87" s="190"/>
      <c r="VFS87" s="190"/>
      <c r="VFT87" s="190"/>
      <c r="VFU87" s="190"/>
      <c r="VFV87" s="190"/>
      <c r="VFW87" s="190"/>
      <c r="VFX87" s="190"/>
      <c r="VFY87" s="190"/>
      <c r="VFZ87" s="190"/>
      <c r="VGA87" s="190"/>
      <c r="VGB87" s="190"/>
      <c r="VGC87" s="190"/>
      <c r="VGD87" s="190"/>
      <c r="VGE87" s="190"/>
      <c r="VGF87" s="190"/>
      <c r="VGG87" s="190"/>
      <c r="VGH87" s="190"/>
      <c r="VGI87" s="190"/>
      <c r="VGJ87" s="190"/>
      <c r="VGK87" s="190"/>
      <c r="VGL87" s="190"/>
      <c r="VGM87" s="190"/>
      <c r="VGN87" s="190"/>
      <c r="VGO87" s="190"/>
      <c r="VGP87" s="190"/>
      <c r="VGQ87" s="190"/>
      <c r="VGR87" s="190"/>
      <c r="VGS87" s="190"/>
      <c r="VGT87" s="190"/>
      <c r="VGU87" s="190"/>
      <c r="VGV87" s="190"/>
      <c r="VGW87" s="190"/>
      <c r="VGX87" s="190"/>
      <c r="VGY87" s="190"/>
      <c r="VGZ87" s="190"/>
      <c r="VHA87" s="190"/>
      <c r="VHB87" s="190"/>
      <c r="VHC87" s="190"/>
      <c r="VHD87" s="190"/>
      <c r="VHE87" s="190"/>
      <c r="VHF87" s="190"/>
      <c r="VHG87" s="190"/>
      <c r="VHH87" s="190"/>
      <c r="VHI87" s="190"/>
      <c r="VHJ87" s="190"/>
      <c r="VHK87" s="190"/>
      <c r="VHL87" s="190"/>
      <c r="VHM87" s="190"/>
      <c r="VHN87" s="190"/>
      <c r="VHO87" s="190"/>
      <c r="VHP87" s="190"/>
      <c r="VHQ87" s="190"/>
      <c r="VHR87" s="190"/>
      <c r="VHS87" s="190"/>
      <c r="VHT87" s="190"/>
      <c r="VHU87" s="190"/>
      <c r="VHV87" s="190"/>
      <c r="VHW87" s="190"/>
      <c r="VHX87" s="190"/>
      <c r="VHY87" s="190"/>
      <c r="VHZ87" s="190"/>
      <c r="VIA87" s="190"/>
      <c r="VIB87" s="190"/>
      <c r="VIC87" s="190"/>
      <c r="VID87" s="190"/>
      <c r="VIE87" s="190"/>
      <c r="VIF87" s="190"/>
      <c r="VIG87" s="190"/>
      <c r="VIH87" s="190"/>
      <c r="VII87" s="190"/>
      <c r="VIJ87" s="190"/>
      <c r="VIK87" s="190"/>
      <c r="VIL87" s="190"/>
      <c r="VIM87" s="190"/>
      <c r="VIN87" s="190"/>
      <c r="VIO87" s="190"/>
      <c r="VIP87" s="190"/>
      <c r="VIQ87" s="190"/>
      <c r="VIR87" s="190"/>
      <c r="VIS87" s="190"/>
      <c r="VIT87" s="190"/>
      <c r="VIU87" s="190"/>
      <c r="VIV87" s="190"/>
      <c r="VIW87" s="190"/>
      <c r="VIX87" s="190"/>
      <c r="VIY87" s="190"/>
      <c r="VIZ87" s="190"/>
      <c r="VJA87" s="190"/>
      <c r="VJB87" s="190"/>
      <c r="VJC87" s="190"/>
      <c r="VJD87" s="190"/>
      <c r="VJE87" s="190"/>
      <c r="VJF87" s="190"/>
      <c r="VJG87" s="190"/>
      <c r="VJH87" s="190"/>
      <c r="VJI87" s="190"/>
      <c r="VJJ87" s="190"/>
      <c r="VJK87" s="190"/>
      <c r="VJL87" s="190"/>
      <c r="VJM87" s="190"/>
      <c r="VJN87" s="190"/>
      <c r="VJO87" s="190"/>
      <c r="VJP87" s="190"/>
      <c r="VJQ87" s="190"/>
      <c r="VJR87" s="190"/>
      <c r="VJS87" s="190"/>
      <c r="VJT87" s="190"/>
      <c r="VJU87" s="190"/>
      <c r="VJV87" s="190"/>
      <c r="VJW87" s="190"/>
      <c r="VJX87" s="190"/>
      <c r="VJY87" s="190"/>
      <c r="VJZ87" s="190"/>
      <c r="VKA87" s="190"/>
      <c r="VKB87" s="190"/>
      <c r="VKC87" s="190"/>
      <c r="VKD87" s="190"/>
      <c r="VKE87" s="190"/>
      <c r="VKF87" s="190"/>
      <c r="VKG87" s="190"/>
      <c r="VKH87" s="190"/>
      <c r="VKI87" s="190"/>
      <c r="VKJ87" s="190"/>
      <c r="VKK87" s="190"/>
      <c r="VKL87" s="190"/>
      <c r="VKM87" s="190"/>
      <c r="VKN87" s="190"/>
      <c r="VKO87" s="190"/>
      <c r="VKP87" s="190"/>
      <c r="VKQ87" s="190"/>
      <c r="VKR87" s="190"/>
      <c r="VKS87" s="190"/>
      <c r="VKT87" s="190"/>
      <c r="VKU87" s="190"/>
      <c r="VKV87" s="190"/>
      <c r="VKW87" s="190"/>
      <c r="VKX87" s="190"/>
      <c r="VKY87" s="190"/>
      <c r="VKZ87" s="190"/>
      <c r="VLA87" s="190"/>
      <c r="VLB87" s="190"/>
      <c r="VLC87" s="190"/>
      <c r="VLD87" s="190"/>
      <c r="VLE87" s="190"/>
      <c r="VLF87" s="190"/>
      <c r="VLG87" s="190"/>
      <c r="VLH87" s="190"/>
      <c r="VLI87" s="190"/>
      <c r="VLJ87" s="190"/>
      <c r="VLK87" s="190"/>
      <c r="VLL87" s="190"/>
      <c r="VLM87" s="190"/>
      <c r="VLN87" s="190"/>
      <c r="VLO87" s="190"/>
      <c r="VLP87" s="190"/>
      <c r="VLQ87" s="190"/>
      <c r="VLR87" s="190"/>
      <c r="VLS87" s="190"/>
      <c r="VLT87" s="190"/>
      <c r="VLU87" s="190"/>
      <c r="VLV87" s="190"/>
      <c r="VLW87" s="190"/>
      <c r="VLX87" s="190"/>
      <c r="VLY87" s="190"/>
      <c r="VLZ87" s="190"/>
      <c r="VMA87" s="190"/>
      <c r="VMB87" s="190"/>
      <c r="VMC87" s="190"/>
      <c r="VMD87" s="190"/>
      <c r="VME87" s="190"/>
      <c r="VMF87" s="190"/>
      <c r="VMG87" s="190"/>
      <c r="VMH87" s="190"/>
      <c r="VMI87" s="190"/>
      <c r="VMJ87" s="190"/>
      <c r="VMK87" s="190"/>
      <c r="VML87" s="190"/>
      <c r="VMM87" s="190"/>
      <c r="VMN87" s="190"/>
      <c r="VMO87" s="190"/>
      <c r="VMP87" s="190"/>
      <c r="VMQ87" s="190"/>
      <c r="VMR87" s="190"/>
      <c r="VMS87" s="190"/>
      <c r="VMT87" s="190"/>
      <c r="VMU87" s="190"/>
      <c r="VMV87" s="190"/>
      <c r="VMW87" s="190"/>
      <c r="VMX87" s="190"/>
      <c r="VMY87" s="190"/>
      <c r="VMZ87" s="190"/>
      <c r="VNA87" s="190"/>
      <c r="VNB87" s="190"/>
      <c r="VNC87" s="190"/>
      <c r="VND87" s="190"/>
      <c r="VNE87" s="190"/>
      <c r="VNF87" s="190"/>
      <c r="VNG87" s="190"/>
      <c r="VNH87" s="190"/>
      <c r="VNI87" s="190"/>
      <c r="VNJ87" s="190"/>
      <c r="VNK87" s="190"/>
      <c r="VNL87" s="190"/>
      <c r="VNM87" s="190"/>
      <c r="VNN87" s="190"/>
      <c r="VNO87" s="190"/>
      <c r="VNP87" s="190"/>
      <c r="VNQ87" s="190"/>
      <c r="VNR87" s="190"/>
      <c r="VNS87" s="190"/>
      <c r="VNT87" s="190"/>
      <c r="VNU87" s="190"/>
      <c r="VNV87" s="190"/>
      <c r="VNW87" s="190"/>
      <c r="VNX87" s="190"/>
      <c r="VNY87" s="190"/>
      <c r="VNZ87" s="190"/>
      <c r="VOA87" s="190"/>
      <c r="VOB87" s="190"/>
      <c r="VOC87" s="190"/>
      <c r="VOD87" s="190"/>
      <c r="VOE87" s="190"/>
      <c r="VOF87" s="190"/>
      <c r="VOG87" s="190"/>
      <c r="VOH87" s="190"/>
      <c r="VOI87" s="190"/>
      <c r="VOJ87" s="190"/>
      <c r="VOK87" s="190"/>
      <c r="VOL87" s="190"/>
      <c r="VOM87" s="190"/>
      <c r="VON87" s="190"/>
      <c r="VOO87" s="190"/>
      <c r="VOP87" s="190"/>
      <c r="VOQ87" s="190"/>
      <c r="VOR87" s="190"/>
      <c r="VOS87" s="190"/>
      <c r="VOT87" s="190"/>
      <c r="VOU87" s="190"/>
      <c r="VOV87" s="190"/>
      <c r="VOW87" s="190"/>
      <c r="VOX87" s="190"/>
      <c r="VOY87" s="190"/>
      <c r="VOZ87" s="190"/>
      <c r="VPA87" s="190"/>
      <c r="VPB87" s="190"/>
      <c r="VPC87" s="190"/>
      <c r="VPD87" s="190"/>
      <c r="VPE87" s="190"/>
      <c r="VPF87" s="190"/>
      <c r="VPG87" s="190"/>
      <c r="VPH87" s="190"/>
      <c r="VPI87" s="190"/>
      <c r="VPJ87" s="190"/>
      <c r="VPK87" s="190"/>
      <c r="VPL87" s="190"/>
      <c r="VPM87" s="190"/>
      <c r="VPN87" s="190"/>
      <c r="VPO87" s="190"/>
      <c r="VPP87" s="190"/>
      <c r="VPQ87" s="190"/>
      <c r="VPR87" s="190"/>
      <c r="VPS87" s="190"/>
      <c r="VPT87" s="190"/>
      <c r="VPU87" s="190"/>
      <c r="VPV87" s="190"/>
      <c r="VPW87" s="190"/>
      <c r="VPX87" s="190"/>
      <c r="VPY87" s="190"/>
      <c r="VPZ87" s="190"/>
      <c r="VQA87" s="190"/>
      <c r="VQB87" s="190"/>
      <c r="VQC87" s="190"/>
      <c r="VQD87" s="190"/>
      <c r="VQE87" s="190"/>
      <c r="VQF87" s="190"/>
      <c r="VQG87" s="190"/>
      <c r="VQH87" s="190"/>
      <c r="VQI87" s="190"/>
      <c r="VQJ87" s="190"/>
      <c r="VQK87" s="190"/>
      <c r="VQL87" s="190"/>
      <c r="VQM87" s="190"/>
      <c r="VQN87" s="190"/>
      <c r="VQO87" s="190"/>
      <c r="VQP87" s="190"/>
      <c r="VQQ87" s="190"/>
      <c r="VQR87" s="190"/>
      <c r="VQS87" s="190"/>
      <c r="VQT87" s="190"/>
      <c r="VQU87" s="190"/>
      <c r="VQV87" s="190"/>
      <c r="VQW87" s="190"/>
      <c r="VQX87" s="190"/>
      <c r="VQY87" s="190"/>
      <c r="VQZ87" s="190"/>
      <c r="VRA87" s="190"/>
      <c r="VRB87" s="190"/>
      <c r="VRC87" s="190"/>
      <c r="VRD87" s="190"/>
      <c r="VRE87" s="190"/>
      <c r="VRF87" s="190"/>
      <c r="VRG87" s="190"/>
      <c r="VRH87" s="190"/>
      <c r="VRI87" s="190"/>
      <c r="VRJ87" s="190"/>
      <c r="VRK87" s="190"/>
      <c r="VRL87" s="190"/>
      <c r="VRM87" s="190"/>
      <c r="VRN87" s="190"/>
      <c r="VRO87" s="190"/>
      <c r="VRP87" s="190"/>
      <c r="VRQ87" s="190"/>
      <c r="VRR87" s="190"/>
      <c r="VRS87" s="190"/>
      <c r="VRT87" s="190"/>
      <c r="VRU87" s="190"/>
      <c r="VRV87" s="190"/>
      <c r="VRW87" s="190"/>
      <c r="VRX87" s="190"/>
      <c r="VRY87" s="190"/>
      <c r="VRZ87" s="190"/>
      <c r="VSA87" s="190"/>
      <c r="VSB87" s="190"/>
      <c r="VSC87" s="190"/>
      <c r="VSD87" s="190"/>
      <c r="VSE87" s="190"/>
      <c r="VSF87" s="190"/>
      <c r="VSG87" s="190"/>
      <c r="VSH87" s="190"/>
      <c r="VSI87" s="190"/>
      <c r="VSJ87" s="190"/>
      <c r="VSK87" s="190"/>
      <c r="VSL87" s="190"/>
      <c r="VSM87" s="190"/>
      <c r="VSN87" s="190"/>
      <c r="VSO87" s="190"/>
      <c r="VSP87" s="190"/>
      <c r="VSQ87" s="190"/>
      <c r="VSR87" s="190"/>
      <c r="VSS87" s="190"/>
      <c r="VST87" s="190"/>
      <c r="VSU87" s="190"/>
      <c r="VSV87" s="190"/>
      <c r="VSW87" s="190"/>
      <c r="VSX87" s="190"/>
      <c r="VSY87" s="190"/>
      <c r="VSZ87" s="190"/>
      <c r="VTA87" s="190"/>
      <c r="VTB87" s="190"/>
      <c r="VTC87" s="190"/>
      <c r="VTD87" s="190"/>
      <c r="VTE87" s="190"/>
      <c r="VTF87" s="190"/>
      <c r="VTG87" s="190"/>
      <c r="VTH87" s="190"/>
      <c r="VTI87" s="190"/>
      <c r="VTJ87" s="190"/>
      <c r="VTK87" s="190"/>
      <c r="VTL87" s="190"/>
      <c r="VTM87" s="190"/>
      <c r="VTN87" s="190"/>
      <c r="VTO87" s="190"/>
      <c r="VTP87" s="190"/>
      <c r="VTQ87" s="190"/>
      <c r="VTR87" s="190"/>
      <c r="VTS87" s="190"/>
      <c r="VTT87" s="190"/>
      <c r="VTU87" s="190"/>
      <c r="VTV87" s="190"/>
      <c r="VTW87" s="190"/>
      <c r="VTX87" s="190"/>
      <c r="VTY87" s="190"/>
      <c r="VTZ87" s="190"/>
      <c r="VUA87" s="190"/>
      <c r="VUB87" s="190"/>
      <c r="VUC87" s="190"/>
      <c r="VUD87" s="190"/>
      <c r="VUE87" s="190"/>
      <c r="VUF87" s="190"/>
      <c r="VUG87" s="190"/>
      <c r="VUH87" s="190"/>
      <c r="VUI87" s="190"/>
      <c r="VUJ87" s="190"/>
      <c r="VUK87" s="190"/>
      <c r="VUL87" s="190"/>
      <c r="VUM87" s="190"/>
      <c r="VUN87" s="190"/>
      <c r="VUO87" s="190"/>
      <c r="VUP87" s="190"/>
      <c r="VUQ87" s="190"/>
      <c r="VUR87" s="190"/>
      <c r="VUS87" s="190"/>
      <c r="VUT87" s="190"/>
      <c r="VUU87" s="190"/>
      <c r="VUV87" s="190"/>
      <c r="VUW87" s="190"/>
      <c r="VUX87" s="190"/>
      <c r="VUY87" s="190"/>
      <c r="VUZ87" s="190"/>
      <c r="VVA87" s="190"/>
      <c r="VVB87" s="190"/>
      <c r="VVC87" s="190"/>
      <c r="VVD87" s="190"/>
      <c r="VVE87" s="190"/>
      <c r="VVF87" s="190"/>
      <c r="VVG87" s="190"/>
      <c r="VVH87" s="190"/>
      <c r="VVI87" s="190"/>
      <c r="VVJ87" s="190"/>
      <c r="VVK87" s="190"/>
      <c r="VVL87" s="190"/>
      <c r="VVM87" s="190"/>
      <c r="VVN87" s="190"/>
      <c r="VVO87" s="190"/>
      <c r="VVP87" s="190"/>
      <c r="VVQ87" s="190"/>
      <c r="VVR87" s="190"/>
      <c r="VVS87" s="190"/>
      <c r="VVT87" s="190"/>
      <c r="VVU87" s="190"/>
      <c r="VVV87" s="190"/>
      <c r="VVW87" s="190"/>
      <c r="VVX87" s="190"/>
      <c r="VVY87" s="190"/>
      <c r="VVZ87" s="190"/>
      <c r="VWA87" s="190"/>
      <c r="VWB87" s="190"/>
      <c r="VWC87" s="190"/>
      <c r="VWD87" s="190"/>
      <c r="VWE87" s="190"/>
      <c r="VWF87" s="190"/>
      <c r="VWG87" s="190"/>
      <c r="VWH87" s="190"/>
      <c r="VWI87" s="190"/>
      <c r="VWJ87" s="190"/>
      <c r="VWK87" s="190"/>
      <c r="VWL87" s="190"/>
      <c r="VWM87" s="190"/>
      <c r="VWN87" s="190"/>
      <c r="VWO87" s="190"/>
      <c r="VWP87" s="190"/>
      <c r="VWQ87" s="190"/>
      <c r="VWR87" s="190"/>
      <c r="VWS87" s="190"/>
      <c r="VWT87" s="190"/>
      <c r="VWU87" s="190"/>
      <c r="VWV87" s="190"/>
      <c r="VWW87" s="190"/>
      <c r="VWX87" s="190"/>
      <c r="VWY87" s="190"/>
      <c r="VWZ87" s="190"/>
      <c r="VXA87" s="190"/>
      <c r="VXB87" s="190"/>
      <c r="VXC87" s="190"/>
      <c r="VXD87" s="190"/>
      <c r="VXE87" s="190"/>
      <c r="VXF87" s="190"/>
      <c r="VXG87" s="190"/>
      <c r="VXH87" s="190"/>
      <c r="VXI87" s="190"/>
      <c r="VXJ87" s="190"/>
      <c r="VXK87" s="190"/>
      <c r="VXL87" s="190"/>
      <c r="VXM87" s="190"/>
      <c r="VXN87" s="190"/>
      <c r="VXO87" s="190"/>
      <c r="VXP87" s="190"/>
      <c r="VXQ87" s="190"/>
      <c r="VXR87" s="190"/>
      <c r="VXS87" s="190"/>
      <c r="VXT87" s="190"/>
      <c r="VXU87" s="190"/>
      <c r="VXV87" s="190"/>
      <c r="VXW87" s="190"/>
      <c r="VXX87" s="190"/>
      <c r="VXY87" s="190"/>
      <c r="VXZ87" s="190"/>
      <c r="VYA87" s="190"/>
      <c r="VYB87" s="190"/>
      <c r="VYC87" s="190"/>
      <c r="VYD87" s="190"/>
      <c r="VYE87" s="190"/>
      <c r="VYF87" s="190"/>
      <c r="VYG87" s="190"/>
      <c r="VYH87" s="190"/>
      <c r="VYI87" s="190"/>
      <c r="VYJ87" s="190"/>
      <c r="VYK87" s="190"/>
      <c r="VYL87" s="190"/>
      <c r="VYM87" s="190"/>
      <c r="VYN87" s="190"/>
      <c r="VYO87" s="190"/>
      <c r="VYP87" s="190"/>
      <c r="VYQ87" s="190"/>
      <c r="VYR87" s="190"/>
      <c r="VYS87" s="190"/>
      <c r="VYT87" s="190"/>
      <c r="VYU87" s="190"/>
      <c r="VYV87" s="190"/>
      <c r="VYW87" s="190"/>
      <c r="VYX87" s="190"/>
      <c r="VYY87" s="190"/>
      <c r="VYZ87" s="190"/>
      <c r="VZA87" s="190"/>
      <c r="VZB87" s="190"/>
      <c r="VZC87" s="190"/>
      <c r="VZD87" s="190"/>
      <c r="VZE87" s="190"/>
      <c r="VZF87" s="190"/>
      <c r="VZG87" s="190"/>
      <c r="VZH87" s="190"/>
      <c r="VZI87" s="190"/>
      <c r="VZJ87" s="190"/>
      <c r="VZK87" s="190"/>
      <c r="VZL87" s="190"/>
      <c r="VZM87" s="190"/>
      <c r="VZN87" s="190"/>
      <c r="VZO87" s="190"/>
      <c r="VZP87" s="190"/>
      <c r="VZQ87" s="190"/>
      <c r="VZR87" s="190"/>
      <c r="VZS87" s="190"/>
      <c r="VZT87" s="190"/>
      <c r="VZU87" s="190"/>
      <c r="VZV87" s="190"/>
      <c r="VZW87" s="190"/>
      <c r="VZX87" s="190"/>
      <c r="VZY87" s="190"/>
      <c r="VZZ87" s="190"/>
      <c r="WAA87" s="190"/>
      <c r="WAB87" s="190"/>
      <c r="WAC87" s="190"/>
      <c r="WAD87" s="190"/>
      <c r="WAE87" s="190"/>
      <c r="WAF87" s="190"/>
      <c r="WAG87" s="190"/>
      <c r="WAH87" s="190"/>
      <c r="WAI87" s="190"/>
      <c r="WAJ87" s="190"/>
      <c r="WAK87" s="190"/>
      <c r="WAL87" s="190"/>
      <c r="WAM87" s="190"/>
      <c r="WAN87" s="190"/>
      <c r="WAO87" s="190"/>
      <c r="WAP87" s="190"/>
      <c r="WAQ87" s="190"/>
      <c r="WAR87" s="190"/>
      <c r="WAS87" s="190"/>
      <c r="WAT87" s="190"/>
      <c r="WAU87" s="190"/>
      <c r="WAV87" s="190"/>
      <c r="WAW87" s="190"/>
      <c r="WAX87" s="190"/>
      <c r="WAY87" s="190"/>
      <c r="WAZ87" s="190"/>
      <c r="WBA87" s="190"/>
      <c r="WBB87" s="190"/>
      <c r="WBC87" s="190"/>
      <c r="WBD87" s="190"/>
      <c r="WBE87" s="190"/>
      <c r="WBF87" s="190"/>
      <c r="WBG87" s="190"/>
      <c r="WBH87" s="190"/>
      <c r="WBI87" s="190"/>
      <c r="WBJ87" s="190"/>
      <c r="WBK87" s="190"/>
      <c r="WBL87" s="190"/>
      <c r="WBM87" s="190"/>
      <c r="WBN87" s="190"/>
      <c r="WBO87" s="190"/>
      <c r="WBP87" s="190"/>
      <c r="WBQ87" s="190"/>
      <c r="WBR87" s="190"/>
      <c r="WBS87" s="190"/>
      <c r="WBT87" s="190"/>
      <c r="WBU87" s="190"/>
      <c r="WBV87" s="190"/>
      <c r="WBW87" s="190"/>
      <c r="WBX87" s="190"/>
      <c r="WBY87" s="190"/>
      <c r="WBZ87" s="190"/>
      <c r="WCA87" s="190"/>
      <c r="WCB87" s="190"/>
      <c r="WCC87" s="190"/>
      <c r="WCD87" s="190"/>
      <c r="WCE87" s="190"/>
      <c r="WCF87" s="190"/>
      <c r="WCG87" s="190"/>
      <c r="WCH87" s="190"/>
      <c r="WCI87" s="190"/>
      <c r="WCJ87" s="190"/>
      <c r="WCK87" s="190"/>
      <c r="WCL87" s="190"/>
      <c r="WCM87" s="190"/>
      <c r="WCN87" s="190"/>
      <c r="WCO87" s="190"/>
      <c r="WCP87" s="190"/>
      <c r="WCQ87" s="190"/>
      <c r="WCR87" s="190"/>
      <c r="WCS87" s="190"/>
      <c r="WCT87" s="190"/>
      <c r="WCU87" s="190"/>
      <c r="WCV87" s="190"/>
      <c r="WCW87" s="190"/>
      <c r="WCX87" s="190"/>
      <c r="WCY87" s="190"/>
      <c r="WCZ87" s="190"/>
      <c r="WDA87" s="190"/>
      <c r="WDB87" s="190"/>
      <c r="WDC87" s="190"/>
      <c r="WDD87" s="190"/>
      <c r="WDE87" s="190"/>
      <c r="WDF87" s="190"/>
      <c r="WDG87" s="190"/>
      <c r="WDH87" s="190"/>
      <c r="WDI87" s="190"/>
      <c r="WDJ87" s="190"/>
      <c r="WDK87" s="190"/>
      <c r="WDL87" s="190"/>
      <c r="WDM87" s="190"/>
      <c r="WDN87" s="190"/>
      <c r="WDO87" s="190"/>
      <c r="WDP87" s="190"/>
      <c r="WDQ87" s="190"/>
      <c r="WDR87" s="190"/>
      <c r="WDS87" s="190"/>
      <c r="WDT87" s="190"/>
      <c r="WDU87" s="190"/>
      <c r="WDV87" s="190"/>
      <c r="WDW87" s="190"/>
      <c r="WDX87" s="190"/>
      <c r="WDY87" s="190"/>
      <c r="WDZ87" s="190"/>
      <c r="WEA87" s="190"/>
      <c r="WEB87" s="190"/>
      <c r="WEC87" s="190"/>
      <c r="WED87" s="190"/>
      <c r="WEE87" s="190"/>
      <c r="WEF87" s="190"/>
      <c r="WEG87" s="190"/>
      <c r="WEH87" s="190"/>
      <c r="WEI87" s="190"/>
      <c r="WEJ87" s="190"/>
      <c r="WEK87" s="190"/>
      <c r="WEL87" s="190"/>
      <c r="WEM87" s="190"/>
      <c r="WEN87" s="190"/>
      <c r="WEO87" s="190"/>
      <c r="WEP87" s="190"/>
      <c r="WEQ87" s="190"/>
      <c r="WER87" s="190"/>
      <c r="WES87" s="190"/>
      <c r="WET87" s="190"/>
      <c r="WEU87" s="190"/>
      <c r="WEV87" s="190"/>
      <c r="WEW87" s="190"/>
      <c r="WEX87" s="190"/>
      <c r="WEY87" s="190"/>
      <c r="WEZ87" s="190"/>
      <c r="WFA87" s="190"/>
      <c r="WFB87" s="190"/>
      <c r="WFC87" s="190"/>
      <c r="WFD87" s="190"/>
      <c r="WFE87" s="190"/>
      <c r="WFF87" s="190"/>
      <c r="WFG87" s="190"/>
      <c r="WFH87" s="190"/>
      <c r="WFI87" s="190"/>
      <c r="WFJ87" s="190"/>
      <c r="WFK87" s="190"/>
      <c r="WFL87" s="190"/>
      <c r="WFM87" s="190"/>
      <c r="WFN87" s="190"/>
      <c r="WFO87" s="190"/>
      <c r="WFP87" s="190"/>
      <c r="WFQ87" s="190"/>
      <c r="WFR87" s="190"/>
      <c r="WFS87" s="190"/>
      <c r="WFT87" s="190"/>
      <c r="WFU87" s="190"/>
      <c r="WFV87" s="190"/>
      <c r="WFW87" s="190"/>
      <c r="WFX87" s="190"/>
      <c r="WFY87" s="190"/>
      <c r="WFZ87" s="190"/>
      <c r="WGA87" s="190"/>
      <c r="WGB87" s="190"/>
      <c r="WGC87" s="190"/>
      <c r="WGD87" s="190"/>
      <c r="WGE87" s="190"/>
      <c r="WGF87" s="190"/>
      <c r="WGG87" s="190"/>
      <c r="WGH87" s="190"/>
      <c r="WGI87" s="190"/>
      <c r="WGJ87" s="190"/>
      <c r="WGK87" s="190"/>
      <c r="WGL87" s="190"/>
      <c r="WGM87" s="190"/>
      <c r="WGN87" s="190"/>
      <c r="WGO87" s="190"/>
      <c r="WGP87" s="190"/>
      <c r="WGQ87" s="190"/>
      <c r="WGR87" s="190"/>
      <c r="WGS87" s="190"/>
      <c r="WGT87" s="190"/>
      <c r="WGU87" s="190"/>
      <c r="WGV87" s="190"/>
      <c r="WGW87" s="190"/>
      <c r="WGX87" s="190"/>
      <c r="WGY87" s="190"/>
      <c r="WGZ87" s="190"/>
      <c r="WHA87" s="190"/>
      <c r="WHB87" s="190"/>
      <c r="WHC87" s="190"/>
      <c r="WHD87" s="190"/>
      <c r="WHE87" s="190"/>
      <c r="WHF87" s="190"/>
      <c r="WHG87" s="190"/>
      <c r="WHH87" s="190"/>
      <c r="WHI87" s="190"/>
      <c r="WHJ87" s="190"/>
      <c r="WHK87" s="190"/>
      <c r="WHL87" s="190"/>
      <c r="WHM87" s="190"/>
      <c r="WHN87" s="190"/>
      <c r="WHO87" s="190"/>
      <c r="WHP87" s="190"/>
      <c r="WHQ87" s="190"/>
      <c r="WHR87" s="190"/>
      <c r="WHS87" s="190"/>
      <c r="WHT87" s="190"/>
      <c r="WHU87" s="190"/>
      <c r="WHV87" s="190"/>
      <c r="WHW87" s="190"/>
      <c r="WHX87" s="190"/>
      <c r="WHY87" s="190"/>
      <c r="WHZ87" s="190"/>
      <c r="WIA87" s="190"/>
      <c r="WIB87" s="190"/>
      <c r="WIC87" s="190"/>
      <c r="WID87" s="190"/>
      <c r="WIE87" s="190"/>
      <c r="WIF87" s="190"/>
      <c r="WIG87" s="190"/>
      <c r="WIH87" s="190"/>
      <c r="WII87" s="190"/>
      <c r="WIJ87" s="190"/>
      <c r="WIK87" s="190"/>
      <c r="WIL87" s="190"/>
      <c r="WIM87" s="190"/>
      <c r="WIN87" s="190"/>
      <c r="WIO87" s="190"/>
      <c r="WIP87" s="190"/>
      <c r="WIQ87" s="190"/>
      <c r="WIR87" s="190"/>
      <c r="WIS87" s="190"/>
      <c r="WIT87" s="190"/>
      <c r="WIU87" s="190"/>
      <c r="WIV87" s="190"/>
      <c r="WIW87" s="190"/>
      <c r="WIX87" s="190"/>
      <c r="WIY87" s="190"/>
      <c r="WIZ87" s="190"/>
      <c r="WJA87" s="190"/>
      <c r="WJB87" s="190"/>
      <c r="WJC87" s="190"/>
      <c r="WJD87" s="190"/>
      <c r="WJE87" s="190"/>
      <c r="WJF87" s="190"/>
      <c r="WJG87" s="190"/>
      <c r="WJH87" s="190"/>
      <c r="WJI87" s="190"/>
      <c r="WJJ87" s="190"/>
      <c r="WJK87" s="190"/>
      <c r="WJL87" s="190"/>
      <c r="WJM87" s="190"/>
      <c r="WJN87" s="190"/>
      <c r="WJO87" s="190"/>
      <c r="WJP87" s="190"/>
      <c r="WJQ87" s="190"/>
      <c r="WJR87" s="190"/>
      <c r="WJS87" s="190"/>
      <c r="WJT87" s="190"/>
      <c r="WJU87" s="190"/>
      <c r="WJV87" s="190"/>
      <c r="WJW87" s="190"/>
      <c r="WJX87" s="190"/>
      <c r="WJY87" s="190"/>
      <c r="WJZ87" s="190"/>
      <c r="WKA87" s="190"/>
      <c r="WKB87" s="190"/>
      <c r="WKC87" s="190"/>
      <c r="WKD87" s="190"/>
      <c r="WKE87" s="190"/>
      <c r="WKF87" s="190"/>
      <c r="WKG87" s="190"/>
      <c r="WKH87" s="190"/>
      <c r="WKI87" s="190"/>
      <c r="WKJ87" s="190"/>
      <c r="WKK87" s="190"/>
      <c r="WKL87" s="190"/>
      <c r="WKM87" s="190"/>
      <c r="WKN87" s="190"/>
      <c r="WKO87" s="190"/>
      <c r="WKP87" s="190"/>
      <c r="WKQ87" s="190"/>
      <c r="WKR87" s="190"/>
      <c r="WKS87" s="190"/>
      <c r="WKT87" s="190"/>
      <c r="WKU87" s="190"/>
      <c r="WKV87" s="190"/>
      <c r="WKW87" s="190"/>
      <c r="WKX87" s="190"/>
      <c r="WKY87" s="190"/>
      <c r="WKZ87" s="190"/>
      <c r="WLA87" s="190"/>
      <c r="WLB87" s="190"/>
      <c r="WLC87" s="190"/>
      <c r="WLD87" s="190"/>
      <c r="WLE87" s="190"/>
      <c r="WLF87" s="190"/>
      <c r="WLG87" s="190"/>
      <c r="WLH87" s="190"/>
      <c r="WLI87" s="190"/>
      <c r="WLJ87" s="190"/>
      <c r="WLK87" s="190"/>
      <c r="WLL87" s="190"/>
      <c r="WLM87" s="190"/>
      <c r="WLN87" s="190"/>
      <c r="WLO87" s="190"/>
      <c r="WLP87" s="190"/>
      <c r="WLQ87" s="190"/>
      <c r="WLR87" s="190"/>
      <c r="WLS87" s="190"/>
      <c r="WLT87" s="190"/>
      <c r="WLU87" s="190"/>
      <c r="WLV87" s="190"/>
      <c r="WLW87" s="190"/>
      <c r="WLX87" s="190"/>
      <c r="WLY87" s="190"/>
      <c r="WLZ87" s="190"/>
      <c r="WMA87" s="190"/>
      <c r="WMB87" s="190"/>
      <c r="WMC87" s="190"/>
      <c r="WMD87" s="190"/>
      <c r="WME87" s="190"/>
      <c r="WMF87" s="190"/>
      <c r="WMG87" s="190"/>
      <c r="WMH87" s="190"/>
      <c r="WMI87" s="190"/>
      <c r="WMJ87" s="190"/>
      <c r="WMK87" s="190"/>
      <c r="WML87" s="190"/>
      <c r="WMM87" s="190"/>
      <c r="WMN87" s="190"/>
      <c r="WMO87" s="190"/>
      <c r="WMP87" s="190"/>
      <c r="WMQ87" s="190"/>
      <c r="WMR87" s="190"/>
      <c r="WMS87" s="190"/>
      <c r="WMT87" s="190"/>
      <c r="WMU87" s="190"/>
      <c r="WMV87" s="190"/>
      <c r="WMW87" s="190"/>
      <c r="WMX87" s="190"/>
      <c r="WMY87" s="190"/>
      <c r="WMZ87" s="190"/>
      <c r="WNA87" s="190"/>
      <c r="WNB87" s="190"/>
      <c r="WNC87" s="190"/>
      <c r="WND87" s="190"/>
      <c r="WNE87" s="190"/>
      <c r="WNF87" s="190"/>
      <c r="WNG87" s="190"/>
      <c r="WNH87" s="190"/>
      <c r="WNI87" s="190"/>
      <c r="WNJ87" s="190"/>
      <c r="WNK87" s="190"/>
      <c r="WNL87" s="190"/>
      <c r="WNM87" s="190"/>
      <c r="WNN87" s="190"/>
      <c r="WNO87" s="190"/>
      <c r="WNP87" s="190"/>
      <c r="WNQ87" s="190"/>
      <c r="WNR87" s="190"/>
      <c r="WNS87" s="190"/>
      <c r="WNT87" s="190"/>
      <c r="WNU87" s="190"/>
      <c r="WNV87" s="190"/>
      <c r="WNW87" s="190"/>
      <c r="WNX87" s="190"/>
      <c r="WNY87" s="190"/>
      <c r="WNZ87" s="190"/>
      <c r="WOA87" s="190"/>
      <c r="WOB87" s="190"/>
      <c r="WOC87" s="190"/>
      <c r="WOD87" s="190"/>
      <c r="WOE87" s="190"/>
      <c r="WOF87" s="190"/>
      <c r="WOG87" s="190"/>
      <c r="WOH87" s="190"/>
      <c r="WOI87" s="190"/>
      <c r="WOJ87" s="190"/>
      <c r="WOK87" s="190"/>
      <c r="WOL87" s="190"/>
      <c r="WOM87" s="190"/>
      <c r="WON87" s="190"/>
      <c r="WOO87" s="190"/>
      <c r="WOP87" s="190"/>
      <c r="WOQ87" s="190"/>
      <c r="WOR87" s="190"/>
      <c r="WOS87" s="190"/>
      <c r="WOT87" s="190"/>
      <c r="WOU87" s="190"/>
      <c r="WOV87" s="190"/>
      <c r="WOW87" s="190"/>
      <c r="WOX87" s="190"/>
      <c r="WOY87" s="190"/>
      <c r="WOZ87" s="190"/>
      <c r="WPA87" s="190"/>
      <c r="WPB87" s="190"/>
      <c r="WPC87" s="190"/>
      <c r="WPD87" s="190"/>
      <c r="WPE87" s="190"/>
      <c r="WPF87" s="190"/>
      <c r="WPG87" s="190"/>
      <c r="WPH87" s="190"/>
      <c r="WPI87" s="190"/>
      <c r="WPJ87" s="190"/>
      <c r="WPK87" s="190"/>
      <c r="WPL87" s="190"/>
      <c r="WPM87" s="190"/>
      <c r="WPN87" s="190"/>
      <c r="WPO87" s="190"/>
      <c r="WPP87" s="190"/>
      <c r="WPQ87" s="190"/>
      <c r="WPR87" s="190"/>
      <c r="WPS87" s="190"/>
      <c r="WPT87" s="190"/>
      <c r="WPU87" s="190"/>
      <c r="WPV87" s="190"/>
      <c r="WPW87" s="190"/>
      <c r="WPX87" s="190"/>
      <c r="WPY87" s="190"/>
      <c r="WPZ87" s="190"/>
      <c r="WQA87" s="190"/>
      <c r="WQB87" s="190"/>
      <c r="WQC87" s="190"/>
      <c r="WQD87" s="190"/>
      <c r="WQE87" s="190"/>
      <c r="WQF87" s="190"/>
      <c r="WQG87" s="190"/>
      <c r="WQH87" s="190"/>
      <c r="WQI87" s="190"/>
      <c r="WQJ87" s="190"/>
      <c r="WQK87" s="190"/>
      <c r="WQL87" s="190"/>
      <c r="WQM87" s="190"/>
      <c r="WQN87" s="190"/>
      <c r="WQO87" s="190"/>
      <c r="WQP87" s="190"/>
      <c r="WQQ87" s="190"/>
      <c r="WQR87" s="190"/>
      <c r="WQS87" s="190"/>
      <c r="WQT87" s="190"/>
      <c r="WQU87" s="190"/>
      <c r="WQV87" s="190"/>
      <c r="WQW87" s="190"/>
      <c r="WQX87" s="190"/>
      <c r="WQY87" s="190"/>
      <c r="WQZ87" s="190"/>
      <c r="WRA87" s="190"/>
      <c r="WRB87" s="190"/>
      <c r="WRC87" s="190"/>
      <c r="WRD87" s="190"/>
      <c r="WRE87" s="190"/>
      <c r="WRF87" s="190"/>
      <c r="WRG87" s="190"/>
      <c r="WRH87" s="190"/>
      <c r="WRI87" s="190"/>
      <c r="WRJ87" s="190"/>
      <c r="WRK87" s="190"/>
      <c r="WRL87" s="190"/>
      <c r="WRM87" s="190"/>
      <c r="WRN87" s="190"/>
      <c r="WRO87" s="190"/>
      <c r="WRP87" s="190"/>
      <c r="WRQ87" s="190"/>
      <c r="WRR87" s="190"/>
      <c r="WRS87" s="190"/>
      <c r="WRT87" s="190"/>
      <c r="WRU87" s="190"/>
      <c r="WRV87" s="190"/>
      <c r="WRW87" s="190"/>
      <c r="WRX87" s="190"/>
      <c r="WRY87" s="190"/>
      <c r="WRZ87" s="190"/>
      <c r="WSA87" s="190"/>
      <c r="WSB87" s="190"/>
      <c r="WSC87" s="190"/>
      <c r="WSD87" s="190"/>
      <c r="WSE87" s="190"/>
      <c r="WSF87" s="190"/>
      <c r="WSG87" s="190"/>
      <c r="WSH87" s="190"/>
      <c r="WSI87" s="190"/>
      <c r="WSJ87" s="190"/>
      <c r="WSK87" s="190"/>
      <c r="WSL87" s="190"/>
      <c r="WSM87" s="190"/>
      <c r="WSN87" s="190"/>
      <c r="WSO87" s="190"/>
      <c r="WSP87" s="190"/>
      <c r="WSQ87" s="190"/>
      <c r="WSR87" s="190"/>
      <c r="WSS87" s="190"/>
      <c r="WST87" s="190"/>
      <c r="WSU87" s="190"/>
      <c r="WSV87" s="190"/>
      <c r="WSW87" s="190"/>
      <c r="WSX87" s="190"/>
      <c r="WSY87" s="190"/>
      <c r="WSZ87" s="190"/>
      <c r="WTA87" s="190"/>
      <c r="WTB87" s="190"/>
      <c r="WTC87" s="190"/>
      <c r="WTD87" s="190"/>
      <c r="WTE87" s="190"/>
      <c r="WTF87" s="190"/>
      <c r="WTG87" s="190"/>
      <c r="WTH87" s="190"/>
      <c r="WTI87" s="190"/>
      <c r="WTJ87" s="190"/>
      <c r="WTK87" s="190"/>
      <c r="WTL87" s="190"/>
      <c r="WTM87" s="190"/>
      <c r="WTN87" s="190"/>
      <c r="WTO87" s="190"/>
      <c r="WTP87" s="190"/>
      <c r="WTQ87" s="190"/>
      <c r="WTR87" s="190"/>
      <c r="WTS87" s="190"/>
      <c r="WTT87" s="190"/>
      <c r="WTU87" s="190"/>
      <c r="WTV87" s="190"/>
      <c r="WTW87" s="190"/>
      <c r="WTX87" s="190"/>
      <c r="WTY87" s="190"/>
      <c r="WTZ87" s="190"/>
      <c r="WUA87" s="190"/>
      <c r="WUB87" s="190"/>
      <c r="WUC87" s="190"/>
      <c r="WUD87" s="190"/>
      <c r="WUE87" s="190"/>
      <c r="WUF87" s="190"/>
      <c r="WUG87" s="190"/>
      <c r="WUH87" s="190"/>
      <c r="WUI87" s="190"/>
      <c r="WUJ87" s="190"/>
      <c r="WUK87" s="190"/>
      <c r="WUL87" s="190"/>
      <c r="WUM87" s="190"/>
      <c r="WUN87" s="190"/>
      <c r="WUO87" s="190"/>
      <c r="WUP87" s="190"/>
      <c r="WUQ87" s="190"/>
      <c r="WUR87" s="190"/>
      <c r="WUS87" s="190"/>
      <c r="WUT87" s="190"/>
      <c r="WUU87" s="190"/>
      <c r="WUV87" s="190"/>
      <c r="WUW87" s="190"/>
      <c r="WUX87" s="190"/>
      <c r="WUY87" s="190"/>
      <c r="WUZ87" s="190"/>
      <c r="WVA87" s="190"/>
      <c r="WVB87" s="190"/>
      <c r="WVC87" s="190"/>
      <c r="WVD87" s="190"/>
      <c r="WVE87" s="190"/>
      <c r="WVF87" s="190"/>
      <c r="WVG87" s="190"/>
      <c r="WVH87" s="190"/>
      <c r="WVI87" s="190"/>
      <c r="WVJ87" s="190"/>
      <c r="WVK87" s="190"/>
      <c r="WVL87" s="190"/>
      <c r="WVM87" s="190"/>
      <c r="WVN87" s="190"/>
      <c r="WVO87" s="190"/>
      <c r="WVP87" s="190"/>
      <c r="WVQ87" s="190"/>
      <c r="WVR87" s="190"/>
      <c r="WVS87" s="190"/>
      <c r="WVT87" s="190"/>
      <c r="WVU87" s="190"/>
      <c r="WVV87" s="190"/>
      <c r="WVW87" s="190"/>
      <c r="WVX87" s="190"/>
      <c r="WVY87" s="190"/>
      <c r="WVZ87" s="190"/>
      <c r="WWA87" s="190"/>
      <c r="WWB87" s="190"/>
      <c r="WWC87" s="190"/>
      <c r="WWD87" s="190"/>
      <c r="WWE87" s="190"/>
      <c r="WWF87" s="190"/>
      <c r="WWG87" s="190"/>
      <c r="WWH87" s="190"/>
      <c r="WWI87" s="190"/>
      <c r="WWJ87" s="190"/>
      <c r="WWK87" s="190"/>
      <c r="WWL87" s="190"/>
      <c r="WWM87" s="190"/>
      <c r="WWN87" s="190"/>
      <c r="WWO87" s="190"/>
      <c r="WWP87" s="190"/>
      <c r="WWQ87" s="190"/>
      <c r="WWR87" s="190"/>
      <c r="WWS87" s="190"/>
      <c r="WWT87" s="190"/>
      <c r="WWU87" s="190"/>
      <c r="WWV87" s="190"/>
      <c r="WWW87" s="190"/>
      <c r="WWX87" s="190"/>
      <c r="WWY87" s="190"/>
      <c r="WWZ87" s="190"/>
      <c r="WXA87" s="190"/>
      <c r="WXB87" s="190"/>
      <c r="WXC87" s="190"/>
      <c r="WXD87" s="190"/>
      <c r="WXE87" s="190"/>
      <c r="WXF87" s="190"/>
      <c r="WXG87" s="190"/>
      <c r="WXH87" s="190"/>
      <c r="WXI87" s="190"/>
      <c r="WXJ87" s="190"/>
      <c r="WXK87" s="190"/>
      <c r="WXL87" s="190"/>
      <c r="WXM87" s="190"/>
      <c r="WXN87" s="190"/>
      <c r="WXO87" s="190"/>
      <c r="WXP87" s="190"/>
      <c r="WXQ87" s="190"/>
      <c r="WXR87" s="190"/>
      <c r="WXS87" s="190"/>
      <c r="WXT87" s="190"/>
      <c r="WXU87" s="190"/>
      <c r="WXV87" s="190"/>
      <c r="WXW87" s="190"/>
      <c r="WXX87" s="190"/>
      <c r="WXY87" s="190"/>
      <c r="WXZ87" s="190"/>
      <c r="WYA87" s="190"/>
      <c r="WYB87" s="190"/>
      <c r="WYC87" s="190"/>
      <c r="WYD87" s="190"/>
      <c r="WYE87" s="190"/>
      <c r="WYF87" s="190"/>
      <c r="WYG87" s="190"/>
      <c r="WYH87" s="190"/>
      <c r="WYI87" s="190"/>
      <c r="WYJ87" s="190"/>
      <c r="WYK87" s="190"/>
      <c r="WYL87" s="190"/>
      <c r="WYM87" s="190"/>
      <c r="WYN87" s="190"/>
      <c r="WYO87" s="190"/>
      <c r="WYP87" s="190"/>
      <c r="WYQ87" s="190"/>
      <c r="WYR87" s="190"/>
      <c r="WYS87" s="190"/>
      <c r="WYT87" s="190"/>
      <c r="WYU87" s="190"/>
      <c r="WYV87" s="190"/>
      <c r="WYW87" s="190"/>
      <c r="WYX87" s="190"/>
      <c r="WYY87" s="190"/>
      <c r="WYZ87" s="190"/>
      <c r="WZA87" s="190"/>
      <c r="WZB87" s="190"/>
      <c r="WZC87" s="190"/>
      <c r="WZD87" s="190"/>
      <c r="WZE87" s="190"/>
      <c r="WZF87" s="190"/>
      <c r="WZG87" s="190"/>
      <c r="WZH87" s="190"/>
      <c r="WZI87" s="190"/>
      <c r="WZJ87" s="190"/>
      <c r="WZK87" s="190"/>
      <c r="WZL87" s="190"/>
      <c r="WZM87" s="190"/>
      <c r="WZN87" s="190"/>
      <c r="WZO87" s="190"/>
      <c r="WZP87" s="190"/>
      <c r="WZQ87" s="190"/>
      <c r="WZR87" s="190"/>
      <c r="WZS87" s="190"/>
      <c r="WZT87" s="190"/>
      <c r="WZU87" s="190"/>
      <c r="WZV87" s="190"/>
      <c r="WZW87" s="190"/>
      <c r="WZX87" s="190"/>
      <c r="WZY87" s="190"/>
      <c r="WZZ87" s="190"/>
      <c r="XAA87" s="190"/>
      <c r="XAB87" s="190"/>
      <c r="XAC87" s="190"/>
      <c r="XAD87" s="190"/>
      <c r="XAE87" s="190"/>
      <c r="XAF87" s="190"/>
      <c r="XAG87" s="190"/>
      <c r="XAH87" s="190"/>
      <c r="XAI87" s="190"/>
      <c r="XAJ87" s="190"/>
      <c r="XAK87" s="190"/>
      <c r="XAL87" s="190"/>
      <c r="XAM87" s="190"/>
      <c r="XAN87" s="190"/>
      <c r="XAO87" s="190"/>
      <c r="XAP87" s="190"/>
      <c r="XAQ87" s="190"/>
      <c r="XAR87" s="190"/>
      <c r="XAS87" s="190"/>
      <c r="XAT87" s="190"/>
      <c r="XAU87" s="190"/>
      <c r="XAV87" s="190"/>
      <c r="XAW87" s="190"/>
      <c r="XAX87" s="190"/>
      <c r="XAY87" s="190"/>
      <c r="XAZ87" s="190"/>
      <c r="XBA87" s="190"/>
      <c r="XBB87" s="190"/>
      <c r="XBC87" s="190"/>
      <c r="XBD87" s="190"/>
      <c r="XBE87" s="190"/>
      <c r="XBF87" s="190"/>
      <c r="XBG87" s="190"/>
      <c r="XBH87" s="190"/>
      <c r="XBI87" s="190"/>
      <c r="XBJ87" s="190"/>
      <c r="XBK87" s="190"/>
      <c r="XBL87" s="190"/>
      <c r="XBM87" s="190"/>
      <c r="XBN87" s="190"/>
      <c r="XBO87" s="190"/>
      <c r="XBP87" s="190"/>
      <c r="XBQ87" s="190"/>
      <c r="XBR87" s="190"/>
      <c r="XBS87" s="190"/>
      <c r="XBT87" s="190"/>
      <c r="XBU87" s="190"/>
      <c r="XBV87" s="190"/>
      <c r="XBW87" s="190"/>
      <c r="XBX87" s="190"/>
      <c r="XBY87" s="190"/>
      <c r="XBZ87" s="190"/>
      <c r="XCA87" s="190"/>
      <c r="XCB87" s="190"/>
      <c r="XCC87" s="190"/>
      <c r="XCD87" s="190"/>
      <c r="XCE87" s="190"/>
      <c r="XCF87" s="190"/>
      <c r="XCG87" s="190"/>
      <c r="XCH87" s="190"/>
      <c r="XCI87" s="190"/>
      <c r="XCJ87" s="190"/>
      <c r="XCK87" s="190"/>
      <c r="XCL87" s="190"/>
      <c r="XCM87" s="190"/>
      <c r="XCN87" s="190"/>
      <c r="XCO87" s="190"/>
      <c r="XCP87" s="190"/>
      <c r="XCQ87" s="190"/>
      <c r="XCR87" s="190"/>
      <c r="XCS87" s="190"/>
      <c r="XCT87" s="190"/>
      <c r="XCU87" s="190"/>
      <c r="XCV87" s="190"/>
      <c r="XCW87" s="190"/>
      <c r="XCX87" s="190"/>
      <c r="XCY87" s="190"/>
      <c r="XCZ87" s="190"/>
      <c r="XDA87" s="190"/>
      <c r="XDB87" s="190"/>
      <c r="XDC87" s="190"/>
      <c r="XDD87" s="190"/>
      <c r="XDE87" s="190"/>
      <c r="XDF87" s="190"/>
      <c r="XDG87" s="190"/>
      <c r="XDH87" s="190"/>
      <c r="XDI87" s="190"/>
      <c r="XDJ87" s="190"/>
      <c r="XDK87" s="190"/>
      <c r="XDL87" s="190"/>
      <c r="XDM87" s="190"/>
      <c r="XDN87" s="190"/>
      <c r="XDO87" s="190"/>
      <c r="XDP87" s="190"/>
      <c r="XDQ87" s="190"/>
      <c r="XDR87" s="190"/>
      <c r="XDS87" s="190"/>
      <c r="XDT87" s="190"/>
      <c r="XDU87" s="190"/>
      <c r="XDV87" s="190"/>
      <c r="XDW87" s="190"/>
      <c r="XDX87" s="190"/>
      <c r="XDY87" s="190"/>
      <c r="XDZ87" s="190"/>
      <c r="XEA87" s="190"/>
      <c r="XEB87" s="190"/>
      <c r="XEC87" s="190"/>
      <c r="XED87" s="190"/>
      <c r="XEE87" s="190"/>
      <c r="XEF87" s="190"/>
      <c r="XEG87" s="190"/>
      <c r="XEH87" s="190"/>
      <c r="XEI87" s="190"/>
      <c r="XEJ87" s="190"/>
      <c r="XEK87" s="190"/>
      <c r="XEL87" s="190"/>
    </row>
    <row r="88" spans="4:16366" ht="15" hidden="1" customHeight="1" outlineLevel="1">
      <c r="X88" s="190"/>
      <c r="Y88" s="190"/>
      <c r="Z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0"/>
      <c r="AZ88" s="190"/>
      <c r="BA88" s="190"/>
      <c r="BB88" s="190"/>
      <c r="BC88" s="190"/>
      <c r="BD88" s="190"/>
      <c r="BE88" s="190"/>
      <c r="BF88" s="190"/>
      <c r="BG88" s="190"/>
      <c r="BH88" s="190"/>
      <c r="BI88" s="190"/>
      <c r="BJ88" s="190"/>
      <c r="BK88" s="190"/>
      <c r="BL88" s="190"/>
      <c r="BM88" s="190"/>
      <c r="BN88" s="190"/>
      <c r="BO88" s="190"/>
      <c r="BP88" s="190"/>
      <c r="BQ88" s="190"/>
      <c r="BR88" s="190"/>
      <c r="BS88" s="190"/>
      <c r="BT88" s="190"/>
      <c r="BU88" s="190"/>
      <c r="BV88" s="190"/>
      <c r="BW88" s="190"/>
      <c r="BX88" s="190"/>
      <c r="BY88" s="190"/>
      <c r="BZ88" s="190"/>
      <c r="CA88" s="190"/>
      <c r="CB88" s="190"/>
      <c r="CC88" s="190"/>
      <c r="CD88" s="190"/>
      <c r="CE88" s="190"/>
      <c r="CF88" s="190"/>
      <c r="CG88" s="190"/>
      <c r="CH88" s="190"/>
      <c r="CI88" s="190"/>
      <c r="CJ88" s="190"/>
      <c r="CK88" s="190"/>
      <c r="CL88" s="190"/>
      <c r="CM88" s="190"/>
      <c r="CN88" s="190"/>
      <c r="CO88" s="190"/>
      <c r="CP88" s="190"/>
      <c r="CQ88" s="190"/>
      <c r="CR88" s="190"/>
      <c r="CS88" s="190"/>
      <c r="CT88" s="190"/>
      <c r="CU88" s="190"/>
      <c r="CV88" s="190"/>
      <c r="CW88" s="190"/>
      <c r="CX88" s="190"/>
      <c r="CY88" s="190"/>
      <c r="CZ88" s="190"/>
      <c r="DA88" s="190"/>
      <c r="DB88" s="190"/>
      <c r="DC88" s="190"/>
      <c r="DD88" s="190"/>
      <c r="DE88" s="190"/>
      <c r="DF88" s="190"/>
      <c r="DG88" s="190"/>
      <c r="DH88" s="190"/>
      <c r="DI88" s="190"/>
      <c r="DJ88" s="190"/>
      <c r="DK88" s="190"/>
      <c r="DL88" s="190"/>
      <c r="DM88" s="190"/>
      <c r="DN88" s="190"/>
      <c r="DO88" s="190"/>
      <c r="DP88" s="190"/>
      <c r="DQ88" s="190"/>
      <c r="DR88" s="190"/>
      <c r="DS88" s="190"/>
      <c r="DT88" s="190"/>
      <c r="DU88" s="190"/>
      <c r="DV88" s="190"/>
      <c r="DW88" s="190"/>
      <c r="DX88" s="190"/>
      <c r="DY88" s="190"/>
      <c r="DZ88" s="190"/>
      <c r="EA88" s="190"/>
      <c r="EB88" s="190"/>
      <c r="EC88" s="190"/>
      <c r="ED88" s="190"/>
      <c r="EE88" s="190"/>
      <c r="EF88" s="190"/>
      <c r="EG88" s="190"/>
      <c r="EH88" s="190"/>
      <c r="EI88" s="190"/>
      <c r="EJ88" s="190"/>
      <c r="EK88" s="190"/>
      <c r="EL88" s="190"/>
      <c r="EM88" s="190"/>
      <c r="EN88" s="190"/>
      <c r="EO88" s="190"/>
      <c r="EP88" s="190"/>
      <c r="EQ88" s="190"/>
      <c r="ER88" s="190"/>
      <c r="ES88" s="190"/>
      <c r="ET88" s="190"/>
      <c r="EU88" s="190"/>
      <c r="EV88" s="190"/>
      <c r="EW88" s="190"/>
      <c r="EX88" s="190"/>
      <c r="EY88" s="190"/>
      <c r="EZ88" s="190"/>
      <c r="FA88" s="190"/>
      <c r="FB88" s="190"/>
      <c r="FC88" s="190"/>
      <c r="FD88" s="190"/>
      <c r="FE88" s="190"/>
      <c r="FF88" s="190"/>
      <c r="FG88" s="190"/>
      <c r="FH88" s="190"/>
      <c r="FI88" s="190"/>
      <c r="FJ88" s="190"/>
      <c r="FK88" s="190"/>
      <c r="FL88" s="190"/>
      <c r="FM88" s="190"/>
      <c r="FN88" s="190"/>
      <c r="FO88" s="190"/>
      <c r="FP88" s="190"/>
      <c r="FQ88" s="190"/>
      <c r="FR88" s="190"/>
      <c r="FS88" s="190"/>
      <c r="FT88" s="190"/>
      <c r="FU88" s="190"/>
      <c r="FV88" s="190"/>
      <c r="FW88" s="190"/>
      <c r="FX88" s="190"/>
      <c r="FY88" s="190"/>
      <c r="FZ88" s="190"/>
      <c r="GA88" s="190"/>
      <c r="GB88" s="190"/>
      <c r="GC88" s="190"/>
      <c r="GD88" s="190"/>
      <c r="GE88" s="190"/>
      <c r="GF88" s="190"/>
      <c r="GG88" s="190"/>
      <c r="GH88" s="190"/>
      <c r="GI88" s="190"/>
      <c r="GJ88" s="190"/>
      <c r="GK88" s="190"/>
      <c r="GL88" s="190"/>
      <c r="GM88" s="190"/>
      <c r="GN88" s="190"/>
      <c r="GO88" s="190"/>
      <c r="GP88" s="190"/>
      <c r="GQ88" s="190"/>
      <c r="GR88" s="190"/>
      <c r="GS88" s="190"/>
      <c r="GT88" s="190"/>
      <c r="GU88" s="190"/>
      <c r="GV88" s="190"/>
      <c r="GW88" s="190"/>
      <c r="GX88" s="190"/>
      <c r="GY88" s="190"/>
      <c r="GZ88" s="190"/>
      <c r="HA88" s="190"/>
      <c r="HB88" s="190"/>
      <c r="HC88" s="190"/>
      <c r="HD88" s="190"/>
      <c r="HE88" s="190"/>
      <c r="HF88" s="190"/>
      <c r="HG88" s="190"/>
      <c r="HH88" s="190"/>
      <c r="HI88" s="190"/>
      <c r="HJ88" s="190"/>
      <c r="HK88" s="190"/>
      <c r="HL88" s="190"/>
      <c r="HM88" s="190"/>
      <c r="HN88" s="190"/>
      <c r="HO88" s="190"/>
      <c r="HP88" s="190"/>
      <c r="HQ88" s="190"/>
      <c r="HR88" s="190"/>
      <c r="HS88" s="190"/>
      <c r="HT88" s="190"/>
      <c r="HU88" s="190"/>
      <c r="HV88" s="190"/>
      <c r="HW88" s="190"/>
      <c r="HX88" s="190"/>
      <c r="HY88" s="190"/>
      <c r="HZ88" s="190"/>
      <c r="IA88" s="190"/>
      <c r="IB88" s="190"/>
      <c r="IC88" s="190"/>
      <c r="ID88" s="190"/>
      <c r="IE88" s="190"/>
      <c r="IF88" s="190"/>
      <c r="IG88" s="190"/>
      <c r="IH88" s="190"/>
      <c r="II88" s="190"/>
      <c r="IJ88" s="190"/>
      <c r="IK88" s="190"/>
      <c r="IL88" s="190"/>
      <c r="IM88" s="190"/>
      <c r="IN88" s="190"/>
      <c r="IO88" s="190"/>
      <c r="IP88" s="190"/>
      <c r="IQ88" s="190"/>
      <c r="IR88" s="190"/>
      <c r="IS88" s="190"/>
      <c r="IT88" s="190"/>
      <c r="IU88" s="190"/>
      <c r="IV88" s="190"/>
      <c r="IW88" s="190"/>
      <c r="IX88" s="190"/>
      <c r="IY88" s="190"/>
      <c r="IZ88" s="190"/>
      <c r="JA88" s="190"/>
      <c r="JB88" s="190"/>
      <c r="JC88" s="190"/>
      <c r="JD88" s="190"/>
      <c r="JE88" s="190"/>
      <c r="JF88" s="190"/>
      <c r="JG88" s="190"/>
      <c r="JH88" s="190"/>
      <c r="JI88" s="190"/>
      <c r="JJ88" s="190"/>
      <c r="JK88" s="190"/>
      <c r="JL88" s="190"/>
      <c r="JM88" s="190"/>
      <c r="JN88" s="190"/>
      <c r="JO88" s="190"/>
      <c r="JP88" s="190"/>
      <c r="JQ88" s="190"/>
      <c r="JR88" s="190"/>
      <c r="JS88" s="190"/>
      <c r="JT88" s="190"/>
      <c r="JU88" s="190"/>
      <c r="JV88" s="190"/>
      <c r="JW88" s="190"/>
      <c r="JX88" s="190"/>
      <c r="JY88" s="190"/>
      <c r="JZ88" s="190"/>
      <c r="KA88" s="190"/>
      <c r="KB88" s="190"/>
      <c r="KC88" s="190"/>
      <c r="KD88" s="190"/>
      <c r="KE88" s="190"/>
      <c r="KF88" s="190"/>
      <c r="KG88" s="190"/>
      <c r="KH88" s="190"/>
      <c r="KI88" s="190"/>
      <c r="KJ88" s="190"/>
      <c r="KK88" s="190"/>
      <c r="KL88" s="190"/>
      <c r="KM88" s="190"/>
      <c r="KN88" s="190"/>
      <c r="KO88" s="190"/>
      <c r="KP88" s="190"/>
      <c r="KQ88" s="190"/>
      <c r="KR88" s="190"/>
      <c r="KS88" s="190"/>
      <c r="KT88" s="190"/>
      <c r="KU88" s="190"/>
      <c r="KV88" s="190"/>
      <c r="KW88" s="190"/>
      <c r="KX88" s="190"/>
      <c r="KY88" s="190"/>
      <c r="KZ88" s="190"/>
      <c r="LA88" s="190"/>
      <c r="LB88" s="190"/>
      <c r="LC88" s="190"/>
      <c r="LD88" s="190"/>
      <c r="LE88" s="190"/>
      <c r="LF88" s="190"/>
      <c r="LG88" s="190"/>
      <c r="LH88" s="190"/>
      <c r="LI88" s="190"/>
      <c r="LJ88" s="190"/>
      <c r="LK88" s="190"/>
      <c r="LL88" s="190"/>
      <c r="LM88" s="190"/>
      <c r="LN88" s="190"/>
      <c r="LO88" s="190"/>
      <c r="LP88" s="190"/>
      <c r="LQ88" s="190"/>
      <c r="LR88" s="190"/>
      <c r="LS88" s="190"/>
      <c r="LT88" s="190"/>
      <c r="LU88" s="190"/>
      <c r="LV88" s="190"/>
      <c r="LW88" s="190"/>
      <c r="LX88" s="190"/>
      <c r="LY88" s="190"/>
      <c r="LZ88" s="190"/>
      <c r="MA88" s="190"/>
      <c r="MB88" s="190"/>
      <c r="MC88" s="190"/>
      <c r="MD88" s="190"/>
      <c r="ME88" s="190"/>
      <c r="MF88" s="190"/>
      <c r="MG88" s="190"/>
      <c r="MH88" s="190"/>
      <c r="MI88" s="190"/>
      <c r="MJ88" s="190"/>
      <c r="MK88" s="190"/>
      <c r="ML88" s="190"/>
      <c r="MM88" s="190"/>
      <c r="MN88" s="190"/>
      <c r="MO88" s="190"/>
      <c r="MP88" s="190"/>
      <c r="MQ88" s="190"/>
      <c r="MR88" s="190"/>
      <c r="MS88" s="190"/>
      <c r="MT88" s="190"/>
      <c r="MU88" s="190"/>
      <c r="MV88" s="190"/>
      <c r="MW88" s="190"/>
      <c r="MX88" s="190"/>
      <c r="MY88" s="190"/>
      <c r="MZ88" s="190"/>
      <c r="NA88" s="190"/>
      <c r="NB88" s="190"/>
      <c r="NC88" s="190"/>
      <c r="ND88" s="190"/>
      <c r="NE88" s="190"/>
      <c r="NF88" s="190"/>
      <c r="NG88" s="190"/>
      <c r="NH88" s="190"/>
      <c r="NI88" s="190"/>
      <c r="NJ88" s="190"/>
      <c r="NK88" s="190"/>
      <c r="NL88" s="190"/>
      <c r="NM88" s="190"/>
      <c r="NN88" s="190"/>
      <c r="NO88" s="190"/>
      <c r="NP88" s="190"/>
      <c r="NQ88" s="190"/>
      <c r="NR88" s="190"/>
      <c r="NS88" s="190"/>
      <c r="NT88" s="190"/>
      <c r="NU88" s="190"/>
      <c r="NV88" s="190"/>
      <c r="NW88" s="190"/>
      <c r="NX88" s="190"/>
      <c r="NY88" s="190"/>
      <c r="NZ88" s="190"/>
      <c r="OA88" s="190"/>
      <c r="OB88" s="190"/>
      <c r="OC88" s="190"/>
      <c r="OD88" s="190"/>
      <c r="OE88" s="190"/>
      <c r="OF88" s="190"/>
      <c r="OG88" s="190"/>
      <c r="OH88" s="190"/>
      <c r="OI88" s="190"/>
      <c r="OJ88" s="190"/>
      <c r="OK88" s="190"/>
      <c r="OL88" s="190"/>
      <c r="OM88" s="190"/>
      <c r="ON88" s="190"/>
      <c r="OO88" s="190"/>
      <c r="OP88" s="190"/>
      <c r="OQ88" s="190"/>
      <c r="OR88" s="190"/>
      <c r="OS88" s="190"/>
      <c r="OT88" s="190"/>
      <c r="OU88" s="190"/>
      <c r="OV88" s="190"/>
      <c r="OW88" s="190"/>
      <c r="OX88" s="190"/>
      <c r="OY88" s="190"/>
      <c r="OZ88" s="190"/>
      <c r="PA88" s="190"/>
      <c r="PB88" s="190"/>
      <c r="PC88" s="190"/>
      <c r="PD88" s="190"/>
      <c r="PE88" s="190"/>
      <c r="PF88" s="190"/>
      <c r="PG88" s="190"/>
      <c r="PH88" s="190"/>
      <c r="PI88" s="190"/>
      <c r="PJ88" s="190"/>
      <c r="PK88" s="190"/>
      <c r="PL88" s="190"/>
      <c r="PM88" s="190"/>
      <c r="PN88" s="190"/>
      <c r="PO88" s="190"/>
      <c r="PP88" s="190"/>
      <c r="PQ88" s="190"/>
      <c r="PR88" s="190"/>
      <c r="PS88" s="190"/>
      <c r="PT88" s="190"/>
      <c r="PU88" s="190"/>
      <c r="PV88" s="190"/>
      <c r="PW88" s="190"/>
      <c r="PX88" s="190"/>
      <c r="PY88" s="190"/>
      <c r="PZ88" s="190"/>
      <c r="QA88" s="190"/>
      <c r="QB88" s="190"/>
      <c r="QC88" s="190"/>
      <c r="QD88" s="190"/>
      <c r="QE88" s="190"/>
      <c r="QF88" s="190"/>
      <c r="QG88" s="190"/>
      <c r="QH88" s="190"/>
      <c r="QI88" s="190"/>
      <c r="QJ88" s="190"/>
      <c r="QK88" s="190"/>
      <c r="QL88" s="190"/>
      <c r="QM88" s="190"/>
      <c r="QN88" s="190"/>
      <c r="QO88" s="190"/>
      <c r="QP88" s="190"/>
      <c r="QQ88" s="190"/>
      <c r="QR88" s="190"/>
      <c r="QS88" s="190"/>
      <c r="QT88" s="190"/>
      <c r="QU88" s="190"/>
      <c r="QV88" s="190"/>
      <c r="QW88" s="190"/>
      <c r="QX88" s="190"/>
      <c r="QY88" s="190"/>
      <c r="QZ88" s="190"/>
      <c r="RA88" s="190"/>
      <c r="RB88" s="190"/>
      <c r="RC88" s="190"/>
      <c r="RD88" s="190"/>
      <c r="RE88" s="190"/>
      <c r="RF88" s="190"/>
      <c r="RG88" s="190"/>
      <c r="RH88" s="190"/>
      <c r="RI88" s="190"/>
      <c r="RJ88" s="190"/>
      <c r="RK88" s="190"/>
      <c r="RL88" s="190"/>
      <c r="RM88" s="190"/>
      <c r="RN88" s="190"/>
      <c r="RO88" s="190"/>
      <c r="RP88" s="190"/>
      <c r="RQ88" s="190"/>
      <c r="RR88" s="190"/>
      <c r="RS88" s="190"/>
      <c r="RT88" s="190"/>
      <c r="RU88" s="190"/>
      <c r="RV88" s="190"/>
      <c r="RW88" s="190"/>
      <c r="RX88" s="190"/>
      <c r="RY88" s="190"/>
      <c r="RZ88" s="190"/>
      <c r="SA88" s="190"/>
      <c r="SB88" s="190"/>
      <c r="SC88" s="190"/>
      <c r="SD88" s="190"/>
      <c r="SE88" s="190"/>
      <c r="SF88" s="190"/>
      <c r="SG88" s="190"/>
      <c r="SH88" s="190"/>
      <c r="SI88" s="190"/>
      <c r="SJ88" s="190"/>
      <c r="SK88" s="190"/>
      <c r="SL88" s="190"/>
      <c r="SM88" s="190"/>
      <c r="SN88" s="190"/>
      <c r="SO88" s="190"/>
      <c r="SP88" s="190"/>
      <c r="SQ88" s="190"/>
      <c r="SR88" s="190"/>
      <c r="SS88" s="190"/>
      <c r="ST88" s="190"/>
      <c r="SU88" s="190"/>
      <c r="SV88" s="190"/>
      <c r="SW88" s="190"/>
      <c r="SX88" s="190"/>
      <c r="SY88" s="190"/>
      <c r="SZ88" s="190"/>
      <c r="TA88" s="190"/>
      <c r="TB88" s="190"/>
      <c r="TC88" s="190"/>
      <c r="TD88" s="190"/>
      <c r="TE88" s="190"/>
      <c r="TF88" s="190"/>
      <c r="TG88" s="190"/>
      <c r="TH88" s="190"/>
      <c r="TI88" s="190"/>
      <c r="TJ88" s="190"/>
      <c r="TK88" s="190"/>
      <c r="TL88" s="190"/>
      <c r="TM88" s="190"/>
      <c r="TN88" s="190"/>
      <c r="TO88" s="190"/>
      <c r="TP88" s="190"/>
      <c r="TQ88" s="190"/>
      <c r="TR88" s="190"/>
      <c r="TS88" s="190"/>
      <c r="TT88" s="190"/>
      <c r="TU88" s="190"/>
      <c r="TV88" s="190"/>
      <c r="TW88" s="190"/>
      <c r="TX88" s="190"/>
      <c r="TY88" s="190"/>
      <c r="TZ88" s="190"/>
      <c r="UA88" s="190"/>
      <c r="UB88" s="190"/>
      <c r="UC88" s="190"/>
      <c r="UD88" s="190"/>
      <c r="UE88" s="190"/>
      <c r="UF88" s="190"/>
      <c r="UG88" s="190"/>
      <c r="UH88" s="190"/>
      <c r="UI88" s="190"/>
      <c r="UJ88" s="190"/>
      <c r="UK88" s="190"/>
      <c r="UL88" s="190"/>
      <c r="UM88" s="190"/>
      <c r="UN88" s="190"/>
      <c r="UO88" s="190"/>
      <c r="UP88" s="190"/>
      <c r="UQ88" s="190"/>
      <c r="UR88" s="190"/>
      <c r="US88" s="190"/>
      <c r="UT88" s="190"/>
      <c r="UU88" s="190"/>
      <c r="UV88" s="190"/>
      <c r="UW88" s="190"/>
      <c r="UX88" s="190"/>
      <c r="UY88" s="190"/>
      <c r="UZ88" s="190"/>
      <c r="VA88" s="190"/>
      <c r="VB88" s="190"/>
      <c r="VC88" s="190"/>
      <c r="VD88" s="190"/>
      <c r="VE88" s="190"/>
      <c r="VF88" s="190"/>
      <c r="VG88" s="190"/>
      <c r="VH88" s="190"/>
      <c r="VI88" s="190"/>
      <c r="VJ88" s="190"/>
      <c r="VK88" s="190"/>
      <c r="VL88" s="190"/>
      <c r="VM88" s="190"/>
      <c r="VN88" s="190"/>
      <c r="VO88" s="190"/>
      <c r="VP88" s="190"/>
      <c r="VQ88" s="190"/>
      <c r="VR88" s="190"/>
      <c r="VS88" s="190"/>
      <c r="VT88" s="190"/>
      <c r="VU88" s="190"/>
      <c r="VV88" s="190"/>
      <c r="VW88" s="190"/>
      <c r="VX88" s="190"/>
      <c r="VY88" s="190"/>
      <c r="VZ88" s="190"/>
      <c r="WA88" s="190"/>
      <c r="WB88" s="190"/>
      <c r="WC88" s="190"/>
      <c r="WD88" s="190"/>
      <c r="WE88" s="190"/>
      <c r="WF88" s="190"/>
      <c r="WG88" s="190"/>
      <c r="WH88" s="190"/>
      <c r="WI88" s="190"/>
      <c r="WJ88" s="190"/>
      <c r="WK88" s="190"/>
      <c r="WL88" s="190"/>
      <c r="WM88" s="190"/>
      <c r="WN88" s="190"/>
      <c r="WO88" s="190"/>
      <c r="WP88" s="190"/>
      <c r="WQ88" s="190"/>
      <c r="WR88" s="190"/>
      <c r="WS88" s="190"/>
      <c r="WT88" s="190"/>
      <c r="WU88" s="190"/>
      <c r="WV88" s="190"/>
      <c r="WW88" s="190"/>
      <c r="WX88" s="190"/>
      <c r="WY88" s="190"/>
      <c r="WZ88" s="190"/>
      <c r="XA88" s="190"/>
      <c r="XB88" s="190"/>
      <c r="XC88" s="190"/>
      <c r="XD88" s="190"/>
      <c r="XE88" s="190"/>
      <c r="XF88" s="190"/>
      <c r="XG88" s="190"/>
      <c r="XH88" s="190"/>
      <c r="XI88" s="190"/>
      <c r="XJ88" s="190"/>
      <c r="XK88" s="190"/>
      <c r="XL88" s="190"/>
      <c r="XM88" s="190"/>
      <c r="XN88" s="190"/>
      <c r="XO88" s="190"/>
      <c r="XP88" s="190"/>
      <c r="XQ88" s="190"/>
      <c r="XR88" s="190"/>
      <c r="XS88" s="190"/>
      <c r="XT88" s="190"/>
      <c r="XU88" s="190"/>
      <c r="XV88" s="190"/>
      <c r="XW88" s="190"/>
      <c r="XX88" s="190"/>
      <c r="XY88" s="190"/>
      <c r="XZ88" s="190"/>
      <c r="YA88" s="190"/>
      <c r="YB88" s="190"/>
      <c r="YC88" s="190"/>
      <c r="YD88" s="190"/>
      <c r="YE88" s="190"/>
      <c r="YF88" s="190"/>
      <c r="YG88" s="190"/>
      <c r="YH88" s="190"/>
      <c r="YI88" s="190"/>
      <c r="YJ88" s="190"/>
      <c r="YK88" s="190"/>
      <c r="YL88" s="190"/>
      <c r="YM88" s="190"/>
      <c r="YN88" s="190"/>
      <c r="YO88" s="190"/>
      <c r="YP88" s="190"/>
      <c r="YQ88" s="190"/>
      <c r="YR88" s="190"/>
      <c r="YS88" s="190"/>
      <c r="YT88" s="190"/>
      <c r="YU88" s="190"/>
      <c r="YV88" s="190"/>
      <c r="YW88" s="190"/>
      <c r="YX88" s="190"/>
      <c r="YY88" s="190"/>
      <c r="YZ88" s="190"/>
      <c r="ZA88" s="190"/>
      <c r="ZB88" s="190"/>
      <c r="ZC88" s="190"/>
      <c r="ZD88" s="190"/>
      <c r="ZE88" s="190"/>
      <c r="ZF88" s="190"/>
      <c r="ZG88" s="190"/>
      <c r="ZH88" s="190"/>
      <c r="ZI88" s="190"/>
      <c r="ZJ88" s="190"/>
      <c r="ZK88" s="190"/>
      <c r="ZL88" s="190"/>
      <c r="ZM88" s="190"/>
      <c r="ZN88" s="190"/>
      <c r="ZO88" s="190"/>
      <c r="ZP88" s="190"/>
      <c r="ZQ88" s="190"/>
      <c r="ZR88" s="190"/>
      <c r="ZS88" s="190"/>
      <c r="ZT88" s="190"/>
      <c r="ZU88" s="190"/>
      <c r="ZV88" s="190"/>
      <c r="ZW88" s="190"/>
      <c r="ZX88" s="190"/>
      <c r="ZY88" s="190"/>
      <c r="ZZ88" s="190"/>
      <c r="AAA88" s="190"/>
      <c r="AAB88" s="190"/>
      <c r="AAC88" s="190"/>
      <c r="AAD88" s="190"/>
      <c r="AAE88" s="190"/>
      <c r="AAF88" s="190"/>
      <c r="AAG88" s="190"/>
      <c r="AAH88" s="190"/>
      <c r="AAI88" s="190"/>
      <c r="AAJ88" s="190"/>
      <c r="AAK88" s="190"/>
      <c r="AAL88" s="190"/>
      <c r="AAM88" s="190"/>
      <c r="AAN88" s="190"/>
      <c r="AAO88" s="190"/>
      <c r="AAP88" s="190"/>
      <c r="AAQ88" s="190"/>
      <c r="AAR88" s="190"/>
      <c r="AAS88" s="190"/>
      <c r="AAT88" s="190"/>
      <c r="AAU88" s="190"/>
      <c r="AAV88" s="190"/>
      <c r="AAW88" s="190"/>
      <c r="AAX88" s="190"/>
      <c r="AAY88" s="190"/>
      <c r="AAZ88" s="190"/>
      <c r="ABA88" s="190"/>
      <c r="ABB88" s="190"/>
      <c r="ABC88" s="190"/>
      <c r="ABD88" s="190"/>
      <c r="ABE88" s="190"/>
      <c r="ABF88" s="190"/>
      <c r="ABG88" s="190"/>
      <c r="ABH88" s="190"/>
      <c r="ABI88" s="190"/>
      <c r="ABJ88" s="190"/>
      <c r="ABK88" s="190"/>
      <c r="ABL88" s="190"/>
      <c r="ABM88" s="190"/>
      <c r="ABN88" s="190"/>
      <c r="ABO88" s="190"/>
      <c r="ABP88" s="190"/>
      <c r="ABQ88" s="190"/>
      <c r="ABR88" s="190"/>
      <c r="ABS88" s="190"/>
      <c r="ABT88" s="190"/>
      <c r="ABU88" s="190"/>
      <c r="ABV88" s="190"/>
      <c r="ABW88" s="190"/>
      <c r="ABX88" s="190"/>
      <c r="ABY88" s="190"/>
      <c r="ABZ88" s="190"/>
      <c r="ACA88" s="190"/>
      <c r="ACB88" s="190"/>
      <c r="ACC88" s="190"/>
      <c r="ACD88" s="190"/>
      <c r="ACE88" s="190"/>
      <c r="ACF88" s="190"/>
      <c r="ACG88" s="190"/>
      <c r="ACH88" s="190"/>
      <c r="ACI88" s="190"/>
      <c r="ACJ88" s="190"/>
      <c r="ACK88" s="190"/>
      <c r="ACL88" s="190"/>
      <c r="ACM88" s="190"/>
      <c r="ACN88" s="190"/>
      <c r="ACO88" s="190"/>
      <c r="ACP88" s="190"/>
      <c r="ACQ88" s="190"/>
      <c r="ACR88" s="190"/>
      <c r="ACS88" s="190"/>
      <c r="ACT88" s="190"/>
      <c r="ACU88" s="190"/>
      <c r="ACV88" s="190"/>
      <c r="ACW88" s="190"/>
      <c r="ACX88" s="190"/>
      <c r="ACY88" s="190"/>
      <c r="ACZ88" s="190"/>
      <c r="ADA88" s="190"/>
      <c r="ADB88" s="190"/>
      <c r="ADC88" s="190"/>
      <c r="ADD88" s="190"/>
      <c r="ADE88" s="190"/>
      <c r="ADF88" s="190"/>
      <c r="ADG88" s="190"/>
      <c r="ADH88" s="190"/>
      <c r="ADI88" s="190"/>
      <c r="ADJ88" s="190"/>
      <c r="ADK88" s="190"/>
      <c r="ADL88" s="190"/>
      <c r="ADM88" s="190"/>
      <c r="ADN88" s="190"/>
      <c r="ADO88" s="190"/>
      <c r="ADP88" s="190"/>
      <c r="ADQ88" s="190"/>
      <c r="ADR88" s="190"/>
      <c r="ADS88" s="190"/>
      <c r="ADT88" s="190"/>
      <c r="ADU88" s="190"/>
      <c r="ADV88" s="190"/>
      <c r="ADW88" s="190"/>
      <c r="ADX88" s="190"/>
      <c r="ADY88" s="190"/>
      <c r="ADZ88" s="190"/>
      <c r="AEA88" s="190"/>
      <c r="AEB88" s="190"/>
      <c r="AEC88" s="190"/>
      <c r="AED88" s="190"/>
      <c r="AEE88" s="190"/>
      <c r="AEF88" s="190"/>
      <c r="AEG88" s="190"/>
      <c r="AEH88" s="190"/>
      <c r="AEI88" s="190"/>
      <c r="AEJ88" s="190"/>
      <c r="AEK88" s="190"/>
      <c r="AEL88" s="190"/>
      <c r="AEM88" s="190"/>
      <c r="AEN88" s="190"/>
      <c r="AEO88" s="190"/>
      <c r="AEP88" s="190"/>
      <c r="AEQ88" s="190"/>
      <c r="AER88" s="190"/>
      <c r="AES88" s="190"/>
      <c r="AET88" s="190"/>
      <c r="AEU88" s="190"/>
      <c r="AEV88" s="190"/>
      <c r="AEW88" s="190"/>
      <c r="AEX88" s="190"/>
      <c r="AEY88" s="190"/>
      <c r="AEZ88" s="190"/>
      <c r="AFA88" s="190"/>
      <c r="AFB88" s="190"/>
      <c r="AFC88" s="190"/>
      <c r="AFD88" s="190"/>
      <c r="AFE88" s="190"/>
      <c r="AFF88" s="190"/>
      <c r="AFG88" s="190"/>
      <c r="AFH88" s="190"/>
      <c r="AFI88" s="190"/>
      <c r="AFJ88" s="190"/>
      <c r="AFK88" s="190"/>
      <c r="AFL88" s="190"/>
      <c r="AFM88" s="190"/>
      <c r="AFN88" s="190"/>
      <c r="AFO88" s="190"/>
      <c r="AFP88" s="190"/>
      <c r="AFQ88" s="190"/>
      <c r="AFR88" s="190"/>
      <c r="AFS88" s="190"/>
      <c r="AFT88" s="190"/>
      <c r="AFU88" s="190"/>
      <c r="AFV88" s="190"/>
      <c r="AFW88" s="190"/>
      <c r="AFX88" s="190"/>
      <c r="AFY88" s="190"/>
      <c r="AFZ88" s="190"/>
      <c r="AGA88" s="190"/>
      <c r="AGB88" s="190"/>
      <c r="AGC88" s="190"/>
      <c r="AGD88" s="190"/>
      <c r="AGE88" s="190"/>
      <c r="AGF88" s="190"/>
      <c r="AGG88" s="190"/>
      <c r="AGH88" s="190"/>
      <c r="AGI88" s="190"/>
      <c r="AGJ88" s="190"/>
      <c r="AGK88" s="190"/>
      <c r="AGL88" s="190"/>
      <c r="AGM88" s="190"/>
      <c r="AGN88" s="190"/>
      <c r="AGO88" s="190"/>
      <c r="AGP88" s="190"/>
      <c r="AGQ88" s="190"/>
      <c r="AGR88" s="190"/>
      <c r="AGS88" s="190"/>
      <c r="AGT88" s="190"/>
      <c r="AGU88" s="190"/>
      <c r="AGV88" s="190"/>
      <c r="AGW88" s="190"/>
      <c r="AGX88" s="190"/>
      <c r="AGY88" s="190"/>
      <c r="AGZ88" s="190"/>
      <c r="AHA88" s="190"/>
      <c r="AHB88" s="190"/>
      <c r="AHC88" s="190"/>
      <c r="AHD88" s="190"/>
      <c r="AHE88" s="190"/>
      <c r="AHF88" s="190"/>
      <c r="AHG88" s="190"/>
      <c r="AHH88" s="190"/>
      <c r="AHI88" s="190"/>
      <c r="AHJ88" s="190"/>
      <c r="AHK88" s="190"/>
      <c r="AHL88" s="190"/>
      <c r="AHM88" s="190"/>
      <c r="AHN88" s="190"/>
      <c r="AHO88" s="190"/>
      <c r="AHP88" s="190"/>
      <c r="AHQ88" s="190"/>
      <c r="AHR88" s="190"/>
      <c r="AHS88" s="190"/>
      <c r="AHT88" s="190"/>
      <c r="AHU88" s="190"/>
      <c r="AHV88" s="190"/>
      <c r="AHW88" s="190"/>
      <c r="AHX88" s="190"/>
      <c r="AHY88" s="190"/>
      <c r="AHZ88" s="190"/>
      <c r="AIA88" s="190"/>
      <c r="AIB88" s="190"/>
      <c r="AIC88" s="190"/>
      <c r="AID88" s="190"/>
      <c r="AIE88" s="190"/>
      <c r="AIF88" s="190"/>
      <c r="AIG88" s="190"/>
      <c r="AIH88" s="190"/>
      <c r="AII88" s="190"/>
      <c r="AIJ88" s="190"/>
      <c r="AIK88" s="190"/>
      <c r="AIL88" s="190"/>
      <c r="AIM88" s="190"/>
      <c r="AIN88" s="190"/>
      <c r="AIO88" s="190"/>
      <c r="AIP88" s="190"/>
      <c r="AIQ88" s="190"/>
      <c r="AIR88" s="190"/>
      <c r="AIS88" s="190"/>
      <c r="AIT88" s="190"/>
      <c r="AIU88" s="190"/>
      <c r="AIV88" s="190"/>
      <c r="AIW88" s="190"/>
      <c r="AIX88" s="190"/>
      <c r="AIY88" s="190"/>
      <c r="AIZ88" s="190"/>
      <c r="AJA88" s="190"/>
      <c r="AJB88" s="190"/>
      <c r="AJC88" s="190"/>
      <c r="AJD88" s="190"/>
      <c r="AJE88" s="190"/>
      <c r="AJF88" s="190"/>
      <c r="AJG88" s="190"/>
      <c r="AJH88" s="190"/>
      <c r="AJI88" s="190"/>
      <c r="AJJ88" s="190"/>
      <c r="AJK88" s="190"/>
      <c r="AJL88" s="190"/>
      <c r="AJM88" s="190"/>
      <c r="AJN88" s="190"/>
      <c r="AJO88" s="190"/>
      <c r="AJP88" s="190"/>
      <c r="AJQ88" s="190"/>
      <c r="AJR88" s="190"/>
      <c r="AJS88" s="190"/>
      <c r="AJT88" s="190"/>
      <c r="AJU88" s="190"/>
      <c r="AJV88" s="190"/>
      <c r="AJW88" s="190"/>
      <c r="AJX88" s="190"/>
      <c r="AJY88" s="190"/>
      <c r="AJZ88" s="190"/>
      <c r="AKA88" s="190"/>
      <c r="AKB88" s="190"/>
      <c r="AKC88" s="190"/>
      <c r="AKD88" s="190"/>
      <c r="AKE88" s="190"/>
      <c r="AKF88" s="190"/>
      <c r="AKG88" s="190"/>
      <c r="AKH88" s="190"/>
      <c r="AKI88" s="190"/>
      <c r="AKJ88" s="190"/>
      <c r="AKK88" s="190"/>
      <c r="AKL88" s="190"/>
      <c r="AKM88" s="190"/>
      <c r="AKN88" s="190"/>
      <c r="AKO88" s="190"/>
      <c r="AKP88" s="190"/>
      <c r="AKQ88" s="190"/>
      <c r="AKR88" s="190"/>
      <c r="AKS88" s="190"/>
      <c r="AKT88" s="190"/>
      <c r="AKU88" s="190"/>
      <c r="AKV88" s="190"/>
      <c r="AKW88" s="190"/>
      <c r="AKX88" s="190"/>
      <c r="AKY88" s="190"/>
      <c r="AKZ88" s="190"/>
      <c r="ALA88" s="190"/>
      <c r="ALB88" s="190"/>
      <c r="ALC88" s="190"/>
      <c r="ALD88" s="190"/>
      <c r="ALE88" s="190"/>
      <c r="ALF88" s="190"/>
      <c r="ALG88" s="190"/>
      <c r="ALH88" s="190"/>
      <c r="ALI88" s="190"/>
      <c r="ALJ88" s="190"/>
      <c r="ALK88" s="190"/>
      <c r="ALL88" s="190"/>
      <c r="ALM88" s="190"/>
      <c r="ALN88" s="190"/>
      <c r="ALO88" s="190"/>
      <c r="ALP88" s="190"/>
      <c r="ALQ88" s="190"/>
      <c r="ALR88" s="190"/>
      <c r="ALS88" s="190"/>
      <c r="ALT88" s="190"/>
      <c r="ALU88" s="190"/>
      <c r="ALV88" s="190"/>
      <c r="ALW88" s="190"/>
      <c r="ALX88" s="190"/>
      <c r="ALY88" s="190"/>
      <c r="ALZ88" s="190"/>
      <c r="AMA88" s="190"/>
      <c r="AMB88" s="190"/>
      <c r="AMC88" s="190"/>
      <c r="AMD88" s="190"/>
      <c r="AME88" s="190"/>
      <c r="AMF88" s="190"/>
      <c r="AMG88" s="190"/>
      <c r="AMH88" s="190"/>
      <c r="AMI88" s="190"/>
      <c r="AMJ88" s="190"/>
      <c r="AMK88" s="190"/>
      <c r="AML88" s="190"/>
      <c r="AMM88" s="190"/>
      <c r="AMN88" s="190"/>
      <c r="AMO88" s="190"/>
      <c r="AMP88" s="190"/>
      <c r="AMQ88" s="190"/>
      <c r="AMR88" s="190"/>
      <c r="AMS88" s="190"/>
      <c r="AMT88" s="190"/>
      <c r="AMU88" s="190"/>
      <c r="AMV88" s="190"/>
      <c r="AMW88" s="190"/>
      <c r="AMX88" s="190"/>
      <c r="AMY88" s="190"/>
      <c r="AMZ88" s="190"/>
      <c r="ANA88" s="190"/>
      <c r="ANB88" s="190"/>
      <c r="ANC88" s="190"/>
      <c r="AND88" s="190"/>
      <c r="ANE88" s="190"/>
      <c r="ANF88" s="190"/>
      <c r="ANG88" s="190"/>
      <c r="ANH88" s="190"/>
      <c r="ANI88" s="190"/>
      <c r="ANJ88" s="190"/>
      <c r="ANK88" s="190"/>
      <c r="ANL88" s="190"/>
      <c r="ANM88" s="190"/>
      <c r="ANN88" s="190"/>
      <c r="ANO88" s="190"/>
      <c r="ANP88" s="190"/>
      <c r="ANQ88" s="190"/>
      <c r="ANR88" s="190"/>
      <c r="ANS88" s="190"/>
      <c r="ANT88" s="190"/>
      <c r="ANU88" s="190"/>
      <c r="ANV88" s="190"/>
      <c r="ANW88" s="190"/>
      <c r="ANX88" s="190"/>
      <c r="ANY88" s="190"/>
      <c r="ANZ88" s="190"/>
      <c r="AOA88" s="190"/>
      <c r="AOB88" s="190"/>
      <c r="AOC88" s="190"/>
      <c r="AOD88" s="190"/>
      <c r="AOE88" s="190"/>
      <c r="AOF88" s="190"/>
      <c r="AOG88" s="190"/>
      <c r="AOH88" s="190"/>
      <c r="AOI88" s="190"/>
      <c r="AOJ88" s="190"/>
      <c r="AOK88" s="190"/>
      <c r="AOL88" s="190"/>
      <c r="AOM88" s="190"/>
      <c r="AON88" s="190"/>
      <c r="AOO88" s="190"/>
      <c r="AOP88" s="190"/>
      <c r="AOQ88" s="190"/>
      <c r="AOR88" s="190"/>
      <c r="AOS88" s="190"/>
      <c r="AOT88" s="190"/>
      <c r="AOU88" s="190"/>
      <c r="AOV88" s="190"/>
      <c r="AOW88" s="190"/>
      <c r="AOX88" s="190"/>
      <c r="AOY88" s="190"/>
      <c r="AOZ88" s="190"/>
      <c r="APA88" s="190"/>
      <c r="APB88" s="190"/>
      <c r="APC88" s="190"/>
      <c r="APD88" s="190"/>
      <c r="APE88" s="190"/>
      <c r="APF88" s="190"/>
      <c r="APG88" s="190"/>
      <c r="APH88" s="190"/>
      <c r="API88" s="190"/>
      <c r="APJ88" s="190"/>
      <c r="APK88" s="190"/>
      <c r="APL88" s="190"/>
      <c r="APM88" s="190"/>
      <c r="APN88" s="190"/>
      <c r="APO88" s="190"/>
      <c r="APP88" s="190"/>
      <c r="APQ88" s="190"/>
      <c r="APR88" s="190"/>
      <c r="APS88" s="190"/>
      <c r="APT88" s="190"/>
      <c r="APU88" s="190"/>
      <c r="APV88" s="190"/>
      <c r="APW88" s="190"/>
      <c r="APX88" s="190"/>
      <c r="APY88" s="190"/>
      <c r="APZ88" s="190"/>
      <c r="AQA88" s="190"/>
      <c r="AQB88" s="190"/>
      <c r="AQC88" s="190"/>
      <c r="AQD88" s="190"/>
      <c r="AQE88" s="190"/>
      <c r="AQF88" s="190"/>
      <c r="AQG88" s="190"/>
      <c r="AQH88" s="190"/>
      <c r="AQI88" s="190"/>
      <c r="AQJ88" s="190"/>
      <c r="AQK88" s="190"/>
      <c r="AQL88" s="190"/>
      <c r="AQM88" s="190"/>
      <c r="AQN88" s="190"/>
      <c r="AQO88" s="190"/>
      <c r="AQP88" s="190"/>
      <c r="AQQ88" s="190"/>
      <c r="AQR88" s="190"/>
      <c r="AQS88" s="190"/>
      <c r="AQT88" s="190"/>
      <c r="AQU88" s="190"/>
      <c r="AQV88" s="190"/>
      <c r="AQW88" s="190"/>
      <c r="AQX88" s="190"/>
      <c r="AQY88" s="190"/>
      <c r="AQZ88" s="190"/>
      <c r="ARA88" s="190"/>
      <c r="ARB88" s="190"/>
      <c r="ARC88" s="190"/>
      <c r="ARD88" s="190"/>
      <c r="ARE88" s="190"/>
      <c r="ARF88" s="190"/>
      <c r="ARG88" s="190"/>
      <c r="ARH88" s="190"/>
      <c r="ARI88" s="190"/>
      <c r="ARJ88" s="190"/>
      <c r="ARK88" s="190"/>
      <c r="ARL88" s="190"/>
      <c r="ARM88" s="190"/>
      <c r="ARN88" s="190"/>
      <c r="ARO88" s="190"/>
      <c r="ARP88" s="190"/>
      <c r="ARQ88" s="190"/>
      <c r="ARR88" s="190"/>
      <c r="ARS88" s="190"/>
      <c r="ART88" s="190"/>
      <c r="ARU88" s="190"/>
      <c r="ARV88" s="190"/>
      <c r="ARW88" s="190"/>
      <c r="ARX88" s="190"/>
      <c r="ARY88" s="190"/>
      <c r="ARZ88" s="190"/>
      <c r="ASA88" s="190"/>
      <c r="ASB88" s="190"/>
      <c r="ASC88" s="190"/>
      <c r="ASD88" s="190"/>
      <c r="ASE88" s="190"/>
      <c r="ASF88" s="190"/>
      <c r="ASG88" s="190"/>
      <c r="ASH88" s="190"/>
      <c r="ASI88" s="190"/>
      <c r="ASJ88" s="190"/>
      <c r="ASK88" s="190"/>
      <c r="ASL88" s="190"/>
      <c r="ASM88" s="190"/>
      <c r="ASN88" s="190"/>
      <c r="ASO88" s="190"/>
      <c r="ASP88" s="190"/>
      <c r="ASQ88" s="190"/>
      <c r="ASR88" s="190"/>
      <c r="ASS88" s="190"/>
      <c r="AST88" s="190"/>
      <c r="ASU88" s="190"/>
      <c r="ASV88" s="190"/>
      <c r="ASW88" s="190"/>
      <c r="ASX88" s="190"/>
      <c r="ASY88" s="190"/>
      <c r="ASZ88" s="190"/>
      <c r="ATA88" s="190"/>
      <c r="ATB88" s="190"/>
      <c r="ATC88" s="190"/>
      <c r="ATD88" s="190"/>
      <c r="ATE88" s="190"/>
      <c r="ATF88" s="190"/>
      <c r="ATG88" s="190"/>
      <c r="ATH88" s="190"/>
      <c r="ATI88" s="190"/>
      <c r="ATJ88" s="190"/>
      <c r="ATK88" s="190"/>
      <c r="ATL88" s="190"/>
      <c r="ATM88" s="190"/>
      <c r="ATN88" s="190"/>
      <c r="ATO88" s="190"/>
      <c r="ATP88" s="190"/>
      <c r="ATQ88" s="190"/>
      <c r="ATR88" s="190"/>
      <c r="ATS88" s="190"/>
      <c r="ATT88" s="190"/>
      <c r="ATU88" s="190"/>
      <c r="ATV88" s="190"/>
      <c r="ATW88" s="190"/>
      <c r="ATX88" s="190"/>
      <c r="ATY88" s="190"/>
      <c r="ATZ88" s="190"/>
      <c r="AUA88" s="190"/>
      <c r="AUB88" s="190"/>
      <c r="AUC88" s="190"/>
      <c r="AUD88" s="190"/>
      <c r="AUE88" s="190"/>
      <c r="AUF88" s="190"/>
      <c r="AUG88" s="190"/>
      <c r="AUH88" s="190"/>
      <c r="AUI88" s="190"/>
      <c r="AUJ88" s="190"/>
      <c r="AUK88" s="190"/>
      <c r="AUL88" s="190"/>
      <c r="AUM88" s="190"/>
      <c r="AUN88" s="190"/>
      <c r="AUO88" s="190"/>
      <c r="AUP88" s="190"/>
      <c r="AUQ88" s="190"/>
      <c r="AUR88" s="190"/>
      <c r="AUS88" s="190"/>
      <c r="AUT88" s="190"/>
      <c r="AUU88" s="190"/>
      <c r="AUV88" s="190"/>
      <c r="AUW88" s="190"/>
      <c r="AUX88" s="190"/>
      <c r="AUY88" s="190"/>
      <c r="AUZ88" s="190"/>
      <c r="AVA88" s="190"/>
      <c r="AVB88" s="190"/>
      <c r="AVC88" s="190"/>
      <c r="AVD88" s="190"/>
      <c r="AVE88" s="190"/>
      <c r="AVF88" s="190"/>
      <c r="AVG88" s="190"/>
      <c r="AVH88" s="190"/>
      <c r="AVI88" s="190"/>
      <c r="AVJ88" s="190"/>
      <c r="AVK88" s="190"/>
      <c r="AVL88" s="190"/>
      <c r="AVM88" s="190"/>
      <c r="AVN88" s="190"/>
      <c r="AVO88" s="190"/>
      <c r="AVP88" s="190"/>
      <c r="AVQ88" s="190"/>
      <c r="AVR88" s="190"/>
      <c r="AVS88" s="190"/>
      <c r="AVT88" s="190"/>
      <c r="AVU88" s="190"/>
      <c r="AVV88" s="190"/>
      <c r="AVW88" s="190"/>
      <c r="AVX88" s="190"/>
      <c r="AVY88" s="190"/>
      <c r="AVZ88" s="190"/>
      <c r="AWA88" s="190"/>
      <c r="AWB88" s="190"/>
      <c r="AWC88" s="190"/>
      <c r="AWD88" s="190"/>
      <c r="AWE88" s="190"/>
      <c r="AWF88" s="190"/>
      <c r="AWG88" s="190"/>
      <c r="AWH88" s="190"/>
      <c r="AWI88" s="190"/>
      <c r="AWJ88" s="190"/>
      <c r="AWK88" s="190"/>
      <c r="AWL88" s="190"/>
      <c r="AWM88" s="190"/>
      <c r="AWN88" s="190"/>
      <c r="AWO88" s="190"/>
      <c r="AWP88" s="190"/>
      <c r="AWQ88" s="190"/>
      <c r="AWR88" s="190"/>
      <c r="AWS88" s="190"/>
      <c r="AWT88" s="190"/>
      <c r="AWU88" s="190"/>
      <c r="AWV88" s="190"/>
      <c r="AWW88" s="190"/>
      <c r="AWX88" s="190"/>
      <c r="AWY88" s="190"/>
      <c r="AWZ88" s="190"/>
      <c r="AXA88" s="190"/>
      <c r="AXB88" s="190"/>
      <c r="AXC88" s="190"/>
      <c r="AXD88" s="190"/>
      <c r="AXE88" s="190"/>
      <c r="AXF88" s="190"/>
      <c r="AXG88" s="190"/>
      <c r="AXH88" s="190"/>
      <c r="AXI88" s="190"/>
      <c r="AXJ88" s="190"/>
      <c r="AXK88" s="190"/>
      <c r="AXL88" s="190"/>
      <c r="AXM88" s="190"/>
      <c r="AXN88" s="190"/>
      <c r="AXO88" s="190"/>
      <c r="AXP88" s="190"/>
      <c r="AXQ88" s="190"/>
      <c r="AXR88" s="190"/>
      <c r="AXS88" s="190"/>
      <c r="AXT88" s="190"/>
      <c r="AXU88" s="190"/>
      <c r="AXV88" s="190"/>
      <c r="AXW88" s="190"/>
      <c r="AXX88" s="190"/>
      <c r="AXY88" s="190"/>
      <c r="AXZ88" s="190"/>
      <c r="AYA88" s="190"/>
      <c r="AYB88" s="190"/>
      <c r="AYC88" s="190"/>
      <c r="AYD88" s="190"/>
      <c r="AYE88" s="190"/>
      <c r="AYF88" s="190"/>
      <c r="AYG88" s="190"/>
      <c r="AYH88" s="190"/>
      <c r="AYI88" s="190"/>
      <c r="AYJ88" s="190"/>
      <c r="AYK88" s="190"/>
      <c r="AYL88" s="190"/>
      <c r="AYM88" s="190"/>
      <c r="AYN88" s="190"/>
      <c r="AYO88" s="190"/>
      <c r="AYP88" s="190"/>
      <c r="AYQ88" s="190"/>
      <c r="AYR88" s="190"/>
      <c r="AYS88" s="190"/>
      <c r="AYT88" s="190"/>
      <c r="AYU88" s="190"/>
      <c r="AYV88" s="190"/>
      <c r="AYW88" s="190"/>
      <c r="AYX88" s="190"/>
      <c r="AYY88" s="190"/>
      <c r="AYZ88" s="190"/>
      <c r="AZA88" s="190"/>
      <c r="AZB88" s="190"/>
      <c r="AZC88" s="190"/>
      <c r="AZD88" s="190"/>
      <c r="AZE88" s="190"/>
      <c r="AZF88" s="190"/>
      <c r="AZG88" s="190"/>
      <c r="AZH88" s="190"/>
      <c r="AZI88" s="190"/>
      <c r="AZJ88" s="190"/>
      <c r="AZK88" s="190"/>
      <c r="AZL88" s="190"/>
      <c r="AZM88" s="190"/>
      <c r="AZN88" s="190"/>
      <c r="AZO88" s="190"/>
      <c r="AZP88" s="190"/>
      <c r="AZQ88" s="190"/>
      <c r="AZR88" s="190"/>
      <c r="AZS88" s="190"/>
      <c r="AZT88" s="190"/>
      <c r="AZU88" s="190"/>
      <c r="AZV88" s="190"/>
      <c r="AZW88" s="190"/>
      <c r="AZX88" s="190"/>
      <c r="AZY88" s="190"/>
      <c r="AZZ88" s="190"/>
      <c r="BAA88" s="190"/>
      <c r="BAB88" s="190"/>
      <c r="BAC88" s="190"/>
      <c r="BAD88" s="190"/>
      <c r="BAE88" s="190"/>
      <c r="BAF88" s="190"/>
      <c r="BAG88" s="190"/>
      <c r="BAH88" s="190"/>
      <c r="BAI88" s="190"/>
      <c r="BAJ88" s="190"/>
      <c r="BAK88" s="190"/>
      <c r="BAL88" s="190"/>
      <c r="BAM88" s="190"/>
      <c r="BAN88" s="190"/>
      <c r="BAO88" s="190"/>
      <c r="BAP88" s="190"/>
      <c r="BAQ88" s="190"/>
      <c r="BAR88" s="190"/>
      <c r="BAS88" s="190"/>
      <c r="BAT88" s="190"/>
      <c r="BAU88" s="190"/>
      <c r="BAV88" s="190"/>
      <c r="BAW88" s="190"/>
      <c r="BAX88" s="190"/>
      <c r="BAY88" s="190"/>
      <c r="BAZ88" s="190"/>
      <c r="BBA88" s="190"/>
      <c r="BBB88" s="190"/>
      <c r="BBC88" s="190"/>
      <c r="BBD88" s="190"/>
      <c r="BBE88" s="190"/>
      <c r="BBF88" s="190"/>
      <c r="BBG88" s="190"/>
      <c r="BBH88" s="190"/>
      <c r="BBI88" s="190"/>
      <c r="BBJ88" s="190"/>
      <c r="BBK88" s="190"/>
      <c r="BBL88" s="190"/>
      <c r="BBM88" s="190"/>
      <c r="BBN88" s="190"/>
      <c r="BBO88" s="190"/>
      <c r="BBP88" s="190"/>
      <c r="BBQ88" s="190"/>
      <c r="BBR88" s="190"/>
      <c r="BBS88" s="190"/>
      <c r="BBT88" s="190"/>
      <c r="BBU88" s="190"/>
      <c r="BBV88" s="190"/>
      <c r="BBW88" s="190"/>
      <c r="BBX88" s="190"/>
      <c r="BBY88" s="190"/>
      <c r="BBZ88" s="190"/>
      <c r="BCA88" s="190"/>
      <c r="BCB88" s="190"/>
      <c r="BCC88" s="190"/>
      <c r="BCD88" s="190"/>
      <c r="BCE88" s="190"/>
      <c r="BCF88" s="190"/>
      <c r="BCG88" s="190"/>
      <c r="BCH88" s="190"/>
      <c r="BCI88" s="190"/>
      <c r="BCJ88" s="190"/>
      <c r="BCK88" s="190"/>
      <c r="BCL88" s="190"/>
      <c r="BCM88" s="190"/>
      <c r="BCN88" s="190"/>
      <c r="BCO88" s="190"/>
      <c r="BCP88" s="190"/>
      <c r="BCQ88" s="190"/>
      <c r="BCR88" s="190"/>
      <c r="BCS88" s="190"/>
      <c r="BCT88" s="190"/>
      <c r="BCU88" s="190"/>
      <c r="BCV88" s="190"/>
      <c r="BCW88" s="190"/>
      <c r="BCX88" s="190"/>
      <c r="BCY88" s="190"/>
      <c r="BCZ88" s="190"/>
      <c r="BDA88" s="190"/>
      <c r="BDB88" s="190"/>
      <c r="BDC88" s="190"/>
      <c r="BDD88" s="190"/>
      <c r="BDE88" s="190"/>
      <c r="BDF88" s="190"/>
      <c r="BDG88" s="190"/>
      <c r="BDH88" s="190"/>
      <c r="BDI88" s="190"/>
      <c r="BDJ88" s="190"/>
      <c r="BDK88" s="190"/>
      <c r="BDL88" s="190"/>
      <c r="BDM88" s="190"/>
      <c r="BDN88" s="190"/>
      <c r="BDO88" s="190"/>
      <c r="BDP88" s="190"/>
      <c r="BDQ88" s="190"/>
      <c r="BDR88" s="190"/>
      <c r="BDS88" s="190"/>
      <c r="BDT88" s="190"/>
      <c r="BDU88" s="190"/>
      <c r="BDV88" s="190"/>
      <c r="BDW88" s="190"/>
      <c r="BDX88" s="190"/>
      <c r="BDY88" s="190"/>
      <c r="BDZ88" s="190"/>
      <c r="BEA88" s="190"/>
      <c r="BEB88" s="190"/>
      <c r="BEC88" s="190"/>
      <c r="BED88" s="190"/>
      <c r="BEE88" s="190"/>
      <c r="BEF88" s="190"/>
      <c r="BEG88" s="190"/>
      <c r="BEH88" s="190"/>
      <c r="BEI88" s="190"/>
      <c r="BEJ88" s="190"/>
      <c r="BEK88" s="190"/>
      <c r="BEL88" s="190"/>
      <c r="BEM88" s="190"/>
      <c r="BEN88" s="190"/>
      <c r="BEO88" s="190"/>
      <c r="BEP88" s="190"/>
      <c r="BEQ88" s="190"/>
      <c r="BER88" s="190"/>
      <c r="BES88" s="190"/>
      <c r="BET88" s="190"/>
      <c r="BEU88" s="190"/>
      <c r="BEV88" s="190"/>
      <c r="BEW88" s="190"/>
      <c r="BEX88" s="190"/>
      <c r="BEY88" s="190"/>
      <c r="BEZ88" s="190"/>
      <c r="BFA88" s="190"/>
      <c r="BFB88" s="190"/>
      <c r="BFC88" s="190"/>
      <c r="BFD88" s="190"/>
      <c r="BFE88" s="190"/>
      <c r="BFF88" s="190"/>
      <c r="BFG88" s="190"/>
      <c r="BFH88" s="190"/>
      <c r="BFI88" s="190"/>
      <c r="BFJ88" s="190"/>
      <c r="BFK88" s="190"/>
      <c r="BFL88" s="190"/>
      <c r="BFM88" s="190"/>
      <c r="BFN88" s="190"/>
      <c r="BFO88" s="190"/>
      <c r="BFP88" s="190"/>
      <c r="BFQ88" s="190"/>
      <c r="BFR88" s="190"/>
      <c r="BFS88" s="190"/>
      <c r="BFT88" s="190"/>
      <c r="BFU88" s="190"/>
      <c r="BFV88" s="190"/>
      <c r="BFW88" s="190"/>
      <c r="BFX88" s="190"/>
      <c r="BFY88" s="190"/>
      <c r="BFZ88" s="190"/>
      <c r="BGA88" s="190"/>
      <c r="BGB88" s="190"/>
      <c r="BGC88" s="190"/>
      <c r="BGD88" s="190"/>
      <c r="BGE88" s="190"/>
      <c r="BGF88" s="190"/>
      <c r="BGG88" s="190"/>
      <c r="BGH88" s="190"/>
      <c r="BGI88" s="190"/>
      <c r="BGJ88" s="190"/>
      <c r="BGK88" s="190"/>
      <c r="BGL88" s="190"/>
      <c r="BGM88" s="190"/>
      <c r="BGN88" s="190"/>
      <c r="BGO88" s="190"/>
      <c r="BGP88" s="190"/>
      <c r="BGQ88" s="190"/>
      <c r="BGR88" s="190"/>
      <c r="BGS88" s="190"/>
      <c r="BGT88" s="190"/>
      <c r="BGU88" s="190"/>
      <c r="BGV88" s="190"/>
      <c r="BGW88" s="190"/>
      <c r="BGX88" s="190"/>
      <c r="BGY88" s="190"/>
      <c r="BGZ88" s="190"/>
      <c r="BHA88" s="190"/>
      <c r="BHB88" s="190"/>
      <c r="BHC88" s="190"/>
      <c r="BHD88" s="190"/>
      <c r="BHE88" s="190"/>
      <c r="BHF88" s="190"/>
      <c r="BHG88" s="190"/>
      <c r="BHH88" s="190"/>
      <c r="BHI88" s="190"/>
      <c r="BHJ88" s="190"/>
      <c r="BHK88" s="190"/>
      <c r="BHL88" s="190"/>
      <c r="BHM88" s="190"/>
      <c r="BHN88" s="190"/>
      <c r="BHO88" s="190"/>
      <c r="BHP88" s="190"/>
      <c r="BHQ88" s="190"/>
      <c r="BHR88" s="190"/>
      <c r="BHS88" s="190"/>
      <c r="BHT88" s="190"/>
      <c r="BHU88" s="190"/>
      <c r="BHV88" s="190"/>
      <c r="BHW88" s="190"/>
      <c r="BHX88" s="190"/>
      <c r="BHY88" s="190"/>
      <c r="BHZ88" s="190"/>
      <c r="BIA88" s="190"/>
      <c r="BIB88" s="190"/>
      <c r="BIC88" s="190"/>
      <c r="BID88" s="190"/>
      <c r="BIE88" s="190"/>
      <c r="BIF88" s="190"/>
      <c r="BIG88" s="190"/>
      <c r="BIH88" s="190"/>
      <c r="BII88" s="190"/>
      <c r="BIJ88" s="190"/>
      <c r="BIK88" s="190"/>
      <c r="BIL88" s="190"/>
      <c r="BIM88" s="190"/>
      <c r="BIN88" s="190"/>
      <c r="BIO88" s="190"/>
      <c r="BIP88" s="190"/>
      <c r="BIQ88" s="190"/>
      <c r="BIR88" s="190"/>
      <c r="BIS88" s="190"/>
      <c r="BIT88" s="190"/>
      <c r="BIU88" s="190"/>
      <c r="BIV88" s="190"/>
      <c r="BIW88" s="190"/>
      <c r="BIX88" s="190"/>
      <c r="BIY88" s="190"/>
      <c r="BIZ88" s="190"/>
      <c r="BJA88" s="190"/>
      <c r="BJB88" s="190"/>
      <c r="BJC88" s="190"/>
      <c r="BJD88" s="190"/>
      <c r="BJE88" s="190"/>
      <c r="BJF88" s="190"/>
      <c r="BJG88" s="190"/>
      <c r="BJH88" s="190"/>
      <c r="BJI88" s="190"/>
      <c r="BJJ88" s="190"/>
      <c r="BJK88" s="190"/>
      <c r="BJL88" s="190"/>
      <c r="BJM88" s="190"/>
      <c r="BJN88" s="190"/>
      <c r="BJO88" s="190"/>
      <c r="BJP88" s="190"/>
      <c r="BJQ88" s="190"/>
      <c r="BJR88" s="190"/>
      <c r="BJS88" s="190"/>
      <c r="BJT88" s="190"/>
      <c r="BJU88" s="190"/>
      <c r="BJV88" s="190"/>
      <c r="BJW88" s="190"/>
      <c r="BJX88" s="190"/>
      <c r="BJY88" s="190"/>
      <c r="BJZ88" s="190"/>
      <c r="BKA88" s="190"/>
      <c r="BKB88" s="190"/>
      <c r="BKC88" s="190"/>
      <c r="BKD88" s="190"/>
      <c r="BKE88" s="190"/>
      <c r="BKF88" s="190"/>
      <c r="BKG88" s="190"/>
      <c r="BKH88" s="190"/>
      <c r="BKI88" s="190"/>
      <c r="BKJ88" s="190"/>
      <c r="BKK88" s="190"/>
      <c r="BKL88" s="190"/>
      <c r="BKM88" s="190"/>
      <c r="BKN88" s="190"/>
      <c r="BKO88" s="190"/>
      <c r="BKP88" s="190"/>
      <c r="BKQ88" s="190"/>
      <c r="BKR88" s="190"/>
      <c r="BKS88" s="190"/>
      <c r="BKT88" s="190"/>
      <c r="BKU88" s="190"/>
      <c r="BKV88" s="190"/>
      <c r="BKW88" s="190"/>
      <c r="BKX88" s="190"/>
      <c r="BKY88" s="190"/>
      <c r="BKZ88" s="190"/>
      <c r="BLA88" s="190"/>
      <c r="BLB88" s="190"/>
      <c r="BLC88" s="190"/>
      <c r="BLD88" s="190"/>
      <c r="BLE88" s="190"/>
      <c r="BLF88" s="190"/>
      <c r="BLG88" s="190"/>
      <c r="BLH88" s="190"/>
      <c r="BLI88" s="190"/>
      <c r="BLJ88" s="190"/>
      <c r="BLK88" s="190"/>
      <c r="BLL88" s="190"/>
      <c r="BLM88" s="190"/>
      <c r="BLN88" s="190"/>
      <c r="BLO88" s="190"/>
      <c r="BLP88" s="190"/>
      <c r="BLQ88" s="190"/>
      <c r="BLR88" s="190"/>
      <c r="BLS88" s="190"/>
      <c r="BLT88" s="190"/>
      <c r="BLU88" s="190"/>
      <c r="BLV88" s="190"/>
      <c r="BLW88" s="190"/>
      <c r="BLX88" s="190"/>
      <c r="BLY88" s="190"/>
      <c r="BLZ88" s="190"/>
      <c r="BMA88" s="190"/>
      <c r="BMB88" s="190"/>
      <c r="BMC88" s="190"/>
      <c r="BMD88" s="190"/>
      <c r="BME88" s="190"/>
      <c r="BMF88" s="190"/>
      <c r="BMG88" s="190"/>
      <c r="BMH88" s="190"/>
      <c r="BMI88" s="190"/>
      <c r="BMJ88" s="190"/>
      <c r="BMK88" s="190"/>
      <c r="BML88" s="190"/>
      <c r="BMM88" s="190"/>
      <c r="BMN88" s="190"/>
      <c r="BMO88" s="190"/>
      <c r="BMP88" s="190"/>
      <c r="BMQ88" s="190"/>
      <c r="BMR88" s="190"/>
      <c r="BMS88" s="190"/>
      <c r="BMT88" s="190"/>
      <c r="BMU88" s="190"/>
      <c r="BMV88" s="190"/>
      <c r="BMW88" s="190"/>
      <c r="BMX88" s="190"/>
      <c r="BMY88" s="190"/>
      <c r="BMZ88" s="190"/>
      <c r="BNA88" s="190"/>
      <c r="BNB88" s="190"/>
      <c r="BNC88" s="190"/>
      <c r="BND88" s="190"/>
      <c r="BNE88" s="190"/>
      <c r="BNF88" s="190"/>
      <c r="BNG88" s="190"/>
      <c r="BNH88" s="190"/>
      <c r="BNI88" s="190"/>
      <c r="BNJ88" s="190"/>
      <c r="BNK88" s="190"/>
      <c r="BNL88" s="190"/>
      <c r="BNM88" s="190"/>
      <c r="BNN88" s="190"/>
      <c r="BNO88" s="190"/>
      <c r="BNP88" s="190"/>
      <c r="BNQ88" s="190"/>
      <c r="BNR88" s="190"/>
      <c r="BNS88" s="190"/>
      <c r="BNT88" s="190"/>
      <c r="BNU88" s="190"/>
      <c r="BNV88" s="190"/>
      <c r="BNW88" s="190"/>
      <c r="BNX88" s="190"/>
      <c r="BNY88" s="190"/>
      <c r="BNZ88" s="190"/>
      <c r="BOA88" s="190"/>
      <c r="BOB88" s="190"/>
      <c r="BOC88" s="190"/>
      <c r="BOD88" s="190"/>
      <c r="BOE88" s="190"/>
      <c r="BOF88" s="190"/>
      <c r="BOG88" s="190"/>
      <c r="BOH88" s="190"/>
      <c r="BOI88" s="190"/>
      <c r="BOJ88" s="190"/>
      <c r="BOK88" s="190"/>
      <c r="BOL88" s="190"/>
      <c r="BOM88" s="190"/>
      <c r="BON88" s="190"/>
      <c r="BOO88" s="190"/>
      <c r="BOP88" s="190"/>
      <c r="BOQ88" s="190"/>
      <c r="BOR88" s="190"/>
      <c r="BOS88" s="190"/>
      <c r="BOT88" s="190"/>
      <c r="BOU88" s="190"/>
      <c r="BOV88" s="190"/>
      <c r="BOW88" s="190"/>
      <c r="BOX88" s="190"/>
      <c r="BOY88" s="190"/>
      <c r="BOZ88" s="190"/>
      <c r="BPA88" s="190"/>
      <c r="BPB88" s="190"/>
      <c r="BPC88" s="190"/>
      <c r="BPD88" s="190"/>
      <c r="BPE88" s="190"/>
      <c r="BPF88" s="190"/>
      <c r="BPG88" s="190"/>
      <c r="BPH88" s="190"/>
      <c r="BPI88" s="190"/>
      <c r="BPJ88" s="190"/>
      <c r="BPK88" s="190"/>
      <c r="BPL88" s="190"/>
      <c r="BPM88" s="190"/>
      <c r="BPN88" s="190"/>
      <c r="BPO88" s="190"/>
      <c r="BPP88" s="190"/>
      <c r="BPQ88" s="190"/>
      <c r="BPR88" s="190"/>
      <c r="BPS88" s="190"/>
      <c r="BPT88" s="190"/>
      <c r="BPU88" s="190"/>
      <c r="BPV88" s="190"/>
      <c r="BPW88" s="190"/>
      <c r="BPX88" s="190"/>
      <c r="BPY88" s="190"/>
      <c r="BPZ88" s="190"/>
      <c r="BQA88" s="190"/>
      <c r="BQB88" s="190"/>
      <c r="BQC88" s="190"/>
      <c r="BQD88" s="190"/>
      <c r="BQE88" s="190"/>
      <c r="BQF88" s="190"/>
      <c r="BQG88" s="190"/>
      <c r="BQH88" s="190"/>
      <c r="BQI88" s="190"/>
      <c r="BQJ88" s="190"/>
      <c r="BQK88" s="190"/>
      <c r="BQL88" s="190"/>
      <c r="BQM88" s="190"/>
      <c r="BQN88" s="190"/>
      <c r="BQO88" s="190"/>
      <c r="BQP88" s="190"/>
      <c r="BQQ88" s="190"/>
      <c r="BQR88" s="190"/>
      <c r="BQS88" s="190"/>
      <c r="BQT88" s="190"/>
      <c r="BQU88" s="190"/>
      <c r="BQV88" s="190"/>
      <c r="BQW88" s="190"/>
      <c r="BQX88" s="190"/>
      <c r="BQY88" s="190"/>
      <c r="BQZ88" s="190"/>
      <c r="BRA88" s="190"/>
      <c r="BRB88" s="190"/>
      <c r="BRC88" s="190"/>
      <c r="BRD88" s="190"/>
      <c r="BRE88" s="190"/>
      <c r="BRF88" s="190"/>
      <c r="BRG88" s="190"/>
      <c r="BRH88" s="190"/>
      <c r="BRI88" s="190"/>
      <c r="BRJ88" s="190"/>
      <c r="BRK88" s="190"/>
      <c r="BRL88" s="190"/>
      <c r="BRM88" s="190"/>
      <c r="BRN88" s="190"/>
      <c r="BRO88" s="190"/>
      <c r="BRP88" s="190"/>
      <c r="BRQ88" s="190"/>
      <c r="BRR88" s="190"/>
      <c r="BRS88" s="190"/>
      <c r="BRT88" s="190"/>
      <c r="BRU88" s="190"/>
      <c r="BRV88" s="190"/>
      <c r="BRW88" s="190"/>
      <c r="BRX88" s="190"/>
      <c r="BRY88" s="190"/>
      <c r="BRZ88" s="190"/>
      <c r="BSA88" s="190"/>
      <c r="BSB88" s="190"/>
      <c r="BSC88" s="190"/>
      <c r="BSD88" s="190"/>
      <c r="BSE88" s="190"/>
      <c r="BSF88" s="190"/>
      <c r="BSG88" s="190"/>
      <c r="BSH88" s="190"/>
      <c r="BSI88" s="190"/>
      <c r="BSJ88" s="190"/>
      <c r="BSK88" s="190"/>
      <c r="BSL88" s="190"/>
      <c r="BSM88" s="190"/>
      <c r="BSN88" s="190"/>
      <c r="BSO88" s="190"/>
      <c r="BSP88" s="190"/>
      <c r="BSQ88" s="190"/>
      <c r="BSR88" s="190"/>
      <c r="BSS88" s="190"/>
      <c r="BST88" s="190"/>
      <c r="BSU88" s="190"/>
      <c r="BSV88" s="190"/>
      <c r="BSW88" s="190"/>
      <c r="BSX88" s="190"/>
      <c r="BSY88" s="190"/>
      <c r="BSZ88" s="190"/>
      <c r="BTA88" s="190"/>
      <c r="BTB88" s="190"/>
      <c r="BTC88" s="190"/>
      <c r="BTD88" s="190"/>
      <c r="BTE88" s="190"/>
      <c r="BTF88" s="190"/>
      <c r="BTG88" s="190"/>
      <c r="BTH88" s="190"/>
      <c r="BTI88" s="190"/>
      <c r="BTJ88" s="190"/>
      <c r="BTK88" s="190"/>
      <c r="BTL88" s="190"/>
      <c r="BTM88" s="190"/>
      <c r="BTN88" s="190"/>
      <c r="BTO88" s="190"/>
      <c r="BTP88" s="190"/>
      <c r="BTQ88" s="190"/>
      <c r="BTR88" s="190"/>
      <c r="BTS88" s="190"/>
      <c r="BTT88" s="190"/>
      <c r="BTU88" s="190"/>
      <c r="BTV88" s="190"/>
      <c r="BTW88" s="190"/>
      <c r="BTX88" s="190"/>
      <c r="BTY88" s="190"/>
      <c r="BTZ88" s="190"/>
      <c r="BUA88" s="190"/>
      <c r="BUB88" s="190"/>
      <c r="BUC88" s="190"/>
      <c r="BUD88" s="190"/>
      <c r="BUE88" s="190"/>
      <c r="BUF88" s="190"/>
      <c r="BUG88" s="190"/>
      <c r="BUH88" s="190"/>
      <c r="BUI88" s="190"/>
      <c r="BUJ88" s="190"/>
      <c r="BUK88" s="190"/>
      <c r="BUL88" s="190"/>
      <c r="BUM88" s="190"/>
      <c r="BUN88" s="190"/>
      <c r="BUO88" s="190"/>
      <c r="BUP88" s="190"/>
      <c r="BUQ88" s="190"/>
      <c r="BUR88" s="190"/>
      <c r="BUS88" s="190"/>
      <c r="BUT88" s="190"/>
      <c r="BUU88" s="190"/>
      <c r="BUV88" s="190"/>
      <c r="BUW88" s="190"/>
      <c r="BUX88" s="190"/>
      <c r="BUY88" s="190"/>
      <c r="BUZ88" s="190"/>
      <c r="BVA88" s="190"/>
      <c r="BVB88" s="190"/>
      <c r="BVC88" s="190"/>
      <c r="BVD88" s="190"/>
      <c r="BVE88" s="190"/>
      <c r="BVF88" s="190"/>
      <c r="BVG88" s="190"/>
      <c r="BVH88" s="190"/>
      <c r="BVI88" s="190"/>
      <c r="BVJ88" s="190"/>
      <c r="BVK88" s="190"/>
      <c r="BVL88" s="190"/>
      <c r="BVM88" s="190"/>
      <c r="BVN88" s="190"/>
      <c r="BVO88" s="190"/>
      <c r="BVP88" s="190"/>
      <c r="BVQ88" s="190"/>
      <c r="BVR88" s="190"/>
      <c r="BVS88" s="190"/>
      <c r="BVT88" s="190"/>
      <c r="BVU88" s="190"/>
      <c r="BVV88" s="190"/>
      <c r="BVW88" s="190"/>
      <c r="BVX88" s="190"/>
      <c r="BVY88" s="190"/>
      <c r="BVZ88" s="190"/>
      <c r="BWA88" s="190"/>
      <c r="BWB88" s="190"/>
      <c r="BWC88" s="190"/>
      <c r="BWD88" s="190"/>
      <c r="BWE88" s="190"/>
      <c r="BWF88" s="190"/>
      <c r="BWG88" s="190"/>
      <c r="BWH88" s="190"/>
      <c r="BWI88" s="190"/>
      <c r="BWJ88" s="190"/>
      <c r="BWK88" s="190"/>
      <c r="BWL88" s="190"/>
      <c r="BWM88" s="190"/>
      <c r="BWN88" s="190"/>
      <c r="BWO88" s="190"/>
      <c r="BWP88" s="190"/>
      <c r="BWQ88" s="190"/>
      <c r="BWR88" s="190"/>
      <c r="BWS88" s="190"/>
      <c r="BWT88" s="190"/>
      <c r="BWU88" s="190"/>
      <c r="BWV88" s="190"/>
      <c r="BWW88" s="190"/>
      <c r="BWX88" s="190"/>
      <c r="BWY88" s="190"/>
      <c r="BWZ88" s="190"/>
      <c r="BXA88" s="190"/>
      <c r="BXB88" s="190"/>
      <c r="BXC88" s="190"/>
      <c r="BXD88" s="190"/>
      <c r="BXE88" s="190"/>
      <c r="BXF88" s="190"/>
      <c r="BXG88" s="190"/>
      <c r="BXH88" s="190"/>
      <c r="BXI88" s="190"/>
      <c r="BXJ88" s="190"/>
      <c r="BXK88" s="190"/>
      <c r="BXL88" s="190"/>
      <c r="BXM88" s="190"/>
      <c r="BXN88" s="190"/>
      <c r="BXO88" s="190"/>
      <c r="BXP88" s="190"/>
      <c r="BXQ88" s="190"/>
      <c r="BXR88" s="190"/>
      <c r="BXS88" s="190"/>
      <c r="BXT88" s="190"/>
      <c r="BXU88" s="190"/>
      <c r="BXV88" s="190"/>
      <c r="BXW88" s="190"/>
      <c r="BXX88" s="190"/>
      <c r="BXY88" s="190"/>
      <c r="BXZ88" s="190"/>
      <c r="BYA88" s="190"/>
      <c r="BYB88" s="190"/>
      <c r="BYC88" s="190"/>
      <c r="BYD88" s="190"/>
      <c r="BYE88" s="190"/>
      <c r="BYF88" s="190"/>
      <c r="BYG88" s="190"/>
      <c r="BYH88" s="190"/>
      <c r="BYI88" s="190"/>
      <c r="BYJ88" s="190"/>
      <c r="BYK88" s="190"/>
      <c r="BYL88" s="190"/>
      <c r="BYM88" s="190"/>
      <c r="BYN88" s="190"/>
      <c r="BYO88" s="190"/>
      <c r="BYP88" s="190"/>
      <c r="BYQ88" s="190"/>
      <c r="BYR88" s="190"/>
      <c r="BYS88" s="190"/>
      <c r="BYT88" s="190"/>
      <c r="BYU88" s="190"/>
      <c r="BYV88" s="190"/>
      <c r="BYW88" s="190"/>
      <c r="BYX88" s="190"/>
      <c r="BYY88" s="190"/>
      <c r="BYZ88" s="190"/>
      <c r="BZA88" s="190"/>
      <c r="BZB88" s="190"/>
      <c r="BZC88" s="190"/>
      <c r="BZD88" s="190"/>
      <c r="BZE88" s="190"/>
      <c r="BZF88" s="190"/>
      <c r="BZG88" s="190"/>
      <c r="BZH88" s="190"/>
      <c r="BZI88" s="190"/>
      <c r="BZJ88" s="190"/>
      <c r="BZK88" s="190"/>
      <c r="BZL88" s="190"/>
      <c r="BZM88" s="190"/>
      <c r="BZN88" s="190"/>
      <c r="BZO88" s="190"/>
      <c r="BZP88" s="190"/>
      <c r="BZQ88" s="190"/>
      <c r="BZR88" s="190"/>
      <c r="BZS88" s="190"/>
      <c r="BZT88" s="190"/>
      <c r="BZU88" s="190"/>
      <c r="BZV88" s="190"/>
      <c r="BZW88" s="190"/>
      <c r="BZX88" s="190"/>
      <c r="BZY88" s="190"/>
      <c r="BZZ88" s="190"/>
      <c r="CAA88" s="190"/>
      <c r="CAB88" s="190"/>
      <c r="CAC88" s="190"/>
      <c r="CAD88" s="190"/>
      <c r="CAE88" s="190"/>
      <c r="CAF88" s="190"/>
      <c r="CAG88" s="190"/>
      <c r="CAH88" s="190"/>
      <c r="CAI88" s="190"/>
      <c r="CAJ88" s="190"/>
      <c r="CAK88" s="190"/>
      <c r="CAL88" s="190"/>
      <c r="CAM88" s="190"/>
      <c r="CAN88" s="190"/>
      <c r="CAO88" s="190"/>
      <c r="CAP88" s="190"/>
      <c r="CAQ88" s="190"/>
      <c r="CAR88" s="190"/>
      <c r="CAS88" s="190"/>
      <c r="CAT88" s="190"/>
      <c r="CAU88" s="190"/>
      <c r="CAV88" s="190"/>
      <c r="CAW88" s="190"/>
      <c r="CAX88" s="190"/>
      <c r="CAY88" s="190"/>
      <c r="CAZ88" s="190"/>
      <c r="CBA88" s="190"/>
      <c r="CBB88" s="190"/>
      <c r="CBC88" s="190"/>
      <c r="CBD88" s="190"/>
      <c r="CBE88" s="190"/>
      <c r="CBF88" s="190"/>
      <c r="CBG88" s="190"/>
      <c r="CBH88" s="190"/>
      <c r="CBI88" s="190"/>
      <c r="CBJ88" s="190"/>
      <c r="CBK88" s="190"/>
      <c r="CBL88" s="190"/>
      <c r="CBM88" s="190"/>
      <c r="CBN88" s="190"/>
      <c r="CBO88" s="190"/>
      <c r="CBP88" s="190"/>
      <c r="CBQ88" s="190"/>
      <c r="CBR88" s="190"/>
      <c r="CBS88" s="190"/>
      <c r="CBT88" s="190"/>
      <c r="CBU88" s="190"/>
      <c r="CBV88" s="190"/>
      <c r="CBW88" s="190"/>
      <c r="CBX88" s="190"/>
      <c r="CBY88" s="190"/>
      <c r="CBZ88" s="190"/>
      <c r="CCA88" s="190"/>
      <c r="CCB88" s="190"/>
      <c r="CCC88" s="190"/>
      <c r="CCD88" s="190"/>
      <c r="CCE88" s="190"/>
      <c r="CCF88" s="190"/>
      <c r="CCG88" s="190"/>
      <c r="CCH88" s="190"/>
      <c r="CCI88" s="190"/>
      <c r="CCJ88" s="190"/>
      <c r="CCK88" s="190"/>
      <c r="CCL88" s="190"/>
      <c r="CCM88" s="190"/>
      <c r="CCN88" s="190"/>
      <c r="CCO88" s="190"/>
      <c r="CCP88" s="190"/>
      <c r="CCQ88" s="190"/>
      <c r="CCR88" s="190"/>
      <c r="CCS88" s="190"/>
      <c r="CCT88" s="190"/>
      <c r="CCU88" s="190"/>
      <c r="CCV88" s="190"/>
      <c r="CCW88" s="190"/>
      <c r="CCX88" s="190"/>
      <c r="CCY88" s="190"/>
      <c r="CCZ88" s="190"/>
      <c r="CDA88" s="190"/>
      <c r="CDB88" s="190"/>
      <c r="CDC88" s="190"/>
      <c r="CDD88" s="190"/>
      <c r="CDE88" s="190"/>
      <c r="CDF88" s="190"/>
      <c r="CDG88" s="190"/>
      <c r="CDH88" s="190"/>
      <c r="CDI88" s="190"/>
      <c r="CDJ88" s="190"/>
      <c r="CDK88" s="190"/>
      <c r="CDL88" s="190"/>
      <c r="CDM88" s="190"/>
      <c r="CDN88" s="190"/>
      <c r="CDO88" s="190"/>
      <c r="CDP88" s="190"/>
      <c r="CDQ88" s="190"/>
      <c r="CDR88" s="190"/>
      <c r="CDS88" s="190"/>
      <c r="CDT88" s="190"/>
      <c r="CDU88" s="190"/>
      <c r="CDV88" s="190"/>
      <c r="CDW88" s="190"/>
      <c r="CDX88" s="190"/>
      <c r="CDY88" s="190"/>
      <c r="CDZ88" s="190"/>
      <c r="CEA88" s="190"/>
      <c r="CEB88" s="190"/>
      <c r="CEC88" s="190"/>
      <c r="CED88" s="190"/>
      <c r="CEE88" s="190"/>
      <c r="CEF88" s="190"/>
      <c r="CEG88" s="190"/>
      <c r="CEH88" s="190"/>
      <c r="CEI88" s="190"/>
      <c r="CEJ88" s="190"/>
      <c r="CEK88" s="190"/>
      <c r="CEL88" s="190"/>
      <c r="CEM88" s="190"/>
      <c r="CEN88" s="190"/>
      <c r="CEO88" s="190"/>
      <c r="CEP88" s="190"/>
      <c r="CEQ88" s="190"/>
      <c r="CER88" s="190"/>
      <c r="CES88" s="190"/>
      <c r="CET88" s="190"/>
      <c r="CEU88" s="190"/>
      <c r="CEV88" s="190"/>
      <c r="CEW88" s="190"/>
      <c r="CEX88" s="190"/>
      <c r="CEY88" s="190"/>
      <c r="CEZ88" s="190"/>
      <c r="CFA88" s="190"/>
      <c r="CFB88" s="190"/>
      <c r="CFC88" s="190"/>
      <c r="CFD88" s="190"/>
      <c r="CFE88" s="190"/>
      <c r="CFF88" s="190"/>
      <c r="CFG88" s="190"/>
      <c r="CFH88" s="190"/>
      <c r="CFI88" s="190"/>
      <c r="CFJ88" s="190"/>
      <c r="CFK88" s="190"/>
      <c r="CFL88" s="190"/>
      <c r="CFM88" s="190"/>
      <c r="CFN88" s="190"/>
      <c r="CFO88" s="190"/>
      <c r="CFP88" s="190"/>
      <c r="CFQ88" s="190"/>
      <c r="CFR88" s="190"/>
      <c r="CFS88" s="190"/>
      <c r="CFT88" s="190"/>
      <c r="CFU88" s="190"/>
      <c r="CFV88" s="190"/>
      <c r="CFW88" s="190"/>
      <c r="CFX88" s="190"/>
      <c r="CFY88" s="190"/>
      <c r="CFZ88" s="190"/>
      <c r="CGA88" s="190"/>
      <c r="CGB88" s="190"/>
      <c r="CGC88" s="190"/>
      <c r="CGD88" s="190"/>
      <c r="CGE88" s="190"/>
      <c r="CGF88" s="190"/>
      <c r="CGG88" s="190"/>
      <c r="CGH88" s="190"/>
      <c r="CGI88" s="190"/>
      <c r="CGJ88" s="190"/>
      <c r="CGK88" s="190"/>
      <c r="CGL88" s="190"/>
      <c r="CGM88" s="190"/>
      <c r="CGN88" s="190"/>
      <c r="CGO88" s="190"/>
      <c r="CGP88" s="190"/>
      <c r="CGQ88" s="190"/>
      <c r="CGR88" s="190"/>
      <c r="CGS88" s="190"/>
      <c r="CGT88" s="190"/>
      <c r="CGU88" s="190"/>
      <c r="CGV88" s="190"/>
      <c r="CGW88" s="190"/>
      <c r="CGX88" s="190"/>
      <c r="CGY88" s="190"/>
      <c r="CGZ88" s="190"/>
      <c r="CHA88" s="190"/>
      <c r="CHB88" s="190"/>
      <c r="CHC88" s="190"/>
      <c r="CHD88" s="190"/>
      <c r="CHE88" s="190"/>
      <c r="CHF88" s="190"/>
      <c r="CHG88" s="190"/>
      <c r="CHH88" s="190"/>
      <c r="CHI88" s="190"/>
      <c r="CHJ88" s="190"/>
      <c r="CHK88" s="190"/>
      <c r="CHL88" s="190"/>
      <c r="CHM88" s="190"/>
      <c r="CHN88" s="190"/>
      <c r="CHO88" s="190"/>
      <c r="CHP88" s="190"/>
      <c r="CHQ88" s="190"/>
      <c r="CHR88" s="190"/>
      <c r="CHS88" s="190"/>
      <c r="CHT88" s="190"/>
      <c r="CHU88" s="190"/>
      <c r="CHV88" s="190"/>
      <c r="CHW88" s="190"/>
      <c r="CHX88" s="190"/>
      <c r="CHY88" s="190"/>
      <c r="CHZ88" s="190"/>
      <c r="CIA88" s="190"/>
      <c r="CIB88" s="190"/>
      <c r="CIC88" s="190"/>
      <c r="CID88" s="190"/>
      <c r="CIE88" s="190"/>
      <c r="CIF88" s="190"/>
      <c r="CIG88" s="190"/>
      <c r="CIH88" s="190"/>
      <c r="CII88" s="190"/>
      <c r="CIJ88" s="190"/>
      <c r="CIK88" s="190"/>
      <c r="CIL88" s="190"/>
      <c r="CIM88" s="190"/>
      <c r="CIN88" s="190"/>
      <c r="CIO88" s="190"/>
      <c r="CIP88" s="190"/>
      <c r="CIQ88" s="190"/>
      <c r="CIR88" s="190"/>
      <c r="CIS88" s="190"/>
      <c r="CIT88" s="190"/>
      <c r="CIU88" s="190"/>
      <c r="CIV88" s="190"/>
      <c r="CIW88" s="190"/>
      <c r="CIX88" s="190"/>
      <c r="CIY88" s="190"/>
      <c r="CIZ88" s="190"/>
      <c r="CJA88" s="190"/>
      <c r="CJB88" s="190"/>
      <c r="CJC88" s="190"/>
      <c r="CJD88" s="190"/>
      <c r="CJE88" s="190"/>
      <c r="CJF88" s="190"/>
      <c r="CJG88" s="190"/>
      <c r="CJH88" s="190"/>
      <c r="CJI88" s="190"/>
      <c r="CJJ88" s="190"/>
      <c r="CJK88" s="190"/>
      <c r="CJL88" s="190"/>
      <c r="CJM88" s="190"/>
      <c r="CJN88" s="190"/>
      <c r="CJO88" s="190"/>
      <c r="CJP88" s="190"/>
      <c r="CJQ88" s="190"/>
      <c r="CJR88" s="190"/>
      <c r="CJS88" s="190"/>
      <c r="CJT88" s="190"/>
      <c r="CJU88" s="190"/>
      <c r="CJV88" s="190"/>
      <c r="CJW88" s="190"/>
      <c r="CJX88" s="190"/>
      <c r="CJY88" s="190"/>
      <c r="CJZ88" s="190"/>
      <c r="CKA88" s="190"/>
      <c r="CKB88" s="190"/>
      <c r="CKC88" s="190"/>
      <c r="CKD88" s="190"/>
      <c r="CKE88" s="190"/>
      <c r="CKF88" s="190"/>
      <c r="CKG88" s="190"/>
      <c r="CKH88" s="190"/>
      <c r="CKI88" s="190"/>
      <c r="CKJ88" s="190"/>
      <c r="CKK88" s="190"/>
      <c r="CKL88" s="190"/>
      <c r="CKM88" s="190"/>
      <c r="CKN88" s="190"/>
      <c r="CKO88" s="190"/>
      <c r="CKP88" s="190"/>
      <c r="CKQ88" s="190"/>
      <c r="CKR88" s="190"/>
      <c r="CKS88" s="190"/>
      <c r="CKT88" s="190"/>
      <c r="CKU88" s="190"/>
      <c r="CKV88" s="190"/>
      <c r="CKW88" s="190"/>
      <c r="CKX88" s="190"/>
      <c r="CKY88" s="190"/>
      <c r="CKZ88" s="190"/>
      <c r="CLA88" s="190"/>
      <c r="CLB88" s="190"/>
      <c r="CLC88" s="190"/>
      <c r="CLD88" s="190"/>
      <c r="CLE88" s="190"/>
      <c r="CLF88" s="190"/>
      <c r="CLG88" s="190"/>
      <c r="CLH88" s="190"/>
      <c r="CLI88" s="190"/>
      <c r="CLJ88" s="190"/>
      <c r="CLK88" s="190"/>
      <c r="CLL88" s="190"/>
      <c r="CLM88" s="190"/>
      <c r="CLN88" s="190"/>
      <c r="CLO88" s="190"/>
      <c r="CLP88" s="190"/>
      <c r="CLQ88" s="190"/>
      <c r="CLR88" s="190"/>
      <c r="CLS88" s="190"/>
      <c r="CLT88" s="190"/>
      <c r="CLU88" s="190"/>
      <c r="CLV88" s="190"/>
      <c r="CLW88" s="190"/>
      <c r="CLX88" s="190"/>
      <c r="CLY88" s="190"/>
      <c r="CLZ88" s="190"/>
      <c r="CMA88" s="190"/>
      <c r="CMB88" s="190"/>
      <c r="CMC88" s="190"/>
      <c r="CMD88" s="190"/>
      <c r="CME88" s="190"/>
      <c r="CMF88" s="190"/>
      <c r="CMG88" s="190"/>
      <c r="CMH88" s="190"/>
      <c r="CMI88" s="190"/>
      <c r="CMJ88" s="190"/>
      <c r="CMK88" s="190"/>
      <c r="CML88" s="190"/>
      <c r="CMM88" s="190"/>
      <c r="CMN88" s="190"/>
      <c r="CMO88" s="190"/>
      <c r="CMP88" s="190"/>
      <c r="CMQ88" s="190"/>
      <c r="CMR88" s="190"/>
      <c r="CMS88" s="190"/>
      <c r="CMT88" s="190"/>
      <c r="CMU88" s="190"/>
      <c r="CMV88" s="190"/>
      <c r="CMW88" s="190"/>
      <c r="CMX88" s="190"/>
      <c r="CMY88" s="190"/>
      <c r="CMZ88" s="190"/>
      <c r="CNA88" s="190"/>
      <c r="CNB88" s="190"/>
      <c r="CNC88" s="190"/>
      <c r="CND88" s="190"/>
      <c r="CNE88" s="190"/>
      <c r="CNF88" s="190"/>
      <c r="CNG88" s="190"/>
      <c r="CNH88" s="190"/>
      <c r="CNI88" s="190"/>
      <c r="CNJ88" s="190"/>
      <c r="CNK88" s="190"/>
      <c r="CNL88" s="190"/>
      <c r="CNM88" s="190"/>
      <c r="CNN88" s="190"/>
      <c r="CNO88" s="190"/>
      <c r="CNP88" s="190"/>
      <c r="CNQ88" s="190"/>
      <c r="CNR88" s="190"/>
      <c r="CNS88" s="190"/>
      <c r="CNT88" s="190"/>
      <c r="CNU88" s="190"/>
      <c r="CNV88" s="190"/>
      <c r="CNW88" s="190"/>
      <c r="CNX88" s="190"/>
      <c r="CNY88" s="190"/>
      <c r="CNZ88" s="190"/>
      <c r="COA88" s="190"/>
      <c r="COB88" s="190"/>
      <c r="COC88" s="190"/>
      <c r="COD88" s="190"/>
      <c r="COE88" s="190"/>
      <c r="COF88" s="190"/>
      <c r="COG88" s="190"/>
      <c r="COH88" s="190"/>
      <c r="COI88" s="190"/>
      <c r="COJ88" s="190"/>
      <c r="COK88" s="190"/>
      <c r="COL88" s="190"/>
      <c r="COM88" s="190"/>
      <c r="CON88" s="190"/>
      <c r="COO88" s="190"/>
      <c r="COP88" s="190"/>
      <c r="COQ88" s="190"/>
      <c r="COR88" s="190"/>
      <c r="COS88" s="190"/>
      <c r="COT88" s="190"/>
      <c r="COU88" s="190"/>
      <c r="COV88" s="190"/>
      <c r="COW88" s="190"/>
      <c r="COX88" s="190"/>
      <c r="COY88" s="190"/>
      <c r="COZ88" s="190"/>
      <c r="CPA88" s="190"/>
      <c r="CPB88" s="190"/>
      <c r="CPC88" s="190"/>
      <c r="CPD88" s="190"/>
      <c r="CPE88" s="190"/>
      <c r="CPF88" s="190"/>
      <c r="CPG88" s="190"/>
      <c r="CPH88" s="190"/>
      <c r="CPI88" s="190"/>
      <c r="CPJ88" s="190"/>
      <c r="CPK88" s="190"/>
      <c r="CPL88" s="190"/>
      <c r="CPM88" s="190"/>
      <c r="CPN88" s="190"/>
      <c r="CPO88" s="190"/>
      <c r="CPP88" s="190"/>
      <c r="CPQ88" s="190"/>
      <c r="CPR88" s="190"/>
      <c r="CPS88" s="190"/>
      <c r="CPT88" s="190"/>
      <c r="CPU88" s="190"/>
      <c r="CPV88" s="190"/>
      <c r="CPW88" s="190"/>
      <c r="CPX88" s="190"/>
      <c r="CPY88" s="190"/>
      <c r="CPZ88" s="190"/>
      <c r="CQA88" s="190"/>
      <c r="CQB88" s="190"/>
      <c r="CQC88" s="190"/>
      <c r="CQD88" s="190"/>
      <c r="CQE88" s="190"/>
      <c r="CQF88" s="190"/>
      <c r="CQG88" s="190"/>
      <c r="CQH88" s="190"/>
      <c r="CQI88" s="190"/>
      <c r="CQJ88" s="190"/>
      <c r="CQK88" s="190"/>
      <c r="CQL88" s="190"/>
      <c r="CQM88" s="190"/>
      <c r="CQN88" s="190"/>
      <c r="CQO88" s="190"/>
      <c r="CQP88" s="190"/>
      <c r="CQQ88" s="190"/>
      <c r="CQR88" s="190"/>
      <c r="CQS88" s="190"/>
      <c r="CQT88" s="190"/>
      <c r="CQU88" s="190"/>
      <c r="CQV88" s="190"/>
      <c r="CQW88" s="190"/>
      <c r="CQX88" s="190"/>
      <c r="CQY88" s="190"/>
      <c r="CQZ88" s="190"/>
      <c r="CRA88" s="190"/>
      <c r="CRB88" s="190"/>
      <c r="CRC88" s="190"/>
      <c r="CRD88" s="190"/>
      <c r="CRE88" s="190"/>
      <c r="CRF88" s="190"/>
      <c r="CRG88" s="190"/>
      <c r="CRH88" s="190"/>
      <c r="CRI88" s="190"/>
      <c r="CRJ88" s="190"/>
      <c r="CRK88" s="190"/>
      <c r="CRL88" s="190"/>
      <c r="CRM88" s="190"/>
      <c r="CRN88" s="190"/>
      <c r="CRO88" s="190"/>
      <c r="CRP88" s="190"/>
      <c r="CRQ88" s="190"/>
      <c r="CRR88" s="190"/>
      <c r="CRS88" s="190"/>
      <c r="CRT88" s="190"/>
      <c r="CRU88" s="190"/>
      <c r="CRV88" s="190"/>
      <c r="CRW88" s="190"/>
      <c r="CRX88" s="190"/>
      <c r="CRY88" s="190"/>
      <c r="CRZ88" s="190"/>
      <c r="CSA88" s="190"/>
      <c r="CSB88" s="190"/>
      <c r="CSC88" s="190"/>
      <c r="CSD88" s="190"/>
      <c r="CSE88" s="190"/>
      <c r="CSF88" s="190"/>
      <c r="CSG88" s="190"/>
      <c r="CSH88" s="190"/>
      <c r="CSI88" s="190"/>
      <c r="CSJ88" s="190"/>
      <c r="CSK88" s="190"/>
      <c r="CSL88" s="190"/>
      <c r="CSM88" s="190"/>
      <c r="CSN88" s="190"/>
      <c r="CSO88" s="190"/>
      <c r="CSP88" s="190"/>
      <c r="CSQ88" s="190"/>
      <c r="CSR88" s="190"/>
      <c r="CSS88" s="190"/>
      <c r="CST88" s="190"/>
      <c r="CSU88" s="190"/>
      <c r="CSV88" s="190"/>
      <c r="CSW88" s="190"/>
      <c r="CSX88" s="190"/>
      <c r="CSY88" s="190"/>
      <c r="CSZ88" s="190"/>
      <c r="CTA88" s="190"/>
      <c r="CTB88" s="190"/>
      <c r="CTC88" s="190"/>
      <c r="CTD88" s="190"/>
      <c r="CTE88" s="190"/>
      <c r="CTF88" s="190"/>
      <c r="CTG88" s="190"/>
      <c r="CTH88" s="190"/>
      <c r="CTI88" s="190"/>
      <c r="CTJ88" s="190"/>
      <c r="CTK88" s="190"/>
      <c r="CTL88" s="190"/>
      <c r="CTM88" s="190"/>
      <c r="CTN88" s="190"/>
      <c r="CTO88" s="190"/>
      <c r="CTP88" s="190"/>
      <c r="CTQ88" s="190"/>
      <c r="CTR88" s="190"/>
      <c r="CTS88" s="190"/>
      <c r="CTT88" s="190"/>
      <c r="CTU88" s="190"/>
      <c r="CTV88" s="190"/>
      <c r="CTW88" s="190"/>
      <c r="CTX88" s="190"/>
      <c r="CTY88" s="190"/>
      <c r="CTZ88" s="190"/>
      <c r="CUA88" s="190"/>
      <c r="CUB88" s="190"/>
      <c r="CUC88" s="190"/>
      <c r="CUD88" s="190"/>
      <c r="CUE88" s="190"/>
      <c r="CUF88" s="190"/>
      <c r="CUG88" s="190"/>
      <c r="CUH88" s="190"/>
      <c r="CUI88" s="190"/>
      <c r="CUJ88" s="190"/>
      <c r="CUK88" s="190"/>
      <c r="CUL88" s="190"/>
      <c r="CUM88" s="190"/>
      <c r="CUN88" s="190"/>
      <c r="CUO88" s="190"/>
      <c r="CUP88" s="190"/>
      <c r="CUQ88" s="190"/>
      <c r="CUR88" s="190"/>
      <c r="CUS88" s="190"/>
      <c r="CUT88" s="190"/>
      <c r="CUU88" s="190"/>
      <c r="CUV88" s="190"/>
      <c r="CUW88" s="190"/>
      <c r="CUX88" s="190"/>
      <c r="CUY88" s="190"/>
      <c r="CUZ88" s="190"/>
      <c r="CVA88" s="190"/>
      <c r="CVB88" s="190"/>
      <c r="CVC88" s="190"/>
      <c r="CVD88" s="190"/>
      <c r="CVE88" s="190"/>
      <c r="CVF88" s="190"/>
      <c r="CVG88" s="190"/>
      <c r="CVH88" s="190"/>
      <c r="CVI88" s="190"/>
      <c r="CVJ88" s="190"/>
      <c r="CVK88" s="190"/>
      <c r="CVL88" s="190"/>
      <c r="CVM88" s="190"/>
      <c r="CVN88" s="190"/>
      <c r="CVO88" s="190"/>
      <c r="CVP88" s="190"/>
      <c r="CVQ88" s="190"/>
      <c r="CVR88" s="190"/>
      <c r="CVS88" s="190"/>
      <c r="CVT88" s="190"/>
      <c r="CVU88" s="190"/>
      <c r="CVV88" s="190"/>
      <c r="CVW88" s="190"/>
      <c r="CVX88" s="190"/>
      <c r="CVY88" s="190"/>
      <c r="CVZ88" s="190"/>
      <c r="CWA88" s="190"/>
      <c r="CWB88" s="190"/>
      <c r="CWC88" s="190"/>
      <c r="CWD88" s="190"/>
      <c r="CWE88" s="190"/>
      <c r="CWF88" s="190"/>
      <c r="CWG88" s="190"/>
      <c r="CWH88" s="190"/>
      <c r="CWI88" s="190"/>
      <c r="CWJ88" s="190"/>
      <c r="CWK88" s="190"/>
      <c r="CWL88" s="190"/>
      <c r="CWM88" s="190"/>
      <c r="CWN88" s="190"/>
      <c r="CWO88" s="190"/>
      <c r="CWP88" s="190"/>
      <c r="CWQ88" s="190"/>
      <c r="CWR88" s="190"/>
      <c r="CWS88" s="190"/>
      <c r="CWT88" s="190"/>
      <c r="CWU88" s="190"/>
      <c r="CWV88" s="190"/>
      <c r="CWW88" s="190"/>
      <c r="CWX88" s="190"/>
      <c r="CWY88" s="190"/>
      <c r="CWZ88" s="190"/>
      <c r="CXA88" s="190"/>
      <c r="CXB88" s="190"/>
      <c r="CXC88" s="190"/>
      <c r="CXD88" s="190"/>
      <c r="CXE88" s="190"/>
      <c r="CXF88" s="190"/>
      <c r="CXG88" s="190"/>
      <c r="CXH88" s="190"/>
      <c r="CXI88" s="190"/>
      <c r="CXJ88" s="190"/>
      <c r="CXK88" s="190"/>
      <c r="CXL88" s="190"/>
      <c r="CXM88" s="190"/>
      <c r="CXN88" s="190"/>
      <c r="CXO88" s="190"/>
      <c r="CXP88" s="190"/>
      <c r="CXQ88" s="190"/>
      <c r="CXR88" s="190"/>
      <c r="CXS88" s="190"/>
      <c r="CXT88" s="190"/>
      <c r="CXU88" s="190"/>
      <c r="CXV88" s="190"/>
      <c r="CXW88" s="190"/>
      <c r="CXX88" s="190"/>
      <c r="CXY88" s="190"/>
      <c r="CXZ88" s="190"/>
      <c r="CYA88" s="190"/>
      <c r="CYB88" s="190"/>
      <c r="CYC88" s="190"/>
      <c r="CYD88" s="190"/>
      <c r="CYE88" s="190"/>
      <c r="CYF88" s="190"/>
      <c r="CYG88" s="190"/>
      <c r="CYH88" s="190"/>
      <c r="CYI88" s="190"/>
      <c r="CYJ88" s="190"/>
      <c r="CYK88" s="190"/>
      <c r="CYL88" s="190"/>
      <c r="CYM88" s="190"/>
      <c r="CYN88" s="190"/>
      <c r="CYO88" s="190"/>
      <c r="CYP88" s="190"/>
      <c r="CYQ88" s="190"/>
      <c r="CYR88" s="190"/>
      <c r="CYS88" s="190"/>
      <c r="CYT88" s="190"/>
      <c r="CYU88" s="190"/>
      <c r="CYV88" s="190"/>
      <c r="CYW88" s="190"/>
      <c r="CYX88" s="190"/>
      <c r="CYY88" s="190"/>
      <c r="CYZ88" s="190"/>
      <c r="CZA88" s="190"/>
      <c r="CZB88" s="190"/>
      <c r="CZC88" s="190"/>
      <c r="CZD88" s="190"/>
      <c r="CZE88" s="190"/>
      <c r="CZF88" s="190"/>
      <c r="CZG88" s="190"/>
      <c r="CZH88" s="190"/>
      <c r="CZI88" s="190"/>
      <c r="CZJ88" s="190"/>
      <c r="CZK88" s="190"/>
      <c r="CZL88" s="190"/>
      <c r="CZM88" s="190"/>
      <c r="CZN88" s="190"/>
      <c r="CZO88" s="190"/>
      <c r="CZP88" s="190"/>
      <c r="CZQ88" s="190"/>
      <c r="CZR88" s="190"/>
      <c r="CZS88" s="190"/>
      <c r="CZT88" s="190"/>
      <c r="CZU88" s="190"/>
      <c r="CZV88" s="190"/>
      <c r="CZW88" s="190"/>
      <c r="CZX88" s="190"/>
      <c r="CZY88" s="190"/>
      <c r="CZZ88" s="190"/>
      <c r="DAA88" s="190"/>
      <c r="DAB88" s="190"/>
      <c r="DAC88" s="190"/>
      <c r="DAD88" s="190"/>
      <c r="DAE88" s="190"/>
      <c r="DAF88" s="190"/>
      <c r="DAG88" s="190"/>
      <c r="DAH88" s="190"/>
      <c r="DAI88" s="190"/>
      <c r="DAJ88" s="190"/>
      <c r="DAK88" s="190"/>
      <c r="DAL88" s="190"/>
      <c r="DAM88" s="190"/>
      <c r="DAN88" s="190"/>
      <c r="DAO88" s="190"/>
      <c r="DAP88" s="190"/>
      <c r="DAQ88" s="190"/>
      <c r="DAR88" s="190"/>
      <c r="DAS88" s="190"/>
      <c r="DAT88" s="190"/>
      <c r="DAU88" s="190"/>
      <c r="DAV88" s="190"/>
      <c r="DAW88" s="190"/>
      <c r="DAX88" s="190"/>
      <c r="DAY88" s="190"/>
      <c r="DAZ88" s="190"/>
      <c r="DBA88" s="190"/>
      <c r="DBB88" s="190"/>
      <c r="DBC88" s="190"/>
      <c r="DBD88" s="190"/>
      <c r="DBE88" s="190"/>
      <c r="DBF88" s="190"/>
      <c r="DBG88" s="190"/>
      <c r="DBH88" s="190"/>
      <c r="DBI88" s="190"/>
      <c r="DBJ88" s="190"/>
      <c r="DBK88" s="190"/>
      <c r="DBL88" s="190"/>
      <c r="DBM88" s="190"/>
      <c r="DBN88" s="190"/>
      <c r="DBO88" s="190"/>
      <c r="DBP88" s="190"/>
      <c r="DBQ88" s="190"/>
      <c r="DBR88" s="190"/>
      <c r="DBS88" s="190"/>
      <c r="DBT88" s="190"/>
      <c r="DBU88" s="190"/>
      <c r="DBV88" s="190"/>
      <c r="DBW88" s="190"/>
      <c r="DBX88" s="190"/>
      <c r="DBY88" s="190"/>
      <c r="DBZ88" s="190"/>
      <c r="DCA88" s="190"/>
      <c r="DCB88" s="190"/>
      <c r="DCC88" s="190"/>
      <c r="DCD88" s="190"/>
      <c r="DCE88" s="190"/>
      <c r="DCF88" s="190"/>
      <c r="DCG88" s="190"/>
      <c r="DCH88" s="190"/>
      <c r="DCI88" s="190"/>
      <c r="DCJ88" s="190"/>
      <c r="DCK88" s="190"/>
      <c r="DCL88" s="190"/>
      <c r="DCM88" s="190"/>
      <c r="DCN88" s="190"/>
      <c r="DCO88" s="190"/>
      <c r="DCP88" s="190"/>
      <c r="DCQ88" s="190"/>
      <c r="DCR88" s="190"/>
      <c r="DCS88" s="190"/>
      <c r="DCT88" s="190"/>
      <c r="DCU88" s="190"/>
      <c r="DCV88" s="190"/>
      <c r="DCW88" s="190"/>
      <c r="DCX88" s="190"/>
      <c r="DCY88" s="190"/>
      <c r="DCZ88" s="190"/>
      <c r="DDA88" s="190"/>
      <c r="DDB88" s="190"/>
      <c r="DDC88" s="190"/>
      <c r="DDD88" s="190"/>
      <c r="DDE88" s="190"/>
      <c r="DDF88" s="190"/>
      <c r="DDG88" s="190"/>
      <c r="DDH88" s="190"/>
      <c r="DDI88" s="190"/>
      <c r="DDJ88" s="190"/>
      <c r="DDK88" s="190"/>
      <c r="DDL88" s="190"/>
      <c r="DDM88" s="190"/>
      <c r="DDN88" s="190"/>
      <c r="DDO88" s="190"/>
      <c r="DDP88" s="190"/>
      <c r="DDQ88" s="190"/>
      <c r="DDR88" s="190"/>
      <c r="DDS88" s="190"/>
      <c r="DDT88" s="190"/>
      <c r="DDU88" s="190"/>
      <c r="DDV88" s="190"/>
      <c r="DDW88" s="190"/>
      <c r="DDX88" s="190"/>
      <c r="DDY88" s="190"/>
      <c r="DDZ88" s="190"/>
      <c r="DEA88" s="190"/>
      <c r="DEB88" s="190"/>
      <c r="DEC88" s="190"/>
      <c r="DED88" s="190"/>
      <c r="DEE88" s="190"/>
      <c r="DEF88" s="190"/>
      <c r="DEG88" s="190"/>
      <c r="DEH88" s="190"/>
      <c r="DEI88" s="190"/>
      <c r="DEJ88" s="190"/>
      <c r="DEK88" s="190"/>
      <c r="DEL88" s="190"/>
      <c r="DEM88" s="190"/>
      <c r="DEN88" s="190"/>
      <c r="DEO88" s="190"/>
      <c r="DEP88" s="190"/>
      <c r="DEQ88" s="190"/>
      <c r="DER88" s="190"/>
      <c r="DES88" s="190"/>
      <c r="DET88" s="190"/>
      <c r="DEU88" s="190"/>
      <c r="DEV88" s="190"/>
      <c r="DEW88" s="190"/>
      <c r="DEX88" s="190"/>
      <c r="DEY88" s="190"/>
      <c r="DEZ88" s="190"/>
      <c r="DFA88" s="190"/>
      <c r="DFB88" s="190"/>
      <c r="DFC88" s="190"/>
      <c r="DFD88" s="190"/>
      <c r="DFE88" s="190"/>
      <c r="DFF88" s="190"/>
      <c r="DFG88" s="190"/>
      <c r="DFH88" s="190"/>
      <c r="DFI88" s="190"/>
      <c r="DFJ88" s="190"/>
      <c r="DFK88" s="190"/>
      <c r="DFL88" s="190"/>
      <c r="DFM88" s="190"/>
      <c r="DFN88" s="190"/>
      <c r="DFO88" s="190"/>
      <c r="DFP88" s="190"/>
      <c r="DFQ88" s="190"/>
      <c r="DFR88" s="190"/>
      <c r="DFS88" s="190"/>
      <c r="DFT88" s="190"/>
      <c r="DFU88" s="190"/>
      <c r="DFV88" s="190"/>
      <c r="DFW88" s="190"/>
      <c r="DFX88" s="190"/>
      <c r="DFY88" s="190"/>
      <c r="DFZ88" s="190"/>
      <c r="DGA88" s="190"/>
      <c r="DGB88" s="190"/>
      <c r="DGC88" s="190"/>
      <c r="DGD88" s="190"/>
      <c r="DGE88" s="190"/>
      <c r="DGF88" s="190"/>
      <c r="DGG88" s="190"/>
      <c r="DGH88" s="190"/>
      <c r="DGI88" s="190"/>
      <c r="DGJ88" s="190"/>
      <c r="DGK88" s="190"/>
      <c r="DGL88" s="190"/>
      <c r="DGM88" s="190"/>
      <c r="DGN88" s="190"/>
      <c r="DGO88" s="190"/>
      <c r="DGP88" s="190"/>
      <c r="DGQ88" s="190"/>
      <c r="DGR88" s="190"/>
      <c r="DGS88" s="190"/>
      <c r="DGT88" s="190"/>
      <c r="DGU88" s="190"/>
      <c r="DGV88" s="190"/>
      <c r="DGW88" s="190"/>
      <c r="DGX88" s="190"/>
      <c r="DGY88" s="190"/>
      <c r="DGZ88" s="190"/>
      <c r="DHA88" s="190"/>
      <c r="DHB88" s="190"/>
      <c r="DHC88" s="190"/>
      <c r="DHD88" s="190"/>
      <c r="DHE88" s="190"/>
      <c r="DHF88" s="190"/>
      <c r="DHG88" s="190"/>
      <c r="DHH88" s="190"/>
      <c r="DHI88" s="190"/>
      <c r="DHJ88" s="190"/>
      <c r="DHK88" s="190"/>
      <c r="DHL88" s="190"/>
      <c r="DHM88" s="190"/>
      <c r="DHN88" s="190"/>
      <c r="DHO88" s="190"/>
      <c r="DHP88" s="190"/>
      <c r="DHQ88" s="190"/>
      <c r="DHR88" s="190"/>
      <c r="DHS88" s="190"/>
      <c r="DHT88" s="190"/>
      <c r="DHU88" s="190"/>
      <c r="DHV88" s="190"/>
      <c r="DHW88" s="190"/>
      <c r="DHX88" s="190"/>
      <c r="DHY88" s="190"/>
      <c r="DHZ88" s="190"/>
      <c r="DIA88" s="190"/>
      <c r="DIB88" s="190"/>
      <c r="DIC88" s="190"/>
      <c r="DID88" s="190"/>
      <c r="DIE88" s="190"/>
      <c r="DIF88" s="190"/>
      <c r="DIG88" s="190"/>
      <c r="DIH88" s="190"/>
      <c r="DII88" s="190"/>
      <c r="DIJ88" s="190"/>
      <c r="DIK88" s="190"/>
      <c r="DIL88" s="190"/>
      <c r="DIM88" s="190"/>
      <c r="DIN88" s="190"/>
      <c r="DIO88" s="190"/>
      <c r="DIP88" s="190"/>
      <c r="DIQ88" s="190"/>
      <c r="DIR88" s="190"/>
      <c r="DIS88" s="190"/>
      <c r="DIT88" s="190"/>
      <c r="DIU88" s="190"/>
      <c r="DIV88" s="190"/>
      <c r="DIW88" s="190"/>
      <c r="DIX88" s="190"/>
      <c r="DIY88" s="190"/>
      <c r="DIZ88" s="190"/>
      <c r="DJA88" s="190"/>
      <c r="DJB88" s="190"/>
      <c r="DJC88" s="190"/>
      <c r="DJD88" s="190"/>
      <c r="DJE88" s="190"/>
      <c r="DJF88" s="190"/>
      <c r="DJG88" s="190"/>
      <c r="DJH88" s="190"/>
      <c r="DJI88" s="190"/>
      <c r="DJJ88" s="190"/>
      <c r="DJK88" s="190"/>
      <c r="DJL88" s="190"/>
      <c r="DJM88" s="190"/>
      <c r="DJN88" s="190"/>
      <c r="DJO88" s="190"/>
      <c r="DJP88" s="190"/>
      <c r="DJQ88" s="190"/>
      <c r="DJR88" s="190"/>
      <c r="DJS88" s="190"/>
      <c r="DJT88" s="190"/>
      <c r="DJU88" s="190"/>
      <c r="DJV88" s="190"/>
      <c r="DJW88" s="190"/>
      <c r="DJX88" s="190"/>
      <c r="DJY88" s="190"/>
      <c r="DJZ88" s="190"/>
      <c r="DKA88" s="190"/>
      <c r="DKB88" s="190"/>
      <c r="DKC88" s="190"/>
      <c r="DKD88" s="190"/>
      <c r="DKE88" s="190"/>
      <c r="DKF88" s="190"/>
      <c r="DKG88" s="190"/>
      <c r="DKH88" s="190"/>
      <c r="DKI88" s="190"/>
      <c r="DKJ88" s="190"/>
      <c r="DKK88" s="190"/>
      <c r="DKL88" s="190"/>
      <c r="DKM88" s="190"/>
      <c r="DKN88" s="190"/>
      <c r="DKO88" s="190"/>
      <c r="DKP88" s="190"/>
      <c r="DKQ88" s="190"/>
      <c r="DKR88" s="190"/>
      <c r="DKS88" s="190"/>
      <c r="DKT88" s="190"/>
      <c r="DKU88" s="190"/>
      <c r="DKV88" s="190"/>
      <c r="DKW88" s="190"/>
      <c r="DKX88" s="190"/>
      <c r="DKY88" s="190"/>
      <c r="DKZ88" s="190"/>
      <c r="DLA88" s="190"/>
      <c r="DLB88" s="190"/>
      <c r="DLC88" s="190"/>
      <c r="DLD88" s="190"/>
      <c r="DLE88" s="190"/>
      <c r="DLF88" s="190"/>
      <c r="DLG88" s="190"/>
      <c r="DLH88" s="190"/>
      <c r="DLI88" s="190"/>
      <c r="DLJ88" s="190"/>
      <c r="DLK88" s="190"/>
      <c r="DLL88" s="190"/>
      <c r="DLM88" s="190"/>
      <c r="DLN88" s="190"/>
      <c r="DLO88" s="190"/>
      <c r="DLP88" s="190"/>
      <c r="DLQ88" s="190"/>
      <c r="DLR88" s="190"/>
      <c r="DLS88" s="190"/>
      <c r="DLT88" s="190"/>
      <c r="DLU88" s="190"/>
      <c r="DLV88" s="190"/>
      <c r="DLW88" s="190"/>
      <c r="DLX88" s="190"/>
      <c r="DLY88" s="190"/>
      <c r="DLZ88" s="190"/>
      <c r="DMA88" s="190"/>
      <c r="DMB88" s="190"/>
      <c r="DMC88" s="190"/>
      <c r="DMD88" s="190"/>
      <c r="DME88" s="190"/>
      <c r="DMF88" s="190"/>
      <c r="DMG88" s="190"/>
      <c r="DMH88" s="190"/>
      <c r="DMI88" s="190"/>
      <c r="DMJ88" s="190"/>
      <c r="DMK88" s="190"/>
      <c r="DML88" s="190"/>
      <c r="DMM88" s="190"/>
      <c r="DMN88" s="190"/>
      <c r="DMO88" s="190"/>
      <c r="DMP88" s="190"/>
      <c r="DMQ88" s="190"/>
      <c r="DMR88" s="190"/>
      <c r="DMS88" s="190"/>
      <c r="DMT88" s="190"/>
      <c r="DMU88" s="190"/>
      <c r="DMV88" s="190"/>
      <c r="DMW88" s="190"/>
      <c r="DMX88" s="190"/>
      <c r="DMY88" s="190"/>
      <c r="DMZ88" s="190"/>
      <c r="DNA88" s="190"/>
      <c r="DNB88" s="190"/>
      <c r="DNC88" s="190"/>
      <c r="DND88" s="190"/>
      <c r="DNE88" s="190"/>
      <c r="DNF88" s="190"/>
      <c r="DNG88" s="190"/>
      <c r="DNH88" s="190"/>
      <c r="DNI88" s="190"/>
      <c r="DNJ88" s="190"/>
      <c r="DNK88" s="190"/>
      <c r="DNL88" s="190"/>
      <c r="DNM88" s="190"/>
      <c r="DNN88" s="190"/>
      <c r="DNO88" s="190"/>
      <c r="DNP88" s="190"/>
      <c r="DNQ88" s="190"/>
      <c r="DNR88" s="190"/>
      <c r="DNS88" s="190"/>
      <c r="DNT88" s="190"/>
      <c r="DNU88" s="190"/>
      <c r="DNV88" s="190"/>
      <c r="DNW88" s="190"/>
      <c r="DNX88" s="190"/>
      <c r="DNY88" s="190"/>
      <c r="DNZ88" s="190"/>
      <c r="DOA88" s="190"/>
      <c r="DOB88" s="190"/>
      <c r="DOC88" s="190"/>
      <c r="DOD88" s="190"/>
      <c r="DOE88" s="190"/>
      <c r="DOF88" s="190"/>
      <c r="DOG88" s="190"/>
      <c r="DOH88" s="190"/>
      <c r="DOI88" s="190"/>
      <c r="DOJ88" s="190"/>
      <c r="DOK88" s="190"/>
      <c r="DOL88" s="190"/>
      <c r="DOM88" s="190"/>
      <c r="DON88" s="190"/>
      <c r="DOO88" s="190"/>
      <c r="DOP88" s="190"/>
      <c r="DOQ88" s="190"/>
      <c r="DOR88" s="190"/>
      <c r="DOS88" s="190"/>
      <c r="DOT88" s="190"/>
      <c r="DOU88" s="190"/>
      <c r="DOV88" s="190"/>
      <c r="DOW88" s="190"/>
      <c r="DOX88" s="190"/>
      <c r="DOY88" s="190"/>
      <c r="DOZ88" s="190"/>
      <c r="DPA88" s="190"/>
      <c r="DPB88" s="190"/>
      <c r="DPC88" s="190"/>
      <c r="DPD88" s="190"/>
      <c r="DPE88" s="190"/>
      <c r="DPF88" s="190"/>
      <c r="DPG88" s="190"/>
      <c r="DPH88" s="190"/>
      <c r="DPI88" s="190"/>
      <c r="DPJ88" s="190"/>
      <c r="DPK88" s="190"/>
      <c r="DPL88" s="190"/>
      <c r="DPM88" s="190"/>
      <c r="DPN88" s="190"/>
      <c r="DPO88" s="190"/>
      <c r="DPP88" s="190"/>
      <c r="DPQ88" s="190"/>
      <c r="DPR88" s="190"/>
      <c r="DPS88" s="190"/>
      <c r="DPT88" s="190"/>
      <c r="DPU88" s="190"/>
      <c r="DPV88" s="190"/>
      <c r="DPW88" s="190"/>
      <c r="DPX88" s="190"/>
      <c r="DPY88" s="190"/>
      <c r="DPZ88" s="190"/>
      <c r="DQA88" s="190"/>
      <c r="DQB88" s="190"/>
      <c r="DQC88" s="190"/>
      <c r="DQD88" s="190"/>
      <c r="DQE88" s="190"/>
      <c r="DQF88" s="190"/>
      <c r="DQG88" s="190"/>
      <c r="DQH88" s="190"/>
      <c r="DQI88" s="190"/>
      <c r="DQJ88" s="190"/>
      <c r="DQK88" s="190"/>
      <c r="DQL88" s="190"/>
      <c r="DQM88" s="190"/>
      <c r="DQN88" s="190"/>
      <c r="DQO88" s="190"/>
      <c r="DQP88" s="190"/>
      <c r="DQQ88" s="190"/>
      <c r="DQR88" s="190"/>
      <c r="DQS88" s="190"/>
      <c r="DQT88" s="190"/>
      <c r="DQU88" s="190"/>
      <c r="DQV88" s="190"/>
      <c r="DQW88" s="190"/>
      <c r="DQX88" s="190"/>
      <c r="DQY88" s="190"/>
      <c r="DQZ88" s="190"/>
      <c r="DRA88" s="190"/>
      <c r="DRB88" s="190"/>
      <c r="DRC88" s="190"/>
      <c r="DRD88" s="190"/>
      <c r="DRE88" s="190"/>
      <c r="DRF88" s="190"/>
      <c r="DRG88" s="190"/>
      <c r="DRH88" s="190"/>
      <c r="DRI88" s="190"/>
      <c r="DRJ88" s="190"/>
      <c r="DRK88" s="190"/>
      <c r="DRL88" s="190"/>
      <c r="DRM88" s="190"/>
      <c r="DRN88" s="190"/>
      <c r="DRO88" s="190"/>
      <c r="DRP88" s="190"/>
      <c r="DRQ88" s="190"/>
      <c r="DRR88" s="190"/>
      <c r="DRS88" s="190"/>
      <c r="DRT88" s="190"/>
      <c r="DRU88" s="190"/>
      <c r="DRV88" s="190"/>
      <c r="DRW88" s="190"/>
      <c r="DRX88" s="190"/>
      <c r="DRY88" s="190"/>
      <c r="DRZ88" s="190"/>
      <c r="DSA88" s="190"/>
      <c r="DSB88" s="190"/>
      <c r="DSC88" s="190"/>
      <c r="DSD88" s="190"/>
      <c r="DSE88" s="190"/>
      <c r="DSF88" s="190"/>
      <c r="DSG88" s="190"/>
      <c r="DSH88" s="190"/>
      <c r="DSI88" s="190"/>
      <c r="DSJ88" s="190"/>
      <c r="DSK88" s="190"/>
      <c r="DSL88" s="190"/>
      <c r="DSM88" s="190"/>
      <c r="DSN88" s="190"/>
      <c r="DSO88" s="190"/>
      <c r="DSP88" s="190"/>
      <c r="DSQ88" s="190"/>
      <c r="DSR88" s="190"/>
      <c r="DSS88" s="190"/>
      <c r="DST88" s="190"/>
      <c r="DSU88" s="190"/>
      <c r="DSV88" s="190"/>
      <c r="DSW88" s="190"/>
      <c r="DSX88" s="190"/>
      <c r="DSY88" s="190"/>
      <c r="DSZ88" s="190"/>
      <c r="DTA88" s="190"/>
      <c r="DTB88" s="190"/>
      <c r="DTC88" s="190"/>
      <c r="DTD88" s="190"/>
      <c r="DTE88" s="190"/>
      <c r="DTF88" s="190"/>
      <c r="DTG88" s="190"/>
      <c r="DTH88" s="190"/>
      <c r="DTI88" s="190"/>
      <c r="DTJ88" s="190"/>
      <c r="DTK88" s="190"/>
      <c r="DTL88" s="190"/>
      <c r="DTM88" s="190"/>
      <c r="DTN88" s="190"/>
      <c r="DTO88" s="190"/>
      <c r="DTP88" s="190"/>
      <c r="DTQ88" s="190"/>
      <c r="DTR88" s="190"/>
      <c r="DTS88" s="190"/>
      <c r="DTT88" s="190"/>
      <c r="DTU88" s="190"/>
      <c r="DTV88" s="190"/>
      <c r="DTW88" s="190"/>
      <c r="DTX88" s="190"/>
      <c r="DTY88" s="190"/>
      <c r="DTZ88" s="190"/>
      <c r="DUA88" s="190"/>
      <c r="DUB88" s="190"/>
      <c r="DUC88" s="190"/>
      <c r="DUD88" s="190"/>
      <c r="DUE88" s="190"/>
      <c r="DUF88" s="190"/>
      <c r="DUG88" s="190"/>
      <c r="DUH88" s="190"/>
      <c r="DUI88" s="190"/>
      <c r="DUJ88" s="190"/>
      <c r="DUK88" s="190"/>
      <c r="DUL88" s="190"/>
      <c r="DUM88" s="190"/>
      <c r="DUN88" s="190"/>
      <c r="DUO88" s="190"/>
      <c r="DUP88" s="190"/>
      <c r="DUQ88" s="190"/>
      <c r="DUR88" s="190"/>
      <c r="DUS88" s="190"/>
      <c r="DUT88" s="190"/>
      <c r="DUU88" s="190"/>
      <c r="DUV88" s="190"/>
      <c r="DUW88" s="190"/>
      <c r="DUX88" s="190"/>
      <c r="DUY88" s="190"/>
      <c r="DUZ88" s="190"/>
      <c r="DVA88" s="190"/>
      <c r="DVB88" s="190"/>
      <c r="DVC88" s="190"/>
      <c r="DVD88" s="190"/>
      <c r="DVE88" s="190"/>
      <c r="DVF88" s="190"/>
      <c r="DVG88" s="190"/>
      <c r="DVH88" s="190"/>
      <c r="DVI88" s="190"/>
      <c r="DVJ88" s="190"/>
      <c r="DVK88" s="190"/>
      <c r="DVL88" s="190"/>
      <c r="DVM88" s="190"/>
      <c r="DVN88" s="190"/>
      <c r="DVO88" s="190"/>
      <c r="DVP88" s="190"/>
      <c r="DVQ88" s="190"/>
      <c r="DVR88" s="190"/>
      <c r="DVS88" s="190"/>
      <c r="DVT88" s="190"/>
      <c r="DVU88" s="190"/>
      <c r="DVV88" s="190"/>
      <c r="DVW88" s="190"/>
      <c r="DVX88" s="190"/>
      <c r="DVY88" s="190"/>
      <c r="DVZ88" s="190"/>
      <c r="DWA88" s="190"/>
      <c r="DWB88" s="190"/>
      <c r="DWC88" s="190"/>
      <c r="DWD88" s="190"/>
      <c r="DWE88" s="190"/>
      <c r="DWF88" s="190"/>
      <c r="DWG88" s="190"/>
      <c r="DWH88" s="190"/>
      <c r="DWI88" s="190"/>
      <c r="DWJ88" s="190"/>
      <c r="DWK88" s="190"/>
      <c r="DWL88" s="190"/>
      <c r="DWM88" s="190"/>
      <c r="DWN88" s="190"/>
      <c r="DWO88" s="190"/>
      <c r="DWP88" s="190"/>
      <c r="DWQ88" s="190"/>
      <c r="DWR88" s="190"/>
      <c r="DWS88" s="190"/>
      <c r="DWT88" s="190"/>
      <c r="DWU88" s="190"/>
      <c r="DWV88" s="190"/>
      <c r="DWW88" s="190"/>
      <c r="DWX88" s="190"/>
      <c r="DWY88" s="190"/>
      <c r="DWZ88" s="190"/>
      <c r="DXA88" s="190"/>
      <c r="DXB88" s="190"/>
      <c r="DXC88" s="190"/>
      <c r="DXD88" s="190"/>
      <c r="DXE88" s="190"/>
      <c r="DXF88" s="190"/>
      <c r="DXG88" s="190"/>
      <c r="DXH88" s="190"/>
      <c r="DXI88" s="190"/>
      <c r="DXJ88" s="190"/>
      <c r="DXK88" s="190"/>
      <c r="DXL88" s="190"/>
      <c r="DXM88" s="190"/>
      <c r="DXN88" s="190"/>
      <c r="DXO88" s="190"/>
      <c r="DXP88" s="190"/>
      <c r="DXQ88" s="190"/>
      <c r="DXR88" s="190"/>
      <c r="DXS88" s="190"/>
      <c r="DXT88" s="190"/>
      <c r="DXU88" s="190"/>
      <c r="DXV88" s="190"/>
      <c r="DXW88" s="190"/>
      <c r="DXX88" s="190"/>
      <c r="DXY88" s="190"/>
      <c r="DXZ88" s="190"/>
      <c r="DYA88" s="190"/>
      <c r="DYB88" s="190"/>
      <c r="DYC88" s="190"/>
      <c r="DYD88" s="190"/>
      <c r="DYE88" s="190"/>
      <c r="DYF88" s="190"/>
      <c r="DYG88" s="190"/>
      <c r="DYH88" s="190"/>
      <c r="DYI88" s="190"/>
      <c r="DYJ88" s="190"/>
      <c r="DYK88" s="190"/>
      <c r="DYL88" s="190"/>
      <c r="DYM88" s="190"/>
      <c r="DYN88" s="190"/>
      <c r="DYO88" s="190"/>
      <c r="DYP88" s="190"/>
      <c r="DYQ88" s="190"/>
      <c r="DYR88" s="190"/>
      <c r="DYS88" s="190"/>
      <c r="DYT88" s="190"/>
      <c r="DYU88" s="190"/>
      <c r="DYV88" s="190"/>
      <c r="DYW88" s="190"/>
      <c r="DYX88" s="190"/>
      <c r="DYY88" s="190"/>
      <c r="DYZ88" s="190"/>
      <c r="DZA88" s="190"/>
      <c r="DZB88" s="190"/>
      <c r="DZC88" s="190"/>
      <c r="DZD88" s="190"/>
      <c r="DZE88" s="190"/>
      <c r="DZF88" s="190"/>
      <c r="DZG88" s="190"/>
      <c r="DZH88" s="190"/>
      <c r="DZI88" s="190"/>
      <c r="DZJ88" s="190"/>
      <c r="DZK88" s="190"/>
      <c r="DZL88" s="190"/>
      <c r="DZM88" s="190"/>
      <c r="DZN88" s="190"/>
      <c r="DZO88" s="190"/>
      <c r="DZP88" s="190"/>
      <c r="DZQ88" s="190"/>
      <c r="DZR88" s="190"/>
      <c r="DZS88" s="190"/>
      <c r="DZT88" s="190"/>
      <c r="DZU88" s="190"/>
      <c r="DZV88" s="190"/>
      <c r="DZW88" s="190"/>
      <c r="DZX88" s="190"/>
      <c r="DZY88" s="190"/>
      <c r="DZZ88" s="190"/>
      <c r="EAA88" s="190"/>
      <c r="EAB88" s="190"/>
      <c r="EAC88" s="190"/>
      <c r="EAD88" s="190"/>
      <c r="EAE88" s="190"/>
      <c r="EAF88" s="190"/>
      <c r="EAG88" s="190"/>
      <c r="EAH88" s="190"/>
      <c r="EAI88" s="190"/>
      <c r="EAJ88" s="190"/>
      <c r="EAK88" s="190"/>
      <c r="EAL88" s="190"/>
      <c r="EAM88" s="190"/>
      <c r="EAN88" s="190"/>
      <c r="EAO88" s="190"/>
      <c r="EAP88" s="190"/>
      <c r="EAQ88" s="190"/>
      <c r="EAR88" s="190"/>
      <c r="EAS88" s="190"/>
      <c r="EAT88" s="190"/>
      <c r="EAU88" s="190"/>
      <c r="EAV88" s="190"/>
      <c r="EAW88" s="190"/>
      <c r="EAX88" s="190"/>
      <c r="EAY88" s="190"/>
      <c r="EAZ88" s="190"/>
      <c r="EBA88" s="190"/>
      <c r="EBB88" s="190"/>
      <c r="EBC88" s="190"/>
      <c r="EBD88" s="190"/>
      <c r="EBE88" s="190"/>
      <c r="EBF88" s="190"/>
      <c r="EBG88" s="190"/>
      <c r="EBH88" s="190"/>
      <c r="EBI88" s="190"/>
      <c r="EBJ88" s="190"/>
      <c r="EBK88" s="190"/>
      <c r="EBL88" s="190"/>
      <c r="EBM88" s="190"/>
      <c r="EBN88" s="190"/>
      <c r="EBO88" s="190"/>
      <c r="EBP88" s="190"/>
      <c r="EBQ88" s="190"/>
      <c r="EBR88" s="190"/>
      <c r="EBS88" s="190"/>
      <c r="EBT88" s="190"/>
      <c r="EBU88" s="190"/>
      <c r="EBV88" s="190"/>
      <c r="EBW88" s="190"/>
      <c r="EBX88" s="190"/>
      <c r="EBY88" s="190"/>
      <c r="EBZ88" s="190"/>
      <c r="ECA88" s="190"/>
      <c r="ECB88" s="190"/>
      <c r="ECC88" s="190"/>
      <c r="ECD88" s="190"/>
      <c r="ECE88" s="190"/>
      <c r="ECF88" s="190"/>
      <c r="ECG88" s="190"/>
      <c r="ECH88" s="190"/>
      <c r="ECI88" s="190"/>
      <c r="ECJ88" s="190"/>
      <c r="ECK88" s="190"/>
      <c r="ECL88" s="190"/>
      <c r="ECM88" s="190"/>
      <c r="ECN88" s="190"/>
      <c r="ECO88" s="190"/>
      <c r="ECP88" s="190"/>
      <c r="ECQ88" s="190"/>
      <c r="ECR88" s="190"/>
      <c r="ECS88" s="190"/>
      <c r="ECT88" s="190"/>
      <c r="ECU88" s="190"/>
      <c r="ECV88" s="190"/>
      <c r="ECW88" s="190"/>
      <c r="ECX88" s="190"/>
      <c r="ECY88" s="190"/>
      <c r="ECZ88" s="190"/>
      <c r="EDA88" s="190"/>
      <c r="EDB88" s="190"/>
      <c r="EDC88" s="190"/>
      <c r="EDD88" s="190"/>
      <c r="EDE88" s="190"/>
      <c r="EDF88" s="190"/>
      <c r="EDG88" s="190"/>
      <c r="EDH88" s="190"/>
      <c r="EDI88" s="190"/>
      <c r="EDJ88" s="190"/>
      <c r="EDK88" s="190"/>
      <c r="EDL88" s="190"/>
      <c r="EDM88" s="190"/>
      <c r="EDN88" s="190"/>
      <c r="EDO88" s="190"/>
      <c r="EDP88" s="190"/>
      <c r="EDQ88" s="190"/>
      <c r="EDR88" s="190"/>
      <c r="EDS88" s="190"/>
      <c r="EDT88" s="190"/>
      <c r="EDU88" s="190"/>
      <c r="EDV88" s="190"/>
      <c r="EDW88" s="190"/>
      <c r="EDX88" s="190"/>
      <c r="EDY88" s="190"/>
      <c r="EDZ88" s="190"/>
      <c r="EEA88" s="190"/>
      <c r="EEB88" s="190"/>
      <c r="EEC88" s="190"/>
      <c r="EED88" s="190"/>
      <c r="EEE88" s="190"/>
      <c r="EEF88" s="190"/>
      <c r="EEG88" s="190"/>
      <c r="EEH88" s="190"/>
      <c r="EEI88" s="190"/>
      <c r="EEJ88" s="190"/>
      <c r="EEK88" s="190"/>
      <c r="EEL88" s="190"/>
      <c r="EEM88" s="190"/>
      <c r="EEN88" s="190"/>
      <c r="EEO88" s="190"/>
      <c r="EEP88" s="190"/>
      <c r="EEQ88" s="190"/>
      <c r="EER88" s="190"/>
      <c r="EES88" s="190"/>
      <c r="EET88" s="190"/>
      <c r="EEU88" s="190"/>
      <c r="EEV88" s="190"/>
      <c r="EEW88" s="190"/>
      <c r="EEX88" s="190"/>
      <c r="EEY88" s="190"/>
      <c r="EEZ88" s="190"/>
      <c r="EFA88" s="190"/>
      <c r="EFB88" s="190"/>
      <c r="EFC88" s="190"/>
      <c r="EFD88" s="190"/>
      <c r="EFE88" s="190"/>
      <c r="EFF88" s="190"/>
      <c r="EFG88" s="190"/>
      <c r="EFH88" s="190"/>
      <c r="EFI88" s="190"/>
      <c r="EFJ88" s="190"/>
      <c r="EFK88" s="190"/>
      <c r="EFL88" s="190"/>
      <c r="EFM88" s="190"/>
      <c r="EFN88" s="190"/>
      <c r="EFO88" s="190"/>
      <c r="EFP88" s="190"/>
      <c r="EFQ88" s="190"/>
      <c r="EFR88" s="190"/>
      <c r="EFS88" s="190"/>
      <c r="EFT88" s="190"/>
      <c r="EFU88" s="190"/>
      <c r="EFV88" s="190"/>
      <c r="EFW88" s="190"/>
      <c r="EFX88" s="190"/>
      <c r="EFY88" s="190"/>
      <c r="EFZ88" s="190"/>
      <c r="EGA88" s="190"/>
      <c r="EGB88" s="190"/>
      <c r="EGC88" s="190"/>
      <c r="EGD88" s="190"/>
      <c r="EGE88" s="190"/>
      <c r="EGF88" s="190"/>
      <c r="EGG88" s="190"/>
      <c r="EGH88" s="190"/>
      <c r="EGI88" s="190"/>
      <c r="EGJ88" s="190"/>
      <c r="EGK88" s="190"/>
      <c r="EGL88" s="190"/>
      <c r="EGM88" s="190"/>
      <c r="EGN88" s="190"/>
      <c r="EGO88" s="190"/>
      <c r="EGP88" s="190"/>
      <c r="EGQ88" s="190"/>
      <c r="EGR88" s="190"/>
      <c r="EGS88" s="190"/>
      <c r="EGT88" s="190"/>
      <c r="EGU88" s="190"/>
      <c r="EGV88" s="190"/>
      <c r="EGW88" s="190"/>
      <c r="EGX88" s="190"/>
      <c r="EGY88" s="190"/>
      <c r="EGZ88" s="190"/>
      <c r="EHA88" s="190"/>
      <c r="EHB88" s="190"/>
      <c r="EHC88" s="190"/>
      <c r="EHD88" s="190"/>
      <c r="EHE88" s="190"/>
      <c r="EHF88" s="190"/>
      <c r="EHG88" s="190"/>
      <c r="EHH88" s="190"/>
      <c r="EHI88" s="190"/>
      <c r="EHJ88" s="190"/>
      <c r="EHK88" s="190"/>
      <c r="EHL88" s="190"/>
      <c r="EHM88" s="190"/>
      <c r="EHN88" s="190"/>
      <c r="EHO88" s="190"/>
      <c r="EHP88" s="190"/>
      <c r="EHQ88" s="190"/>
      <c r="EHR88" s="190"/>
      <c r="EHS88" s="190"/>
      <c r="EHT88" s="190"/>
      <c r="EHU88" s="190"/>
      <c r="EHV88" s="190"/>
      <c r="EHW88" s="190"/>
      <c r="EHX88" s="190"/>
      <c r="EHY88" s="190"/>
      <c r="EHZ88" s="190"/>
      <c r="EIA88" s="190"/>
      <c r="EIB88" s="190"/>
      <c r="EIC88" s="190"/>
      <c r="EID88" s="190"/>
      <c r="EIE88" s="190"/>
      <c r="EIF88" s="190"/>
      <c r="EIG88" s="190"/>
      <c r="EIH88" s="190"/>
      <c r="EII88" s="190"/>
      <c r="EIJ88" s="190"/>
      <c r="EIK88" s="190"/>
      <c r="EIL88" s="190"/>
      <c r="EIM88" s="190"/>
      <c r="EIN88" s="190"/>
      <c r="EIO88" s="190"/>
      <c r="EIP88" s="190"/>
      <c r="EIQ88" s="190"/>
      <c r="EIR88" s="190"/>
      <c r="EIS88" s="190"/>
      <c r="EIT88" s="190"/>
      <c r="EIU88" s="190"/>
      <c r="EIV88" s="190"/>
      <c r="EIW88" s="190"/>
      <c r="EIX88" s="190"/>
      <c r="EIY88" s="190"/>
      <c r="EIZ88" s="190"/>
      <c r="EJA88" s="190"/>
      <c r="EJB88" s="190"/>
      <c r="EJC88" s="190"/>
      <c r="EJD88" s="190"/>
      <c r="EJE88" s="190"/>
      <c r="EJF88" s="190"/>
      <c r="EJG88" s="190"/>
      <c r="EJH88" s="190"/>
      <c r="EJI88" s="190"/>
      <c r="EJJ88" s="190"/>
      <c r="EJK88" s="190"/>
      <c r="EJL88" s="190"/>
      <c r="EJM88" s="190"/>
      <c r="EJN88" s="190"/>
      <c r="EJO88" s="190"/>
      <c r="EJP88" s="190"/>
      <c r="EJQ88" s="190"/>
      <c r="EJR88" s="190"/>
      <c r="EJS88" s="190"/>
      <c r="EJT88" s="190"/>
      <c r="EJU88" s="190"/>
      <c r="EJV88" s="190"/>
      <c r="EJW88" s="190"/>
      <c r="EJX88" s="190"/>
      <c r="EJY88" s="190"/>
      <c r="EJZ88" s="190"/>
      <c r="EKA88" s="190"/>
      <c r="EKB88" s="190"/>
      <c r="EKC88" s="190"/>
      <c r="EKD88" s="190"/>
      <c r="EKE88" s="190"/>
      <c r="EKF88" s="190"/>
      <c r="EKG88" s="190"/>
      <c r="EKH88" s="190"/>
      <c r="EKI88" s="190"/>
      <c r="EKJ88" s="190"/>
      <c r="EKK88" s="190"/>
      <c r="EKL88" s="190"/>
      <c r="EKM88" s="190"/>
      <c r="EKN88" s="190"/>
      <c r="EKO88" s="190"/>
      <c r="EKP88" s="190"/>
      <c r="EKQ88" s="190"/>
      <c r="EKR88" s="190"/>
      <c r="EKS88" s="190"/>
      <c r="EKT88" s="190"/>
      <c r="EKU88" s="190"/>
      <c r="EKV88" s="190"/>
      <c r="EKW88" s="190"/>
      <c r="EKX88" s="190"/>
      <c r="EKY88" s="190"/>
      <c r="EKZ88" s="190"/>
      <c r="ELA88" s="190"/>
      <c r="ELB88" s="190"/>
      <c r="ELC88" s="190"/>
      <c r="ELD88" s="190"/>
      <c r="ELE88" s="190"/>
      <c r="ELF88" s="190"/>
      <c r="ELG88" s="190"/>
      <c r="ELH88" s="190"/>
      <c r="ELI88" s="190"/>
      <c r="ELJ88" s="190"/>
      <c r="ELK88" s="190"/>
      <c r="ELL88" s="190"/>
      <c r="ELM88" s="190"/>
      <c r="ELN88" s="190"/>
      <c r="ELO88" s="190"/>
      <c r="ELP88" s="190"/>
      <c r="ELQ88" s="190"/>
      <c r="ELR88" s="190"/>
      <c r="ELS88" s="190"/>
      <c r="ELT88" s="190"/>
      <c r="ELU88" s="190"/>
      <c r="ELV88" s="190"/>
      <c r="ELW88" s="190"/>
      <c r="ELX88" s="190"/>
      <c r="ELY88" s="190"/>
      <c r="ELZ88" s="190"/>
      <c r="EMA88" s="190"/>
      <c r="EMB88" s="190"/>
      <c r="EMC88" s="190"/>
      <c r="EMD88" s="190"/>
      <c r="EME88" s="190"/>
      <c r="EMF88" s="190"/>
      <c r="EMG88" s="190"/>
      <c r="EMH88" s="190"/>
      <c r="EMI88" s="190"/>
      <c r="EMJ88" s="190"/>
      <c r="EMK88" s="190"/>
      <c r="EML88" s="190"/>
      <c r="EMM88" s="190"/>
      <c r="EMN88" s="190"/>
      <c r="EMO88" s="190"/>
      <c r="EMP88" s="190"/>
      <c r="EMQ88" s="190"/>
      <c r="EMR88" s="190"/>
      <c r="EMS88" s="190"/>
      <c r="EMT88" s="190"/>
      <c r="EMU88" s="190"/>
      <c r="EMV88" s="190"/>
      <c r="EMW88" s="190"/>
      <c r="EMX88" s="190"/>
      <c r="EMY88" s="190"/>
      <c r="EMZ88" s="190"/>
      <c r="ENA88" s="190"/>
      <c r="ENB88" s="190"/>
      <c r="ENC88" s="190"/>
      <c r="END88" s="190"/>
      <c r="ENE88" s="190"/>
      <c r="ENF88" s="190"/>
      <c r="ENG88" s="190"/>
      <c r="ENH88" s="190"/>
      <c r="ENI88" s="190"/>
      <c r="ENJ88" s="190"/>
      <c r="ENK88" s="190"/>
      <c r="ENL88" s="190"/>
      <c r="ENM88" s="190"/>
      <c r="ENN88" s="190"/>
      <c r="ENO88" s="190"/>
      <c r="ENP88" s="190"/>
      <c r="ENQ88" s="190"/>
      <c r="ENR88" s="190"/>
      <c r="ENS88" s="190"/>
      <c r="ENT88" s="190"/>
      <c r="ENU88" s="190"/>
      <c r="ENV88" s="190"/>
      <c r="ENW88" s="190"/>
      <c r="ENX88" s="190"/>
      <c r="ENY88" s="190"/>
      <c r="ENZ88" s="190"/>
      <c r="EOA88" s="190"/>
      <c r="EOB88" s="190"/>
      <c r="EOC88" s="190"/>
      <c r="EOD88" s="190"/>
      <c r="EOE88" s="190"/>
      <c r="EOF88" s="190"/>
      <c r="EOG88" s="190"/>
      <c r="EOH88" s="190"/>
      <c r="EOI88" s="190"/>
      <c r="EOJ88" s="190"/>
      <c r="EOK88" s="190"/>
      <c r="EOL88" s="190"/>
      <c r="EOM88" s="190"/>
      <c r="EON88" s="190"/>
      <c r="EOO88" s="190"/>
      <c r="EOP88" s="190"/>
      <c r="EOQ88" s="190"/>
      <c r="EOR88" s="190"/>
      <c r="EOS88" s="190"/>
      <c r="EOT88" s="190"/>
      <c r="EOU88" s="190"/>
      <c r="EOV88" s="190"/>
      <c r="EOW88" s="190"/>
      <c r="EOX88" s="190"/>
      <c r="EOY88" s="190"/>
      <c r="EOZ88" s="190"/>
      <c r="EPA88" s="190"/>
      <c r="EPB88" s="190"/>
      <c r="EPC88" s="190"/>
      <c r="EPD88" s="190"/>
      <c r="EPE88" s="190"/>
      <c r="EPF88" s="190"/>
      <c r="EPG88" s="190"/>
      <c r="EPH88" s="190"/>
      <c r="EPI88" s="190"/>
      <c r="EPJ88" s="190"/>
      <c r="EPK88" s="190"/>
      <c r="EPL88" s="190"/>
      <c r="EPM88" s="190"/>
      <c r="EPN88" s="190"/>
      <c r="EPO88" s="190"/>
      <c r="EPP88" s="190"/>
      <c r="EPQ88" s="190"/>
      <c r="EPR88" s="190"/>
      <c r="EPS88" s="190"/>
      <c r="EPT88" s="190"/>
      <c r="EPU88" s="190"/>
      <c r="EPV88" s="190"/>
      <c r="EPW88" s="190"/>
      <c r="EPX88" s="190"/>
      <c r="EPY88" s="190"/>
      <c r="EPZ88" s="190"/>
      <c r="EQA88" s="190"/>
      <c r="EQB88" s="190"/>
      <c r="EQC88" s="190"/>
      <c r="EQD88" s="190"/>
      <c r="EQE88" s="190"/>
      <c r="EQF88" s="190"/>
      <c r="EQG88" s="190"/>
      <c r="EQH88" s="190"/>
      <c r="EQI88" s="190"/>
      <c r="EQJ88" s="190"/>
      <c r="EQK88" s="190"/>
      <c r="EQL88" s="190"/>
      <c r="EQM88" s="190"/>
      <c r="EQN88" s="190"/>
      <c r="EQO88" s="190"/>
      <c r="EQP88" s="190"/>
      <c r="EQQ88" s="190"/>
      <c r="EQR88" s="190"/>
      <c r="EQS88" s="190"/>
      <c r="EQT88" s="190"/>
      <c r="EQU88" s="190"/>
      <c r="EQV88" s="190"/>
      <c r="EQW88" s="190"/>
      <c r="EQX88" s="190"/>
      <c r="EQY88" s="190"/>
      <c r="EQZ88" s="190"/>
      <c r="ERA88" s="190"/>
      <c r="ERB88" s="190"/>
      <c r="ERC88" s="190"/>
      <c r="ERD88" s="190"/>
      <c r="ERE88" s="190"/>
      <c r="ERF88" s="190"/>
      <c r="ERG88" s="190"/>
      <c r="ERH88" s="190"/>
      <c r="ERI88" s="190"/>
      <c r="ERJ88" s="190"/>
      <c r="ERK88" s="190"/>
      <c r="ERL88" s="190"/>
      <c r="ERM88" s="190"/>
      <c r="ERN88" s="190"/>
      <c r="ERO88" s="190"/>
      <c r="ERP88" s="190"/>
      <c r="ERQ88" s="190"/>
      <c r="ERR88" s="190"/>
      <c r="ERS88" s="190"/>
      <c r="ERT88" s="190"/>
      <c r="ERU88" s="190"/>
      <c r="ERV88" s="190"/>
      <c r="ERW88" s="190"/>
      <c r="ERX88" s="190"/>
      <c r="ERY88" s="190"/>
      <c r="ERZ88" s="190"/>
      <c r="ESA88" s="190"/>
      <c r="ESB88" s="190"/>
      <c r="ESC88" s="190"/>
      <c r="ESD88" s="190"/>
      <c r="ESE88" s="190"/>
      <c r="ESF88" s="190"/>
      <c r="ESG88" s="190"/>
      <c r="ESH88" s="190"/>
      <c r="ESI88" s="190"/>
      <c r="ESJ88" s="190"/>
      <c r="ESK88" s="190"/>
      <c r="ESL88" s="190"/>
      <c r="ESM88" s="190"/>
      <c r="ESN88" s="190"/>
      <c r="ESO88" s="190"/>
      <c r="ESP88" s="190"/>
      <c r="ESQ88" s="190"/>
      <c r="ESR88" s="190"/>
      <c r="ESS88" s="190"/>
      <c r="EST88" s="190"/>
      <c r="ESU88" s="190"/>
      <c r="ESV88" s="190"/>
      <c r="ESW88" s="190"/>
      <c r="ESX88" s="190"/>
      <c r="ESY88" s="190"/>
      <c r="ESZ88" s="190"/>
      <c r="ETA88" s="190"/>
      <c r="ETB88" s="190"/>
      <c r="ETC88" s="190"/>
      <c r="ETD88" s="190"/>
      <c r="ETE88" s="190"/>
      <c r="ETF88" s="190"/>
      <c r="ETG88" s="190"/>
      <c r="ETH88" s="190"/>
      <c r="ETI88" s="190"/>
      <c r="ETJ88" s="190"/>
      <c r="ETK88" s="190"/>
      <c r="ETL88" s="190"/>
      <c r="ETM88" s="190"/>
      <c r="ETN88" s="190"/>
      <c r="ETO88" s="190"/>
      <c r="ETP88" s="190"/>
      <c r="ETQ88" s="190"/>
      <c r="ETR88" s="190"/>
      <c r="ETS88" s="190"/>
      <c r="ETT88" s="190"/>
      <c r="ETU88" s="190"/>
      <c r="ETV88" s="190"/>
      <c r="ETW88" s="190"/>
      <c r="ETX88" s="190"/>
      <c r="ETY88" s="190"/>
      <c r="ETZ88" s="190"/>
      <c r="EUA88" s="190"/>
      <c r="EUB88" s="190"/>
      <c r="EUC88" s="190"/>
      <c r="EUD88" s="190"/>
      <c r="EUE88" s="190"/>
      <c r="EUF88" s="190"/>
      <c r="EUG88" s="190"/>
      <c r="EUH88" s="190"/>
      <c r="EUI88" s="190"/>
      <c r="EUJ88" s="190"/>
      <c r="EUK88" s="190"/>
      <c r="EUL88" s="190"/>
      <c r="EUM88" s="190"/>
      <c r="EUN88" s="190"/>
      <c r="EUO88" s="190"/>
      <c r="EUP88" s="190"/>
      <c r="EUQ88" s="190"/>
      <c r="EUR88" s="190"/>
      <c r="EUS88" s="190"/>
      <c r="EUT88" s="190"/>
      <c r="EUU88" s="190"/>
      <c r="EUV88" s="190"/>
      <c r="EUW88" s="190"/>
      <c r="EUX88" s="190"/>
      <c r="EUY88" s="190"/>
      <c r="EUZ88" s="190"/>
      <c r="EVA88" s="190"/>
      <c r="EVB88" s="190"/>
      <c r="EVC88" s="190"/>
      <c r="EVD88" s="190"/>
      <c r="EVE88" s="190"/>
      <c r="EVF88" s="190"/>
      <c r="EVG88" s="190"/>
      <c r="EVH88" s="190"/>
      <c r="EVI88" s="190"/>
      <c r="EVJ88" s="190"/>
      <c r="EVK88" s="190"/>
      <c r="EVL88" s="190"/>
      <c r="EVM88" s="190"/>
      <c r="EVN88" s="190"/>
      <c r="EVO88" s="190"/>
      <c r="EVP88" s="190"/>
      <c r="EVQ88" s="190"/>
      <c r="EVR88" s="190"/>
      <c r="EVS88" s="190"/>
      <c r="EVT88" s="190"/>
      <c r="EVU88" s="190"/>
      <c r="EVV88" s="190"/>
      <c r="EVW88" s="190"/>
      <c r="EVX88" s="190"/>
      <c r="EVY88" s="190"/>
      <c r="EVZ88" s="190"/>
      <c r="EWA88" s="190"/>
      <c r="EWB88" s="190"/>
      <c r="EWC88" s="190"/>
      <c r="EWD88" s="190"/>
      <c r="EWE88" s="190"/>
      <c r="EWF88" s="190"/>
      <c r="EWG88" s="190"/>
      <c r="EWH88" s="190"/>
      <c r="EWI88" s="190"/>
      <c r="EWJ88" s="190"/>
      <c r="EWK88" s="190"/>
      <c r="EWL88" s="190"/>
      <c r="EWM88" s="190"/>
      <c r="EWN88" s="190"/>
      <c r="EWO88" s="190"/>
      <c r="EWP88" s="190"/>
      <c r="EWQ88" s="190"/>
      <c r="EWR88" s="190"/>
      <c r="EWS88" s="190"/>
      <c r="EWT88" s="190"/>
      <c r="EWU88" s="190"/>
      <c r="EWV88" s="190"/>
      <c r="EWW88" s="190"/>
      <c r="EWX88" s="190"/>
      <c r="EWY88" s="190"/>
      <c r="EWZ88" s="190"/>
      <c r="EXA88" s="190"/>
      <c r="EXB88" s="190"/>
      <c r="EXC88" s="190"/>
      <c r="EXD88" s="190"/>
      <c r="EXE88" s="190"/>
      <c r="EXF88" s="190"/>
      <c r="EXG88" s="190"/>
      <c r="EXH88" s="190"/>
      <c r="EXI88" s="190"/>
      <c r="EXJ88" s="190"/>
      <c r="EXK88" s="190"/>
      <c r="EXL88" s="190"/>
      <c r="EXM88" s="190"/>
      <c r="EXN88" s="190"/>
      <c r="EXO88" s="190"/>
      <c r="EXP88" s="190"/>
      <c r="EXQ88" s="190"/>
      <c r="EXR88" s="190"/>
      <c r="EXS88" s="190"/>
      <c r="EXT88" s="190"/>
      <c r="EXU88" s="190"/>
      <c r="EXV88" s="190"/>
      <c r="EXW88" s="190"/>
      <c r="EXX88" s="190"/>
      <c r="EXY88" s="190"/>
      <c r="EXZ88" s="190"/>
      <c r="EYA88" s="190"/>
      <c r="EYB88" s="190"/>
      <c r="EYC88" s="190"/>
      <c r="EYD88" s="190"/>
      <c r="EYE88" s="190"/>
      <c r="EYF88" s="190"/>
      <c r="EYG88" s="190"/>
      <c r="EYH88" s="190"/>
      <c r="EYI88" s="190"/>
      <c r="EYJ88" s="190"/>
      <c r="EYK88" s="190"/>
      <c r="EYL88" s="190"/>
      <c r="EYM88" s="190"/>
      <c r="EYN88" s="190"/>
      <c r="EYO88" s="190"/>
      <c r="EYP88" s="190"/>
      <c r="EYQ88" s="190"/>
      <c r="EYR88" s="190"/>
      <c r="EYS88" s="190"/>
      <c r="EYT88" s="190"/>
      <c r="EYU88" s="190"/>
      <c r="EYV88" s="190"/>
      <c r="EYW88" s="190"/>
      <c r="EYX88" s="190"/>
      <c r="EYY88" s="190"/>
      <c r="EYZ88" s="190"/>
      <c r="EZA88" s="190"/>
      <c r="EZB88" s="190"/>
      <c r="EZC88" s="190"/>
      <c r="EZD88" s="190"/>
      <c r="EZE88" s="190"/>
      <c r="EZF88" s="190"/>
      <c r="EZG88" s="190"/>
      <c r="EZH88" s="190"/>
      <c r="EZI88" s="190"/>
      <c r="EZJ88" s="190"/>
      <c r="EZK88" s="190"/>
      <c r="EZL88" s="190"/>
      <c r="EZM88" s="190"/>
      <c r="EZN88" s="190"/>
      <c r="EZO88" s="190"/>
      <c r="EZP88" s="190"/>
      <c r="EZQ88" s="190"/>
      <c r="EZR88" s="190"/>
      <c r="EZS88" s="190"/>
      <c r="EZT88" s="190"/>
      <c r="EZU88" s="190"/>
      <c r="EZV88" s="190"/>
      <c r="EZW88" s="190"/>
      <c r="EZX88" s="190"/>
      <c r="EZY88" s="190"/>
      <c r="EZZ88" s="190"/>
      <c r="FAA88" s="190"/>
      <c r="FAB88" s="190"/>
      <c r="FAC88" s="190"/>
      <c r="FAD88" s="190"/>
      <c r="FAE88" s="190"/>
      <c r="FAF88" s="190"/>
      <c r="FAG88" s="190"/>
      <c r="FAH88" s="190"/>
      <c r="FAI88" s="190"/>
      <c r="FAJ88" s="190"/>
      <c r="FAK88" s="190"/>
      <c r="FAL88" s="190"/>
      <c r="FAM88" s="190"/>
      <c r="FAN88" s="190"/>
      <c r="FAO88" s="190"/>
      <c r="FAP88" s="190"/>
      <c r="FAQ88" s="190"/>
      <c r="FAR88" s="190"/>
      <c r="FAS88" s="190"/>
      <c r="FAT88" s="190"/>
      <c r="FAU88" s="190"/>
      <c r="FAV88" s="190"/>
      <c r="FAW88" s="190"/>
      <c r="FAX88" s="190"/>
      <c r="FAY88" s="190"/>
      <c r="FAZ88" s="190"/>
      <c r="FBA88" s="190"/>
      <c r="FBB88" s="190"/>
      <c r="FBC88" s="190"/>
      <c r="FBD88" s="190"/>
      <c r="FBE88" s="190"/>
      <c r="FBF88" s="190"/>
      <c r="FBG88" s="190"/>
      <c r="FBH88" s="190"/>
      <c r="FBI88" s="190"/>
      <c r="FBJ88" s="190"/>
      <c r="FBK88" s="190"/>
      <c r="FBL88" s="190"/>
      <c r="FBM88" s="190"/>
      <c r="FBN88" s="190"/>
      <c r="FBO88" s="190"/>
      <c r="FBP88" s="190"/>
      <c r="FBQ88" s="190"/>
      <c r="FBR88" s="190"/>
      <c r="FBS88" s="190"/>
      <c r="FBT88" s="190"/>
      <c r="FBU88" s="190"/>
      <c r="FBV88" s="190"/>
      <c r="FBW88" s="190"/>
      <c r="FBX88" s="190"/>
      <c r="FBY88" s="190"/>
      <c r="FBZ88" s="190"/>
      <c r="FCA88" s="190"/>
      <c r="FCB88" s="190"/>
      <c r="FCC88" s="190"/>
      <c r="FCD88" s="190"/>
      <c r="FCE88" s="190"/>
      <c r="FCF88" s="190"/>
      <c r="FCG88" s="190"/>
      <c r="FCH88" s="190"/>
      <c r="FCI88" s="190"/>
      <c r="FCJ88" s="190"/>
      <c r="FCK88" s="190"/>
      <c r="FCL88" s="190"/>
      <c r="FCM88" s="190"/>
      <c r="FCN88" s="190"/>
      <c r="FCO88" s="190"/>
      <c r="FCP88" s="190"/>
      <c r="FCQ88" s="190"/>
      <c r="FCR88" s="190"/>
      <c r="FCS88" s="190"/>
      <c r="FCT88" s="190"/>
      <c r="FCU88" s="190"/>
      <c r="FCV88" s="190"/>
      <c r="FCW88" s="190"/>
      <c r="FCX88" s="190"/>
      <c r="FCY88" s="190"/>
      <c r="FCZ88" s="190"/>
      <c r="FDA88" s="190"/>
      <c r="FDB88" s="190"/>
      <c r="FDC88" s="190"/>
      <c r="FDD88" s="190"/>
      <c r="FDE88" s="190"/>
      <c r="FDF88" s="190"/>
      <c r="FDG88" s="190"/>
      <c r="FDH88" s="190"/>
      <c r="FDI88" s="190"/>
      <c r="FDJ88" s="190"/>
      <c r="FDK88" s="190"/>
      <c r="FDL88" s="190"/>
      <c r="FDM88" s="190"/>
      <c r="FDN88" s="190"/>
      <c r="FDO88" s="190"/>
      <c r="FDP88" s="190"/>
      <c r="FDQ88" s="190"/>
      <c r="FDR88" s="190"/>
      <c r="FDS88" s="190"/>
      <c r="FDT88" s="190"/>
      <c r="FDU88" s="190"/>
      <c r="FDV88" s="190"/>
      <c r="FDW88" s="190"/>
      <c r="FDX88" s="190"/>
      <c r="FDY88" s="190"/>
      <c r="FDZ88" s="190"/>
      <c r="FEA88" s="190"/>
      <c r="FEB88" s="190"/>
      <c r="FEC88" s="190"/>
      <c r="FED88" s="190"/>
      <c r="FEE88" s="190"/>
      <c r="FEF88" s="190"/>
      <c r="FEG88" s="190"/>
      <c r="FEH88" s="190"/>
      <c r="FEI88" s="190"/>
      <c r="FEJ88" s="190"/>
      <c r="FEK88" s="190"/>
      <c r="FEL88" s="190"/>
      <c r="FEM88" s="190"/>
      <c r="FEN88" s="190"/>
      <c r="FEO88" s="190"/>
      <c r="FEP88" s="190"/>
      <c r="FEQ88" s="190"/>
      <c r="FER88" s="190"/>
      <c r="FES88" s="190"/>
      <c r="FET88" s="190"/>
      <c r="FEU88" s="190"/>
      <c r="FEV88" s="190"/>
      <c r="FEW88" s="190"/>
      <c r="FEX88" s="190"/>
      <c r="FEY88" s="190"/>
      <c r="FEZ88" s="190"/>
      <c r="FFA88" s="190"/>
      <c r="FFB88" s="190"/>
      <c r="FFC88" s="190"/>
      <c r="FFD88" s="190"/>
      <c r="FFE88" s="190"/>
      <c r="FFF88" s="190"/>
      <c r="FFG88" s="190"/>
      <c r="FFH88" s="190"/>
      <c r="FFI88" s="190"/>
      <c r="FFJ88" s="190"/>
      <c r="FFK88" s="190"/>
      <c r="FFL88" s="190"/>
      <c r="FFM88" s="190"/>
      <c r="FFN88" s="190"/>
      <c r="FFO88" s="190"/>
      <c r="FFP88" s="190"/>
      <c r="FFQ88" s="190"/>
      <c r="FFR88" s="190"/>
      <c r="FFS88" s="190"/>
      <c r="FFT88" s="190"/>
      <c r="FFU88" s="190"/>
      <c r="FFV88" s="190"/>
      <c r="FFW88" s="190"/>
      <c r="FFX88" s="190"/>
      <c r="FFY88" s="190"/>
      <c r="FFZ88" s="190"/>
      <c r="FGA88" s="190"/>
      <c r="FGB88" s="190"/>
      <c r="FGC88" s="190"/>
      <c r="FGD88" s="190"/>
      <c r="FGE88" s="190"/>
      <c r="FGF88" s="190"/>
      <c r="FGG88" s="190"/>
      <c r="FGH88" s="190"/>
      <c r="FGI88" s="190"/>
      <c r="FGJ88" s="190"/>
      <c r="FGK88" s="190"/>
      <c r="FGL88" s="190"/>
      <c r="FGM88" s="190"/>
      <c r="FGN88" s="190"/>
      <c r="FGO88" s="190"/>
      <c r="FGP88" s="190"/>
      <c r="FGQ88" s="190"/>
      <c r="FGR88" s="190"/>
      <c r="FGS88" s="190"/>
      <c r="FGT88" s="190"/>
      <c r="FGU88" s="190"/>
      <c r="FGV88" s="190"/>
      <c r="FGW88" s="190"/>
      <c r="FGX88" s="190"/>
      <c r="FGY88" s="190"/>
      <c r="FGZ88" s="190"/>
      <c r="FHA88" s="190"/>
      <c r="FHB88" s="190"/>
      <c r="FHC88" s="190"/>
      <c r="FHD88" s="190"/>
      <c r="FHE88" s="190"/>
      <c r="FHF88" s="190"/>
      <c r="FHG88" s="190"/>
      <c r="FHH88" s="190"/>
      <c r="FHI88" s="190"/>
      <c r="FHJ88" s="190"/>
      <c r="FHK88" s="190"/>
      <c r="FHL88" s="190"/>
      <c r="FHM88" s="190"/>
      <c r="FHN88" s="190"/>
      <c r="FHO88" s="190"/>
      <c r="FHP88" s="190"/>
      <c r="FHQ88" s="190"/>
      <c r="FHR88" s="190"/>
      <c r="FHS88" s="190"/>
      <c r="FHT88" s="190"/>
      <c r="FHU88" s="190"/>
      <c r="FHV88" s="190"/>
      <c r="FHW88" s="190"/>
      <c r="FHX88" s="190"/>
      <c r="FHY88" s="190"/>
      <c r="FHZ88" s="190"/>
      <c r="FIA88" s="190"/>
      <c r="FIB88" s="190"/>
      <c r="FIC88" s="190"/>
      <c r="FID88" s="190"/>
      <c r="FIE88" s="190"/>
      <c r="FIF88" s="190"/>
      <c r="FIG88" s="190"/>
      <c r="FIH88" s="190"/>
      <c r="FII88" s="190"/>
      <c r="FIJ88" s="190"/>
      <c r="FIK88" s="190"/>
      <c r="FIL88" s="190"/>
      <c r="FIM88" s="190"/>
      <c r="FIN88" s="190"/>
      <c r="FIO88" s="190"/>
      <c r="FIP88" s="190"/>
      <c r="FIQ88" s="190"/>
      <c r="FIR88" s="190"/>
      <c r="FIS88" s="190"/>
      <c r="FIT88" s="190"/>
      <c r="FIU88" s="190"/>
      <c r="FIV88" s="190"/>
      <c r="FIW88" s="190"/>
      <c r="FIX88" s="190"/>
      <c r="FIY88" s="190"/>
      <c r="FIZ88" s="190"/>
      <c r="FJA88" s="190"/>
      <c r="FJB88" s="190"/>
      <c r="FJC88" s="190"/>
      <c r="FJD88" s="190"/>
      <c r="FJE88" s="190"/>
      <c r="FJF88" s="190"/>
      <c r="FJG88" s="190"/>
      <c r="FJH88" s="190"/>
      <c r="FJI88" s="190"/>
      <c r="FJJ88" s="190"/>
      <c r="FJK88" s="190"/>
      <c r="FJL88" s="190"/>
      <c r="FJM88" s="190"/>
      <c r="FJN88" s="190"/>
      <c r="FJO88" s="190"/>
      <c r="FJP88" s="190"/>
      <c r="FJQ88" s="190"/>
      <c r="FJR88" s="190"/>
      <c r="FJS88" s="190"/>
      <c r="FJT88" s="190"/>
      <c r="FJU88" s="190"/>
      <c r="FJV88" s="190"/>
      <c r="FJW88" s="190"/>
      <c r="FJX88" s="190"/>
      <c r="FJY88" s="190"/>
      <c r="FJZ88" s="190"/>
      <c r="FKA88" s="190"/>
      <c r="FKB88" s="190"/>
      <c r="FKC88" s="190"/>
      <c r="FKD88" s="190"/>
      <c r="FKE88" s="190"/>
      <c r="FKF88" s="190"/>
      <c r="FKG88" s="190"/>
      <c r="FKH88" s="190"/>
      <c r="FKI88" s="190"/>
      <c r="FKJ88" s="190"/>
      <c r="FKK88" s="190"/>
      <c r="FKL88" s="190"/>
      <c r="FKM88" s="190"/>
      <c r="FKN88" s="190"/>
      <c r="FKO88" s="190"/>
      <c r="FKP88" s="190"/>
      <c r="FKQ88" s="190"/>
      <c r="FKR88" s="190"/>
      <c r="FKS88" s="190"/>
      <c r="FKT88" s="190"/>
      <c r="FKU88" s="190"/>
      <c r="FKV88" s="190"/>
      <c r="FKW88" s="190"/>
      <c r="FKX88" s="190"/>
      <c r="FKY88" s="190"/>
      <c r="FKZ88" s="190"/>
      <c r="FLA88" s="190"/>
      <c r="FLB88" s="190"/>
      <c r="FLC88" s="190"/>
      <c r="FLD88" s="190"/>
      <c r="FLE88" s="190"/>
      <c r="FLF88" s="190"/>
      <c r="FLG88" s="190"/>
      <c r="FLH88" s="190"/>
      <c r="FLI88" s="190"/>
      <c r="FLJ88" s="190"/>
      <c r="FLK88" s="190"/>
      <c r="FLL88" s="190"/>
      <c r="FLM88" s="190"/>
      <c r="FLN88" s="190"/>
      <c r="FLO88" s="190"/>
      <c r="FLP88" s="190"/>
      <c r="FLQ88" s="190"/>
      <c r="FLR88" s="190"/>
      <c r="FLS88" s="190"/>
      <c r="FLT88" s="190"/>
      <c r="FLU88" s="190"/>
      <c r="FLV88" s="190"/>
      <c r="FLW88" s="190"/>
      <c r="FLX88" s="190"/>
      <c r="FLY88" s="190"/>
      <c r="FLZ88" s="190"/>
      <c r="FMA88" s="190"/>
      <c r="FMB88" s="190"/>
      <c r="FMC88" s="190"/>
      <c r="FMD88" s="190"/>
      <c r="FME88" s="190"/>
      <c r="FMF88" s="190"/>
      <c r="FMG88" s="190"/>
      <c r="FMH88" s="190"/>
      <c r="FMI88" s="190"/>
      <c r="FMJ88" s="190"/>
      <c r="FMK88" s="190"/>
      <c r="FML88" s="190"/>
      <c r="FMM88" s="190"/>
      <c r="FMN88" s="190"/>
      <c r="FMO88" s="190"/>
      <c r="FMP88" s="190"/>
      <c r="FMQ88" s="190"/>
      <c r="FMR88" s="190"/>
      <c r="FMS88" s="190"/>
      <c r="FMT88" s="190"/>
      <c r="FMU88" s="190"/>
      <c r="FMV88" s="190"/>
      <c r="FMW88" s="190"/>
      <c r="FMX88" s="190"/>
      <c r="FMY88" s="190"/>
      <c r="FMZ88" s="190"/>
      <c r="FNA88" s="190"/>
      <c r="FNB88" s="190"/>
      <c r="FNC88" s="190"/>
      <c r="FND88" s="190"/>
      <c r="FNE88" s="190"/>
      <c r="FNF88" s="190"/>
      <c r="FNG88" s="190"/>
      <c r="FNH88" s="190"/>
      <c r="FNI88" s="190"/>
      <c r="FNJ88" s="190"/>
      <c r="FNK88" s="190"/>
      <c r="FNL88" s="190"/>
      <c r="FNM88" s="190"/>
      <c r="FNN88" s="190"/>
      <c r="FNO88" s="190"/>
      <c r="FNP88" s="190"/>
      <c r="FNQ88" s="190"/>
      <c r="FNR88" s="190"/>
      <c r="FNS88" s="190"/>
      <c r="FNT88" s="190"/>
      <c r="FNU88" s="190"/>
      <c r="FNV88" s="190"/>
      <c r="FNW88" s="190"/>
      <c r="FNX88" s="190"/>
      <c r="FNY88" s="190"/>
      <c r="FNZ88" s="190"/>
      <c r="FOA88" s="190"/>
      <c r="FOB88" s="190"/>
      <c r="FOC88" s="190"/>
      <c r="FOD88" s="190"/>
      <c r="FOE88" s="190"/>
      <c r="FOF88" s="190"/>
      <c r="FOG88" s="190"/>
      <c r="FOH88" s="190"/>
      <c r="FOI88" s="190"/>
      <c r="FOJ88" s="190"/>
      <c r="FOK88" s="190"/>
      <c r="FOL88" s="190"/>
      <c r="FOM88" s="190"/>
      <c r="FON88" s="190"/>
      <c r="FOO88" s="190"/>
      <c r="FOP88" s="190"/>
      <c r="FOQ88" s="190"/>
      <c r="FOR88" s="190"/>
      <c r="FOS88" s="190"/>
      <c r="FOT88" s="190"/>
      <c r="FOU88" s="190"/>
      <c r="FOV88" s="190"/>
      <c r="FOW88" s="190"/>
      <c r="FOX88" s="190"/>
      <c r="FOY88" s="190"/>
      <c r="FOZ88" s="190"/>
      <c r="FPA88" s="190"/>
      <c r="FPB88" s="190"/>
      <c r="FPC88" s="190"/>
      <c r="FPD88" s="190"/>
      <c r="FPE88" s="190"/>
      <c r="FPF88" s="190"/>
      <c r="FPG88" s="190"/>
      <c r="FPH88" s="190"/>
      <c r="FPI88" s="190"/>
      <c r="FPJ88" s="190"/>
      <c r="FPK88" s="190"/>
      <c r="FPL88" s="190"/>
      <c r="FPM88" s="190"/>
      <c r="FPN88" s="190"/>
      <c r="FPO88" s="190"/>
      <c r="FPP88" s="190"/>
      <c r="FPQ88" s="190"/>
      <c r="FPR88" s="190"/>
      <c r="FPS88" s="190"/>
      <c r="FPT88" s="190"/>
      <c r="FPU88" s="190"/>
      <c r="FPV88" s="190"/>
      <c r="FPW88" s="190"/>
      <c r="FPX88" s="190"/>
      <c r="FPY88" s="190"/>
      <c r="FPZ88" s="190"/>
      <c r="FQA88" s="190"/>
      <c r="FQB88" s="190"/>
      <c r="FQC88" s="190"/>
      <c r="FQD88" s="190"/>
      <c r="FQE88" s="190"/>
      <c r="FQF88" s="190"/>
      <c r="FQG88" s="190"/>
      <c r="FQH88" s="190"/>
      <c r="FQI88" s="190"/>
      <c r="FQJ88" s="190"/>
      <c r="FQK88" s="190"/>
      <c r="FQL88" s="190"/>
      <c r="FQM88" s="190"/>
      <c r="FQN88" s="190"/>
      <c r="FQO88" s="190"/>
      <c r="FQP88" s="190"/>
      <c r="FQQ88" s="190"/>
      <c r="FQR88" s="190"/>
      <c r="FQS88" s="190"/>
      <c r="FQT88" s="190"/>
      <c r="FQU88" s="190"/>
      <c r="FQV88" s="190"/>
      <c r="FQW88" s="190"/>
      <c r="FQX88" s="190"/>
      <c r="FQY88" s="190"/>
      <c r="FQZ88" s="190"/>
      <c r="FRA88" s="190"/>
      <c r="FRB88" s="190"/>
      <c r="FRC88" s="190"/>
      <c r="FRD88" s="190"/>
      <c r="FRE88" s="190"/>
      <c r="FRF88" s="190"/>
      <c r="FRG88" s="190"/>
      <c r="FRH88" s="190"/>
      <c r="FRI88" s="190"/>
      <c r="FRJ88" s="190"/>
      <c r="FRK88" s="190"/>
      <c r="FRL88" s="190"/>
      <c r="FRM88" s="190"/>
      <c r="FRN88" s="190"/>
      <c r="FRO88" s="190"/>
      <c r="FRP88" s="190"/>
      <c r="FRQ88" s="190"/>
      <c r="FRR88" s="190"/>
      <c r="FRS88" s="190"/>
      <c r="FRT88" s="190"/>
      <c r="FRU88" s="190"/>
      <c r="FRV88" s="190"/>
      <c r="FRW88" s="190"/>
      <c r="FRX88" s="190"/>
      <c r="FRY88" s="190"/>
      <c r="FRZ88" s="190"/>
      <c r="FSA88" s="190"/>
      <c r="FSB88" s="190"/>
      <c r="FSC88" s="190"/>
      <c r="FSD88" s="190"/>
      <c r="FSE88" s="190"/>
      <c r="FSF88" s="190"/>
      <c r="FSG88" s="190"/>
      <c r="FSH88" s="190"/>
      <c r="FSI88" s="190"/>
      <c r="FSJ88" s="190"/>
      <c r="FSK88" s="190"/>
      <c r="FSL88" s="190"/>
      <c r="FSM88" s="190"/>
      <c r="FSN88" s="190"/>
      <c r="FSO88" s="190"/>
      <c r="FSP88" s="190"/>
      <c r="FSQ88" s="190"/>
      <c r="FSR88" s="190"/>
      <c r="FSS88" s="190"/>
      <c r="FST88" s="190"/>
      <c r="FSU88" s="190"/>
      <c r="FSV88" s="190"/>
      <c r="FSW88" s="190"/>
      <c r="FSX88" s="190"/>
      <c r="FSY88" s="190"/>
      <c r="FSZ88" s="190"/>
      <c r="FTA88" s="190"/>
      <c r="FTB88" s="190"/>
      <c r="FTC88" s="190"/>
      <c r="FTD88" s="190"/>
      <c r="FTE88" s="190"/>
      <c r="FTF88" s="190"/>
      <c r="FTG88" s="190"/>
      <c r="FTH88" s="190"/>
      <c r="FTI88" s="190"/>
      <c r="FTJ88" s="190"/>
      <c r="FTK88" s="190"/>
      <c r="FTL88" s="190"/>
      <c r="FTM88" s="190"/>
      <c r="FTN88" s="190"/>
      <c r="FTO88" s="190"/>
      <c r="FTP88" s="190"/>
      <c r="FTQ88" s="190"/>
      <c r="FTR88" s="190"/>
      <c r="FTS88" s="190"/>
      <c r="FTT88" s="190"/>
      <c r="FTU88" s="190"/>
      <c r="FTV88" s="190"/>
      <c r="FTW88" s="190"/>
      <c r="FTX88" s="190"/>
      <c r="FTY88" s="190"/>
      <c r="FTZ88" s="190"/>
      <c r="FUA88" s="190"/>
      <c r="FUB88" s="190"/>
      <c r="FUC88" s="190"/>
      <c r="FUD88" s="190"/>
      <c r="FUE88" s="190"/>
      <c r="FUF88" s="190"/>
      <c r="FUG88" s="190"/>
      <c r="FUH88" s="190"/>
      <c r="FUI88" s="190"/>
      <c r="FUJ88" s="190"/>
      <c r="FUK88" s="190"/>
      <c r="FUL88" s="190"/>
      <c r="FUM88" s="190"/>
      <c r="FUN88" s="190"/>
      <c r="FUO88" s="190"/>
      <c r="FUP88" s="190"/>
      <c r="FUQ88" s="190"/>
      <c r="FUR88" s="190"/>
      <c r="FUS88" s="190"/>
      <c r="FUT88" s="190"/>
      <c r="FUU88" s="190"/>
      <c r="FUV88" s="190"/>
      <c r="FUW88" s="190"/>
      <c r="FUX88" s="190"/>
      <c r="FUY88" s="190"/>
      <c r="FUZ88" s="190"/>
      <c r="FVA88" s="190"/>
      <c r="FVB88" s="190"/>
      <c r="FVC88" s="190"/>
      <c r="FVD88" s="190"/>
      <c r="FVE88" s="190"/>
      <c r="FVF88" s="190"/>
      <c r="FVG88" s="190"/>
      <c r="FVH88" s="190"/>
      <c r="FVI88" s="190"/>
      <c r="FVJ88" s="190"/>
      <c r="FVK88" s="190"/>
      <c r="FVL88" s="190"/>
      <c r="FVM88" s="190"/>
      <c r="FVN88" s="190"/>
      <c r="FVO88" s="190"/>
      <c r="FVP88" s="190"/>
      <c r="FVQ88" s="190"/>
      <c r="FVR88" s="190"/>
      <c r="FVS88" s="190"/>
      <c r="FVT88" s="190"/>
      <c r="FVU88" s="190"/>
      <c r="FVV88" s="190"/>
      <c r="FVW88" s="190"/>
      <c r="FVX88" s="190"/>
      <c r="FVY88" s="190"/>
      <c r="FVZ88" s="190"/>
      <c r="FWA88" s="190"/>
      <c r="FWB88" s="190"/>
      <c r="FWC88" s="190"/>
      <c r="FWD88" s="190"/>
      <c r="FWE88" s="190"/>
      <c r="FWF88" s="190"/>
      <c r="FWG88" s="190"/>
      <c r="FWH88" s="190"/>
      <c r="FWI88" s="190"/>
      <c r="FWJ88" s="190"/>
      <c r="FWK88" s="190"/>
      <c r="FWL88" s="190"/>
      <c r="FWM88" s="190"/>
      <c r="FWN88" s="190"/>
      <c r="FWO88" s="190"/>
      <c r="FWP88" s="190"/>
      <c r="FWQ88" s="190"/>
      <c r="FWR88" s="190"/>
      <c r="FWS88" s="190"/>
      <c r="FWT88" s="190"/>
      <c r="FWU88" s="190"/>
      <c r="FWV88" s="190"/>
      <c r="FWW88" s="190"/>
      <c r="FWX88" s="190"/>
      <c r="FWY88" s="190"/>
      <c r="FWZ88" s="190"/>
      <c r="FXA88" s="190"/>
      <c r="FXB88" s="190"/>
      <c r="FXC88" s="190"/>
      <c r="FXD88" s="190"/>
      <c r="FXE88" s="190"/>
      <c r="FXF88" s="190"/>
      <c r="FXG88" s="190"/>
      <c r="FXH88" s="190"/>
      <c r="FXI88" s="190"/>
      <c r="FXJ88" s="190"/>
      <c r="FXK88" s="190"/>
      <c r="FXL88" s="190"/>
      <c r="FXM88" s="190"/>
      <c r="FXN88" s="190"/>
      <c r="FXO88" s="190"/>
      <c r="FXP88" s="190"/>
      <c r="FXQ88" s="190"/>
      <c r="FXR88" s="190"/>
      <c r="FXS88" s="190"/>
      <c r="FXT88" s="190"/>
      <c r="FXU88" s="190"/>
      <c r="FXV88" s="190"/>
      <c r="FXW88" s="190"/>
      <c r="FXX88" s="190"/>
      <c r="FXY88" s="190"/>
      <c r="FXZ88" s="190"/>
      <c r="FYA88" s="190"/>
      <c r="FYB88" s="190"/>
      <c r="FYC88" s="190"/>
      <c r="FYD88" s="190"/>
      <c r="FYE88" s="190"/>
      <c r="FYF88" s="190"/>
      <c r="FYG88" s="190"/>
      <c r="FYH88" s="190"/>
      <c r="FYI88" s="190"/>
      <c r="FYJ88" s="190"/>
      <c r="FYK88" s="190"/>
      <c r="FYL88" s="190"/>
      <c r="FYM88" s="190"/>
      <c r="FYN88" s="190"/>
      <c r="FYO88" s="190"/>
      <c r="FYP88" s="190"/>
      <c r="FYQ88" s="190"/>
      <c r="FYR88" s="190"/>
      <c r="FYS88" s="190"/>
      <c r="FYT88" s="190"/>
      <c r="FYU88" s="190"/>
      <c r="FYV88" s="190"/>
      <c r="FYW88" s="190"/>
      <c r="FYX88" s="190"/>
      <c r="FYY88" s="190"/>
      <c r="FYZ88" s="190"/>
      <c r="FZA88" s="190"/>
      <c r="FZB88" s="190"/>
      <c r="FZC88" s="190"/>
      <c r="FZD88" s="190"/>
      <c r="FZE88" s="190"/>
      <c r="FZF88" s="190"/>
      <c r="FZG88" s="190"/>
      <c r="FZH88" s="190"/>
      <c r="FZI88" s="190"/>
      <c r="FZJ88" s="190"/>
      <c r="FZK88" s="190"/>
      <c r="FZL88" s="190"/>
      <c r="FZM88" s="190"/>
      <c r="FZN88" s="190"/>
      <c r="FZO88" s="190"/>
      <c r="FZP88" s="190"/>
      <c r="FZQ88" s="190"/>
      <c r="FZR88" s="190"/>
      <c r="FZS88" s="190"/>
      <c r="FZT88" s="190"/>
      <c r="FZU88" s="190"/>
      <c r="FZV88" s="190"/>
      <c r="FZW88" s="190"/>
      <c r="FZX88" s="190"/>
      <c r="FZY88" s="190"/>
      <c r="FZZ88" s="190"/>
      <c r="GAA88" s="190"/>
      <c r="GAB88" s="190"/>
      <c r="GAC88" s="190"/>
      <c r="GAD88" s="190"/>
      <c r="GAE88" s="190"/>
      <c r="GAF88" s="190"/>
      <c r="GAG88" s="190"/>
      <c r="GAH88" s="190"/>
      <c r="GAI88" s="190"/>
      <c r="GAJ88" s="190"/>
      <c r="GAK88" s="190"/>
      <c r="GAL88" s="190"/>
      <c r="GAM88" s="190"/>
      <c r="GAN88" s="190"/>
      <c r="GAO88" s="190"/>
      <c r="GAP88" s="190"/>
      <c r="GAQ88" s="190"/>
      <c r="GAR88" s="190"/>
      <c r="GAS88" s="190"/>
      <c r="GAT88" s="190"/>
      <c r="GAU88" s="190"/>
      <c r="GAV88" s="190"/>
      <c r="GAW88" s="190"/>
      <c r="GAX88" s="190"/>
      <c r="GAY88" s="190"/>
      <c r="GAZ88" s="190"/>
      <c r="GBA88" s="190"/>
      <c r="GBB88" s="190"/>
      <c r="GBC88" s="190"/>
      <c r="GBD88" s="190"/>
      <c r="GBE88" s="190"/>
      <c r="GBF88" s="190"/>
      <c r="GBG88" s="190"/>
      <c r="GBH88" s="190"/>
      <c r="GBI88" s="190"/>
      <c r="GBJ88" s="190"/>
      <c r="GBK88" s="190"/>
      <c r="GBL88" s="190"/>
      <c r="GBM88" s="190"/>
      <c r="GBN88" s="190"/>
      <c r="GBO88" s="190"/>
      <c r="GBP88" s="190"/>
      <c r="GBQ88" s="190"/>
      <c r="GBR88" s="190"/>
      <c r="GBS88" s="190"/>
      <c r="GBT88" s="190"/>
      <c r="GBU88" s="190"/>
      <c r="GBV88" s="190"/>
      <c r="GBW88" s="190"/>
      <c r="GBX88" s="190"/>
      <c r="GBY88" s="190"/>
      <c r="GBZ88" s="190"/>
      <c r="GCA88" s="190"/>
      <c r="GCB88" s="190"/>
      <c r="GCC88" s="190"/>
      <c r="GCD88" s="190"/>
      <c r="GCE88" s="190"/>
      <c r="GCF88" s="190"/>
      <c r="GCG88" s="190"/>
      <c r="GCH88" s="190"/>
      <c r="GCI88" s="190"/>
      <c r="GCJ88" s="190"/>
      <c r="GCK88" s="190"/>
      <c r="GCL88" s="190"/>
      <c r="GCM88" s="190"/>
      <c r="GCN88" s="190"/>
      <c r="GCO88" s="190"/>
      <c r="GCP88" s="190"/>
      <c r="GCQ88" s="190"/>
      <c r="GCR88" s="190"/>
      <c r="GCS88" s="190"/>
      <c r="GCT88" s="190"/>
      <c r="GCU88" s="190"/>
      <c r="GCV88" s="190"/>
      <c r="GCW88" s="190"/>
      <c r="GCX88" s="190"/>
      <c r="GCY88" s="190"/>
      <c r="GCZ88" s="190"/>
      <c r="GDA88" s="190"/>
      <c r="GDB88" s="190"/>
      <c r="GDC88" s="190"/>
      <c r="GDD88" s="190"/>
      <c r="GDE88" s="190"/>
      <c r="GDF88" s="190"/>
      <c r="GDG88" s="190"/>
      <c r="GDH88" s="190"/>
      <c r="GDI88" s="190"/>
      <c r="GDJ88" s="190"/>
      <c r="GDK88" s="190"/>
      <c r="GDL88" s="190"/>
      <c r="GDM88" s="190"/>
      <c r="GDN88" s="190"/>
      <c r="GDO88" s="190"/>
      <c r="GDP88" s="190"/>
      <c r="GDQ88" s="190"/>
      <c r="GDR88" s="190"/>
      <c r="GDS88" s="190"/>
      <c r="GDT88" s="190"/>
      <c r="GDU88" s="190"/>
      <c r="GDV88" s="190"/>
      <c r="GDW88" s="190"/>
      <c r="GDX88" s="190"/>
      <c r="GDY88" s="190"/>
      <c r="GDZ88" s="190"/>
      <c r="GEA88" s="190"/>
      <c r="GEB88" s="190"/>
      <c r="GEC88" s="190"/>
      <c r="GED88" s="190"/>
      <c r="GEE88" s="190"/>
      <c r="GEF88" s="190"/>
      <c r="GEG88" s="190"/>
      <c r="GEH88" s="190"/>
      <c r="GEI88" s="190"/>
      <c r="GEJ88" s="190"/>
      <c r="GEK88" s="190"/>
      <c r="GEL88" s="190"/>
      <c r="GEM88" s="190"/>
      <c r="GEN88" s="190"/>
      <c r="GEO88" s="190"/>
      <c r="GEP88" s="190"/>
      <c r="GEQ88" s="190"/>
      <c r="GER88" s="190"/>
      <c r="GES88" s="190"/>
      <c r="GET88" s="190"/>
      <c r="GEU88" s="190"/>
      <c r="GEV88" s="190"/>
      <c r="GEW88" s="190"/>
      <c r="GEX88" s="190"/>
      <c r="GEY88" s="190"/>
      <c r="GEZ88" s="190"/>
      <c r="GFA88" s="190"/>
      <c r="GFB88" s="190"/>
      <c r="GFC88" s="190"/>
      <c r="GFD88" s="190"/>
      <c r="GFE88" s="190"/>
      <c r="GFF88" s="190"/>
      <c r="GFG88" s="190"/>
      <c r="GFH88" s="190"/>
      <c r="GFI88" s="190"/>
      <c r="GFJ88" s="190"/>
      <c r="GFK88" s="190"/>
      <c r="GFL88" s="190"/>
      <c r="GFM88" s="190"/>
      <c r="GFN88" s="190"/>
      <c r="GFO88" s="190"/>
      <c r="GFP88" s="190"/>
      <c r="GFQ88" s="190"/>
      <c r="GFR88" s="190"/>
      <c r="GFS88" s="190"/>
      <c r="GFT88" s="190"/>
      <c r="GFU88" s="190"/>
      <c r="GFV88" s="190"/>
      <c r="GFW88" s="190"/>
      <c r="GFX88" s="190"/>
      <c r="GFY88" s="190"/>
      <c r="GFZ88" s="190"/>
      <c r="GGA88" s="190"/>
      <c r="GGB88" s="190"/>
      <c r="GGC88" s="190"/>
      <c r="GGD88" s="190"/>
      <c r="GGE88" s="190"/>
      <c r="GGF88" s="190"/>
      <c r="GGG88" s="190"/>
      <c r="GGH88" s="190"/>
      <c r="GGI88" s="190"/>
      <c r="GGJ88" s="190"/>
      <c r="GGK88" s="190"/>
      <c r="GGL88" s="190"/>
      <c r="GGM88" s="190"/>
      <c r="GGN88" s="190"/>
      <c r="GGO88" s="190"/>
      <c r="GGP88" s="190"/>
      <c r="GGQ88" s="190"/>
      <c r="GGR88" s="190"/>
      <c r="GGS88" s="190"/>
      <c r="GGT88" s="190"/>
      <c r="GGU88" s="190"/>
      <c r="GGV88" s="190"/>
      <c r="GGW88" s="190"/>
      <c r="GGX88" s="190"/>
      <c r="GGY88" s="190"/>
      <c r="GGZ88" s="190"/>
      <c r="GHA88" s="190"/>
      <c r="GHB88" s="190"/>
      <c r="GHC88" s="190"/>
      <c r="GHD88" s="190"/>
      <c r="GHE88" s="190"/>
      <c r="GHF88" s="190"/>
      <c r="GHG88" s="190"/>
      <c r="GHH88" s="190"/>
      <c r="GHI88" s="190"/>
      <c r="GHJ88" s="190"/>
      <c r="GHK88" s="190"/>
      <c r="GHL88" s="190"/>
      <c r="GHM88" s="190"/>
      <c r="GHN88" s="190"/>
      <c r="GHO88" s="190"/>
      <c r="GHP88" s="190"/>
      <c r="GHQ88" s="190"/>
      <c r="GHR88" s="190"/>
      <c r="GHS88" s="190"/>
      <c r="GHT88" s="190"/>
      <c r="GHU88" s="190"/>
      <c r="GHV88" s="190"/>
      <c r="GHW88" s="190"/>
      <c r="GHX88" s="190"/>
      <c r="GHY88" s="190"/>
      <c r="GHZ88" s="190"/>
      <c r="GIA88" s="190"/>
      <c r="GIB88" s="190"/>
      <c r="GIC88" s="190"/>
      <c r="GID88" s="190"/>
      <c r="GIE88" s="190"/>
      <c r="GIF88" s="190"/>
      <c r="GIG88" s="190"/>
      <c r="GIH88" s="190"/>
      <c r="GII88" s="190"/>
      <c r="GIJ88" s="190"/>
      <c r="GIK88" s="190"/>
      <c r="GIL88" s="190"/>
      <c r="GIM88" s="190"/>
      <c r="GIN88" s="190"/>
      <c r="GIO88" s="190"/>
      <c r="GIP88" s="190"/>
      <c r="GIQ88" s="190"/>
      <c r="GIR88" s="190"/>
      <c r="GIS88" s="190"/>
      <c r="GIT88" s="190"/>
      <c r="GIU88" s="190"/>
      <c r="GIV88" s="190"/>
      <c r="GIW88" s="190"/>
      <c r="GIX88" s="190"/>
      <c r="GIY88" s="190"/>
      <c r="GIZ88" s="190"/>
      <c r="GJA88" s="190"/>
      <c r="GJB88" s="190"/>
      <c r="GJC88" s="190"/>
      <c r="GJD88" s="190"/>
      <c r="GJE88" s="190"/>
      <c r="GJF88" s="190"/>
      <c r="GJG88" s="190"/>
      <c r="GJH88" s="190"/>
      <c r="GJI88" s="190"/>
      <c r="GJJ88" s="190"/>
      <c r="GJK88" s="190"/>
      <c r="GJL88" s="190"/>
      <c r="GJM88" s="190"/>
      <c r="GJN88" s="190"/>
      <c r="GJO88" s="190"/>
      <c r="GJP88" s="190"/>
      <c r="GJQ88" s="190"/>
      <c r="GJR88" s="190"/>
      <c r="GJS88" s="190"/>
      <c r="GJT88" s="190"/>
      <c r="GJU88" s="190"/>
      <c r="GJV88" s="190"/>
      <c r="GJW88" s="190"/>
      <c r="GJX88" s="190"/>
      <c r="GJY88" s="190"/>
      <c r="GJZ88" s="190"/>
      <c r="GKA88" s="190"/>
      <c r="GKB88" s="190"/>
      <c r="GKC88" s="190"/>
      <c r="GKD88" s="190"/>
      <c r="GKE88" s="190"/>
      <c r="GKF88" s="190"/>
      <c r="GKG88" s="190"/>
      <c r="GKH88" s="190"/>
      <c r="GKI88" s="190"/>
      <c r="GKJ88" s="190"/>
      <c r="GKK88" s="190"/>
      <c r="GKL88" s="190"/>
      <c r="GKM88" s="190"/>
      <c r="GKN88" s="190"/>
      <c r="GKO88" s="190"/>
      <c r="GKP88" s="190"/>
      <c r="GKQ88" s="190"/>
      <c r="GKR88" s="190"/>
      <c r="GKS88" s="190"/>
      <c r="GKT88" s="190"/>
      <c r="GKU88" s="190"/>
      <c r="GKV88" s="190"/>
      <c r="GKW88" s="190"/>
      <c r="GKX88" s="190"/>
      <c r="GKY88" s="190"/>
      <c r="GKZ88" s="190"/>
      <c r="GLA88" s="190"/>
      <c r="GLB88" s="190"/>
      <c r="GLC88" s="190"/>
      <c r="GLD88" s="190"/>
      <c r="GLE88" s="190"/>
      <c r="GLF88" s="190"/>
      <c r="GLG88" s="190"/>
      <c r="GLH88" s="190"/>
      <c r="GLI88" s="190"/>
      <c r="GLJ88" s="190"/>
      <c r="GLK88" s="190"/>
      <c r="GLL88" s="190"/>
      <c r="GLM88" s="190"/>
      <c r="GLN88" s="190"/>
      <c r="GLO88" s="190"/>
      <c r="GLP88" s="190"/>
      <c r="GLQ88" s="190"/>
      <c r="GLR88" s="190"/>
      <c r="GLS88" s="190"/>
      <c r="GLT88" s="190"/>
      <c r="GLU88" s="190"/>
      <c r="GLV88" s="190"/>
      <c r="GLW88" s="190"/>
      <c r="GLX88" s="190"/>
      <c r="GLY88" s="190"/>
      <c r="GLZ88" s="190"/>
      <c r="GMA88" s="190"/>
      <c r="GMB88" s="190"/>
      <c r="GMC88" s="190"/>
      <c r="GMD88" s="190"/>
      <c r="GME88" s="190"/>
      <c r="GMF88" s="190"/>
      <c r="GMG88" s="190"/>
      <c r="GMH88" s="190"/>
      <c r="GMI88" s="190"/>
      <c r="GMJ88" s="190"/>
      <c r="GMK88" s="190"/>
      <c r="GML88" s="190"/>
      <c r="GMM88" s="190"/>
      <c r="GMN88" s="190"/>
      <c r="GMO88" s="190"/>
      <c r="GMP88" s="190"/>
      <c r="GMQ88" s="190"/>
      <c r="GMR88" s="190"/>
      <c r="GMS88" s="190"/>
      <c r="GMT88" s="190"/>
      <c r="GMU88" s="190"/>
      <c r="GMV88" s="190"/>
      <c r="GMW88" s="190"/>
      <c r="GMX88" s="190"/>
      <c r="GMY88" s="190"/>
      <c r="GMZ88" s="190"/>
      <c r="GNA88" s="190"/>
      <c r="GNB88" s="190"/>
      <c r="GNC88" s="190"/>
      <c r="GND88" s="190"/>
      <c r="GNE88" s="190"/>
      <c r="GNF88" s="190"/>
      <c r="GNG88" s="190"/>
      <c r="GNH88" s="190"/>
      <c r="GNI88" s="190"/>
      <c r="GNJ88" s="190"/>
      <c r="GNK88" s="190"/>
      <c r="GNL88" s="190"/>
      <c r="GNM88" s="190"/>
      <c r="GNN88" s="190"/>
      <c r="GNO88" s="190"/>
      <c r="GNP88" s="190"/>
      <c r="GNQ88" s="190"/>
      <c r="GNR88" s="190"/>
      <c r="GNS88" s="190"/>
      <c r="GNT88" s="190"/>
      <c r="GNU88" s="190"/>
      <c r="GNV88" s="190"/>
      <c r="GNW88" s="190"/>
      <c r="GNX88" s="190"/>
      <c r="GNY88" s="190"/>
      <c r="GNZ88" s="190"/>
      <c r="GOA88" s="190"/>
      <c r="GOB88" s="190"/>
      <c r="GOC88" s="190"/>
      <c r="GOD88" s="190"/>
      <c r="GOE88" s="190"/>
      <c r="GOF88" s="190"/>
      <c r="GOG88" s="190"/>
      <c r="GOH88" s="190"/>
      <c r="GOI88" s="190"/>
      <c r="GOJ88" s="190"/>
      <c r="GOK88" s="190"/>
      <c r="GOL88" s="190"/>
      <c r="GOM88" s="190"/>
      <c r="GON88" s="190"/>
      <c r="GOO88" s="190"/>
      <c r="GOP88" s="190"/>
      <c r="GOQ88" s="190"/>
      <c r="GOR88" s="190"/>
      <c r="GOS88" s="190"/>
      <c r="GOT88" s="190"/>
      <c r="GOU88" s="190"/>
      <c r="GOV88" s="190"/>
      <c r="GOW88" s="190"/>
      <c r="GOX88" s="190"/>
      <c r="GOY88" s="190"/>
      <c r="GOZ88" s="190"/>
      <c r="GPA88" s="190"/>
      <c r="GPB88" s="190"/>
      <c r="GPC88" s="190"/>
      <c r="GPD88" s="190"/>
      <c r="GPE88" s="190"/>
      <c r="GPF88" s="190"/>
      <c r="GPG88" s="190"/>
      <c r="GPH88" s="190"/>
      <c r="GPI88" s="190"/>
      <c r="GPJ88" s="190"/>
      <c r="GPK88" s="190"/>
      <c r="GPL88" s="190"/>
      <c r="GPM88" s="190"/>
      <c r="GPN88" s="190"/>
      <c r="GPO88" s="190"/>
      <c r="GPP88" s="190"/>
      <c r="GPQ88" s="190"/>
      <c r="GPR88" s="190"/>
      <c r="GPS88" s="190"/>
      <c r="GPT88" s="190"/>
      <c r="GPU88" s="190"/>
      <c r="GPV88" s="190"/>
      <c r="GPW88" s="190"/>
      <c r="GPX88" s="190"/>
      <c r="GPY88" s="190"/>
      <c r="GPZ88" s="190"/>
      <c r="GQA88" s="190"/>
      <c r="GQB88" s="190"/>
      <c r="GQC88" s="190"/>
      <c r="GQD88" s="190"/>
      <c r="GQE88" s="190"/>
      <c r="GQF88" s="190"/>
      <c r="GQG88" s="190"/>
      <c r="GQH88" s="190"/>
      <c r="GQI88" s="190"/>
      <c r="GQJ88" s="190"/>
      <c r="GQK88" s="190"/>
      <c r="GQL88" s="190"/>
      <c r="GQM88" s="190"/>
      <c r="GQN88" s="190"/>
      <c r="GQO88" s="190"/>
      <c r="GQP88" s="190"/>
      <c r="GQQ88" s="190"/>
      <c r="GQR88" s="190"/>
      <c r="GQS88" s="190"/>
      <c r="GQT88" s="190"/>
      <c r="GQU88" s="190"/>
      <c r="GQV88" s="190"/>
      <c r="GQW88" s="190"/>
      <c r="GQX88" s="190"/>
      <c r="GQY88" s="190"/>
      <c r="GQZ88" s="190"/>
      <c r="GRA88" s="190"/>
      <c r="GRB88" s="190"/>
      <c r="GRC88" s="190"/>
      <c r="GRD88" s="190"/>
      <c r="GRE88" s="190"/>
      <c r="GRF88" s="190"/>
      <c r="GRG88" s="190"/>
      <c r="GRH88" s="190"/>
      <c r="GRI88" s="190"/>
      <c r="GRJ88" s="190"/>
      <c r="GRK88" s="190"/>
      <c r="GRL88" s="190"/>
      <c r="GRM88" s="190"/>
      <c r="GRN88" s="190"/>
      <c r="GRO88" s="190"/>
      <c r="GRP88" s="190"/>
      <c r="GRQ88" s="190"/>
      <c r="GRR88" s="190"/>
      <c r="GRS88" s="190"/>
      <c r="GRT88" s="190"/>
      <c r="GRU88" s="190"/>
      <c r="GRV88" s="190"/>
      <c r="GRW88" s="190"/>
      <c r="GRX88" s="190"/>
      <c r="GRY88" s="190"/>
      <c r="GRZ88" s="190"/>
      <c r="GSA88" s="190"/>
      <c r="GSB88" s="190"/>
      <c r="GSC88" s="190"/>
      <c r="GSD88" s="190"/>
      <c r="GSE88" s="190"/>
      <c r="GSF88" s="190"/>
      <c r="GSG88" s="190"/>
      <c r="GSH88" s="190"/>
      <c r="GSI88" s="190"/>
      <c r="GSJ88" s="190"/>
      <c r="GSK88" s="190"/>
      <c r="GSL88" s="190"/>
      <c r="GSM88" s="190"/>
      <c r="GSN88" s="190"/>
      <c r="GSO88" s="190"/>
      <c r="GSP88" s="190"/>
      <c r="GSQ88" s="190"/>
      <c r="GSR88" s="190"/>
      <c r="GSS88" s="190"/>
      <c r="GST88" s="190"/>
      <c r="GSU88" s="190"/>
      <c r="GSV88" s="190"/>
      <c r="GSW88" s="190"/>
      <c r="GSX88" s="190"/>
      <c r="GSY88" s="190"/>
      <c r="GSZ88" s="190"/>
      <c r="GTA88" s="190"/>
      <c r="GTB88" s="190"/>
      <c r="GTC88" s="190"/>
      <c r="GTD88" s="190"/>
      <c r="GTE88" s="190"/>
      <c r="GTF88" s="190"/>
      <c r="GTG88" s="190"/>
      <c r="GTH88" s="190"/>
      <c r="GTI88" s="190"/>
      <c r="GTJ88" s="190"/>
      <c r="GTK88" s="190"/>
      <c r="GTL88" s="190"/>
      <c r="GTM88" s="190"/>
      <c r="GTN88" s="190"/>
      <c r="GTO88" s="190"/>
      <c r="GTP88" s="190"/>
      <c r="GTQ88" s="190"/>
      <c r="GTR88" s="190"/>
      <c r="GTS88" s="190"/>
      <c r="GTT88" s="190"/>
      <c r="GTU88" s="190"/>
      <c r="GTV88" s="190"/>
      <c r="GTW88" s="190"/>
      <c r="GTX88" s="190"/>
      <c r="GTY88" s="190"/>
      <c r="GTZ88" s="190"/>
      <c r="GUA88" s="190"/>
      <c r="GUB88" s="190"/>
      <c r="GUC88" s="190"/>
      <c r="GUD88" s="190"/>
      <c r="GUE88" s="190"/>
      <c r="GUF88" s="190"/>
      <c r="GUG88" s="190"/>
      <c r="GUH88" s="190"/>
      <c r="GUI88" s="190"/>
      <c r="GUJ88" s="190"/>
      <c r="GUK88" s="190"/>
      <c r="GUL88" s="190"/>
      <c r="GUM88" s="190"/>
      <c r="GUN88" s="190"/>
      <c r="GUO88" s="190"/>
      <c r="GUP88" s="190"/>
      <c r="GUQ88" s="190"/>
      <c r="GUR88" s="190"/>
      <c r="GUS88" s="190"/>
      <c r="GUT88" s="190"/>
      <c r="GUU88" s="190"/>
      <c r="GUV88" s="190"/>
      <c r="GUW88" s="190"/>
      <c r="GUX88" s="190"/>
      <c r="GUY88" s="190"/>
      <c r="GUZ88" s="190"/>
      <c r="GVA88" s="190"/>
      <c r="GVB88" s="190"/>
      <c r="GVC88" s="190"/>
      <c r="GVD88" s="190"/>
      <c r="GVE88" s="190"/>
      <c r="GVF88" s="190"/>
      <c r="GVG88" s="190"/>
      <c r="GVH88" s="190"/>
      <c r="GVI88" s="190"/>
      <c r="GVJ88" s="190"/>
      <c r="GVK88" s="190"/>
      <c r="GVL88" s="190"/>
      <c r="GVM88" s="190"/>
      <c r="GVN88" s="190"/>
      <c r="GVO88" s="190"/>
      <c r="GVP88" s="190"/>
      <c r="GVQ88" s="190"/>
      <c r="GVR88" s="190"/>
      <c r="GVS88" s="190"/>
      <c r="GVT88" s="190"/>
      <c r="GVU88" s="190"/>
      <c r="GVV88" s="190"/>
      <c r="GVW88" s="190"/>
      <c r="GVX88" s="190"/>
      <c r="GVY88" s="190"/>
      <c r="GVZ88" s="190"/>
      <c r="GWA88" s="190"/>
      <c r="GWB88" s="190"/>
      <c r="GWC88" s="190"/>
      <c r="GWD88" s="190"/>
      <c r="GWE88" s="190"/>
      <c r="GWF88" s="190"/>
      <c r="GWG88" s="190"/>
      <c r="GWH88" s="190"/>
      <c r="GWI88" s="190"/>
      <c r="GWJ88" s="190"/>
      <c r="GWK88" s="190"/>
      <c r="GWL88" s="190"/>
      <c r="GWM88" s="190"/>
      <c r="GWN88" s="190"/>
      <c r="GWO88" s="190"/>
      <c r="GWP88" s="190"/>
      <c r="GWQ88" s="190"/>
      <c r="GWR88" s="190"/>
      <c r="GWS88" s="190"/>
      <c r="GWT88" s="190"/>
      <c r="GWU88" s="190"/>
      <c r="GWV88" s="190"/>
      <c r="GWW88" s="190"/>
      <c r="GWX88" s="190"/>
      <c r="GWY88" s="190"/>
      <c r="GWZ88" s="190"/>
      <c r="GXA88" s="190"/>
      <c r="GXB88" s="190"/>
      <c r="GXC88" s="190"/>
      <c r="GXD88" s="190"/>
      <c r="GXE88" s="190"/>
      <c r="GXF88" s="190"/>
      <c r="GXG88" s="190"/>
      <c r="GXH88" s="190"/>
      <c r="GXI88" s="190"/>
      <c r="GXJ88" s="190"/>
      <c r="GXK88" s="190"/>
      <c r="GXL88" s="190"/>
      <c r="GXM88" s="190"/>
      <c r="GXN88" s="190"/>
      <c r="GXO88" s="190"/>
      <c r="GXP88" s="190"/>
      <c r="GXQ88" s="190"/>
      <c r="GXR88" s="190"/>
      <c r="GXS88" s="190"/>
      <c r="GXT88" s="190"/>
      <c r="GXU88" s="190"/>
      <c r="GXV88" s="190"/>
      <c r="GXW88" s="190"/>
      <c r="GXX88" s="190"/>
      <c r="GXY88" s="190"/>
      <c r="GXZ88" s="190"/>
      <c r="GYA88" s="190"/>
      <c r="GYB88" s="190"/>
      <c r="GYC88" s="190"/>
      <c r="GYD88" s="190"/>
      <c r="GYE88" s="190"/>
      <c r="GYF88" s="190"/>
      <c r="GYG88" s="190"/>
      <c r="GYH88" s="190"/>
      <c r="GYI88" s="190"/>
      <c r="GYJ88" s="190"/>
      <c r="GYK88" s="190"/>
      <c r="GYL88" s="190"/>
      <c r="GYM88" s="190"/>
      <c r="GYN88" s="190"/>
      <c r="GYO88" s="190"/>
      <c r="GYP88" s="190"/>
      <c r="GYQ88" s="190"/>
      <c r="GYR88" s="190"/>
      <c r="GYS88" s="190"/>
      <c r="GYT88" s="190"/>
      <c r="GYU88" s="190"/>
      <c r="GYV88" s="190"/>
      <c r="GYW88" s="190"/>
      <c r="GYX88" s="190"/>
      <c r="GYY88" s="190"/>
      <c r="GYZ88" s="190"/>
      <c r="GZA88" s="190"/>
      <c r="GZB88" s="190"/>
      <c r="GZC88" s="190"/>
      <c r="GZD88" s="190"/>
      <c r="GZE88" s="190"/>
      <c r="GZF88" s="190"/>
      <c r="GZG88" s="190"/>
      <c r="GZH88" s="190"/>
      <c r="GZI88" s="190"/>
      <c r="GZJ88" s="190"/>
      <c r="GZK88" s="190"/>
      <c r="GZL88" s="190"/>
      <c r="GZM88" s="190"/>
      <c r="GZN88" s="190"/>
      <c r="GZO88" s="190"/>
      <c r="GZP88" s="190"/>
      <c r="GZQ88" s="190"/>
      <c r="GZR88" s="190"/>
      <c r="GZS88" s="190"/>
      <c r="GZT88" s="190"/>
      <c r="GZU88" s="190"/>
      <c r="GZV88" s="190"/>
      <c r="GZW88" s="190"/>
      <c r="GZX88" s="190"/>
      <c r="GZY88" s="190"/>
      <c r="GZZ88" s="190"/>
      <c r="HAA88" s="190"/>
      <c r="HAB88" s="190"/>
      <c r="HAC88" s="190"/>
      <c r="HAD88" s="190"/>
      <c r="HAE88" s="190"/>
      <c r="HAF88" s="190"/>
      <c r="HAG88" s="190"/>
      <c r="HAH88" s="190"/>
      <c r="HAI88" s="190"/>
      <c r="HAJ88" s="190"/>
      <c r="HAK88" s="190"/>
      <c r="HAL88" s="190"/>
      <c r="HAM88" s="190"/>
      <c r="HAN88" s="190"/>
      <c r="HAO88" s="190"/>
      <c r="HAP88" s="190"/>
      <c r="HAQ88" s="190"/>
      <c r="HAR88" s="190"/>
      <c r="HAS88" s="190"/>
      <c r="HAT88" s="190"/>
      <c r="HAU88" s="190"/>
      <c r="HAV88" s="190"/>
      <c r="HAW88" s="190"/>
      <c r="HAX88" s="190"/>
      <c r="HAY88" s="190"/>
      <c r="HAZ88" s="190"/>
      <c r="HBA88" s="190"/>
      <c r="HBB88" s="190"/>
      <c r="HBC88" s="190"/>
      <c r="HBD88" s="190"/>
      <c r="HBE88" s="190"/>
      <c r="HBF88" s="190"/>
      <c r="HBG88" s="190"/>
      <c r="HBH88" s="190"/>
      <c r="HBI88" s="190"/>
      <c r="HBJ88" s="190"/>
      <c r="HBK88" s="190"/>
      <c r="HBL88" s="190"/>
      <c r="HBM88" s="190"/>
      <c r="HBN88" s="190"/>
      <c r="HBO88" s="190"/>
      <c r="HBP88" s="190"/>
      <c r="HBQ88" s="190"/>
      <c r="HBR88" s="190"/>
      <c r="HBS88" s="190"/>
      <c r="HBT88" s="190"/>
      <c r="HBU88" s="190"/>
      <c r="HBV88" s="190"/>
      <c r="HBW88" s="190"/>
      <c r="HBX88" s="190"/>
      <c r="HBY88" s="190"/>
      <c r="HBZ88" s="190"/>
      <c r="HCA88" s="190"/>
      <c r="HCB88" s="190"/>
      <c r="HCC88" s="190"/>
      <c r="HCD88" s="190"/>
      <c r="HCE88" s="190"/>
      <c r="HCF88" s="190"/>
      <c r="HCG88" s="190"/>
      <c r="HCH88" s="190"/>
      <c r="HCI88" s="190"/>
      <c r="HCJ88" s="190"/>
      <c r="HCK88" s="190"/>
      <c r="HCL88" s="190"/>
      <c r="HCM88" s="190"/>
      <c r="HCN88" s="190"/>
      <c r="HCO88" s="190"/>
      <c r="HCP88" s="190"/>
      <c r="HCQ88" s="190"/>
      <c r="HCR88" s="190"/>
      <c r="HCS88" s="190"/>
      <c r="HCT88" s="190"/>
      <c r="HCU88" s="190"/>
      <c r="HCV88" s="190"/>
      <c r="HCW88" s="190"/>
      <c r="HCX88" s="190"/>
      <c r="HCY88" s="190"/>
      <c r="HCZ88" s="190"/>
      <c r="HDA88" s="190"/>
      <c r="HDB88" s="190"/>
      <c r="HDC88" s="190"/>
      <c r="HDD88" s="190"/>
      <c r="HDE88" s="190"/>
      <c r="HDF88" s="190"/>
      <c r="HDG88" s="190"/>
      <c r="HDH88" s="190"/>
      <c r="HDI88" s="190"/>
      <c r="HDJ88" s="190"/>
      <c r="HDK88" s="190"/>
      <c r="HDL88" s="190"/>
      <c r="HDM88" s="190"/>
      <c r="HDN88" s="190"/>
      <c r="HDO88" s="190"/>
      <c r="HDP88" s="190"/>
      <c r="HDQ88" s="190"/>
      <c r="HDR88" s="190"/>
      <c r="HDS88" s="190"/>
      <c r="HDT88" s="190"/>
      <c r="HDU88" s="190"/>
      <c r="HDV88" s="190"/>
      <c r="HDW88" s="190"/>
      <c r="HDX88" s="190"/>
      <c r="HDY88" s="190"/>
      <c r="HDZ88" s="190"/>
      <c r="HEA88" s="190"/>
      <c r="HEB88" s="190"/>
      <c r="HEC88" s="190"/>
      <c r="HED88" s="190"/>
      <c r="HEE88" s="190"/>
      <c r="HEF88" s="190"/>
      <c r="HEG88" s="190"/>
      <c r="HEH88" s="190"/>
      <c r="HEI88" s="190"/>
      <c r="HEJ88" s="190"/>
      <c r="HEK88" s="190"/>
      <c r="HEL88" s="190"/>
      <c r="HEM88" s="190"/>
      <c r="HEN88" s="190"/>
      <c r="HEO88" s="190"/>
      <c r="HEP88" s="190"/>
      <c r="HEQ88" s="190"/>
      <c r="HER88" s="190"/>
      <c r="HES88" s="190"/>
      <c r="HET88" s="190"/>
      <c r="HEU88" s="190"/>
      <c r="HEV88" s="190"/>
      <c r="HEW88" s="190"/>
      <c r="HEX88" s="190"/>
      <c r="HEY88" s="190"/>
      <c r="HEZ88" s="190"/>
      <c r="HFA88" s="190"/>
      <c r="HFB88" s="190"/>
      <c r="HFC88" s="190"/>
      <c r="HFD88" s="190"/>
      <c r="HFE88" s="190"/>
      <c r="HFF88" s="190"/>
      <c r="HFG88" s="190"/>
      <c r="HFH88" s="190"/>
      <c r="HFI88" s="190"/>
      <c r="HFJ88" s="190"/>
      <c r="HFK88" s="190"/>
      <c r="HFL88" s="190"/>
      <c r="HFM88" s="190"/>
      <c r="HFN88" s="190"/>
      <c r="HFO88" s="190"/>
      <c r="HFP88" s="190"/>
      <c r="HFQ88" s="190"/>
      <c r="HFR88" s="190"/>
      <c r="HFS88" s="190"/>
      <c r="HFT88" s="190"/>
      <c r="HFU88" s="190"/>
      <c r="HFV88" s="190"/>
      <c r="HFW88" s="190"/>
      <c r="HFX88" s="190"/>
      <c r="HFY88" s="190"/>
      <c r="HFZ88" s="190"/>
      <c r="HGA88" s="190"/>
      <c r="HGB88" s="190"/>
      <c r="HGC88" s="190"/>
      <c r="HGD88" s="190"/>
      <c r="HGE88" s="190"/>
      <c r="HGF88" s="190"/>
      <c r="HGG88" s="190"/>
      <c r="HGH88" s="190"/>
      <c r="HGI88" s="190"/>
      <c r="HGJ88" s="190"/>
      <c r="HGK88" s="190"/>
      <c r="HGL88" s="190"/>
      <c r="HGM88" s="190"/>
      <c r="HGN88" s="190"/>
      <c r="HGO88" s="190"/>
      <c r="HGP88" s="190"/>
      <c r="HGQ88" s="190"/>
      <c r="HGR88" s="190"/>
      <c r="HGS88" s="190"/>
      <c r="HGT88" s="190"/>
      <c r="HGU88" s="190"/>
      <c r="HGV88" s="190"/>
      <c r="HGW88" s="190"/>
      <c r="HGX88" s="190"/>
      <c r="HGY88" s="190"/>
      <c r="HGZ88" s="190"/>
      <c r="HHA88" s="190"/>
      <c r="HHB88" s="190"/>
      <c r="HHC88" s="190"/>
      <c r="HHD88" s="190"/>
      <c r="HHE88" s="190"/>
      <c r="HHF88" s="190"/>
      <c r="HHG88" s="190"/>
      <c r="HHH88" s="190"/>
      <c r="HHI88" s="190"/>
      <c r="HHJ88" s="190"/>
      <c r="HHK88" s="190"/>
      <c r="HHL88" s="190"/>
      <c r="HHM88" s="190"/>
      <c r="HHN88" s="190"/>
      <c r="HHO88" s="190"/>
      <c r="HHP88" s="190"/>
      <c r="HHQ88" s="190"/>
      <c r="HHR88" s="190"/>
      <c r="HHS88" s="190"/>
      <c r="HHT88" s="190"/>
      <c r="HHU88" s="190"/>
      <c r="HHV88" s="190"/>
      <c r="HHW88" s="190"/>
      <c r="HHX88" s="190"/>
      <c r="HHY88" s="190"/>
      <c r="HHZ88" s="190"/>
      <c r="HIA88" s="190"/>
      <c r="HIB88" s="190"/>
      <c r="HIC88" s="190"/>
      <c r="HID88" s="190"/>
      <c r="HIE88" s="190"/>
      <c r="HIF88" s="190"/>
      <c r="HIG88" s="190"/>
      <c r="HIH88" s="190"/>
      <c r="HII88" s="190"/>
      <c r="HIJ88" s="190"/>
      <c r="HIK88" s="190"/>
      <c r="HIL88" s="190"/>
      <c r="HIM88" s="190"/>
      <c r="HIN88" s="190"/>
      <c r="HIO88" s="190"/>
      <c r="HIP88" s="190"/>
      <c r="HIQ88" s="190"/>
      <c r="HIR88" s="190"/>
      <c r="HIS88" s="190"/>
      <c r="HIT88" s="190"/>
      <c r="HIU88" s="190"/>
      <c r="HIV88" s="190"/>
      <c r="HIW88" s="190"/>
      <c r="HIX88" s="190"/>
      <c r="HIY88" s="190"/>
      <c r="HIZ88" s="190"/>
      <c r="HJA88" s="190"/>
      <c r="HJB88" s="190"/>
      <c r="HJC88" s="190"/>
      <c r="HJD88" s="190"/>
      <c r="HJE88" s="190"/>
      <c r="HJF88" s="190"/>
      <c r="HJG88" s="190"/>
      <c r="HJH88" s="190"/>
      <c r="HJI88" s="190"/>
      <c r="HJJ88" s="190"/>
      <c r="HJK88" s="190"/>
      <c r="HJL88" s="190"/>
      <c r="HJM88" s="190"/>
      <c r="HJN88" s="190"/>
      <c r="HJO88" s="190"/>
      <c r="HJP88" s="190"/>
      <c r="HJQ88" s="190"/>
      <c r="HJR88" s="190"/>
      <c r="HJS88" s="190"/>
      <c r="HJT88" s="190"/>
      <c r="HJU88" s="190"/>
      <c r="HJV88" s="190"/>
      <c r="HJW88" s="190"/>
      <c r="HJX88" s="190"/>
      <c r="HJY88" s="190"/>
      <c r="HJZ88" s="190"/>
      <c r="HKA88" s="190"/>
      <c r="HKB88" s="190"/>
      <c r="HKC88" s="190"/>
      <c r="HKD88" s="190"/>
      <c r="HKE88" s="190"/>
      <c r="HKF88" s="190"/>
      <c r="HKG88" s="190"/>
      <c r="HKH88" s="190"/>
      <c r="HKI88" s="190"/>
      <c r="HKJ88" s="190"/>
      <c r="HKK88" s="190"/>
      <c r="HKL88" s="190"/>
      <c r="HKM88" s="190"/>
      <c r="HKN88" s="190"/>
      <c r="HKO88" s="190"/>
      <c r="HKP88" s="190"/>
      <c r="HKQ88" s="190"/>
      <c r="HKR88" s="190"/>
      <c r="HKS88" s="190"/>
      <c r="HKT88" s="190"/>
      <c r="HKU88" s="190"/>
      <c r="HKV88" s="190"/>
      <c r="HKW88" s="190"/>
      <c r="HKX88" s="190"/>
      <c r="HKY88" s="190"/>
      <c r="HKZ88" s="190"/>
      <c r="HLA88" s="190"/>
      <c r="HLB88" s="190"/>
      <c r="HLC88" s="190"/>
      <c r="HLD88" s="190"/>
      <c r="HLE88" s="190"/>
      <c r="HLF88" s="190"/>
      <c r="HLG88" s="190"/>
      <c r="HLH88" s="190"/>
      <c r="HLI88" s="190"/>
      <c r="HLJ88" s="190"/>
      <c r="HLK88" s="190"/>
      <c r="HLL88" s="190"/>
      <c r="HLM88" s="190"/>
      <c r="HLN88" s="190"/>
      <c r="HLO88" s="190"/>
      <c r="HLP88" s="190"/>
      <c r="HLQ88" s="190"/>
      <c r="HLR88" s="190"/>
      <c r="HLS88" s="190"/>
      <c r="HLT88" s="190"/>
      <c r="HLU88" s="190"/>
      <c r="HLV88" s="190"/>
      <c r="HLW88" s="190"/>
      <c r="HLX88" s="190"/>
      <c r="HLY88" s="190"/>
      <c r="HLZ88" s="190"/>
      <c r="HMA88" s="190"/>
      <c r="HMB88" s="190"/>
      <c r="HMC88" s="190"/>
      <c r="HMD88" s="190"/>
      <c r="HME88" s="190"/>
      <c r="HMF88" s="190"/>
      <c r="HMG88" s="190"/>
      <c r="HMH88" s="190"/>
      <c r="HMI88" s="190"/>
      <c r="HMJ88" s="190"/>
      <c r="HMK88" s="190"/>
      <c r="HML88" s="190"/>
      <c r="HMM88" s="190"/>
      <c r="HMN88" s="190"/>
      <c r="HMO88" s="190"/>
      <c r="HMP88" s="190"/>
      <c r="HMQ88" s="190"/>
      <c r="HMR88" s="190"/>
      <c r="HMS88" s="190"/>
      <c r="HMT88" s="190"/>
      <c r="HMU88" s="190"/>
      <c r="HMV88" s="190"/>
      <c r="HMW88" s="190"/>
      <c r="HMX88" s="190"/>
      <c r="HMY88" s="190"/>
      <c r="HMZ88" s="190"/>
      <c r="HNA88" s="190"/>
      <c r="HNB88" s="190"/>
      <c r="HNC88" s="190"/>
      <c r="HND88" s="190"/>
      <c r="HNE88" s="190"/>
      <c r="HNF88" s="190"/>
      <c r="HNG88" s="190"/>
      <c r="HNH88" s="190"/>
      <c r="HNI88" s="190"/>
      <c r="HNJ88" s="190"/>
      <c r="HNK88" s="190"/>
      <c r="HNL88" s="190"/>
      <c r="HNM88" s="190"/>
      <c r="HNN88" s="190"/>
      <c r="HNO88" s="190"/>
      <c r="HNP88" s="190"/>
      <c r="HNQ88" s="190"/>
      <c r="HNR88" s="190"/>
      <c r="HNS88" s="190"/>
      <c r="HNT88" s="190"/>
      <c r="HNU88" s="190"/>
      <c r="HNV88" s="190"/>
      <c r="HNW88" s="190"/>
      <c r="HNX88" s="190"/>
      <c r="HNY88" s="190"/>
      <c r="HNZ88" s="190"/>
      <c r="HOA88" s="190"/>
      <c r="HOB88" s="190"/>
      <c r="HOC88" s="190"/>
      <c r="HOD88" s="190"/>
      <c r="HOE88" s="190"/>
      <c r="HOF88" s="190"/>
      <c r="HOG88" s="190"/>
      <c r="HOH88" s="190"/>
      <c r="HOI88" s="190"/>
      <c r="HOJ88" s="190"/>
      <c r="HOK88" s="190"/>
      <c r="HOL88" s="190"/>
      <c r="HOM88" s="190"/>
      <c r="HON88" s="190"/>
      <c r="HOO88" s="190"/>
      <c r="HOP88" s="190"/>
      <c r="HOQ88" s="190"/>
      <c r="HOR88" s="190"/>
      <c r="HOS88" s="190"/>
      <c r="HOT88" s="190"/>
      <c r="HOU88" s="190"/>
      <c r="HOV88" s="190"/>
      <c r="HOW88" s="190"/>
      <c r="HOX88" s="190"/>
      <c r="HOY88" s="190"/>
      <c r="HOZ88" s="190"/>
      <c r="HPA88" s="190"/>
      <c r="HPB88" s="190"/>
      <c r="HPC88" s="190"/>
      <c r="HPD88" s="190"/>
      <c r="HPE88" s="190"/>
      <c r="HPF88" s="190"/>
      <c r="HPG88" s="190"/>
      <c r="HPH88" s="190"/>
      <c r="HPI88" s="190"/>
      <c r="HPJ88" s="190"/>
      <c r="HPK88" s="190"/>
      <c r="HPL88" s="190"/>
      <c r="HPM88" s="190"/>
      <c r="HPN88" s="190"/>
      <c r="HPO88" s="190"/>
      <c r="HPP88" s="190"/>
      <c r="HPQ88" s="190"/>
      <c r="HPR88" s="190"/>
      <c r="HPS88" s="190"/>
      <c r="HPT88" s="190"/>
      <c r="HPU88" s="190"/>
      <c r="HPV88" s="190"/>
      <c r="HPW88" s="190"/>
      <c r="HPX88" s="190"/>
      <c r="HPY88" s="190"/>
      <c r="HPZ88" s="190"/>
      <c r="HQA88" s="190"/>
      <c r="HQB88" s="190"/>
      <c r="HQC88" s="190"/>
      <c r="HQD88" s="190"/>
      <c r="HQE88" s="190"/>
      <c r="HQF88" s="190"/>
      <c r="HQG88" s="190"/>
      <c r="HQH88" s="190"/>
      <c r="HQI88" s="190"/>
      <c r="HQJ88" s="190"/>
      <c r="HQK88" s="190"/>
      <c r="HQL88" s="190"/>
      <c r="HQM88" s="190"/>
      <c r="HQN88" s="190"/>
      <c r="HQO88" s="190"/>
      <c r="HQP88" s="190"/>
      <c r="HQQ88" s="190"/>
      <c r="HQR88" s="190"/>
      <c r="HQS88" s="190"/>
      <c r="HQT88" s="190"/>
      <c r="HQU88" s="190"/>
      <c r="HQV88" s="190"/>
      <c r="HQW88" s="190"/>
      <c r="HQX88" s="190"/>
      <c r="HQY88" s="190"/>
      <c r="HQZ88" s="190"/>
      <c r="HRA88" s="190"/>
      <c r="HRB88" s="190"/>
      <c r="HRC88" s="190"/>
      <c r="HRD88" s="190"/>
      <c r="HRE88" s="190"/>
      <c r="HRF88" s="190"/>
      <c r="HRG88" s="190"/>
      <c r="HRH88" s="190"/>
      <c r="HRI88" s="190"/>
      <c r="HRJ88" s="190"/>
      <c r="HRK88" s="190"/>
      <c r="HRL88" s="190"/>
      <c r="HRM88" s="190"/>
      <c r="HRN88" s="190"/>
      <c r="HRO88" s="190"/>
      <c r="HRP88" s="190"/>
      <c r="HRQ88" s="190"/>
      <c r="HRR88" s="190"/>
      <c r="HRS88" s="190"/>
      <c r="HRT88" s="190"/>
      <c r="HRU88" s="190"/>
      <c r="HRV88" s="190"/>
      <c r="HRW88" s="190"/>
      <c r="HRX88" s="190"/>
      <c r="HRY88" s="190"/>
      <c r="HRZ88" s="190"/>
      <c r="HSA88" s="190"/>
      <c r="HSB88" s="190"/>
      <c r="HSC88" s="190"/>
      <c r="HSD88" s="190"/>
      <c r="HSE88" s="190"/>
      <c r="HSF88" s="190"/>
      <c r="HSG88" s="190"/>
      <c r="HSH88" s="190"/>
      <c r="HSI88" s="190"/>
      <c r="HSJ88" s="190"/>
      <c r="HSK88" s="190"/>
      <c r="HSL88" s="190"/>
      <c r="HSM88" s="190"/>
      <c r="HSN88" s="190"/>
      <c r="HSO88" s="190"/>
      <c r="HSP88" s="190"/>
      <c r="HSQ88" s="190"/>
      <c r="HSR88" s="190"/>
      <c r="HSS88" s="190"/>
      <c r="HST88" s="190"/>
      <c r="HSU88" s="190"/>
      <c r="HSV88" s="190"/>
      <c r="HSW88" s="190"/>
      <c r="HSX88" s="190"/>
      <c r="HSY88" s="190"/>
      <c r="HSZ88" s="190"/>
      <c r="HTA88" s="190"/>
      <c r="HTB88" s="190"/>
      <c r="HTC88" s="190"/>
      <c r="HTD88" s="190"/>
      <c r="HTE88" s="190"/>
      <c r="HTF88" s="190"/>
      <c r="HTG88" s="190"/>
      <c r="HTH88" s="190"/>
      <c r="HTI88" s="190"/>
      <c r="HTJ88" s="190"/>
      <c r="HTK88" s="190"/>
      <c r="HTL88" s="190"/>
      <c r="HTM88" s="190"/>
      <c r="HTN88" s="190"/>
      <c r="HTO88" s="190"/>
      <c r="HTP88" s="190"/>
      <c r="HTQ88" s="190"/>
      <c r="HTR88" s="190"/>
      <c r="HTS88" s="190"/>
      <c r="HTT88" s="190"/>
      <c r="HTU88" s="190"/>
      <c r="HTV88" s="190"/>
      <c r="HTW88" s="190"/>
      <c r="HTX88" s="190"/>
      <c r="HTY88" s="190"/>
      <c r="HTZ88" s="190"/>
      <c r="HUA88" s="190"/>
      <c r="HUB88" s="190"/>
      <c r="HUC88" s="190"/>
      <c r="HUD88" s="190"/>
      <c r="HUE88" s="190"/>
      <c r="HUF88" s="190"/>
      <c r="HUG88" s="190"/>
      <c r="HUH88" s="190"/>
      <c r="HUI88" s="190"/>
      <c r="HUJ88" s="190"/>
      <c r="HUK88" s="190"/>
      <c r="HUL88" s="190"/>
      <c r="HUM88" s="190"/>
      <c r="HUN88" s="190"/>
      <c r="HUO88" s="190"/>
      <c r="HUP88" s="190"/>
      <c r="HUQ88" s="190"/>
      <c r="HUR88" s="190"/>
      <c r="HUS88" s="190"/>
      <c r="HUT88" s="190"/>
      <c r="HUU88" s="190"/>
      <c r="HUV88" s="190"/>
      <c r="HUW88" s="190"/>
      <c r="HUX88" s="190"/>
      <c r="HUY88" s="190"/>
      <c r="HUZ88" s="190"/>
      <c r="HVA88" s="190"/>
      <c r="HVB88" s="190"/>
      <c r="HVC88" s="190"/>
      <c r="HVD88" s="190"/>
      <c r="HVE88" s="190"/>
      <c r="HVF88" s="190"/>
      <c r="HVG88" s="190"/>
      <c r="HVH88" s="190"/>
      <c r="HVI88" s="190"/>
      <c r="HVJ88" s="190"/>
      <c r="HVK88" s="190"/>
      <c r="HVL88" s="190"/>
      <c r="HVM88" s="190"/>
      <c r="HVN88" s="190"/>
      <c r="HVO88" s="190"/>
      <c r="HVP88" s="190"/>
      <c r="HVQ88" s="190"/>
      <c r="HVR88" s="190"/>
      <c r="HVS88" s="190"/>
      <c r="HVT88" s="190"/>
      <c r="HVU88" s="190"/>
      <c r="HVV88" s="190"/>
      <c r="HVW88" s="190"/>
      <c r="HVX88" s="190"/>
      <c r="HVY88" s="190"/>
      <c r="HVZ88" s="190"/>
      <c r="HWA88" s="190"/>
      <c r="HWB88" s="190"/>
      <c r="HWC88" s="190"/>
      <c r="HWD88" s="190"/>
      <c r="HWE88" s="190"/>
      <c r="HWF88" s="190"/>
      <c r="HWG88" s="190"/>
      <c r="HWH88" s="190"/>
      <c r="HWI88" s="190"/>
      <c r="HWJ88" s="190"/>
      <c r="HWK88" s="190"/>
      <c r="HWL88" s="190"/>
      <c r="HWM88" s="190"/>
      <c r="HWN88" s="190"/>
      <c r="HWO88" s="190"/>
      <c r="HWP88" s="190"/>
      <c r="HWQ88" s="190"/>
      <c r="HWR88" s="190"/>
      <c r="HWS88" s="190"/>
      <c r="HWT88" s="190"/>
      <c r="HWU88" s="190"/>
      <c r="HWV88" s="190"/>
      <c r="HWW88" s="190"/>
      <c r="HWX88" s="190"/>
      <c r="HWY88" s="190"/>
      <c r="HWZ88" s="190"/>
      <c r="HXA88" s="190"/>
      <c r="HXB88" s="190"/>
      <c r="HXC88" s="190"/>
      <c r="HXD88" s="190"/>
      <c r="HXE88" s="190"/>
      <c r="HXF88" s="190"/>
      <c r="HXG88" s="190"/>
      <c r="HXH88" s="190"/>
      <c r="HXI88" s="190"/>
      <c r="HXJ88" s="190"/>
      <c r="HXK88" s="190"/>
      <c r="HXL88" s="190"/>
      <c r="HXM88" s="190"/>
      <c r="HXN88" s="190"/>
      <c r="HXO88" s="190"/>
      <c r="HXP88" s="190"/>
      <c r="HXQ88" s="190"/>
      <c r="HXR88" s="190"/>
      <c r="HXS88" s="190"/>
      <c r="HXT88" s="190"/>
      <c r="HXU88" s="190"/>
      <c r="HXV88" s="190"/>
      <c r="HXW88" s="190"/>
      <c r="HXX88" s="190"/>
      <c r="HXY88" s="190"/>
      <c r="HXZ88" s="190"/>
      <c r="HYA88" s="190"/>
      <c r="HYB88" s="190"/>
      <c r="HYC88" s="190"/>
      <c r="HYD88" s="190"/>
      <c r="HYE88" s="190"/>
      <c r="HYF88" s="190"/>
      <c r="HYG88" s="190"/>
      <c r="HYH88" s="190"/>
      <c r="HYI88" s="190"/>
      <c r="HYJ88" s="190"/>
      <c r="HYK88" s="190"/>
      <c r="HYL88" s="190"/>
      <c r="HYM88" s="190"/>
      <c r="HYN88" s="190"/>
      <c r="HYO88" s="190"/>
      <c r="HYP88" s="190"/>
      <c r="HYQ88" s="190"/>
      <c r="HYR88" s="190"/>
      <c r="HYS88" s="190"/>
      <c r="HYT88" s="190"/>
      <c r="HYU88" s="190"/>
      <c r="HYV88" s="190"/>
      <c r="HYW88" s="190"/>
      <c r="HYX88" s="190"/>
      <c r="HYY88" s="190"/>
      <c r="HYZ88" s="190"/>
      <c r="HZA88" s="190"/>
      <c r="HZB88" s="190"/>
      <c r="HZC88" s="190"/>
      <c r="HZD88" s="190"/>
      <c r="HZE88" s="190"/>
      <c r="HZF88" s="190"/>
      <c r="HZG88" s="190"/>
      <c r="HZH88" s="190"/>
      <c r="HZI88" s="190"/>
      <c r="HZJ88" s="190"/>
      <c r="HZK88" s="190"/>
      <c r="HZL88" s="190"/>
      <c r="HZM88" s="190"/>
      <c r="HZN88" s="190"/>
      <c r="HZO88" s="190"/>
      <c r="HZP88" s="190"/>
      <c r="HZQ88" s="190"/>
      <c r="HZR88" s="190"/>
      <c r="HZS88" s="190"/>
      <c r="HZT88" s="190"/>
      <c r="HZU88" s="190"/>
      <c r="HZV88" s="190"/>
      <c r="HZW88" s="190"/>
      <c r="HZX88" s="190"/>
      <c r="HZY88" s="190"/>
      <c r="HZZ88" s="190"/>
      <c r="IAA88" s="190"/>
      <c r="IAB88" s="190"/>
      <c r="IAC88" s="190"/>
      <c r="IAD88" s="190"/>
      <c r="IAE88" s="190"/>
      <c r="IAF88" s="190"/>
      <c r="IAG88" s="190"/>
      <c r="IAH88" s="190"/>
      <c r="IAI88" s="190"/>
      <c r="IAJ88" s="190"/>
      <c r="IAK88" s="190"/>
      <c r="IAL88" s="190"/>
      <c r="IAM88" s="190"/>
      <c r="IAN88" s="190"/>
      <c r="IAO88" s="190"/>
      <c r="IAP88" s="190"/>
      <c r="IAQ88" s="190"/>
      <c r="IAR88" s="190"/>
      <c r="IAS88" s="190"/>
      <c r="IAT88" s="190"/>
      <c r="IAU88" s="190"/>
      <c r="IAV88" s="190"/>
      <c r="IAW88" s="190"/>
      <c r="IAX88" s="190"/>
      <c r="IAY88" s="190"/>
      <c r="IAZ88" s="190"/>
      <c r="IBA88" s="190"/>
      <c r="IBB88" s="190"/>
      <c r="IBC88" s="190"/>
      <c r="IBD88" s="190"/>
      <c r="IBE88" s="190"/>
      <c r="IBF88" s="190"/>
      <c r="IBG88" s="190"/>
      <c r="IBH88" s="190"/>
      <c r="IBI88" s="190"/>
      <c r="IBJ88" s="190"/>
      <c r="IBK88" s="190"/>
      <c r="IBL88" s="190"/>
      <c r="IBM88" s="190"/>
      <c r="IBN88" s="190"/>
      <c r="IBO88" s="190"/>
      <c r="IBP88" s="190"/>
      <c r="IBQ88" s="190"/>
      <c r="IBR88" s="190"/>
      <c r="IBS88" s="190"/>
      <c r="IBT88" s="190"/>
      <c r="IBU88" s="190"/>
      <c r="IBV88" s="190"/>
      <c r="IBW88" s="190"/>
      <c r="IBX88" s="190"/>
      <c r="IBY88" s="190"/>
      <c r="IBZ88" s="190"/>
      <c r="ICA88" s="190"/>
      <c r="ICB88" s="190"/>
      <c r="ICC88" s="190"/>
      <c r="ICD88" s="190"/>
      <c r="ICE88" s="190"/>
      <c r="ICF88" s="190"/>
      <c r="ICG88" s="190"/>
      <c r="ICH88" s="190"/>
      <c r="ICI88" s="190"/>
      <c r="ICJ88" s="190"/>
      <c r="ICK88" s="190"/>
      <c r="ICL88" s="190"/>
      <c r="ICM88" s="190"/>
      <c r="ICN88" s="190"/>
      <c r="ICO88" s="190"/>
      <c r="ICP88" s="190"/>
      <c r="ICQ88" s="190"/>
      <c r="ICR88" s="190"/>
      <c r="ICS88" s="190"/>
      <c r="ICT88" s="190"/>
      <c r="ICU88" s="190"/>
      <c r="ICV88" s="190"/>
      <c r="ICW88" s="190"/>
      <c r="ICX88" s="190"/>
      <c r="ICY88" s="190"/>
      <c r="ICZ88" s="190"/>
      <c r="IDA88" s="190"/>
      <c r="IDB88" s="190"/>
      <c r="IDC88" s="190"/>
      <c r="IDD88" s="190"/>
      <c r="IDE88" s="190"/>
      <c r="IDF88" s="190"/>
      <c r="IDG88" s="190"/>
      <c r="IDH88" s="190"/>
      <c r="IDI88" s="190"/>
      <c r="IDJ88" s="190"/>
      <c r="IDK88" s="190"/>
      <c r="IDL88" s="190"/>
      <c r="IDM88" s="190"/>
      <c r="IDN88" s="190"/>
      <c r="IDO88" s="190"/>
      <c r="IDP88" s="190"/>
      <c r="IDQ88" s="190"/>
      <c r="IDR88" s="190"/>
      <c r="IDS88" s="190"/>
      <c r="IDT88" s="190"/>
      <c r="IDU88" s="190"/>
      <c r="IDV88" s="190"/>
      <c r="IDW88" s="190"/>
      <c r="IDX88" s="190"/>
      <c r="IDY88" s="190"/>
      <c r="IDZ88" s="190"/>
      <c r="IEA88" s="190"/>
      <c r="IEB88" s="190"/>
      <c r="IEC88" s="190"/>
      <c r="IED88" s="190"/>
      <c r="IEE88" s="190"/>
      <c r="IEF88" s="190"/>
      <c r="IEG88" s="190"/>
      <c r="IEH88" s="190"/>
      <c r="IEI88" s="190"/>
      <c r="IEJ88" s="190"/>
      <c r="IEK88" s="190"/>
      <c r="IEL88" s="190"/>
      <c r="IEM88" s="190"/>
      <c r="IEN88" s="190"/>
      <c r="IEO88" s="190"/>
      <c r="IEP88" s="190"/>
      <c r="IEQ88" s="190"/>
      <c r="IER88" s="190"/>
      <c r="IES88" s="190"/>
      <c r="IET88" s="190"/>
      <c r="IEU88" s="190"/>
      <c r="IEV88" s="190"/>
      <c r="IEW88" s="190"/>
      <c r="IEX88" s="190"/>
      <c r="IEY88" s="190"/>
      <c r="IEZ88" s="190"/>
      <c r="IFA88" s="190"/>
      <c r="IFB88" s="190"/>
      <c r="IFC88" s="190"/>
      <c r="IFD88" s="190"/>
      <c r="IFE88" s="190"/>
      <c r="IFF88" s="190"/>
      <c r="IFG88" s="190"/>
      <c r="IFH88" s="190"/>
      <c r="IFI88" s="190"/>
      <c r="IFJ88" s="190"/>
      <c r="IFK88" s="190"/>
      <c r="IFL88" s="190"/>
      <c r="IFM88" s="190"/>
      <c r="IFN88" s="190"/>
      <c r="IFO88" s="190"/>
      <c r="IFP88" s="190"/>
      <c r="IFQ88" s="190"/>
      <c r="IFR88" s="190"/>
      <c r="IFS88" s="190"/>
      <c r="IFT88" s="190"/>
      <c r="IFU88" s="190"/>
      <c r="IFV88" s="190"/>
      <c r="IFW88" s="190"/>
      <c r="IFX88" s="190"/>
      <c r="IFY88" s="190"/>
      <c r="IFZ88" s="190"/>
      <c r="IGA88" s="190"/>
      <c r="IGB88" s="190"/>
      <c r="IGC88" s="190"/>
      <c r="IGD88" s="190"/>
      <c r="IGE88" s="190"/>
      <c r="IGF88" s="190"/>
      <c r="IGG88" s="190"/>
      <c r="IGH88" s="190"/>
      <c r="IGI88" s="190"/>
      <c r="IGJ88" s="190"/>
      <c r="IGK88" s="190"/>
      <c r="IGL88" s="190"/>
      <c r="IGM88" s="190"/>
      <c r="IGN88" s="190"/>
      <c r="IGO88" s="190"/>
      <c r="IGP88" s="190"/>
      <c r="IGQ88" s="190"/>
      <c r="IGR88" s="190"/>
      <c r="IGS88" s="190"/>
      <c r="IGT88" s="190"/>
      <c r="IGU88" s="190"/>
      <c r="IGV88" s="190"/>
      <c r="IGW88" s="190"/>
      <c r="IGX88" s="190"/>
      <c r="IGY88" s="190"/>
      <c r="IGZ88" s="190"/>
      <c r="IHA88" s="190"/>
      <c r="IHB88" s="190"/>
      <c r="IHC88" s="190"/>
      <c r="IHD88" s="190"/>
      <c r="IHE88" s="190"/>
      <c r="IHF88" s="190"/>
      <c r="IHG88" s="190"/>
      <c r="IHH88" s="190"/>
      <c r="IHI88" s="190"/>
      <c r="IHJ88" s="190"/>
      <c r="IHK88" s="190"/>
      <c r="IHL88" s="190"/>
      <c r="IHM88" s="190"/>
      <c r="IHN88" s="190"/>
      <c r="IHO88" s="190"/>
      <c r="IHP88" s="190"/>
      <c r="IHQ88" s="190"/>
      <c r="IHR88" s="190"/>
      <c r="IHS88" s="190"/>
      <c r="IHT88" s="190"/>
      <c r="IHU88" s="190"/>
      <c r="IHV88" s="190"/>
      <c r="IHW88" s="190"/>
      <c r="IHX88" s="190"/>
      <c r="IHY88" s="190"/>
      <c r="IHZ88" s="190"/>
      <c r="IIA88" s="190"/>
      <c r="IIB88" s="190"/>
      <c r="IIC88" s="190"/>
      <c r="IID88" s="190"/>
      <c r="IIE88" s="190"/>
      <c r="IIF88" s="190"/>
      <c r="IIG88" s="190"/>
      <c r="IIH88" s="190"/>
      <c r="III88" s="190"/>
      <c r="IIJ88" s="190"/>
      <c r="IIK88" s="190"/>
      <c r="IIL88" s="190"/>
      <c r="IIM88" s="190"/>
      <c r="IIN88" s="190"/>
      <c r="IIO88" s="190"/>
      <c r="IIP88" s="190"/>
      <c r="IIQ88" s="190"/>
      <c r="IIR88" s="190"/>
      <c r="IIS88" s="190"/>
      <c r="IIT88" s="190"/>
      <c r="IIU88" s="190"/>
      <c r="IIV88" s="190"/>
      <c r="IIW88" s="190"/>
      <c r="IIX88" s="190"/>
      <c r="IIY88" s="190"/>
      <c r="IIZ88" s="190"/>
      <c r="IJA88" s="190"/>
      <c r="IJB88" s="190"/>
      <c r="IJC88" s="190"/>
      <c r="IJD88" s="190"/>
      <c r="IJE88" s="190"/>
      <c r="IJF88" s="190"/>
      <c r="IJG88" s="190"/>
      <c r="IJH88" s="190"/>
      <c r="IJI88" s="190"/>
      <c r="IJJ88" s="190"/>
      <c r="IJK88" s="190"/>
      <c r="IJL88" s="190"/>
      <c r="IJM88" s="190"/>
      <c r="IJN88" s="190"/>
      <c r="IJO88" s="190"/>
      <c r="IJP88" s="190"/>
      <c r="IJQ88" s="190"/>
      <c r="IJR88" s="190"/>
      <c r="IJS88" s="190"/>
      <c r="IJT88" s="190"/>
      <c r="IJU88" s="190"/>
      <c r="IJV88" s="190"/>
      <c r="IJW88" s="190"/>
      <c r="IJX88" s="190"/>
      <c r="IJY88" s="190"/>
      <c r="IJZ88" s="190"/>
      <c r="IKA88" s="190"/>
      <c r="IKB88" s="190"/>
      <c r="IKC88" s="190"/>
      <c r="IKD88" s="190"/>
      <c r="IKE88" s="190"/>
      <c r="IKF88" s="190"/>
      <c r="IKG88" s="190"/>
      <c r="IKH88" s="190"/>
      <c r="IKI88" s="190"/>
      <c r="IKJ88" s="190"/>
      <c r="IKK88" s="190"/>
      <c r="IKL88" s="190"/>
      <c r="IKM88" s="190"/>
      <c r="IKN88" s="190"/>
      <c r="IKO88" s="190"/>
      <c r="IKP88" s="190"/>
      <c r="IKQ88" s="190"/>
      <c r="IKR88" s="190"/>
      <c r="IKS88" s="190"/>
      <c r="IKT88" s="190"/>
      <c r="IKU88" s="190"/>
      <c r="IKV88" s="190"/>
      <c r="IKW88" s="190"/>
      <c r="IKX88" s="190"/>
      <c r="IKY88" s="190"/>
      <c r="IKZ88" s="190"/>
      <c r="ILA88" s="190"/>
      <c r="ILB88" s="190"/>
      <c r="ILC88" s="190"/>
      <c r="ILD88" s="190"/>
      <c r="ILE88" s="190"/>
      <c r="ILF88" s="190"/>
      <c r="ILG88" s="190"/>
      <c r="ILH88" s="190"/>
      <c r="ILI88" s="190"/>
      <c r="ILJ88" s="190"/>
      <c r="ILK88" s="190"/>
      <c r="ILL88" s="190"/>
      <c r="ILM88" s="190"/>
      <c r="ILN88" s="190"/>
      <c r="ILO88" s="190"/>
      <c r="ILP88" s="190"/>
      <c r="ILQ88" s="190"/>
      <c r="ILR88" s="190"/>
      <c r="ILS88" s="190"/>
      <c r="ILT88" s="190"/>
      <c r="ILU88" s="190"/>
      <c r="ILV88" s="190"/>
      <c r="ILW88" s="190"/>
      <c r="ILX88" s="190"/>
      <c r="ILY88" s="190"/>
      <c r="ILZ88" s="190"/>
      <c r="IMA88" s="190"/>
      <c r="IMB88" s="190"/>
      <c r="IMC88" s="190"/>
      <c r="IMD88" s="190"/>
      <c r="IME88" s="190"/>
      <c r="IMF88" s="190"/>
      <c r="IMG88" s="190"/>
      <c r="IMH88" s="190"/>
      <c r="IMI88" s="190"/>
      <c r="IMJ88" s="190"/>
      <c r="IMK88" s="190"/>
      <c r="IML88" s="190"/>
      <c r="IMM88" s="190"/>
      <c r="IMN88" s="190"/>
      <c r="IMO88" s="190"/>
      <c r="IMP88" s="190"/>
      <c r="IMQ88" s="190"/>
      <c r="IMR88" s="190"/>
      <c r="IMS88" s="190"/>
      <c r="IMT88" s="190"/>
      <c r="IMU88" s="190"/>
      <c r="IMV88" s="190"/>
      <c r="IMW88" s="190"/>
      <c r="IMX88" s="190"/>
      <c r="IMY88" s="190"/>
      <c r="IMZ88" s="190"/>
      <c r="INA88" s="190"/>
      <c r="INB88" s="190"/>
      <c r="INC88" s="190"/>
      <c r="IND88" s="190"/>
      <c r="INE88" s="190"/>
      <c r="INF88" s="190"/>
      <c r="ING88" s="190"/>
      <c r="INH88" s="190"/>
      <c r="INI88" s="190"/>
      <c r="INJ88" s="190"/>
      <c r="INK88" s="190"/>
      <c r="INL88" s="190"/>
      <c r="INM88" s="190"/>
      <c r="INN88" s="190"/>
      <c r="INO88" s="190"/>
      <c r="INP88" s="190"/>
      <c r="INQ88" s="190"/>
      <c r="INR88" s="190"/>
      <c r="INS88" s="190"/>
      <c r="INT88" s="190"/>
      <c r="INU88" s="190"/>
      <c r="INV88" s="190"/>
      <c r="INW88" s="190"/>
      <c r="INX88" s="190"/>
      <c r="INY88" s="190"/>
      <c r="INZ88" s="190"/>
      <c r="IOA88" s="190"/>
      <c r="IOB88" s="190"/>
      <c r="IOC88" s="190"/>
      <c r="IOD88" s="190"/>
      <c r="IOE88" s="190"/>
      <c r="IOF88" s="190"/>
      <c r="IOG88" s="190"/>
      <c r="IOH88" s="190"/>
      <c r="IOI88" s="190"/>
      <c r="IOJ88" s="190"/>
      <c r="IOK88" s="190"/>
      <c r="IOL88" s="190"/>
      <c r="IOM88" s="190"/>
      <c r="ION88" s="190"/>
      <c r="IOO88" s="190"/>
      <c r="IOP88" s="190"/>
      <c r="IOQ88" s="190"/>
      <c r="IOR88" s="190"/>
      <c r="IOS88" s="190"/>
      <c r="IOT88" s="190"/>
      <c r="IOU88" s="190"/>
      <c r="IOV88" s="190"/>
      <c r="IOW88" s="190"/>
      <c r="IOX88" s="190"/>
      <c r="IOY88" s="190"/>
      <c r="IOZ88" s="190"/>
      <c r="IPA88" s="190"/>
      <c r="IPB88" s="190"/>
      <c r="IPC88" s="190"/>
      <c r="IPD88" s="190"/>
      <c r="IPE88" s="190"/>
      <c r="IPF88" s="190"/>
      <c r="IPG88" s="190"/>
      <c r="IPH88" s="190"/>
      <c r="IPI88" s="190"/>
      <c r="IPJ88" s="190"/>
      <c r="IPK88" s="190"/>
      <c r="IPL88" s="190"/>
      <c r="IPM88" s="190"/>
      <c r="IPN88" s="190"/>
      <c r="IPO88" s="190"/>
      <c r="IPP88" s="190"/>
      <c r="IPQ88" s="190"/>
      <c r="IPR88" s="190"/>
      <c r="IPS88" s="190"/>
      <c r="IPT88" s="190"/>
      <c r="IPU88" s="190"/>
      <c r="IPV88" s="190"/>
      <c r="IPW88" s="190"/>
      <c r="IPX88" s="190"/>
      <c r="IPY88" s="190"/>
      <c r="IPZ88" s="190"/>
      <c r="IQA88" s="190"/>
      <c r="IQB88" s="190"/>
      <c r="IQC88" s="190"/>
      <c r="IQD88" s="190"/>
      <c r="IQE88" s="190"/>
      <c r="IQF88" s="190"/>
      <c r="IQG88" s="190"/>
      <c r="IQH88" s="190"/>
      <c r="IQI88" s="190"/>
      <c r="IQJ88" s="190"/>
      <c r="IQK88" s="190"/>
      <c r="IQL88" s="190"/>
      <c r="IQM88" s="190"/>
      <c r="IQN88" s="190"/>
      <c r="IQO88" s="190"/>
      <c r="IQP88" s="190"/>
      <c r="IQQ88" s="190"/>
      <c r="IQR88" s="190"/>
      <c r="IQS88" s="190"/>
      <c r="IQT88" s="190"/>
      <c r="IQU88" s="190"/>
      <c r="IQV88" s="190"/>
      <c r="IQW88" s="190"/>
      <c r="IQX88" s="190"/>
      <c r="IQY88" s="190"/>
      <c r="IQZ88" s="190"/>
      <c r="IRA88" s="190"/>
      <c r="IRB88" s="190"/>
      <c r="IRC88" s="190"/>
      <c r="IRD88" s="190"/>
      <c r="IRE88" s="190"/>
      <c r="IRF88" s="190"/>
      <c r="IRG88" s="190"/>
      <c r="IRH88" s="190"/>
      <c r="IRI88" s="190"/>
      <c r="IRJ88" s="190"/>
      <c r="IRK88" s="190"/>
      <c r="IRL88" s="190"/>
      <c r="IRM88" s="190"/>
      <c r="IRN88" s="190"/>
      <c r="IRO88" s="190"/>
      <c r="IRP88" s="190"/>
      <c r="IRQ88" s="190"/>
      <c r="IRR88" s="190"/>
      <c r="IRS88" s="190"/>
      <c r="IRT88" s="190"/>
      <c r="IRU88" s="190"/>
      <c r="IRV88" s="190"/>
      <c r="IRW88" s="190"/>
      <c r="IRX88" s="190"/>
      <c r="IRY88" s="190"/>
      <c r="IRZ88" s="190"/>
      <c r="ISA88" s="190"/>
      <c r="ISB88" s="190"/>
      <c r="ISC88" s="190"/>
      <c r="ISD88" s="190"/>
      <c r="ISE88" s="190"/>
      <c r="ISF88" s="190"/>
      <c r="ISG88" s="190"/>
      <c r="ISH88" s="190"/>
      <c r="ISI88" s="190"/>
      <c r="ISJ88" s="190"/>
      <c r="ISK88" s="190"/>
      <c r="ISL88" s="190"/>
      <c r="ISM88" s="190"/>
      <c r="ISN88" s="190"/>
      <c r="ISO88" s="190"/>
      <c r="ISP88" s="190"/>
      <c r="ISQ88" s="190"/>
      <c r="ISR88" s="190"/>
      <c r="ISS88" s="190"/>
      <c r="IST88" s="190"/>
      <c r="ISU88" s="190"/>
      <c r="ISV88" s="190"/>
      <c r="ISW88" s="190"/>
      <c r="ISX88" s="190"/>
      <c r="ISY88" s="190"/>
      <c r="ISZ88" s="190"/>
      <c r="ITA88" s="190"/>
      <c r="ITB88" s="190"/>
      <c r="ITC88" s="190"/>
      <c r="ITD88" s="190"/>
      <c r="ITE88" s="190"/>
      <c r="ITF88" s="190"/>
      <c r="ITG88" s="190"/>
      <c r="ITH88" s="190"/>
      <c r="ITI88" s="190"/>
      <c r="ITJ88" s="190"/>
      <c r="ITK88" s="190"/>
      <c r="ITL88" s="190"/>
      <c r="ITM88" s="190"/>
      <c r="ITN88" s="190"/>
      <c r="ITO88" s="190"/>
      <c r="ITP88" s="190"/>
      <c r="ITQ88" s="190"/>
      <c r="ITR88" s="190"/>
      <c r="ITS88" s="190"/>
      <c r="ITT88" s="190"/>
      <c r="ITU88" s="190"/>
      <c r="ITV88" s="190"/>
      <c r="ITW88" s="190"/>
      <c r="ITX88" s="190"/>
      <c r="ITY88" s="190"/>
      <c r="ITZ88" s="190"/>
      <c r="IUA88" s="190"/>
      <c r="IUB88" s="190"/>
      <c r="IUC88" s="190"/>
      <c r="IUD88" s="190"/>
      <c r="IUE88" s="190"/>
      <c r="IUF88" s="190"/>
      <c r="IUG88" s="190"/>
      <c r="IUH88" s="190"/>
      <c r="IUI88" s="190"/>
      <c r="IUJ88" s="190"/>
      <c r="IUK88" s="190"/>
      <c r="IUL88" s="190"/>
      <c r="IUM88" s="190"/>
      <c r="IUN88" s="190"/>
      <c r="IUO88" s="190"/>
      <c r="IUP88" s="190"/>
      <c r="IUQ88" s="190"/>
      <c r="IUR88" s="190"/>
      <c r="IUS88" s="190"/>
      <c r="IUT88" s="190"/>
      <c r="IUU88" s="190"/>
      <c r="IUV88" s="190"/>
      <c r="IUW88" s="190"/>
      <c r="IUX88" s="190"/>
      <c r="IUY88" s="190"/>
      <c r="IUZ88" s="190"/>
      <c r="IVA88" s="190"/>
      <c r="IVB88" s="190"/>
      <c r="IVC88" s="190"/>
      <c r="IVD88" s="190"/>
      <c r="IVE88" s="190"/>
      <c r="IVF88" s="190"/>
      <c r="IVG88" s="190"/>
      <c r="IVH88" s="190"/>
      <c r="IVI88" s="190"/>
      <c r="IVJ88" s="190"/>
      <c r="IVK88" s="190"/>
      <c r="IVL88" s="190"/>
      <c r="IVM88" s="190"/>
      <c r="IVN88" s="190"/>
      <c r="IVO88" s="190"/>
      <c r="IVP88" s="190"/>
      <c r="IVQ88" s="190"/>
      <c r="IVR88" s="190"/>
      <c r="IVS88" s="190"/>
      <c r="IVT88" s="190"/>
      <c r="IVU88" s="190"/>
      <c r="IVV88" s="190"/>
      <c r="IVW88" s="190"/>
      <c r="IVX88" s="190"/>
      <c r="IVY88" s="190"/>
      <c r="IVZ88" s="190"/>
      <c r="IWA88" s="190"/>
      <c r="IWB88" s="190"/>
      <c r="IWC88" s="190"/>
      <c r="IWD88" s="190"/>
      <c r="IWE88" s="190"/>
      <c r="IWF88" s="190"/>
      <c r="IWG88" s="190"/>
      <c r="IWH88" s="190"/>
      <c r="IWI88" s="190"/>
      <c r="IWJ88" s="190"/>
      <c r="IWK88" s="190"/>
      <c r="IWL88" s="190"/>
      <c r="IWM88" s="190"/>
      <c r="IWN88" s="190"/>
      <c r="IWO88" s="190"/>
      <c r="IWP88" s="190"/>
      <c r="IWQ88" s="190"/>
      <c r="IWR88" s="190"/>
      <c r="IWS88" s="190"/>
      <c r="IWT88" s="190"/>
      <c r="IWU88" s="190"/>
      <c r="IWV88" s="190"/>
      <c r="IWW88" s="190"/>
      <c r="IWX88" s="190"/>
      <c r="IWY88" s="190"/>
      <c r="IWZ88" s="190"/>
      <c r="IXA88" s="190"/>
      <c r="IXB88" s="190"/>
      <c r="IXC88" s="190"/>
      <c r="IXD88" s="190"/>
      <c r="IXE88" s="190"/>
      <c r="IXF88" s="190"/>
      <c r="IXG88" s="190"/>
      <c r="IXH88" s="190"/>
      <c r="IXI88" s="190"/>
      <c r="IXJ88" s="190"/>
      <c r="IXK88" s="190"/>
      <c r="IXL88" s="190"/>
      <c r="IXM88" s="190"/>
      <c r="IXN88" s="190"/>
      <c r="IXO88" s="190"/>
      <c r="IXP88" s="190"/>
      <c r="IXQ88" s="190"/>
      <c r="IXR88" s="190"/>
      <c r="IXS88" s="190"/>
      <c r="IXT88" s="190"/>
      <c r="IXU88" s="190"/>
      <c r="IXV88" s="190"/>
      <c r="IXW88" s="190"/>
      <c r="IXX88" s="190"/>
      <c r="IXY88" s="190"/>
      <c r="IXZ88" s="190"/>
      <c r="IYA88" s="190"/>
      <c r="IYB88" s="190"/>
      <c r="IYC88" s="190"/>
      <c r="IYD88" s="190"/>
      <c r="IYE88" s="190"/>
      <c r="IYF88" s="190"/>
      <c r="IYG88" s="190"/>
      <c r="IYH88" s="190"/>
      <c r="IYI88" s="190"/>
      <c r="IYJ88" s="190"/>
      <c r="IYK88" s="190"/>
      <c r="IYL88" s="190"/>
      <c r="IYM88" s="190"/>
      <c r="IYN88" s="190"/>
      <c r="IYO88" s="190"/>
      <c r="IYP88" s="190"/>
      <c r="IYQ88" s="190"/>
      <c r="IYR88" s="190"/>
      <c r="IYS88" s="190"/>
      <c r="IYT88" s="190"/>
      <c r="IYU88" s="190"/>
      <c r="IYV88" s="190"/>
      <c r="IYW88" s="190"/>
      <c r="IYX88" s="190"/>
      <c r="IYY88" s="190"/>
      <c r="IYZ88" s="190"/>
      <c r="IZA88" s="190"/>
      <c r="IZB88" s="190"/>
      <c r="IZC88" s="190"/>
      <c r="IZD88" s="190"/>
      <c r="IZE88" s="190"/>
      <c r="IZF88" s="190"/>
      <c r="IZG88" s="190"/>
      <c r="IZH88" s="190"/>
      <c r="IZI88" s="190"/>
      <c r="IZJ88" s="190"/>
      <c r="IZK88" s="190"/>
      <c r="IZL88" s="190"/>
      <c r="IZM88" s="190"/>
      <c r="IZN88" s="190"/>
      <c r="IZO88" s="190"/>
      <c r="IZP88" s="190"/>
      <c r="IZQ88" s="190"/>
      <c r="IZR88" s="190"/>
      <c r="IZS88" s="190"/>
      <c r="IZT88" s="190"/>
      <c r="IZU88" s="190"/>
      <c r="IZV88" s="190"/>
      <c r="IZW88" s="190"/>
      <c r="IZX88" s="190"/>
      <c r="IZY88" s="190"/>
      <c r="IZZ88" s="190"/>
      <c r="JAA88" s="190"/>
      <c r="JAB88" s="190"/>
      <c r="JAC88" s="190"/>
      <c r="JAD88" s="190"/>
      <c r="JAE88" s="190"/>
      <c r="JAF88" s="190"/>
      <c r="JAG88" s="190"/>
      <c r="JAH88" s="190"/>
      <c r="JAI88" s="190"/>
      <c r="JAJ88" s="190"/>
      <c r="JAK88" s="190"/>
      <c r="JAL88" s="190"/>
      <c r="JAM88" s="190"/>
      <c r="JAN88" s="190"/>
      <c r="JAO88" s="190"/>
      <c r="JAP88" s="190"/>
      <c r="JAQ88" s="190"/>
      <c r="JAR88" s="190"/>
      <c r="JAS88" s="190"/>
      <c r="JAT88" s="190"/>
      <c r="JAU88" s="190"/>
      <c r="JAV88" s="190"/>
      <c r="JAW88" s="190"/>
      <c r="JAX88" s="190"/>
      <c r="JAY88" s="190"/>
      <c r="JAZ88" s="190"/>
      <c r="JBA88" s="190"/>
      <c r="JBB88" s="190"/>
      <c r="JBC88" s="190"/>
      <c r="JBD88" s="190"/>
      <c r="JBE88" s="190"/>
      <c r="JBF88" s="190"/>
      <c r="JBG88" s="190"/>
      <c r="JBH88" s="190"/>
      <c r="JBI88" s="190"/>
      <c r="JBJ88" s="190"/>
      <c r="JBK88" s="190"/>
      <c r="JBL88" s="190"/>
      <c r="JBM88" s="190"/>
      <c r="JBN88" s="190"/>
      <c r="JBO88" s="190"/>
      <c r="JBP88" s="190"/>
      <c r="JBQ88" s="190"/>
      <c r="JBR88" s="190"/>
      <c r="JBS88" s="190"/>
      <c r="JBT88" s="190"/>
      <c r="JBU88" s="190"/>
      <c r="JBV88" s="190"/>
      <c r="JBW88" s="190"/>
      <c r="JBX88" s="190"/>
      <c r="JBY88" s="190"/>
      <c r="JBZ88" s="190"/>
      <c r="JCA88" s="190"/>
      <c r="JCB88" s="190"/>
      <c r="JCC88" s="190"/>
      <c r="JCD88" s="190"/>
      <c r="JCE88" s="190"/>
      <c r="JCF88" s="190"/>
      <c r="JCG88" s="190"/>
      <c r="JCH88" s="190"/>
      <c r="JCI88" s="190"/>
      <c r="JCJ88" s="190"/>
      <c r="JCK88" s="190"/>
      <c r="JCL88" s="190"/>
      <c r="JCM88" s="190"/>
      <c r="JCN88" s="190"/>
      <c r="JCO88" s="190"/>
      <c r="JCP88" s="190"/>
      <c r="JCQ88" s="190"/>
      <c r="JCR88" s="190"/>
      <c r="JCS88" s="190"/>
      <c r="JCT88" s="190"/>
      <c r="JCU88" s="190"/>
      <c r="JCV88" s="190"/>
      <c r="JCW88" s="190"/>
      <c r="JCX88" s="190"/>
      <c r="JCY88" s="190"/>
      <c r="JCZ88" s="190"/>
      <c r="JDA88" s="190"/>
      <c r="JDB88" s="190"/>
      <c r="JDC88" s="190"/>
      <c r="JDD88" s="190"/>
      <c r="JDE88" s="190"/>
      <c r="JDF88" s="190"/>
      <c r="JDG88" s="190"/>
      <c r="JDH88" s="190"/>
      <c r="JDI88" s="190"/>
      <c r="JDJ88" s="190"/>
      <c r="JDK88" s="190"/>
      <c r="JDL88" s="190"/>
      <c r="JDM88" s="190"/>
      <c r="JDN88" s="190"/>
      <c r="JDO88" s="190"/>
      <c r="JDP88" s="190"/>
      <c r="JDQ88" s="190"/>
      <c r="JDR88" s="190"/>
      <c r="JDS88" s="190"/>
      <c r="JDT88" s="190"/>
      <c r="JDU88" s="190"/>
      <c r="JDV88" s="190"/>
      <c r="JDW88" s="190"/>
      <c r="JDX88" s="190"/>
      <c r="JDY88" s="190"/>
      <c r="JDZ88" s="190"/>
      <c r="JEA88" s="190"/>
      <c r="JEB88" s="190"/>
      <c r="JEC88" s="190"/>
      <c r="JED88" s="190"/>
      <c r="JEE88" s="190"/>
      <c r="JEF88" s="190"/>
      <c r="JEG88" s="190"/>
      <c r="JEH88" s="190"/>
      <c r="JEI88" s="190"/>
      <c r="JEJ88" s="190"/>
      <c r="JEK88" s="190"/>
      <c r="JEL88" s="190"/>
      <c r="JEM88" s="190"/>
      <c r="JEN88" s="190"/>
      <c r="JEO88" s="190"/>
      <c r="JEP88" s="190"/>
      <c r="JEQ88" s="190"/>
      <c r="JER88" s="190"/>
      <c r="JES88" s="190"/>
      <c r="JET88" s="190"/>
      <c r="JEU88" s="190"/>
      <c r="JEV88" s="190"/>
      <c r="JEW88" s="190"/>
      <c r="JEX88" s="190"/>
      <c r="JEY88" s="190"/>
      <c r="JEZ88" s="190"/>
      <c r="JFA88" s="190"/>
      <c r="JFB88" s="190"/>
      <c r="JFC88" s="190"/>
      <c r="JFD88" s="190"/>
      <c r="JFE88" s="190"/>
      <c r="JFF88" s="190"/>
      <c r="JFG88" s="190"/>
      <c r="JFH88" s="190"/>
      <c r="JFI88" s="190"/>
      <c r="JFJ88" s="190"/>
      <c r="JFK88" s="190"/>
      <c r="JFL88" s="190"/>
      <c r="JFM88" s="190"/>
      <c r="JFN88" s="190"/>
      <c r="JFO88" s="190"/>
      <c r="JFP88" s="190"/>
      <c r="JFQ88" s="190"/>
      <c r="JFR88" s="190"/>
      <c r="JFS88" s="190"/>
      <c r="JFT88" s="190"/>
      <c r="JFU88" s="190"/>
      <c r="JFV88" s="190"/>
      <c r="JFW88" s="190"/>
      <c r="JFX88" s="190"/>
      <c r="JFY88" s="190"/>
      <c r="JFZ88" s="190"/>
      <c r="JGA88" s="190"/>
      <c r="JGB88" s="190"/>
      <c r="JGC88" s="190"/>
      <c r="JGD88" s="190"/>
      <c r="JGE88" s="190"/>
      <c r="JGF88" s="190"/>
      <c r="JGG88" s="190"/>
      <c r="JGH88" s="190"/>
      <c r="JGI88" s="190"/>
      <c r="JGJ88" s="190"/>
      <c r="JGK88" s="190"/>
      <c r="JGL88" s="190"/>
      <c r="JGM88" s="190"/>
      <c r="JGN88" s="190"/>
      <c r="JGO88" s="190"/>
      <c r="JGP88" s="190"/>
      <c r="JGQ88" s="190"/>
      <c r="JGR88" s="190"/>
      <c r="JGS88" s="190"/>
      <c r="JGT88" s="190"/>
      <c r="JGU88" s="190"/>
      <c r="JGV88" s="190"/>
      <c r="JGW88" s="190"/>
      <c r="JGX88" s="190"/>
      <c r="JGY88" s="190"/>
      <c r="JGZ88" s="190"/>
      <c r="JHA88" s="190"/>
      <c r="JHB88" s="190"/>
      <c r="JHC88" s="190"/>
      <c r="JHD88" s="190"/>
      <c r="JHE88" s="190"/>
      <c r="JHF88" s="190"/>
      <c r="JHG88" s="190"/>
      <c r="JHH88" s="190"/>
      <c r="JHI88" s="190"/>
      <c r="JHJ88" s="190"/>
      <c r="JHK88" s="190"/>
      <c r="JHL88" s="190"/>
      <c r="JHM88" s="190"/>
      <c r="JHN88" s="190"/>
      <c r="JHO88" s="190"/>
      <c r="JHP88" s="190"/>
      <c r="JHQ88" s="190"/>
      <c r="JHR88" s="190"/>
      <c r="JHS88" s="190"/>
      <c r="JHT88" s="190"/>
      <c r="JHU88" s="190"/>
      <c r="JHV88" s="190"/>
      <c r="JHW88" s="190"/>
      <c r="JHX88" s="190"/>
      <c r="JHY88" s="190"/>
      <c r="JHZ88" s="190"/>
      <c r="JIA88" s="190"/>
      <c r="JIB88" s="190"/>
      <c r="JIC88" s="190"/>
      <c r="JID88" s="190"/>
      <c r="JIE88" s="190"/>
      <c r="JIF88" s="190"/>
      <c r="JIG88" s="190"/>
      <c r="JIH88" s="190"/>
      <c r="JII88" s="190"/>
      <c r="JIJ88" s="190"/>
      <c r="JIK88" s="190"/>
      <c r="JIL88" s="190"/>
      <c r="JIM88" s="190"/>
      <c r="JIN88" s="190"/>
      <c r="JIO88" s="190"/>
      <c r="JIP88" s="190"/>
      <c r="JIQ88" s="190"/>
      <c r="JIR88" s="190"/>
      <c r="JIS88" s="190"/>
      <c r="JIT88" s="190"/>
      <c r="JIU88" s="190"/>
      <c r="JIV88" s="190"/>
      <c r="JIW88" s="190"/>
      <c r="JIX88" s="190"/>
      <c r="JIY88" s="190"/>
      <c r="JIZ88" s="190"/>
      <c r="JJA88" s="190"/>
      <c r="JJB88" s="190"/>
      <c r="JJC88" s="190"/>
      <c r="JJD88" s="190"/>
      <c r="JJE88" s="190"/>
      <c r="JJF88" s="190"/>
      <c r="JJG88" s="190"/>
      <c r="JJH88" s="190"/>
      <c r="JJI88" s="190"/>
      <c r="JJJ88" s="190"/>
      <c r="JJK88" s="190"/>
      <c r="JJL88" s="190"/>
      <c r="JJM88" s="190"/>
      <c r="JJN88" s="190"/>
      <c r="JJO88" s="190"/>
      <c r="JJP88" s="190"/>
      <c r="JJQ88" s="190"/>
      <c r="JJR88" s="190"/>
      <c r="JJS88" s="190"/>
      <c r="JJT88" s="190"/>
      <c r="JJU88" s="190"/>
      <c r="JJV88" s="190"/>
      <c r="JJW88" s="190"/>
      <c r="JJX88" s="190"/>
      <c r="JJY88" s="190"/>
      <c r="JJZ88" s="190"/>
      <c r="JKA88" s="190"/>
      <c r="JKB88" s="190"/>
      <c r="JKC88" s="190"/>
      <c r="JKD88" s="190"/>
      <c r="JKE88" s="190"/>
      <c r="JKF88" s="190"/>
      <c r="JKG88" s="190"/>
      <c r="JKH88" s="190"/>
      <c r="JKI88" s="190"/>
      <c r="JKJ88" s="190"/>
      <c r="JKK88" s="190"/>
      <c r="JKL88" s="190"/>
      <c r="JKM88" s="190"/>
      <c r="JKN88" s="190"/>
      <c r="JKO88" s="190"/>
      <c r="JKP88" s="190"/>
      <c r="JKQ88" s="190"/>
      <c r="JKR88" s="190"/>
      <c r="JKS88" s="190"/>
      <c r="JKT88" s="190"/>
      <c r="JKU88" s="190"/>
      <c r="JKV88" s="190"/>
      <c r="JKW88" s="190"/>
      <c r="JKX88" s="190"/>
      <c r="JKY88" s="190"/>
      <c r="JKZ88" s="190"/>
      <c r="JLA88" s="190"/>
      <c r="JLB88" s="190"/>
      <c r="JLC88" s="190"/>
      <c r="JLD88" s="190"/>
      <c r="JLE88" s="190"/>
      <c r="JLF88" s="190"/>
      <c r="JLG88" s="190"/>
      <c r="JLH88" s="190"/>
      <c r="JLI88" s="190"/>
      <c r="JLJ88" s="190"/>
      <c r="JLK88" s="190"/>
      <c r="JLL88" s="190"/>
      <c r="JLM88" s="190"/>
      <c r="JLN88" s="190"/>
      <c r="JLO88" s="190"/>
      <c r="JLP88" s="190"/>
      <c r="JLQ88" s="190"/>
      <c r="JLR88" s="190"/>
      <c r="JLS88" s="190"/>
      <c r="JLT88" s="190"/>
      <c r="JLU88" s="190"/>
      <c r="JLV88" s="190"/>
      <c r="JLW88" s="190"/>
      <c r="JLX88" s="190"/>
      <c r="JLY88" s="190"/>
      <c r="JLZ88" s="190"/>
      <c r="JMA88" s="190"/>
      <c r="JMB88" s="190"/>
      <c r="JMC88" s="190"/>
      <c r="JMD88" s="190"/>
      <c r="JME88" s="190"/>
      <c r="JMF88" s="190"/>
      <c r="JMG88" s="190"/>
      <c r="JMH88" s="190"/>
      <c r="JMI88" s="190"/>
      <c r="JMJ88" s="190"/>
      <c r="JMK88" s="190"/>
      <c r="JML88" s="190"/>
      <c r="JMM88" s="190"/>
      <c r="JMN88" s="190"/>
      <c r="JMO88" s="190"/>
      <c r="JMP88" s="190"/>
      <c r="JMQ88" s="190"/>
      <c r="JMR88" s="190"/>
      <c r="JMS88" s="190"/>
      <c r="JMT88" s="190"/>
      <c r="JMU88" s="190"/>
      <c r="JMV88" s="190"/>
      <c r="JMW88" s="190"/>
      <c r="JMX88" s="190"/>
      <c r="JMY88" s="190"/>
      <c r="JMZ88" s="190"/>
      <c r="JNA88" s="190"/>
      <c r="JNB88" s="190"/>
      <c r="JNC88" s="190"/>
      <c r="JND88" s="190"/>
      <c r="JNE88" s="190"/>
      <c r="JNF88" s="190"/>
      <c r="JNG88" s="190"/>
      <c r="JNH88" s="190"/>
      <c r="JNI88" s="190"/>
      <c r="JNJ88" s="190"/>
      <c r="JNK88" s="190"/>
      <c r="JNL88" s="190"/>
      <c r="JNM88" s="190"/>
      <c r="JNN88" s="190"/>
      <c r="JNO88" s="190"/>
      <c r="JNP88" s="190"/>
      <c r="JNQ88" s="190"/>
      <c r="JNR88" s="190"/>
      <c r="JNS88" s="190"/>
      <c r="JNT88" s="190"/>
      <c r="JNU88" s="190"/>
      <c r="JNV88" s="190"/>
      <c r="JNW88" s="190"/>
      <c r="JNX88" s="190"/>
      <c r="JNY88" s="190"/>
      <c r="JNZ88" s="190"/>
      <c r="JOA88" s="190"/>
      <c r="JOB88" s="190"/>
      <c r="JOC88" s="190"/>
      <c r="JOD88" s="190"/>
      <c r="JOE88" s="190"/>
      <c r="JOF88" s="190"/>
      <c r="JOG88" s="190"/>
      <c r="JOH88" s="190"/>
      <c r="JOI88" s="190"/>
      <c r="JOJ88" s="190"/>
      <c r="JOK88" s="190"/>
      <c r="JOL88" s="190"/>
      <c r="JOM88" s="190"/>
      <c r="JON88" s="190"/>
      <c r="JOO88" s="190"/>
      <c r="JOP88" s="190"/>
      <c r="JOQ88" s="190"/>
      <c r="JOR88" s="190"/>
      <c r="JOS88" s="190"/>
      <c r="JOT88" s="190"/>
      <c r="JOU88" s="190"/>
      <c r="JOV88" s="190"/>
      <c r="JOW88" s="190"/>
      <c r="JOX88" s="190"/>
      <c r="JOY88" s="190"/>
      <c r="JOZ88" s="190"/>
      <c r="JPA88" s="190"/>
      <c r="JPB88" s="190"/>
      <c r="JPC88" s="190"/>
      <c r="JPD88" s="190"/>
      <c r="JPE88" s="190"/>
      <c r="JPF88" s="190"/>
      <c r="JPG88" s="190"/>
      <c r="JPH88" s="190"/>
      <c r="JPI88" s="190"/>
      <c r="JPJ88" s="190"/>
      <c r="JPK88" s="190"/>
      <c r="JPL88" s="190"/>
      <c r="JPM88" s="190"/>
      <c r="JPN88" s="190"/>
      <c r="JPO88" s="190"/>
      <c r="JPP88" s="190"/>
      <c r="JPQ88" s="190"/>
      <c r="JPR88" s="190"/>
      <c r="JPS88" s="190"/>
      <c r="JPT88" s="190"/>
      <c r="JPU88" s="190"/>
      <c r="JPV88" s="190"/>
      <c r="JPW88" s="190"/>
      <c r="JPX88" s="190"/>
      <c r="JPY88" s="190"/>
      <c r="JPZ88" s="190"/>
      <c r="JQA88" s="190"/>
      <c r="JQB88" s="190"/>
      <c r="JQC88" s="190"/>
      <c r="JQD88" s="190"/>
      <c r="JQE88" s="190"/>
      <c r="JQF88" s="190"/>
      <c r="JQG88" s="190"/>
      <c r="JQH88" s="190"/>
      <c r="JQI88" s="190"/>
      <c r="JQJ88" s="190"/>
      <c r="JQK88" s="190"/>
      <c r="JQL88" s="190"/>
      <c r="JQM88" s="190"/>
      <c r="JQN88" s="190"/>
      <c r="JQO88" s="190"/>
      <c r="JQP88" s="190"/>
      <c r="JQQ88" s="190"/>
      <c r="JQR88" s="190"/>
      <c r="JQS88" s="190"/>
      <c r="JQT88" s="190"/>
      <c r="JQU88" s="190"/>
      <c r="JQV88" s="190"/>
      <c r="JQW88" s="190"/>
      <c r="JQX88" s="190"/>
      <c r="JQY88" s="190"/>
      <c r="JQZ88" s="190"/>
      <c r="JRA88" s="190"/>
      <c r="JRB88" s="190"/>
      <c r="JRC88" s="190"/>
      <c r="JRD88" s="190"/>
      <c r="JRE88" s="190"/>
      <c r="JRF88" s="190"/>
      <c r="JRG88" s="190"/>
      <c r="JRH88" s="190"/>
      <c r="JRI88" s="190"/>
      <c r="JRJ88" s="190"/>
      <c r="JRK88" s="190"/>
      <c r="JRL88" s="190"/>
      <c r="JRM88" s="190"/>
      <c r="JRN88" s="190"/>
      <c r="JRO88" s="190"/>
      <c r="JRP88" s="190"/>
      <c r="JRQ88" s="190"/>
      <c r="JRR88" s="190"/>
      <c r="JRS88" s="190"/>
      <c r="JRT88" s="190"/>
      <c r="JRU88" s="190"/>
      <c r="JRV88" s="190"/>
      <c r="JRW88" s="190"/>
      <c r="JRX88" s="190"/>
      <c r="JRY88" s="190"/>
      <c r="JRZ88" s="190"/>
      <c r="JSA88" s="190"/>
      <c r="JSB88" s="190"/>
      <c r="JSC88" s="190"/>
      <c r="JSD88" s="190"/>
      <c r="JSE88" s="190"/>
      <c r="JSF88" s="190"/>
      <c r="JSG88" s="190"/>
      <c r="JSH88" s="190"/>
      <c r="JSI88" s="190"/>
      <c r="JSJ88" s="190"/>
      <c r="JSK88" s="190"/>
      <c r="JSL88" s="190"/>
      <c r="JSM88" s="190"/>
      <c r="JSN88" s="190"/>
      <c r="JSO88" s="190"/>
      <c r="JSP88" s="190"/>
      <c r="JSQ88" s="190"/>
      <c r="JSR88" s="190"/>
      <c r="JSS88" s="190"/>
      <c r="JST88" s="190"/>
      <c r="JSU88" s="190"/>
      <c r="JSV88" s="190"/>
      <c r="JSW88" s="190"/>
      <c r="JSX88" s="190"/>
      <c r="JSY88" s="190"/>
      <c r="JSZ88" s="190"/>
      <c r="JTA88" s="190"/>
      <c r="JTB88" s="190"/>
      <c r="JTC88" s="190"/>
      <c r="JTD88" s="190"/>
      <c r="JTE88" s="190"/>
      <c r="JTF88" s="190"/>
      <c r="JTG88" s="190"/>
      <c r="JTH88" s="190"/>
      <c r="JTI88" s="190"/>
      <c r="JTJ88" s="190"/>
      <c r="JTK88" s="190"/>
      <c r="JTL88" s="190"/>
      <c r="JTM88" s="190"/>
      <c r="JTN88" s="190"/>
      <c r="JTO88" s="190"/>
      <c r="JTP88" s="190"/>
      <c r="JTQ88" s="190"/>
      <c r="JTR88" s="190"/>
      <c r="JTS88" s="190"/>
      <c r="JTT88" s="190"/>
      <c r="JTU88" s="190"/>
      <c r="JTV88" s="190"/>
      <c r="JTW88" s="190"/>
      <c r="JTX88" s="190"/>
      <c r="JTY88" s="190"/>
      <c r="JTZ88" s="190"/>
      <c r="JUA88" s="190"/>
      <c r="JUB88" s="190"/>
      <c r="JUC88" s="190"/>
      <c r="JUD88" s="190"/>
      <c r="JUE88" s="190"/>
      <c r="JUF88" s="190"/>
      <c r="JUG88" s="190"/>
      <c r="JUH88" s="190"/>
      <c r="JUI88" s="190"/>
      <c r="JUJ88" s="190"/>
      <c r="JUK88" s="190"/>
      <c r="JUL88" s="190"/>
      <c r="JUM88" s="190"/>
      <c r="JUN88" s="190"/>
      <c r="JUO88" s="190"/>
      <c r="JUP88" s="190"/>
      <c r="JUQ88" s="190"/>
      <c r="JUR88" s="190"/>
      <c r="JUS88" s="190"/>
      <c r="JUT88" s="190"/>
      <c r="JUU88" s="190"/>
      <c r="JUV88" s="190"/>
      <c r="JUW88" s="190"/>
      <c r="JUX88" s="190"/>
      <c r="JUY88" s="190"/>
      <c r="JUZ88" s="190"/>
      <c r="JVA88" s="190"/>
      <c r="JVB88" s="190"/>
      <c r="JVC88" s="190"/>
      <c r="JVD88" s="190"/>
      <c r="JVE88" s="190"/>
      <c r="JVF88" s="190"/>
      <c r="JVG88" s="190"/>
      <c r="JVH88" s="190"/>
      <c r="JVI88" s="190"/>
      <c r="JVJ88" s="190"/>
      <c r="JVK88" s="190"/>
      <c r="JVL88" s="190"/>
      <c r="JVM88" s="190"/>
      <c r="JVN88" s="190"/>
      <c r="JVO88" s="190"/>
      <c r="JVP88" s="190"/>
      <c r="JVQ88" s="190"/>
      <c r="JVR88" s="190"/>
      <c r="JVS88" s="190"/>
      <c r="JVT88" s="190"/>
      <c r="JVU88" s="190"/>
      <c r="JVV88" s="190"/>
      <c r="JVW88" s="190"/>
      <c r="JVX88" s="190"/>
      <c r="JVY88" s="190"/>
      <c r="JVZ88" s="190"/>
      <c r="JWA88" s="190"/>
      <c r="JWB88" s="190"/>
      <c r="JWC88" s="190"/>
      <c r="JWD88" s="190"/>
      <c r="JWE88" s="190"/>
      <c r="JWF88" s="190"/>
      <c r="JWG88" s="190"/>
      <c r="JWH88" s="190"/>
      <c r="JWI88" s="190"/>
      <c r="JWJ88" s="190"/>
      <c r="JWK88" s="190"/>
      <c r="JWL88" s="190"/>
      <c r="JWM88" s="190"/>
      <c r="JWN88" s="190"/>
      <c r="JWO88" s="190"/>
      <c r="JWP88" s="190"/>
      <c r="JWQ88" s="190"/>
      <c r="JWR88" s="190"/>
      <c r="JWS88" s="190"/>
      <c r="JWT88" s="190"/>
      <c r="JWU88" s="190"/>
      <c r="JWV88" s="190"/>
      <c r="JWW88" s="190"/>
      <c r="JWX88" s="190"/>
      <c r="JWY88" s="190"/>
      <c r="JWZ88" s="190"/>
      <c r="JXA88" s="190"/>
      <c r="JXB88" s="190"/>
      <c r="JXC88" s="190"/>
      <c r="JXD88" s="190"/>
      <c r="JXE88" s="190"/>
      <c r="JXF88" s="190"/>
      <c r="JXG88" s="190"/>
      <c r="JXH88" s="190"/>
      <c r="JXI88" s="190"/>
      <c r="JXJ88" s="190"/>
      <c r="JXK88" s="190"/>
      <c r="JXL88" s="190"/>
      <c r="JXM88" s="190"/>
      <c r="JXN88" s="190"/>
      <c r="JXO88" s="190"/>
      <c r="JXP88" s="190"/>
      <c r="JXQ88" s="190"/>
      <c r="JXR88" s="190"/>
      <c r="JXS88" s="190"/>
      <c r="JXT88" s="190"/>
      <c r="JXU88" s="190"/>
      <c r="JXV88" s="190"/>
      <c r="JXW88" s="190"/>
      <c r="JXX88" s="190"/>
      <c r="JXY88" s="190"/>
      <c r="JXZ88" s="190"/>
      <c r="JYA88" s="190"/>
      <c r="JYB88" s="190"/>
      <c r="JYC88" s="190"/>
      <c r="JYD88" s="190"/>
      <c r="JYE88" s="190"/>
      <c r="JYF88" s="190"/>
      <c r="JYG88" s="190"/>
      <c r="JYH88" s="190"/>
      <c r="JYI88" s="190"/>
      <c r="JYJ88" s="190"/>
      <c r="JYK88" s="190"/>
      <c r="JYL88" s="190"/>
      <c r="JYM88" s="190"/>
      <c r="JYN88" s="190"/>
      <c r="JYO88" s="190"/>
      <c r="JYP88" s="190"/>
      <c r="JYQ88" s="190"/>
      <c r="JYR88" s="190"/>
      <c r="JYS88" s="190"/>
      <c r="JYT88" s="190"/>
      <c r="JYU88" s="190"/>
      <c r="JYV88" s="190"/>
      <c r="JYW88" s="190"/>
      <c r="JYX88" s="190"/>
      <c r="JYY88" s="190"/>
      <c r="JYZ88" s="190"/>
      <c r="JZA88" s="190"/>
      <c r="JZB88" s="190"/>
      <c r="JZC88" s="190"/>
      <c r="JZD88" s="190"/>
      <c r="JZE88" s="190"/>
      <c r="JZF88" s="190"/>
      <c r="JZG88" s="190"/>
      <c r="JZH88" s="190"/>
      <c r="JZI88" s="190"/>
      <c r="JZJ88" s="190"/>
      <c r="JZK88" s="190"/>
      <c r="JZL88" s="190"/>
      <c r="JZM88" s="190"/>
      <c r="JZN88" s="190"/>
      <c r="JZO88" s="190"/>
      <c r="JZP88" s="190"/>
      <c r="JZQ88" s="190"/>
      <c r="JZR88" s="190"/>
      <c r="JZS88" s="190"/>
      <c r="JZT88" s="190"/>
      <c r="JZU88" s="190"/>
      <c r="JZV88" s="190"/>
      <c r="JZW88" s="190"/>
      <c r="JZX88" s="190"/>
      <c r="JZY88" s="190"/>
      <c r="JZZ88" s="190"/>
      <c r="KAA88" s="190"/>
      <c r="KAB88" s="190"/>
      <c r="KAC88" s="190"/>
      <c r="KAD88" s="190"/>
      <c r="KAE88" s="190"/>
      <c r="KAF88" s="190"/>
      <c r="KAG88" s="190"/>
      <c r="KAH88" s="190"/>
      <c r="KAI88" s="190"/>
      <c r="KAJ88" s="190"/>
      <c r="KAK88" s="190"/>
      <c r="KAL88" s="190"/>
      <c r="KAM88" s="190"/>
      <c r="KAN88" s="190"/>
      <c r="KAO88" s="190"/>
      <c r="KAP88" s="190"/>
      <c r="KAQ88" s="190"/>
      <c r="KAR88" s="190"/>
      <c r="KAS88" s="190"/>
      <c r="KAT88" s="190"/>
      <c r="KAU88" s="190"/>
      <c r="KAV88" s="190"/>
      <c r="KAW88" s="190"/>
      <c r="KAX88" s="190"/>
      <c r="KAY88" s="190"/>
      <c r="KAZ88" s="190"/>
      <c r="KBA88" s="190"/>
      <c r="KBB88" s="190"/>
      <c r="KBC88" s="190"/>
      <c r="KBD88" s="190"/>
      <c r="KBE88" s="190"/>
      <c r="KBF88" s="190"/>
      <c r="KBG88" s="190"/>
      <c r="KBH88" s="190"/>
      <c r="KBI88" s="190"/>
      <c r="KBJ88" s="190"/>
      <c r="KBK88" s="190"/>
      <c r="KBL88" s="190"/>
      <c r="KBM88" s="190"/>
      <c r="KBN88" s="190"/>
      <c r="KBO88" s="190"/>
      <c r="KBP88" s="190"/>
      <c r="KBQ88" s="190"/>
      <c r="KBR88" s="190"/>
      <c r="KBS88" s="190"/>
      <c r="KBT88" s="190"/>
      <c r="KBU88" s="190"/>
      <c r="KBV88" s="190"/>
      <c r="KBW88" s="190"/>
      <c r="KBX88" s="190"/>
      <c r="KBY88" s="190"/>
      <c r="KBZ88" s="190"/>
      <c r="KCA88" s="190"/>
      <c r="KCB88" s="190"/>
      <c r="KCC88" s="190"/>
      <c r="KCD88" s="190"/>
      <c r="KCE88" s="190"/>
      <c r="KCF88" s="190"/>
      <c r="KCG88" s="190"/>
      <c r="KCH88" s="190"/>
      <c r="KCI88" s="190"/>
      <c r="KCJ88" s="190"/>
      <c r="KCK88" s="190"/>
      <c r="KCL88" s="190"/>
      <c r="KCM88" s="190"/>
      <c r="KCN88" s="190"/>
      <c r="KCO88" s="190"/>
      <c r="KCP88" s="190"/>
      <c r="KCQ88" s="190"/>
      <c r="KCR88" s="190"/>
      <c r="KCS88" s="190"/>
      <c r="KCT88" s="190"/>
      <c r="KCU88" s="190"/>
      <c r="KCV88" s="190"/>
      <c r="KCW88" s="190"/>
      <c r="KCX88" s="190"/>
      <c r="KCY88" s="190"/>
      <c r="KCZ88" s="190"/>
      <c r="KDA88" s="190"/>
      <c r="KDB88" s="190"/>
      <c r="KDC88" s="190"/>
      <c r="KDD88" s="190"/>
      <c r="KDE88" s="190"/>
      <c r="KDF88" s="190"/>
      <c r="KDG88" s="190"/>
      <c r="KDH88" s="190"/>
      <c r="KDI88" s="190"/>
      <c r="KDJ88" s="190"/>
      <c r="KDK88" s="190"/>
      <c r="KDL88" s="190"/>
      <c r="KDM88" s="190"/>
      <c r="KDN88" s="190"/>
      <c r="KDO88" s="190"/>
      <c r="KDP88" s="190"/>
      <c r="KDQ88" s="190"/>
      <c r="KDR88" s="190"/>
      <c r="KDS88" s="190"/>
      <c r="KDT88" s="190"/>
      <c r="KDU88" s="190"/>
      <c r="KDV88" s="190"/>
      <c r="KDW88" s="190"/>
      <c r="KDX88" s="190"/>
      <c r="KDY88" s="190"/>
      <c r="KDZ88" s="190"/>
      <c r="KEA88" s="190"/>
      <c r="KEB88" s="190"/>
      <c r="KEC88" s="190"/>
      <c r="KED88" s="190"/>
      <c r="KEE88" s="190"/>
      <c r="KEF88" s="190"/>
      <c r="KEG88" s="190"/>
      <c r="KEH88" s="190"/>
      <c r="KEI88" s="190"/>
      <c r="KEJ88" s="190"/>
      <c r="KEK88" s="190"/>
      <c r="KEL88" s="190"/>
      <c r="KEM88" s="190"/>
      <c r="KEN88" s="190"/>
      <c r="KEO88" s="190"/>
      <c r="KEP88" s="190"/>
      <c r="KEQ88" s="190"/>
      <c r="KER88" s="190"/>
      <c r="KES88" s="190"/>
      <c r="KET88" s="190"/>
      <c r="KEU88" s="190"/>
      <c r="KEV88" s="190"/>
      <c r="KEW88" s="190"/>
      <c r="KEX88" s="190"/>
      <c r="KEY88" s="190"/>
      <c r="KEZ88" s="190"/>
      <c r="KFA88" s="190"/>
      <c r="KFB88" s="190"/>
      <c r="KFC88" s="190"/>
      <c r="KFD88" s="190"/>
      <c r="KFE88" s="190"/>
      <c r="KFF88" s="190"/>
      <c r="KFG88" s="190"/>
      <c r="KFH88" s="190"/>
      <c r="KFI88" s="190"/>
      <c r="KFJ88" s="190"/>
      <c r="KFK88" s="190"/>
      <c r="KFL88" s="190"/>
      <c r="KFM88" s="190"/>
      <c r="KFN88" s="190"/>
      <c r="KFO88" s="190"/>
      <c r="KFP88" s="190"/>
      <c r="KFQ88" s="190"/>
      <c r="KFR88" s="190"/>
      <c r="KFS88" s="190"/>
      <c r="KFT88" s="190"/>
      <c r="KFU88" s="190"/>
      <c r="KFV88" s="190"/>
      <c r="KFW88" s="190"/>
      <c r="KFX88" s="190"/>
      <c r="KFY88" s="190"/>
      <c r="KFZ88" s="190"/>
      <c r="KGA88" s="190"/>
      <c r="KGB88" s="190"/>
      <c r="KGC88" s="190"/>
      <c r="KGD88" s="190"/>
      <c r="KGE88" s="190"/>
      <c r="KGF88" s="190"/>
      <c r="KGG88" s="190"/>
      <c r="KGH88" s="190"/>
      <c r="KGI88" s="190"/>
      <c r="KGJ88" s="190"/>
      <c r="KGK88" s="190"/>
      <c r="KGL88" s="190"/>
      <c r="KGM88" s="190"/>
      <c r="KGN88" s="190"/>
      <c r="KGO88" s="190"/>
      <c r="KGP88" s="190"/>
      <c r="KGQ88" s="190"/>
      <c r="KGR88" s="190"/>
      <c r="KGS88" s="190"/>
      <c r="KGT88" s="190"/>
      <c r="KGU88" s="190"/>
      <c r="KGV88" s="190"/>
      <c r="KGW88" s="190"/>
      <c r="KGX88" s="190"/>
      <c r="KGY88" s="190"/>
      <c r="KGZ88" s="190"/>
      <c r="KHA88" s="190"/>
      <c r="KHB88" s="190"/>
      <c r="KHC88" s="190"/>
      <c r="KHD88" s="190"/>
      <c r="KHE88" s="190"/>
      <c r="KHF88" s="190"/>
      <c r="KHG88" s="190"/>
      <c r="KHH88" s="190"/>
      <c r="KHI88" s="190"/>
      <c r="KHJ88" s="190"/>
      <c r="KHK88" s="190"/>
      <c r="KHL88" s="190"/>
      <c r="KHM88" s="190"/>
      <c r="KHN88" s="190"/>
      <c r="KHO88" s="190"/>
      <c r="KHP88" s="190"/>
      <c r="KHQ88" s="190"/>
      <c r="KHR88" s="190"/>
      <c r="KHS88" s="190"/>
      <c r="KHT88" s="190"/>
      <c r="KHU88" s="190"/>
      <c r="KHV88" s="190"/>
      <c r="KHW88" s="190"/>
      <c r="KHX88" s="190"/>
      <c r="KHY88" s="190"/>
      <c r="KHZ88" s="190"/>
      <c r="KIA88" s="190"/>
      <c r="KIB88" s="190"/>
      <c r="KIC88" s="190"/>
      <c r="KID88" s="190"/>
      <c r="KIE88" s="190"/>
      <c r="KIF88" s="190"/>
      <c r="KIG88" s="190"/>
      <c r="KIH88" s="190"/>
      <c r="KII88" s="190"/>
      <c r="KIJ88" s="190"/>
      <c r="KIK88" s="190"/>
      <c r="KIL88" s="190"/>
      <c r="KIM88" s="190"/>
      <c r="KIN88" s="190"/>
      <c r="KIO88" s="190"/>
      <c r="KIP88" s="190"/>
      <c r="KIQ88" s="190"/>
      <c r="KIR88" s="190"/>
      <c r="KIS88" s="190"/>
      <c r="KIT88" s="190"/>
      <c r="KIU88" s="190"/>
      <c r="KIV88" s="190"/>
      <c r="KIW88" s="190"/>
      <c r="KIX88" s="190"/>
      <c r="KIY88" s="190"/>
      <c r="KIZ88" s="190"/>
      <c r="KJA88" s="190"/>
      <c r="KJB88" s="190"/>
      <c r="KJC88" s="190"/>
      <c r="KJD88" s="190"/>
      <c r="KJE88" s="190"/>
      <c r="KJF88" s="190"/>
      <c r="KJG88" s="190"/>
      <c r="KJH88" s="190"/>
      <c r="KJI88" s="190"/>
      <c r="KJJ88" s="190"/>
      <c r="KJK88" s="190"/>
      <c r="KJL88" s="190"/>
      <c r="KJM88" s="190"/>
      <c r="KJN88" s="190"/>
      <c r="KJO88" s="190"/>
      <c r="KJP88" s="190"/>
      <c r="KJQ88" s="190"/>
      <c r="KJR88" s="190"/>
      <c r="KJS88" s="190"/>
      <c r="KJT88" s="190"/>
      <c r="KJU88" s="190"/>
      <c r="KJV88" s="190"/>
      <c r="KJW88" s="190"/>
      <c r="KJX88" s="190"/>
      <c r="KJY88" s="190"/>
      <c r="KJZ88" s="190"/>
      <c r="KKA88" s="190"/>
      <c r="KKB88" s="190"/>
      <c r="KKC88" s="190"/>
      <c r="KKD88" s="190"/>
      <c r="KKE88" s="190"/>
      <c r="KKF88" s="190"/>
      <c r="KKG88" s="190"/>
      <c r="KKH88" s="190"/>
      <c r="KKI88" s="190"/>
      <c r="KKJ88" s="190"/>
      <c r="KKK88" s="190"/>
      <c r="KKL88" s="190"/>
      <c r="KKM88" s="190"/>
      <c r="KKN88" s="190"/>
      <c r="KKO88" s="190"/>
      <c r="KKP88" s="190"/>
      <c r="KKQ88" s="190"/>
      <c r="KKR88" s="190"/>
      <c r="KKS88" s="190"/>
      <c r="KKT88" s="190"/>
      <c r="KKU88" s="190"/>
      <c r="KKV88" s="190"/>
      <c r="KKW88" s="190"/>
      <c r="KKX88" s="190"/>
      <c r="KKY88" s="190"/>
      <c r="KKZ88" s="190"/>
      <c r="KLA88" s="190"/>
      <c r="KLB88" s="190"/>
      <c r="KLC88" s="190"/>
      <c r="KLD88" s="190"/>
      <c r="KLE88" s="190"/>
      <c r="KLF88" s="190"/>
      <c r="KLG88" s="190"/>
      <c r="KLH88" s="190"/>
      <c r="KLI88" s="190"/>
      <c r="KLJ88" s="190"/>
      <c r="KLK88" s="190"/>
      <c r="KLL88" s="190"/>
      <c r="KLM88" s="190"/>
      <c r="KLN88" s="190"/>
      <c r="KLO88" s="190"/>
      <c r="KLP88" s="190"/>
      <c r="KLQ88" s="190"/>
      <c r="KLR88" s="190"/>
      <c r="KLS88" s="190"/>
      <c r="KLT88" s="190"/>
      <c r="KLU88" s="190"/>
      <c r="KLV88" s="190"/>
      <c r="KLW88" s="190"/>
      <c r="KLX88" s="190"/>
      <c r="KLY88" s="190"/>
      <c r="KLZ88" s="190"/>
      <c r="KMA88" s="190"/>
      <c r="KMB88" s="190"/>
      <c r="KMC88" s="190"/>
      <c r="KMD88" s="190"/>
      <c r="KME88" s="190"/>
      <c r="KMF88" s="190"/>
      <c r="KMG88" s="190"/>
      <c r="KMH88" s="190"/>
      <c r="KMI88" s="190"/>
      <c r="KMJ88" s="190"/>
      <c r="KMK88" s="190"/>
      <c r="KML88" s="190"/>
      <c r="KMM88" s="190"/>
      <c r="KMN88" s="190"/>
      <c r="KMO88" s="190"/>
      <c r="KMP88" s="190"/>
      <c r="KMQ88" s="190"/>
      <c r="KMR88" s="190"/>
      <c r="KMS88" s="190"/>
      <c r="KMT88" s="190"/>
      <c r="KMU88" s="190"/>
      <c r="KMV88" s="190"/>
      <c r="KMW88" s="190"/>
      <c r="KMX88" s="190"/>
      <c r="KMY88" s="190"/>
      <c r="KMZ88" s="190"/>
      <c r="KNA88" s="190"/>
      <c r="KNB88" s="190"/>
      <c r="KNC88" s="190"/>
      <c r="KND88" s="190"/>
      <c r="KNE88" s="190"/>
      <c r="KNF88" s="190"/>
      <c r="KNG88" s="190"/>
      <c r="KNH88" s="190"/>
      <c r="KNI88" s="190"/>
      <c r="KNJ88" s="190"/>
      <c r="KNK88" s="190"/>
      <c r="KNL88" s="190"/>
      <c r="KNM88" s="190"/>
      <c r="KNN88" s="190"/>
      <c r="KNO88" s="190"/>
      <c r="KNP88" s="190"/>
      <c r="KNQ88" s="190"/>
      <c r="KNR88" s="190"/>
      <c r="KNS88" s="190"/>
      <c r="KNT88" s="190"/>
      <c r="KNU88" s="190"/>
      <c r="KNV88" s="190"/>
      <c r="KNW88" s="190"/>
      <c r="KNX88" s="190"/>
      <c r="KNY88" s="190"/>
      <c r="KNZ88" s="190"/>
      <c r="KOA88" s="190"/>
      <c r="KOB88" s="190"/>
      <c r="KOC88" s="190"/>
      <c r="KOD88" s="190"/>
      <c r="KOE88" s="190"/>
      <c r="KOF88" s="190"/>
      <c r="KOG88" s="190"/>
      <c r="KOH88" s="190"/>
      <c r="KOI88" s="190"/>
      <c r="KOJ88" s="190"/>
      <c r="KOK88" s="190"/>
      <c r="KOL88" s="190"/>
      <c r="KOM88" s="190"/>
      <c r="KON88" s="190"/>
      <c r="KOO88" s="190"/>
      <c r="KOP88" s="190"/>
      <c r="KOQ88" s="190"/>
      <c r="KOR88" s="190"/>
      <c r="KOS88" s="190"/>
      <c r="KOT88" s="190"/>
      <c r="KOU88" s="190"/>
      <c r="KOV88" s="190"/>
      <c r="KOW88" s="190"/>
      <c r="KOX88" s="190"/>
      <c r="KOY88" s="190"/>
      <c r="KOZ88" s="190"/>
      <c r="KPA88" s="190"/>
      <c r="KPB88" s="190"/>
      <c r="KPC88" s="190"/>
      <c r="KPD88" s="190"/>
      <c r="KPE88" s="190"/>
      <c r="KPF88" s="190"/>
      <c r="KPG88" s="190"/>
      <c r="KPH88" s="190"/>
      <c r="KPI88" s="190"/>
      <c r="KPJ88" s="190"/>
      <c r="KPK88" s="190"/>
      <c r="KPL88" s="190"/>
      <c r="KPM88" s="190"/>
      <c r="KPN88" s="190"/>
      <c r="KPO88" s="190"/>
      <c r="KPP88" s="190"/>
      <c r="KPQ88" s="190"/>
      <c r="KPR88" s="190"/>
      <c r="KPS88" s="190"/>
      <c r="KPT88" s="190"/>
      <c r="KPU88" s="190"/>
      <c r="KPV88" s="190"/>
      <c r="KPW88" s="190"/>
      <c r="KPX88" s="190"/>
      <c r="KPY88" s="190"/>
      <c r="KPZ88" s="190"/>
      <c r="KQA88" s="190"/>
      <c r="KQB88" s="190"/>
      <c r="KQC88" s="190"/>
      <c r="KQD88" s="190"/>
      <c r="KQE88" s="190"/>
      <c r="KQF88" s="190"/>
      <c r="KQG88" s="190"/>
      <c r="KQH88" s="190"/>
      <c r="KQI88" s="190"/>
      <c r="KQJ88" s="190"/>
      <c r="KQK88" s="190"/>
      <c r="KQL88" s="190"/>
      <c r="KQM88" s="190"/>
      <c r="KQN88" s="190"/>
      <c r="KQO88" s="190"/>
      <c r="KQP88" s="190"/>
      <c r="KQQ88" s="190"/>
      <c r="KQR88" s="190"/>
      <c r="KQS88" s="190"/>
      <c r="KQT88" s="190"/>
      <c r="KQU88" s="190"/>
      <c r="KQV88" s="190"/>
      <c r="KQW88" s="190"/>
      <c r="KQX88" s="190"/>
      <c r="KQY88" s="190"/>
      <c r="KQZ88" s="190"/>
      <c r="KRA88" s="190"/>
      <c r="KRB88" s="190"/>
      <c r="KRC88" s="190"/>
      <c r="KRD88" s="190"/>
      <c r="KRE88" s="190"/>
      <c r="KRF88" s="190"/>
      <c r="KRG88" s="190"/>
      <c r="KRH88" s="190"/>
      <c r="KRI88" s="190"/>
      <c r="KRJ88" s="190"/>
      <c r="KRK88" s="190"/>
      <c r="KRL88" s="190"/>
      <c r="KRM88" s="190"/>
      <c r="KRN88" s="190"/>
      <c r="KRO88" s="190"/>
      <c r="KRP88" s="190"/>
      <c r="KRQ88" s="190"/>
      <c r="KRR88" s="190"/>
      <c r="KRS88" s="190"/>
      <c r="KRT88" s="190"/>
      <c r="KRU88" s="190"/>
      <c r="KRV88" s="190"/>
      <c r="KRW88" s="190"/>
      <c r="KRX88" s="190"/>
      <c r="KRY88" s="190"/>
      <c r="KRZ88" s="190"/>
      <c r="KSA88" s="190"/>
      <c r="KSB88" s="190"/>
      <c r="KSC88" s="190"/>
      <c r="KSD88" s="190"/>
      <c r="KSE88" s="190"/>
      <c r="KSF88" s="190"/>
      <c r="KSG88" s="190"/>
      <c r="KSH88" s="190"/>
      <c r="KSI88" s="190"/>
      <c r="KSJ88" s="190"/>
      <c r="KSK88" s="190"/>
      <c r="KSL88" s="190"/>
      <c r="KSM88" s="190"/>
      <c r="KSN88" s="190"/>
      <c r="KSO88" s="190"/>
      <c r="KSP88" s="190"/>
      <c r="KSQ88" s="190"/>
      <c r="KSR88" s="190"/>
      <c r="KSS88" s="190"/>
      <c r="KST88" s="190"/>
      <c r="KSU88" s="190"/>
      <c r="KSV88" s="190"/>
      <c r="KSW88" s="190"/>
      <c r="KSX88" s="190"/>
      <c r="KSY88" s="190"/>
      <c r="KSZ88" s="190"/>
      <c r="KTA88" s="190"/>
      <c r="KTB88" s="190"/>
      <c r="KTC88" s="190"/>
      <c r="KTD88" s="190"/>
      <c r="KTE88" s="190"/>
      <c r="KTF88" s="190"/>
      <c r="KTG88" s="190"/>
      <c r="KTH88" s="190"/>
      <c r="KTI88" s="190"/>
      <c r="KTJ88" s="190"/>
      <c r="KTK88" s="190"/>
      <c r="KTL88" s="190"/>
      <c r="KTM88" s="190"/>
      <c r="KTN88" s="190"/>
      <c r="KTO88" s="190"/>
      <c r="KTP88" s="190"/>
      <c r="KTQ88" s="190"/>
      <c r="KTR88" s="190"/>
      <c r="KTS88" s="190"/>
      <c r="KTT88" s="190"/>
      <c r="KTU88" s="190"/>
      <c r="KTV88" s="190"/>
      <c r="KTW88" s="190"/>
      <c r="KTX88" s="190"/>
      <c r="KTY88" s="190"/>
      <c r="KTZ88" s="190"/>
      <c r="KUA88" s="190"/>
      <c r="KUB88" s="190"/>
      <c r="KUC88" s="190"/>
      <c r="KUD88" s="190"/>
      <c r="KUE88" s="190"/>
      <c r="KUF88" s="190"/>
      <c r="KUG88" s="190"/>
      <c r="KUH88" s="190"/>
      <c r="KUI88" s="190"/>
      <c r="KUJ88" s="190"/>
      <c r="KUK88" s="190"/>
      <c r="KUL88" s="190"/>
      <c r="KUM88" s="190"/>
      <c r="KUN88" s="190"/>
      <c r="KUO88" s="190"/>
      <c r="KUP88" s="190"/>
      <c r="KUQ88" s="190"/>
      <c r="KUR88" s="190"/>
      <c r="KUS88" s="190"/>
      <c r="KUT88" s="190"/>
      <c r="KUU88" s="190"/>
      <c r="KUV88" s="190"/>
      <c r="KUW88" s="190"/>
      <c r="KUX88" s="190"/>
      <c r="KUY88" s="190"/>
      <c r="KUZ88" s="190"/>
      <c r="KVA88" s="190"/>
      <c r="KVB88" s="190"/>
      <c r="KVC88" s="190"/>
      <c r="KVD88" s="190"/>
      <c r="KVE88" s="190"/>
      <c r="KVF88" s="190"/>
      <c r="KVG88" s="190"/>
      <c r="KVH88" s="190"/>
      <c r="KVI88" s="190"/>
      <c r="KVJ88" s="190"/>
      <c r="KVK88" s="190"/>
      <c r="KVL88" s="190"/>
      <c r="KVM88" s="190"/>
      <c r="KVN88" s="190"/>
      <c r="KVO88" s="190"/>
      <c r="KVP88" s="190"/>
      <c r="KVQ88" s="190"/>
      <c r="KVR88" s="190"/>
      <c r="KVS88" s="190"/>
      <c r="KVT88" s="190"/>
      <c r="KVU88" s="190"/>
      <c r="KVV88" s="190"/>
      <c r="KVW88" s="190"/>
      <c r="KVX88" s="190"/>
      <c r="KVY88" s="190"/>
      <c r="KVZ88" s="190"/>
      <c r="KWA88" s="190"/>
      <c r="KWB88" s="190"/>
      <c r="KWC88" s="190"/>
      <c r="KWD88" s="190"/>
      <c r="KWE88" s="190"/>
      <c r="KWF88" s="190"/>
      <c r="KWG88" s="190"/>
      <c r="KWH88" s="190"/>
      <c r="KWI88" s="190"/>
      <c r="KWJ88" s="190"/>
      <c r="KWK88" s="190"/>
      <c r="KWL88" s="190"/>
      <c r="KWM88" s="190"/>
      <c r="KWN88" s="190"/>
      <c r="KWO88" s="190"/>
      <c r="KWP88" s="190"/>
      <c r="KWQ88" s="190"/>
      <c r="KWR88" s="190"/>
      <c r="KWS88" s="190"/>
      <c r="KWT88" s="190"/>
      <c r="KWU88" s="190"/>
      <c r="KWV88" s="190"/>
      <c r="KWW88" s="190"/>
      <c r="KWX88" s="190"/>
      <c r="KWY88" s="190"/>
      <c r="KWZ88" s="190"/>
      <c r="KXA88" s="190"/>
      <c r="KXB88" s="190"/>
      <c r="KXC88" s="190"/>
      <c r="KXD88" s="190"/>
      <c r="KXE88" s="190"/>
      <c r="KXF88" s="190"/>
      <c r="KXG88" s="190"/>
      <c r="KXH88" s="190"/>
      <c r="KXI88" s="190"/>
      <c r="KXJ88" s="190"/>
      <c r="KXK88" s="190"/>
      <c r="KXL88" s="190"/>
      <c r="KXM88" s="190"/>
      <c r="KXN88" s="190"/>
      <c r="KXO88" s="190"/>
      <c r="KXP88" s="190"/>
      <c r="KXQ88" s="190"/>
      <c r="KXR88" s="190"/>
      <c r="KXS88" s="190"/>
      <c r="KXT88" s="190"/>
      <c r="KXU88" s="190"/>
      <c r="KXV88" s="190"/>
      <c r="KXW88" s="190"/>
      <c r="KXX88" s="190"/>
      <c r="KXY88" s="190"/>
      <c r="KXZ88" s="190"/>
      <c r="KYA88" s="190"/>
      <c r="KYB88" s="190"/>
      <c r="KYC88" s="190"/>
      <c r="KYD88" s="190"/>
      <c r="KYE88" s="190"/>
      <c r="KYF88" s="190"/>
      <c r="KYG88" s="190"/>
      <c r="KYH88" s="190"/>
      <c r="KYI88" s="190"/>
      <c r="KYJ88" s="190"/>
      <c r="KYK88" s="190"/>
      <c r="KYL88" s="190"/>
      <c r="KYM88" s="190"/>
      <c r="KYN88" s="190"/>
      <c r="KYO88" s="190"/>
      <c r="KYP88" s="190"/>
      <c r="KYQ88" s="190"/>
      <c r="KYR88" s="190"/>
      <c r="KYS88" s="190"/>
      <c r="KYT88" s="190"/>
      <c r="KYU88" s="190"/>
      <c r="KYV88" s="190"/>
      <c r="KYW88" s="190"/>
      <c r="KYX88" s="190"/>
      <c r="KYY88" s="190"/>
      <c r="KYZ88" s="190"/>
      <c r="KZA88" s="190"/>
      <c r="KZB88" s="190"/>
      <c r="KZC88" s="190"/>
      <c r="KZD88" s="190"/>
      <c r="KZE88" s="190"/>
      <c r="KZF88" s="190"/>
      <c r="KZG88" s="190"/>
      <c r="KZH88" s="190"/>
      <c r="KZI88" s="190"/>
      <c r="KZJ88" s="190"/>
      <c r="KZK88" s="190"/>
      <c r="KZL88" s="190"/>
      <c r="KZM88" s="190"/>
      <c r="KZN88" s="190"/>
      <c r="KZO88" s="190"/>
      <c r="KZP88" s="190"/>
      <c r="KZQ88" s="190"/>
      <c r="KZR88" s="190"/>
      <c r="KZS88" s="190"/>
      <c r="KZT88" s="190"/>
      <c r="KZU88" s="190"/>
      <c r="KZV88" s="190"/>
      <c r="KZW88" s="190"/>
      <c r="KZX88" s="190"/>
      <c r="KZY88" s="190"/>
      <c r="KZZ88" s="190"/>
      <c r="LAA88" s="190"/>
      <c r="LAB88" s="190"/>
      <c r="LAC88" s="190"/>
      <c r="LAD88" s="190"/>
      <c r="LAE88" s="190"/>
      <c r="LAF88" s="190"/>
      <c r="LAG88" s="190"/>
      <c r="LAH88" s="190"/>
      <c r="LAI88" s="190"/>
      <c r="LAJ88" s="190"/>
      <c r="LAK88" s="190"/>
      <c r="LAL88" s="190"/>
      <c r="LAM88" s="190"/>
      <c r="LAN88" s="190"/>
      <c r="LAO88" s="190"/>
      <c r="LAP88" s="190"/>
      <c r="LAQ88" s="190"/>
      <c r="LAR88" s="190"/>
      <c r="LAS88" s="190"/>
      <c r="LAT88" s="190"/>
      <c r="LAU88" s="190"/>
      <c r="LAV88" s="190"/>
      <c r="LAW88" s="190"/>
      <c r="LAX88" s="190"/>
      <c r="LAY88" s="190"/>
      <c r="LAZ88" s="190"/>
      <c r="LBA88" s="190"/>
      <c r="LBB88" s="190"/>
      <c r="LBC88" s="190"/>
      <c r="LBD88" s="190"/>
      <c r="LBE88" s="190"/>
      <c r="LBF88" s="190"/>
      <c r="LBG88" s="190"/>
      <c r="LBH88" s="190"/>
      <c r="LBI88" s="190"/>
      <c r="LBJ88" s="190"/>
      <c r="LBK88" s="190"/>
      <c r="LBL88" s="190"/>
      <c r="LBM88" s="190"/>
      <c r="LBN88" s="190"/>
      <c r="LBO88" s="190"/>
      <c r="LBP88" s="190"/>
      <c r="LBQ88" s="190"/>
      <c r="LBR88" s="190"/>
      <c r="LBS88" s="190"/>
      <c r="LBT88" s="190"/>
      <c r="LBU88" s="190"/>
      <c r="LBV88" s="190"/>
      <c r="LBW88" s="190"/>
      <c r="LBX88" s="190"/>
      <c r="LBY88" s="190"/>
      <c r="LBZ88" s="190"/>
      <c r="LCA88" s="190"/>
      <c r="LCB88" s="190"/>
      <c r="LCC88" s="190"/>
      <c r="LCD88" s="190"/>
      <c r="LCE88" s="190"/>
      <c r="LCF88" s="190"/>
      <c r="LCG88" s="190"/>
      <c r="LCH88" s="190"/>
      <c r="LCI88" s="190"/>
      <c r="LCJ88" s="190"/>
      <c r="LCK88" s="190"/>
      <c r="LCL88" s="190"/>
      <c r="LCM88" s="190"/>
      <c r="LCN88" s="190"/>
      <c r="LCO88" s="190"/>
      <c r="LCP88" s="190"/>
      <c r="LCQ88" s="190"/>
      <c r="LCR88" s="190"/>
      <c r="LCS88" s="190"/>
      <c r="LCT88" s="190"/>
      <c r="LCU88" s="190"/>
      <c r="LCV88" s="190"/>
      <c r="LCW88" s="190"/>
      <c r="LCX88" s="190"/>
      <c r="LCY88" s="190"/>
      <c r="LCZ88" s="190"/>
      <c r="LDA88" s="190"/>
      <c r="LDB88" s="190"/>
      <c r="LDC88" s="190"/>
      <c r="LDD88" s="190"/>
      <c r="LDE88" s="190"/>
      <c r="LDF88" s="190"/>
      <c r="LDG88" s="190"/>
      <c r="LDH88" s="190"/>
      <c r="LDI88" s="190"/>
      <c r="LDJ88" s="190"/>
      <c r="LDK88" s="190"/>
      <c r="LDL88" s="190"/>
      <c r="LDM88" s="190"/>
      <c r="LDN88" s="190"/>
      <c r="LDO88" s="190"/>
      <c r="LDP88" s="190"/>
      <c r="LDQ88" s="190"/>
      <c r="LDR88" s="190"/>
      <c r="LDS88" s="190"/>
      <c r="LDT88" s="190"/>
      <c r="LDU88" s="190"/>
      <c r="LDV88" s="190"/>
      <c r="LDW88" s="190"/>
      <c r="LDX88" s="190"/>
      <c r="LDY88" s="190"/>
      <c r="LDZ88" s="190"/>
      <c r="LEA88" s="190"/>
      <c r="LEB88" s="190"/>
      <c r="LEC88" s="190"/>
      <c r="LED88" s="190"/>
      <c r="LEE88" s="190"/>
      <c r="LEF88" s="190"/>
      <c r="LEG88" s="190"/>
      <c r="LEH88" s="190"/>
      <c r="LEI88" s="190"/>
      <c r="LEJ88" s="190"/>
      <c r="LEK88" s="190"/>
      <c r="LEL88" s="190"/>
      <c r="LEM88" s="190"/>
      <c r="LEN88" s="190"/>
      <c r="LEO88" s="190"/>
      <c r="LEP88" s="190"/>
      <c r="LEQ88" s="190"/>
      <c r="LER88" s="190"/>
      <c r="LES88" s="190"/>
      <c r="LET88" s="190"/>
      <c r="LEU88" s="190"/>
      <c r="LEV88" s="190"/>
      <c r="LEW88" s="190"/>
      <c r="LEX88" s="190"/>
      <c r="LEY88" s="190"/>
      <c r="LEZ88" s="190"/>
      <c r="LFA88" s="190"/>
      <c r="LFB88" s="190"/>
      <c r="LFC88" s="190"/>
      <c r="LFD88" s="190"/>
      <c r="LFE88" s="190"/>
      <c r="LFF88" s="190"/>
      <c r="LFG88" s="190"/>
      <c r="LFH88" s="190"/>
      <c r="LFI88" s="190"/>
      <c r="LFJ88" s="190"/>
      <c r="LFK88" s="190"/>
      <c r="LFL88" s="190"/>
      <c r="LFM88" s="190"/>
      <c r="LFN88" s="190"/>
      <c r="LFO88" s="190"/>
      <c r="LFP88" s="190"/>
      <c r="LFQ88" s="190"/>
      <c r="LFR88" s="190"/>
      <c r="LFS88" s="190"/>
      <c r="LFT88" s="190"/>
      <c r="LFU88" s="190"/>
      <c r="LFV88" s="190"/>
      <c r="LFW88" s="190"/>
      <c r="LFX88" s="190"/>
      <c r="LFY88" s="190"/>
      <c r="LFZ88" s="190"/>
      <c r="LGA88" s="190"/>
      <c r="LGB88" s="190"/>
      <c r="LGC88" s="190"/>
      <c r="LGD88" s="190"/>
      <c r="LGE88" s="190"/>
      <c r="LGF88" s="190"/>
      <c r="LGG88" s="190"/>
      <c r="LGH88" s="190"/>
      <c r="LGI88" s="190"/>
      <c r="LGJ88" s="190"/>
      <c r="LGK88" s="190"/>
      <c r="LGL88" s="190"/>
      <c r="LGM88" s="190"/>
      <c r="LGN88" s="190"/>
      <c r="LGO88" s="190"/>
      <c r="LGP88" s="190"/>
      <c r="LGQ88" s="190"/>
      <c r="LGR88" s="190"/>
      <c r="LGS88" s="190"/>
      <c r="LGT88" s="190"/>
      <c r="LGU88" s="190"/>
      <c r="LGV88" s="190"/>
      <c r="LGW88" s="190"/>
      <c r="LGX88" s="190"/>
      <c r="LGY88" s="190"/>
      <c r="LGZ88" s="190"/>
      <c r="LHA88" s="190"/>
      <c r="LHB88" s="190"/>
      <c r="LHC88" s="190"/>
      <c r="LHD88" s="190"/>
      <c r="LHE88" s="190"/>
      <c r="LHF88" s="190"/>
      <c r="LHG88" s="190"/>
      <c r="LHH88" s="190"/>
      <c r="LHI88" s="190"/>
      <c r="LHJ88" s="190"/>
      <c r="LHK88" s="190"/>
      <c r="LHL88" s="190"/>
      <c r="LHM88" s="190"/>
      <c r="LHN88" s="190"/>
      <c r="LHO88" s="190"/>
      <c r="LHP88" s="190"/>
      <c r="LHQ88" s="190"/>
      <c r="LHR88" s="190"/>
      <c r="LHS88" s="190"/>
      <c r="LHT88" s="190"/>
      <c r="LHU88" s="190"/>
      <c r="LHV88" s="190"/>
      <c r="LHW88" s="190"/>
      <c r="LHX88" s="190"/>
      <c r="LHY88" s="190"/>
      <c r="LHZ88" s="190"/>
      <c r="LIA88" s="190"/>
      <c r="LIB88" s="190"/>
      <c r="LIC88" s="190"/>
      <c r="LID88" s="190"/>
      <c r="LIE88" s="190"/>
      <c r="LIF88" s="190"/>
      <c r="LIG88" s="190"/>
      <c r="LIH88" s="190"/>
      <c r="LII88" s="190"/>
      <c r="LIJ88" s="190"/>
      <c r="LIK88" s="190"/>
      <c r="LIL88" s="190"/>
      <c r="LIM88" s="190"/>
      <c r="LIN88" s="190"/>
      <c r="LIO88" s="190"/>
      <c r="LIP88" s="190"/>
      <c r="LIQ88" s="190"/>
      <c r="LIR88" s="190"/>
      <c r="LIS88" s="190"/>
      <c r="LIT88" s="190"/>
      <c r="LIU88" s="190"/>
      <c r="LIV88" s="190"/>
      <c r="LIW88" s="190"/>
      <c r="LIX88" s="190"/>
      <c r="LIY88" s="190"/>
      <c r="LIZ88" s="190"/>
      <c r="LJA88" s="190"/>
      <c r="LJB88" s="190"/>
      <c r="LJC88" s="190"/>
      <c r="LJD88" s="190"/>
      <c r="LJE88" s="190"/>
      <c r="LJF88" s="190"/>
      <c r="LJG88" s="190"/>
      <c r="LJH88" s="190"/>
      <c r="LJI88" s="190"/>
      <c r="LJJ88" s="190"/>
      <c r="LJK88" s="190"/>
      <c r="LJL88" s="190"/>
      <c r="LJM88" s="190"/>
      <c r="LJN88" s="190"/>
      <c r="LJO88" s="190"/>
      <c r="LJP88" s="190"/>
      <c r="LJQ88" s="190"/>
      <c r="LJR88" s="190"/>
      <c r="LJS88" s="190"/>
      <c r="LJT88" s="190"/>
      <c r="LJU88" s="190"/>
      <c r="LJV88" s="190"/>
      <c r="LJW88" s="190"/>
      <c r="LJX88" s="190"/>
      <c r="LJY88" s="190"/>
      <c r="LJZ88" s="190"/>
      <c r="LKA88" s="190"/>
      <c r="LKB88" s="190"/>
      <c r="LKC88" s="190"/>
      <c r="LKD88" s="190"/>
      <c r="LKE88" s="190"/>
      <c r="LKF88" s="190"/>
      <c r="LKG88" s="190"/>
      <c r="LKH88" s="190"/>
      <c r="LKI88" s="190"/>
      <c r="LKJ88" s="190"/>
      <c r="LKK88" s="190"/>
      <c r="LKL88" s="190"/>
      <c r="LKM88" s="190"/>
      <c r="LKN88" s="190"/>
      <c r="LKO88" s="190"/>
      <c r="LKP88" s="190"/>
      <c r="LKQ88" s="190"/>
      <c r="LKR88" s="190"/>
      <c r="LKS88" s="190"/>
      <c r="LKT88" s="190"/>
      <c r="LKU88" s="190"/>
      <c r="LKV88" s="190"/>
      <c r="LKW88" s="190"/>
      <c r="LKX88" s="190"/>
      <c r="LKY88" s="190"/>
      <c r="LKZ88" s="190"/>
      <c r="LLA88" s="190"/>
      <c r="LLB88" s="190"/>
      <c r="LLC88" s="190"/>
      <c r="LLD88" s="190"/>
      <c r="LLE88" s="190"/>
      <c r="LLF88" s="190"/>
      <c r="LLG88" s="190"/>
      <c r="LLH88" s="190"/>
      <c r="LLI88" s="190"/>
      <c r="LLJ88" s="190"/>
      <c r="LLK88" s="190"/>
      <c r="LLL88" s="190"/>
      <c r="LLM88" s="190"/>
      <c r="LLN88" s="190"/>
      <c r="LLO88" s="190"/>
      <c r="LLP88" s="190"/>
      <c r="LLQ88" s="190"/>
      <c r="LLR88" s="190"/>
      <c r="LLS88" s="190"/>
      <c r="LLT88" s="190"/>
      <c r="LLU88" s="190"/>
      <c r="LLV88" s="190"/>
      <c r="LLW88" s="190"/>
      <c r="LLX88" s="190"/>
      <c r="LLY88" s="190"/>
      <c r="LLZ88" s="190"/>
      <c r="LMA88" s="190"/>
      <c r="LMB88" s="190"/>
      <c r="LMC88" s="190"/>
      <c r="LMD88" s="190"/>
      <c r="LME88" s="190"/>
      <c r="LMF88" s="190"/>
      <c r="LMG88" s="190"/>
      <c r="LMH88" s="190"/>
      <c r="LMI88" s="190"/>
      <c r="LMJ88" s="190"/>
      <c r="LMK88" s="190"/>
      <c r="LML88" s="190"/>
      <c r="LMM88" s="190"/>
      <c r="LMN88" s="190"/>
      <c r="LMO88" s="190"/>
      <c r="LMP88" s="190"/>
      <c r="LMQ88" s="190"/>
      <c r="LMR88" s="190"/>
      <c r="LMS88" s="190"/>
      <c r="LMT88" s="190"/>
      <c r="LMU88" s="190"/>
      <c r="LMV88" s="190"/>
      <c r="LMW88" s="190"/>
      <c r="LMX88" s="190"/>
      <c r="LMY88" s="190"/>
      <c r="LMZ88" s="190"/>
      <c r="LNA88" s="190"/>
      <c r="LNB88" s="190"/>
      <c r="LNC88" s="190"/>
      <c r="LND88" s="190"/>
      <c r="LNE88" s="190"/>
      <c r="LNF88" s="190"/>
      <c r="LNG88" s="190"/>
      <c r="LNH88" s="190"/>
      <c r="LNI88" s="190"/>
      <c r="LNJ88" s="190"/>
      <c r="LNK88" s="190"/>
      <c r="LNL88" s="190"/>
      <c r="LNM88" s="190"/>
      <c r="LNN88" s="190"/>
      <c r="LNO88" s="190"/>
      <c r="LNP88" s="190"/>
      <c r="LNQ88" s="190"/>
      <c r="LNR88" s="190"/>
      <c r="LNS88" s="190"/>
      <c r="LNT88" s="190"/>
      <c r="LNU88" s="190"/>
      <c r="LNV88" s="190"/>
      <c r="LNW88" s="190"/>
      <c r="LNX88" s="190"/>
      <c r="LNY88" s="190"/>
      <c r="LNZ88" s="190"/>
      <c r="LOA88" s="190"/>
      <c r="LOB88" s="190"/>
      <c r="LOC88" s="190"/>
      <c r="LOD88" s="190"/>
      <c r="LOE88" s="190"/>
      <c r="LOF88" s="190"/>
      <c r="LOG88" s="190"/>
      <c r="LOH88" s="190"/>
      <c r="LOI88" s="190"/>
      <c r="LOJ88" s="190"/>
      <c r="LOK88" s="190"/>
      <c r="LOL88" s="190"/>
      <c r="LOM88" s="190"/>
      <c r="LON88" s="190"/>
      <c r="LOO88" s="190"/>
      <c r="LOP88" s="190"/>
      <c r="LOQ88" s="190"/>
      <c r="LOR88" s="190"/>
      <c r="LOS88" s="190"/>
      <c r="LOT88" s="190"/>
      <c r="LOU88" s="190"/>
      <c r="LOV88" s="190"/>
      <c r="LOW88" s="190"/>
      <c r="LOX88" s="190"/>
      <c r="LOY88" s="190"/>
      <c r="LOZ88" s="190"/>
      <c r="LPA88" s="190"/>
      <c r="LPB88" s="190"/>
      <c r="LPC88" s="190"/>
      <c r="LPD88" s="190"/>
      <c r="LPE88" s="190"/>
      <c r="LPF88" s="190"/>
      <c r="LPG88" s="190"/>
      <c r="LPH88" s="190"/>
      <c r="LPI88" s="190"/>
      <c r="LPJ88" s="190"/>
      <c r="LPK88" s="190"/>
      <c r="LPL88" s="190"/>
      <c r="LPM88" s="190"/>
      <c r="LPN88" s="190"/>
      <c r="LPO88" s="190"/>
      <c r="LPP88" s="190"/>
      <c r="LPQ88" s="190"/>
      <c r="LPR88" s="190"/>
      <c r="LPS88" s="190"/>
      <c r="LPT88" s="190"/>
      <c r="LPU88" s="190"/>
      <c r="LPV88" s="190"/>
      <c r="LPW88" s="190"/>
      <c r="LPX88" s="190"/>
      <c r="LPY88" s="190"/>
      <c r="LPZ88" s="190"/>
      <c r="LQA88" s="190"/>
      <c r="LQB88" s="190"/>
      <c r="LQC88" s="190"/>
      <c r="LQD88" s="190"/>
      <c r="LQE88" s="190"/>
      <c r="LQF88" s="190"/>
      <c r="LQG88" s="190"/>
      <c r="LQH88" s="190"/>
      <c r="LQI88" s="190"/>
      <c r="LQJ88" s="190"/>
      <c r="LQK88" s="190"/>
      <c r="LQL88" s="190"/>
      <c r="LQM88" s="190"/>
      <c r="LQN88" s="190"/>
      <c r="LQO88" s="190"/>
      <c r="LQP88" s="190"/>
      <c r="LQQ88" s="190"/>
      <c r="LQR88" s="190"/>
      <c r="LQS88" s="190"/>
      <c r="LQT88" s="190"/>
      <c r="LQU88" s="190"/>
      <c r="LQV88" s="190"/>
      <c r="LQW88" s="190"/>
      <c r="LQX88" s="190"/>
      <c r="LQY88" s="190"/>
      <c r="LQZ88" s="190"/>
      <c r="LRA88" s="190"/>
      <c r="LRB88" s="190"/>
      <c r="LRC88" s="190"/>
      <c r="LRD88" s="190"/>
      <c r="LRE88" s="190"/>
      <c r="LRF88" s="190"/>
      <c r="LRG88" s="190"/>
      <c r="LRH88" s="190"/>
      <c r="LRI88" s="190"/>
      <c r="LRJ88" s="190"/>
      <c r="LRK88" s="190"/>
      <c r="LRL88" s="190"/>
      <c r="LRM88" s="190"/>
      <c r="LRN88" s="190"/>
      <c r="LRO88" s="190"/>
      <c r="LRP88" s="190"/>
      <c r="LRQ88" s="190"/>
      <c r="LRR88" s="190"/>
      <c r="LRS88" s="190"/>
      <c r="LRT88" s="190"/>
      <c r="LRU88" s="190"/>
      <c r="LRV88" s="190"/>
      <c r="LRW88" s="190"/>
      <c r="LRX88" s="190"/>
      <c r="LRY88" s="190"/>
      <c r="LRZ88" s="190"/>
      <c r="LSA88" s="190"/>
      <c r="LSB88" s="190"/>
      <c r="LSC88" s="190"/>
      <c r="LSD88" s="190"/>
      <c r="LSE88" s="190"/>
      <c r="LSF88" s="190"/>
      <c r="LSG88" s="190"/>
      <c r="LSH88" s="190"/>
      <c r="LSI88" s="190"/>
      <c r="LSJ88" s="190"/>
      <c r="LSK88" s="190"/>
      <c r="LSL88" s="190"/>
      <c r="LSM88" s="190"/>
      <c r="LSN88" s="190"/>
      <c r="LSO88" s="190"/>
      <c r="LSP88" s="190"/>
      <c r="LSQ88" s="190"/>
      <c r="LSR88" s="190"/>
      <c r="LSS88" s="190"/>
      <c r="LST88" s="190"/>
      <c r="LSU88" s="190"/>
      <c r="LSV88" s="190"/>
      <c r="LSW88" s="190"/>
      <c r="LSX88" s="190"/>
      <c r="LSY88" s="190"/>
      <c r="LSZ88" s="190"/>
      <c r="LTA88" s="190"/>
      <c r="LTB88" s="190"/>
      <c r="LTC88" s="190"/>
      <c r="LTD88" s="190"/>
      <c r="LTE88" s="190"/>
      <c r="LTF88" s="190"/>
      <c r="LTG88" s="190"/>
      <c r="LTH88" s="190"/>
      <c r="LTI88" s="190"/>
      <c r="LTJ88" s="190"/>
      <c r="LTK88" s="190"/>
      <c r="LTL88" s="190"/>
      <c r="LTM88" s="190"/>
      <c r="LTN88" s="190"/>
      <c r="LTO88" s="190"/>
      <c r="LTP88" s="190"/>
      <c r="LTQ88" s="190"/>
      <c r="LTR88" s="190"/>
      <c r="LTS88" s="190"/>
      <c r="LTT88" s="190"/>
      <c r="LTU88" s="190"/>
      <c r="LTV88" s="190"/>
      <c r="LTW88" s="190"/>
      <c r="LTX88" s="190"/>
      <c r="LTY88" s="190"/>
      <c r="LTZ88" s="190"/>
      <c r="LUA88" s="190"/>
      <c r="LUB88" s="190"/>
      <c r="LUC88" s="190"/>
      <c r="LUD88" s="190"/>
      <c r="LUE88" s="190"/>
      <c r="LUF88" s="190"/>
      <c r="LUG88" s="190"/>
      <c r="LUH88" s="190"/>
      <c r="LUI88" s="190"/>
      <c r="LUJ88" s="190"/>
      <c r="LUK88" s="190"/>
      <c r="LUL88" s="190"/>
      <c r="LUM88" s="190"/>
      <c r="LUN88" s="190"/>
      <c r="LUO88" s="190"/>
      <c r="LUP88" s="190"/>
      <c r="LUQ88" s="190"/>
      <c r="LUR88" s="190"/>
      <c r="LUS88" s="190"/>
      <c r="LUT88" s="190"/>
      <c r="LUU88" s="190"/>
      <c r="LUV88" s="190"/>
      <c r="LUW88" s="190"/>
      <c r="LUX88" s="190"/>
      <c r="LUY88" s="190"/>
      <c r="LUZ88" s="190"/>
      <c r="LVA88" s="190"/>
      <c r="LVB88" s="190"/>
      <c r="LVC88" s="190"/>
      <c r="LVD88" s="190"/>
      <c r="LVE88" s="190"/>
      <c r="LVF88" s="190"/>
      <c r="LVG88" s="190"/>
      <c r="LVH88" s="190"/>
      <c r="LVI88" s="190"/>
      <c r="LVJ88" s="190"/>
      <c r="LVK88" s="190"/>
      <c r="LVL88" s="190"/>
      <c r="LVM88" s="190"/>
      <c r="LVN88" s="190"/>
      <c r="LVO88" s="190"/>
      <c r="LVP88" s="190"/>
      <c r="LVQ88" s="190"/>
      <c r="LVR88" s="190"/>
      <c r="LVS88" s="190"/>
      <c r="LVT88" s="190"/>
      <c r="LVU88" s="190"/>
      <c r="LVV88" s="190"/>
      <c r="LVW88" s="190"/>
      <c r="LVX88" s="190"/>
      <c r="LVY88" s="190"/>
      <c r="LVZ88" s="190"/>
      <c r="LWA88" s="190"/>
      <c r="LWB88" s="190"/>
      <c r="LWC88" s="190"/>
      <c r="LWD88" s="190"/>
      <c r="LWE88" s="190"/>
      <c r="LWF88" s="190"/>
      <c r="LWG88" s="190"/>
      <c r="LWH88" s="190"/>
      <c r="LWI88" s="190"/>
      <c r="LWJ88" s="190"/>
      <c r="LWK88" s="190"/>
      <c r="LWL88" s="190"/>
      <c r="LWM88" s="190"/>
      <c r="LWN88" s="190"/>
      <c r="LWO88" s="190"/>
      <c r="LWP88" s="190"/>
      <c r="LWQ88" s="190"/>
      <c r="LWR88" s="190"/>
      <c r="LWS88" s="190"/>
      <c r="LWT88" s="190"/>
      <c r="LWU88" s="190"/>
      <c r="LWV88" s="190"/>
      <c r="LWW88" s="190"/>
      <c r="LWX88" s="190"/>
      <c r="LWY88" s="190"/>
      <c r="LWZ88" s="190"/>
      <c r="LXA88" s="190"/>
      <c r="LXB88" s="190"/>
      <c r="LXC88" s="190"/>
      <c r="LXD88" s="190"/>
      <c r="LXE88" s="190"/>
      <c r="LXF88" s="190"/>
      <c r="LXG88" s="190"/>
      <c r="LXH88" s="190"/>
      <c r="LXI88" s="190"/>
      <c r="LXJ88" s="190"/>
      <c r="LXK88" s="190"/>
      <c r="LXL88" s="190"/>
      <c r="LXM88" s="190"/>
      <c r="LXN88" s="190"/>
      <c r="LXO88" s="190"/>
      <c r="LXP88" s="190"/>
      <c r="LXQ88" s="190"/>
      <c r="LXR88" s="190"/>
      <c r="LXS88" s="190"/>
      <c r="LXT88" s="190"/>
      <c r="LXU88" s="190"/>
      <c r="LXV88" s="190"/>
      <c r="LXW88" s="190"/>
      <c r="LXX88" s="190"/>
      <c r="LXY88" s="190"/>
      <c r="LXZ88" s="190"/>
      <c r="LYA88" s="190"/>
      <c r="LYB88" s="190"/>
      <c r="LYC88" s="190"/>
      <c r="LYD88" s="190"/>
      <c r="LYE88" s="190"/>
      <c r="LYF88" s="190"/>
      <c r="LYG88" s="190"/>
      <c r="LYH88" s="190"/>
      <c r="LYI88" s="190"/>
      <c r="LYJ88" s="190"/>
      <c r="LYK88" s="190"/>
      <c r="LYL88" s="190"/>
      <c r="LYM88" s="190"/>
      <c r="LYN88" s="190"/>
      <c r="LYO88" s="190"/>
      <c r="LYP88" s="190"/>
      <c r="LYQ88" s="190"/>
      <c r="LYR88" s="190"/>
      <c r="LYS88" s="190"/>
      <c r="LYT88" s="190"/>
      <c r="LYU88" s="190"/>
      <c r="LYV88" s="190"/>
      <c r="LYW88" s="190"/>
      <c r="LYX88" s="190"/>
      <c r="LYY88" s="190"/>
      <c r="LYZ88" s="190"/>
      <c r="LZA88" s="190"/>
      <c r="LZB88" s="190"/>
      <c r="LZC88" s="190"/>
      <c r="LZD88" s="190"/>
      <c r="LZE88" s="190"/>
      <c r="LZF88" s="190"/>
      <c r="LZG88" s="190"/>
      <c r="LZH88" s="190"/>
      <c r="LZI88" s="190"/>
      <c r="LZJ88" s="190"/>
      <c r="LZK88" s="190"/>
      <c r="LZL88" s="190"/>
      <c r="LZM88" s="190"/>
      <c r="LZN88" s="190"/>
      <c r="LZO88" s="190"/>
      <c r="LZP88" s="190"/>
      <c r="LZQ88" s="190"/>
      <c r="LZR88" s="190"/>
      <c r="LZS88" s="190"/>
      <c r="LZT88" s="190"/>
      <c r="LZU88" s="190"/>
      <c r="LZV88" s="190"/>
      <c r="LZW88" s="190"/>
      <c r="LZX88" s="190"/>
      <c r="LZY88" s="190"/>
      <c r="LZZ88" s="190"/>
      <c r="MAA88" s="190"/>
      <c r="MAB88" s="190"/>
      <c r="MAC88" s="190"/>
      <c r="MAD88" s="190"/>
      <c r="MAE88" s="190"/>
      <c r="MAF88" s="190"/>
      <c r="MAG88" s="190"/>
      <c r="MAH88" s="190"/>
      <c r="MAI88" s="190"/>
      <c r="MAJ88" s="190"/>
      <c r="MAK88" s="190"/>
      <c r="MAL88" s="190"/>
      <c r="MAM88" s="190"/>
      <c r="MAN88" s="190"/>
      <c r="MAO88" s="190"/>
      <c r="MAP88" s="190"/>
      <c r="MAQ88" s="190"/>
      <c r="MAR88" s="190"/>
      <c r="MAS88" s="190"/>
      <c r="MAT88" s="190"/>
      <c r="MAU88" s="190"/>
      <c r="MAV88" s="190"/>
      <c r="MAW88" s="190"/>
      <c r="MAX88" s="190"/>
      <c r="MAY88" s="190"/>
      <c r="MAZ88" s="190"/>
      <c r="MBA88" s="190"/>
      <c r="MBB88" s="190"/>
      <c r="MBC88" s="190"/>
      <c r="MBD88" s="190"/>
      <c r="MBE88" s="190"/>
      <c r="MBF88" s="190"/>
      <c r="MBG88" s="190"/>
      <c r="MBH88" s="190"/>
      <c r="MBI88" s="190"/>
      <c r="MBJ88" s="190"/>
      <c r="MBK88" s="190"/>
      <c r="MBL88" s="190"/>
      <c r="MBM88" s="190"/>
      <c r="MBN88" s="190"/>
      <c r="MBO88" s="190"/>
      <c r="MBP88" s="190"/>
      <c r="MBQ88" s="190"/>
      <c r="MBR88" s="190"/>
      <c r="MBS88" s="190"/>
      <c r="MBT88" s="190"/>
      <c r="MBU88" s="190"/>
      <c r="MBV88" s="190"/>
      <c r="MBW88" s="190"/>
      <c r="MBX88" s="190"/>
      <c r="MBY88" s="190"/>
      <c r="MBZ88" s="190"/>
      <c r="MCA88" s="190"/>
      <c r="MCB88" s="190"/>
      <c r="MCC88" s="190"/>
      <c r="MCD88" s="190"/>
      <c r="MCE88" s="190"/>
      <c r="MCF88" s="190"/>
      <c r="MCG88" s="190"/>
      <c r="MCH88" s="190"/>
      <c r="MCI88" s="190"/>
      <c r="MCJ88" s="190"/>
      <c r="MCK88" s="190"/>
      <c r="MCL88" s="190"/>
      <c r="MCM88" s="190"/>
      <c r="MCN88" s="190"/>
      <c r="MCO88" s="190"/>
      <c r="MCP88" s="190"/>
      <c r="MCQ88" s="190"/>
      <c r="MCR88" s="190"/>
      <c r="MCS88" s="190"/>
      <c r="MCT88" s="190"/>
      <c r="MCU88" s="190"/>
      <c r="MCV88" s="190"/>
      <c r="MCW88" s="190"/>
      <c r="MCX88" s="190"/>
      <c r="MCY88" s="190"/>
      <c r="MCZ88" s="190"/>
      <c r="MDA88" s="190"/>
      <c r="MDB88" s="190"/>
      <c r="MDC88" s="190"/>
      <c r="MDD88" s="190"/>
      <c r="MDE88" s="190"/>
      <c r="MDF88" s="190"/>
      <c r="MDG88" s="190"/>
      <c r="MDH88" s="190"/>
      <c r="MDI88" s="190"/>
      <c r="MDJ88" s="190"/>
      <c r="MDK88" s="190"/>
      <c r="MDL88" s="190"/>
      <c r="MDM88" s="190"/>
      <c r="MDN88" s="190"/>
      <c r="MDO88" s="190"/>
      <c r="MDP88" s="190"/>
      <c r="MDQ88" s="190"/>
      <c r="MDR88" s="190"/>
      <c r="MDS88" s="190"/>
      <c r="MDT88" s="190"/>
      <c r="MDU88" s="190"/>
      <c r="MDV88" s="190"/>
      <c r="MDW88" s="190"/>
      <c r="MDX88" s="190"/>
      <c r="MDY88" s="190"/>
      <c r="MDZ88" s="190"/>
      <c r="MEA88" s="190"/>
      <c r="MEB88" s="190"/>
      <c r="MEC88" s="190"/>
      <c r="MED88" s="190"/>
      <c r="MEE88" s="190"/>
      <c r="MEF88" s="190"/>
      <c r="MEG88" s="190"/>
      <c r="MEH88" s="190"/>
      <c r="MEI88" s="190"/>
      <c r="MEJ88" s="190"/>
      <c r="MEK88" s="190"/>
      <c r="MEL88" s="190"/>
      <c r="MEM88" s="190"/>
      <c r="MEN88" s="190"/>
      <c r="MEO88" s="190"/>
      <c r="MEP88" s="190"/>
      <c r="MEQ88" s="190"/>
      <c r="MER88" s="190"/>
      <c r="MES88" s="190"/>
      <c r="MET88" s="190"/>
      <c r="MEU88" s="190"/>
      <c r="MEV88" s="190"/>
      <c r="MEW88" s="190"/>
      <c r="MEX88" s="190"/>
      <c r="MEY88" s="190"/>
      <c r="MEZ88" s="190"/>
      <c r="MFA88" s="190"/>
      <c r="MFB88" s="190"/>
      <c r="MFC88" s="190"/>
      <c r="MFD88" s="190"/>
      <c r="MFE88" s="190"/>
      <c r="MFF88" s="190"/>
      <c r="MFG88" s="190"/>
      <c r="MFH88" s="190"/>
      <c r="MFI88" s="190"/>
      <c r="MFJ88" s="190"/>
      <c r="MFK88" s="190"/>
      <c r="MFL88" s="190"/>
      <c r="MFM88" s="190"/>
      <c r="MFN88" s="190"/>
      <c r="MFO88" s="190"/>
      <c r="MFP88" s="190"/>
      <c r="MFQ88" s="190"/>
      <c r="MFR88" s="190"/>
      <c r="MFS88" s="190"/>
      <c r="MFT88" s="190"/>
      <c r="MFU88" s="190"/>
      <c r="MFV88" s="190"/>
      <c r="MFW88" s="190"/>
      <c r="MFX88" s="190"/>
      <c r="MFY88" s="190"/>
      <c r="MFZ88" s="190"/>
      <c r="MGA88" s="190"/>
      <c r="MGB88" s="190"/>
      <c r="MGC88" s="190"/>
      <c r="MGD88" s="190"/>
      <c r="MGE88" s="190"/>
      <c r="MGF88" s="190"/>
      <c r="MGG88" s="190"/>
      <c r="MGH88" s="190"/>
      <c r="MGI88" s="190"/>
      <c r="MGJ88" s="190"/>
      <c r="MGK88" s="190"/>
      <c r="MGL88" s="190"/>
      <c r="MGM88" s="190"/>
      <c r="MGN88" s="190"/>
      <c r="MGO88" s="190"/>
      <c r="MGP88" s="190"/>
      <c r="MGQ88" s="190"/>
      <c r="MGR88" s="190"/>
      <c r="MGS88" s="190"/>
      <c r="MGT88" s="190"/>
      <c r="MGU88" s="190"/>
      <c r="MGV88" s="190"/>
      <c r="MGW88" s="190"/>
      <c r="MGX88" s="190"/>
      <c r="MGY88" s="190"/>
      <c r="MGZ88" s="190"/>
      <c r="MHA88" s="190"/>
      <c r="MHB88" s="190"/>
      <c r="MHC88" s="190"/>
      <c r="MHD88" s="190"/>
      <c r="MHE88" s="190"/>
      <c r="MHF88" s="190"/>
      <c r="MHG88" s="190"/>
      <c r="MHH88" s="190"/>
      <c r="MHI88" s="190"/>
      <c r="MHJ88" s="190"/>
      <c r="MHK88" s="190"/>
      <c r="MHL88" s="190"/>
      <c r="MHM88" s="190"/>
      <c r="MHN88" s="190"/>
      <c r="MHO88" s="190"/>
      <c r="MHP88" s="190"/>
      <c r="MHQ88" s="190"/>
      <c r="MHR88" s="190"/>
      <c r="MHS88" s="190"/>
      <c r="MHT88" s="190"/>
      <c r="MHU88" s="190"/>
      <c r="MHV88" s="190"/>
      <c r="MHW88" s="190"/>
      <c r="MHX88" s="190"/>
      <c r="MHY88" s="190"/>
      <c r="MHZ88" s="190"/>
      <c r="MIA88" s="190"/>
      <c r="MIB88" s="190"/>
      <c r="MIC88" s="190"/>
      <c r="MID88" s="190"/>
      <c r="MIE88" s="190"/>
      <c r="MIF88" s="190"/>
      <c r="MIG88" s="190"/>
      <c r="MIH88" s="190"/>
      <c r="MII88" s="190"/>
      <c r="MIJ88" s="190"/>
      <c r="MIK88" s="190"/>
      <c r="MIL88" s="190"/>
      <c r="MIM88" s="190"/>
      <c r="MIN88" s="190"/>
      <c r="MIO88" s="190"/>
      <c r="MIP88" s="190"/>
      <c r="MIQ88" s="190"/>
      <c r="MIR88" s="190"/>
      <c r="MIS88" s="190"/>
      <c r="MIT88" s="190"/>
      <c r="MIU88" s="190"/>
      <c r="MIV88" s="190"/>
      <c r="MIW88" s="190"/>
      <c r="MIX88" s="190"/>
      <c r="MIY88" s="190"/>
      <c r="MIZ88" s="190"/>
      <c r="MJA88" s="190"/>
      <c r="MJB88" s="190"/>
      <c r="MJC88" s="190"/>
      <c r="MJD88" s="190"/>
      <c r="MJE88" s="190"/>
      <c r="MJF88" s="190"/>
      <c r="MJG88" s="190"/>
      <c r="MJH88" s="190"/>
      <c r="MJI88" s="190"/>
      <c r="MJJ88" s="190"/>
      <c r="MJK88" s="190"/>
      <c r="MJL88" s="190"/>
      <c r="MJM88" s="190"/>
      <c r="MJN88" s="190"/>
      <c r="MJO88" s="190"/>
      <c r="MJP88" s="190"/>
      <c r="MJQ88" s="190"/>
      <c r="MJR88" s="190"/>
      <c r="MJS88" s="190"/>
      <c r="MJT88" s="190"/>
      <c r="MJU88" s="190"/>
      <c r="MJV88" s="190"/>
      <c r="MJW88" s="190"/>
      <c r="MJX88" s="190"/>
      <c r="MJY88" s="190"/>
      <c r="MJZ88" s="190"/>
      <c r="MKA88" s="190"/>
      <c r="MKB88" s="190"/>
      <c r="MKC88" s="190"/>
      <c r="MKD88" s="190"/>
      <c r="MKE88" s="190"/>
      <c r="MKF88" s="190"/>
      <c r="MKG88" s="190"/>
      <c r="MKH88" s="190"/>
      <c r="MKI88" s="190"/>
      <c r="MKJ88" s="190"/>
      <c r="MKK88" s="190"/>
      <c r="MKL88" s="190"/>
      <c r="MKM88" s="190"/>
      <c r="MKN88" s="190"/>
      <c r="MKO88" s="190"/>
      <c r="MKP88" s="190"/>
      <c r="MKQ88" s="190"/>
      <c r="MKR88" s="190"/>
      <c r="MKS88" s="190"/>
      <c r="MKT88" s="190"/>
      <c r="MKU88" s="190"/>
      <c r="MKV88" s="190"/>
      <c r="MKW88" s="190"/>
      <c r="MKX88" s="190"/>
      <c r="MKY88" s="190"/>
      <c r="MKZ88" s="190"/>
      <c r="MLA88" s="190"/>
      <c r="MLB88" s="190"/>
      <c r="MLC88" s="190"/>
      <c r="MLD88" s="190"/>
      <c r="MLE88" s="190"/>
      <c r="MLF88" s="190"/>
      <c r="MLG88" s="190"/>
      <c r="MLH88" s="190"/>
      <c r="MLI88" s="190"/>
      <c r="MLJ88" s="190"/>
      <c r="MLK88" s="190"/>
      <c r="MLL88" s="190"/>
      <c r="MLM88" s="190"/>
      <c r="MLN88" s="190"/>
      <c r="MLO88" s="190"/>
      <c r="MLP88" s="190"/>
      <c r="MLQ88" s="190"/>
      <c r="MLR88" s="190"/>
      <c r="MLS88" s="190"/>
      <c r="MLT88" s="190"/>
      <c r="MLU88" s="190"/>
      <c r="MLV88" s="190"/>
      <c r="MLW88" s="190"/>
      <c r="MLX88" s="190"/>
      <c r="MLY88" s="190"/>
      <c r="MLZ88" s="190"/>
      <c r="MMA88" s="190"/>
      <c r="MMB88" s="190"/>
      <c r="MMC88" s="190"/>
      <c r="MMD88" s="190"/>
      <c r="MME88" s="190"/>
      <c r="MMF88" s="190"/>
      <c r="MMG88" s="190"/>
      <c r="MMH88" s="190"/>
      <c r="MMI88" s="190"/>
      <c r="MMJ88" s="190"/>
      <c r="MMK88" s="190"/>
      <c r="MML88" s="190"/>
      <c r="MMM88" s="190"/>
      <c r="MMN88" s="190"/>
      <c r="MMO88" s="190"/>
      <c r="MMP88" s="190"/>
      <c r="MMQ88" s="190"/>
      <c r="MMR88" s="190"/>
      <c r="MMS88" s="190"/>
      <c r="MMT88" s="190"/>
      <c r="MMU88" s="190"/>
      <c r="MMV88" s="190"/>
      <c r="MMW88" s="190"/>
      <c r="MMX88" s="190"/>
      <c r="MMY88" s="190"/>
      <c r="MMZ88" s="190"/>
      <c r="MNA88" s="190"/>
      <c r="MNB88" s="190"/>
      <c r="MNC88" s="190"/>
      <c r="MND88" s="190"/>
      <c r="MNE88" s="190"/>
      <c r="MNF88" s="190"/>
      <c r="MNG88" s="190"/>
      <c r="MNH88" s="190"/>
      <c r="MNI88" s="190"/>
      <c r="MNJ88" s="190"/>
      <c r="MNK88" s="190"/>
      <c r="MNL88" s="190"/>
      <c r="MNM88" s="190"/>
      <c r="MNN88" s="190"/>
      <c r="MNO88" s="190"/>
      <c r="MNP88" s="190"/>
      <c r="MNQ88" s="190"/>
      <c r="MNR88" s="190"/>
      <c r="MNS88" s="190"/>
      <c r="MNT88" s="190"/>
      <c r="MNU88" s="190"/>
      <c r="MNV88" s="190"/>
      <c r="MNW88" s="190"/>
      <c r="MNX88" s="190"/>
      <c r="MNY88" s="190"/>
      <c r="MNZ88" s="190"/>
      <c r="MOA88" s="190"/>
      <c r="MOB88" s="190"/>
      <c r="MOC88" s="190"/>
      <c r="MOD88" s="190"/>
      <c r="MOE88" s="190"/>
      <c r="MOF88" s="190"/>
      <c r="MOG88" s="190"/>
      <c r="MOH88" s="190"/>
      <c r="MOI88" s="190"/>
      <c r="MOJ88" s="190"/>
      <c r="MOK88" s="190"/>
      <c r="MOL88" s="190"/>
      <c r="MOM88" s="190"/>
      <c r="MON88" s="190"/>
      <c r="MOO88" s="190"/>
      <c r="MOP88" s="190"/>
      <c r="MOQ88" s="190"/>
      <c r="MOR88" s="190"/>
      <c r="MOS88" s="190"/>
      <c r="MOT88" s="190"/>
      <c r="MOU88" s="190"/>
      <c r="MOV88" s="190"/>
      <c r="MOW88" s="190"/>
      <c r="MOX88" s="190"/>
      <c r="MOY88" s="190"/>
      <c r="MOZ88" s="190"/>
      <c r="MPA88" s="190"/>
      <c r="MPB88" s="190"/>
      <c r="MPC88" s="190"/>
      <c r="MPD88" s="190"/>
      <c r="MPE88" s="190"/>
      <c r="MPF88" s="190"/>
      <c r="MPG88" s="190"/>
      <c r="MPH88" s="190"/>
      <c r="MPI88" s="190"/>
      <c r="MPJ88" s="190"/>
      <c r="MPK88" s="190"/>
      <c r="MPL88" s="190"/>
      <c r="MPM88" s="190"/>
      <c r="MPN88" s="190"/>
      <c r="MPO88" s="190"/>
      <c r="MPP88" s="190"/>
      <c r="MPQ88" s="190"/>
      <c r="MPR88" s="190"/>
      <c r="MPS88" s="190"/>
      <c r="MPT88" s="190"/>
      <c r="MPU88" s="190"/>
      <c r="MPV88" s="190"/>
      <c r="MPW88" s="190"/>
      <c r="MPX88" s="190"/>
      <c r="MPY88" s="190"/>
      <c r="MPZ88" s="190"/>
      <c r="MQA88" s="190"/>
      <c r="MQB88" s="190"/>
      <c r="MQC88" s="190"/>
      <c r="MQD88" s="190"/>
      <c r="MQE88" s="190"/>
      <c r="MQF88" s="190"/>
      <c r="MQG88" s="190"/>
      <c r="MQH88" s="190"/>
      <c r="MQI88" s="190"/>
      <c r="MQJ88" s="190"/>
      <c r="MQK88" s="190"/>
      <c r="MQL88" s="190"/>
      <c r="MQM88" s="190"/>
      <c r="MQN88" s="190"/>
      <c r="MQO88" s="190"/>
      <c r="MQP88" s="190"/>
      <c r="MQQ88" s="190"/>
      <c r="MQR88" s="190"/>
      <c r="MQS88" s="190"/>
      <c r="MQT88" s="190"/>
      <c r="MQU88" s="190"/>
      <c r="MQV88" s="190"/>
      <c r="MQW88" s="190"/>
      <c r="MQX88" s="190"/>
      <c r="MQY88" s="190"/>
      <c r="MQZ88" s="190"/>
      <c r="MRA88" s="190"/>
      <c r="MRB88" s="190"/>
      <c r="MRC88" s="190"/>
      <c r="MRD88" s="190"/>
      <c r="MRE88" s="190"/>
      <c r="MRF88" s="190"/>
      <c r="MRG88" s="190"/>
      <c r="MRH88" s="190"/>
      <c r="MRI88" s="190"/>
      <c r="MRJ88" s="190"/>
      <c r="MRK88" s="190"/>
      <c r="MRL88" s="190"/>
      <c r="MRM88" s="190"/>
      <c r="MRN88" s="190"/>
      <c r="MRO88" s="190"/>
      <c r="MRP88" s="190"/>
      <c r="MRQ88" s="190"/>
      <c r="MRR88" s="190"/>
      <c r="MRS88" s="190"/>
      <c r="MRT88" s="190"/>
      <c r="MRU88" s="190"/>
      <c r="MRV88" s="190"/>
      <c r="MRW88" s="190"/>
      <c r="MRX88" s="190"/>
      <c r="MRY88" s="190"/>
      <c r="MRZ88" s="190"/>
      <c r="MSA88" s="190"/>
      <c r="MSB88" s="190"/>
      <c r="MSC88" s="190"/>
      <c r="MSD88" s="190"/>
      <c r="MSE88" s="190"/>
      <c r="MSF88" s="190"/>
      <c r="MSG88" s="190"/>
      <c r="MSH88" s="190"/>
      <c r="MSI88" s="190"/>
      <c r="MSJ88" s="190"/>
      <c r="MSK88" s="190"/>
      <c r="MSL88" s="190"/>
      <c r="MSM88" s="190"/>
      <c r="MSN88" s="190"/>
      <c r="MSO88" s="190"/>
      <c r="MSP88" s="190"/>
      <c r="MSQ88" s="190"/>
      <c r="MSR88" s="190"/>
      <c r="MSS88" s="190"/>
      <c r="MST88" s="190"/>
      <c r="MSU88" s="190"/>
      <c r="MSV88" s="190"/>
      <c r="MSW88" s="190"/>
      <c r="MSX88" s="190"/>
      <c r="MSY88" s="190"/>
      <c r="MSZ88" s="190"/>
      <c r="MTA88" s="190"/>
      <c r="MTB88" s="190"/>
      <c r="MTC88" s="190"/>
      <c r="MTD88" s="190"/>
      <c r="MTE88" s="190"/>
      <c r="MTF88" s="190"/>
      <c r="MTG88" s="190"/>
      <c r="MTH88" s="190"/>
      <c r="MTI88" s="190"/>
      <c r="MTJ88" s="190"/>
      <c r="MTK88" s="190"/>
      <c r="MTL88" s="190"/>
      <c r="MTM88" s="190"/>
      <c r="MTN88" s="190"/>
      <c r="MTO88" s="190"/>
      <c r="MTP88" s="190"/>
      <c r="MTQ88" s="190"/>
      <c r="MTR88" s="190"/>
      <c r="MTS88" s="190"/>
      <c r="MTT88" s="190"/>
      <c r="MTU88" s="190"/>
      <c r="MTV88" s="190"/>
      <c r="MTW88" s="190"/>
      <c r="MTX88" s="190"/>
      <c r="MTY88" s="190"/>
      <c r="MTZ88" s="190"/>
      <c r="MUA88" s="190"/>
      <c r="MUB88" s="190"/>
      <c r="MUC88" s="190"/>
      <c r="MUD88" s="190"/>
      <c r="MUE88" s="190"/>
      <c r="MUF88" s="190"/>
      <c r="MUG88" s="190"/>
      <c r="MUH88" s="190"/>
      <c r="MUI88" s="190"/>
      <c r="MUJ88" s="190"/>
      <c r="MUK88" s="190"/>
      <c r="MUL88" s="190"/>
      <c r="MUM88" s="190"/>
      <c r="MUN88" s="190"/>
      <c r="MUO88" s="190"/>
      <c r="MUP88" s="190"/>
      <c r="MUQ88" s="190"/>
      <c r="MUR88" s="190"/>
      <c r="MUS88" s="190"/>
      <c r="MUT88" s="190"/>
      <c r="MUU88" s="190"/>
      <c r="MUV88" s="190"/>
      <c r="MUW88" s="190"/>
      <c r="MUX88" s="190"/>
      <c r="MUY88" s="190"/>
      <c r="MUZ88" s="190"/>
      <c r="MVA88" s="190"/>
      <c r="MVB88" s="190"/>
      <c r="MVC88" s="190"/>
      <c r="MVD88" s="190"/>
      <c r="MVE88" s="190"/>
      <c r="MVF88" s="190"/>
      <c r="MVG88" s="190"/>
      <c r="MVH88" s="190"/>
      <c r="MVI88" s="190"/>
      <c r="MVJ88" s="190"/>
      <c r="MVK88" s="190"/>
      <c r="MVL88" s="190"/>
      <c r="MVM88" s="190"/>
      <c r="MVN88" s="190"/>
      <c r="MVO88" s="190"/>
      <c r="MVP88" s="190"/>
      <c r="MVQ88" s="190"/>
      <c r="MVR88" s="190"/>
      <c r="MVS88" s="190"/>
      <c r="MVT88" s="190"/>
      <c r="MVU88" s="190"/>
      <c r="MVV88" s="190"/>
      <c r="MVW88" s="190"/>
      <c r="MVX88" s="190"/>
      <c r="MVY88" s="190"/>
      <c r="MVZ88" s="190"/>
      <c r="MWA88" s="190"/>
      <c r="MWB88" s="190"/>
      <c r="MWC88" s="190"/>
      <c r="MWD88" s="190"/>
      <c r="MWE88" s="190"/>
      <c r="MWF88" s="190"/>
      <c r="MWG88" s="190"/>
      <c r="MWH88" s="190"/>
      <c r="MWI88" s="190"/>
      <c r="MWJ88" s="190"/>
      <c r="MWK88" s="190"/>
      <c r="MWL88" s="190"/>
      <c r="MWM88" s="190"/>
      <c r="MWN88" s="190"/>
      <c r="MWO88" s="190"/>
      <c r="MWP88" s="190"/>
      <c r="MWQ88" s="190"/>
      <c r="MWR88" s="190"/>
      <c r="MWS88" s="190"/>
      <c r="MWT88" s="190"/>
      <c r="MWU88" s="190"/>
      <c r="MWV88" s="190"/>
      <c r="MWW88" s="190"/>
      <c r="MWX88" s="190"/>
      <c r="MWY88" s="190"/>
      <c r="MWZ88" s="190"/>
      <c r="MXA88" s="190"/>
      <c r="MXB88" s="190"/>
      <c r="MXC88" s="190"/>
      <c r="MXD88" s="190"/>
      <c r="MXE88" s="190"/>
      <c r="MXF88" s="190"/>
      <c r="MXG88" s="190"/>
      <c r="MXH88" s="190"/>
      <c r="MXI88" s="190"/>
      <c r="MXJ88" s="190"/>
      <c r="MXK88" s="190"/>
      <c r="MXL88" s="190"/>
      <c r="MXM88" s="190"/>
      <c r="MXN88" s="190"/>
      <c r="MXO88" s="190"/>
      <c r="MXP88" s="190"/>
      <c r="MXQ88" s="190"/>
      <c r="MXR88" s="190"/>
      <c r="MXS88" s="190"/>
      <c r="MXT88" s="190"/>
      <c r="MXU88" s="190"/>
      <c r="MXV88" s="190"/>
      <c r="MXW88" s="190"/>
      <c r="MXX88" s="190"/>
      <c r="MXY88" s="190"/>
      <c r="MXZ88" s="190"/>
      <c r="MYA88" s="190"/>
      <c r="MYB88" s="190"/>
      <c r="MYC88" s="190"/>
      <c r="MYD88" s="190"/>
      <c r="MYE88" s="190"/>
      <c r="MYF88" s="190"/>
      <c r="MYG88" s="190"/>
      <c r="MYH88" s="190"/>
      <c r="MYI88" s="190"/>
      <c r="MYJ88" s="190"/>
      <c r="MYK88" s="190"/>
      <c r="MYL88" s="190"/>
      <c r="MYM88" s="190"/>
      <c r="MYN88" s="190"/>
      <c r="MYO88" s="190"/>
      <c r="MYP88" s="190"/>
      <c r="MYQ88" s="190"/>
      <c r="MYR88" s="190"/>
      <c r="MYS88" s="190"/>
      <c r="MYT88" s="190"/>
      <c r="MYU88" s="190"/>
      <c r="MYV88" s="190"/>
      <c r="MYW88" s="190"/>
      <c r="MYX88" s="190"/>
      <c r="MYY88" s="190"/>
      <c r="MYZ88" s="190"/>
      <c r="MZA88" s="190"/>
      <c r="MZB88" s="190"/>
      <c r="MZC88" s="190"/>
      <c r="MZD88" s="190"/>
      <c r="MZE88" s="190"/>
      <c r="MZF88" s="190"/>
      <c r="MZG88" s="190"/>
      <c r="MZH88" s="190"/>
      <c r="MZI88" s="190"/>
      <c r="MZJ88" s="190"/>
      <c r="MZK88" s="190"/>
      <c r="MZL88" s="190"/>
      <c r="MZM88" s="190"/>
      <c r="MZN88" s="190"/>
      <c r="MZO88" s="190"/>
      <c r="MZP88" s="190"/>
      <c r="MZQ88" s="190"/>
      <c r="MZR88" s="190"/>
      <c r="MZS88" s="190"/>
      <c r="MZT88" s="190"/>
      <c r="MZU88" s="190"/>
      <c r="MZV88" s="190"/>
      <c r="MZW88" s="190"/>
      <c r="MZX88" s="190"/>
      <c r="MZY88" s="190"/>
      <c r="MZZ88" s="190"/>
      <c r="NAA88" s="190"/>
      <c r="NAB88" s="190"/>
      <c r="NAC88" s="190"/>
      <c r="NAD88" s="190"/>
      <c r="NAE88" s="190"/>
      <c r="NAF88" s="190"/>
      <c r="NAG88" s="190"/>
      <c r="NAH88" s="190"/>
      <c r="NAI88" s="190"/>
      <c r="NAJ88" s="190"/>
      <c r="NAK88" s="190"/>
      <c r="NAL88" s="190"/>
      <c r="NAM88" s="190"/>
      <c r="NAN88" s="190"/>
      <c r="NAO88" s="190"/>
      <c r="NAP88" s="190"/>
      <c r="NAQ88" s="190"/>
      <c r="NAR88" s="190"/>
      <c r="NAS88" s="190"/>
      <c r="NAT88" s="190"/>
      <c r="NAU88" s="190"/>
      <c r="NAV88" s="190"/>
      <c r="NAW88" s="190"/>
      <c r="NAX88" s="190"/>
      <c r="NAY88" s="190"/>
      <c r="NAZ88" s="190"/>
      <c r="NBA88" s="190"/>
      <c r="NBB88" s="190"/>
      <c r="NBC88" s="190"/>
      <c r="NBD88" s="190"/>
      <c r="NBE88" s="190"/>
      <c r="NBF88" s="190"/>
      <c r="NBG88" s="190"/>
      <c r="NBH88" s="190"/>
      <c r="NBI88" s="190"/>
      <c r="NBJ88" s="190"/>
      <c r="NBK88" s="190"/>
      <c r="NBL88" s="190"/>
      <c r="NBM88" s="190"/>
      <c r="NBN88" s="190"/>
      <c r="NBO88" s="190"/>
      <c r="NBP88" s="190"/>
      <c r="NBQ88" s="190"/>
      <c r="NBR88" s="190"/>
      <c r="NBS88" s="190"/>
      <c r="NBT88" s="190"/>
      <c r="NBU88" s="190"/>
      <c r="NBV88" s="190"/>
      <c r="NBW88" s="190"/>
      <c r="NBX88" s="190"/>
      <c r="NBY88" s="190"/>
      <c r="NBZ88" s="190"/>
      <c r="NCA88" s="190"/>
      <c r="NCB88" s="190"/>
      <c r="NCC88" s="190"/>
      <c r="NCD88" s="190"/>
      <c r="NCE88" s="190"/>
      <c r="NCF88" s="190"/>
      <c r="NCG88" s="190"/>
      <c r="NCH88" s="190"/>
      <c r="NCI88" s="190"/>
      <c r="NCJ88" s="190"/>
      <c r="NCK88" s="190"/>
      <c r="NCL88" s="190"/>
      <c r="NCM88" s="190"/>
      <c r="NCN88" s="190"/>
      <c r="NCO88" s="190"/>
      <c r="NCP88" s="190"/>
      <c r="NCQ88" s="190"/>
      <c r="NCR88" s="190"/>
      <c r="NCS88" s="190"/>
      <c r="NCT88" s="190"/>
      <c r="NCU88" s="190"/>
      <c r="NCV88" s="190"/>
      <c r="NCW88" s="190"/>
      <c r="NCX88" s="190"/>
      <c r="NCY88" s="190"/>
      <c r="NCZ88" s="190"/>
      <c r="NDA88" s="190"/>
      <c r="NDB88" s="190"/>
      <c r="NDC88" s="190"/>
      <c r="NDD88" s="190"/>
      <c r="NDE88" s="190"/>
      <c r="NDF88" s="190"/>
      <c r="NDG88" s="190"/>
      <c r="NDH88" s="190"/>
      <c r="NDI88" s="190"/>
      <c r="NDJ88" s="190"/>
      <c r="NDK88" s="190"/>
      <c r="NDL88" s="190"/>
      <c r="NDM88" s="190"/>
      <c r="NDN88" s="190"/>
      <c r="NDO88" s="190"/>
      <c r="NDP88" s="190"/>
      <c r="NDQ88" s="190"/>
      <c r="NDR88" s="190"/>
      <c r="NDS88" s="190"/>
      <c r="NDT88" s="190"/>
      <c r="NDU88" s="190"/>
      <c r="NDV88" s="190"/>
      <c r="NDW88" s="190"/>
      <c r="NDX88" s="190"/>
      <c r="NDY88" s="190"/>
      <c r="NDZ88" s="190"/>
      <c r="NEA88" s="190"/>
      <c r="NEB88" s="190"/>
      <c r="NEC88" s="190"/>
      <c r="NED88" s="190"/>
      <c r="NEE88" s="190"/>
      <c r="NEF88" s="190"/>
      <c r="NEG88" s="190"/>
      <c r="NEH88" s="190"/>
      <c r="NEI88" s="190"/>
      <c r="NEJ88" s="190"/>
      <c r="NEK88" s="190"/>
      <c r="NEL88" s="190"/>
      <c r="NEM88" s="190"/>
      <c r="NEN88" s="190"/>
      <c r="NEO88" s="190"/>
      <c r="NEP88" s="190"/>
      <c r="NEQ88" s="190"/>
      <c r="NER88" s="190"/>
      <c r="NES88" s="190"/>
      <c r="NET88" s="190"/>
      <c r="NEU88" s="190"/>
      <c r="NEV88" s="190"/>
      <c r="NEW88" s="190"/>
      <c r="NEX88" s="190"/>
      <c r="NEY88" s="190"/>
      <c r="NEZ88" s="190"/>
      <c r="NFA88" s="190"/>
      <c r="NFB88" s="190"/>
      <c r="NFC88" s="190"/>
      <c r="NFD88" s="190"/>
      <c r="NFE88" s="190"/>
      <c r="NFF88" s="190"/>
      <c r="NFG88" s="190"/>
      <c r="NFH88" s="190"/>
      <c r="NFI88" s="190"/>
      <c r="NFJ88" s="190"/>
      <c r="NFK88" s="190"/>
      <c r="NFL88" s="190"/>
      <c r="NFM88" s="190"/>
      <c r="NFN88" s="190"/>
      <c r="NFO88" s="190"/>
      <c r="NFP88" s="190"/>
      <c r="NFQ88" s="190"/>
      <c r="NFR88" s="190"/>
      <c r="NFS88" s="190"/>
      <c r="NFT88" s="190"/>
      <c r="NFU88" s="190"/>
      <c r="NFV88" s="190"/>
      <c r="NFW88" s="190"/>
      <c r="NFX88" s="190"/>
      <c r="NFY88" s="190"/>
      <c r="NFZ88" s="190"/>
      <c r="NGA88" s="190"/>
      <c r="NGB88" s="190"/>
      <c r="NGC88" s="190"/>
      <c r="NGD88" s="190"/>
      <c r="NGE88" s="190"/>
      <c r="NGF88" s="190"/>
      <c r="NGG88" s="190"/>
      <c r="NGH88" s="190"/>
      <c r="NGI88" s="190"/>
      <c r="NGJ88" s="190"/>
      <c r="NGK88" s="190"/>
      <c r="NGL88" s="190"/>
      <c r="NGM88" s="190"/>
      <c r="NGN88" s="190"/>
      <c r="NGO88" s="190"/>
      <c r="NGP88" s="190"/>
      <c r="NGQ88" s="190"/>
      <c r="NGR88" s="190"/>
      <c r="NGS88" s="190"/>
      <c r="NGT88" s="190"/>
      <c r="NGU88" s="190"/>
      <c r="NGV88" s="190"/>
      <c r="NGW88" s="190"/>
      <c r="NGX88" s="190"/>
      <c r="NGY88" s="190"/>
      <c r="NGZ88" s="190"/>
      <c r="NHA88" s="190"/>
      <c r="NHB88" s="190"/>
      <c r="NHC88" s="190"/>
      <c r="NHD88" s="190"/>
      <c r="NHE88" s="190"/>
      <c r="NHF88" s="190"/>
      <c r="NHG88" s="190"/>
      <c r="NHH88" s="190"/>
      <c r="NHI88" s="190"/>
      <c r="NHJ88" s="190"/>
      <c r="NHK88" s="190"/>
      <c r="NHL88" s="190"/>
      <c r="NHM88" s="190"/>
      <c r="NHN88" s="190"/>
      <c r="NHO88" s="190"/>
      <c r="NHP88" s="190"/>
      <c r="NHQ88" s="190"/>
      <c r="NHR88" s="190"/>
      <c r="NHS88" s="190"/>
      <c r="NHT88" s="190"/>
      <c r="NHU88" s="190"/>
      <c r="NHV88" s="190"/>
      <c r="NHW88" s="190"/>
      <c r="NHX88" s="190"/>
      <c r="NHY88" s="190"/>
      <c r="NHZ88" s="190"/>
      <c r="NIA88" s="190"/>
      <c r="NIB88" s="190"/>
      <c r="NIC88" s="190"/>
      <c r="NID88" s="190"/>
      <c r="NIE88" s="190"/>
      <c r="NIF88" s="190"/>
      <c r="NIG88" s="190"/>
      <c r="NIH88" s="190"/>
      <c r="NII88" s="190"/>
      <c r="NIJ88" s="190"/>
      <c r="NIK88" s="190"/>
      <c r="NIL88" s="190"/>
      <c r="NIM88" s="190"/>
      <c r="NIN88" s="190"/>
      <c r="NIO88" s="190"/>
      <c r="NIP88" s="190"/>
      <c r="NIQ88" s="190"/>
      <c r="NIR88" s="190"/>
      <c r="NIS88" s="190"/>
      <c r="NIT88" s="190"/>
      <c r="NIU88" s="190"/>
      <c r="NIV88" s="190"/>
      <c r="NIW88" s="190"/>
      <c r="NIX88" s="190"/>
      <c r="NIY88" s="190"/>
      <c r="NIZ88" s="190"/>
      <c r="NJA88" s="190"/>
      <c r="NJB88" s="190"/>
      <c r="NJC88" s="190"/>
      <c r="NJD88" s="190"/>
      <c r="NJE88" s="190"/>
      <c r="NJF88" s="190"/>
      <c r="NJG88" s="190"/>
      <c r="NJH88" s="190"/>
      <c r="NJI88" s="190"/>
      <c r="NJJ88" s="190"/>
      <c r="NJK88" s="190"/>
      <c r="NJL88" s="190"/>
      <c r="NJM88" s="190"/>
      <c r="NJN88" s="190"/>
      <c r="NJO88" s="190"/>
      <c r="NJP88" s="190"/>
      <c r="NJQ88" s="190"/>
      <c r="NJR88" s="190"/>
      <c r="NJS88" s="190"/>
      <c r="NJT88" s="190"/>
      <c r="NJU88" s="190"/>
      <c r="NJV88" s="190"/>
      <c r="NJW88" s="190"/>
      <c r="NJX88" s="190"/>
      <c r="NJY88" s="190"/>
      <c r="NJZ88" s="190"/>
      <c r="NKA88" s="190"/>
      <c r="NKB88" s="190"/>
      <c r="NKC88" s="190"/>
      <c r="NKD88" s="190"/>
      <c r="NKE88" s="190"/>
      <c r="NKF88" s="190"/>
      <c r="NKG88" s="190"/>
      <c r="NKH88" s="190"/>
      <c r="NKI88" s="190"/>
      <c r="NKJ88" s="190"/>
      <c r="NKK88" s="190"/>
      <c r="NKL88" s="190"/>
      <c r="NKM88" s="190"/>
      <c r="NKN88" s="190"/>
      <c r="NKO88" s="190"/>
      <c r="NKP88" s="190"/>
      <c r="NKQ88" s="190"/>
      <c r="NKR88" s="190"/>
      <c r="NKS88" s="190"/>
      <c r="NKT88" s="190"/>
      <c r="NKU88" s="190"/>
      <c r="NKV88" s="190"/>
      <c r="NKW88" s="190"/>
      <c r="NKX88" s="190"/>
      <c r="NKY88" s="190"/>
      <c r="NKZ88" s="190"/>
      <c r="NLA88" s="190"/>
      <c r="NLB88" s="190"/>
      <c r="NLC88" s="190"/>
      <c r="NLD88" s="190"/>
      <c r="NLE88" s="190"/>
      <c r="NLF88" s="190"/>
      <c r="NLG88" s="190"/>
      <c r="NLH88" s="190"/>
      <c r="NLI88" s="190"/>
      <c r="NLJ88" s="190"/>
      <c r="NLK88" s="190"/>
      <c r="NLL88" s="190"/>
      <c r="NLM88" s="190"/>
      <c r="NLN88" s="190"/>
      <c r="NLO88" s="190"/>
      <c r="NLP88" s="190"/>
      <c r="NLQ88" s="190"/>
      <c r="NLR88" s="190"/>
      <c r="NLS88" s="190"/>
      <c r="NLT88" s="190"/>
      <c r="NLU88" s="190"/>
      <c r="NLV88" s="190"/>
      <c r="NLW88" s="190"/>
      <c r="NLX88" s="190"/>
      <c r="NLY88" s="190"/>
      <c r="NLZ88" s="190"/>
      <c r="NMA88" s="190"/>
      <c r="NMB88" s="190"/>
      <c r="NMC88" s="190"/>
      <c r="NMD88" s="190"/>
      <c r="NME88" s="190"/>
      <c r="NMF88" s="190"/>
      <c r="NMG88" s="190"/>
      <c r="NMH88" s="190"/>
      <c r="NMI88" s="190"/>
      <c r="NMJ88" s="190"/>
      <c r="NMK88" s="190"/>
      <c r="NML88" s="190"/>
      <c r="NMM88" s="190"/>
      <c r="NMN88" s="190"/>
      <c r="NMO88" s="190"/>
      <c r="NMP88" s="190"/>
      <c r="NMQ88" s="190"/>
      <c r="NMR88" s="190"/>
      <c r="NMS88" s="190"/>
      <c r="NMT88" s="190"/>
      <c r="NMU88" s="190"/>
      <c r="NMV88" s="190"/>
      <c r="NMW88" s="190"/>
      <c r="NMX88" s="190"/>
      <c r="NMY88" s="190"/>
      <c r="NMZ88" s="190"/>
      <c r="NNA88" s="190"/>
      <c r="NNB88" s="190"/>
      <c r="NNC88" s="190"/>
      <c r="NND88" s="190"/>
      <c r="NNE88" s="190"/>
      <c r="NNF88" s="190"/>
      <c r="NNG88" s="190"/>
      <c r="NNH88" s="190"/>
      <c r="NNI88" s="190"/>
      <c r="NNJ88" s="190"/>
      <c r="NNK88" s="190"/>
      <c r="NNL88" s="190"/>
      <c r="NNM88" s="190"/>
      <c r="NNN88" s="190"/>
      <c r="NNO88" s="190"/>
      <c r="NNP88" s="190"/>
      <c r="NNQ88" s="190"/>
      <c r="NNR88" s="190"/>
      <c r="NNS88" s="190"/>
      <c r="NNT88" s="190"/>
      <c r="NNU88" s="190"/>
      <c r="NNV88" s="190"/>
      <c r="NNW88" s="190"/>
      <c r="NNX88" s="190"/>
      <c r="NNY88" s="190"/>
      <c r="NNZ88" s="190"/>
      <c r="NOA88" s="190"/>
      <c r="NOB88" s="190"/>
      <c r="NOC88" s="190"/>
      <c r="NOD88" s="190"/>
      <c r="NOE88" s="190"/>
      <c r="NOF88" s="190"/>
      <c r="NOG88" s="190"/>
      <c r="NOH88" s="190"/>
      <c r="NOI88" s="190"/>
      <c r="NOJ88" s="190"/>
      <c r="NOK88" s="190"/>
      <c r="NOL88" s="190"/>
      <c r="NOM88" s="190"/>
      <c r="NON88" s="190"/>
      <c r="NOO88" s="190"/>
      <c r="NOP88" s="190"/>
      <c r="NOQ88" s="190"/>
      <c r="NOR88" s="190"/>
      <c r="NOS88" s="190"/>
      <c r="NOT88" s="190"/>
      <c r="NOU88" s="190"/>
      <c r="NOV88" s="190"/>
      <c r="NOW88" s="190"/>
      <c r="NOX88" s="190"/>
      <c r="NOY88" s="190"/>
      <c r="NOZ88" s="190"/>
      <c r="NPA88" s="190"/>
      <c r="NPB88" s="190"/>
      <c r="NPC88" s="190"/>
      <c r="NPD88" s="190"/>
      <c r="NPE88" s="190"/>
      <c r="NPF88" s="190"/>
      <c r="NPG88" s="190"/>
      <c r="NPH88" s="190"/>
      <c r="NPI88" s="190"/>
      <c r="NPJ88" s="190"/>
      <c r="NPK88" s="190"/>
      <c r="NPL88" s="190"/>
      <c r="NPM88" s="190"/>
      <c r="NPN88" s="190"/>
      <c r="NPO88" s="190"/>
      <c r="NPP88" s="190"/>
      <c r="NPQ88" s="190"/>
      <c r="NPR88" s="190"/>
      <c r="NPS88" s="190"/>
      <c r="NPT88" s="190"/>
      <c r="NPU88" s="190"/>
      <c r="NPV88" s="190"/>
      <c r="NPW88" s="190"/>
      <c r="NPX88" s="190"/>
      <c r="NPY88" s="190"/>
      <c r="NPZ88" s="190"/>
      <c r="NQA88" s="190"/>
      <c r="NQB88" s="190"/>
      <c r="NQC88" s="190"/>
      <c r="NQD88" s="190"/>
      <c r="NQE88" s="190"/>
      <c r="NQF88" s="190"/>
      <c r="NQG88" s="190"/>
      <c r="NQH88" s="190"/>
      <c r="NQI88" s="190"/>
      <c r="NQJ88" s="190"/>
      <c r="NQK88" s="190"/>
      <c r="NQL88" s="190"/>
      <c r="NQM88" s="190"/>
      <c r="NQN88" s="190"/>
      <c r="NQO88" s="190"/>
      <c r="NQP88" s="190"/>
      <c r="NQQ88" s="190"/>
      <c r="NQR88" s="190"/>
      <c r="NQS88" s="190"/>
      <c r="NQT88" s="190"/>
      <c r="NQU88" s="190"/>
      <c r="NQV88" s="190"/>
      <c r="NQW88" s="190"/>
      <c r="NQX88" s="190"/>
      <c r="NQY88" s="190"/>
      <c r="NQZ88" s="190"/>
      <c r="NRA88" s="190"/>
      <c r="NRB88" s="190"/>
      <c r="NRC88" s="190"/>
      <c r="NRD88" s="190"/>
      <c r="NRE88" s="190"/>
      <c r="NRF88" s="190"/>
      <c r="NRG88" s="190"/>
      <c r="NRH88" s="190"/>
      <c r="NRI88" s="190"/>
      <c r="NRJ88" s="190"/>
      <c r="NRK88" s="190"/>
      <c r="NRL88" s="190"/>
      <c r="NRM88" s="190"/>
      <c r="NRN88" s="190"/>
      <c r="NRO88" s="190"/>
      <c r="NRP88" s="190"/>
      <c r="NRQ88" s="190"/>
      <c r="NRR88" s="190"/>
      <c r="NRS88" s="190"/>
      <c r="NRT88" s="190"/>
      <c r="NRU88" s="190"/>
      <c r="NRV88" s="190"/>
      <c r="NRW88" s="190"/>
      <c r="NRX88" s="190"/>
      <c r="NRY88" s="190"/>
      <c r="NRZ88" s="190"/>
      <c r="NSA88" s="190"/>
      <c r="NSB88" s="190"/>
      <c r="NSC88" s="190"/>
      <c r="NSD88" s="190"/>
      <c r="NSE88" s="190"/>
      <c r="NSF88" s="190"/>
      <c r="NSG88" s="190"/>
      <c r="NSH88" s="190"/>
      <c r="NSI88" s="190"/>
      <c r="NSJ88" s="190"/>
      <c r="NSK88" s="190"/>
      <c r="NSL88" s="190"/>
      <c r="NSM88" s="190"/>
      <c r="NSN88" s="190"/>
      <c r="NSO88" s="190"/>
      <c r="NSP88" s="190"/>
      <c r="NSQ88" s="190"/>
      <c r="NSR88" s="190"/>
      <c r="NSS88" s="190"/>
      <c r="NST88" s="190"/>
      <c r="NSU88" s="190"/>
      <c r="NSV88" s="190"/>
      <c r="NSW88" s="190"/>
      <c r="NSX88" s="190"/>
      <c r="NSY88" s="190"/>
      <c r="NSZ88" s="190"/>
      <c r="NTA88" s="190"/>
      <c r="NTB88" s="190"/>
      <c r="NTC88" s="190"/>
      <c r="NTD88" s="190"/>
      <c r="NTE88" s="190"/>
      <c r="NTF88" s="190"/>
      <c r="NTG88" s="190"/>
      <c r="NTH88" s="190"/>
      <c r="NTI88" s="190"/>
      <c r="NTJ88" s="190"/>
      <c r="NTK88" s="190"/>
      <c r="NTL88" s="190"/>
      <c r="NTM88" s="190"/>
      <c r="NTN88" s="190"/>
      <c r="NTO88" s="190"/>
      <c r="NTP88" s="190"/>
      <c r="NTQ88" s="190"/>
      <c r="NTR88" s="190"/>
      <c r="NTS88" s="190"/>
      <c r="NTT88" s="190"/>
      <c r="NTU88" s="190"/>
      <c r="NTV88" s="190"/>
      <c r="NTW88" s="190"/>
      <c r="NTX88" s="190"/>
      <c r="NTY88" s="190"/>
      <c r="NTZ88" s="190"/>
      <c r="NUA88" s="190"/>
      <c r="NUB88" s="190"/>
      <c r="NUC88" s="190"/>
      <c r="NUD88" s="190"/>
      <c r="NUE88" s="190"/>
      <c r="NUF88" s="190"/>
      <c r="NUG88" s="190"/>
      <c r="NUH88" s="190"/>
      <c r="NUI88" s="190"/>
      <c r="NUJ88" s="190"/>
      <c r="NUK88" s="190"/>
      <c r="NUL88" s="190"/>
      <c r="NUM88" s="190"/>
      <c r="NUN88" s="190"/>
      <c r="NUO88" s="190"/>
      <c r="NUP88" s="190"/>
      <c r="NUQ88" s="190"/>
      <c r="NUR88" s="190"/>
      <c r="NUS88" s="190"/>
      <c r="NUT88" s="190"/>
      <c r="NUU88" s="190"/>
      <c r="NUV88" s="190"/>
      <c r="NUW88" s="190"/>
      <c r="NUX88" s="190"/>
      <c r="NUY88" s="190"/>
      <c r="NUZ88" s="190"/>
      <c r="NVA88" s="190"/>
      <c r="NVB88" s="190"/>
      <c r="NVC88" s="190"/>
      <c r="NVD88" s="190"/>
      <c r="NVE88" s="190"/>
      <c r="NVF88" s="190"/>
      <c r="NVG88" s="190"/>
      <c r="NVH88" s="190"/>
      <c r="NVI88" s="190"/>
      <c r="NVJ88" s="190"/>
      <c r="NVK88" s="190"/>
      <c r="NVL88" s="190"/>
      <c r="NVM88" s="190"/>
      <c r="NVN88" s="190"/>
      <c r="NVO88" s="190"/>
      <c r="NVP88" s="190"/>
      <c r="NVQ88" s="190"/>
      <c r="NVR88" s="190"/>
      <c r="NVS88" s="190"/>
      <c r="NVT88" s="190"/>
      <c r="NVU88" s="190"/>
      <c r="NVV88" s="190"/>
      <c r="NVW88" s="190"/>
      <c r="NVX88" s="190"/>
      <c r="NVY88" s="190"/>
      <c r="NVZ88" s="190"/>
      <c r="NWA88" s="190"/>
      <c r="NWB88" s="190"/>
      <c r="NWC88" s="190"/>
      <c r="NWD88" s="190"/>
      <c r="NWE88" s="190"/>
      <c r="NWF88" s="190"/>
      <c r="NWG88" s="190"/>
      <c r="NWH88" s="190"/>
      <c r="NWI88" s="190"/>
      <c r="NWJ88" s="190"/>
      <c r="NWK88" s="190"/>
      <c r="NWL88" s="190"/>
      <c r="NWM88" s="190"/>
      <c r="NWN88" s="190"/>
      <c r="NWO88" s="190"/>
      <c r="NWP88" s="190"/>
      <c r="NWQ88" s="190"/>
      <c r="NWR88" s="190"/>
      <c r="NWS88" s="190"/>
      <c r="NWT88" s="190"/>
      <c r="NWU88" s="190"/>
      <c r="NWV88" s="190"/>
      <c r="NWW88" s="190"/>
      <c r="NWX88" s="190"/>
      <c r="NWY88" s="190"/>
      <c r="NWZ88" s="190"/>
      <c r="NXA88" s="190"/>
      <c r="NXB88" s="190"/>
      <c r="NXC88" s="190"/>
      <c r="NXD88" s="190"/>
      <c r="NXE88" s="190"/>
      <c r="NXF88" s="190"/>
      <c r="NXG88" s="190"/>
      <c r="NXH88" s="190"/>
      <c r="NXI88" s="190"/>
      <c r="NXJ88" s="190"/>
      <c r="NXK88" s="190"/>
      <c r="NXL88" s="190"/>
      <c r="NXM88" s="190"/>
      <c r="NXN88" s="190"/>
      <c r="NXO88" s="190"/>
      <c r="NXP88" s="190"/>
      <c r="NXQ88" s="190"/>
      <c r="NXR88" s="190"/>
      <c r="NXS88" s="190"/>
      <c r="NXT88" s="190"/>
      <c r="NXU88" s="190"/>
      <c r="NXV88" s="190"/>
      <c r="NXW88" s="190"/>
      <c r="NXX88" s="190"/>
      <c r="NXY88" s="190"/>
      <c r="NXZ88" s="190"/>
      <c r="NYA88" s="190"/>
      <c r="NYB88" s="190"/>
      <c r="NYC88" s="190"/>
      <c r="NYD88" s="190"/>
      <c r="NYE88" s="190"/>
      <c r="NYF88" s="190"/>
      <c r="NYG88" s="190"/>
      <c r="NYH88" s="190"/>
      <c r="NYI88" s="190"/>
      <c r="NYJ88" s="190"/>
      <c r="NYK88" s="190"/>
      <c r="NYL88" s="190"/>
      <c r="NYM88" s="190"/>
      <c r="NYN88" s="190"/>
      <c r="NYO88" s="190"/>
      <c r="NYP88" s="190"/>
      <c r="NYQ88" s="190"/>
      <c r="NYR88" s="190"/>
      <c r="NYS88" s="190"/>
      <c r="NYT88" s="190"/>
      <c r="NYU88" s="190"/>
      <c r="NYV88" s="190"/>
      <c r="NYW88" s="190"/>
      <c r="NYX88" s="190"/>
      <c r="NYY88" s="190"/>
      <c r="NYZ88" s="190"/>
      <c r="NZA88" s="190"/>
      <c r="NZB88" s="190"/>
      <c r="NZC88" s="190"/>
      <c r="NZD88" s="190"/>
      <c r="NZE88" s="190"/>
      <c r="NZF88" s="190"/>
      <c r="NZG88" s="190"/>
      <c r="NZH88" s="190"/>
      <c r="NZI88" s="190"/>
      <c r="NZJ88" s="190"/>
      <c r="NZK88" s="190"/>
      <c r="NZL88" s="190"/>
      <c r="NZM88" s="190"/>
      <c r="NZN88" s="190"/>
      <c r="NZO88" s="190"/>
      <c r="NZP88" s="190"/>
      <c r="NZQ88" s="190"/>
      <c r="NZR88" s="190"/>
      <c r="NZS88" s="190"/>
      <c r="NZT88" s="190"/>
      <c r="NZU88" s="190"/>
      <c r="NZV88" s="190"/>
      <c r="NZW88" s="190"/>
      <c r="NZX88" s="190"/>
      <c r="NZY88" s="190"/>
      <c r="NZZ88" s="190"/>
      <c r="OAA88" s="190"/>
      <c r="OAB88" s="190"/>
      <c r="OAC88" s="190"/>
      <c r="OAD88" s="190"/>
      <c r="OAE88" s="190"/>
      <c r="OAF88" s="190"/>
      <c r="OAG88" s="190"/>
      <c r="OAH88" s="190"/>
      <c r="OAI88" s="190"/>
      <c r="OAJ88" s="190"/>
      <c r="OAK88" s="190"/>
      <c r="OAL88" s="190"/>
      <c r="OAM88" s="190"/>
      <c r="OAN88" s="190"/>
      <c r="OAO88" s="190"/>
      <c r="OAP88" s="190"/>
      <c r="OAQ88" s="190"/>
      <c r="OAR88" s="190"/>
      <c r="OAS88" s="190"/>
      <c r="OAT88" s="190"/>
      <c r="OAU88" s="190"/>
      <c r="OAV88" s="190"/>
      <c r="OAW88" s="190"/>
      <c r="OAX88" s="190"/>
      <c r="OAY88" s="190"/>
      <c r="OAZ88" s="190"/>
      <c r="OBA88" s="190"/>
      <c r="OBB88" s="190"/>
      <c r="OBC88" s="190"/>
      <c r="OBD88" s="190"/>
      <c r="OBE88" s="190"/>
      <c r="OBF88" s="190"/>
      <c r="OBG88" s="190"/>
      <c r="OBH88" s="190"/>
      <c r="OBI88" s="190"/>
      <c r="OBJ88" s="190"/>
      <c r="OBK88" s="190"/>
      <c r="OBL88" s="190"/>
      <c r="OBM88" s="190"/>
      <c r="OBN88" s="190"/>
      <c r="OBO88" s="190"/>
      <c r="OBP88" s="190"/>
      <c r="OBQ88" s="190"/>
      <c r="OBR88" s="190"/>
      <c r="OBS88" s="190"/>
      <c r="OBT88" s="190"/>
      <c r="OBU88" s="190"/>
      <c r="OBV88" s="190"/>
      <c r="OBW88" s="190"/>
      <c r="OBX88" s="190"/>
      <c r="OBY88" s="190"/>
      <c r="OBZ88" s="190"/>
      <c r="OCA88" s="190"/>
      <c r="OCB88" s="190"/>
      <c r="OCC88" s="190"/>
      <c r="OCD88" s="190"/>
      <c r="OCE88" s="190"/>
      <c r="OCF88" s="190"/>
      <c r="OCG88" s="190"/>
      <c r="OCH88" s="190"/>
      <c r="OCI88" s="190"/>
      <c r="OCJ88" s="190"/>
      <c r="OCK88" s="190"/>
      <c r="OCL88" s="190"/>
      <c r="OCM88" s="190"/>
      <c r="OCN88" s="190"/>
      <c r="OCO88" s="190"/>
      <c r="OCP88" s="190"/>
      <c r="OCQ88" s="190"/>
      <c r="OCR88" s="190"/>
      <c r="OCS88" s="190"/>
      <c r="OCT88" s="190"/>
      <c r="OCU88" s="190"/>
      <c r="OCV88" s="190"/>
      <c r="OCW88" s="190"/>
      <c r="OCX88" s="190"/>
      <c r="OCY88" s="190"/>
      <c r="OCZ88" s="190"/>
      <c r="ODA88" s="190"/>
      <c r="ODB88" s="190"/>
      <c r="ODC88" s="190"/>
      <c r="ODD88" s="190"/>
      <c r="ODE88" s="190"/>
      <c r="ODF88" s="190"/>
      <c r="ODG88" s="190"/>
      <c r="ODH88" s="190"/>
      <c r="ODI88" s="190"/>
      <c r="ODJ88" s="190"/>
      <c r="ODK88" s="190"/>
      <c r="ODL88" s="190"/>
      <c r="ODM88" s="190"/>
      <c r="ODN88" s="190"/>
      <c r="ODO88" s="190"/>
      <c r="ODP88" s="190"/>
      <c r="ODQ88" s="190"/>
      <c r="ODR88" s="190"/>
      <c r="ODS88" s="190"/>
      <c r="ODT88" s="190"/>
      <c r="ODU88" s="190"/>
      <c r="ODV88" s="190"/>
      <c r="ODW88" s="190"/>
      <c r="ODX88" s="190"/>
      <c r="ODY88" s="190"/>
      <c r="ODZ88" s="190"/>
      <c r="OEA88" s="190"/>
      <c r="OEB88" s="190"/>
      <c r="OEC88" s="190"/>
      <c r="OED88" s="190"/>
      <c r="OEE88" s="190"/>
      <c r="OEF88" s="190"/>
      <c r="OEG88" s="190"/>
      <c r="OEH88" s="190"/>
      <c r="OEI88" s="190"/>
      <c r="OEJ88" s="190"/>
      <c r="OEK88" s="190"/>
      <c r="OEL88" s="190"/>
      <c r="OEM88" s="190"/>
      <c r="OEN88" s="190"/>
      <c r="OEO88" s="190"/>
      <c r="OEP88" s="190"/>
      <c r="OEQ88" s="190"/>
      <c r="OER88" s="190"/>
      <c r="OES88" s="190"/>
      <c r="OET88" s="190"/>
      <c r="OEU88" s="190"/>
      <c r="OEV88" s="190"/>
      <c r="OEW88" s="190"/>
      <c r="OEX88" s="190"/>
      <c r="OEY88" s="190"/>
      <c r="OEZ88" s="190"/>
      <c r="OFA88" s="190"/>
      <c r="OFB88" s="190"/>
      <c r="OFC88" s="190"/>
      <c r="OFD88" s="190"/>
      <c r="OFE88" s="190"/>
      <c r="OFF88" s="190"/>
      <c r="OFG88" s="190"/>
      <c r="OFH88" s="190"/>
      <c r="OFI88" s="190"/>
      <c r="OFJ88" s="190"/>
      <c r="OFK88" s="190"/>
      <c r="OFL88" s="190"/>
      <c r="OFM88" s="190"/>
      <c r="OFN88" s="190"/>
      <c r="OFO88" s="190"/>
      <c r="OFP88" s="190"/>
      <c r="OFQ88" s="190"/>
      <c r="OFR88" s="190"/>
      <c r="OFS88" s="190"/>
      <c r="OFT88" s="190"/>
      <c r="OFU88" s="190"/>
      <c r="OFV88" s="190"/>
      <c r="OFW88" s="190"/>
      <c r="OFX88" s="190"/>
      <c r="OFY88" s="190"/>
      <c r="OFZ88" s="190"/>
      <c r="OGA88" s="190"/>
      <c r="OGB88" s="190"/>
      <c r="OGC88" s="190"/>
      <c r="OGD88" s="190"/>
      <c r="OGE88" s="190"/>
      <c r="OGF88" s="190"/>
      <c r="OGG88" s="190"/>
      <c r="OGH88" s="190"/>
      <c r="OGI88" s="190"/>
      <c r="OGJ88" s="190"/>
      <c r="OGK88" s="190"/>
      <c r="OGL88" s="190"/>
      <c r="OGM88" s="190"/>
      <c r="OGN88" s="190"/>
      <c r="OGO88" s="190"/>
      <c r="OGP88" s="190"/>
      <c r="OGQ88" s="190"/>
      <c r="OGR88" s="190"/>
      <c r="OGS88" s="190"/>
      <c r="OGT88" s="190"/>
      <c r="OGU88" s="190"/>
      <c r="OGV88" s="190"/>
      <c r="OGW88" s="190"/>
      <c r="OGX88" s="190"/>
      <c r="OGY88" s="190"/>
      <c r="OGZ88" s="190"/>
      <c r="OHA88" s="190"/>
      <c r="OHB88" s="190"/>
      <c r="OHC88" s="190"/>
      <c r="OHD88" s="190"/>
      <c r="OHE88" s="190"/>
      <c r="OHF88" s="190"/>
      <c r="OHG88" s="190"/>
      <c r="OHH88" s="190"/>
      <c r="OHI88" s="190"/>
      <c r="OHJ88" s="190"/>
      <c r="OHK88" s="190"/>
      <c r="OHL88" s="190"/>
      <c r="OHM88" s="190"/>
      <c r="OHN88" s="190"/>
      <c r="OHO88" s="190"/>
      <c r="OHP88" s="190"/>
      <c r="OHQ88" s="190"/>
      <c r="OHR88" s="190"/>
      <c r="OHS88" s="190"/>
      <c r="OHT88" s="190"/>
      <c r="OHU88" s="190"/>
      <c r="OHV88" s="190"/>
      <c r="OHW88" s="190"/>
      <c r="OHX88" s="190"/>
      <c r="OHY88" s="190"/>
      <c r="OHZ88" s="190"/>
      <c r="OIA88" s="190"/>
      <c r="OIB88" s="190"/>
      <c r="OIC88" s="190"/>
      <c r="OID88" s="190"/>
      <c r="OIE88" s="190"/>
      <c r="OIF88" s="190"/>
      <c r="OIG88" s="190"/>
      <c r="OIH88" s="190"/>
      <c r="OII88" s="190"/>
      <c r="OIJ88" s="190"/>
      <c r="OIK88" s="190"/>
      <c r="OIL88" s="190"/>
      <c r="OIM88" s="190"/>
      <c r="OIN88" s="190"/>
      <c r="OIO88" s="190"/>
      <c r="OIP88" s="190"/>
      <c r="OIQ88" s="190"/>
      <c r="OIR88" s="190"/>
      <c r="OIS88" s="190"/>
      <c r="OIT88" s="190"/>
      <c r="OIU88" s="190"/>
      <c r="OIV88" s="190"/>
      <c r="OIW88" s="190"/>
      <c r="OIX88" s="190"/>
      <c r="OIY88" s="190"/>
      <c r="OIZ88" s="190"/>
      <c r="OJA88" s="190"/>
      <c r="OJB88" s="190"/>
      <c r="OJC88" s="190"/>
      <c r="OJD88" s="190"/>
      <c r="OJE88" s="190"/>
      <c r="OJF88" s="190"/>
      <c r="OJG88" s="190"/>
      <c r="OJH88" s="190"/>
      <c r="OJI88" s="190"/>
      <c r="OJJ88" s="190"/>
      <c r="OJK88" s="190"/>
      <c r="OJL88" s="190"/>
      <c r="OJM88" s="190"/>
      <c r="OJN88" s="190"/>
      <c r="OJO88" s="190"/>
      <c r="OJP88" s="190"/>
      <c r="OJQ88" s="190"/>
      <c r="OJR88" s="190"/>
      <c r="OJS88" s="190"/>
      <c r="OJT88" s="190"/>
      <c r="OJU88" s="190"/>
      <c r="OJV88" s="190"/>
      <c r="OJW88" s="190"/>
      <c r="OJX88" s="190"/>
      <c r="OJY88" s="190"/>
      <c r="OJZ88" s="190"/>
      <c r="OKA88" s="190"/>
      <c r="OKB88" s="190"/>
      <c r="OKC88" s="190"/>
      <c r="OKD88" s="190"/>
      <c r="OKE88" s="190"/>
      <c r="OKF88" s="190"/>
      <c r="OKG88" s="190"/>
      <c r="OKH88" s="190"/>
      <c r="OKI88" s="190"/>
      <c r="OKJ88" s="190"/>
      <c r="OKK88" s="190"/>
      <c r="OKL88" s="190"/>
      <c r="OKM88" s="190"/>
      <c r="OKN88" s="190"/>
      <c r="OKO88" s="190"/>
      <c r="OKP88" s="190"/>
      <c r="OKQ88" s="190"/>
      <c r="OKR88" s="190"/>
      <c r="OKS88" s="190"/>
      <c r="OKT88" s="190"/>
      <c r="OKU88" s="190"/>
      <c r="OKV88" s="190"/>
      <c r="OKW88" s="190"/>
      <c r="OKX88" s="190"/>
      <c r="OKY88" s="190"/>
      <c r="OKZ88" s="190"/>
      <c r="OLA88" s="190"/>
      <c r="OLB88" s="190"/>
      <c r="OLC88" s="190"/>
      <c r="OLD88" s="190"/>
      <c r="OLE88" s="190"/>
      <c r="OLF88" s="190"/>
      <c r="OLG88" s="190"/>
      <c r="OLH88" s="190"/>
      <c r="OLI88" s="190"/>
      <c r="OLJ88" s="190"/>
      <c r="OLK88" s="190"/>
      <c r="OLL88" s="190"/>
      <c r="OLM88" s="190"/>
      <c r="OLN88" s="190"/>
      <c r="OLO88" s="190"/>
      <c r="OLP88" s="190"/>
      <c r="OLQ88" s="190"/>
      <c r="OLR88" s="190"/>
      <c r="OLS88" s="190"/>
      <c r="OLT88" s="190"/>
      <c r="OLU88" s="190"/>
      <c r="OLV88" s="190"/>
      <c r="OLW88" s="190"/>
      <c r="OLX88" s="190"/>
      <c r="OLY88" s="190"/>
      <c r="OLZ88" s="190"/>
      <c r="OMA88" s="190"/>
      <c r="OMB88" s="190"/>
      <c r="OMC88" s="190"/>
      <c r="OMD88" s="190"/>
      <c r="OME88" s="190"/>
      <c r="OMF88" s="190"/>
      <c r="OMG88" s="190"/>
      <c r="OMH88" s="190"/>
      <c r="OMI88" s="190"/>
      <c r="OMJ88" s="190"/>
      <c r="OMK88" s="190"/>
      <c r="OML88" s="190"/>
      <c r="OMM88" s="190"/>
      <c r="OMN88" s="190"/>
      <c r="OMO88" s="190"/>
      <c r="OMP88" s="190"/>
      <c r="OMQ88" s="190"/>
      <c r="OMR88" s="190"/>
      <c r="OMS88" s="190"/>
      <c r="OMT88" s="190"/>
      <c r="OMU88" s="190"/>
      <c r="OMV88" s="190"/>
      <c r="OMW88" s="190"/>
      <c r="OMX88" s="190"/>
      <c r="OMY88" s="190"/>
      <c r="OMZ88" s="190"/>
      <c r="ONA88" s="190"/>
      <c r="ONB88" s="190"/>
      <c r="ONC88" s="190"/>
      <c r="OND88" s="190"/>
      <c r="ONE88" s="190"/>
      <c r="ONF88" s="190"/>
      <c r="ONG88" s="190"/>
      <c r="ONH88" s="190"/>
      <c r="ONI88" s="190"/>
      <c r="ONJ88" s="190"/>
      <c r="ONK88" s="190"/>
      <c r="ONL88" s="190"/>
      <c r="ONM88" s="190"/>
      <c r="ONN88" s="190"/>
      <c r="ONO88" s="190"/>
      <c r="ONP88" s="190"/>
      <c r="ONQ88" s="190"/>
      <c r="ONR88" s="190"/>
      <c r="ONS88" s="190"/>
      <c r="ONT88" s="190"/>
      <c r="ONU88" s="190"/>
      <c r="ONV88" s="190"/>
      <c r="ONW88" s="190"/>
      <c r="ONX88" s="190"/>
      <c r="ONY88" s="190"/>
      <c r="ONZ88" s="190"/>
      <c r="OOA88" s="190"/>
      <c r="OOB88" s="190"/>
      <c r="OOC88" s="190"/>
      <c r="OOD88" s="190"/>
      <c r="OOE88" s="190"/>
      <c r="OOF88" s="190"/>
      <c r="OOG88" s="190"/>
      <c r="OOH88" s="190"/>
      <c r="OOI88" s="190"/>
      <c r="OOJ88" s="190"/>
      <c r="OOK88" s="190"/>
      <c r="OOL88" s="190"/>
      <c r="OOM88" s="190"/>
      <c r="OON88" s="190"/>
      <c r="OOO88" s="190"/>
      <c r="OOP88" s="190"/>
      <c r="OOQ88" s="190"/>
      <c r="OOR88" s="190"/>
      <c r="OOS88" s="190"/>
      <c r="OOT88" s="190"/>
      <c r="OOU88" s="190"/>
      <c r="OOV88" s="190"/>
      <c r="OOW88" s="190"/>
      <c r="OOX88" s="190"/>
      <c r="OOY88" s="190"/>
      <c r="OOZ88" s="190"/>
      <c r="OPA88" s="190"/>
      <c r="OPB88" s="190"/>
      <c r="OPC88" s="190"/>
      <c r="OPD88" s="190"/>
      <c r="OPE88" s="190"/>
      <c r="OPF88" s="190"/>
      <c r="OPG88" s="190"/>
      <c r="OPH88" s="190"/>
      <c r="OPI88" s="190"/>
      <c r="OPJ88" s="190"/>
      <c r="OPK88" s="190"/>
      <c r="OPL88" s="190"/>
      <c r="OPM88" s="190"/>
      <c r="OPN88" s="190"/>
      <c r="OPO88" s="190"/>
      <c r="OPP88" s="190"/>
      <c r="OPQ88" s="190"/>
      <c r="OPR88" s="190"/>
      <c r="OPS88" s="190"/>
      <c r="OPT88" s="190"/>
      <c r="OPU88" s="190"/>
      <c r="OPV88" s="190"/>
      <c r="OPW88" s="190"/>
      <c r="OPX88" s="190"/>
      <c r="OPY88" s="190"/>
      <c r="OPZ88" s="190"/>
      <c r="OQA88" s="190"/>
      <c r="OQB88" s="190"/>
      <c r="OQC88" s="190"/>
      <c r="OQD88" s="190"/>
      <c r="OQE88" s="190"/>
      <c r="OQF88" s="190"/>
      <c r="OQG88" s="190"/>
      <c r="OQH88" s="190"/>
      <c r="OQI88" s="190"/>
      <c r="OQJ88" s="190"/>
      <c r="OQK88" s="190"/>
      <c r="OQL88" s="190"/>
      <c r="OQM88" s="190"/>
      <c r="OQN88" s="190"/>
      <c r="OQO88" s="190"/>
      <c r="OQP88" s="190"/>
      <c r="OQQ88" s="190"/>
      <c r="OQR88" s="190"/>
      <c r="OQS88" s="190"/>
      <c r="OQT88" s="190"/>
      <c r="OQU88" s="190"/>
      <c r="OQV88" s="190"/>
      <c r="OQW88" s="190"/>
      <c r="OQX88" s="190"/>
      <c r="OQY88" s="190"/>
      <c r="OQZ88" s="190"/>
      <c r="ORA88" s="190"/>
      <c r="ORB88" s="190"/>
      <c r="ORC88" s="190"/>
      <c r="ORD88" s="190"/>
      <c r="ORE88" s="190"/>
      <c r="ORF88" s="190"/>
      <c r="ORG88" s="190"/>
      <c r="ORH88" s="190"/>
      <c r="ORI88" s="190"/>
      <c r="ORJ88" s="190"/>
      <c r="ORK88" s="190"/>
      <c r="ORL88" s="190"/>
      <c r="ORM88" s="190"/>
      <c r="ORN88" s="190"/>
      <c r="ORO88" s="190"/>
      <c r="ORP88" s="190"/>
      <c r="ORQ88" s="190"/>
      <c r="ORR88" s="190"/>
      <c r="ORS88" s="190"/>
      <c r="ORT88" s="190"/>
      <c r="ORU88" s="190"/>
      <c r="ORV88" s="190"/>
      <c r="ORW88" s="190"/>
      <c r="ORX88" s="190"/>
      <c r="ORY88" s="190"/>
      <c r="ORZ88" s="190"/>
      <c r="OSA88" s="190"/>
      <c r="OSB88" s="190"/>
      <c r="OSC88" s="190"/>
      <c r="OSD88" s="190"/>
      <c r="OSE88" s="190"/>
      <c r="OSF88" s="190"/>
      <c r="OSG88" s="190"/>
      <c r="OSH88" s="190"/>
      <c r="OSI88" s="190"/>
      <c r="OSJ88" s="190"/>
      <c r="OSK88" s="190"/>
      <c r="OSL88" s="190"/>
      <c r="OSM88" s="190"/>
      <c r="OSN88" s="190"/>
      <c r="OSO88" s="190"/>
      <c r="OSP88" s="190"/>
      <c r="OSQ88" s="190"/>
      <c r="OSR88" s="190"/>
      <c r="OSS88" s="190"/>
      <c r="OST88" s="190"/>
      <c r="OSU88" s="190"/>
      <c r="OSV88" s="190"/>
      <c r="OSW88" s="190"/>
      <c r="OSX88" s="190"/>
      <c r="OSY88" s="190"/>
      <c r="OSZ88" s="190"/>
      <c r="OTA88" s="190"/>
      <c r="OTB88" s="190"/>
      <c r="OTC88" s="190"/>
      <c r="OTD88" s="190"/>
      <c r="OTE88" s="190"/>
      <c r="OTF88" s="190"/>
      <c r="OTG88" s="190"/>
      <c r="OTH88" s="190"/>
      <c r="OTI88" s="190"/>
      <c r="OTJ88" s="190"/>
      <c r="OTK88" s="190"/>
      <c r="OTL88" s="190"/>
      <c r="OTM88" s="190"/>
      <c r="OTN88" s="190"/>
      <c r="OTO88" s="190"/>
      <c r="OTP88" s="190"/>
      <c r="OTQ88" s="190"/>
      <c r="OTR88" s="190"/>
      <c r="OTS88" s="190"/>
      <c r="OTT88" s="190"/>
      <c r="OTU88" s="190"/>
      <c r="OTV88" s="190"/>
      <c r="OTW88" s="190"/>
      <c r="OTX88" s="190"/>
      <c r="OTY88" s="190"/>
      <c r="OTZ88" s="190"/>
      <c r="OUA88" s="190"/>
      <c r="OUB88" s="190"/>
      <c r="OUC88" s="190"/>
      <c r="OUD88" s="190"/>
      <c r="OUE88" s="190"/>
      <c r="OUF88" s="190"/>
      <c r="OUG88" s="190"/>
      <c r="OUH88" s="190"/>
      <c r="OUI88" s="190"/>
      <c r="OUJ88" s="190"/>
      <c r="OUK88" s="190"/>
      <c r="OUL88" s="190"/>
      <c r="OUM88" s="190"/>
      <c r="OUN88" s="190"/>
      <c r="OUO88" s="190"/>
      <c r="OUP88" s="190"/>
      <c r="OUQ88" s="190"/>
      <c r="OUR88" s="190"/>
      <c r="OUS88" s="190"/>
      <c r="OUT88" s="190"/>
      <c r="OUU88" s="190"/>
      <c r="OUV88" s="190"/>
      <c r="OUW88" s="190"/>
      <c r="OUX88" s="190"/>
      <c r="OUY88" s="190"/>
      <c r="OUZ88" s="190"/>
      <c r="OVA88" s="190"/>
      <c r="OVB88" s="190"/>
      <c r="OVC88" s="190"/>
      <c r="OVD88" s="190"/>
      <c r="OVE88" s="190"/>
      <c r="OVF88" s="190"/>
      <c r="OVG88" s="190"/>
      <c r="OVH88" s="190"/>
      <c r="OVI88" s="190"/>
      <c r="OVJ88" s="190"/>
      <c r="OVK88" s="190"/>
      <c r="OVL88" s="190"/>
      <c r="OVM88" s="190"/>
      <c r="OVN88" s="190"/>
      <c r="OVO88" s="190"/>
      <c r="OVP88" s="190"/>
      <c r="OVQ88" s="190"/>
      <c r="OVR88" s="190"/>
      <c r="OVS88" s="190"/>
      <c r="OVT88" s="190"/>
      <c r="OVU88" s="190"/>
      <c r="OVV88" s="190"/>
      <c r="OVW88" s="190"/>
      <c r="OVX88" s="190"/>
      <c r="OVY88" s="190"/>
      <c r="OVZ88" s="190"/>
      <c r="OWA88" s="190"/>
      <c r="OWB88" s="190"/>
      <c r="OWC88" s="190"/>
      <c r="OWD88" s="190"/>
      <c r="OWE88" s="190"/>
      <c r="OWF88" s="190"/>
      <c r="OWG88" s="190"/>
      <c r="OWH88" s="190"/>
      <c r="OWI88" s="190"/>
      <c r="OWJ88" s="190"/>
      <c r="OWK88" s="190"/>
      <c r="OWL88" s="190"/>
      <c r="OWM88" s="190"/>
      <c r="OWN88" s="190"/>
      <c r="OWO88" s="190"/>
      <c r="OWP88" s="190"/>
      <c r="OWQ88" s="190"/>
      <c r="OWR88" s="190"/>
      <c r="OWS88" s="190"/>
      <c r="OWT88" s="190"/>
      <c r="OWU88" s="190"/>
      <c r="OWV88" s="190"/>
      <c r="OWW88" s="190"/>
      <c r="OWX88" s="190"/>
      <c r="OWY88" s="190"/>
      <c r="OWZ88" s="190"/>
      <c r="OXA88" s="190"/>
      <c r="OXB88" s="190"/>
      <c r="OXC88" s="190"/>
      <c r="OXD88" s="190"/>
      <c r="OXE88" s="190"/>
      <c r="OXF88" s="190"/>
      <c r="OXG88" s="190"/>
      <c r="OXH88" s="190"/>
      <c r="OXI88" s="190"/>
      <c r="OXJ88" s="190"/>
      <c r="OXK88" s="190"/>
      <c r="OXL88" s="190"/>
      <c r="OXM88" s="190"/>
      <c r="OXN88" s="190"/>
      <c r="OXO88" s="190"/>
      <c r="OXP88" s="190"/>
      <c r="OXQ88" s="190"/>
      <c r="OXR88" s="190"/>
      <c r="OXS88" s="190"/>
      <c r="OXT88" s="190"/>
      <c r="OXU88" s="190"/>
      <c r="OXV88" s="190"/>
      <c r="OXW88" s="190"/>
      <c r="OXX88" s="190"/>
      <c r="OXY88" s="190"/>
      <c r="OXZ88" s="190"/>
      <c r="OYA88" s="190"/>
      <c r="OYB88" s="190"/>
      <c r="OYC88" s="190"/>
      <c r="OYD88" s="190"/>
      <c r="OYE88" s="190"/>
      <c r="OYF88" s="190"/>
      <c r="OYG88" s="190"/>
      <c r="OYH88" s="190"/>
      <c r="OYI88" s="190"/>
      <c r="OYJ88" s="190"/>
      <c r="OYK88" s="190"/>
      <c r="OYL88" s="190"/>
      <c r="OYM88" s="190"/>
      <c r="OYN88" s="190"/>
      <c r="OYO88" s="190"/>
      <c r="OYP88" s="190"/>
      <c r="OYQ88" s="190"/>
      <c r="OYR88" s="190"/>
      <c r="OYS88" s="190"/>
      <c r="OYT88" s="190"/>
      <c r="OYU88" s="190"/>
      <c r="OYV88" s="190"/>
      <c r="OYW88" s="190"/>
      <c r="OYX88" s="190"/>
      <c r="OYY88" s="190"/>
      <c r="OYZ88" s="190"/>
      <c r="OZA88" s="190"/>
      <c r="OZB88" s="190"/>
      <c r="OZC88" s="190"/>
      <c r="OZD88" s="190"/>
      <c r="OZE88" s="190"/>
      <c r="OZF88" s="190"/>
      <c r="OZG88" s="190"/>
      <c r="OZH88" s="190"/>
      <c r="OZI88" s="190"/>
      <c r="OZJ88" s="190"/>
      <c r="OZK88" s="190"/>
      <c r="OZL88" s="190"/>
      <c r="OZM88" s="190"/>
      <c r="OZN88" s="190"/>
      <c r="OZO88" s="190"/>
      <c r="OZP88" s="190"/>
      <c r="OZQ88" s="190"/>
      <c r="OZR88" s="190"/>
      <c r="OZS88" s="190"/>
      <c r="OZT88" s="190"/>
      <c r="OZU88" s="190"/>
      <c r="OZV88" s="190"/>
      <c r="OZW88" s="190"/>
      <c r="OZX88" s="190"/>
      <c r="OZY88" s="190"/>
      <c r="OZZ88" s="190"/>
      <c r="PAA88" s="190"/>
      <c r="PAB88" s="190"/>
      <c r="PAC88" s="190"/>
      <c r="PAD88" s="190"/>
      <c r="PAE88" s="190"/>
      <c r="PAF88" s="190"/>
      <c r="PAG88" s="190"/>
      <c r="PAH88" s="190"/>
      <c r="PAI88" s="190"/>
      <c r="PAJ88" s="190"/>
      <c r="PAK88" s="190"/>
      <c r="PAL88" s="190"/>
      <c r="PAM88" s="190"/>
      <c r="PAN88" s="190"/>
      <c r="PAO88" s="190"/>
      <c r="PAP88" s="190"/>
      <c r="PAQ88" s="190"/>
      <c r="PAR88" s="190"/>
      <c r="PAS88" s="190"/>
      <c r="PAT88" s="190"/>
      <c r="PAU88" s="190"/>
      <c r="PAV88" s="190"/>
      <c r="PAW88" s="190"/>
      <c r="PAX88" s="190"/>
      <c r="PAY88" s="190"/>
      <c r="PAZ88" s="190"/>
      <c r="PBA88" s="190"/>
      <c r="PBB88" s="190"/>
      <c r="PBC88" s="190"/>
      <c r="PBD88" s="190"/>
      <c r="PBE88" s="190"/>
      <c r="PBF88" s="190"/>
      <c r="PBG88" s="190"/>
      <c r="PBH88" s="190"/>
      <c r="PBI88" s="190"/>
      <c r="PBJ88" s="190"/>
      <c r="PBK88" s="190"/>
      <c r="PBL88" s="190"/>
      <c r="PBM88" s="190"/>
      <c r="PBN88" s="190"/>
      <c r="PBO88" s="190"/>
      <c r="PBP88" s="190"/>
      <c r="PBQ88" s="190"/>
      <c r="PBR88" s="190"/>
      <c r="PBS88" s="190"/>
      <c r="PBT88" s="190"/>
      <c r="PBU88" s="190"/>
      <c r="PBV88" s="190"/>
      <c r="PBW88" s="190"/>
      <c r="PBX88" s="190"/>
      <c r="PBY88" s="190"/>
      <c r="PBZ88" s="190"/>
      <c r="PCA88" s="190"/>
      <c r="PCB88" s="190"/>
      <c r="PCC88" s="190"/>
      <c r="PCD88" s="190"/>
      <c r="PCE88" s="190"/>
      <c r="PCF88" s="190"/>
      <c r="PCG88" s="190"/>
      <c r="PCH88" s="190"/>
      <c r="PCI88" s="190"/>
      <c r="PCJ88" s="190"/>
      <c r="PCK88" s="190"/>
      <c r="PCL88" s="190"/>
      <c r="PCM88" s="190"/>
      <c r="PCN88" s="190"/>
      <c r="PCO88" s="190"/>
      <c r="PCP88" s="190"/>
      <c r="PCQ88" s="190"/>
      <c r="PCR88" s="190"/>
      <c r="PCS88" s="190"/>
      <c r="PCT88" s="190"/>
      <c r="PCU88" s="190"/>
      <c r="PCV88" s="190"/>
      <c r="PCW88" s="190"/>
      <c r="PCX88" s="190"/>
      <c r="PCY88" s="190"/>
      <c r="PCZ88" s="190"/>
      <c r="PDA88" s="190"/>
      <c r="PDB88" s="190"/>
      <c r="PDC88" s="190"/>
      <c r="PDD88" s="190"/>
      <c r="PDE88" s="190"/>
      <c r="PDF88" s="190"/>
      <c r="PDG88" s="190"/>
      <c r="PDH88" s="190"/>
      <c r="PDI88" s="190"/>
      <c r="PDJ88" s="190"/>
      <c r="PDK88" s="190"/>
      <c r="PDL88" s="190"/>
      <c r="PDM88" s="190"/>
      <c r="PDN88" s="190"/>
      <c r="PDO88" s="190"/>
      <c r="PDP88" s="190"/>
      <c r="PDQ88" s="190"/>
      <c r="PDR88" s="190"/>
      <c r="PDS88" s="190"/>
      <c r="PDT88" s="190"/>
      <c r="PDU88" s="190"/>
      <c r="PDV88" s="190"/>
      <c r="PDW88" s="190"/>
      <c r="PDX88" s="190"/>
      <c r="PDY88" s="190"/>
      <c r="PDZ88" s="190"/>
      <c r="PEA88" s="190"/>
      <c r="PEB88" s="190"/>
      <c r="PEC88" s="190"/>
      <c r="PED88" s="190"/>
      <c r="PEE88" s="190"/>
      <c r="PEF88" s="190"/>
      <c r="PEG88" s="190"/>
      <c r="PEH88" s="190"/>
      <c r="PEI88" s="190"/>
      <c r="PEJ88" s="190"/>
      <c r="PEK88" s="190"/>
      <c r="PEL88" s="190"/>
      <c r="PEM88" s="190"/>
      <c r="PEN88" s="190"/>
      <c r="PEO88" s="190"/>
      <c r="PEP88" s="190"/>
      <c r="PEQ88" s="190"/>
      <c r="PER88" s="190"/>
      <c r="PES88" s="190"/>
      <c r="PET88" s="190"/>
      <c r="PEU88" s="190"/>
      <c r="PEV88" s="190"/>
      <c r="PEW88" s="190"/>
      <c r="PEX88" s="190"/>
      <c r="PEY88" s="190"/>
      <c r="PEZ88" s="190"/>
      <c r="PFA88" s="190"/>
      <c r="PFB88" s="190"/>
      <c r="PFC88" s="190"/>
      <c r="PFD88" s="190"/>
      <c r="PFE88" s="190"/>
      <c r="PFF88" s="190"/>
      <c r="PFG88" s="190"/>
      <c r="PFH88" s="190"/>
      <c r="PFI88" s="190"/>
      <c r="PFJ88" s="190"/>
      <c r="PFK88" s="190"/>
      <c r="PFL88" s="190"/>
      <c r="PFM88" s="190"/>
      <c r="PFN88" s="190"/>
      <c r="PFO88" s="190"/>
      <c r="PFP88" s="190"/>
      <c r="PFQ88" s="190"/>
      <c r="PFR88" s="190"/>
      <c r="PFS88" s="190"/>
      <c r="PFT88" s="190"/>
      <c r="PFU88" s="190"/>
      <c r="PFV88" s="190"/>
      <c r="PFW88" s="190"/>
      <c r="PFX88" s="190"/>
      <c r="PFY88" s="190"/>
      <c r="PFZ88" s="190"/>
      <c r="PGA88" s="190"/>
      <c r="PGB88" s="190"/>
      <c r="PGC88" s="190"/>
      <c r="PGD88" s="190"/>
      <c r="PGE88" s="190"/>
      <c r="PGF88" s="190"/>
      <c r="PGG88" s="190"/>
      <c r="PGH88" s="190"/>
      <c r="PGI88" s="190"/>
      <c r="PGJ88" s="190"/>
      <c r="PGK88" s="190"/>
      <c r="PGL88" s="190"/>
      <c r="PGM88" s="190"/>
      <c r="PGN88" s="190"/>
      <c r="PGO88" s="190"/>
      <c r="PGP88" s="190"/>
      <c r="PGQ88" s="190"/>
      <c r="PGR88" s="190"/>
      <c r="PGS88" s="190"/>
      <c r="PGT88" s="190"/>
      <c r="PGU88" s="190"/>
      <c r="PGV88" s="190"/>
      <c r="PGW88" s="190"/>
      <c r="PGX88" s="190"/>
      <c r="PGY88" s="190"/>
      <c r="PGZ88" s="190"/>
      <c r="PHA88" s="190"/>
      <c r="PHB88" s="190"/>
      <c r="PHC88" s="190"/>
      <c r="PHD88" s="190"/>
      <c r="PHE88" s="190"/>
      <c r="PHF88" s="190"/>
      <c r="PHG88" s="190"/>
      <c r="PHH88" s="190"/>
      <c r="PHI88" s="190"/>
      <c r="PHJ88" s="190"/>
      <c r="PHK88" s="190"/>
      <c r="PHL88" s="190"/>
      <c r="PHM88" s="190"/>
      <c r="PHN88" s="190"/>
      <c r="PHO88" s="190"/>
      <c r="PHP88" s="190"/>
      <c r="PHQ88" s="190"/>
      <c r="PHR88" s="190"/>
      <c r="PHS88" s="190"/>
      <c r="PHT88" s="190"/>
      <c r="PHU88" s="190"/>
      <c r="PHV88" s="190"/>
      <c r="PHW88" s="190"/>
      <c r="PHX88" s="190"/>
      <c r="PHY88" s="190"/>
      <c r="PHZ88" s="190"/>
      <c r="PIA88" s="190"/>
      <c r="PIB88" s="190"/>
      <c r="PIC88" s="190"/>
      <c r="PID88" s="190"/>
      <c r="PIE88" s="190"/>
      <c r="PIF88" s="190"/>
      <c r="PIG88" s="190"/>
      <c r="PIH88" s="190"/>
      <c r="PII88" s="190"/>
      <c r="PIJ88" s="190"/>
      <c r="PIK88" s="190"/>
      <c r="PIL88" s="190"/>
      <c r="PIM88" s="190"/>
      <c r="PIN88" s="190"/>
      <c r="PIO88" s="190"/>
      <c r="PIP88" s="190"/>
      <c r="PIQ88" s="190"/>
      <c r="PIR88" s="190"/>
      <c r="PIS88" s="190"/>
      <c r="PIT88" s="190"/>
      <c r="PIU88" s="190"/>
      <c r="PIV88" s="190"/>
      <c r="PIW88" s="190"/>
      <c r="PIX88" s="190"/>
      <c r="PIY88" s="190"/>
      <c r="PIZ88" s="190"/>
      <c r="PJA88" s="190"/>
      <c r="PJB88" s="190"/>
      <c r="PJC88" s="190"/>
      <c r="PJD88" s="190"/>
      <c r="PJE88" s="190"/>
      <c r="PJF88" s="190"/>
      <c r="PJG88" s="190"/>
      <c r="PJH88" s="190"/>
      <c r="PJI88" s="190"/>
      <c r="PJJ88" s="190"/>
      <c r="PJK88" s="190"/>
      <c r="PJL88" s="190"/>
      <c r="PJM88" s="190"/>
      <c r="PJN88" s="190"/>
      <c r="PJO88" s="190"/>
      <c r="PJP88" s="190"/>
      <c r="PJQ88" s="190"/>
      <c r="PJR88" s="190"/>
      <c r="PJS88" s="190"/>
      <c r="PJT88" s="190"/>
      <c r="PJU88" s="190"/>
      <c r="PJV88" s="190"/>
      <c r="PJW88" s="190"/>
      <c r="PJX88" s="190"/>
      <c r="PJY88" s="190"/>
      <c r="PJZ88" s="190"/>
      <c r="PKA88" s="190"/>
      <c r="PKB88" s="190"/>
      <c r="PKC88" s="190"/>
      <c r="PKD88" s="190"/>
      <c r="PKE88" s="190"/>
      <c r="PKF88" s="190"/>
      <c r="PKG88" s="190"/>
      <c r="PKH88" s="190"/>
      <c r="PKI88" s="190"/>
      <c r="PKJ88" s="190"/>
      <c r="PKK88" s="190"/>
      <c r="PKL88" s="190"/>
      <c r="PKM88" s="190"/>
      <c r="PKN88" s="190"/>
      <c r="PKO88" s="190"/>
      <c r="PKP88" s="190"/>
      <c r="PKQ88" s="190"/>
      <c r="PKR88" s="190"/>
      <c r="PKS88" s="190"/>
      <c r="PKT88" s="190"/>
      <c r="PKU88" s="190"/>
      <c r="PKV88" s="190"/>
      <c r="PKW88" s="190"/>
      <c r="PKX88" s="190"/>
      <c r="PKY88" s="190"/>
      <c r="PKZ88" s="190"/>
      <c r="PLA88" s="190"/>
      <c r="PLB88" s="190"/>
      <c r="PLC88" s="190"/>
      <c r="PLD88" s="190"/>
      <c r="PLE88" s="190"/>
      <c r="PLF88" s="190"/>
      <c r="PLG88" s="190"/>
      <c r="PLH88" s="190"/>
      <c r="PLI88" s="190"/>
      <c r="PLJ88" s="190"/>
      <c r="PLK88" s="190"/>
      <c r="PLL88" s="190"/>
      <c r="PLM88" s="190"/>
      <c r="PLN88" s="190"/>
      <c r="PLO88" s="190"/>
      <c r="PLP88" s="190"/>
      <c r="PLQ88" s="190"/>
      <c r="PLR88" s="190"/>
      <c r="PLS88" s="190"/>
      <c r="PLT88" s="190"/>
      <c r="PLU88" s="190"/>
      <c r="PLV88" s="190"/>
      <c r="PLW88" s="190"/>
      <c r="PLX88" s="190"/>
      <c r="PLY88" s="190"/>
      <c r="PLZ88" s="190"/>
      <c r="PMA88" s="190"/>
      <c r="PMB88" s="190"/>
      <c r="PMC88" s="190"/>
      <c r="PMD88" s="190"/>
      <c r="PME88" s="190"/>
      <c r="PMF88" s="190"/>
      <c r="PMG88" s="190"/>
      <c r="PMH88" s="190"/>
      <c r="PMI88" s="190"/>
      <c r="PMJ88" s="190"/>
      <c r="PMK88" s="190"/>
      <c r="PML88" s="190"/>
      <c r="PMM88" s="190"/>
      <c r="PMN88" s="190"/>
      <c r="PMO88" s="190"/>
      <c r="PMP88" s="190"/>
      <c r="PMQ88" s="190"/>
      <c r="PMR88" s="190"/>
      <c r="PMS88" s="190"/>
      <c r="PMT88" s="190"/>
      <c r="PMU88" s="190"/>
      <c r="PMV88" s="190"/>
      <c r="PMW88" s="190"/>
      <c r="PMX88" s="190"/>
      <c r="PMY88" s="190"/>
      <c r="PMZ88" s="190"/>
      <c r="PNA88" s="190"/>
      <c r="PNB88" s="190"/>
      <c r="PNC88" s="190"/>
      <c r="PND88" s="190"/>
      <c r="PNE88" s="190"/>
      <c r="PNF88" s="190"/>
      <c r="PNG88" s="190"/>
      <c r="PNH88" s="190"/>
      <c r="PNI88" s="190"/>
      <c r="PNJ88" s="190"/>
      <c r="PNK88" s="190"/>
      <c r="PNL88" s="190"/>
      <c r="PNM88" s="190"/>
      <c r="PNN88" s="190"/>
      <c r="PNO88" s="190"/>
      <c r="PNP88" s="190"/>
      <c r="PNQ88" s="190"/>
      <c r="PNR88" s="190"/>
      <c r="PNS88" s="190"/>
      <c r="PNT88" s="190"/>
      <c r="PNU88" s="190"/>
      <c r="PNV88" s="190"/>
      <c r="PNW88" s="190"/>
      <c r="PNX88" s="190"/>
      <c r="PNY88" s="190"/>
      <c r="PNZ88" s="190"/>
      <c r="POA88" s="190"/>
      <c r="POB88" s="190"/>
      <c r="POC88" s="190"/>
      <c r="POD88" s="190"/>
      <c r="POE88" s="190"/>
      <c r="POF88" s="190"/>
      <c r="POG88" s="190"/>
      <c r="POH88" s="190"/>
      <c r="POI88" s="190"/>
      <c r="POJ88" s="190"/>
      <c r="POK88" s="190"/>
      <c r="POL88" s="190"/>
      <c r="POM88" s="190"/>
      <c r="PON88" s="190"/>
      <c r="POO88" s="190"/>
      <c r="POP88" s="190"/>
      <c r="POQ88" s="190"/>
      <c r="POR88" s="190"/>
      <c r="POS88" s="190"/>
      <c r="POT88" s="190"/>
      <c r="POU88" s="190"/>
      <c r="POV88" s="190"/>
      <c r="POW88" s="190"/>
      <c r="POX88" s="190"/>
      <c r="POY88" s="190"/>
      <c r="POZ88" s="190"/>
      <c r="PPA88" s="190"/>
      <c r="PPB88" s="190"/>
      <c r="PPC88" s="190"/>
      <c r="PPD88" s="190"/>
      <c r="PPE88" s="190"/>
      <c r="PPF88" s="190"/>
      <c r="PPG88" s="190"/>
      <c r="PPH88" s="190"/>
      <c r="PPI88" s="190"/>
      <c r="PPJ88" s="190"/>
      <c r="PPK88" s="190"/>
      <c r="PPL88" s="190"/>
      <c r="PPM88" s="190"/>
      <c r="PPN88" s="190"/>
      <c r="PPO88" s="190"/>
      <c r="PPP88" s="190"/>
      <c r="PPQ88" s="190"/>
      <c r="PPR88" s="190"/>
      <c r="PPS88" s="190"/>
      <c r="PPT88" s="190"/>
      <c r="PPU88" s="190"/>
      <c r="PPV88" s="190"/>
      <c r="PPW88" s="190"/>
      <c r="PPX88" s="190"/>
      <c r="PPY88" s="190"/>
      <c r="PPZ88" s="190"/>
      <c r="PQA88" s="190"/>
      <c r="PQB88" s="190"/>
      <c r="PQC88" s="190"/>
      <c r="PQD88" s="190"/>
      <c r="PQE88" s="190"/>
      <c r="PQF88" s="190"/>
      <c r="PQG88" s="190"/>
      <c r="PQH88" s="190"/>
      <c r="PQI88" s="190"/>
      <c r="PQJ88" s="190"/>
      <c r="PQK88" s="190"/>
      <c r="PQL88" s="190"/>
      <c r="PQM88" s="190"/>
      <c r="PQN88" s="190"/>
      <c r="PQO88" s="190"/>
      <c r="PQP88" s="190"/>
      <c r="PQQ88" s="190"/>
      <c r="PQR88" s="190"/>
      <c r="PQS88" s="190"/>
      <c r="PQT88" s="190"/>
      <c r="PQU88" s="190"/>
      <c r="PQV88" s="190"/>
      <c r="PQW88" s="190"/>
      <c r="PQX88" s="190"/>
      <c r="PQY88" s="190"/>
      <c r="PQZ88" s="190"/>
      <c r="PRA88" s="190"/>
      <c r="PRB88" s="190"/>
      <c r="PRC88" s="190"/>
      <c r="PRD88" s="190"/>
      <c r="PRE88" s="190"/>
      <c r="PRF88" s="190"/>
      <c r="PRG88" s="190"/>
      <c r="PRH88" s="190"/>
      <c r="PRI88" s="190"/>
      <c r="PRJ88" s="190"/>
      <c r="PRK88" s="190"/>
      <c r="PRL88" s="190"/>
      <c r="PRM88" s="190"/>
      <c r="PRN88" s="190"/>
      <c r="PRO88" s="190"/>
      <c r="PRP88" s="190"/>
      <c r="PRQ88" s="190"/>
      <c r="PRR88" s="190"/>
      <c r="PRS88" s="190"/>
      <c r="PRT88" s="190"/>
      <c r="PRU88" s="190"/>
      <c r="PRV88" s="190"/>
      <c r="PRW88" s="190"/>
      <c r="PRX88" s="190"/>
      <c r="PRY88" s="190"/>
      <c r="PRZ88" s="190"/>
      <c r="PSA88" s="190"/>
      <c r="PSB88" s="190"/>
      <c r="PSC88" s="190"/>
      <c r="PSD88" s="190"/>
      <c r="PSE88" s="190"/>
      <c r="PSF88" s="190"/>
      <c r="PSG88" s="190"/>
      <c r="PSH88" s="190"/>
      <c r="PSI88" s="190"/>
      <c r="PSJ88" s="190"/>
      <c r="PSK88" s="190"/>
      <c r="PSL88" s="190"/>
      <c r="PSM88" s="190"/>
      <c r="PSN88" s="190"/>
      <c r="PSO88" s="190"/>
      <c r="PSP88" s="190"/>
      <c r="PSQ88" s="190"/>
      <c r="PSR88" s="190"/>
      <c r="PSS88" s="190"/>
      <c r="PST88" s="190"/>
      <c r="PSU88" s="190"/>
      <c r="PSV88" s="190"/>
      <c r="PSW88" s="190"/>
      <c r="PSX88" s="190"/>
      <c r="PSY88" s="190"/>
      <c r="PSZ88" s="190"/>
      <c r="PTA88" s="190"/>
      <c r="PTB88" s="190"/>
      <c r="PTC88" s="190"/>
      <c r="PTD88" s="190"/>
      <c r="PTE88" s="190"/>
      <c r="PTF88" s="190"/>
      <c r="PTG88" s="190"/>
      <c r="PTH88" s="190"/>
      <c r="PTI88" s="190"/>
      <c r="PTJ88" s="190"/>
      <c r="PTK88" s="190"/>
      <c r="PTL88" s="190"/>
      <c r="PTM88" s="190"/>
      <c r="PTN88" s="190"/>
      <c r="PTO88" s="190"/>
      <c r="PTP88" s="190"/>
      <c r="PTQ88" s="190"/>
      <c r="PTR88" s="190"/>
      <c r="PTS88" s="190"/>
      <c r="PTT88" s="190"/>
      <c r="PTU88" s="190"/>
      <c r="PTV88" s="190"/>
      <c r="PTW88" s="190"/>
      <c r="PTX88" s="190"/>
      <c r="PTY88" s="190"/>
      <c r="PTZ88" s="190"/>
      <c r="PUA88" s="190"/>
      <c r="PUB88" s="190"/>
      <c r="PUC88" s="190"/>
      <c r="PUD88" s="190"/>
      <c r="PUE88" s="190"/>
      <c r="PUF88" s="190"/>
      <c r="PUG88" s="190"/>
      <c r="PUH88" s="190"/>
      <c r="PUI88" s="190"/>
      <c r="PUJ88" s="190"/>
      <c r="PUK88" s="190"/>
      <c r="PUL88" s="190"/>
      <c r="PUM88" s="190"/>
      <c r="PUN88" s="190"/>
      <c r="PUO88" s="190"/>
      <c r="PUP88" s="190"/>
      <c r="PUQ88" s="190"/>
      <c r="PUR88" s="190"/>
      <c r="PUS88" s="190"/>
      <c r="PUT88" s="190"/>
      <c r="PUU88" s="190"/>
      <c r="PUV88" s="190"/>
      <c r="PUW88" s="190"/>
      <c r="PUX88" s="190"/>
      <c r="PUY88" s="190"/>
      <c r="PUZ88" s="190"/>
      <c r="PVA88" s="190"/>
      <c r="PVB88" s="190"/>
      <c r="PVC88" s="190"/>
      <c r="PVD88" s="190"/>
      <c r="PVE88" s="190"/>
      <c r="PVF88" s="190"/>
      <c r="PVG88" s="190"/>
      <c r="PVH88" s="190"/>
      <c r="PVI88" s="190"/>
      <c r="PVJ88" s="190"/>
      <c r="PVK88" s="190"/>
      <c r="PVL88" s="190"/>
      <c r="PVM88" s="190"/>
      <c r="PVN88" s="190"/>
      <c r="PVO88" s="190"/>
      <c r="PVP88" s="190"/>
      <c r="PVQ88" s="190"/>
      <c r="PVR88" s="190"/>
      <c r="PVS88" s="190"/>
      <c r="PVT88" s="190"/>
      <c r="PVU88" s="190"/>
      <c r="PVV88" s="190"/>
      <c r="PVW88" s="190"/>
      <c r="PVX88" s="190"/>
      <c r="PVY88" s="190"/>
      <c r="PVZ88" s="190"/>
      <c r="PWA88" s="190"/>
      <c r="PWB88" s="190"/>
      <c r="PWC88" s="190"/>
      <c r="PWD88" s="190"/>
      <c r="PWE88" s="190"/>
      <c r="PWF88" s="190"/>
      <c r="PWG88" s="190"/>
      <c r="PWH88" s="190"/>
      <c r="PWI88" s="190"/>
      <c r="PWJ88" s="190"/>
      <c r="PWK88" s="190"/>
      <c r="PWL88" s="190"/>
      <c r="PWM88" s="190"/>
      <c r="PWN88" s="190"/>
      <c r="PWO88" s="190"/>
      <c r="PWP88" s="190"/>
      <c r="PWQ88" s="190"/>
      <c r="PWR88" s="190"/>
      <c r="PWS88" s="190"/>
      <c r="PWT88" s="190"/>
      <c r="PWU88" s="190"/>
      <c r="PWV88" s="190"/>
      <c r="PWW88" s="190"/>
      <c r="PWX88" s="190"/>
      <c r="PWY88" s="190"/>
      <c r="PWZ88" s="190"/>
      <c r="PXA88" s="190"/>
      <c r="PXB88" s="190"/>
      <c r="PXC88" s="190"/>
      <c r="PXD88" s="190"/>
      <c r="PXE88" s="190"/>
      <c r="PXF88" s="190"/>
      <c r="PXG88" s="190"/>
      <c r="PXH88" s="190"/>
      <c r="PXI88" s="190"/>
      <c r="PXJ88" s="190"/>
      <c r="PXK88" s="190"/>
      <c r="PXL88" s="190"/>
      <c r="PXM88" s="190"/>
      <c r="PXN88" s="190"/>
      <c r="PXO88" s="190"/>
      <c r="PXP88" s="190"/>
      <c r="PXQ88" s="190"/>
      <c r="PXR88" s="190"/>
      <c r="PXS88" s="190"/>
      <c r="PXT88" s="190"/>
      <c r="PXU88" s="190"/>
      <c r="PXV88" s="190"/>
      <c r="PXW88" s="190"/>
      <c r="PXX88" s="190"/>
      <c r="PXY88" s="190"/>
      <c r="PXZ88" s="190"/>
      <c r="PYA88" s="190"/>
      <c r="PYB88" s="190"/>
      <c r="PYC88" s="190"/>
      <c r="PYD88" s="190"/>
      <c r="PYE88" s="190"/>
      <c r="PYF88" s="190"/>
      <c r="PYG88" s="190"/>
      <c r="PYH88" s="190"/>
      <c r="PYI88" s="190"/>
      <c r="PYJ88" s="190"/>
      <c r="PYK88" s="190"/>
      <c r="PYL88" s="190"/>
      <c r="PYM88" s="190"/>
      <c r="PYN88" s="190"/>
      <c r="PYO88" s="190"/>
      <c r="PYP88" s="190"/>
      <c r="PYQ88" s="190"/>
      <c r="PYR88" s="190"/>
      <c r="PYS88" s="190"/>
      <c r="PYT88" s="190"/>
      <c r="PYU88" s="190"/>
      <c r="PYV88" s="190"/>
      <c r="PYW88" s="190"/>
      <c r="PYX88" s="190"/>
      <c r="PYY88" s="190"/>
      <c r="PYZ88" s="190"/>
      <c r="PZA88" s="190"/>
      <c r="PZB88" s="190"/>
      <c r="PZC88" s="190"/>
      <c r="PZD88" s="190"/>
      <c r="PZE88" s="190"/>
      <c r="PZF88" s="190"/>
      <c r="PZG88" s="190"/>
      <c r="PZH88" s="190"/>
      <c r="PZI88" s="190"/>
      <c r="PZJ88" s="190"/>
      <c r="PZK88" s="190"/>
      <c r="PZL88" s="190"/>
      <c r="PZM88" s="190"/>
      <c r="PZN88" s="190"/>
      <c r="PZO88" s="190"/>
      <c r="PZP88" s="190"/>
      <c r="PZQ88" s="190"/>
      <c r="PZR88" s="190"/>
      <c r="PZS88" s="190"/>
      <c r="PZT88" s="190"/>
      <c r="PZU88" s="190"/>
      <c r="PZV88" s="190"/>
      <c r="PZW88" s="190"/>
      <c r="PZX88" s="190"/>
      <c r="PZY88" s="190"/>
      <c r="PZZ88" s="190"/>
      <c r="QAA88" s="190"/>
      <c r="QAB88" s="190"/>
      <c r="QAC88" s="190"/>
      <c r="QAD88" s="190"/>
      <c r="QAE88" s="190"/>
      <c r="QAF88" s="190"/>
      <c r="QAG88" s="190"/>
      <c r="QAH88" s="190"/>
      <c r="QAI88" s="190"/>
      <c r="QAJ88" s="190"/>
      <c r="QAK88" s="190"/>
      <c r="QAL88" s="190"/>
      <c r="QAM88" s="190"/>
      <c r="QAN88" s="190"/>
      <c r="QAO88" s="190"/>
      <c r="QAP88" s="190"/>
      <c r="QAQ88" s="190"/>
      <c r="QAR88" s="190"/>
      <c r="QAS88" s="190"/>
      <c r="QAT88" s="190"/>
      <c r="QAU88" s="190"/>
      <c r="QAV88" s="190"/>
      <c r="QAW88" s="190"/>
      <c r="QAX88" s="190"/>
      <c r="QAY88" s="190"/>
      <c r="QAZ88" s="190"/>
      <c r="QBA88" s="190"/>
      <c r="QBB88" s="190"/>
      <c r="QBC88" s="190"/>
      <c r="QBD88" s="190"/>
      <c r="QBE88" s="190"/>
      <c r="QBF88" s="190"/>
      <c r="QBG88" s="190"/>
      <c r="QBH88" s="190"/>
      <c r="QBI88" s="190"/>
      <c r="QBJ88" s="190"/>
      <c r="QBK88" s="190"/>
      <c r="QBL88" s="190"/>
      <c r="QBM88" s="190"/>
      <c r="QBN88" s="190"/>
      <c r="QBO88" s="190"/>
      <c r="QBP88" s="190"/>
      <c r="QBQ88" s="190"/>
      <c r="QBR88" s="190"/>
      <c r="QBS88" s="190"/>
      <c r="QBT88" s="190"/>
      <c r="QBU88" s="190"/>
      <c r="QBV88" s="190"/>
      <c r="QBW88" s="190"/>
      <c r="QBX88" s="190"/>
      <c r="QBY88" s="190"/>
      <c r="QBZ88" s="190"/>
      <c r="QCA88" s="190"/>
      <c r="QCB88" s="190"/>
      <c r="QCC88" s="190"/>
      <c r="QCD88" s="190"/>
      <c r="QCE88" s="190"/>
      <c r="QCF88" s="190"/>
      <c r="QCG88" s="190"/>
      <c r="QCH88" s="190"/>
      <c r="QCI88" s="190"/>
      <c r="QCJ88" s="190"/>
      <c r="QCK88" s="190"/>
      <c r="QCL88" s="190"/>
      <c r="QCM88" s="190"/>
      <c r="QCN88" s="190"/>
      <c r="QCO88" s="190"/>
      <c r="QCP88" s="190"/>
      <c r="QCQ88" s="190"/>
      <c r="QCR88" s="190"/>
      <c r="QCS88" s="190"/>
      <c r="QCT88" s="190"/>
      <c r="QCU88" s="190"/>
      <c r="QCV88" s="190"/>
      <c r="QCW88" s="190"/>
      <c r="QCX88" s="190"/>
      <c r="QCY88" s="190"/>
      <c r="QCZ88" s="190"/>
      <c r="QDA88" s="190"/>
      <c r="QDB88" s="190"/>
      <c r="QDC88" s="190"/>
      <c r="QDD88" s="190"/>
      <c r="QDE88" s="190"/>
      <c r="QDF88" s="190"/>
      <c r="QDG88" s="190"/>
      <c r="QDH88" s="190"/>
      <c r="QDI88" s="190"/>
      <c r="QDJ88" s="190"/>
      <c r="QDK88" s="190"/>
      <c r="QDL88" s="190"/>
      <c r="QDM88" s="190"/>
      <c r="QDN88" s="190"/>
      <c r="QDO88" s="190"/>
      <c r="QDP88" s="190"/>
      <c r="QDQ88" s="190"/>
      <c r="QDR88" s="190"/>
      <c r="QDS88" s="190"/>
      <c r="QDT88" s="190"/>
      <c r="QDU88" s="190"/>
      <c r="QDV88" s="190"/>
      <c r="QDW88" s="190"/>
      <c r="QDX88" s="190"/>
      <c r="QDY88" s="190"/>
      <c r="QDZ88" s="190"/>
      <c r="QEA88" s="190"/>
      <c r="QEB88" s="190"/>
      <c r="QEC88" s="190"/>
      <c r="QED88" s="190"/>
      <c r="QEE88" s="190"/>
      <c r="QEF88" s="190"/>
      <c r="QEG88" s="190"/>
      <c r="QEH88" s="190"/>
      <c r="QEI88" s="190"/>
      <c r="QEJ88" s="190"/>
      <c r="QEK88" s="190"/>
      <c r="QEL88" s="190"/>
      <c r="QEM88" s="190"/>
      <c r="QEN88" s="190"/>
      <c r="QEO88" s="190"/>
      <c r="QEP88" s="190"/>
      <c r="QEQ88" s="190"/>
      <c r="QER88" s="190"/>
      <c r="QES88" s="190"/>
      <c r="QET88" s="190"/>
      <c r="QEU88" s="190"/>
      <c r="QEV88" s="190"/>
      <c r="QEW88" s="190"/>
      <c r="QEX88" s="190"/>
      <c r="QEY88" s="190"/>
      <c r="QEZ88" s="190"/>
      <c r="QFA88" s="190"/>
      <c r="QFB88" s="190"/>
      <c r="QFC88" s="190"/>
      <c r="QFD88" s="190"/>
      <c r="QFE88" s="190"/>
      <c r="QFF88" s="190"/>
      <c r="QFG88" s="190"/>
      <c r="QFH88" s="190"/>
      <c r="QFI88" s="190"/>
      <c r="QFJ88" s="190"/>
      <c r="QFK88" s="190"/>
      <c r="QFL88" s="190"/>
      <c r="QFM88" s="190"/>
      <c r="QFN88" s="190"/>
      <c r="QFO88" s="190"/>
      <c r="QFP88" s="190"/>
      <c r="QFQ88" s="190"/>
      <c r="QFR88" s="190"/>
      <c r="QFS88" s="190"/>
      <c r="QFT88" s="190"/>
      <c r="QFU88" s="190"/>
      <c r="QFV88" s="190"/>
      <c r="QFW88" s="190"/>
      <c r="QFX88" s="190"/>
      <c r="QFY88" s="190"/>
      <c r="QFZ88" s="190"/>
      <c r="QGA88" s="190"/>
      <c r="QGB88" s="190"/>
      <c r="QGC88" s="190"/>
      <c r="QGD88" s="190"/>
      <c r="QGE88" s="190"/>
      <c r="QGF88" s="190"/>
      <c r="QGG88" s="190"/>
      <c r="QGH88" s="190"/>
      <c r="QGI88" s="190"/>
      <c r="QGJ88" s="190"/>
      <c r="QGK88" s="190"/>
      <c r="QGL88" s="190"/>
      <c r="QGM88" s="190"/>
      <c r="QGN88" s="190"/>
      <c r="QGO88" s="190"/>
      <c r="QGP88" s="190"/>
      <c r="QGQ88" s="190"/>
      <c r="QGR88" s="190"/>
      <c r="QGS88" s="190"/>
      <c r="QGT88" s="190"/>
      <c r="QGU88" s="190"/>
      <c r="QGV88" s="190"/>
      <c r="QGW88" s="190"/>
      <c r="QGX88" s="190"/>
      <c r="QGY88" s="190"/>
      <c r="QGZ88" s="190"/>
      <c r="QHA88" s="190"/>
      <c r="QHB88" s="190"/>
      <c r="QHC88" s="190"/>
      <c r="QHD88" s="190"/>
      <c r="QHE88" s="190"/>
      <c r="QHF88" s="190"/>
      <c r="QHG88" s="190"/>
      <c r="QHH88" s="190"/>
      <c r="QHI88" s="190"/>
      <c r="QHJ88" s="190"/>
      <c r="QHK88" s="190"/>
      <c r="QHL88" s="190"/>
      <c r="QHM88" s="190"/>
      <c r="QHN88" s="190"/>
      <c r="QHO88" s="190"/>
      <c r="QHP88" s="190"/>
      <c r="QHQ88" s="190"/>
      <c r="QHR88" s="190"/>
      <c r="QHS88" s="190"/>
      <c r="QHT88" s="190"/>
      <c r="QHU88" s="190"/>
      <c r="QHV88" s="190"/>
      <c r="QHW88" s="190"/>
      <c r="QHX88" s="190"/>
      <c r="QHY88" s="190"/>
      <c r="QHZ88" s="190"/>
      <c r="QIA88" s="190"/>
      <c r="QIB88" s="190"/>
      <c r="QIC88" s="190"/>
      <c r="QID88" s="190"/>
      <c r="QIE88" s="190"/>
      <c r="QIF88" s="190"/>
      <c r="QIG88" s="190"/>
      <c r="QIH88" s="190"/>
      <c r="QII88" s="190"/>
      <c r="QIJ88" s="190"/>
      <c r="QIK88" s="190"/>
      <c r="QIL88" s="190"/>
      <c r="QIM88" s="190"/>
      <c r="QIN88" s="190"/>
      <c r="QIO88" s="190"/>
      <c r="QIP88" s="190"/>
      <c r="QIQ88" s="190"/>
      <c r="QIR88" s="190"/>
      <c r="QIS88" s="190"/>
      <c r="QIT88" s="190"/>
      <c r="QIU88" s="190"/>
      <c r="QIV88" s="190"/>
      <c r="QIW88" s="190"/>
      <c r="QIX88" s="190"/>
      <c r="QIY88" s="190"/>
      <c r="QIZ88" s="190"/>
      <c r="QJA88" s="190"/>
      <c r="QJB88" s="190"/>
      <c r="QJC88" s="190"/>
      <c r="QJD88" s="190"/>
      <c r="QJE88" s="190"/>
      <c r="QJF88" s="190"/>
      <c r="QJG88" s="190"/>
      <c r="QJH88" s="190"/>
      <c r="QJI88" s="190"/>
      <c r="QJJ88" s="190"/>
      <c r="QJK88" s="190"/>
      <c r="QJL88" s="190"/>
      <c r="QJM88" s="190"/>
      <c r="QJN88" s="190"/>
      <c r="QJO88" s="190"/>
      <c r="QJP88" s="190"/>
      <c r="QJQ88" s="190"/>
      <c r="QJR88" s="190"/>
      <c r="QJS88" s="190"/>
      <c r="QJT88" s="190"/>
      <c r="QJU88" s="190"/>
      <c r="QJV88" s="190"/>
      <c r="QJW88" s="190"/>
      <c r="QJX88" s="190"/>
      <c r="QJY88" s="190"/>
      <c r="QJZ88" s="190"/>
      <c r="QKA88" s="190"/>
      <c r="QKB88" s="190"/>
      <c r="QKC88" s="190"/>
      <c r="QKD88" s="190"/>
      <c r="QKE88" s="190"/>
      <c r="QKF88" s="190"/>
      <c r="QKG88" s="190"/>
      <c r="QKH88" s="190"/>
      <c r="QKI88" s="190"/>
      <c r="QKJ88" s="190"/>
      <c r="QKK88" s="190"/>
      <c r="QKL88" s="190"/>
      <c r="QKM88" s="190"/>
      <c r="QKN88" s="190"/>
      <c r="QKO88" s="190"/>
      <c r="QKP88" s="190"/>
      <c r="QKQ88" s="190"/>
      <c r="QKR88" s="190"/>
      <c r="QKS88" s="190"/>
      <c r="QKT88" s="190"/>
      <c r="QKU88" s="190"/>
      <c r="QKV88" s="190"/>
      <c r="QKW88" s="190"/>
      <c r="QKX88" s="190"/>
      <c r="QKY88" s="190"/>
      <c r="QKZ88" s="190"/>
      <c r="QLA88" s="190"/>
      <c r="QLB88" s="190"/>
      <c r="QLC88" s="190"/>
      <c r="QLD88" s="190"/>
      <c r="QLE88" s="190"/>
      <c r="QLF88" s="190"/>
      <c r="QLG88" s="190"/>
      <c r="QLH88" s="190"/>
      <c r="QLI88" s="190"/>
      <c r="QLJ88" s="190"/>
      <c r="QLK88" s="190"/>
      <c r="QLL88" s="190"/>
      <c r="QLM88" s="190"/>
      <c r="QLN88" s="190"/>
      <c r="QLO88" s="190"/>
      <c r="QLP88" s="190"/>
      <c r="QLQ88" s="190"/>
      <c r="QLR88" s="190"/>
      <c r="QLS88" s="190"/>
      <c r="QLT88" s="190"/>
      <c r="QLU88" s="190"/>
      <c r="QLV88" s="190"/>
      <c r="QLW88" s="190"/>
      <c r="QLX88" s="190"/>
      <c r="QLY88" s="190"/>
      <c r="QLZ88" s="190"/>
      <c r="QMA88" s="190"/>
      <c r="QMB88" s="190"/>
      <c r="QMC88" s="190"/>
      <c r="QMD88" s="190"/>
      <c r="QME88" s="190"/>
      <c r="QMF88" s="190"/>
      <c r="QMG88" s="190"/>
      <c r="QMH88" s="190"/>
      <c r="QMI88" s="190"/>
      <c r="QMJ88" s="190"/>
      <c r="QMK88" s="190"/>
      <c r="QML88" s="190"/>
      <c r="QMM88" s="190"/>
      <c r="QMN88" s="190"/>
      <c r="QMO88" s="190"/>
      <c r="QMP88" s="190"/>
      <c r="QMQ88" s="190"/>
      <c r="QMR88" s="190"/>
      <c r="QMS88" s="190"/>
      <c r="QMT88" s="190"/>
      <c r="QMU88" s="190"/>
      <c r="QMV88" s="190"/>
      <c r="QMW88" s="190"/>
      <c r="QMX88" s="190"/>
      <c r="QMY88" s="190"/>
      <c r="QMZ88" s="190"/>
      <c r="QNA88" s="190"/>
      <c r="QNB88" s="190"/>
      <c r="QNC88" s="190"/>
      <c r="QND88" s="190"/>
      <c r="QNE88" s="190"/>
      <c r="QNF88" s="190"/>
      <c r="QNG88" s="190"/>
      <c r="QNH88" s="190"/>
      <c r="QNI88" s="190"/>
      <c r="QNJ88" s="190"/>
      <c r="QNK88" s="190"/>
      <c r="QNL88" s="190"/>
      <c r="QNM88" s="190"/>
      <c r="QNN88" s="190"/>
      <c r="QNO88" s="190"/>
      <c r="QNP88" s="190"/>
      <c r="QNQ88" s="190"/>
      <c r="QNR88" s="190"/>
      <c r="QNS88" s="190"/>
      <c r="QNT88" s="190"/>
      <c r="QNU88" s="190"/>
      <c r="QNV88" s="190"/>
      <c r="QNW88" s="190"/>
      <c r="QNX88" s="190"/>
      <c r="QNY88" s="190"/>
      <c r="QNZ88" s="190"/>
      <c r="QOA88" s="190"/>
      <c r="QOB88" s="190"/>
      <c r="QOC88" s="190"/>
      <c r="QOD88" s="190"/>
      <c r="QOE88" s="190"/>
      <c r="QOF88" s="190"/>
      <c r="QOG88" s="190"/>
      <c r="QOH88" s="190"/>
      <c r="QOI88" s="190"/>
      <c r="QOJ88" s="190"/>
      <c r="QOK88" s="190"/>
      <c r="QOL88" s="190"/>
      <c r="QOM88" s="190"/>
      <c r="QON88" s="190"/>
      <c r="QOO88" s="190"/>
      <c r="QOP88" s="190"/>
      <c r="QOQ88" s="190"/>
      <c r="QOR88" s="190"/>
      <c r="QOS88" s="190"/>
      <c r="QOT88" s="190"/>
      <c r="QOU88" s="190"/>
      <c r="QOV88" s="190"/>
      <c r="QOW88" s="190"/>
      <c r="QOX88" s="190"/>
      <c r="QOY88" s="190"/>
      <c r="QOZ88" s="190"/>
      <c r="QPA88" s="190"/>
      <c r="QPB88" s="190"/>
      <c r="QPC88" s="190"/>
      <c r="QPD88" s="190"/>
      <c r="QPE88" s="190"/>
      <c r="QPF88" s="190"/>
      <c r="QPG88" s="190"/>
      <c r="QPH88" s="190"/>
      <c r="QPI88" s="190"/>
      <c r="QPJ88" s="190"/>
      <c r="QPK88" s="190"/>
      <c r="QPL88" s="190"/>
      <c r="QPM88" s="190"/>
      <c r="QPN88" s="190"/>
      <c r="QPO88" s="190"/>
      <c r="QPP88" s="190"/>
      <c r="QPQ88" s="190"/>
      <c r="QPR88" s="190"/>
      <c r="QPS88" s="190"/>
      <c r="QPT88" s="190"/>
      <c r="QPU88" s="190"/>
      <c r="QPV88" s="190"/>
      <c r="QPW88" s="190"/>
      <c r="QPX88" s="190"/>
      <c r="QPY88" s="190"/>
      <c r="QPZ88" s="190"/>
      <c r="QQA88" s="190"/>
      <c r="QQB88" s="190"/>
      <c r="QQC88" s="190"/>
      <c r="QQD88" s="190"/>
      <c r="QQE88" s="190"/>
      <c r="QQF88" s="190"/>
      <c r="QQG88" s="190"/>
      <c r="QQH88" s="190"/>
      <c r="QQI88" s="190"/>
      <c r="QQJ88" s="190"/>
      <c r="QQK88" s="190"/>
      <c r="QQL88" s="190"/>
      <c r="QQM88" s="190"/>
      <c r="QQN88" s="190"/>
      <c r="QQO88" s="190"/>
      <c r="QQP88" s="190"/>
      <c r="QQQ88" s="190"/>
      <c r="QQR88" s="190"/>
      <c r="QQS88" s="190"/>
      <c r="QQT88" s="190"/>
      <c r="QQU88" s="190"/>
      <c r="QQV88" s="190"/>
      <c r="QQW88" s="190"/>
      <c r="QQX88" s="190"/>
      <c r="QQY88" s="190"/>
      <c r="QQZ88" s="190"/>
      <c r="QRA88" s="190"/>
      <c r="QRB88" s="190"/>
      <c r="QRC88" s="190"/>
      <c r="QRD88" s="190"/>
      <c r="QRE88" s="190"/>
      <c r="QRF88" s="190"/>
      <c r="QRG88" s="190"/>
      <c r="QRH88" s="190"/>
      <c r="QRI88" s="190"/>
      <c r="QRJ88" s="190"/>
      <c r="QRK88" s="190"/>
      <c r="QRL88" s="190"/>
      <c r="QRM88" s="190"/>
      <c r="QRN88" s="190"/>
      <c r="QRO88" s="190"/>
      <c r="QRP88" s="190"/>
      <c r="QRQ88" s="190"/>
      <c r="QRR88" s="190"/>
      <c r="QRS88" s="190"/>
      <c r="QRT88" s="190"/>
      <c r="QRU88" s="190"/>
      <c r="QRV88" s="190"/>
      <c r="QRW88" s="190"/>
      <c r="QRX88" s="190"/>
      <c r="QRY88" s="190"/>
      <c r="QRZ88" s="190"/>
      <c r="QSA88" s="190"/>
      <c r="QSB88" s="190"/>
      <c r="QSC88" s="190"/>
      <c r="QSD88" s="190"/>
      <c r="QSE88" s="190"/>
      <c r="QSF88" s="190"/>
      <c r="QSG88" s="190"/>
      <c r="QSH88" s="190"/>
      <c r="QSI88" s="190"/>
      <c r="QSJ88" s="190"/>
      <c r="QSK88" s="190"/>
      <c r="QSL88" s="190"/>
      <c r="QSM88" s="190"/>
      <c r="QSN88" s="190"/>
      <c r="QSO88" s="190"/>
      <c r="QSP88" s="190"/>
      <c r="QSQ88" s="190"/>
      <c r="QSR88" s="190"/>
      <c r="QSS88" s="190"/>
      <c r="QST88" s="190"/>
      <c r="QSU88" s="190"/>
      <c r="QSV88" s="190"/>
      <c r="QSW88" s="190"/>
      <c r="QSX88" s="190"/>
      <c r="QSY88" s="190"/>
      <c r="QSZ88" s="190"/>
      <c r="QTA88" s="190"/>
      <c r="QTB88" s="190"/>
      <c r="QTC88" s="190"/>
      <c r="QTD88" s="190"/>
      <c r="QTE88" s="190"/>
      <c r="QTF88" s="190"/>
      <c r="QTG88" s="190"/>
      <c r="QTH88" s="190"/>
      <c r="QTI88" s="190"/>
      <c r="QTJ88" s="190"/>
      <c r="QTK88" s="190"/>
      <c r="QTL88" s="190"/>
      <c r="QTM88" s="190"/>
      <c r="QTN88" s="190"/>
      <c r="QTO88" s="190"/>
      <c r="QTP88" s="190"/>
      <c r="QTQ88" s="190"/>
      <c r="QTR88" s="190"/>
      <c r="QTS88" s="190"/>
      <c r="QTT88" s="190"/>
      <c r="QTU88" s="190"/>
      <c r="QTV88" s="190"/>
      <c r="QTW88" s="190"/>
      <c r="QTX88" s="190"/>
      <c r="QTY88" s="190"/>
      <c r="QTZ88" s="190"/>
      <c r="QUA88" s="190"/>
      <c r="QUB88" s="190"/>
      <c r="QUC88" s="190"/>
      <c r="QUD88" s="190"/>
      <c r="QUE88" s="190"/>
      <c r="QUF88" s="190"/>
      <c r="QUG88" s="190"/>
      <c r="QUH88" s="190"/>
      <c r="QUI88" s="190"/>
      <c r="QUJ88" s="190"/>
      <c r="QUK88" s="190"/>
      <c r="QUL88" s="190"/>
      <c r="QUM88" s="190"/>
      <c r="QUN88" s="190"/>
      <c r="QUO88" s="190"/>
      <c r="QUP88" s="190"/>
      <c r="QUQ88" s="190"/>
      <c r="QUR88" s="190"/>
      <c r="QUS88" s="190"/>
      <c r="QUT88" s="190"/>
      <c r="QUU88" s="190"/>
      <c r="QUV88" s="190"/>
      <c r="QUW88" s="190"/>
      <c r="QUX88" s="190"/>
      <c r="QUY88" s="190"/>
      <c r="QUZ88" s="190"/>
      <c r="QVA88" s="190"/>
      <c r="QVB88" s="190"/>
      <c r="QVC88" s="190"/>
      <c r="QVD88" s="190"/>
      <c r="QVE88" s="190"/>
      <c r="QVF88" s="190"/>
      <c r="QVG88" s="190"/>
      <c r="QVH88" s="190"/>
      <c r="QVI88" s="190"/>
      <c r="QVJ88" s="190"/>
      <c r="QVK88" s="190"/>
      <c r="QVL88" s="190"/>
      <c r="QVM88" s="190"/>
      <c r="QVN88" s="190"/>
      <c r="QVO88" s="190"/>
      <c r="QVP88" s="190"/>
      <c r="QVQ88" s="190"/>
      <c r="QVR88" s="190"/>
      <c r="QVS88" s="190"/>
      <c r="QVT88" s="190"/>
      <c r="QVU88" s="190"/>
      <c r="QVV88" s="190"/>
      <c r="QVW88" s="190"/>
      <c r="QVX88" s="190"/>
      <c r="QVY88" s="190"/>
      <c r="QVZ88" s="190"/>
      <c r="QWA88" s="190"/>
      <c r="QWB88" s="190"/>
      <c r="QWC88" s="190"/>
      <c r="QWD88" s="190"/>
      <c r="QWE88" s="190"/>
      <c r="QWF88" s="190"/>
      <c r="QWG88" s="190"/>
      <c r="QWH88" s="190"/>
      <c r="QWI88" s="190"/>
      <c r="QWJ88" s="190"/>
      <c r="QWK88" s="190"/>
      <c r="QWL88" s="190"/>
      <c r="QWM88" s="190"/>
      <c r="QWN88" s="190"/>
      <c r="QWO88" s="190"/>
      <c r="QWP88" s="190"/>
      <c r="QWQ88" s="190"/>
      <c r="QWR88" s="190"/>
      <c r="QWS88" s="190"/>
      <c r="QWT88" s="190"/>
      <c r="QWU88" s="190"/>
      <c r="QWV88" s="190"/>
      <c r="QWW88" s="190"/>
      <c r="QWX88" s="190"/>
      <c r="QWY88" s="190"/>
      <c r="QWZ88" s="190"/>
      <c r="QXA88" s="190"/>
      <c r="QXB88" s="190"/>
      <c r="QXC88" s="190"/>
      <c r="QXD88" s="190"/>
      <c r="QXE88" s="190"/>
      <c r="QXF88" s="190"/>
      <c r="QXG88" s="190"/>
      <c r="QXH88" s="190"/>
      <c r="QXI88" s="190"/>
      <c r="QXJ88" s="190"/>
      <c r="QXK88" s="190"/>
      <c r="QXL88" s="190"/>
      <c r="QXM88" s="190"/>
      <c r="QXN88" s="190"/>
      <c r="QXO88" s="190"/>
      <c r="QXP88" s="190"/>
      <c r="QXQ88" s="190"/>
      <c r="QXR88" s="190"/>
      <c r="QXS88" s="190"/>
      <c r="QXT88" s="190"/>
      <c r="QXU88" s="190"/>
      <c r="QXV88" s="190"/>
      <c r="QXW88" s="190"/>
      <c r="QXX88" s="190"/>
      <c r="QXY88" s="190"/>
      <c r="QXZ88" s="190"/>
      <c r="QYA88" s="190"/>
      <c r="QYB88" s="190"/>
      <c r="QYC88" s="190"/>
      <c r="QYD88" s="190"/>
      <c r="QYE88" s="190"/>
      <c r="QYF88" s="190"/>
      <c r="QYG88" s="190"/>
      <c r="QYH88" s="190"/>
      <c r="QYI88" s="190"/>
      <c r="QYJ88" s="190"/>
      <c r="QYK88" s="190"/>
      <c r="QYL88" s="190"/>
      <c r="QYM88" s="190"/>
      <c r="QYN88" s="190"/>
      <c r="QYO88" s="190"/>
      <c r="QYP88" s="190"/>
      <c r="QYQ88" s="190"/>
      <c r="QYR88" s="190"/>
      <c r="QYS88" s="190"/>
      <c r="QYT88" s="190"/>
      <c r="QYU88" s="190"/>
      <c r="QYV88" s="190"/>
      <c r="QYW88" s="190"/>
      <c r="QYX88" s="190"/>
      <c r="QYY88" s="190"/>
      <c r="QYZ88" s="190"/>
      <c r="QZA88" s="190"/>
      <c r="QZB88" s="190"/>
      <c r="QZC88" s="190"/>
      <c r="QZD88" s="190"/>
      <c r="QZE88" s="190"/>
      <c r="QZF88" s="190"/>
      <c r="QZG88" s="190"/>
      <c r="QZH88" s="190"/>
      <c r="QZI88" s="190"/>
      <c r="QZJ88" s="190"/>
      <c r="QZK88" s="190"/>
      <c r="QZL88" s="190"/>
      <c r="QZM88" s="190"/>
      <c r="QZN88" s="190"/>
      <c r="QZO88" s="190"/>
      <c r="QZP88" s="190"/>
      <c r="QZQ88" s="190"/>
      <c r="QZR88" s="190"/>
      <c r="QZS88" s="190"/>
      <c r="QZT88" s="190"/>
      <c r="QZU88" s="190"/>
      <c r="QZV88" s="190"/>
      <c r="QZW88" s="190"/>
      <c r="QZX88" s="190"/>
      <c r="QZY88" s="190"/>
      <c r="QZZ88" s="190"/>
      <c r="RAA88" s="190"/>
      <c r="RAB88" s="190"/>
      <c r="RAC88" s="190"/>
      <c r="RAD88" s="190"/>
      <c r="RAE88" s="190"/>
      <c r="RAF88" s="190"/>
      <c r="RAG88" s="190"/>
      <c r="RAH88" s="190"/>
      <c r="RAI88" s="190"/>
      <c r="RAJ88" s="190"/>
      <c r="RAK88" s="190"/>
      <c r="RAL88" s="190"/>
      <c r="RAM88" s="190"/>
      <c r="RAN88" s="190"/>
      <c r="RAO88" s="190"/>
      <c r="RAP88" s="190"/>
      <c r="RAQ88" s="190"/>
      <c r="RAR88" s="190"/>
      <c r="RAS88" s="190"/>
      <c r="RAT88" s="190"/>
      <c r="RAU88" s="190"/>
      <c r="RAV88" s="190"/>
      <c r="RAW88" s="190"/>
      <c r="RAX88" s="190"/>
      <c r="RAY88" s="190"/>
      <c r="RAZ88" s="190"/>
      <c r="RBA88" s="190"/>
      <c r="RBB88" s="190"/>
      <c r="RBC88" s="190"/>
      <c r="RBD88" s="190"/>
      <c r="RBE88" s="190"/>
      <c r="RBF88" s="190"/>
      <c r="RBG88" s="190"/>
      <c r="RBH88" s="190"/>
      <c r="RBI88" s="190"/>
      <c r="RBJ88" s="190"/>
      <c r="RBK88" s="190"/>
      <c r="RBL88" s="190"/>
      <c r="RBM88" s="190"/>
      <c r="RBN88" s="190"/>
      <c r="RBO88" s="190"/>
      <c r="RBP88" s="190"/>
      <c r="RBQ88" s="190"/>
      <c r="RBR88" s="190"/>
      <c r="RBS88" s="190"/>
      <c r="RBT88" s="190"/>
      <c r="RBU88" s="190"/>
      <c r="RBV88" s="190"/>
      <c r="RBW88" s="190"/>
      <c r="RBX88" s="190"/>
      <c r="RBY88" s="190"/>
      <c r="RBZ88" s="190"/>
      <c r="RCA88" s="190"/>
      <c r="RCB88" s="190"/>
      <c r="RCC88" s="190"/>
      <c r="RCD88" s="190"/>
      <c r="RCE88" s="190"/>
      <c r="RCF88" s="190"/>
      <c r="RCG88" s="190"/>
      <c r="RCH88" s="190"/>
      <c r="RCI88" s="190"/>
      <c r="RCJ88" s="190"/>
      <c r="RCK88" s="190"/>
      <c r="RCL88" s="190"/>
      <c r="RCM88" s="190"/>
      <c r="RCN88" s="190"/>
      <c r="RCO88" s="190"/>
      <c r="RCP88" s="190"/>
      <c r="RCQ88" s="190"/>
      <c r="RCR88" s="190"/>
      <c r="RCS88" s="190"/>
      <c r="RCT88" s="190"/>
      <c r="RCU88" s="190"/>
      <c r="RCV88" s="190"/>
      <c r="RCW88" s="190"/>
      <c r="RCX88" s="190"/>
      <c r="RCY88" s="190"/>
      <c r="RCZ88" s="190"/>
      <c r="RDA88" s="190"/>
      <c r="RDB88" s="190"/>
      <c r="RDC88" s="190"/>
      <c r="RDD88" s="190"/>
      <c r="RDE88" s="190"/>
      <c r="RDF88" s="190"/>
      <c r="RDG88" s="190"/>
      <c r="RDH88" s="190"/>
      <c r="RDI88" s="190"/>
      <c r="RDJ88" s="190"/>
      <c r="RDK88" s="190"/>
      <c r="RDL88" s="190"/>
      <c r="RDM88" s="190"/>
      <c r="RDN88" s="190"/>
      <c r="RDO88" s="190"/>
      <c r="RDP88" s="190"/>
      <c r="RDQ88" s="190"/>
      <c r="RDR88" s="190"/>
      <c r="RDS88" s="190"/>
      <c r="RDT88" s="190"/>
      <c r="RDU88" s="190"/>
      <c r="RDV88" s="190"/>
      <c r="RDW88" s="190"/>
      <c r="RDX88" s="190"/>
      <c r="RDY88" s="190"/>
      <c r="RDZ88" s="190"/>
      <c r="REA88" s="190"/>
      <c r="REB88" s="190"/>
      <c r="REC88" s="190"/>
      <c r="RED88" s="190"/>
      <c r="REE88" s="190"/>
      <c r="REF88" s="190"/>
      <c r="REG88" s="190"/>
      <c r="REH88" s="190"/>
      <c r="REI88" s="190"/>
      <c r="REJ88" s="190"/>
      <c r="REK88" s="190"/>
      <c r="REL88" s="190"/>
      <c r="REM88" s="190"/>
      <c r="REN88" s="190"/>
      <c r="REO88" s="190"/>
      <c r="REP88" s="190"/>
      <c r="REQ88" s="190"/>
      <c r="RER88" s="190"/>
      <c r="RES88" s="190"/>
      <c r="RET88" s="190"/>
      <c r="REU88" s="190"/>
      <c r="REV88" s="190"/>
      <c r="REW88" s="190"/>
      <c r="REX88" s="190"/>
      <c r="REY88" s="190"/>
      <c r="REZ88" s="190"/>
      <c r="RFA88" s="190"/>
      <c r="RFB88" s="190"/>
      <c r="RFC88" s="190"/>
      <c r="RFD88" s="190"/>
      <c r="RFE88" s="190"/>
      <c r="RFF88" s="190"/>
      <c r="RFG88" s="190"/>
      <c r="RFH88" s="190"/>
      <c r="RFI88" s="190"/>
      <c r="RFJ88" s="190"/>
      <c r="RFK88" s="190"/>
      <c r="RFL88" s="190"/>
      <c r="RFM88" s="190"/>
      <c r="RFN88" s="190"/>
      <c r="RFO88" s="190"/>
      <c r="RFP88" s="190"/>
      <c r="RFQ88" s="190"/>
      <c r="RFR88" s="190"/>
      <c r="RFS88" s="190"/>
      <c r="RFT88" s="190"/>
      <c r="RFU88" s="190"/>
      <c r="RFV88" s="190"/>
      <c r="RFW88" s="190"/>
      <c r="RFX88" s="190"/>
      <c r="RFY88" s="190"/>
      <c r="RFZ88" s="190"/>
      <c r="RGA88" s="190"/>
      <c r="RGB88" s="190"/>
      <c r="RGC88" s="190"/>
      <c r="RGD88" s="190"/>
      <c r="RGE88" s="190"/>
      <c r="RGF88" s="190"/>
      <c r="RGG88" s="190"/>
      <c r="RGH88" s="190"/>
      <c r="RGI88" s="190"/>
      <c r="RGJ88" s="190"/>
      <c r="RGK88" s="190"/>
      <c r="RGL88" s="190"/>
      <c r="RGM88" s="190"/>
      <c r="RGN88" s="190"/>
      <c r="RGO88" s="190"/>
      <c r="RGP88" s="190"/>
      <c r="RGQ88" s="190"/>
      <c r="RGR88" s="190"/>
      <c r="RGS88" s="190"/>
      <c r="RGT88" s="190"/>
      <c r="RGU88" s="190"/>
      <c r="RGV88" s="190"/>
      <c r="RGW88" s="190"/>
      <c r="RGX88" s="190"/>
      <c r="RGY88" s="190"/>
      <c r="RGZ88" s="190"/>
      <c r="RHA88" s="190"/>
      <c r="RHB88" s="190"/>
      <c r="RHC88" s="190"/>
      <c r="RHD88" s="190"/>
      <c r="RHE88" s="190"/>
      <c r="RHF88" s="190"/>
      <c r="RHG88" s="190"/>
      <c r="RHH88" s="190"/>
      <c r="RHI88" s="190"/>
      <c r="RHJ88" s="190"/>
      <c r="RHK88" s="190"/>
      <c r="RHL88" s="190"/>
      <c r="RHM88" s="190"/>
      <c r="RHN88" s="190"/>
      <c r="RHO88" s="190"/>
      <c r="RHP88" s="190"/>
      <c r="RHQ88" s="190"/>
      <c r="RHR88" s="190"/>
      <c r="RHS88" s="190"/>
      <c r="RHT88" s="190"/>
      <c r="RHU88" s="190"/>
      <c r="RHV88" s="190"/>
      <c r="RHW88" s="190"/>
      <c r="RHX88" s="190"/>
      <c r="RHY88" s="190"/>
      <c r="RHZ88" s="190"/>
      <c r="RIA88" s="190"/>
      <c r="RIB88" s="190"/>
      <c r="RIC88" s="190"/>
      <c r="RID88" s="190"/>
      <c r="RIE88" s="190"/>
      <c r="RIF88" s="190"/>
      <c r="RIG88" s="190"/>
      <c r="RIH88" s="190"/>
      <c r="RII88" s="190"/>
      <c r="RIJ88" s="190"/>
      <c r="RIK88" s="190"/>
      <c r="RIL88" s="190"/>
      <c r="RIM88" s="190"/>
      <c r="RIN88" s="190"/>
      <c r="RIO88" s="190"/>
      <c r="RIP88" s="190"/>
      <c r="RIQ88" s="190"/>
      <c r="RIR88" s="190"/>
      <c r="RIS88" s="190"/>
      <c r="RIT88" s="190"/>
      <c r="RIU88" s="190"/>
      <c r="RIV88" s="190"/>
      <c r="RIW88" s="190"/>
      <c r="RIX88" s="190"/>
      <c r="RIY88" s="190"/>
      <c r="RIZ88" s="190"/>
      <c r="RJA88" s="190"/>
      <c r="RJB88" s="190"/>
      <c r="RJC88" s="190"/>
      <c r="RJD88" s="190"/>
      <c r="RJE88" s="190"/>
      <c r="RJF88" s="190"/>
      <c r="RJG88" s="190"/>
      <c r="RJH88" s="190"/>
      <c r="RJI88" s="190"/>
      <c r="RJJ88" s="190"/>
      <c r="RJK88" s="190"/>
      <c r="RJL88" s="190"/>
      <c r="RJM88" s="190"/>
      <c r="RJN88" s="190"/>
      <c r="RJO88" s="190"/>
      <c r="RJP88" s="190"/>
      <c r="RJQ88" s="190"/>
      <c r="RJR88" s="190"/>
      <c r="RJS88" s="190"/>
      <c r="RJT88" s="190"/>
      <c r="RJU88" s="190"/>
      <c r="RJV88" s="190"/>
      <c r="RJW88" s="190"/>
      <c r="RJX88" s="190"/>
      <c r="RJY88" s="190"/>
      <c r="RJZ88" s="190"/>
      <c r="RKA88" s="190"/>
      <c r="RKB88" s="190"/>
      <c r="RKC88" s="190"/>
      <c r="RKD88" s="190"/>
      <c r="RKE88" s="190"/>
      <c r="RKF88" s="190"/>
      <c r="RKG88" s="190"/>
      <c r="RKH88" s="190"/>
      <c r="RKI88" s="190"/>
      <c r="RKJ88" s="190"/>
      <c r="RKK88" s="190"/>
      <c r="RKL88" s="190"/>
      <c r="RKM88" s="190"/>
      <c r="RKN88" s="190"/>
      <c r="RKO88" s="190"/>
      <c r="RKP88" s="190"/>
      <c r="RKQ88" s="190"/>
      <c r="RKR88" s="190"/>
      <c r="RKS88" s="190"/>
      <c r="RKT88" s="190"/>
      <c r="RKU88" s="190"/>
      <c r="RKV88" s="190"/>
      <c r="RKW88" s="190"/>
      <c r="RKX88" s="190"/>
      <c r="RKY88" s="190"/>
      <c r="RKZ88" s="190"/>
      <c r="RLA88" s="190"/>
      <c r="RLB88" s="190"/>
      <c r="RLC88" s="190"/>
      <c r="RLD88" s="190"/>
      <c r="RLE88" s="190"/>
      <c r="RLF88" s="190"/>
      <c r="RLG88" s="190"/>
      <c r="RLH88" s="190"/>
      <c r="RLI88" s="190"/>
      <c r="RLJ88" s="190"/>
      <c r="RLK88" s="190"/>
      <c r="RLL88" s="190"/>
      <c r="RLM88" s="190"/>
      <c r="RLN88" s="190"/>
      <c r="RLO88" s="190"/>
      <c r="RLP88" s="190"/>
      <c r="RLQ88" s="190"/>
      <c r="RLR88" s="190"/>
      <c r="RLS88" s="190"/>
      <c r="RLT88" s="190"/>
      <c r="RLU88" s="190"/>
      <c r="RLV88" s="190"/>
      <c r="RLW88" s="190"/>
      <c r="RLX88" s="190"/>
      <c r="RLY88" s="190"/>
      <c r="RLZ88" s="190"/>
      <c r="RMA88" s="190"/>
      <c r="RMB88" s="190"/>
      <c r="RMC88" s="190"/>
      <c r="RMD88" s="190"/>
      <c r="RME88" s="190"/>
      <c r="RMF88" s="190"/>
      <c r="RMG88" s="190"/>
      <c r="RMH88" s="190"/>
      <c r="RMI88" s="190"/>
      <c r="RMJ88" s="190"/>
      <c r="RMK88" s="190"/>
      <c r="RML88" s="190"/>
      <c r="RMM88" s="190"/>
      <c r="RMN88" s="190"/>
      <c r="RMO88" s="190"/>
      <c r="RMP88" s="190"/>
      <c r="RMQ88" s="190"/>
      <c r="RMR88" s="190"/>
      <c r="RMS88" s="190"/>
      <c r="RMT88" s="190"/>
      <c r="RMU88" s="190"/>
      <c r="RMV88" s="190"/>
      <c r="RMW88" s="190"/>
      <c r="RMX88" s="190"/>
      <c r="RMY88" s="190"/>
      <c r="RMZ88" s="190"/>
      <c r="RNA88" s="190"/>
      <c r="RNB88" s="190"/>
      <c r="RNC88" s="190"/>
      <c r="RND88" s="190"/>
      <c r="RNE88" s="190"/>
      <c r="RNF88" s="190"/>
      <c r="RNG88" s="190"/>
      <c r="RNH88" s="190"/>
      <c r="RNI88" s="190"/>
      <c r="RNJ88" s="190"/>
      <c r="RNK88" s="190"/>
      <c r="RNL88" s="190"/>
      <c r="RNM88" s="190"/>
      <c r="RNN88" s="190"/>
      <c r="RNO88" s="190"/>
      <c r="RNP88" s="190"/>
      <c r="RNQ88" s="190"/>
      <c r="RNR88" s="190"/>
      <c r="RNS88" s="190"/>
      <c r="RNT88" s="190"/>
      <c r="RNU88" s="190"/>
      <c r="RNV88" s="190"/>
      <c r="RNW88" s="190"/>
      <c r="RNX88" s="190"/>
      <c r="RNY88" s="190"/>
      <c r="RNZ88" s="190"/>
      <c r="ROA88" s="190"/>
      <c r="ROB88" s="190"/>
      <c r="ROC88" s="190"/>
      <c r="ROD88" s="190"/>
      <c r="ROE88" s="190"/>
      <c r="ROF88" s="190"/>
      <c r="ROG88" s="190"/>
      <c r="ROH88" s="190"/>
      <c r="ROI88" s="190"/>
      <c r="ROJ88" s="190"/>
      <c r="ROK88" s="190"/>
      <c r="ROL88" s="190"/>
      <c r="ROM88" s="190"/>
      <c r="RON88" s="190"/>
      <c r="ROO88" s="190"/>
      <c r="ROP88" s="190"/>
      <c r="ROQ88" s="190"/>
      <c r="ROR88" s="190"/>
      <c r="ROS88" s="190"/>
      <c r="ROT88" s="190"/>
      <c r="ROU88" s="190"/>
      <c r="ROV88" s="190"/>
      <c r="ROW88" s="190"/>
      <c r="ROX88" s="190"/>
      <c r="ROY88" s="190"/>
      <c r="ROZ88" s="190"/>
      <c r="RPA88" s="190"/>
      <c r="RPB88" s="190"/>
      <c r="RPC88" s="190"/>
      <c r="RPD88" s="190"/>
      <c r="RPE88" s="190"/>
      <c r="RPF88" s="190"/>
      <c r="RPG88" s="190"/>
      <c r="RPH88" s="190"/>
      <c r="RPI88" s="190"/>
      <c r="RPJ88" s="190"/>
      <c r="RPK88" s="190"/>
      <c r="RPL88" s="190"/>
      <c r="RPM88" s="190"/>
      <c r="RPN88" s="190"/>
      <c r="RPO88" s="190"/>
      <c r="RPP88" s="190"/>
      <c r="RPQ88" s="190"/>
      <c r="RPR88" s="190"/>
      <c r="RPS88" s="190"/>
      <c r="RPT88" s="190"/>
      <c r="RPU88" s="190"/>
      <c r="RPV88" s="190"/>
      <c r="RPW88" s="190"/>
      <c r="RPX88" s="190"/>
      <c r="RPY88" s="190"/>
      <c r="RPZ88" s="190"/>
      <c r="RQA88" s="190"/>
      <c r="RQB88" s="190"/>
      <c r="RQC88" s="190"/>
      <c r="RQD88" s="190"/>
      <c r="RQE88" s="190"/>
      <c r="RQF88" s="190"/>
      <c r="RQG88" s="190"/>
      <c r="RQH88" s="190"/>
      <c r="RQI88" s="190"/>
      <c r="RQJ88" s="190"/>
      <c r="RQK88" s="190"/>
      <c r="RQL88" s="190"/>
      <c r="RQM88" s="190"/>
      <c r="RQN88" s="190"/>
      <c r="RQO88" s="190"/>
      <c r="RQP88" s="190"/>
      <c r="RQQ88" s="190"/>
      <c r="RQR88" s="190"/>
      <c r="RQS88" s="190"/>
      <c r="RQT88" s="190"/>
      <c r="RQU88" s="190"/>
      <c r="RQV88" s="190"/>
      <c r="RQW88" s="190"/>
      <c r="RQX88" s="190"/>
      <c r="RQY88" s="190"/>
      <c r="RQZ88" s="190"/>
      <c r="RRA88" s="190"/>
      <c r="RRB88" s="190"/>
      <c r="RRC88" s="190"/>
      <c r="RRD88" s="190"/>
      <c r="RRE88" s="190"/>
      <c r="RRF88" s="190"/>
      <c r="RRG88" s="190"/>
      <c r="RRH88" s="190"/>
      <c r="RRI88" s="190"/>
      <c r="RRJ88" s="190"/>
      <c r="RRK88" s="190"/>
      <c r="RRL88" s="190"/>
      <c r="RRM88" s="190"/>
      <c r="RRN88" s="190"/>
      <c r="RRO88" s="190"/>
      <c r="RRP88" s="190"/>
      <c r="RRQ88" s="190"/>
      <c r="RRR88" s="190"/>
      <c r="RRS88" s="190"/>
      <c r="RRT88" s="190"/>
      <c r="RRU88" s="190"/>
      <c r="RRV88" s="190"/>
      <c r="RRW88" s="190"/>
      <c r="RRX88" s="190"/>
      <c r="RRY88" s="190"/>
      <c r="RRZ88" s="190"/>
      <c r="RSA88" s="190"/>
      <c r="RSB88" s="190"/>
      <c r="RSC88" s="190"/>
      <c r="RSD88" s="190"/>
      <c r="RSE88" s="190"/>
      <c r="RSF88" s="190"/>
      <c r="RSG88" s="190"/>
      <c r="RSH88" s="190"/>
      <c r="RSI88" s="190"/>
      <c r="RSJ88" s="190"/>
      <c r="RSK88" s="190"/>
      <c r="RSL88" s="190"/>
      <c r="RSM88" s="190"/>
      <c r="RSN88" s="190"/>
      <c r="RSO88" s="190"/>
      <c r="RSP88" s="190"/>
      <c r="RSQ88" s="190"/>
      <c r="RSR88" s="190"/>
      <c r="RSS88" s="190"/>
      <c r="RST88" s="190"/>
      <c r="RSU88" s="190"/>
      <c r="RSV88" s="190"/>
      <c r="RSW88" s="190"/>
      <c r="RSX88" s="190"/>
      <c r="RSY88" s="190"/>
      <c r="RSZ88" s="190"/>
      <c r="RTA88" s="190"/>
      <c r="RTB88" s="190"/>
      <c r="RTC88" s="190"/>
      <c r="RTD88" s="190"/>
      <c r="RTE88" s="190"/>
      <c r="RTF88" s="190"/>
      <c r="RTG88" s="190"/>
      <c r="RTH88" s="190"/>
      <c r="RTI88" s="190"/>
      <c r="RTJ88" s="190"/>
      <c r="RTK88" s="190"/>
      <c r="RTL88" s="190"/>
      <c r="RTM88" s="190"/>
      <c r="RTN88" s="190"/>
      <c r="RTO88" s="190"/>
      <c r="RTP88" s="190"/>
      <c r="RTQ88" s="190"/>
      <c r="RTR88" s="190"/>
      <c r="RTS88" s="190"/>
      <c r="RTT88" s="190"/>
      <c r="RTU88" s="190"/>
      <c r="RTV88" s="190"/>
      <c r="RTW88" s="190"/>
      <c r="RTX88" s="190"/>
      <c r="RTY88" s="190"/>
      <c r="RTZ88" s="190"/>
      <c r="RUA88" s="190"/>
      <c r="RUB88" s="190"/>
      <c r="RUC88" s="190"/>
      <c r="RUD88" s="190"/>
      <c r="RUE88" s="190"/>
      <c r="RUF88" s="190"/>
      <c r="RUG88" s="190"/>
      <c r="RUH88" s="190"/>
      <c r="RUI88" s="190"/>
      <c r="RUJ88" s="190"/>
      <c r="RUK88" s="190"/>
      <c r="RUL88" s="190"/>
      <c r="RUM88" s="190"/>
      <c r="RUN88" s="190"/>
      <c r="RUO88" s="190"/>
      <c r="RUP88" s="190"/>
      <c r="RUQ88" s="190"/>
      <c r="RUR88" s="190"/>
      <c r="RUS88" s="190"/>
      <c r="RUT88" s="190"/>
      <c r="RUU88" s="190"/>
      <c r="RUV88" s="190"/>
      <c r="RUW88" s="190"/>
      <c r="RUX88" s="190"/>
      <c r="RUY88" s="190"/>
      <c r="RUZ88" s="190"/>
      <c r="RVA88" s="190"/>
      <c r="RVB88" s="190"/>
      <c r="RVC88" s="190"/>
      <c r="RVD88" s="190"/>
      <c r="RVE88" s="190"/>
      <c r="RVF88" s="190"/>
      <c r="RVG88" s="190"/>
      <c r="RVH88" s="190"/>
      <c r="RVI88" s="190"/>
      <c r="RVJ88" s="190"/>
      <c r="RVK88" s="190"/>
      <c r="RVL88" s="190"/>
      <c r="RVM88" s="190"/>
      <c r="RVN88" s="190"/>
      <c r="RVO88" s="190"/>
      <c r="RVP88" s="190"/>
      <c r="RVQ88" s="190"/>
      <c r="RVR88" s="190"/>
      <c r="RVS88" s="190"/>
      <c r="RVT88" s="190"/>
      <c r="RVU88" s="190"/>
      <c r="RVV88" s="190"/>
      <c r="RVW88" s="190"/>
      <c r="RVX88" s="190"/>
      <c r="RVY88" s="190"/>
      <c r="RVZ88" s="190"/>
      <c r="RWA88" s="190"/>
      <c r="RWB88" s="190"/>
      <c r="RWC88" s="190"/>
      <c r="RWD88" s="190"/>
      <c r="RWE88" s="190"/>
      <c r="RWF88" s="190"/>
      <c r="RWG88" s="190"/>
      <c r="RWH88" s="190"/>
      <c r="RWI88" s="190"/>
      <c r="RWJ88" s="190"/>
      <c r="RWK88" s="190"/>
      <c r="RWL88" s="190"/>
      <c r="RWM88" s="190"/>
      <c r="RWN88" s="190"/>
      <c r="RWO88" s="190"/>
      <c r="RWP88" s="190"/>
      <c r="RWQ88" s="190"/>
      <c r="RWR88" s="190"/>
      <c r="RWS88" s="190"/>
      <c r="RWT88" s="190"/>
      <c r="RWU88" s="190"/>
      <c r="RWV88" s="190"/>
      <c r="RWW88" s="190"/>
      <c r="RWX88" s="190"/>
      <c r="RWY88" s="190"/>
      <c r="RWZ88" s="190"/>
      <c r="RXA88" s="190"/>
      <c r="RXB88" s="190"/>
      <c r="RXC88" s="190"/>
      <c r="RXD88" s="190"/>
      <c r="RXE88" s="190"/>
      <c r="RXF88" s="190"/>
      <c r="RXG88" s="190"/>
      <c r="RXH88" s="190"/>
      <c r="RXI88" s="190"/>
      <c r="RXJ88" s="190"/>
      <c r="RXK88" s="190"/>
      <c r="RXL88" s="190"/>
      <c r="RXM88" s="190"/>
      <c r="RXN88" s="190"/>
      <c r="RXO88" s="190"/>
      <c r="RXP88" s="190"/>
      <c r="RXQ88" s="190"/>
      <c r="RXR88" s="190"/>
      <c r="RXS88" s="190"/>
      <c r="RXT88" s="190"/>
      <c r="RXU88" s="190"/>
      <c r="RXV88" s="190"/>
      <c r="RXW88" s="190"/>
      <c r="RXX88" s="190"/>
      <c r="RXY88" s="190"/>
      <c r="RXZ88" s="190"/>
      <c r="RYA88" s="190"/>
      <c r="RYB88" s="190"/>
      <c r="RYC88" s="190"/>
      <c r="RYD88" s="190"/>
      <c r="RYE88" s="190"/>
      <c r="RYF88" s="190"/>
      <c r="RYG88" s="190"/>
      <c r="RYH88" s="190"/>
      <c r="RYI88" s="190"/>
      <c r="RYJ88" s="190"/>
      <c r="RYK88" s="190"/>
      <c r="RYL88" s="190"/>
      <c r="RYM88" s="190"/>
      <c r="RYN88" s="190"/>
      <c r="RYO88" s="190"/>
      <c r="RYP88" s="190"/>
      <c r="RYQ88" s="190"/>
      <c r="RYR88" s="190"/>
      <c r="RYS88" s="190"/>
      <c r="RYT88" s="190"/>
      <c r="RYU88" s="190"/>
      <c r="RYV88" s="190"/>
      <c r="RYW88" s="190"/>
      <c r="RYX88" s="190"/>
      <c r="RYY88" s="190"/>
      <c r="RYZ88" s="190"/>
      <c r="RZA88" s="190"/>
      <c r="RZB88" s="190"/>
      <c r="RZC88" s="190"/>
      <c r="RZD88" s="190"/>
      <c r="RZE88" s="190"/>
      <c r="RZF88" s="190"/>
      <c r="RZG88" s="190"/>
      <c r="RZH88" s="190"/>
      <c r="RZI88" s="190"/>
      <c r="RZJ88" s="190"/>
      <c r="RZK88" s="190"/>
      <c r="RZL88" s="190"/>
      <c r="RZM88" s="190"/>
      <c r="RZN88" s="190"/>
      <c r="RZO88" s="190"/>
      <c r="RZP88" s="190"/>
      <c r="RZQ88" s="190"/>
      <c r="RZR88" s="190"/>
      <c r="RZS88" s="190"/>
      <c r="RZT88" s="190"/>
      <c r="RZU88" s="190"/>
      <c r="RZV88" s="190"/>
      <c r="RZW88" s="190"/>
      <c r="RZX88" s="190"/>
      <c r="RZY88" s="190"/>
      <c r="RZZ88" s="190"/>
      <c r="SAA88" s="190"/>
      <c r="SAB88" s="190"/>
      <c r="SAC88" s="190"/>
      <c r="SAD88" s="190"/>
      <c r="SAE88" s="190"/>
      <c r="SAF88" s="190"/>
      <c r="SAG88" s="190"/>
      <c r="SAH88" s="190"/>
      <c r="SAI88" s="190"/>
      <c r="SAJ88" s="190"/>
      <c r="SAK88" s="190"/>
      <c r="SAL88" s="190"/>
      <c r="SAM88" s="190"/>
      <c r="SAN88" s="190"/>
      <c r="SAO88" s="190"/>
      <c r="SAP88" s="190"/>
      <c r="SAQ88" s="190"/>
      <c r="SAR88" s="190"/>
      <c r="SAS88" s="190"/>
      <c r="SAT88" s="190"/>
      <c r="SAU88" s="190"/>
      <c r="SAV88" s="190"/>
      <c r="SAW88" s="190"/>
      <c r="SAX88" s="190"/>
      <c r="SAY88" s="190"/>
      <c r="SAZ88" s="190"/>
      <c r="SBA88" s="190"/>
      <c r="SBB88" s="190"/>
      <c r="SBC88" s="190"/>
      <c r="SBD88" s="190"/>
      <c r="SBE88" s="190"/>
      <c r="SBF88" s="190"/>
      <c r="SBG88" s="190"/>
      <c r="SBH88" s="190"/>
      <c r="SBI88" s="190"/>
      <c r="SBJ88" s="190"/>
      <c r="SBK88" s="190"/>
      <c r="SBL88" s="190"/>
      <c r="SBM88" s="190"/>
      <c r="SBN88" s="190"/>
      <c r="SBO88" s="190"/>
      <c r="SBP88" s="190"/>
      <c r="SBQ88" s="190"/>
      <c r="SBR88" s="190"/>
      <c r="SBS88" s="190"/>
      <c r="SBT88" s="190"/>
      <c r="SBU88" s="190"/>
      <c r="SBV88" s="190"/>
      <c r="SBW88" s="190"/>
      <c r="SBX88" s="190"/>
      <c r="SBY88" s="190"/>
      <c r="SBZ88" s="190"/>
      <c r="SCA88" s="190"/>
      <c r="SCB88" s="190"/>
      <c r="SCC88" s="190"/>
      <c r="SCD88" s="190"/>
      <c r="SCE88" s="190"/>
      <c r="SCF88" s="190"/>
      <c r="SCG88" s="190"/>
      <c r="SCH88" s="190"/>
      <c r="SCI88" s="190"/>
      <c r="SCJ88" s="190"/>
      <c r="SCK88" s="190"/>
      <c r="SCL88" s="190"/>
      <c r="SCM88" s="190"/>
      <c r="SCN88" s="190"/>
      <c r="SCO88" s="190"/>
      <c r="SCP88" s="190"/>
      <c r="SCQ88" s="190"/>
      <c r="SCR88" s="190"/>
      <c r="SCS88" s="190"/>
      <c r="SCT88" s="190"/>
      <c r="SCU88" s="190"/>
      <c r="SCV88" s="190"/>
      <c r="SCW88" s="190"/>
      <c r="SCX88" s="190"/>
      <c r="SCY88" s="190"/>
      <c r="SCZ88" s="190"/>
      <c r="SDA88" s="190"/>
      <c r="SDB88" s="190"/>
      <c r="SDC88" s="190"/>
      <c r="SDD88" s="190"/>
      <c r="SDE88" s="190"/>
      <c r="SDF88" s="190"/>
      <c r="SDG88" s="190"/>
      <c r="SDH88" s="190"/>
      <c r="SDI88" s="190"/>
      <c r="SDJ88" s="190"/>
      <c r="SDK88" s="190"/>
      <c r="SDL88" s="190"/>
      <c r="SDM88" s="190"/>
      <c r="SDN88" s="190"/>
      <c r="SDO88" s="190"/>
      <c r="SDP88" s="190"/>
      <c r="SDQ88" s="190"/>
      <c r="SDR88" s="190"/>
      <c r="SDS88" s="190"/>
      <c r="SDT88" s="190"/>
      <c r="SDU88" s="190"/>
      <c r="SDV88" s="190"/>
      <c r="SDW88" s="190"/>
      <c r="SDX88" s="190"/>
      <c r="SDY88" s="190"/>
      <c r="SDZ88" s="190"/>
      <c r="SEA88" s="190"/>
      <c r="SEB88" s="190"/>
      <c r="SEC88" s="190"/>
      <c r="SED88" s="190"/>
      <c r="SEE88" s="190"/>
      <c r="SEF88" s="190"/>
      <c r="SEG88" s="190"/>
      <c r="SEH88" s="190"/>
      <c r="SEI88" s="190"/>
      <c r="SEJ88" s="190"/>
      <c r="SEK88" s="190"/>
      <c r="SEL88" s="190"/>
      <c r="SEM88" s="190"/>
      <c r="SEN88" s="190"/>
      <c r="SEO88" s="190"/>
      <c r="SEP88" s="190"/>
      <c r="SEQ88" s="190"/>
      <c r="SER88" s="190"/>
      <c r="SES88" s="190"/>
      <c r="SET88" s="190"/>
      <c r="SEU88" s="190"/>
      <c r="SEV88" s="190"/>
      <c r="SEW88" s="190"/>
      <c r="SEX88" s="190"/>
      <c r="SEY88" s="190"/>
      <c r="SEZ88" s="190"/>
      <c r="SFA88" s="190"/>
      <c r="SFB88" s="190"/>
      <c r="SFC88" s="190"/>
      <c r="SFD88" s="190"/>
      <c r="SFE88" s="190"/>
      <c r="SFF88" s="190"/>
      <c r="SFG88" s="190"/>
      <c r="SFH88" s="190"/>
      <c r="SFI88" s="190"/>
      <c r="SFJ88" s="190"/>
      <c r="SFK88" s="190"/>
      <c r="SFL88" s="190"/>
      <c r="SFM88" s="190"/>
      <c r="SFN88" s="190"/>
      <c r="SFO88" s="190"/>
      <c r="SFP88" s="190"/>
      <c r="SFQ88" s="190"/>
      <c r="SFR88" s="190"/>
      <c r="SFS88" s="190"/>
      <c r="SFT88" s="190"/>
      <c r="SFU88" s="190"/>
      <c r="SFV88" s="190"/>
      <c r="SFW88" s="190"/>
      <c r="SFX88" s="190"/>
      <c r="SFY88" s="190"/>
      <c r="SFZ88" s="190"/>
      <c r="SGA88" s="190"/>
      <c r="SGB88" s="190"/>
      <c r="SGC88" s="190"/>
      <c r="SGD88" s="190"/>
      <c r="SGE88" s="190"/>
      <c r="SGF88" s="190"/>
      <c r="SGG88" s="190"/>
      <c r="SGH88" s="190"/>
      <c r="SGI88" s="190"/>
      <c r="SGJ88" s="190"/>
      <c r="SGK88" s="190"/>
      <c r="SGL88" s="190"/>
      <c r="SGM88" s="190"/>
      <c r="SGN88" s="190"/>
      <c r="SGO88" s="190"/>
      <c r="SGP88" s="190"/>
      <c r="SGQ88" s="190"/>
      <c r="SGR88" s="190"/>
      <c r="SGS88" s="190"/>
      <c r="SGT88" s="190"/>
      <c r="SGU88" s="190"/>
      <c r="SGV88" s="190"/>
      <c r="SGW88" s="190"/>
      <c r="SGX88" s="190"/>
      <c r="SGY88" s="190"/>
      <c r="SGZ88" s="190"/>
      <c r="SHA88" s="190"/>
      <c r="SHB88" s="190"/>
      <c r="SHC88" s="190"/>
      <c r="SHD88" s="190"/>
      <c r="SHE88" s="190"/>
      <c r="SHF88" s="190"/>
      <c r="SHG88" s="190"/>
      <c r="SHH88" s="190"/>
      <c r="SHI88" s="190"/>
      <c r="SHJ88" s="190"/>
      <c r="SHK88" s="190"/>
      <c r="SHL88" s="190"/>
      <c r="SHM88" s="190"/>
      <c r="SHN88" s="190"/>
      <c r="SHO88" s="190"/>
      <c r="SHP88" s="190"/>
      <c r="SHQ88" s="190"/>
      <c r="SHR88" s="190"/>
      <c r="SHS88" s="190"/>
      <c r="SHT88" s="190"/>
      <c r="SHU88" s="190"/>
      <c r="SHV88" s="190"/>
      <c r="SHW88" s="190"/>
      <c r="SHX88" s="190"/>
      <c r="SHY88" s="190"/>
      <c r="SHZ88" s="190"/>
      <c r="SIA88" s="190"/>
      <c r="SIB88" s="190"/>
      <c r="SIC88" s="190"/>
      <c r="SID88" s="190"/>
      <c r="SIE88" s="190"/>
      <c r="SIF88" s="190"/>
      <c r="SIG88" s="190"/>
      <c r="SIH88" s="190"/>
      <c r="SII88" s="190"/>
      <c r="SIJ88" s="190"/>
      <c r="SIK88" s="190"/>
      <c r="SIL88" s="190"/>
      <c r="SIM88" s="190"/>
      <c r="SIN88" s="190"/>
      <c r="SIO88" s="190"/>
      <c r="SIP88" s="190"/>
      <c r="SIQ88" s="190"/>
      <c r="SIR88" s="190"/>
      <c r="SIS88" s="190"/>
      <c r="SIT88" s="190"/>
      <c r="SIU88" s="190"/>
      <c r="SIV88" s="190"/>
      <c r="SIW88" s="190"/>
      <c r="SIX88" s="190"/>
      <c r="SIY88" s="190"/>
      <c r="SIZ88" s="190"/>
      <c r="SJA88" s="190"/>
      <c r="SJB88" s="190"/>
      <c r="SJC88" s="190"/>
      <c r="SJD88" s="190"/>
      <c r="SJE88" s="190"/>
      <c r="SJF88" s="190"/>
      <c r="SJG88" s="190"/>
      <c r="SJH88" s="190"/>
      <c r="SJI88" s="190"/>
      <c r="SJJ88" s="190"/>
      <c r="SJK88" s="190"/>
      <c r="SJL88" s="190"/>
      <c r="SJM88" s="190"/>
      <c r="SJN88" s="190"/>
      <c r="SJO88" s="190"/>
      <c r="SJP88" s="190"/>
      <c r="SJQ88" s="190"/>
      <c r="SJR88" s="190"/>
      <c r="SJS88" s="190"/>
      <c r="SJT88" s="190"/>
      <c r="SJU88" s="190"/>
      <c r="SJV88" s="190"/>
      <c r="SJW88" s="190"/>
      <c r="SJX88" s="190"/>
      <c r="SJY88" s="190"/>
      <c r="SJZ88" s="190"/>
      <c r="SKA88" s="190"/>
      <c r="SKB88" s="190"/>
      <c r="SKC88" s="190"/>
      <c r="SKD88" s="190"/>
      <c r="SKE88" s="190"/>
      <c r="SKF88" s="190"/>
      <c r="SKG88" s="190"/>
      <c r="SKH88" s="190"/>
      <c r="SKI88" s="190"/>
      <c r="SKJ88" s="190"/>
      <c r="SKK88" s="190"/>
      <c r="SKL88" s="190"/>
      <c r="SKM88" s="190"/>
      <c r="SKN88" s="190"/>
      <c r="SKO88" s="190"/>
      <c r="SKP88" s="190"/>
      <c r="SKQ88" s="190"/>
      <c r="SKR88" s="190"/>
      <c r="SKS88" s="190"/>
      <c r="SKT88" s="190"/>
      <c r="SKU88" s="190"/>
      <c r="SKV88" s="190"/>
      <c r="SKW88" s="190"/>
      <c r="SKX88" s="190"/>
      <c r="SKY88" s="190"/>
      <c r="SKZ88" s="190"/>
      <c r="SLA88" s="190"/>
      <c r="SLB88" s="190"/>
      <c r="SLC88" s="190"/>
      <c r="SLD88" s="190"/>
      <c r="SLE88" s="190"/>
      <c r="SLF88" s="190"/>
      <c r="SLG88" s="190"/>
      <c r="SLH88" s="190"/>
      <c r="SLI88" s="190"/>
      <c r="SLJ88" s="190"/>
      <c r="SLK88" s="190"/>
      <c r="SLL88" s="190"/>
      <c r="SLM88" s="190"/>
      <c r="SLN88" s="190"/>
      <c r="SLO88" s="190"/>
      <c r="SLP88" s="190"/>
      <c r="SLQ88" s="190"/>
      <c r="SLR88" s="190"/>
      <c r="SLS88" s="190"/>
      <c r="SLT88" s="190"/>
      <c r="SLU88" s="190"/>
      <c r="SLV88" s="190"/>
      <c r="SLW88" s="190"/>
      <c r="SLX88" s="190"/>
      <c r="SLY88" s="190"/>
      <c r="SLZ88" s="190"/>
      <c r="SMA88" s="190"/>
      <c r="SMB88" s="190"/>
      <c r="SMC88" s="190"/>
      <c r="SMD88" s="190"/>
      <c r="SME88" s="190"/>
      <c r="SMF88" s="190"/>
      <c r="SMG88" s="190"/>
      <c r="SMH88" s="190"/>
      <c r="SMI88" s="190"/>
      <c r="SMJ88" s="190"/>
      <c r="SMK88" s="190"/>
      <c r="SML88" s="190"/>
      <c r="SMM88" s="190"/>
      <c r="SMN88" s="190"/>
      <c r="SMO88" s="190"/>
      <c r="SMP88" s="190"/>
      <c r="SMQ88" s="190"/>
      <c r="SMR88" s="190"/>
      <c r="SMS88" s="190"/>
      <c r="SMT88" s="190"/>
      <c r="SMU88" s="190"/>
      <c r="SMV88" s="190"/>
      <c r="SMW88" s="190"/>
      <c r="SMX88" s="190"/>
      <c r="SMY88" s="190"/>
      <c r="SMZ88" s="190"/>
      <c r="SNA88" s="190"/>
      <c r="SNB88" s="190"/>
      <c r="SNC88" s="190"/>
      <c r="SND88" s="190"/>
      <c r="SNE88" s="190"/>
      <c r="SNF88" s="190"/>
      <c r="SNG88" s="190"/>
      <c r="SNH88" s="190"/>
      <c r="SNI88" s="190"/>
      <c r="SNJ88" s="190"/>
      <c r="SNK88" s="190"/>
      <c r="SNL88" s="190"/>
      <c r="SNM88" s="190"/>
      <c r="SNN88" s="190"/>
      <c r="SNO88" s="190"/>
      <c r="SNP88" s="190"/>
      <c r="SNQ88" s="190"/>
      <c r="SNR88" s="190"/>
      <c r="SNS88" s="190"/>
      <c r="SNT88" s="190"/>
      <c r="SNU88" s="190"/>
      <c r="SNV88" s="190"/>
      <c r="SNW88" s="190"/>
      <c r="SNX88" s="190"/>
      <c r="SNY88" s="190"/>
      <c r="SNZ88" s="190"/>
      <c r="SOA88" s="190"/>
      <c r="SOB88" s="190"/>
      <c r="SOC88" s="190"/>
      <c r="SOD88" s="190"/>
      <c r="SOE88" s="190"/>
      <c r="SOF88" s="190"/>
      <c r="SOG88" s="190"/>
      <c r="SOH88" s="190"/>
      <c r="SOI88" s="190"/>
      <c r="SOJ88" s="190"/>
      <c r="SOK88" s="190"/>
      <c r="SOL88" s="190"/>
      <c r="SOM88" s="190"/>
      <c r="SON88" s="190"/>
      <c r="SOO88" s="190"/>
      <c r="SOP88" s="190"/>
      <c r="SOQ88" s="190"/>
      <c r="SOR88" s="190"/>
      <c r="SOS88" s="190"/>
      <c r="SOT88" s="190"/>
      <c r="SOU88" s="190"/>
      <c r="SOV88" s="190"/>
      <c r="SOW88" s="190"/>
      <c r="SOX88" s="190"/>
      <c r="SOY88" s="190"/>
      <c r="SOZ88" s="190"/>
      <c r="SPA88" s="190"/>
      <c r="SPB88" s="190"/>
      <c r="SPC88" s="190"/>
      <c r="SPD88" s="190"/>
      <c r="SPE88" s="190"/>
      <c r="SPF88" s="190"/>
      <c r="SPG88" s="190"/>
      <c r="SPH88" s="190"/>
      <c r="SPI88" s="190"/>
      <c r="SPJ88" s="190"/>
      <c r="SPK88" s="190"/>
      <c r="SPL88" s="190"/>
      <c r="SPM88" s="190"/>
      <c r="SPN88" s="190"/>
      <c r="SPO88" s="190"/>
      <c r="SPP88" s="190"/>
      <c r="SPQ88" s="190"/>
      <c r="SPR88" s="190"/>
      <c r="SPS88" s="190"/>
      <c r="SPT88" s="190"/>
      <c r="SPU88" s="190"/>
      <c r="SPV88" s="190"/>
      <c r="SPW88" s="190"/>
      <c r="SPX88" s="190"/>
      <c r="SPY88" s="190"/>
      <c r="SPZ88" s="190"/>
      <c r="SQA88" s="190"/>
      <c r="SQB88" s="190"/>
      <c r="SQC88" s="190"/>
      <c r="SQD88" s="190"/>
      <c r="SQE88" s="190"/>
      <c r="SQF88" s="190"/>
      <c r="SQG88" s="190"/>
      <c r="SQH88" s="190"/>
      <c r="SQI88" s="190"/>
      <c r="SQJ88" s="190"/>
      <c r="SQK88" s="190"/>
      <c r="SQL88" s="190"/>
      <c r="SQM88" s="190"/>
      <c r="SQN88" s="190"/>
      <c r="SQO88" s="190"/>
      <c r="SQP88" s="190"/>
      <c r="SQQ88" s="190"/>
      <c r="SQR88" s="190"/>
      <c r="SQS88" s="190"/>
      <c r="SQT88" s="190"/>
      <c r="SQU88" s="190"/>
      <c r="SQV88" s="190"/>
      <c r="SQW88" s="190"/>
      <c r="SQX88" s="190"/>
      <c r="SQY88" s="190"/>
      <c r="SQZ88" s="190"/>
      <c r="SRA88" s="190"/>
      <c r="SRB88" s="190"/>
      <c r="SRC88" s="190"/>
      <c r="SRD88" s="190"/>
      <c r="SRE88" s="190"/>
      <c r="SRF88" s="190"/>
      <c r="SRG88" s="190"/>
      <c r="SRH88" s="190"/>
      <c r="SRI88" s="190"/>
      <c r="SRJ88" s="190"/>
      <c r="SRK88" s="190"/>
      <c r="SRL88" s="190"/>
      <c r="SRM88" s="190"/>
      <c r="SRN88" s="190"/>
      <c r="SRO88" s="190"/>
      <c r="SRP88" s="190"/>
      <c r="SRQ88" s="190"/>
      <c r="SRR88" s="190"/>
      <c r="SRS88" s="190"/>
      <c r="SRT88" s="190"/>
      <c r="SRU88" s="190"/>
      <c r="SRV88" s="190"/>
      <c r="SRW88" s="190"/>
      <c r="SRX88" s="190"/>
      <c r="SRY88" s="190"/>
      <c r="SRZ88" s="190"/>
      <c r="SSA88" s="190"/>
      <c r="SSB88" s="190"/>
      <c r="SSC88" s="190"/>
      <c r="SSD88" s="190"/>
      <c r="SSE88" s="190"/>
      <c r="SSF88" s="190"/>
      <c r="SSG88" s="190"/>
      <c r="SSH88" s="190"/>
      <c r="SSI88" s="190"/>
      <c r="SSJ88" s="190"/>
      <c r="SSK88" s="190"/>
      <c r="SSL88" s="190"/>
      <c r="SSM88" s="190"/>
      <c r="SSN88" s="190"/>
      <c r="SSO88" s="190"/>
      <c r="SSP88" s="190"/>
      <c r="SSQ88" s="190"/>
      <c r="SSR88" s="190"/>
      <c r="SSS88" s="190"/>
      <c r="SST88" s="190"/>
      <c r="SSU88" s="190"/>
      <c r="SSV88" s="190"/>
      <c r="SSW88" s="190"/>
      <c r="SSX88" s="190"/>
      <c r="SSY88" s="190"/>
      <c r="SSZ88" s="190"/>
      <c r="STA88" s="190"/>
      <c r="STB88" s="190"/>
      <c r="STC88" s="190"/>
      <c r="STD88" s="190"/>
      <c r="STE88" s="190"/>
      <c r="STF88" s="190"/>
      <c r="STG88" s="190"/>
      <c r="STH88" s="190"/>
      <c r="STI88" s="190"/>
      <c r="STJ88" s="190"/>
      <c r="STK88" s="190"/>
      <c r="STL88" s="190"/>
      <c r="STM88" s="190"/>
      <c r="STN88" s="190"/>
      <c r="STO88" s="190"/>
      <c r="STP88" s="190"/>
      <c r="STQ88" s="190"/>
      <c r="STR88" s="190"/>
      <c r="STS88" s="190"/>
      <c r="STT88" s="190"/>
      <c r="STU88" s="190"/>
      <c r="STV88" s="190"/>
      <c r="STW88" s="190"/>
      <c r="STX88" s="190"/>
      <c r="STY88" s="190"/>
      <c r="STZ88" s="190"/>
      <c r="SUA88" s="190"/>
      <c r="SUB88" s="190"/>
      <c r="SUC88" s="190"/>
      <c r="SUD88" s="190"/>
      <c r="SUE88" s="190"/>
      <c r="SUF88" s="190"/>
      <c r="SUG88" s="190"/>
      <c r="SUH88" s="190"/>
      <c r="SUI88" s="190"/>
      <c r="SUJ88" s="190"/>
      <c r="SUK88" s="190"/>
      <c r="SUL88" s="190"/>
      <c r="SUM88" s="190"/>
      <c r="SUN88" s="190"/>
      <c r="SUO88" s="190"/>
      <c r="SUP88" s="190"/>
      <c r="SUQ88" s="190"/>
      <c r="SUR88" s="190"/>
      <c r="SUS88" s="190"/>
      <c r="SUT88" s="190"/>
      <c r="SUU88" s="190"/>
      <c r="SUV88" s="190"/>
      <c r="SUW88" s="190"/>
      <c r="SUX88" s="190"/>
      <c r="SUY88" s="190"/>
      <c r="SUZ88" s="190"/>
      <c r="SVA88" s="190"/>
      <c r="SVB88" s="190"/>
      <c r="SVC88" s="190"/>
      <c r="SVD88" s="190"/>
      <c r="SVE88" s="190"/>
      <c r="SVF88" s="190"/>
      <c r="SVG88" s="190"/>
      <c r="SVH88" s="190"/>
      <c r="SVI88" s="190"/>
      <c r="SVJ88" s="190"/>
      <c r="SVK88" s="190"/>
      <c r="SVL88" s="190"/>
      <c r="SVM88" s="190"/>
      <c r="SVN88" s="190"/>
      <c r="SVO88" s="190"/>
      <c r="SVP88" s="190"/>
      <c r="SVQ88" s="190"/>
      <c r="SVR88" s="190"/>
      <c r="SVS88" s="190"/>
      <c r="SVT88" s="190"/>
      <c r="SVU88" s="190"/>
      <c r="SVV88" s="190"/>
      <c r="SVW88" s="190"/>
      <c r="SVX88" s="190"/>
      <c r="SVY88" s="190"/>
      <c r="SVZ88" s="190"/>
      <c r="SWA88" s="190"/>
      <c r="SWB88" s="190"/>
      <c r="SWC88" s="190"/>
      <c r="SWD88" s="190"/>
      <c r="SWE88" s="190"/>
      <c r="SWF88" s="190"/>
      <c r="SWG88" s="190"/>
      <c r="SWH88" s="190"/>
      <c r="SWI88" s="190"/>
      <c r="SWJ88" s="190"/>
      <c r="SWK88" s="190"/>
      <c r="SWL88" s="190"/>
      <c r="SWM88" s="190"/>
      <c r="SWN88" s="190"/>
      <c r="SWO88" s="190"/>
      <c r="SWP88" s="190"/>
      <c r="SWQ88" s="190"/>
      <c r="SWR88" s="190"/>
      <c r="SWS88" s="190"/>
      <c r="SWT88" s="190"/>
      <c r="SWU88" s="190"/>
      <c r="SWV88" s="190"/>
      <c r="SWW88" s="190"/>
      <c r="SWX88" s="190"/>
      <c r="SWY88" s="190"/>
      <c r="SWZ88" s="190"/>
      <c r="SXA88" s="190"/>
      <c r="SXB88" s="190"/>
      <c r="SXC88" s="190"/>
      <c r="SXD88" s="190"/>
      <c r="SXE88" s="190"/>
      <c r="SXF88" s="190"/>
      <c r="SXG88" s="190"/>
      <c r="SXH88" s="190"/>
      <c r="SXI88" s="190"/>
      <c r="SXJ88" s="190"/>
      <c r="SXK88" s="190"/>
      <c r="SXL88" s="190"/>
      <c r="SXM88" s="190"/>
      <c r="SXN88" s="190"/>
      <c r="SXO88" s="190"/>
      <c r="SXP88" s="190"/>
      <c r="SXQ88" s="190"/>
      <c r="SXR88" s="190"/>
      <c r="SXS88" s="190"/>
      <c r="SXT88" s="190"/>
      <c r="SXU88" s="190"/>
      <c r="SXV88" s="190"/>
      <c r="SXW88" s="190"/>
      <c r="SXX88" s="190"/>
      <c r="SXY88" s="190"/>
      <c r="SXZ88" s="190"/>
      <c r="SYA88" s="190"/>
      <c r="SYB88" s="190"/>
      <c r="SYC88" s="190"/>
      <c r="SYD88" s="190"/>
      <c r="SYE88" s="190"/>
      <c r="SYF88" s="190"/>
      <c r="SYG88" s="190"/>
      <c r="SYH88" s="190"/>
      <c r="SYI88" s="190"/>
      <c r="SYJ88" s="190"/>
      <c r="SYK88" s="190"/>
      <c r="SYL88" s="190"/>
      <c r="SYM88" s="190"/>
      <c r="SYN88" s="190"/>
      <c r="SYO88" s="190"/>
      <c r="SYP88" s="190"/>
      <c r="SYQ88" s="190"/>
      <c r="SYR88" s="190"/>
      <c r="SYS88" s="190"/>
      <c r="SYT88" s="190"/>
      <c r="SYU88" s="190"/>
      <c r="SYV88" s="190"/>
      <c r="SYW88" s="190"/>
      <c r="SYX88" s="190"/>
      <c r="SYY88" s="190"/>
      <c r="SYZ88" s="190"/>
      <c r="SZA88" s="190"/>
      <c r="SZB88" s="190"/>
      <c r="SZC88" s="190"/>
      <c r="SZD88" s="190"/>
      <c r="SZE88" s="190"/>
      <c r="SZF88" s="190"/>
      <c r="SZG88" s="190"/>
      <c r="SZH88" s="190"/>
      <c r="SZI88" s="190"/>
      <c r="SZJ88" s="190"/>
      <c r="SZK88" s="190"/>
      <c r="SZL88" s="190"/>
      <c r="SZM88" s="190"/>
      <c r="SZN88" s="190"/>
      <c r="SZO88" s="190"/>
      <c r="SZP88" s="190"/>
      <c r="SZQ88" s="190"/>
      <c r="SZR88" s="190"/>
      <c r="SZS88" s="190"/>
      <c r="SZT88" s="190"/>
      <c r="SZU88" s="190"/>
      <c r="SZV88" s="190"/>
      <c r="SZW88" s="190"/>
      <c r="SZX88" s="190"/>
      <c r="SZY88" s="190"/>
      <c r="SZZ88" s="190"/>
      <c r="TAA88" s="190"/>
      <c r="TAB88" s="190"/>
      <c r="TAC88" s="190"/>
      <c r="TAD88" s="190"/>
      <c r="TAE88" s="190"/>
      <c r="TAF88" s="190"/>
      <c r="TAG88" s="190"/>
      <c r="TAH88" s="190"/>
      <c r="TAI88" s="190"/>
      <c r="TAJ88" s="190"/>
      <c r="TAK88" s="190"/>
      <c r="TAL88" s="190"/>
      <c r="TAM88" s="190"/>
      <c r="TAN88" s="190"/>
      <c r="TAO88" s="190"/>
      <c r="TAP88" s="190"/>
      <c r="TAQ88" s="190"/>
      <c r="TAR88" s="190"/>
      <c r="TAS88" s="190"/>
      <c r="TAT88" s="190"/>
      <c r="TAU88" s="190"/>
      <c r="TAV88" s="190"/>
      <c r="TAW88" s="190"/>
      <c r="TAX88" s="190"/>
      <c r="TAY88" s="190"/>
      <c r="TAZ88" s="190"/>
      <c r="TBA88" s="190"/>
      <c r="TBB88" s="190"/>
      <c r="TBC88" s="190"/>
      <c r="TBD88" s="190"/>
      <c r="TBE88" s="190"/>
      <c r="TBF88" s="190"/>
      <c r="TBG88" s="190"/>
      <c r="TBH88" s="190"/>
      <c r="TBI88" s="190"/>
      <c r="TBJ88" s="190"/>
      <c r="TBK88" s="190"/>
      <c r="TBL88" s="190"/>
      <c r="TBM88" s="190"/>
      <c r="TBN88" s="190"/>
      <c r="TBO88" s="190"/>
      <c r="TBP88" s="190"/>
      <c r="TBQ88" s="190"/>
      <c r="TBR88" s="190"/>
      <c r="TBS88" s="190"/>
      <c r="TBT88" s="190"/>
      <c r="TBU88" s="190"/>
      <c r="TBV88" s="190"/>
      <c r="TBW88" s="190"/>
      <c r="TBX88" s="190"/>
      <c r="TBY88" s="190"/>
      <c r="TBZ88" s="190"/>
      <c r="TCA88" s="190"/>
      <c r="TCB88" s="190"/>
      <c r="TCC88" s="190"/>
      <c r="TCD88" s="190"/>
      <c r="TCE88" s="190"/>
      <c r="TCF88" s="190"/>
      <c r="TCG88" s="190"/>
      <c r="TCH88" s="190"/>
      <c r="TCI88" s="190"/>
      <c r="TCJ88" s="190"/>
      <c r="TCK88" s="190"/>
      <c r="TCL88" s="190"/>
      <c r="TCM88" s="190"/>
      <c r="TCN88" s="190"/>
      <c r="TCO88" s="190"/>
      <c r="TCP88" s="190"/>
      <c r="TCQ88" s="190"/>
      <c r="TCR88" s="190"/>
      <c r="TCS88" s="190"/>
      <c r="TCT88" s="190"/>
      <c r="TCU88" s="190"/>
      <c r="TCV88" s="190"/>
      <c r="TCW88" s="190"/>
      <c r="TCX88" s="190"/>
      <c r="TCY88" s="190"/>
      <c r="TCZ88" s="190"/>
      <c r="TDA88" s="190"/>
      <c r="TDB88" s="190"/>
      <c r="TDC88" s="190"/>
      <c r="TDD88" s="190"/>
      <c r="TDE88" s="190"/>
      <c r="TDF88" s="190"/>
      <c r="TDG88" s="190"/>
      <c r="TDH88" s="190"/>
      <c r="TDI88" s="190"/>
      <c r="TDJ88" s="190"/>
      <c r="TDK88" s="190"/>
      <c r="TDL88" s="190"/>
      <c r="TDM88" s="190"/>
      <c r="TDN88" s="190"/>
      <c r="TDO88" s="190"/>
      <c r="TDP88" s="190"/>
      <c r="TDQ88" s="190"/>
      <c r="TDR88" s="190"/>
      <c r="TDS88" s="190"/>
      <c r="TDT88" s="190"/>
      <c r="TDU88" s="190"/>
      <c r="TDV88" s="190"/>
      <c r="TDW88" s="190"/>
      <c r="TDX88" s="190"/>
      <c r="TDY88" s="190"/>
      <c r="TDZ88" s="190"/>
      <c r="TEA88" s="190"/>
      <c r="TEB88" s="190"/>
      <c r="TEC88" s="190"/>
      <c r="TED88" s="190"/>
      <c r="TEE88" s="190"/>
      <c r="TEF88" s="190"/>
      <c r="TEG88" s="190"/>
      <c r="TEH88" s="190"/>
      <c r="TEI88" s="190"/>
      <c r="TEJ88" s="190"/>
      <c r="TEK88" s="190"/>
      <c r="TEL88" s="190"/>
      <c r="TEM88" s="190"/>
      <c r="TEN88" s="190"/>
      <c r="TEO88" s="190"/>
      <c r="TEP88" s="190"/>
      <c r="TEQ88" s="190"/>
      <c r="TER88" s="190"/>
      <c r="TES88" s="190"/>
      <c r="TET88" s="190"/>
      <c r="TEU88" s="190"/>
      <c r="TEV88" s="190"/>
      <c r="TEW88" s="190"/>
      <c r="TEX88" s="190"/>
      <c r="TEY88" s="190"/>
      <c r="TEZ88" s="190"/>
      <c r="TFA88" s="190"/>
      <c r="TFB88" s="190"/>
      <c r="TFC88" s="190"/>
      <c r="TFD88" s="190"/>
      <c r="TFE88" s="190"/>
      <c r="TFF88" s="190"/>
      <c r="TFG88" s="190"/>
      <c r="TFH88" s="190"/>
      <c r="TFI88" s="190"/>
      <c r="TFJ88" s="190"/>
      <c r="TFK88" s="190"/>
      <c r="TFL88" s="190"/>
      <c r="TFM88" s="190"/>
      <c r="TFN88" s="190"/>
      <c r="TFO88" s="190"/>
      <c r="TFP88" s="190"/>
      <c r="TFQ88" s="190"/>
      <c r="TFR88" s="190"/>
      <c r="TFS88" s="190"/>
      <c r="TFT88" s="190"/>
      <c r="TFU88" s="190"/>
      <c r="TFV88" s="190"/>
      <c r="TFW88" s="190"/>
      <c r="TFX88" s="190"/>
      <c r="TFY88" s="190"/>
      <c r="TFZ88" s="190"/>
      <c r="TGA88" s="190"/>
      <c r="TGB88" s="190"/>
      <c r="TGC88" s="190"/>
      <c r="TGD88" s="190"/>
      <c r="TGE88" s="190"/>
      <c r="TGF88" s="190"/>
      <c r="TGG88" s="190"/>
      <c r="TGH88" s="190"/>
      <c r="TGI88" s="190"/>
      <c r="TGJ88" s="190"/>
      <c r="TGK88" s="190"/>
      <c r="TGL88" s="190"/>
      <c r="TGM88" s="190"/>
      <c r="TGN88" s="190"/>
      <c r="TGO88" s="190"/>
      <c r="TGP88" s="190"/>
      <c r="TGQ88" s="190"/>
      <c r="TGR88" s="190"/>
      <c r="TGS88" s="190"/>
      <c r="TGT88" s="190"/>
      <c r="TGU88" s="190"/>
      <c r="TGV88" s="190"/>
      <c r="TGW88" s="190"/>
      <c r="TGX88" s="190"/>
      <c r="TGY88" s="190"/>
      <c r="TGZ88" s="190"/>
      <c r="THA88" s="190"/>
      <c r="THB88" s="190"/>
      <c r="THC88" s="190"/>
      <c r="THD88" s="190"/>
      <c r="THE88" s="190"/>
      <c r="THF88" s="190"/>
      <c r="THG88" s="190"/>
      <c r="THH88" s="190"/>
      <c r="THI88" s="190"/>
      <c r="THJ88" s="190"/>
      <c r="THK88" s="190"/>
      <c r="THL88" s="190"/>
      <c r="THM88" s="190"/>
      <c r="THN88" s="190"/>
      <c r="THO88" s="190"/>
      <c r="THP88" s="190"/>
      <c r="THQ88" s="190"/>
      <c r="THR88" s="190"/>
      <c r="THS88" s="190"/>
      <c r="THT88" s="190"/>
      <c r="THU88" s="190"/>
      <c r="THV88" s="190"/>
      <c r="THW88" s="190"/>
      <c r="THX88" s="190"/>
      <c r="THY88" s="190"/>
      <c r="THZ88" s="190"/>
      <c r="TIA88" s="190"/>
      <c r="TIB88" s="190"/>
      <c r="TIC88" s="190"/>
      <c r="TID88" s="190"/>
      <c r="TIE88" s="190"/>
      <c r="TIF88" s="190"/>
      <c r="TIG88" s="190"/>
      <c r="TIH88" s="190"/>
      <c r="TII88" s="190"/>
      <c r="TIJ88" s="190"/>
      <c r="TIK88" s="190"/>
      <c r="TIL88" s="190"/>
      <c r="TIM88" s="190"/>
      <c r="TIN88" s="190"/>
      <c r="TIO88" s="190"/>
      <c r="TIP88" s="190"/>
      <c r="TIQ88" s="190"/>
      <c r="TIR88" s="190"/>
      <c r="TIS88" s="190"/>
      <c r="TIT88" s="190"/>
      <c r="TIU88" s="190"/>
      <c r="TIV88" s="190"/>
      <c r="TIW88" s="190"/>
      <c r="TIX88" s="190"/>
      <c r="TIY88" s="190"/>
      <c r="TIZ88" s="190"/>
      <c r="TJA88" s="190"/>
      <c r="TJB88" s="190"/>
      <c r="TJC88" s="190"/>
      <c r="TJD88" s="190"/>
      <c r="TJE88" s="190"/>
      <c r="TJF88" s="190"/>
      <c r="TJG88" s="190"/>
      <c r="TJH88" s="190"/>
      <c r="TJI88" s="190"/>
      <c r="TJJ88" s="190"/>
      <c r="TJK88" s="190"/>
      <c r="TJL88" s="190"/>
      <c r="TJM88" s="190"/>
      <c r="TJN88" s="190"/>
      <c r="TJO88" s="190"/>
      <c r="TJP88" s="190"/>
      <c r="TJQ88" s="190"/>
      <c r="TJR88" s="190"/>
      <c r="TJS88" s="190"/>
      <c r="TJT88" s="190"/>
      <c r="TJU88" s="190"/>
      <c r="TJV88" s="190"/>
      <c r="TJW88" s="190"/>
      <c r="TJX88" s="190"/>
      <c r="TJY88" s="190"/>
      <c r="TJZ88" s="190"/>
      <c r="TKA88" s="190"/>
      <c r="TKB88" s="190"/>
      <c r="TKC88" s="190"/>
      <c r="TKD88" s="190"/>
      <c r="TKE88" s="190"/>
      <c r="TKF88" s="190"/>
      <c r="TKG88" s="190"/>
      <c r="TKH88" s="190"/>
      <c r="TKI88" s="190"/>
      <c r="TKJ88" s="190"/>
      <c r="TKK88" s="190"/>
      <c r="TKL88" s="190"/>
      <c r="TKM88" s="190"/>
      <c r="TKN88" s="190"/>
      <c r="TKO88" s="190"/>
      <c r="TKP88" s="190"/>
      <c r="TKQ88" s="190"/>
      <c r="TKR88" s="190"/>
      <c r="TKS88" s="190"/>
      <c r="TKT88" s="190"/>
      <c r="TKU88" s="190"/>
      <c r="TKV88" s="190"/>
      <c r="TKW88" s="190"/>
      <c r="TKX88" s="190"/>
      <c r="TKY88" s="190"/>
      <c r="TKZ88" s="190"/>
      <c r="TLA88" s="190"/>
      <c r="TLB88" s="190"/>
      <c r="TLC88" s="190"/>
      <c r="TLD88" s="190"/>
      <c r="TLE88" s="190"/>
      <c r="TLF88" s="190"/>
      <c r="TLG88" s="190"/>
      <c r="TLH88" s="190"/>
      <c r="TLI88" s="190"/>
      <c r="TLJ88" s="190"/>
      <c r="TLK88" s="190"/>
      <c r="TLL88" s="190"/>
      <c r="TLM88" s="190"/>
      <c r="TLN88" s="190"/>
      <c r="TLO88" s="190"/>
      <c r="TLP88" s="190"/>
      <c r="TLQ88" s="190"/>
      <c r="TLR88" s="190"/>
      <c r="TLS88" s="190"/>
      <c r="TLT88" s="190"/>
      <c r="TLU88" s="190"/>
      <c r="TLV88" s="190"/>
      <c r="TLW88" s="190"/>
      <c r="TLX88" s="190"/>
      <c r="TLY88" s="190"/>
      <c r="TLZ88" s="190"/>
      <c r="TMA88" s="190"/>
      <c r="TMB88" s="190"/>
      <c r="TMC88" s="190"/>
      <c r="TMD88" s="190"/>
      <c r="TME88" s="190"/>
      <c r="TMF88" s="190"/>
      <c r="TMG88" s="190"/>
      <c r="TMH88" s="190"/>
      <c r="TMI88" s="190"/>
      <c r="TMJ88" s="190"/>
      <c r="TMK88" s="190"/>
      <c r="TML88" s="190"/>
      <c r="TMM88" s="190"/>
      <c r="TMN88" s="190"/>
      <c r="TMO88" s="190"/>
      <c r="TMP88" s="190"/>
      <c r="TMQ88" s="190"/>
      <c r="TMR88" s="190"/>
      <c r="TMS88" s="190"/>
      <c r="TMT88" s="190"/>
      <c r="TMU88" s="190"/>
      <c r="TMV88" s="190"/>
      <c r="TMW88" s="190"/>
      <c r="TMX88" s="190"/>
      <c r="TMY88" s="190"/>
      <c r="TMZ88" s="190"/>
      <c r="TNA88" s="190"/>
      <c r="TNB88" s="190"/>
      <c r="TNC88" s="190"/>
      <c r="TND88" s="190"/>
      <c r="TNE88" s="190"/>
      <c r="TNF88" s="190"/>
      <c r="TNG88" s="190"/>
      <c r="TNH88" s="190"/>
      <c r="TNI88" s="190"/>
      <c r="TNJ88" s="190"/>
      <c r="TNK88" s="190"/>
      <c r="TNL88" s="190"/>
      <c r="TNM88" s="190"/>
      <c r="TNN88" s="190"/>
      <c r="TNO88" s="190"/>
      <c r="TNP88" s="190"/>
      <c r="TNQ88" s="190"/>
      <c r="TNR88" s="190"/>
      <c r="TNS88" s="190"/>
      <c r="TNT88" s="190"/>
      <c r="TNU88" s="190"/>
      <c r="TNV88" s="190"/>
      <c r="TNW88" s="190"/>
      <c r="TNX88" s="190"/>
      <c r="TNY88" s="190"/>
      <c r="TNZ88" s="190"/>
      <c r="TOA88" s="190"/>
      <c r="TOB88" s="190"/>
      <c r="TOC88" s="190"/>
      <c r="TOD88" s="190"/>
      <c r="TOE88" s="190"/>
      <c r="TOF88" s="190"/>
      <c r="TOG88" s="190"/>
      <c r="TOH88" s="190"/>
      <c r="TOI88" s="190"/>
      <c r="TOJ88" s="190"/>
      <c r="TOK88" s="190"/>
      <c r="TOL88" s="190"/>
      <c r="TOM88" s="190"/>
      <c r="TON88" s="190"/>
      <c r="TOO88" s="190"/>
      <c r="TOP88" s="190"/>
      <c r="TOQ88" s="190"/>
      <c r="TOR88" s="190"/>
      <c r="TOS88" s="190"/>
      <c r="TOT88" s="190"/>
      <c r="TOU88" s="190"/>
      <c r="TOV88" s="190"/>
      <c r="TOW88" s="190"/>
      <c r="TOX88" s="190"/>
      <c r="TOY88" s="190"/>
      <c r="TOZ88" s="190"/>
      <c r="TPA88" s="190"/>
      <c r="TPB88" s="190"/>
      <c r="TPC88" s="190"/>
      <c r="TPD88" s="190"/>
      <c r="TPE88" s="190"/>
      <c r="TPF88" s="190"/>
      <c r="TPG88" s="190"/>
      <c r="TPH88" s="190"/>
      <c r="TPI88" s="190"/>
      <c r="TPJ88" s="190"/>
      <c r="TPK88" s="190"/>
      <c r="TPL88" s="190"/>
      <c r="TPM88" s="190"/>
      <c r="TPN88" s="190"/>
      <c r="TPO88" s="190"/>
      <c r="TPP88" s="190"/>
      <c r="TPQ88" s="190"/>
      <c r="TPR88" s="190"/>
      <c r="TPS88" s="190"/>
      <c r="TPT88" s="190"/>
      <c r="TPU88" s="190"/>
      <c r="TPV88" s="190"/>
      <c r="TPW88" s="190"/>
      <c r="TPX88" s="190"/>
      <c r="TPY88" s="190"/>
      <c r="TPZ88" s="190"/>
      <c r="TQA88" s="190"/>
      <c r="TQB88" s="190"/>
      <c r="TQC88" s="190"/>
      <c r="TQD88" s="190"/>
      <c r="TQE88" s="190"/>
      <c r="TQF88" s="190"/>
      <c r="TQG88" s="190"/>
      <c r="TQH88" s="190"/>
      <c r="TQI88" s="190"/>
      <c r="TQJ88" s="190"/>
      <c r="TQK88" s="190"/>
      <c r="TQL88" s="190"/>
      <c r="TQM88" s="190"/>
      <c r="TQN88" s="190"/>
      <c r="TQO88" s="190"/>
      <c r="TQP88" s="190"/>
      <c r="TQQ88" s="190"/>
      <c r="TQR88" s="190"/>
      <c r="TQS88" s="190"/>
      <c r="TQT88" s="190"/>
      <c r="TQU88" s="190"/>
      <c r="TQV88" s="190"/>
      <c r="TQW88" s="190"/>
      <c r="TQX88" s="190"/>
      <c r="TQY88" s="190"/>
      <c r="TQZ88" s="190"/>
      <c r="TRA88" s="190"/>
      <c r="TRB88" s="190"/>
      <c r="TRC88" s="190"/>
      <c r="TRD88" s="190"/>
      <c r="TRE88" s="190"/>
      <c r="TRF88" s="190"/>
      <c r="TRG88" s="190"/>
      <c r="TRH88" s="190"/>
      <c r="TRI88" s="190"/>
      <c r="TRJ88" s="190"/>
      <c r="TRK88" s="190"/>
      <c r="TRL88" s="190"/>
      <c r="TRM88" s="190"/>
      <c r="TRN88" s="190"/>
      <c r="TRO88" s="190"/>
      <c r="TRP88" s="190"/>
      <c r="TRQ88" s="190"/>
      <c r="TRR88" s="190"/>
      <c r="TRS88" s="190"/>
      <c r="TRT88" s="190"/>
      <c r="TRU88" s="190"/>
      <c r="TRV88" s="190"/>
      <c r="TRW88" s="190"/>
      <c r="TRX88" s="190"/>
      <c r="TRY88" s="190"/>
      <c r="TRZ88" s="190"/>
      <c r="TSA88" s="190"/>
      <c r="TSB88" s="190"/>
      <c r="TSC88" s="190"/>
      <c r="TSD88" s="190"/>
      <c r="TSE88" s="190"/>
      <c r="TSF88" s="190"/>
      <c r="TSG88" s="190"/>
      <c r="TSH88" s="190"/>
      <c r="TSI88" s="190"/>
      <c r="TSJ88" s="190"/>
      <c r="TSK88" s="190"/>
      <c r="TSL88" s="190"/>
      <c r="TSM88" s="190"/>
      <c r="TSN88" s="190"/>
      <c r="TSO88" s="190"/>
      <c r="TSP88" s="190"/>
      <c r="TSQ88" s="190"/>
      <c r="TSR88" s="190"/>
      <c r="TSS88" s="190"/>
      <c r="TST88" s="190"/>
      <c r="TSU88" s="190"/>
      <c r="TSV88" s="190"/>
      <c r="TSW88" s="190"/>
      <c r="TSX88" s="190"/>
      <c r="TSY88" s="190"/>
      <c r="TSZ88" s="190"/>
      <c r="TTA88" s="190"/>
      <c r="TTB88" s="190"/>
      <c r="TTC88" s="190"/>
      <c r="TTD88" s="190"/>
      <c r="TTE88" s="190"/>
      <c r="TTF88" s="190"/>
      <c r="TTG88" s="190"/>
      <c r="TTH88" s="190"/>
      <c r="TTI88" s="190"/>
      <c r="TTJ88" s="190"/>
      <c r="TTK88" s="190"/>
      <c r="TTL88" s="190"/>
      <c r="TTM88" s="190"/>
      <c r="TTN88" s="190"/>
      <c r="TTO88" s="190"/>
      <c r="TTP88" s="190"/>
      <c r="TTQ88" s="190"/>
      <c r="TTR88" s="190"/>
      <c r="TTS88" s="190"/>
      <c r="TTT88" s="190"/>
      <c r="TTU88" s="190"/>
      <c r="TTV88" s="190"/>
      <c r="TTW88" s="190"/>
      <c r="TTX88" s="190"/>
      <c r="TTY88" s="190"/>
      <c r="TTZ88" s="190"/>
      <c r="TUA88" s="190"/>
      <c r="TUB88" s="190"/>
      <c r="TUC88" s="190"/>
      <c r="TUD88" s="190"/>
      <c r="TUE88" s="190"/>
      <c r="TUF88" s="190"/>
      <c r="TUG88" s="190"/>
      <c r="TUH88" s="190"/>
      <c r="TUI88" s="190"/>
      <c r="TUJ88" s="190"/>
      <c r="TUK88" s="190"/>
      <c r="TUL88" s="190"/>
      <c r="TUM88" s="190"/>
      <c r="TUN88" s="190"/>
      <c r="TUO88" s="190"/>
      <c r="TUP88" s="190"/>
      <c r="TUQ88" s="190"/>
      <c r="TUR88" s="190"/>
      <c r="TUS88" s="190"/>
      <c r="TUT88" s="190"/>
      <c r="TUU88" s="190"/>
      <c r="TUV88" s="190"/>
      <c r="TUW88" s="190"/>
      <c r="TUX88" s="190"/>
      <c r="TUY88" s="190"/>
      <c r="TUZ88" s="190"/>
      <c r="TVA88" s="190"/>
      <c r="TVB88" s="190"/>
      <c r="TVC88" s="190"/>
      <c r="TVD88" s="190"/>
      <c r="TVE88" s="190"/>
      <c r="TVF88" s="190"/>
      <c r="TVG88" s="190"/>
      <c r="TVH88" s="190"/>
      <c r="TVI88" s="190"/>
      <c r="TVJ88" s="190"/>
      <c r="TVK88" s="190"/>
      <c r="TVL88" s="190"/>
      <c r="TVM88" s="190"/>
      <c r="TVN88" s="190"/>
      <c r="TVO88" s="190"/>
      <c r="TVP88" s="190"/>
      <c r="TVQ88" s="190"/>
      <c r="TVR88" s="190"/>
      <c r="TVS88" s="190"/>
      <c r="TVT88" s="190"/>
      <c r="TVU88" s="190"/>
      <c r="TVV88" s="190"/>
      <c r="TVW88" s="190"/>
      <c r="TVX88" s="190"/>
      <c r="TVY88" s="190"/>
      <c r="TVZ88" s="190"/>
      <c r="TWA88" s="190"/>
      <c r="TWB88" s="190"/>
      <c r="TWC88" s="190"/>
      <c r="TWD88" s="190"/>
      <c r="TWE88" s="190"/>
      <c r="TWF88" s="190"/>
      <c r="TWG88" s="190"/>
      <c r="TWH88" s="190"/>
      <c r="TWI88" s="190"/>
      <c r="TWJ88" s="190"/>
      <c r="TWK88" s="190"/>
      <c r="TWL88" s="190"/>
      <c r="TWM88" s="190"/>
      <c r="TWN88" s="190"/>
      <c r="TWO88" s="190"/>
      <c r="TWP88" s="190"/>
      <c r="TWQ88" s="190"/>
      <c r="TWR88" s="190"/>
      <c r="TWS88" s="190"/>
      <c r="TWT88" s="190"/>
      <c r="TWU88" s="190"/>
      <c r="TWV88" s="190"/>
      <c r="TWW88" s="190"/>
      <c r="TWX88" s="190"/>
      <c r="TWY88" s="190"/>
      <c r="TWZ88" s="190"/>
      <c r="TXA88" s="190"/>
      <c r="TXB88" s="190"/>
      <c r="TXC88" s="190"/>
      <c r="TXD88" s="190"/>
      <c r="TXE88" s="190"/>
      <c r="TXF88" s="190"/>
      <c r="TXG88" s="190"/>
      <c r="TXH88" s="190"/>
      <c r="TXI88" s="190"/>
      <c r="TXJ88" s="190"/>
      <c r="TXK88" s="190"/>
      <c r="TXL88" s="190"/>
      <c r="TXM88" s="190"/>
      <c r="TXN88" s="190"/>
      <c r="TXO88" s="190"/>
      <c r="TXP88" s="190"/>
      <c r="TXQ88" s="190"/>
      <c r="TXR88" s="190"/>
      <c r="TXS88" s="190"/>
      <c r="TXT88" s="190"/>
      <c r="TXU88" s="190"/>
      <c r="TXV88" s="190"/>
      <c r="TXW88" s="190"/>
      <c r="TXX88" s="190"/>
      <c r="TXY88" s="190"/>
      <c r="TXZ88" s="190"/>
      <c r="TYA88" s="190"/>
      <c r="TYB88" s="190"/>
      <c r="TYC88" s="190"/>
      <c r="TYD88" s="190"/>
      <c r="TYE88" s="190"/>
      <c r="TYF88" s="190"/>
      <c r="TYG88" s="190"/>
      <c r="TYH88" s="190"/>
      <c r="TYI88" s="190"/>
      <c r="TYJ88" s="190"/>
      <c r="TYK88" s="190"/>
      <c r="TYL88" s="190"/>
      <c r="TYM88" s="190"/>
      <c r="TYN88" s="190"/>
      <c r="TYO88" s="190"/>
      <c r="TYP88" s="190"/>
      <c r="TYQ88" s="190"/>
      <c r="TYR88" s="190"/>
      <c r="TYS88" s="190"/>
      <c r="TYT88" s="190"/>
      <c r="TYU88" s="190"/>
      <c r="TYV88" s="190"/>
      <c r="TYW88" s="190"/>
      <c r="TYX88" s="190"/>
      <c r="TYY88" s="190"/>
      <c r="TYZ88" s="190"/>
      <c r="TZA88" s="190"/>
      <c r="TZB88" s="190"/>
      <c r="TZC88" s="190"/>
      <c r="TZD88" s="190"/>
      <c r="TZE88" s="190"/>
      <c r="TZF88" s="190"/>
      <c r="TZG88" s="190"/>
      <c r="TZH88" s="190"/>
      <c r="TZI88" s="190"/>
      <c r="TZJ88" s="190"/>
      <c r="TZK88" s="190"/>
      <c r="TZL88" s="190"/>
      <c r="TZM88" s="190"/>
      <c r="TZN88" s="190"/>
      <c r="TZO88" s="190"/>
      <c r="TZP88" s="190"/>
      <c r="TZQ88" s="190"/>
      <c r="TZR88" s="190"/>
      <c r="TZS88" s="190"/>
      <c r="TZT88" s="190"/>
      <c r="TZU88" s="190"/>
      <c r="TZV88" s="190"/>
      <c r="TZW88" s="190"/>
      <c r="TZX88" s="190"/>
      <c r="TZY88" s="190"/>
      <c r="TZZ88" s="190"/>
      <c r="UAA88" s="190"/>
      <c r="UAB88" s="190"/>
      <c r="UAC88" s="190"/>
      <c r="UAD88" s="190"/>
      <c r="UAE88" s="190"/>
      <c r="UAF88" s="190"/>
      <c r="UAG88" s="190"/>
      <c r="UAH88" s="190"/>
      <c r="UAI88" s="190"/>
      <c r="UAJ88" s="190"/>
      <c r="UAK88" s="190"/>
      <c r="UAL88" s="190"/>
      <c r="UAM88" s="190"/>
      <c r="UAN88" s="190"/>
      <c r="UAO88" s="190"/>
      <c r="UAP88" s="190"/>
      <c r="UAQ88" s="190"/>
      <c r="UAR88" s="190"/>
      <c r="UAS88" s="190"/>
      <c r="UAT88" s="190"/>
      <c r="UAU88" s="190"/>
      <c r="UAV88" s="190"/>
      <c r="UAW88" s="190"/>
      <c r="UAX88" s="190"/>
      <c r="UAY88" s="190"/>
      <c r="UAZ88" s="190"/>
      <c r="UBA88" s="190"/>
      <c r="UBB88" s="190"/>
      <c r="UBC88" s="190"/>
      <c r="UBD88" s="190"/>
      <c r="UBE88" s="190"/>
      <c r="UBF88" s="190"/>
      <c r="UBG88" s="190"/>
      <c r="UBH88" s="190"/>
      <c r="UBI88" s="190"/>
      <c r="UBJ88" s="190"/>
      <c r="UBK88" s="190"/>
      <c r="UBL88" s="190"/>
      <c r="UBM88" s="190"/>
      <c r="UBN88" s="190"/>
      <c r="UBO88" s="190"/>
      <c r="UBP88" s="190"/>
      <c r="UBQ88" s="190"/>
      <c r="UBR88" s="190"/>
      <c r="UBS88" s="190"/>
      <c r="UBT88" s="190"/>
      <c r="UBU88" s="190"/>
      <c r="UBV88" s="190"/>
      <c r="UBW88" s="190"/>
      <c r="UBX88" s="190"/>
      <c r="UBY88" s="190"/>
      <c r="UBZ88" s="190"/>
      <c r="UCA88" s="190"/>
      <c r="UCB88" s="190"/>
      <c r="UCC88" s="190"/>
      <c r="UCD88" s="190"/>
      <c r="UCE88" s="190"/>
      <c r="UCF88" s="190"/>
      <c r="UCG88" s="190"/>
      <c r="UCH88" s="190"/>
      <c r="UCI88" s="190"/>
      <c r="UCJ88" s="190"/>
      <c r="UCK88" s="190"/>
      <c r="UCL88" s="190"/>
      <c r="UCM88" s="190"/>
      <c r="UCN88" s="190"/>
      <c r="UCO88" s="190"/>
      <c r="UCP88" s="190"/>
      <c r="UCQ88" s="190"/>
      <c r="UCR88" s="190"/>
      <c r="UCS88" s="190"/>
      <c r="UCT88" s="190"/>
      <c r="UCU88" s="190"/>
      <c r="UCV88" s="190"/>
      <c r="UCW88" s="190"/>
      <c r="UCX88" s="190"/>
      <c r="UCY88" s="190"/>
      <c r="UCZ88" s="190"/>
      <c r="UDA88" s="190"/>
      <c r="UDB88" s="190"/>
      <c r="UDC88" s="190"/>
      <c r="UDD88" s="190"/>
      <c r="UDE88" s="190"/>
      <c r="UDF88" s="190"/>
      <c r="UDG88" s="190"/>
      <c r="UDH88" s="190"/>
      <c r="UDI88" s="190"/>
      <c r="UDJ88" s="190"/>
      <c r="UDK88" s="190"/>
      <c r="UDL88" s="190"/>
      <c r="UDM88" s="190"/>
      <c r="UDN88" s="190"/>
      <c r="UDO88" s="190"/>
      <c r="UDP88" s="190"/>
      <c r="UDQ88" s="190"/>
      <c r="UDR88" s="190"/>
      <c r="UDS88" s="190"/>
      <c r="UDT88" s="190"/>
      <c r="UDU88" s="190"/>
      <c r="UDV88" s="190"/>
      <c r="UDW88" s="190"/>
      <c r="UDX88" s="190"/>
      <c r="UDY88" s="190"/>
      <c r="UDZ88" s="190"/>
      <c r="UEA88" s="190"/>
      <c r="UEB88" s="190"/>
      <c r="UEC88" s="190"/>
      <c r="UED88" s="190"/>
      <c r="UEE88" s="190"/>
      <c r="UEF88" s="190"/>
      <c r="UEG88" s="190"/>
      <c r="UEH88" s="190"/>
      <c r="UEI88" s="190"/>
      <c r="UEJ88" s="190"/>
      <c r="UEK88" s="190"/>
      <c r="UEL88" s="190"/>
      <c r="UEM88" s="190"/>
      <c r="UEN88" s="190"/>
      <c r="UEO88" s="190"/>
      <c r="UEP88" s="190"/>
      <c r="UEQ88" s="190"/>
      <c r="UER88" s="190"/>
      <c r="UES88" s="190"/>
      <c r="UET88" s="190"/>
      <c r="UEU88" s="190"/>
      <c r="UEV88" s="190"/>
      <c r="UEW88" s="190"/>
      <c r="UEX88" s="190"/>
      <c r="UEY88" s="190"/>
      <c r="UEZ88" s="190"/>
      <c r="UFA88" s="190"/>
      <c r="UFB88" s="190"/>
      <c r="UFC88" s="190"/>
      <c r="UFD88" s="190"/>
      <c r="UFE88" s="190"/>
      <c r="UFF88" s="190"/>
      <c r="UFG88" s="190"/>
      <c r="UFH88" s="190"/>
      <c r="UFI88" s="190"/>
      <c r="UFJ88" s="190"/>
      <c r="UFK88" s="190"/>
      <c r="UFL88" s="190"/>
      <c r="UFM88" s="190"/>
      <c r="UFN88" s="190"/>
      <c r="UFO88" s="190"/>
      <c r="UFP88" s="190"/>
      <c r="UFQ88" s="190"/>
      <c r="UFR88" s="190"/>
      <c r="UFS88" s="190"/>
      <c r="UFT88" s="190"/>
      <c r="UFU88" s="190"/>
      <c r="UFV88" s="190"/>
      <c r="UFW88" s="190"/>
      <c r="UFX88" s="190"/>
      <c r="UFY88" s="190"/>
      <c r="UFZ88" s="190"/>
      <c r="UGA88" s="190"/>
      <c r="UGB88" s="190"/>
      <c r="UGC88" s="190"/>
      <c r="UGD88" s="190"/>
      <c r="UGE88" s="190"/>
      <c r="UGF88" s="190"/>
      <c r="UGG88" s="190"/>
      <c r="UGH88" s="190"/>
      <c r="UGI88" s="190"/>
      <c r="UGJ88" s="190"/>
      <c r="UGK88" s="190"/>
      <c r="UGL88" s="190"/>
      <c r="UGM88" s="190"/>
      <c r="UGN88" s="190"/>
      <c r="UGO88" s="190"/>
      <c r="UGP88" s="190"/>
      <c r="UGQ88" s="190"/>
      <c r="UGR88" s="190"/>
      <c r="UGS88" s="190"/>
      <c r="UGT88" s="190"/>
      <c r="UGU88" s="190"/>
      <c r="UGV88" s="190"/>
      <c r="UGW88" s="190"/>
      <c r="UGX88" s="190"/>
      <c r="UGY88" s="190"/>
      <c r="UGZ88" s="190"/>
      <c r="UHA88" s="190"/>
      <c r="UHB88" s="190"/>
      <c r="UHC88" s="190"/>
      <c r="UHD88" s="190"/>
      <c r="UHE88" s="190"/>
      <c r="UHF88" s="190"/>
      <c r="UHG88" s="190"/>
      <c r="UHH88" s="190"/>
      <c r="UHI88" s="190"/>
      <c r="UHJ88" s="190"/>
      <c r="UHK88" s="190"/>
      <c r="UHL88" s="190"/>
      <c r="UHM88" s="190"/>
      <c r="UHN88" s="190"/>
      <c r="UHO88" s="190"/>
      <c r="UHP88" s="190"/>
      <c r="UHQ88" s="190"/>
      <c r="UHR88" s="190"/>
      <c r="UHS88" s="190"/>
      <c r="UHT88" s="190"/>
      <c r="UHU88" s="190"/>
      <c r="UHV88" s="190"/>
      <c r="UHW88" s="190"/>
      <c r="UHX88" s="190"/>
      <c r="UHY88" s="190"/>
      <c r="UHZ88" s="190"/>
      <c r="UIA88" s="190"/>
      <c r="UIB88" s="190"/>
      <c r="UIC88" s="190"/>
      <c r="UID88" s="190"/>
      <c r="UIE88" s="190"/>
      <c r="UIF88" s="190"/>
      <c r="UIG88" s="190"/>
      <c r="UIH88" s="190"/>
      <c r="UII88" s="190"/>
      <c r="UIJ88" s="190"/>
      <c r="UIK88" s="190"/>
      <c r="UIL88" s="190"/>
      <c r="UIM88" s="190"/>
      <c r="UIN88" s="190"/>
      <c r="UIO88" s="190"/>
      <c r="UIP88" s="190"/>
      <c r="UIQ88" s="190"/>
      <c r="UIR88" s="190"/>
      <c r="UIS88" s="190"/>
      <c r="UIT88" s="190"/>
      <c r="UIU88" s="190"/>
      <c r="UIV88" s="190"/>
      <c r="UIW88" s="190"/>
      <c r="UIX88" s="190"/>
      <c r="UIY88" s="190"/>
      <c r="UIZ88" s="190"/>
      <c r="UJA88" s="190"/>
      <c r="UJB88" s="190"/>
      <c r="UJC88" s="190"/>
      <c r="UJD88" s="190"/>
      <c r="UJE88" s="190"/>
      <c r="UJF88" s="190"/>
      <c r="UJG88" s="190"/>
      <c r="UJH88" s="190"/>
      <c r="UJI88" s="190"/>
      <c r="UJJ88" s="190"/>
      <c r="UJK88" s="190"/>
      <c r="UJL88" s="190"/>
      <c r="UJM88" s="190"/>
      <c r="UJN88" s="190"/>
      <c r="UJO88" s="190"/>
      <c r="UJP88" s="190"/>
      <c r="UJQ88" s="190"/>
      <c r="UJR88" s="190"/>
      <c r="UJS88" s="190"/>
      <c r="UJT88" s="190"/>
      <c r="UJU88" s="190"/>
      <c r="UJV88" s="190"/>
      <c r="UJW88" s="190"/>
      <c r="UJX88" s="190"/>
      <c r="UJY88" s="190"/>
      <c r="UJZ88" s="190"/>
      <c r="UKA88" s="190"/>
      <c r="UKB88" s="190"/>
      <c r="UKC88" s="190"/>
      <c r="UKD88" s="190"/>
      <c r="UKE88" s="190"/>
      <c r="UKF88" s="190"/>
      <c r="UKG88" s="190"/>
      <c r="UKH88" s="190"/>
      <c r="UKI88" s="190"/>
      <c r="UKJ88" s="190"/>
      <c r="UKK88" s="190"/>
      <c r="UKL88" s="190"/>
      <c r="UKM88" s="190"/>
      <c r="UKN88" s="190"/>
      <c r="UKO88" s="190"/>
      <c r="UKP88" s="190"/>
      <c r="UKQ88" s="190"/>
      <c r="UKR88" s="190"/>
      <c r="UKS88" s="190"/>
      <c r="UKT88" s="190"/>
      <c r="UKU88" s="190"/>
      <c r="UKV88" s="190"/>
      <c r="UKW88" s="190"/>
      <c r="UKX88" s="190"/>
      <c r="UKY88" s="190"/>
      <c r="UKZ88" s="190"/>
      <c r="ULA88" s="190"/>
      <c r="ULB88" s="190"/>
      <c r="ULC88" s="190"/>
      <c r="ULD88" s="190"/>
      <c r="ULE88" s="190"/>
      <c r="ULF88" s="190"/>
      <c r="ULG88" s="190"/>
      <c r="ULH88" s="190"/>
      <c r="ULI88" s="190"/>
      <c r="ULJ88" s="190"/>
      <c r="ULK88" s="190"/>
      <c r="ULL88" s="190"/>
      <c r="ULM88" s="190"/>
      <c r="ULN88" s="190"/>
      <c r="ULO88" s="190"/>
      <c r="ULP88" s="190"/>
      <c r="ULQ88" s="190"/>
      <c r="ULR88" s="190"/>
      <c r="ULS88" s="190"/>
      <c r="ULT88" s="190"/>
      <c r="ULU88" s="190"/>
      <c r="ULV88" s="190"/>
      <c r="ULW88" s="190"/>
      <c r="ULX88" s="190"/>
      <c r="ULY88" s="190"/>
      <c r="ULZ88" s="190"/>
      <c r="UMA88" s="190"/>
      <c r="UMB88" s="190"/>
      <c r="UMC88" s="190"/>
      <c r="UMD88" s="190"/>
      <c r="UME88" s="190"/>
      <c r="UMF88" s="190"/>
      <c r="UMG88" s="190"/>
      <c r="UMH88" s="190"/>
      <c r="UMI88" s="190"/>
      <c r="UMJ88" s="190"/>
      <c r="UMK88" s="190"/>
      <c r="UML88" s="190"/>
      <c r="UMM88" s="190"/>
      <c r="UMN88" s="190"/>
      <c r="UMO88" s="190"/>
      <c r="UMP88" s="190"/>
      <c r="UMQ88" s="190"/>
      <c r="UMR88" s="190"/>
      <c r="UMS88" s="190"/>
      <c r="UMT88" s="190"/>
      <c r="UMU88" s="190"/>
      <c r="UMV88" s="190"/>
      <c r="UMW88" s="190"/>
      <c r="UMX88" s="190"/>
      <c r="UMY88" s="190"/>
      <c r="UMZ88" s="190"/>
      <c r="UNA88" s="190"/>
      <c r="UNB88" s="190"/>
      <c r="UNC88" s="190"/>
      <c r="UND88" s="190"/>
      <c r="UNE88" s="190"/>
      <c r="UNF88" s="190"/>
      <c r="UNG88" s="190"/>
      <c r="UNH88" s="190"/>
      <c r="UNI88" s="190"/>
      <c r="UNJ88" s="190"/>
      <c r="UNK88" s="190"/>
      <c r="UNL88" s="190"/>
      <c r="UNM88" s="190"/>
      <c r="UNN88" s="190"/>
      <c r="UNO88" s="190"/>
      <c r="UNP88" s="190"/>
      <c r="UNQ88" s="190"/>
      <c r="UNR88" s="190"/>
      <c r="UNS88" s="190"/>
      <c r="UNT88" s="190"/>
      <c r="UNU88" s="190"/>
      <c r="UNV88" s="190"/>
      <c r="UNW88" s="190"/>
      <c r="UNX88" s="190"/>
      <c r="UNY88" s="190"/>
      <c r="UNZ88" s="190"/>
      <c r="UOA88" s="190"/>
      <c r="UOB88" s="190"/>
      <c r="UOC88" s="190"/>
      <c r="UOD88" s="190"/>
      <c r="UOE88" s="190"/>
      <c r="UOF88" s="190"/>
      <c r="UOG88" s="190"/>
      <c r="UOH88" s="190"/>
      <c r="UOI88" s="190"/>
      <c r="UOJ88" s="190"/>
      <c r="UOK88" s="190"/>
      <c r="UOL88" s="190"/>
      <c r="UOM88" s="190"/>
      <c r="UON88" s="190"/>
      <c r="UOO88" s="190"/>
      <c r="UOP88" s="190"/>
      <c r="UOQ88" s="190"/>
      <c r="UOR88" s="190"/>
      <c r="UOS88" s="190"/>
      <c r="UOT88" s="190"/>
      <c r="UOU88" s="190"/>
      <c r="UOV88" s="190"/>
      <c r="UOW88" s="190"/>
      <c r="UOX88" s="190"/>
      <c r="UOY88" s="190"/>
      <c r="UOZ88" s="190"/>
      <c r="UPA88" s="190"/>
      <c r="UPB88" s="190"/>
      <c r="UPC88" s="190"/>
      <c r="UPD88" s="190"/>
      <c r="UPE88" s="190"/>
      <c r="UPF88" s="190"/>
      <c r="UPG88" s="190"/>
      <c r="UPH88" s="190"/>
      <c r="UPI88" s="190"/>
      <c r="UPJ88" s="190"/>
      <c r="UPK88" s="190"/>
      <c r="UPL88" s="190"/>
      <c r="UPM88" s="190"/>
      <c r="UPN88" s="190"/>
      <c r="UPO88" s="190"/>
      <c r="UPP88" s="190"/>
      <c r="UPQ88" s="190"/>
      <c r="UPR88" s="190"/>
      <c r="UPS88" s="190"/>
      <c r="UPT88" s="190"/>
      <c r="UPU88" s="190"/>
      <c r="UPV88" s="190"/>
      <c r="UPW88" s="190"/>
      <c r="UPX88" s="190"/>
      <c r="UPY88" s="190"/>
      <c r="UPZ88" s="190"/>
      <c r="UQA88" s="190"/>
      <c r="UQB88" s="190"/>
      <c r="UQC88" s="190"/>
      <c r="UQD88" s="190"/>
      <c r="UQE88" s="190"/>
      <c r="UQF88" s="190"/>
      <c r="UQG88" s="190"/>
      <c r="UQH88" s="190"/>
      <c r="UQI88" s="190"/>
      <c r="UQJ88" s="190"/>
      <c r="UQK88" s="190"/>
      <c r="UQL88" s="190"/>
      <c r="UQM88" s="190"/>
      <c r="UQN88" s="190"/>
      <c r="UQO88" s="190"/>
      <c r="UQP88" s="190"/>
      <c r="UQQ88" s="190"/>
      <c r="UQR88" s="190"/>
      <c r="UQS88" s="190"/>
      <c r="UQT88" s="190"/>
      <c r="UQU88" s="190"/>
      <c r="UQV88" s="190"/>
      <c r="UQW88" s="190"/>
      <c r="UQX88" s="190"/>
      <c r="UQY88" s="190"/>
      <c r="UQZ88" s="190"/>
      <c r="URA88" s="190"/>
      <c r="URB88" s="190"/>
      <c r="URC88" s="190"/>
      <c r="URD88" s="190"/>
      <c r="URE88" s="190"/>
      <c r="URF88" s="190"/>
      <c r="URG88" s="190"/>
      <c r="URH88" s="190"/>
      <c r="URI88" s="190"/>
      <c r="URJ88" s="190"/>
      <c r="URK88" s="190"/>
      <c r="URL88" s="190"/>
      <c r="URM88" s="190"/>
      <c r="URN88" s="190"/>
      <c r="URO88" s="190"/>
      <c r="URP88" s="190"/>
      <c r="URQ88" s="190"/>
      <c r="URR88" s="190"/>
      <c r="URS88" s="190"/>
      <c r="URT88" s="190"/>
      <c r="URU88" s="190"/>
      <c r="URV88" s="190"/>
      <c r="URW88" s="190"/>
      <c r="URX88" s="190"/>
      <c r="URY88" s="190"/>
      <c r="URZ88" s="190"/>
      <c r="USA88" s="190"/>
      <c r="USB88" s="190"/>
      <c r="USC88" s="190"/>
      <c r="USD88" s="190"/>
      <c r="USE88" s="190"/>
      <c r="USF88" s="190"/>
      <c r="USG88" s="190"/>
      <c r="USH88" s="190"/>
      <c r="USI88" s="190"/>
      <c r="USJ88" s="190"/>
      <c r="USK88" s="190"/>
      <c r="USL88" s="190"/>
      <c r="USM88" s="190"/>
      <c r="USN88" s="190"/>
      <c r="USO88" s="190"/>
      <c r="USP88" s="190"/>
      <c r="USQ88" s="190"/>
      <c r="USR88" s="190"/>
      <c r="USS88" s="190"/>
      <c r="UST88" s="190"/>
      <c r="USU88" s="190"/>
      <c r="USV88" s="190"/>
      <c r="USW88" s="190"/>
      <c r="USX88" s="190"/>
      <c r="USY88" s="190"/>
      <c r="USZ88" s="190"/>
      <c r="UTA88" s="190"/>
      <c r="UTB88" s="190"/>
      <c r="UTC88" s="190"/>
      <c r="UTD88" s="190"/>
      <c r="UTE88" s="190"/>
      <c r="UTF88" s="190"/>
      <c r="UTG88" s="190"/>
      <c r="UTH88" s="190"/>
      <c r="UTI88" s="190"/>
      <c r="UTJ88" s="190"/>
      <c r="UTK88" s="190"/>
      <c r="UTL88" s="190"/>
      <c r="UTM88" s="190"/>
      <c r="UTN88" s="190"/>
      <c r="UTO88" s="190"/>
      <c r="UTP88" s="190"/>
      <c r="UTQ88" s="190"/>
      <c r="UTR88" s="190"/>
      <c r="UTS88" s="190"/>
      <c r="UTT88" s="190"/>
      <c r="UTU88" s="190"/>
      <c r="UTV88" s="190"/>
      <c r="UTW88" s="190"/>
      <c r="UTX88" s="190"/>
      <c r="UTY88" s="190"/>
      <c r="UTZ88" s="190"/>
      <c r="UUA88" s="190"/>
      <c r="UUB88" s="190"/>
      <c r="UUC88" s="190"/>
      <c r="UUD88" s="190"/>
      <c r="UUE88" s="190"/>
      <c r="UUF88" s="190"/>
      <c r="UUG88" s="190"/>
      <c r="UUH88" s="190"/>
      <c r="UUI88" s="190"/>
      <c r="UUJ88" s="190"/>
      <c r="UUK88" s="190"/>
      <c r="UUL88" s="190"/>
      <c r="UUM88" s="190"/>
      <c r="UUN88" s="190"/>
      <c r="UUO88" s="190"/>
      <c r="UUP88" s="190"/>
      <c r="UUQ88" s="190"/>
      <c r="UUR88" s="190"/>
      <c r="UUS88" s="190"/>
      <c r="UUT88" s="190"/>
      <c r="UUU88" s="190"/>
      <c r="UUV88" s="190"/>
      <c r="UUW88" s="190"/>
      <c r="UUX88" s="190"/>
      <c r="UUY88" s="190"/>
      <c r="UUZ88" s="190"/>
      <c r="UVA88" s="190"/>
      <c r="UVB88" s="190"/>
      <c r="UVC88" s="190"/>
      <c r="UVD88" s="190"/>
      <c r="UVE88" s="190"/>
      <c r="UVF88" s="190"/>
      <c r="UVG88" s="190"/>
      <c r="UVH88" s="190"/>
      <c r="UVI88" s="190"/>
      <c r="UVJ88" s="190"/>
      <c r="UVK88" s="190"/>
      <c r="UVL88" s="190"/>
      <c r="UVM88" s="190"/>
      <c r="UVN88" s="190"/>
      <c r="UVO88" s="190"/>
      <c r="UVP88" s="190"/>
      <c r="UVQ88" s="190"/>
      <c r="UVR88" s="190"/>
      <c r="UVS88" s="190"/>
      <c r="UVT88" s="190"/>
      <c r="UVU88" s="190"/>
      <c r="UVV88" s="190"/>
      <c r="UVW88" s="190"/>
      <c r="UVX88" s="190"/>
      <c r="UVY88" s="190"/>
      <c r="UVZ88" s="190"/>
      <c r="UWA88" s="190"/>
      <c r="UWB88" s="190"/>
      <c r="UWC88" s="190"/>
      <c r="UWD88" s="190"/>
      <c r="UWE88" s="190"/>
      <c r="UWF88" s="190"/>
      <c r="UWG88" s="190"/>
      <c r="UWH88" s="190"/>
      <c r="UWI88" s="190"/>
      <c r="UWJ88" s="190"/>
      <c r="UWK88" s="190"/>
      <c r="UWL88" s="190"/>
      <c r="UWM88" s="190"/>
      <c r="UWN88" s="190"/>
      <c r="UWO88" s="190"/>
      <c r="UWP88" s="190"/>
      <c r="UWQ88" s="190"/>
      <c r="UWR88" s="190"/>
      <c r="UWS88" s="190"/>
      <c r="UWT88" s="190"/>
      <c r="UWU88" s="190"/>
      <c r="UWV88" s="190"/>
      <c r="UWW88" s="190"/>
      <c r="UWX88" s="190"/>
      <c r="UWY88" s="190"/>
      <c r="UWZ88" s="190"/>
      <c r="UXA88" s="190"/>
      <c r="UXB88" s="190"/>
      <c r="UXC88" s="190"/>
      <c r="UXD88" s="190"/>
      <c r="UXE88" s="190"/>
      <c r="UXF88" s="190"/>
      <c r="UXG88" s="190"/>
      <c r="UXH88" s="190"/>
      <c r="UXI88" s="190"/>
      <c r="UXJ88" s="190"/>
      <c r="UXK88" s="190"/>
      <c r="UXL88" s="190"/>
      <c r="UXM88" s="190"/>
      <c r="UXN88" s="190"/>
      <c r="UXO88" s="190"/>
      <c r="UXP88" s="190"/>
      <c r="UXQ88" s="190"/>
      <c r="UXR88" s="190"/>
      <c r="UXS88" s="190"/>
      <c r="UXT88" s="190"/>
      <c r="UXU88" s="190"/>
      <c r="UXV88" s="190"/>
      <c r="UXW88" s="190"/>
      <c r="UXX88" s="190"/>
      <c r="UXY88" s="190"/>
      <c r="UXZ88" s="190"/>
      <c r="UYA88" s="190"/>
      <c r="UYB88" s="190"/>
      <c r="UYC88" s="190"/>
      <c r="UYD88" s="190"/>
      <c r="UYE88" s="190"/>
      <c r="UYF88" s="190"/>
      <c r="UYG88" s="190"/>
      <c r="UYH88" s="190"/>
      <c r="UYI88" s="190"/>
      <c r="UYJ88" s="190"/>
      <c r="UYK88" s="190"/>
      <c r="UYL88" s="190"/>
      <c r="UYM88" s="190"/>
      <c r="UYN88" s="190"/>
      <c r="UYO88" s="190"/>
      <c r="UYP88" s="190"/>
      <c r="UYQ88" s="190"/>
      <c r="UYR88" s="190"/>
      <c r="UYS88" s="190"/>
      <c r="UYT88" s="190"/>
      <c r="UYU88" s="190"/>
      <c r="UYV88" s="190"/>
      <c r="UYW88" s="190"/>
      <c r="UYX88" s="190"/>
      <c r="UYY88" s="190"/>
      <c r="UYZ88" s="190"/>
      <c r="UZA88" s="190"/>
      <c r="UZB88" s="190"/>
      <c r="UZC88" s="190"/>
      <c r="UZD88" s="190"/>
      <c r="UZE88" s="190"/>
      <c r="UZF88" s="190"/>
      <c r="UZG88" s="190"/>
      <c r="UZH88" s="190"/>
      <c r="UZI88" s="190"/>
      <c r="UZJ88" s="190"/>
      <c r="UZK88" s="190"/>
      <c r="UZL88" s="190"/>
      <c r="UZM88" s="190"/>
      <c r="UZN88" s="190"/>
      <c r="UZO88" s="190"/>
      <c r="UZP88" s="190"/>
      <c r="UZQ88" s="190"/>
      <c r="UZR88" s="190"/>
      <c r="UZS88" s="190"/>
      <c r="UZT88" s="190"/>
      <c r="UZU88" s="190"/>
      <c r="UZV88" s="190"/>
      <c r="UZW88" s="190"/>
      <c r="UZX88" s="190"/>
      <c r="UZY88" s="190"/>
      <c r="UZZ88" s="190"/>
      <c r="VAA88" s="190"/>
      <c r="VAB88" s="190"/>
      <c r="VAC88" s="190"/>
      <c r="VAD88" s="190"/>
      <c r="VAE88" s="190"/>
      <c r="VAF88" s="190"/>
      <c r="VAG88" s="190"/>
      <c r="VAH88" s="190"/>
      <c r="VAI88" s="190"/>
      <c r="VAJ88" s="190"/>
      <c r="VAK88" s="190"/>
      <c r="VAL88" s="190"/>
      <c r="VAM88" s="190"/>
      <c r="VAN88" s="190"/>
      <c r="VAO88" s="190"/>
      <c r="VAP88" s="190"/>
      <c r="VAQ88" s="190"/>
      <c r="VAR88" s="190"/>
      <c r="VAS88" s="190"/>
      <c r="VAT88" s="190"/>
      <c r="VAU88" s="190"/>
      <c r="VAV88" s="190"/>
      <c r="VAW88" s="190"/>
      <c r="VAX88" s="190"/>
      <c r="VAY88" s="190"/>
      <c r="VAZ88" s="190"/>
      <c r="VBA88" s="190"/>
      <c r="VBB88" s="190"/>
      <c r="VBC88" s="190"/>
      <c r="VBD88" s="190"/>
      <c r="VBE88" s="190"/>
      <c r="VBF88" s="190"/>
      <c r="VBG88" s="190"/>
      <c r="VBH88" s="190"/>
      <c r="VBI88" s="190"/>
      <c r="VBJ88" s="190"/>
      <c r="VBK88" s="190"/>
      <c r="VBL88" s="190"/>
      <c r="VBM88" s="190"/>
      <c r="VBN88" s="190"/>
      <c r="VBO88" s="190"/>
      <c r="VBP88" s="190"/>
      <c r="VBQ88" s="190"/>
      <c r="VBR88" s="190"/>
      <c r="VBS88" s="190"/>
      <c r="VBT88" s="190"/>
      <c r="VBU88" s="190"/>
      <c r="VBV88" s="190"/>
      <c r="VBW88" s="190"/>
      <c r="VBX88" s="190"/>
      <c r="VBY88" s="190"/>
      <c r="VBZ88" s="190"/>
      <c r="VCA88" s="190"/>
      <c r="VCB88" s="190"/>
      <c r="VCC88" s="190"/>
      <c r="VCD88" s="190"/>
      <c r="VCE88" s="190"/>
      <c r="VCF88" s="190"/>
      <c r="VCG88" s="190"/>
      <c r="VCH88" s="190"/>
      <c r="VCI88" s="190"/>
      <c r="VCJ88" s="190"/>
      <c r="VCK88" s="190"/>
      <c r="VCL88" s="190"/>
      <c r="VCM88" s="190"/>
      <c r="VCN88" s="190"/>
      <c r="VCO88" s="190"/>
      <c r="VCP88" s="190"/>
      <c r="VCQ88" s="190"/>
      <c r="VCR88" s="190"/>
      <c r="VCS88" s="190"/>
      <c r="VCT88" s="190"/>
      <c r="VCU88" s="190"/>
      <c r="VCV88" s="190"/>
      <c r="VCW88" s="190"/>
      <c r="VCX88" s="190"/>
      <c r="VCY88" s="190"/>
      <c r="VCZ88" s="190"/>
      <c r="VDA88" s="190"/>
      <c r="VDB88" s="190"/>
      <c r="VDC88" s="190"/>
      <c r="VDD88" s="190"/>
      <c r="VDE88" s="190"/>
      <c r="VDF88" s="190"/>
      <c r="VDG88" s="190"/>
      <c r="VDH88" s="190"/>
      <c r="VDI88" s="190"/>
      <c r="VDJ88" s="190"/>
      <c r="VDK88" s="190"/>
      <c r="VDL88" s="190"/>
      <c r="VDM88" s="190"/>
      <c r="VDN88" s="190"/>
      <c r="VDO88" s="190"/>
      <c r="VDP88" s="190"/>
      <c r="VDQ88" s="190"/>
      <c r="VDR88" s="190"/>
      <c r="VDS88" s="190"/>
      <c r="VDT88" s="190"/>
      <c r="VDU88" s="190"/>
      <c r="VDV88" s="190"/>
      <c r="VDW88" s="190"/>
      <c r="VDX88" s="190"/>
      <c r="VDY88" s="190"/>
      <c r="VDZ88" s="190"/>
      <c r="VEA88" s="190"/>
      <c r="VEB88" s="190"/>
      <c r="VEC88" s="190"/>
      <c r="VED88" s="190"/>
      <c r="VEE88" s="190"/>
      <c r="VEF88" s="190"/>
      <c r="VEG88" s="190"/>
      <c r="VEH88" s="190"/>
      <c r="VEI88" s="190"/>
      <c r="VEJ88" s="190"/>
      <c r="VEK88" s="190"/>
      <c r="VEL88" s="190"/>
      <c r="VEM88" s="190"/>
      <c r="VEN88" s="190"/>
      <c r="VEO88" s="190"/>
      <c r="VEP88" s="190"/>
      <c r="VEQ88" s="190"/>
      <c r="VER88" s="190"/>
      <c r="VES88" s="190"/>
      <c r="VET88" s="190"/>
      <c r="VEU88" s="190"/>
      <c r="VEV88" s="190"/>
      <c r="VEW88" s="190"/>
      <c r="VEX88" s="190"/>
      <c r="VEY88" s="190"/>
      <c r="VEZ88" s="190"/>
      <c r="VFA88" s="190"/>
      <c r="VFB88" s="190"/>
      <c r="VFC88" s="190"/>
      <c r="VFD88" s="190"/>
      <c r="VFE88" s="190"/>
      <c r="VFF88" s="190"/>
      <c r="VFG88" s="190"/>
      <c r="VFH88" s="190"/>
      <c r="VFI88" s="190"/>
      <c r="VFJ88" s="190"/>
      <c r="VFK88" s="190"/>
      <c r="VFL88" s="190"/>
      <c r="VFM88" s="190"/>
      <c r="VFN88" s="190"/>
      <c r="VFO88" s="190"/>
      <c r="VFP88" s="190"/>
      <c r="VFQ88" s="190"/>
      <c r="VFR88" s="190"/>
      <c r="VFS88" s="190"/>
      <c r="VFT88" s="190"/>
      <c r="VFU88" s="190"/>
      <c r="VFV88" s="190"/>
      <c r="VFW88" s="190"/>
      <c r="VFX88" s="190"/>
      <c r="VFY88" s="190"/>
      <c r="VFZ88" s="190"/>
      <c r="VGA88" s="190"/>
      <c r="VGB88" s="190"/>
      <c r="VGC88" s="190"/>
      <c r="VGD88" s="190"/>
      <c r="VGE88" s="190"/>
      <c r="VGF88" s="190"/>
      <c r="VGG88" s="190"/>
      <c r="VGH88" s="190"/>
      <c r="VGI88" s="190"/>
      <c r="VGJ88" s="190"/>
      <c r="VGK88" s="190"/>
      <c r="VGL88" s="190"/>
      <c r="VGM88" s="190"/>
      <c r="VGN88" s="190"/>
      <c r="VGO88" s="190"/>
      <c r="VGP88" s="190"/>
      <c r="VGQ88" s="190"/>
      <c r="VGR88" s="190"/>
      <c r="VGS88" s="190"/>
      <c r="VGT88" s="190"/>
      <c r="VGU88" s="190"/>
      <c r="VGV88" s="190"/>
      <c r="VGW88" s="190"/>
      <c r="VGX88" s="190"/>
      <c r="VGY88" s="190"/>
      <c r="VGZ88" s="190"/>
      <c r="VHA88" s="190"/>
      <c r="VHB88" s="190"/>
      <c r="VHC88" s="190"/>
      <c r="VHD88" s="190"/>
      <c r="VHE88" s="190"/>
      <c r="VHF88" s="190"/>
      <c r="VHG88" s="190"/>
      <c r="VHH88" s="190"/>
      <c r="VHI88" s="190"/>
      <c r="VHJ88" s="190"/>
      <c r="VHK88" s="190"/>
      <c r="VHL88" s="190"/>
      <c r="VHM88" s="190"/>
      <c r="VHN88" s="190"/>
      <c r="VHO88" s="190"/>
      <c r="VHP88" s="190"/>
      <c r="VHQ88" s="190"/>
      <c r="VHR88" s="190"/>
      <c r="VHS88" s="190"/>
      <c r="VHT88" s="190"/>
      <c r="VHU88" s="190"/>
      <c r="VHV88" s="190"/>
      <c r="VHW88" s="190"/>
      <c r="VHX88" s="190"/>
      <c r="VHY88" s="190"/>
      <c r="VHZ88" s="190"/>
      <c r="VIA88" s="190"/>
      <c r="VIB88" s="190"/>
      <c r="VIC88" s="190"/>
      <c r="VID88" s="190"/>
      <c r="VIE88" s="190"/>
      <c r="VIF88" s="190"/>
      <c r="VIG88" s="190"/>
      <c r="VIH88" s="190"/>
      <c r="VII88" s="190"/>
      <c r="VIJ88" s="190"/>
      <c r="VIK88" s="190"/>
      <c r="VIL88" s="190"/>
      <c r="VIM88" s="190"/>
      <c r="VIN88" s="190"/>
      <c r="VIO88" s="190"/>
      <c r="VIP88" s="190"/>
      <c r="VIQ88" s="190"/>
      <c r="VIR88" s="190"/>
      <c r="VIS88" s="190"/>
      <c r="VIT88" s="190"/>
      <c r="VIU88" s="190"/>
      <c r="VIV88" s="190"/>
      <c r="VIW88" s="190"/>
      <c r="VIX88" s="190"/>
      <c r="VIY88" s="190"/>
      <c r="VIZ88" s="190"/>
      <c r="VJA88" s="190"/>
      <c r="VJB88" s="190"/>
      <c r="VJC88" s="190"/>
      <c r="VJD88" s="190"/>
      <c r="VJE88" s="190"/>
      <c r="VJF88" s="190"/>
      <c r="VJG88" s="190"/>
      <c r="VJH88" s="190"/>
      <c r="VJI88" s="190"/>
      <c r="VJJ88" s="190"/>
      <c r="VJK88" s="190"/>
      <c r="VJL88" s="190"/>
      <c r="VJM88" s="190"/>
      <c r="VJN88" s="190"/>
      <c r="VJO88" s="190"/>
      <c r="VJP88" s="190"/>
      <c r="VJQ88" s="190"/>
      <c r="VJR88" s="190"/>
      <c r="VJS88" s="190"/>
      <c r="VJT88" s="190"/>
      <c r="VJU88" s="190"/>
      <c r="VJV88" s="190"/>
      <c r="VJW88" s="190"/>
      <c r="VJX88" s="190"/>
      <c r="VJY88" s="190"/>
      <c r="VJZ88" s="190"/>
      <c r="VKA88" s="190"/>
      <c r="VKB88" s="190"/>
      <c r="VKC88" s="190"/>
      <c r="VKD88" s="190"/>
      <c r="VKE88" s="190"/>
      <c r="VKF88" s="190"/>
      <c r="VKG88" s="190"/>
      <c r="VKH88" s="190"/>
      <c r="VKI88" s="190"/>
      <c r="VKJ88" s="190"/>
      <c r="VKK88" s="190"/>
      <c r="VKL88" s="190"/>
      <c r="VKM88" s="190"/>
      <c r="VKN88" s="190"/>
      <c r="VKO88" s="190"/>
      <c r="VKP88" s="190"/>
      <c r="VKQ88" s="190"/>
      <c r="VKR88" s="190"/>
      <c r="VKS88" s="190"/>
      <c r="VKT88" s="190"/>
      <c r="VKU88" s="190"/>
      <c r="VKV88" s="190"/>
      <c r="VKW88" s="190"/>
      <c r="VKX88" s="190"/>
      <c r="VKY88" s="190"/>
      <c r="VKZ88" s="190"/>
      <c r="VLA88" s="190"/>
      <c r="VLB88" s="190"/>
      <c r="VLC88" s="190"/>
      <c r="VLD88" s="190"/>
      <c r="VLE88" s="190"/>
      <c r="VLF88" s="190"/>
      <c r="VLG88" s="190"/>
      <c r="VLH88" s="190"/>
      <c r="VLI88" s="190"/>
      <c r="VLJ88" s="190"/>
      <c r="VLK88" s="190"/>
      <c r="VLL88" s="190"/>
      <c r="VLM88" s="190"/>
      <c r="VLN88" s="190"/>
      <c r="VLO88" s="190"/>
      <c r="VLP88" s="190"/>
      <c r="VLQ88" s="190"/>
      <c r="VLR88" s="190"/>
      <c r="VLS88" s="190"/>
      <c r="VLT88" s="190"/>
      <c r="VLU88" s="190"/>
      <c r="VLV88" s="190"/>
      <c r="VLW88" s="190"/>
      <c r="VLX88" s="190"/>
      <c r="VLY88" s="190"/>
      <c r="VLZ88" s="190"/>
      <c r="VMA88" s="190"/>
      <c r="VMB88" s="190"/>
      <c r="VMC88" s="190"/>
      <c r="VMD88" s="190"/>
      <c r="VME88" s="190"/>
      <c r="VMF88" s="190"/>
      <c r="VMG88" s="190"/>
      <c r="VMH88" s="190"/>
      <c r="VMI88" s="190"/>
      <c r="VMJ88" s="190"/>
      <c r="VMK88" s="190"/>
      <c r="VML88" s="190"/>
      <c r="VMM88" s="190"/>
      <c r="VMN88" s="190"/>
      <c r="VMO88" s="190"/>
      <c r="VMP88" s="190"/>
      <c r="VMQ88" s="190"/>
      <c r="VMR88" s="190"/>
      <c r="VMS88" s="190"/>
      <c r="VMT88" s="190"/>
      <c r="VMU88" s="190"/>
      <c r="VMV88" s="190"/>
      <c r="VMW88" s="190"/>
      <c r="VMX88" s="190"/>
      <c r="VMY88" s="190"/>
      <c r="VMZ88" s="190"/>
      <c r="VNA88" s="190"/>
      <c r="VNB88" s="190"/>
      <c r="VNC88" s="190"/>
      <c r="VND88" s="190"/>
      <c r="VNE88" s="190"/>
      <c r="VNF88" s="190"/>
      <c r="VNG88" s="190"/>
      <c r="VNH88" s="190"/>
      <c r="VNI88" s="190"/>
      <c r="VNJ88" s="190"/>
      <c r="VNK88" s="190"/>
      <c r="VNL88" s="190"/>
      <c r="VNM88" s="190"/>
      <c r="VNN88" s="190"/>
      <c r="VNO88" s="190"/>
      <c r="VNP88" s="190"/>
      <c r="VNQ88" s="190"/>
      <c r="VNR88" s="190"/>
      <c r="VNS88" s="190"/>
      <c r="VNT88" s="190"/>
      <c r="VNU88" s="190"/>
      <c r="VNV88" s="190"/>
      <c r="VNW88" s="190"/>
      <c r="VNX88" s="190"/>
      <c r="VNY88" s="190"/>
      <c r="VNZ88" s="190"/>
      <c r="VOA88" s="190"/>
      <c r="VOB88" s="190"/>
      <c r="VOC88" s="190"/>
      <c r="VOD88" s="190"/>
      <c r="VOE88" s="190"/>
      <c r="VOF88" s="190"/>
      <c r="VOG88" s="190"/>
      <c r="VOH88" s="190"/>
      <c r="VOI88" s="190"/>
      <c r="VOJ88" s="190"/>
      <c r="VOK88" s="190"/>
      <c r="VOL88" s="190"/>
      <c r="VOM88" s="190"/>
      <c r="VON88" s="190"/>
      <c r="VOO88" s="190"/>
      <c r="VOP88" s="190"/>
      <c r="VOQ88" s="190"/>
      <c r="VOR88" s="190"/>
      <c r="VOS88" s="190"/>
      <c r="VOT88" s="190"/>
      <c r="VOU88" s="190"/>
      <c r="VOV88" s="190"/>
      <c r="VOW88" s="190"/>
      <c r="VOX88" s="190"/>
      <c r="VOY88" s="190"/>
      <c r="VOZ88" s="190"/>
      <c r="VPA88" s="190"/>
      <c r="VPB88" s="190"/>
      <c r="VPC88" s="190"/>
      <c r="VPD88" s="190"/>
      <c r="VPE88" s="190"/>
      <c r="VPF88" s="190"/>
      <c r="VPG88" s="190"/>
      <c r="VPH88" s="190"/>
      <c r="VPI88" s="190"/>
      <c r="VPJ88" s="190"/>
      <c r="VPK88" s="190"/>
      <c r="VPL88" s="190"/>
      <c r="VPM88" s="190"/>
      <c r="VPN88" s="190"/>
      <c r="VPO88" s="190"/>
      <c r="VPP88" s="190"/>
      <c r="VPQ88" s="190"/>
      <c r="VPR88" s="190"/>
      <c r="VPS88" s="190"/>
      <c r="VPT88" s="190"/>
      <c r="VPU88" s="190"/>
      <c r="VPV88" s="190"/>
      <c r="VPW88" s="190"/>
      <c r="VPX88" s="190"/>
      <c r="VPY88" s="190"/>
      <c r="VPZ88" s="190"/>
      <c r="VQA88" s="190"/>
      <c r="VQB88" s="190"/>
      <c r="VQC88" s="190"/>
      <c r="VQD88" s="190"/>
      <c r="VQE88" s="190"/>
      <c r="VQF88" s="190"/>
      <c r="VQG88" s="190"/>
      <c r="VQH88" s="190"/>
      <c r="VQI88" s="190"/>
      <c r="VQJ88" s="190"/>
      <c r="VQK88" s="190"/>
      <c r="VQL88" s="190"/>
      <c r="VQM88" s="190"/>
      <c r="VQN88" s="190"/>
      <c r="VQO88" s="190"/>
      <c r="VQP88" s="190"/>
      <c r="VQQ88" s="190"/>
      <c r="VQR88" s="190"/>
      <c r="VQS88" s="190"/>
      <c r="VQT88" s="190"/>
      <c r="VQU88" s="190"/>
      <c r="VQV88" s="190"/>
      <c r="VQW88" s="190"/>
      <c r="VQX88" s="190"/>
      <c r="VQY88" s="190"/>
      <c r="VQZ88" s="190"/>
      <c r="VRA88" s="190"/>
      <c r="VRB88" s="190"/>
      <c r="VRC88" s="190"/>
      <c r="VRD88" s="190"/>
      <c r="VRE88" s="190"/>
      <c r="VRF88" s="190"/>
      <c r="VRG88" s="190"/>
      <c r="VRH88" s="190"/>
      <c r="VRI88" s="190"/>
      <c r="VRJ88" s="190"/>
      <c r="VRK88" s="190"/>
      <c r="VRL88" s="190"/>
      <c r="VRM88" s="190"/>
      <c r="VRN88" s="190"/>
      <c r="VRO88" s="190"/>
      <c r="VRP88" s="190"/>
      <c r="VRQ88" s="190"/>
      <c r="VRR88" s="190"/>
      <c r="VRS88" s="190"/>
      <c r="VRT88" s="190"/>
      <c r="VRU88" s="190"/>
      <c r="VRV88" s="190"/>
      <c r="VRW88" s="190"/>
      <c r="VRX88" s="190"/>
      <c r="VRY88" s="190"/>
      <c r="VRZ88" s="190"/>
      <c r="VSA88" s="190"/>
      <c r="VSB88" s="190"/>
      <c r="VSC88" s="190"/>
      <c r="VSD88" s="190"/>
      <c r="VSE88" s="190"/>
      <c r="VSF88" s="190"/>
      <c r="VSG88" s="190"/>
      <c r="VSH88" s="190"/>
      <c r="VSI88" s="190"/>
      <c r="VSJ88" s="190"/>
      <c r="VSK88" s="190"/>
      <c r="VSL88" s="190"/>
      <c r="VSM88" s="190"/>
      <c r="VSN88" s="190"/>
      <c r="VSO88" s="190"/>
      <c r="VSP88" s="190"/>
      <c r="VSQ88" s="190"/>
      <c r="VSR88" s="190"/>
      <c r="VSS88" s="190"/>
      <c r="VST88" s="190"/>
      <c r="VSU88" s="190"/>
      <c r="VSV88" s="190"/>
      <c r="VSW88" s="190"/>
      <c r="VSX88" s="190"/>
      <c r="VSY88" s="190"/>
      <c r="VSZ88" s="190"/>
      <c r="VTA88" s="190"/>
      <c r="VTB88" s="190"/>
      <c r="VTC88" s="190"/>
      <c r="VTD88" s="190"/>
      <c r="VTE88" s="190"/>
      <c r="VTF88" s="190"/>
      <c r="VTG88" s="190"/>
      <c r="VTH88" s="190"/>
      <c r="VTI88" s="190"/>
      <c r="VTJ88" s="190"/>
      <c r="VTK88" s="190"/>
      <c r="VTL88" s="190"/>
      <c r="VTM88" s="190"/>
      <c r="VTN88" s="190"/>
      <c r="VTO88" s="190"/>
      <c r="VTP88" s="190"/>
      <c r="VTQ88" s="190"/>
      <c r="VTR88" s="190"/>
      <c r="VTS88" s="190"/>
      <c r="VTT88" s="190"/>
      <c r="VTU88" s="190"/>
      <c r="VTV88" s="190"/>
      <c r="VTW88" s="190"/>
      <c r="VTX88" s="190"/>
      <c r="VTY88" s="190"/>
      <c r="VTZ88" s="190"/>
      <c r="VUA88" s="190"/>
      <c r="VUB88" s="190"/>
      <c r="VUC88" s="190"/>
      <c r="VUD88" s="190"/>
      <c r="VUE88" s="190"/>
      <c r="VUF88" s="190"/>
      <c r="VUG88" s="190"/>
      <c r="VUH88" s="190"/>
      <c r="VUI88" s="190"/>
      <c r="VUJ88" s="190"/>
      <c r="VUK88" s="190"/>
      <c r="VUL88" s="190"/>
      <c r="VUM88" s="190"/>
      <c r="VUN88" s="190"/>
      <c r="VUO88" s="190"/>
      <c r="VUP88" s="190"/>
      <c r="VUQ88" s="190"/>
      <c r="VUR88" s="190"/>
      <c r="VUS88" s="190"/>
      <c r="VUT88" s="190"/>
      <c r="VUU88" s="190"/>
      <c r="VUV88" s="190"/>
      <c r="VUW88" s="190"/>
      <c r="VUX88" s="190"/>
      <c r="VUY88" s="190"/>
      <c r="VUZ88" s="190"/>
      <c r="VVA88" s="190"/>
      <c r="VVB88" s="190"/>
      <c r="VVC88" s="190"/>
      <c r="VVD88" s="190"/>
      <c r="VVE88" s="190"/>
      <c r="VVF88" s="190"/>
      <c r="VVG88" s="190"/>
      <c r="VVH88" s="190"/>
      <c r="VVI88" s="190"/>
      <c r="VVJ88" s="190"/>
      <c r="VVK88" s="190"/>
      <c r="VVL88" s="190"/>
      <c r="VVM88" s="190"/>
      <c r="VVN88" s="190"/>
      <c r="VVO88" s="190"/>
      <c r="VVP88" s="190"/>
      <c r="VVQ88" s="190"/>
      <c r="VVR88" s="190"/>
      <c r="VVS88" s="190"/>
      <c r="VVT88" s="190"/>
      <c r="VVU88" s="190"/>
      <c r="VVV88" s="190"/>
      <c r="VVW88" s="190"/>
      <c r="VVX88" s="190"/>
      <c r="VVY88" s="190"/>
      <c r="VVZ88" s="190"/>
      <c r="VWA88" s="190"/>
      <c r="VWB88" s="190"/>
      <c r="VWC88" s="190"/>
      <c r="VWD88" s="190"/>
      <c r="VWE88" s="190"/>
      <c r="VWF88" s="190"/>
      <c r="VWG88" s="190"/>
      <c r="VWH88" s="190"/>
      <c r="VWI88" s="190"/>
      <c r="VWJ88" s="190"/>
      <c r="VWK88" s="190"/>
      <c r="VWL88" s="190"/>
      <c r="VWM88" s="190"/>
      <c r="VWN88" s="190"/>
      <c r="VWO88" s="190"/>
      <c r="VWP88" s="190"/>
      <c r="VWQ88" s="190"/>
      <c r="VWR88" s="190"/>
      <c r="VWS88" s="190"/>
      <c r="VWT88" s="190"/>
      <c r="VWU88" s="190"/>
      <c r="VWV88" s="190"/>
      <c r="VWW88" s="190"/>
      <c r="VWX88" s="190"/>
      <c r="VWY88" s="190"/>
      <c r="VWZ88" s="190"/>
      <c r="VXA88" s="190"/>
      <c r="VXB88" s="190"/>
      <c r="VXC88" s="190"/>
      <c r="VXD88" s="190"/>
      <c r="VXE88" s="190"/>
      <c r="VXF88" s="190"/>
      <c r="VXG88" s="190"/>
      <c r="VXH88" s="190"/>
      <c r="VXI88" s="190"/>
      <c r="VXJ88" s="190"/>
      <c r="VXK88" s="190"/>
      <c r="VXL88" s="190"/>
      <c r="VXM88" s="190"/>
      <c r="VXN88" s="190"/>
      <c r="VXO88" s="190"/>
      <c r="VXP88" s="190"/>
      <c r="VXQ88" s="190"/>
      <c r="VXR88" s="190"/>
      <c r="VXS88" s="190"/>
      <c r="VXT88" s="190"/>
      <c r="VXU88" s="190"/>
      <c r="VXV88" s="190"/>
      <c r="VXW88" s="190"/>
      <c r="VXX88" s="190"/>
      <c r="VXY88" s="190"/>
      <c r="VXZ88" s="190"/>
      <c r="VYA88" s="190"/>
      <c r="VYB88" s="190"/>
      <c r="VYC88" s="190"/>
      <c r="VYD88" s="190"/>
      <c r="VYE88" s="190"/>
      <c r="VYF88" s="190"/>
      <c r="VYG88" s="190"/>
      <c r="VYH88" s="190"/>
      <c r="VYI88" s="190"/>
      <c r="VYJ88" s="190"/>
      <c r="VYK88" s="190"/>
      <c r="VYL88" s="190"/>
      <c r="VYM88" s="190"/>
      <c r="VYN88" s="190"/>
      <c r="VYO88" s="190"/>
      <c r="VYP88" s="190"/>
      <c r="VYQ88" s="190"/>
      <c r="VYR88" s="190"/>
      <c r="VYS88" s="190"/>
      <c r="VYT88" s="190"/>
      <c r="VYU88" s="190"/>
      <c r="VYV88" s="190"/>
      <c r="VYW88" s="190"/>
      <c r="VYX88" s="190"/>
      <c r="VYY88" s="190"/>
      <c r="VYZ88" s="190"/>
      <c r="VZA88" s="190"/>
      <c r="VZB88" s="190"/>
      <c r="VZC88" s="190"/>
      <c r="VZD88" s="190"/>
      <c r="VZE88" s="190"/>
      <c r="VZF88" s="190"/>
      <c r="VZG88" s="190"/>
      <c r="VZH88" s="190"/>
      <c r="VZI88" s="190"/>
      <c r="VZJ88" s="190"/>
      <c r="VZK88" s="190"/>
      <c r="VZL88" s="190"/>
      <c r="VZM88" s="190"/>
      <c r="VZN88" s="190"/>
      <c r="VZO88" s="190"/>
      <c r="VZP88" s="190"/>
      <c r="VZQ88" s="190"/>
      <c r="VZR88" s="190"/>
      <c r="VZS88" s="190"/>
      <c r="VZT88" s="190"/>
      <c r="VZU88" s="190"/>
      <c r="VZV88" s="190"/>
      <c r="VZW88" s="190"/>
      <c r="VZX88" s="190"/>
      <c r="VZY88" s="190"/>
      <c r="VZZ88" s="190"/>
      <c r="WAA88" s="190"/>
      <c r="WAB88" s="190"/>
      <c r="WAC88" s="190"/>
      <c r="WAD88" s="190"/>
      <c r="WAE88" s="190"/>
      <c r="WAF88" s="190"/>
      <c r="WAG88" s="190"/>
      <c r="WAH88" s="190"/>
      <c r="WAI88" s="190"/>
      <c r="WAJ88" s="190"/>
      <c r="WAK88" s="190"/>
      <c r="WAL88" s="190"/>
      <c r="WAM88" s="190"/>
      <c r="WAN88" s="190"/>
      <c r="WAO88" s="190"/>
      <c r="WAP88" s="190"/>
      <c r="WAQ88" s="190"/>
      <c r="WAR88" s="190"/>
      <c r="WAS88" s="190"/>
      <c r="WAT88" s="190"/>
      <c r="WAU88" s="190"/>
      <c r="WAV88" s="190"/>
      <c r="WAW88" s="190"/>
      <c r="WAX88" s="190"/>
      <c r="WAY88" s="190"/>
      <c r="WAZ88" s="190"/>
      <c r="WBA88" s="190"/>
      <c r="WBB88" s="190"/>
      <c r="WBC88" s="190"/>
      <c r="WBD88" s="190"/>
      <c r="WBE88" s="190"/>
      <c r="WBF88" s="190"/>
      <c r="WBG88" s="190"/>
      <c r="WBH88" s="190"/>
      <c r="WBI88" s="190"/>
      <c r="WBJ88" s="190"/>
      <c r="WBK88" s="190"/>
      <c r="WBL88" s="190"/>
      <c r="WBM88" s="190"/>
      <c r="WBN88" s="190"/>
      <c r="WBO88" s="190"/>
      <c r="WBP88" s="190"/>
      <c r="WBQ88" s="190"/>
      <c r="WBR88" s="190"/>
      <c r="WBS88" s="190"/>
      <c r="WBT88" s="190"/>
      <c r="WBU88" s="190"/>
      <c r="WBV88" s="190"/>
      <c r="WBW88" s="190"/>
      <c r="WBX88" s="190"/>
      <c r="WBY88" s="190"/>
      <c r="WBZ88" s="190"/>
      <c r="WCA88" s="190"/>
      <c r="WCB88" s="190"/>
      <c r="WCC88" s="190"/>
      <c r="WCD88" s="190"/>
      <c r="WCE88" s="190"/>
      <c r="WCF88" s="190"/>
      <c r="WCG88" s="190"/>
      <c r="WCH88" s="190"/>
      <c r="WCI88" s="190"/>
      <c r="WCJ88" s="190"/>
      <c r="WCK88" s="190"/>
      <c r="WCL88" s="190"/>
      <c r="WCM88" s="190"/>
      <c r="WCN88" s="190"/>
      <c r="WCO88" s="190"/>
      <c r="WCP88" s="190"/>
      <c r="WCQ88" s="190"/>
      <c r="WCR88" s="190"/>
      <c r="WCS88" s="190"/>
      <c r="WCT88" s="190"/>
      <c r="WCU88" s="190"/>
      <c r="WCV88" s="190"/>
      <c r="WCW88" s="190"/>
      <c r="WCX88" s="190"/>
      <c r="WCY88" s="190"/>
      <c r="WCZ88" s="190"/>
      <c r="WDA88" s="190"/>
      <c r="WDB88" s="190"/>
      <c r="WDC88" s="190"/>
      <c r="WDD88" s="190"/>
      <c r="WDE88" s="190"/>
      <c r="WDF88" s="190"/>
      <c r="WDG88" s="190"/>
      <c r="WDH88" s="190"/>
      <c r="WDI88" s="190"/>
      <c r="WDJ88" s="190"/>
      <c r="WDK88" s="190"/>
      <c r="WDL88" s="190"/>
      <c r="WDM88" s="190"/>
      <c r="WDN88" s="190"/>
      <c r="WDO88" s="190"/>
      <c r="WDP88" s="190"/>
      <c r="WDQ88" s="190"/>
      <c r="WDR88" s="190"/>
      <c r="WDS88" s="190"/>
      <c r="WDT88" s="190"/>
      <c r="WDU88" s="190"/>
      <c r="WDV88" s="190"/>
      <c r="WDW88" s="190"/>
      <c r="WDX88" s="190"/>
      <c r="WDY88" s="190"/>
      <c r="WDZ88" s="190"/>
      <c r="WEA88" s="190"/>
      <c r="WEB88" s="190"/>
      <c r="WEC88" s="190"/>
      <c r="WED88" s="190"/>
      <c r="WEE88" s="190"/>
      <c r="WEF88" s="190"/>
      <c r="WEG88" s="190"/>
      <c r="WEH88" s="190"/>
      <c r="WEI88" s="190"/>
      <c r="WEJ88" s="190"/>
      <c r="WEK88" s="190"/>
      <c r="WEL88" s="190"/>
      <c r="WEM88" s="190"/>
      <c r="WEN88" s="190"/>
      <c r="WEO88" s="190"/>
      <c r="WEP88" s="190"/>
      <c r="WEQ88" s="190"/>
      <c r="WER88" s="190"/>
      <c r="WES88" s="190"/>
      <c r="WET88" s="190"/>
      <c r="WEU88" s="190"/>
      <c r="WEV88" s="190"/>
      <c r="WEW88" s="190"/>
      <c r="WEX88" s="190"/>
      <c r="WEY88" s="190"/>
      <c r="WEZ88" s="190"/>
      <c r="WFA88" s="190"/>
      <c r="WFB88" s="190"/>
      <c r="WFC88" s="190"/>
      <c r="WFD88" s="190"/>
      <c r="WFE88" s="190"/>
      <c r="WFF88" s="190"/>
      <c r="WFG88" s="190"/>
      <c r="WFH88" s="190"/>
      <c r="WFI88" s="190"/>
      <c r="WFJ88" s="190"/>
      <c r="WFK88" s="190"/>
      <c r="WFL88" s="190"/>
      <c r="WFM88" s="190"/>
      <c r="WFN88" s="190"/>
      <c r="WFO88" s="190"/>
      <c r="WFP88" s="190"/>
      <c r="WFQ88" s="190"/>
      <c r="WFR88" s="190"/>
      <c r="WFS88" s="190"/>
      <c r="WFT88" s="190"/>
      <c r="WFU88" s="190"/>
      <c r="WFV88" s="190"/>
      <c r="WFW88" s="190"/>
      <c r="WFX88" s="190"/>
      <c r="WFY88" s="190"/>
      <c r="WFZ88" s="190"/>
      <c r="WGA88" s="190"/>
      <c r="WGB88" s="190"/>
      <c r="WGC88" s="190"/>
      <c r="WGD88" s="190"/>
      <c r="WGE88" s="190"/>
      <c r="WGF88" s="190"/>
      <c r="WGG88" s="190"/>
      <c r="WGH88" s="190"/>
      <c r="WGI88" s="190"/>
      <c r="WGJ88" s="190"/>
      <c r="WGK88" s="190"/>
      <c r="WGL88" s="190"/>
      <c r="WGM88" s="190"/>
      <c r="WGN88" s="190"/>
      <c r="WGO88" s="190"/>
      <c r="WGP88" s="190"/>
      <c r="WGQ88" s="190"/>
      <c r="WGR88" s="190"/>
      <c r="WGS88" s="190"/>
      <c r="WGT88" s="190"/>
      <c r="WGU88" s="190"/>
      <c r="WGV88" s="190"/>
      <c r="WGW88" s="190"/>
      <c r="WGX88" s="190"/>
      <c r="WGY88" s="190"/>
      <c r="WGZ88" s="190"/>
      <c r="WHA88" s="190"/>
      <c r="WHB88" s="190"/>
      <c r="WHC88" s="190"/>
      <c r="WHD88" s="190"/>
      <c r="WHE88" s="190"/>
      <c r="WHF88" s="190"/>
      <c r="WHG88" s="190"/>
      <c r="WHH88" s="190"/>
      <c r="WHI88" s="190"/>
      <c r="WHJ88" s="190"/>
      <c r="WHK88" s="190"/>
      <c r="WHL88" s="190"/>
      <c r="WHM88" s="190"/>
      <c r="WHN88" s="190"/>
      <c r="WHO88" s="190"/>
      <c r="WHP88" s="190"/>
      <c r="WHQ88" s="190"/>
      <c r="WHR88" s="190"/>
      <c r="WHS88" s="190"/>
      <c r="WHT88" s="190"/>
      <c r="WHU88" s="190"/>
      <c r="WHV88" s="190"/>
      <c r="WHW88" s="190"/>
      <c r="WHX88" s="190"/>
      <c r="WHY88" s="190"/>
      <c r="WHZ88" s="190"/>
      <c r="WIA88" s="190"/>
      <c r="WIB88" s="190"/>
      <c r="WIC88" s="190"/>
      <c r="WID88" s="190"/>
      <c r="WIE88" s="190"/>
      <c r="WIF88" s="190"/>
      <c r="WIG88" s="190"/>
      <c r="WIH88" s="190"/>
      <c r="WII88" s="190"/>
      <c r="WIJ88" s="190"/>
      <c r="WIK88" s="190"/>
      <c r="WIL88" s="190"/>
      <c r="WIM88" s="190"/>
      <c r="WIN88" s="190"/>
      <c r="WIO88" s="190"/>
      <c r="WIP88" s="190"/>
      <c r="WIQ88" s="190"/>
      <c r="WIR88" s="190"/>
      <c r="WIS88" s="190"/>
      <c r="WIT88" s="190"/>
      <c r="WIU88" s="190"/>
      <c r="WIV88" s="190"/>
      <c r="WIW88" s="190"/>
      <c r="WIX88" s="190"/>
      <c r="WIY88" s="190"/>
      <c r="WIZ88" s="190"/>
      <c r="WJA88" s="190"/>
      <c r="WJB88" s="190"/>
      <c r="WJC88" s="190"/>
      <c r="WJD88" s="190"/>
      <c r="WJE88" s="190"/>
      <c r="WJF88" s="190"/>
      <c r="WJG88" s="190"/>
      <c r="WJH88" s="190"/>
      <c r="WJI88" s="190"/>
      <c r="WJJ88" s="190"/>
      <c r="WJK88" s="190"/>
      <c r="WJL88" s="190"/>
      <c r="WJM88" s="190"/>
      <c r="WJN88" s="190"/>
      <c r="WJO88" s="190"/>
      <c r="WJP88" s="190"/>
      <c r="WJQ88" s="190"/>
      <c r="WJR88" s="190"/>
      <c r="WJS88" s="190"/>
      <c r="WJT88" s="190"/>
      <c r="WJU88" s="190"/>
      <c r="WJV88" s="190"/>
      <c r="WJW88" s="190"/>
      <c r="WJX88" s="190"/>
      <c r="WJY88" s="190"/>
      <c r="WJZ88" s="190"/>
      <c r="WKA88" s="190"/>
      <c r="WKB88" s="190"/>
      <c r="WKC88" s="190"/>
      <c r="WKD88" s="190"/>
      <c r="WKE88" s="190"/>
      <c r="WKF88" s="190"/>
      <c r="WKG88" s="190"/>
      <c r="WKH88" s="190"/>
      <c r="WKI88" s="190"/>
      <c r="WKJ88" s="190"/>
      <c r="WKK88" s="190"/>
      <c r="WKL88" s="190"/>
      <c r="WKM88" s="190"/>
      <c r="WKN88" s="190"/>
      <c r="WKO88" s="190"/>
      <c r="WKP88" s="190"/>
      <c r="WKQ88" s="190"/>
      <c r="WKR88" s="190"/>
      <c r="WKS88" s="190"/>
      <c r="WKT88" s="190"/>
      <c r="WKU88" s="190"/>
      <c r="WKV88" s="190"/>
      <c r="WKW88" s="190"/>
      <c r="WKX88" s="190"/>
      <c r="WKY88" s="190"/>
      <c r="WKZ88" s="190"/>
      <c r="WLA88" s="190"/>
      <c r="WLB88" s="190"/>
      <c r="WLC88" s="190"/>
      <c r="WLD88" s="190"/>
      <c r="WLE88" s="190"/>
      <c r="WLF88" s="190"/>
      <c r="WLG88" s="190"/>
      <c r="WLH88" s="190"/>
      <c r="WLI88" s="190"/>
      <c r="WLJ88" s="190"/>
      <c r="WLK88" s="190"/>
      <c r="WLL88" s="190"/>
      <c r="WLM88" s="190"/>
      <c r="WLN88" s="190"/>
      <c r="WLO88" s="190"/>
      <c r="WLP88" s="190"/>
      <c r="WLQ88" s="190"/>
      <c r="WLR88" s="190"/>
      <c r="WLS88" s="190"/>
      <c r="WLT88" s="190"/>
      <c r="WLU88" s="190"/>
      <c r="WLV88" s="190"/>
      <c r="WLW88" s="190"/>
      <c r="WLX88" s="190"/>
      <c r="WLY88" s="190"/>
      <c r="WLZ88" s="190"/>
      <c r="WMA88" s="190"/>
      <c r="WMB88" s="190"/>
      <c r="WMC88" s="190"/>
      <c r="WMD88" s="190"/>
      <c r="WME88" s="190"/>
      <c r="WMF88" s="190"/>
      <c r="WMG88" s="190"/>
      <c r="WMH88" s="190"/>
      <c r="WMI88" s="190"/>
      <c r="WMJ88" s="190"/>
      <c r="WMK88" s="190"/>
      <c r="WML88" s="190"/>
      <c r="WMM88" s="190"/>
      <c r="WMN88" s="190"/>
      <c r="WMO88" s="190"/>
      <c r="WMP88" s="190"/>
      <c r="WMQ88" s="190"/>
      <c r="WMR88" s="190"/>
      <c r="WMS88" s="190"/>
      <c r="WMT88" s="190"/>
      <c r="WMU88" s="190"/>
      <c r="WMV88" s="190"/>
      <c r="WMW88" s="190"/>
      <c r="WMX88" s="190"/>
      <c r="WMY88" s="190"/>
      <c r="WMZ88" s="190"/>
      <c r="WNA88" s="190"/>
      <c r="WNB88" s="190"/>
      <c r="WNC88" s="190"/>
      <c r="WND88" s="190"/>
      <c r="WNE88" s="190"/>
      <c r="WNF88" s="190"/>
      <c r="WNG88" s="190"/>
      <c r="WNH88" s="190"/>
      <c r="WNI88" s="190"/>
      <c r="WNJ88" s="190"/>
      <c r="WNK88" s="190"/>
      <c r="WNL88" s="190"/>
      <c r="WNM88" s="190"/>
      <c r="WNN88" s="190"/>
      <c r="WNO88" s="190"/>
      <c r="WNP88" s="190"/>
      <c r="WNQ88" s="190"/>
      <c r="WNR88" s="190"/>
      <c r="WNS88" s="190"/>
      <c r="WNT88" s="190"/>
      <c r="WNU88" s="190"/>
      <c r="WNV88" s="190"/>
      <c r="WNW88" s="190"/>
      <c r="WNX88" s="190"/>
      <c r="WNY88" s="190"/>
      <c r="WNZ88" s="190"/>
      <c r="WOA88" s="190"/>
      <c r="WOB88" s="190"/>
      <c r="WOC88" s="190"/>
      <c r="WOD88" s="190"/>
      <c r="WOE88" s="190"/>
      <c r="WOF88" s="190"/>
      <c r="WOG88" s="190"/>
      <c r="WOH88" s="190"/>
      <c r="WOI88" s="190"/>
      <c r="WOJ88" s="190"/>
      <c r="WOK88" s="190"/>
      <c r="WOL88" s="190"/>
      <c r="WOM88" s="190"/>
      <c r="WON88" s="190"/>
      <c r="WOO88" s="190"/>
      <c r="WOP88" s="190"/>
      <c r="WOQ88" s="190"/>
      <c r="WOR88" s="190"/>
      <c r="WOS88" s="190"/>
      <c r="WOT88" s="190"/>
      <c r="WOU88" s="190"/>
      <c r="WOV88" s="190"/>
      <c r="WOW88" s="190"/>
      <c r="WOX88" s="190"/>
      <c r="WOY88" s="190"/>
      <c r="WOZ88" s="190"/>
      <c r="WPA88" s="190"/>
      <c r="WPB88" s="190"/>
      <c r="WPC88" s="190"/>
      <c r="WPD88" s="190"/>
      <c r="WPE88" s="190"/>
      <c r="WPF88" s="190"/>
      <c r="WPG88" s="190"/>
      <c r="WPH88" s="190"/>
      <c r="WPI88" s="190"/>
      <c r="WPJ88" s="190"/>
      <c r="WPK88" s="190"/>
      <c r="WPL88" s="190"/>
      <c r="WPM88" s="190"/>
      <c r="WPN88" s="190"/>
      <c r="WPO88" s="190"/>
      <c r="WPP88" s="190"/>
      <c r="WPQ88" s="190"/>
      <c r="WPR88" s="190"/>
      <c r="WPS88" s="190"/>
      <c r="WPT88" s="190"/>
      <c r="WPU88" s="190"/>
      <c r="WPV88" s="190"/>
      <c r="WPW88" s="190"/>
      <c r="WPX88" s="190"/>
      <c r="WPY88" s="190"/>
      <c r="WPZ88" s="190"/>
      <c r="WQA88" s="190"/>
      <c r="WQB88" s="190"/>
      <c r="WQC88" s="190"/>
      <c r="WQD88" s="190"/>
      <c r="WQE88" s="190"/>
      <c r="WQF88" s="190"/>
      <c r="WQG88" s="190"/>
      <c r="WQH88" s="190"/>
      <c r="WQI88" s="190"/>
      <c r="WQJ88" s="190"/>
      <c r="WQK88" s="190"/>
      <c r="WQL88" s="190"/>
      <c r="WQM88" s="190"/>
      <c r="WQN88" s="190"/>
      <c r="WQO88" s="190"/>
      <c r="WQP88" s="190"/>
      <c r="WQQ88" s="190"/>
      <c r="WQR88" s="190"/>
      <c r="WQS88" s="190"/>
      <c r="WQT88" s="190"/>
      <c r="WQU88" s="190"/>
      <c r="WQV88" s="190"/>
      <c r="WQW88" s="190"/>
      <c r="WQX88" s="190"/>
      <c r="WQY88" s="190"/>
      <c r="WQZ88" s="190"/>
      <c r="WRA88" s="190"/>
      <c r="WRB88" s="190"/>
      <c r="WRC88" s="190"/>
      <c r="WRD88" s="190"/>
      <c r="WRE88" s="190"/>
      <c r="WRF88" s="190"/>
      <c r="WRG88" s="190"/>
      <c r="WRH88" s="190"/>
      <c r="WRI88" s="190"/>
      <c r="WRJ88" s="190"/>
      <c r="WRK88" s="190"/>
      <c r="WRL88" s="190"/>
      <c r="WRM88" s="190"/>
      <c r="WRN88" s="190"/>
      <c r="WRO88" s="190"/>
      <c r="WRP88" s="190"/>
      <c r="WRQ88" s="190"/>
      <c r="WRR88" s="190"/>
      <c r="WRS88" s="190"/>
      <c r="WRT88" s="190"/>
      <c r="WRU88" s="190"/>
      <c r="WRV88" s="190"/>
      <c r="WRW88" s="190"/>
      <c r="WRX88" s="190"/>
      <c r="WRY88" s="190"/>
      <c r="WRZ88" s="190"/>
      <c r="WSA88" s="190"/>
      <c r="WSB88" s="190"/>
      <c r="WSC88" s="190"/>
      <c r="WSD88" s="190"/>
      <c r="WSE88" s="190"/>
      <c r="WSF88" s="190"/>
      <c r="WSG88" s="190"/>
      <c r="WSH88" s="190"/>
      <c r="WSI88" s="190"/>
      <c r="WSJ88" s="190"/>
      <c r="WSK88" s="190"/>
      <c r="WSL88" s="190"/>
      <c r="WSM88" s="190"/>
      <c r="WSN88" s="190"/>
      <c r="WSO88" s="190"/>
      <c r="WSP88" s="190"/>
      <c r="WSQ88" s="190"/>
      <c r="WSR88" s="190"/>
      <c r="WSS88" s="190"/>
      <c r="WST88" s="190"/>
      <c r="WSU88" s="190"/>
      <c r="WSV88" s="190"/>
      <c r="WSW88" s="190"/>
      <c r="WSX88" s="190"/>
      <c r="WSY88" s="190"/>
      <c r="WSZ88" s="190"/>
      <c r="WTA88" s="190"/>
      <c r="WTB88" s="190"/>
      <c r="WTC88" s="190"/>
      <c r="WTD88" s="190"/>
      <c r="WTE88" s="190"/>
      <c r="WTF88" s="190"/>
      <c r="WTG88" s="190"/>
      <c r="WTH88" s="190"/>
      <c r="WTI88" s="190"/>
      <c r="WTJ88" s="190"/>
      <c r="WTK88" s="190"/>
      <c r="WTL88" s="190"/>
      <c r="WTM88" s="190"/>
      <c r="WTN88" s="190"/>
      <c r="WTO88" s="190"/>
      <c r="WTP88" s="190"/>
      <c r="WTQ88" s="190"/>
      <c r="WTR88" s="190"/>
      <c r="WTS88" s="190"/>
      <c r="WTT88" s="190"/>
      <c r="WTU88" s="190"/>
      <c r="WTV88" s="190"/>
      <c r="WTW88" s="190"/>
      <c r="WTX88" s="190"/>
      <c r="WTY88" s="190"/>
      <c r="WTZ88" s="190"/>
      <c r="WUA88" s="190"/>
      <c r="WUB88" s="190"/>
      <c r="WUC88" s="190"/>
      <c r="WUD88" s="190"/>
      <c r="WUE88" s="190"/>
      <c r="WUF88" s="190"/>
      <c r="WUG88" s="190"/>
      <c r="WUH88" s="190"/>
      <c r="WUI88" s="190"/>
      <c r="WUJ88" s="190"/>
      <c r="WUK88" s="190"/>
      <c r="WUL88" s="190"/>
      <c r="WUM88" s="190"/>
      <c r="WUN88" s="190"/>
      <c r="WUO88" s="190"/>
      <c r="WUP88" s="190"/>
      <c r="WUQ88" s="190"/>
      <c r="WUR88" s="190"/>
      <c r="WUS88" s="190"/>
      <c r="WUT88" s="190"/>
      <c r="WUU88" s="190"/>
      <c r="WUV88" s="190"/>
      <c r="WUW88" s="190"/>
      <c r="WUX88" s="190"/>
      <c r="WUY88" s="190"/>
      <c r="WUZ88" s="190"/>
      <c r="WVA88" s="190"/>
      <c r="WVB88" s="190"/>
      <c r="WVC88" s="190"/>
      <c r="WVD88" s="190"/>
      <c r="WVE88" s="190"/>
      <c r="WVF88" s="190"/>
      <c r="WVG88" s="190"/>
      <c r="WVH88" s="190"/>
      <c r="WVI88" s="190"/>
      <c r="WVJ88" s="190"/>
      <c r="WVK88" s="190"/>
      <c r="WVL88" s="190"/>
      <c r="WVM88" s="190"/>
      <c r="WVN88" s="190"/>
      <c r="WVO88" s="190"/>
      <c r="WVP88" s="190"/>
      <c r="WVQ88" s="190"/>
      <c r="WVR88" s="190"/>
      <c r="WVS88" s="190"/>
      <c r="WVT88" s="190"/>
      <c r="WVU88" s="190"/>
      <c r="WVV88" s="190"/>
      <c r="WVW88" s="190"/>
      <c r="WVX88" s="190"/>
      <c r="WVY88" s="190"/>
      <c r="WVZ88" s="190"/>
      <c r="WWA88" s="190"/>
      <c r="WWB88" s="190"/>
      <c r="WWC88" s="190"/>
      <c r="WWD88" s="190"/>
      <c r="WWE88" s="190"/>
      <c r="WWF88" s="190"/>
      <c r="WWG88" s="190"/>
      <c r="WWH88" s="190"/>
      <c r="WWI88" s="190"/>
      <c r="WWJ88" s="190"/>
      <c r="WWK88" s="190"/>
      <c r="WWL88" s="190"/>
      <c r="WWM88" s="190"/>
      <c r="WWN88" s="190"/>
      <c r="WWO88" s="190"/>
      <c r="WWP88" s="190"/>
      <c r="WWQ88" s="190"/>
      <c r="WWR88" s="190"/>
      <c r="WWS88" s="190"/>
      <c r="WWT88" s="190"/>
      <c r="WWU88" s="190"/>
      <c r="WWV88" s="190"/>
      <c r="WWW88" s="190"/>
      <c r="WWX88" s="190"/>
      <c r="WWY88" s="190"/>
      <c r="WWZ88" s="190"/>
      <c r="WXA88" s="190"/>
      <c r="WXB88" s="190"/>
      <c r="WXC88" s="190"/>
      <c r="WXD88" s="190"/>
      <c r="WXE88" s="190"/>
      <c r="WXF88" s="190"/>
      <c r="WXG88" s="190"/>
      <c r="WXH88" s="190"/>
      <c r="WXI88" s="190"/>
      <c r="WXJ88" s="190"/>
      <c r="WXK88" s="190"/>
      <c r="WXL88" s="190"/>
      <c r="WXM88" s="190"/>
      <c r="WXN88" s="190"/>
      <c r="WXO88" s="190"/>
      <c r="WXP88" s="190"/>
      <c r="WXQ88" s="190"/>
      <c r="WXR88" s="190"/>
      <c r="WXS88" s="190"/>
      <c r="WXT88" s="190"/>
      <c r="WXU88" s="190"/>
      <c r="WXV88" s="190"/>
      <c r="WXW88" s="190"/>
      <c r="WXX88" s="190"/>
      <c r="WXY88" s="190"/>
      <c r="WXZ88" s="190"/>
      <c r="WYA88" s="190"/>
      <c r="WYB88" s="190"/>
      <c r="WYC88" s="190"/>
      <c r="WYD88" s="190"/>
      <c r="WYE88" s="190"/>
      <c r="WYF88" s="190"/>
      <c r="WYG88" s="190"/>
      <c r="WYH88" s="190"/>
      <c r="WYI88" s="190"/>
      <c r="WYJ88" s="190"/>
      <c r="WYK88" s="190"/>
      <c r="WYL88" s="190"/>
      <c r="WYM88" s="190"/>
      <c r="WYN88" s="190"/>
      <c r="WYO88" s="190"/>
      <c r="WYP88" s="190"/>
      <c r="WYQ88" s="190"/>
      <c r="WYR88" s="190"/>
      <c r="WYS88" s="190"/>
      <c r="WYT88" s="190"/>
      <c r="WYU88" s="190"/>
      <c r="WYV88" s="190"/>
      <c r="WYW88" s="190"/>
      <c r="WYX88" s="190"/>
      <c r="WYY88" s="190"/>
      <c r="WYZ88" s="190"/>
      <c r="WZA88" s="190"/>
      <c r="WZB88" s="190"/>
      <c r="WZC88" s="190"/>
      <c r="WZD88" s="190"/>
      <c r="WZE88" s="190"/>
      <c r="WZF88" s="190"/>
      <c r="WZG88" s="190"/>
      <c r="WZH88" s="190"/>
      <c r="WZI88" s="190"/>
      <c r="WZJ88" s="190"/>
      <c r="WZK88" s="190"/>
      <c r="WZL88" s="190"/>
      <c r="WZM88" s="190"/>
      <c r="WZN88" s="190"/>
      <c r="WZO88" s="190"/>
      <c r="WZP88" s="190"/>
      <c r="WZQ88" s="190"/>
      <c r="WZR88" s="190"/>
      <c r="WZS88" s="190"/>
      <c r="WZT88" s="190"/>
      <c r="WZU88" s="190"/>
      <c r="WZV88" s="190"/>
      <c r="WZW88" s="190"/>
      <c r="WZX88" s="190"/>
      <c r="WZY88" s="190"/>
      <c r="WZZ88" s="190"/>
      <c r="XAA88" s="190"/>
      <c r="XAB88" s="190"/>
      <c r="XAC88" s="190"/>
      <c r="XAD88" s="190"/>
      <c r="XAE88" s="190"/>
      <c r="XAF88" s="190"/>
      <c r="XAG88" s="190"/>
      <c r="XAH88" s="190"/>
      <c r="XAI88" s="190"/>
      <c r="XAJ88" s="190"/>
      <c r="XAK88" s="190"/>
      <c r="XAL88" s="190"/>
      <c r="XAM88" s="190"/>
      <c r="XAN88" s="190"/>
      <c r="XAO88" s="190"/>
      <c r="XAP88" s="190"/>
      <c r="XAQ88" s="190"/>
      <c r="XAR88" s="190"/>
      <c r="XAS88" s="190"/>
      <c r="XAT88" s="190"/>
      <c r="XAU88" s="190"/>
      <c r="XAV88" s="190"/>
      <c r="XAW88" s="190"/>
      <c r="XAX88" s="190"/>
      <c r="XAY88" s="190"/>
      <c r="XAZ88" s="190"/>
      <c r="XBA88" s="190"/>
      <c r="XBB88" s="190"/>
      <c r="XBC88" s="190"/>
      <c r="XBD88" s="190"/>
      <c r="XBE88" s="190"/>
      <c r="XBF88" s="190"/>
      <c r="XBG88" s="190"/>
      <c r="XBH88" s="190"/>
      <c r="XBI88" s="190"/>
      <c r="XBJ88" s="190"/>
      <c r="XBK88" s="190"/>
      <c r="XBL88" s="190"/>
      <c r="XBM88" s="190"/>
      <c r="XBN88" s="190"/>
      <c r="XBO88" s="190"/>
      <c r="XBP88" s="190"/>
      <c r="XBQ88" s="190"/>
      <c r="XBR88" s="190"/>
      <c r="XBS88" s="190"/>
      <c r="XBT88" s="190"/>
      <c r="XBU88" s="190"/>
      <c r="XBV88" s="190"/>
      <c r="XBW88" s="190"/>
      <c r="XBX88" s="190"/>
      <c r="XBY88" s="190"/>
      <c r="XBZ88" s="190"/>
      <c r="XCA88" s="190"/>
      <c r="XCB88" s="190"/>
      <c r="XCC88" s="190"/>
      <c r="XCD88" s="190"/>
      <c r="XCE88" s="190"/>
      <c r="XCF88" s="190"/>
      <c r="XCG88" s="190"/>
      <c r="XCH88" s="190"/>
      <c r="XCI88" s="190"/>
      <c r="XCJ88" s="190"/>
      <c r="XCK88" s="190"/>
      <c r="XCL88" s="190"/>
      <c r="XCM88" s="190"/>
      <c r="XCN88" s="190"/>
      <c r="XCO88" s="190"/>
      <c r="XCP88" s="190"/>
      <c r="XCQ88" s="190"/>
      <c r="XCR88" s="190"/>
      <c r="XCS88" s="190"/>
      <c r="XCT88" s="190"/>
      <c r="XCU88" s="190"/>
      <c r="XCV88" s="190"/>
      <c r="XCW88" s="190"/>
      <c r="XCX88" s="190"/>
      <c r="XCY88" s="190"/>
      <c r="XCZ88" s="190"/>
      <c r="XDA88" s="190"/>
      <c r="XDB88" s="190"/>
      <c r="XDC88" s="190"/>
      <c r="XDD88" s="190"/>
      <c r="XDE88" s="190"/>
      <c r="XDF88" s="190"/>
      <c r="XDG88" s="190"/>
      <c r="XDH88" s="190"/>
      <c r="XDI88" s="190"/>
      <c r="XDJ88" s="190"/>
      <c r="XDK88" s="190"/>
      <c r="XDL88" s="190"/>
      <c r="XDM88" s="190"/>
      <c r="XDN88" s="190"/>
      <c r="XDO88" s="190"/>
      <c r="XDP88" s="190"/>
      <c r="XDQ88" s="190"/>
      <c r="XDR88" s="190"/>
      <c r="XDS88" s="190"/>
      <c r="XDT88" s="190"/>
      <c r="XDU88" s="190"/>
      <c r="XDV88" s="190"/>
      <c r="XDW88" s="190"/>
      <c r="XDX88" s="190"/>
      <c r="XDY88" s="190"/>
      <c r="XDZ88" s="190"/>
      <c r="XEA88" s="190"/>
      <c r="XEB88" s="190"/>
      <c r="XEC88" s="190"/>
      <c r="XED88" s="190"/>
      <c r="XEE88" s="190"/>
      <c r="XEF88" s="190"/>
      <c r="XEG88" s="190"/>
      <c r="XEH88" s="190"/>
      <c r="XEI88" s="190"/>
      <c r="XEJ88" s="190"/>
      <c r="XEK88" s="190"/>
      <c r="XEL88" s="190"/>
    </row>
    <row r="89" spans="4:16366" ht="15" hidden="1" customHeight="1" outlineLevel="1">
      <c r="X89" s="192"/>
      <c r="Y89" s="192"/>
      <c r="Z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192"/>
      <c r="AX89" s="192"/>
      <c r="AY89" s="192"/>
      <c r="AZ89" s="192"/>
      <c r="BA89" s="192"/>
      <c r="BB89" s="192"/>
      <c r="BC89" s="192"/>
      <c r="BD89" s="192"/>
      <c r="BE89" s="192"/>
      <c r="BF89" s="192"/>
      <c r="BG89" s="192"/>
      <c r="BH89" s="192"/>
      <c r="BI89" s="192"/>
      <c r="BJ89" s="192"/>
      <c r="BK89" s="192"/>
      <c r="BL89" s="192"/>
      <c r="BM89" s="192"/>
      <c r="BN89" s="192"/>
      <c r="BO89" s="192"/>
      <c r="BP89" s="192"/>
      <c r="BQ89" s="192"/>
      <c r="BR89" s="192"/>
      <c r="BS89" s="192"/>
      <c r="BT89" s="192"/>
      <c r="BU89" s="192"/>
      <c r="BV89" s="192"/>
      <c r="BW89" s="192"/>
      <c r="BX89" s="192"/>
      <c r="BY89" s="192"/>
      <c r="BZ89" s="192"/>
      <c r="CA89" s="192"/>
      <c r="CB89" s="192"/>
      <c r="CC89" s="192"/>
      <c r="CD89" s="192"/>
      <c r="CE89" s="192"/>
      <c r="CF89" s="192"/>
      <c r="CG89" s="192"/>
      <c r="CH89" s="192"/>
      <c r="CI89" s="192"/>
      <c r="CJ89" s="192"/>
      <c r="CK89" s="192"/>
      <c r="CL89" s="192"/>
      <c r="CM89" s="192"/>
      <c r="CN89" s="192"/>
      <c r="CO89" s="192"/>
      <c r="CP89" s="192"/>
      <c r="CQ89" s="192"/>
      <c r="CR89" s="192"/>
      <c r="CS89" s="192"/>
      <c r="CT89" s="192"/>
      <c r="CU89" s="192"/>
      <c r="CV89" s="192"/>
      <c r="CW89" s="192"/>
      <c r="CX89" s="192"/>
      <c r="CY89" s="192"/>
      <c r="CZ89" s="192"/>
      <c r="DA89" s="192"/>
      <c r="DB89" s="192"/>
      <c r="DC89" s="192"/>
      <c r="DD89" s="192"/>
      <c r="DE89" s="192"/>
      <c r="DF89" s="192"/>
      <c r="DG89" s="192"/>
      <c r="DH89" s="192"/>
      <c r="DI89" s="192"/>
      <c r="DJ89" s="192"/>
      <c r="DK89" s="192"/>
      <c r="DL89" s="192"/>
      <c r="DM89" s="192"/>
      <c r="DN89" s="192"/>
      <c r="DO89" s="192"/>
      <c r="DP89" s="192"/>
      <c r="DQ89" s="192"/>
      <c r="DR89" s="192"/>
      <c r="DS89" s="192"/>
      <c r="DT89" s="192"/>
      <c r="DU89" s="192"/>
      <c r="DV89" s="192"/>
      <c r="DW89" s="192"/>
      <c r="DX89" s="192"/>
      <c r="DY89" s="192"/>
      <c r="DZ89" s="192"/>
      <c r="EA89" s="192"/>
      <c r="EB89" s="192"/>
      <c r="EC89" s="192"/>
      <c r="ED89" s="192"/>
      <c r="EE89" s="192"/>
      <c r="EF89" s="192"/>
      <c r="EG89" s="192"/>
      <c r="EH89" s="192"/>
      <c r="EI89" s="192"/>
      <c r="EJ89" s="192"/>
      <c r="EK89" s="192"/>
      <c r="EL89" s="192"/>
      <c r="EM89" s="192"/>
      <c r="EN89" s="192"/>
      <c r="EO89" s="192"/>
      <c r="EP89" s="192"/>
      <c r="EQ89" s="192"/>
      <c r="ER89" s="192"/>
      <c r="ES89" s="192"/>
      <c r="ET89" s="192"/>
      <c r="EU89" s="192"/>
      <c r="EV89" s="192"/>
      <c r="EW89" s="192"/>
      <c r="EX89" s="192"/>
      <c r="EY89" s="192"/>
      <c r="EZ89" s="192"/>
      <c r="FA89" s="192"/>
      <c r="FB89" s="192"/>
      <c r="FC89" s="192"/>
      <c r="FD89" s="192"/>
      <c r="FE89" s="192"/>
      <c r="FF89" s="192"/>
      <c r="FG89" s="192"/>
      <c r="FH89" s="192"/>
      <c r="FI89" s="192"/>
      <c r="FJ89" s="192"/>
      <c r="FK89" s="192"/>
      <c r="FL89" s="192"/>
      <c r="FM89" s="192"/>
      <c r="FN89" s="192"/>
      <c r="FO89" s="192"/>
      <c r="FP89" s="192"/>
      <c r="FQ89" s="192"/>
      <c r="FR89" s="192"/>
      <c r="FS89" s="192"/>
      <c r="FT89" s="192"/>
      <c r="FU89" s="192"/>
      <c r="FV89" s="192"/>
      <c r="FW89" s="192"/>
      <c r="FX89" s="192"/>
      <c r="FY89" s="192"/>
      <c r="FZ89" s="192"/>
      <c r="GA89" s="192"/>
      <c r="GB89" s="192"/>
      <c r="GC89" s="192"/>
      <c r="GD89" s="192"/>
      <c r="GE89" s="192"/>
      <c r="GF89" s="192"/>
      <c r="GG89" s="192"/>
      <c r="GH89" s="192"/>
      <c r="GI89" s="192"/>
      <c r="GJ89" s="192"/>
      <c r="GK89" s="192"/>
      <c r="GL89" s="192"/>
      <c r="GM89" s="192"/>
      <c r="GN89" s="192"/>
      <c r="GO89" s="192"/>
      <c r="GP89" s="192"/>
      <c r="GQ89" s="192"/>
      <c r="GR89" s="192"/>
      <c r="GS89" s="192"/>
      <c r="GT89" s="192"/>
      <c r="GU89" s="192"/>
      <c r="GV89" s="192"/>
      <c r="GW89" s="192"/>
      <c r="GX89" s="192"/>
      <c r="GY89" s="192"/>
      <c r="GZ89" s="192"/>
      <c r="HA89" s="192"/>
      <c r="HB89" s="192"/>
      <c r="HC89" s="192"/>
      <c r="HD89" s="192"/>
      <c r="HE89" s="192"/>
      <c r="HF89" s="192"/>
      <c r="HG89" s="192"/>
      <c r="HH89" s="192"/>
      <c r="HI89" s="192"/>
      <c r="HJ89" s="192"/>
      <c r="HK89" s="192"/>
      <c r="HL89" s="192"/>
      <c r="HM89" s="192"/>
      <c r="HN89" s="192"/>
      <c r="HO89" s="192"/>
      <c r="HP89" s="192"/>
      <c r="HQ89" s="192"/>
      <c r="HR89" s="192"/>
      <c r="HS89" s="192"/>
      <c r="HT89" s="192"/>
      <c r="HU89" s="192"/>
      <c r="HV89" s="192"/>
      <c r="HW89" s="192"/>
      <c r="HX89" s="192"/>
      <c r="HY89" s="192"/>
      <c r="HZ89" s="192"/>
      <c r="IA89" s="192"/>
      <c r="IB89" s="192"/>
      <c r="IC89" s="192"/>
      <c r="ID89" s="192"/>
      <c r="IE89" s="192"/>
      <c r="IF89" s="192"/>
      <c r="IG89" s="192"/>
      <c r="IH89" s="192"/>
      <c r="II89" s="192"/>
      <c r="IJ89" s="192"/>
      <c r="IK89" s="192"/>
      <c r="IL89" s="192"/>
      <c r="IM89" s="192"/>
      <c r="IN89" s="192"/>
      <c r="IO89" s="192"/>
      <c r="IP89" s="192"/>
      <c r="IQ89" s="192"/>
      <c r="IR89" s="192"/>
      <c r="IS89" s="192"/>
      <c r="IT89" s="192"/>
      <c r="IU89" s="192"/>
      <c r="IV89" s="192"/>
      <c r="IW89" s="192"/>
      <c r="IX89" s="192"/>
      <c r="IY89" s="192"/>
      <c r="IZ89" s="192"/>
      <c r="JA89" s="192"/>
      <c r="JB89" s="192"/>
      <c r="JC89" s="192"/>
      <c r="JD89" s="192"/>
      <c r="JE89" s="192"/>
      <c r="JF89" s="192"/>
      <c r="JG89" s="192"/>
      <c r="JH89" s="192"/>
      <c r="JI89" s="192"/>
      <c r="JJ89" s="192"/>
      <c r="JK89" s="192"/>
      <c r="JL89" s="192"/>
      <c r="JM89" s="192"/>
      <c r="JN89" s="192"/>
      <c r="JO89" s="192"/>
      <c r="JP89" s="192"/>
      <c r="JQ89" s="192"/>
      <c r="JR89" s="192"/>
      <c r="JS89" s="192"/>
      <c r="JT89" s="192"/>
      <c r="JU89" s="192"/>
      <c r="JV89" s="192"/>
      <c r="JW89" s="192"/>
      <c r="JX89" s="192"/>
      <c r="JY89" s="192"/>
      <c r="JZ89" s="192"/>
      <c r="KA89" s="192"/>
      <c r="KB89" s="192"/>
      <c r="KC89" s="192"/>
      <c r="KD89" s="192"/>
      <c r="KE89" s="192"/>
      <c r="KF89" s="192"/>
      <c r="KG89" s="192"/>
      <c r="KH89" s="192"/>
      <c r="KI89" s="192"/>
      <c r="KJ89" s="192"/>
      <c r="KK89" s="192"/>
      <c r="KL89" s="192"/>
      <c r="KM89" s="192"/>
      <c r="KN89" s="192"/>
      <c r="KO89" s="192"/>
      <c r="KP89" s="192"/>
      <c r="KQ89" s="192"/>
      <c r="KR89" s="192"/>
      <c r="KS89" s="192"/>
      <c r="KT89" s="192"/>
      <c r="KU89" s="192"/>
      <c r="KV89" s="192"/>
      <c r="KW89" s="192"/>
      <c r="KX89" s="192"/>
      <c r="KY89" s="192"/>
      <c r="KZ89" s="192"/>
      <c r="LA89" s="192"/>
      <c r="LB89" s="192"/>
      <c r="LC89" s="192"/>
      <c r="LD89" s="192"/>
      <c r="LE89" s="192"/>
      <c r="LF89" s="192"/>
      <c r="LG89" s="192"/>
      <c r="LH89" s="192"/>
      <c r="LI89" s="192"/>
      <c r="LJ89" s="192"/>
      <c r="LK89" s="192"/>
      <c r="LL89" s="192"/>
      <c r="LM89" s="192"/>
      <c r="LN89" s="192"/>
      <c r="LO89" s="192"/>
      <c r="LP89" s="192"/>
      <c r="LQ89" s="192"/>
      <c r="LR89" s="192"/>
      <c r="LS89" s="192"/>
      <c r="LT89" s="192"/>
      <c r="LU89" s="192"/>
      <c r="LV89" s="192"/>
      <c r="LW89" s="192"/>
      <c r="LX89" s="192"/>
      <c r="LY89" s="192"/>
      <c r="LZ89" s="192"/>
      <c r="MA89" s="192"/>
      <c r="MB89" s="192"/>
      <c r="MC89" s="192"/>
      <c r="MD89" s="192"/>
      <c r="ME89" s="192"/>
      <c r="MF89" s="192"/>
      <c r="MG89" s="192"/>
      <c r="MH89" s="192"/>
      <c r="MI89" s="192"/>
      <c r="MJ89" s="192"/>
      <c r="MK89" s="192"/>
      <c r="ML89" s="192"/>
      <c r="MM89" s="192"/>
      <c r="MN89" s="192"/>
      <c r="MO89" s="192"/>
      <c r="MP89" s="192"/>
      <c r="MQ89" s="192"/>
      <c r="MR89" s="192"/>
      <c r="MS89" s="192"/>
      <c r="MT89" s="192"/>
      <c r="MU89" s="192"/>
      <c r="MV89" s="192"/>
      <c r="MW89" s="192"/>
      <c r="MX89" s="192"/>
      <c r="MY89" s="192"/>
      <c r="MZ89" s="192"/>
      <c r="NA89" s="192"/>
      <c r="NB89" s="192"/>
      <c r="NC89" s="192"/>
      <c r="ND89" s="192"/>
      <c r="NE89" s="192"/>
      <c r="NF89" s="192"/>
      <c r="NG89" s="192"/>
      <c r="NH89" s="192"/>
      <c r="NI89" s="192"/>
      <c r="NJ89" s="192"/>
      <c r="NK89" s="192"/>
      <c r="NL89" s="192"/>
      <c r="NM89" s="192"/>
      <c r="NN89" s="192"/>
      <c r="NO89" s="192"/>
      <c r="NP89" s="192"/>
      <c r="NQ89" s="192"/>
      <c r="NR89" s="192"/>
      <c r="NS89" s="192"/>
      <c r="NT89" s="192"/>
      <c r="NU89" s="192"/>
      <c r="NV89" s="192"/>
      <c r="NW89" s="192"/>
      <c r="NX89" s="192"/>
      <c r="NY89" s="192"/>
      <c r="NZ89" s="192"/>
      <c r="OA89" s="192"/>
      <c r="OB89" s="192"/>
      <c r="OC89" s="192"/>
      <c r="OD89" s="192"/>
      <c r="OE89" s="192"/>
      <c r="OF89" s="192"/>
      <c r="OG89" s="192"/>
      <c r="OH89" s="192"/>
      <c r="OI89" s="192"/>
      <c r="OJ89" s="192"/>
      <c r="OK89" s="192"/>
      <c r="OL89" s="192"/>
      <c r="OM89" s="192"/>
      <c r="ON89" s="192"/>
      <c r="OO89" s="192"/>
      <c r="OP89" s="192"/>
      <c r="OQ89" s="192"/>
      <c r="OR89" s="192"/>
      <c r="OS89" s="192"/>
      <c r="OT89" s="192"/>
      <c r="OU89" s="192"/>
      <c r="OV89" s="192"/>
      <c r="OW89" s="192"/>
      <c r="OX89" s="192"/>
      <c r="OY89" s="192"/>
      <c r="OZ89" s="192"/>
      <c r="PA89" s="192"/>
      <c r="PB89" s="192"/>
      <c r="PC89" s="192"/>
      <c r="PD89" s="192"/>
      <c r="PE89" s="192"/>
      <c r="PF89" s="192"/>
      <c r="PG89" s="192"/>
      <c r="PH89" s="192"/>
      <c r="PI89" s="192"/>
      <c r="PJ89" s="192"/>
      <c r="PK89" s="192"/>
      <c r="PL89" s="192"/>
      <c r="PM89" s="192"/>
      <c r="PN89" s="192"/>
      <c r="PO89" s="192"/>
      <c r="PP89" s="192"/>
      <c r="PQ89" s="192"/>
      <c r="PR89" s="192"/>
      <c r="PS89" s="192"/>
      <c r="PT89" s="192"/>
      <c r="PU89" s="192"/>
      <c r="PV89" s="192"/>
      <c r="PW89" s="192"/>
      <c r="PX89" s="192"/>
      <c r="PY89" s="192"/>
      <c r="PZ89" s="192"/>
      <c r="QA89" s="192"/>
      <c r="QB89" s="192"/>
      <c r="QC89" s="192"/>
      <c r="QD89" s="192"/>
      <c r="QE89" s="192"/>
      <c r="QF89" s="192"/>
      <c r="QG89" s="192"/>
      <c r="QH89" s="192"/>
      <c r="QI89" s="192"/>
      <c r="QJ89" s="192"/>
      <c r="QK89" s="192"/>
      <c r="QL89" s="192"/>
      <c r="QM89" s="192"/>
      <c r="QN89" s="192"/>
      <c r="QO89" s="192"/>
      <c r="QP89" s="192"/>
      <c r="QQ89" s="192"/>
      <c r="QR89" s="192"/>
      <c r="QS89" s="192"/>
      <c r="QT89" s="192"/>
      <c r="QU89" s="192"/>
      <c r="QV89" s="192"/>
      <c r="QW89" s="192"/>
      <c r="QX89" s="192"/>
      <c r="QY89" s="192"/>
      <c r="QZ89" s="192"/>
      <c r="RA89" s="192"/>
      <c r="RB89" s="192"/>
      <c r="RC89" s="192"/>
      <c r="RD89" s="192"/>
      <c r="RE89" s="192"/>
      <c r="RF89" s="192"/>
      <c r="RG89" s="192"/>
      <c r="RH89" s="192"/>
      <c r="RI89" s="192"/>
      <c r="RJ89" s="192"/>
      <c r="RK89" s="192"/>
      <c r="RL89" s="192"/>
      <c r="RM89" s="192"/>
      <c r="RN89" s="192"/>
      <c r="RO89" s="192"/>
      <c r="RP89" s="192"/>
      <c r="RQ89" s="192"/>
      <c r="RR89" s="192"/>
      <c r="RS89" s="192"/>
      <c r="RT89" s="192"/>
      <c r="RU89" s="192"/>
      <c r="RV89" s="192"/>
      <c r="RW89" s="192"/>
      <c r="RX89" s="192"/>
      <c r="RY89" s="192"/>
      <c r="RZ89" s="192"/>
      <c r="SA89" s="192"/>
      <c r="SB89" s="192"/>
      <c r="SC89" s="192"/>
      <c r="SD89" s="192"/>
      <c r="SE89" s="192"/>
      <c r="SF89" s="192"/>
      <c r="SG89" s="192"/>
      <c r="SH89" s="192"/>
      <c r="SI89" s="192"/>
      <c r="SJ89" s="192"/>
      <c r="SK89" s="192"/>
      <c r="SL89" s="192"/>
      <c r="SM89" s="192"/>
      <c r="SN89" s="192"/>
      <c r="SO89" s="192"/>
      <c r="SP89" s="192"/>
      <c r="SQ89" s="192"/>
      <c r="SR89" s="192"/>
      <c r="SS89" s="192"/>
      <c r="ST89" s="192"/>
      <c r="SU89" s="192"/>
      <c r="SV89" s="192"/>
      <c r="SW89" s="192"/>
      <c r="SX89" s="192"/>
      <c r="SY89" s="192"/>
      <c r="SZ89" s="192"/>
      <c r="TA89" s="192"/>
      <c r="TB89" s="192"/>
      <c r="TC89" s="192"/>
      <c r="TD89" s="192"/>
      <c r="TE89" s="192"/>
      <c r="TF89" s="192"/>
      <c r="TG89" s="192"/>
      <c r="TH89" s="192"/>
      <c r="TI89" s="192"/>
      <c r="TJ89" s="192"/>
      <c r="TK89" s="192"/>
      <c r="TL89" s="192"/>
      <c r="TM89" s="192"/>
      <c r="TN89" s="192"/>
      <c r="TO89" s="192"/>
      <c r="TP89" s="192"/>
      <c r="TQ89" s="192"/>
      <c r="TR89" s="192"/>
      <c r="TS89" s="192"/>
      <c r="TT89" s="192"/>
      <c r="TU89" s="192"/>
      <c r="TV89" s="192"/>
      <c r="TW89" s="192"/>
      <c r="TX89" s="192"/>
      <c r="TY89" s="192"/>
      <c r="TZ89" s="192"/>
      <c r="UA89" s="192"/>
      <c r="UB89" s="192"/>
      <c r="UC89" s="192"/>
      <c r="UD89" s="192"/>
      <c r="UE89" s="192"/>
      <c r="UF89" s="192"/>
      <c r="UG89" s="192"/>
      <c r="UH89" s="192"/>
      <c r="UI89" s="192"/>
      <c r="UJ89" s="192"/>
      <c r="UK89" s="192"/>
      <c r="UL89" s="192"/>
      <c r="UM89" s="192"/>
      <c r="UN89" s="192"/>
      <c r="UO89" s="192"/>
      <c r="UP89" s="192"/>
      <c r="UQ89" s="192"/>
      <c r="UR89" s="192"/>
      <c r="US89" s="192"/>
      <c r="UT89" s="192"/>
      <c r="UU89" s="192"/>
      <c r="UV89" s="192"/>
      <c r="UW89" s="192"/>
      <c r="UX89" s="192"/>
      <c r="UY89" s="192"/>
      <c r="UZ89" s="192"/>
      <c r="VA89" s="192"/>
      <c r="VB89" s="192"/>
      <c r="VC89" s="192"/>
      <c r="VD89" s="192"/>
      <c r="VE89" s="192"/>
      <c r="VF89" s="192"/>
      <c r="VG89" s="192"/>
      <c r="VH89" s="192"/>
      <c r="VI89" s="192"/>
      <c r="VJ89" s="192"/>
      <c r="VK89" s="192"/>
      <c r="VL89" s="192"/>
      <c r="VM89" s="192"/>
      <c r="VN89" s="192"/>
      <c r="VO89" s="192"/>
      <c r="VP89" s="192"/>
      <c r="VQ89" s="192"/>
      <c r="VR89" s="192"/>
      <c r="VS89" s="192"/>
      <c r="VT89" s="192"/>
      <c r="VU89" s="192"/>
      <c r="VV89" s="192"/>
      <c r="VW89" s="192"/>
      <c r="VX89" s="192"/>
      <c r="VY89" s="192"/>
      <c r="VZ89" s="192"/>
      <c r="WA89" s="192"/>
      <c r="WB89" s="192"/>
      <c r="WC89" s="192"/>
      <c r="WD89" s="192"/>
      <c r="WE89" s="192"/>
      <c r="WF89" s="192"/>
      <c r="WG89" s="192"/>
      <c r="WH89" s="192"/>
      <c r="WI89" s="192"/>
      <c r="WJ89" s="192"/>
      <c r="WK89" s="192"/>
      <c r="WL89" s="192"/>
      <c r="WM89" s="192"/>
      <c r="WN89" s="192"/>
      <c r="WO89" s="192"/>
      <c r="WP89" s="192"/>
      <c r="WQ89" s="192"/>
      <c r="WR89" s="192"/>
      <c r="WS89" s="192"/>
      <c r="WT89" s="192"/>
      <c r="WU89" s="192"/>
      <c r="WV89" s="192"/>
      <c r="WW89" s="192"/>
      <c r="WX89" s="192"/>
      <c r="WY89" s="192"/>
      <c r="WZ89" s="192"/>
      <c r="XA89" s="192"/>
      <c r="XB89" s="192"/>
      <c r="XC89" s="192"/>
      <c r="XD89" s="192"/>
      <c r="XE89" s="192"/>
      <c r="XF89" s="192"/>
      <c r="XG89" s="192"/>
      <c r="XH89" s="192"/>
      <c r="XI89" s="192"/>
      <c r="XJ89" s="192"/>
      <c r="XK89" s="192"/>
      <c r="XL89" s="192"/>
      <c r="XM89" s="192"/>
      <c r="XN89" s="192"/>
      <c r="XO89" s="192"/>
      <c r="XP89" s="192"/>
      <c r="XQ89" s="192"/>
      <c r="XR89" s="192"/>
      <c r="XS89" s="192"/>
      <c r="XT89" s="192"/>
      <c r="XU89" s="192"/>
      <c r="XV89" s="192"/>
      <c r="XW89" s="192"/>
      <c r="XX89" s="192"/>
      <c r="XY89" s="192"/>
      <c r="XZ89" s="192"/>
      <c r="YA89" s="192"/>
      <c r="YB89" s="192"/>
      <c r="YC89" s="192"/>
      <c r="YD89" s="192"/>
      <c r="YE89" s="192"/>
      <c r="YF89" s="192"/>
      <c r="YG89" s="192"/>
      <c r="YH89" s="192"/>
      <c r="YI89" s="192"/>
      <c r="YJ89" s="192"/>
      <c r="YK89" s="192"/>
      <c r="YL89" s="192"/>
      <c r="YM89" s="192"/>
      <c r="YN89" s="192"/>
      <c r="YO89" s="192"/>
      <c r="YP89" s="192"/>
      <c r="YQ89" s="192"/>
      <c r="YR89" s="192"/>
      <c r="YS89" s="192"/>
      <c r="YT89" s="192"/>
      <c r="YU89" s="192"/>
      <c r="YV89" s="192"/>
      <c r="YW89" s="192"/>
      <c r="YX89" s="192"/>
      <c r="YY89" s="192"/>
      <c r="YZ89" s="192"/>
      <c r="ZA89" s="192"/>
      <c r="ZB89" s="192"/>
      <c r="ZC89" s="192"/>
      <c r="ZD89" s="192"/>
      <c r="ZE89" s="192"/>
      <c r="ZF89" s="192"/>
      <c r="ZG89" s="192"/>
      <c r="ZH89" s="192"/>
      <c r="ZI89" s="192"/>
      <c r="ZJ89" s="192"/>
      <c r="ZK89" s="192"/>
      <c r="ZL89" s="192"/>
      <c r="ZM89" s="192"/>
      <c r="ZN89" s="192"/>
      <c r="ZO89" s="192"/>
      <c r="ZP89" s="192"/>
      <c r="ZQ89" s="192"/>
      <c r="ZR89" s="192"/>
      <c r="ZS89" s="192"/>
      <c r="ZT89" s="192"/>
      <c r="ZU89" s="192"/>
      <c r="ZV89" s="192"/>
      <c r="ZW89" s="192"/>
      <c r="ZX89" s="192"/>
      <c r="ZY89" s="192"/>
      <c r="ZZ89" s="192"/>
      <c r="AAA89" s="192"/>
      <c r="AAB89" s="192"/>
      <c r="AAC89" s="192"/>
      <c r="AAD89" s="192"/>
      <c r="AAE89" s="192"/>
      <c r="AAF89" s="192"/>
      <c r="AAG89" s="192"/>
      <c r="AAH89" s="192"/>
      <c r="AAI89" s="192"/>
      <c r="AAJ89" s="192"/>
      <c r="AAK89" s="192"/>
      <c r="AAL89" s="192"/>
      <c r="AAM89" s="192"/>
      <c r="AAN89" s="192"/>
      <c r="AAO89" s="192"/>
      <c r="AAP89" s="192"/>
      <c r="AAQ89" s="192"/>
      <c r="AAR89" s="192"/>
      <c r="AAS89" s="192"/>
      <c r="AAT89" s="192"/>
      <c r="AAU89" s="192"/>
      <c r="AAV89" s="192"/>
      <c r="AAW89" s="192"/>
      <c r="AAX89" s="192"/>
      <c r="AAY89" s="192"/>
      <c r="AAZ89" s="192"/>
      <c r="ABA89" s="192"/>
      <c r="ABB89" s="192"/>
      <c r="ABC89" s="192"/>
      <c r="ABD89" s="192"/>
      <c r="ABE89" s="192"/>
      <c r="ABF89" s="192"/>
      <c r="ABG89" s="192"/>
      <c r="ABH89" s="192"/>
      <c r="ABI89" s="192"/>
      <c r="ABJ89" s="192"/>
      <c r="ABK89" s="192"/>
      <c r="ABL89" s="192"/>
      <c r="ABM89" s="192"/>
      <c r="ABN89" s="192"/>
      <c r="ABO89" s="192"/>
      <c r="ABP89" s="192"/>
      <c r="ABQ89" s="192"/>
      <c r="ABR89" s="192"/>
      <c r="ABS89" s="192"/>
      <c r="ABT89" s="192"/>
      <c r="ABU89" s="192"/>
      <c r="ABV89" s="192"/>
      <c r="ABW89" s="192"/>
      <c r="ABX89" s="192"/>
      <c r="ABY89" s="192"/>
      <c r="ABZ89" s="192"/>
      <c r="ACA89" s="192"/>
      <c r="ACB89" s="192"/>
      <c r="ACC89" s="192"/>
      <c r="ACD89" s="192"/>
      <c r="ACE89" s="192"/>
      <c r="ACF89" s="192"/>
      <c r="ACG89" s="192"/>
      <c r="ACH89" s="192"/>
      <c r="ACI89" s="192"/>
      <c r="ACJ89" s="192"/>
      <c r="ACK89" s="192"/>
      <c r="ACL89" s="192"/>
      <c r="ACM89" s="192"/>
      <c r="ACN89" s="192"/>
      <c r="ACO89" s="192"/>
      <c r="ACP89" s="192"/>
      <c r="ACQ89" s="192"/>
      <c r="ACR89" s="192"/>
      <c r="ACS89" s="192"/>
      <c r="ACT89" s="192"/>
      <c r="ACU89" s="192"/>
      <c r="ACV89" s="192"/>
      <c r="ACW89" s="192"/>
      <c r="ACX89" s="192"/>
      <c r="ACY89" s="192"/>
      <c r="ACZ89" s="192"/>
      <c r="ADA89" s="192"/>
      <c r="ADB89" s="192"/>
      <c r="ADC89" s="192"/>
      <c r="ADD89" s="192"/>
      <c r="ADE89" s="192"/>
      <c r="ADF89" s="192"/>
      <c r="ADG89" s="192"/>
      <c r="ADH89" s="192"/>
      <c r="ADI89" s="192"/>
      <c r="ADJ89" s="192"/>
      <c r="ADK89" s="192"/>
      <c r="ADL89" s="192"/>
      <c r="ADM89" s="192"/>
      <c r="ADN89" s="192"/>
      <c r="ADO89" s="192"/>
      <c r="ADP89" s="192"/>
      <c r="ADQ89" s="192"/>
      <c r="ADR89" s="192"/>
      <c r="ADS89" s="192"/>
      <c r="ADT89" s="192"/>
      <c r="ADU89" s="192"/>
      <c r="ADV89" s="192"/>
      <c r="ADW89" s="192"/>
      <c r="ADX89" s="192"/>
      <c r="ADY89" s="192"/>
      <c r="ADZ89" s="192"/>
      <c r="AEA89" s="192"/>
      <c r="AEB89" s="192"/>
      <c r="AEC89" s="192"/>
      <c r="AED89" s="192"/>
      <c r="AEE89" s="192"/>
      <c r="AEF89" s="192"/>
      <c r="AEG89" s="192"/>
      <c r="AEH89" s="192"/>
      <c r="AEI89" s="192"/>
      <c r="AEJ89" s="192"/>
      <c r="AEK89" s="192"/>
      <c r="AEL89" s="192"/>
      <c r="AEM89" s="192"/>
      <c r="AEN89" s="192"/>
      <c r="AEO89" s="192"/>
      <c r="AEP89" s="192"/>
      <c r="AEQ89" s="192"/>
      <c r="AER89" s="192"/>
      <c r="AES89" s="192"/>
      <c r="AET89" s="192"/>
      <c r="AEU89" s="192"/>
      <c r="AEV89" s="192"/>
      <c r="AEW89" s="192"/>
      <c r="AEX89" s="192"/>
      <c r="AEY89" s="192"/>
      <c r="AEZ89" s="192"/>
      <c r="AFA89" s="192"/>
      <c r="AFB89" s="192"/>
      <c r="AFC89" s="192"/>
      <c r="AFD89" s="192"/>
      <c r="AFE89" s="192"/>
      <c r="AFF89" s="192"/>
      <c r="AFG89" s="192"/>
      <c r="AFH89" s="192"/>
      <c r="AFI89" s="192"/>
      <c r="AFJ89" s="192"/>
      <c r="AFK89" s="192"/>
      <c r="AFL89" s="192"/>
      <c r="AFM89" s="192"/>
      <c r="AFN89" s="192"/>
      <c r="AFO89" s="192"/>
      <c r="AFP89" s="192"/>
      <c r="AFQ89" s="192"/>
      <c r="AFR89" s="192"/>
      <c r="AFS89" s="192"/>
      <c r="AFT89" s="192"/>
      <c r="AFU89" s="192"/>
      <c r="AFV89" s="192"/>
      <c r="AFW89" s="192"/>
      <c r="AFX89" s="192"/>
      <c r="AFY89" s="192"/>
      <c r="AFZ89" s="192"/>
      <c r="AGA89" s="192"/>
      <c r="AGB89" s="192"/>
      <c r="AGC89" s="192"/>
      <c r="AGD89" s="192"/>
      <c r="AGE89" s="192"/>
      <c r="AGF89" s="192"/>
      <c r="AGG89" s="192"/>
      <c r="AGH89" s="192"/>
      <c r="AGI89" s="192"/>
      <c r="AGJ89" s="192"/>
      <c r="AGK89" s="192"/>
      <c r="AGL89" s="192"/>
      <c r="AGM89" s="192"/>
      <c r="AGN89" s="192"/>
      <c r="AGO89" s="192"/>
      <c r="AGP89" s="192"/>
      <c r="AGQ89" s="192"/>
      <c r="AGR89" s="192"/>
      <c r="AGS89" s="192"/>
      <c r="AGT89" s="192"/>
      <c r="AGU89" s="192"/>
      <c r="AGV89" s="192"/>
      <c r="AGW89" s="192"/>
      <c r="AGX89" s="192"/>
      <c r="AGY89" s="192"/>
      <c r="AGZ89" s="192"/>
      <c r="AHA89" s="192"/>
      <c r="AHB89" s="192"/>
      <c r="AHC89" s="192"/>
      <c r="AHD89" s="192"/>
      <c r="AHE89" s="192"/>
      <c r="AHF89" s="192"/>
      <c r="AHG89" s="192"/>
      <c r="AHH89" s="192"/>
      <c r="AHI89" s="192"/>
      <c r="AHJ89" s="192"/>
      <c r="AHK89" s="192"/>
      <c r="AHL89" s="192"/>
      <c r="AHM89" s="192"/>
      <c r="AHN89" s="192"/>
      <c r="AHO89" s="192"/>
      <c r="AHP89" s="192"/>
      <c r="AHQ89" s="192"/>
      <c r="AHR89" s="192"/>
      <c r="AHS89" s="192"/>
      <c r="AHT89" s="192"/>
      <c r="AHU89" s="192"/>
      <c r="AHV89" s="192"/>
      <c r="AHW89" s="192"/>
      <c r="AHX89" s="192"/>
      <c r="AHY89" s="192"/>
      <c r="AHZ89" s="192"/>
      <c r="AIA89" s="192"/>
      <c r="AIB89" s="192"/>
      <c r="AIC89" s="192"/>
      <c r="AID89" s="192"/>
      <c r="AIE89" s="192"/>
      <c r="AIF89" s="192"/>
      <c r="AIG89" s="192"/>
      <c r="AIH89" s="192"/>
      <c r="AII89" s="192"/>
      <c r="AIJ89" s="192"/>
      <c r="AIK89" s="192"/>
      <c r="AIL89" s="192"/>
      <c r="AIM89" s="192"/>
      <c r="AIN89" s="192"/>
      <c r="AIO89" s="192"/>
      <c r="AIP89" s="192"/>
      <c r="AIQ89" s="192"/>
      <c r="AIR89" s="192"/>
      <c r="AIS89" s="192"/>
      <c r="AIT89" s="192"/>
      <c r="AIU89" s="192"/>
      <c r="AIV89" s="192"/>
      <c r="AIW89" s="192"/>
      <c r="AIX89" s="192"/>
      <c r="AIY89" s="192"/>
      <c r="AIZ89" s="192"/>
      <c r="AJA89" s="192"/>
      <c r="AJB89" s="192"/>
      <c r="AJC89" s="192"/>
      <c r="AJD89" s="192"/>
      <c r="AJE89" s="192"/>
      <c r="AJF89" s="192"/>
      <c r="AJG89" s="192"/>
      <c r="AJH89" s="192"/>
      <c r="AJI89" s="192"/>
      <c r="AJJ89" s="192"/>
      <c r="AJK89" s="192"/>
      <c r="AJL89" s="192"/>
      <c r="AJM89" s="192"/>
      <c r="AJN89" s="192"/>
      <c r="AJO89" s="192"/>
      <c r="AJP89" s="192"/>
      <c r="AJQ89" s="192"/>
      <c r="AJR89" s="192"/>
      <c r="AJS89" s="192"/>
      <c r="AJT89" s="192"/>
      <c r="AJU89" s="192"/>
      <c r="AJV89" s="192"/>
      <c r="AJW89" s="192"/>
      <c r="AJX89" s="192"/>
      <c r="AJY89" s="192"/>
      <c r="AJZ89" s="192"/>
      <c r="AKA89" s="192"/>
      <c r="AKB89" s="192"/>
      <c r="AKC89" s="192"/>
      <c r="AKD89" s="192"/>
      <c r="AKE89" s="192"/>
      <c r="AKF89" s="192"/>
      <c r="AKG89" s="192"/>
      <c r="AKH89" s="192"/>
      <c r="AKI89" s="192"/>
      <c r="AKJ89" s="192"/>
      <c r="AKK89" s="192"/>
      <c r="AKL89" s="192"/>
      <c r="AKM89" s="192"/>
      <c r="AKN89" s="192"/>
      <c r="AKO89" s="192"/>
      <c r="AKP89" s="192"/>
      <c r="AKQ89" s="192"/>
      <c r="AKR89" s="192"/>
      <c r="AKS89" s="192"/>
      <c r="AKT89" s="192"/>
      <c r="AKU89" s="192"/>
      <c r="AKV89" s="192"/>
      <c r="AKW89" s="192"/>
      <c r="AKX89" s="192"/>
      <c r="AKY89" s="192"/>
      <c r="AKZ89" s="192"/>
      <c r="ALA89" s="192"/>
      <c r="ALB89" s="192"/>
      <c r="ALC89" s="192"/>
      <c r="ALD89" s="192"/>
      <c r="ALE89" s="192"/>
      <c r="ALF89" s="192"/>
      <c r="ALG89" s="192"/>
      <c r="ALH89" s="192"/>
      <c r="ALI89" s="192"/>
      <c r="ALJ89" s="192"/>
      <c r="ALK89" s="192"/>
      <c r="ALL89" s="192"/>
      <c r="ALM89" s="192"/>
      <c r="ALN89" s="192"/>
      <c r="ALO89" s="192"/>
      <c r="ALP89" s="192"/>
      <c r="ALQ89" s="192"/>
      <c r="ALR89" s="192"/>
      <c r="ALS89" s="192"/>
      <c r="ALT89" s="192"/>
      <c r="ALU89" s="192"/>
      <c r="ALV89" s="192"/>
      <c r="ALW89" s="192"/>
      <c r="ALX89" s="192"/>
      <c r="ALY89" s="192"/>
      <c r="ALZ89" s="192"/>
      <c r="AMA89" s="192"/>
      <c r="AMB89" s="192"/>
      <c r="AMC89" s="192"/>
      <c r="AMD89" s="192"/>
      <c r="AME89" s="192"/>
      <c r="AMF89" s="192"/>
      <c r="AMG89" s="192"/>
      <c r="AMH89" s="192"/>
      <c r="AMI89" s="192"/>
      <c r="AMJ89" s="192"/>
      <c r="AMK89" s="192"/>
      <c r="AML89" s="192"/>
      <c r="AMM89" s="192"/>
      <c r="AMN89" s="192"/>
      <c r="AMO89" s="192"/>
      <c r="AMP89" s="192"/>
      <c r="AMQ89" s="192"/>
      <c r="AMR89" s="192"/>
      <c r="AMS89" s="192"/>
      <c r="AMT89" s="192"/>
      <c r="AMU89" s="192"/>
      <c r="AMV89" s="192"/>
      <c r="AMW89" s="192"/>
      <c r="AMX89" s="192"/>
      <c r="AMY89" s="192"/>
      <c r="AMZ89" s="192"/>
      <c r="ANA89" s="192"/>
      <c r="ANB89" s="192"/>
      <c r="ANC89" s="192"/>
      <c r="AND89" s="192"/>
      <c r="ANE89" s="192"/>
      <c r="ANF89" s="192"/>
      <c r="ANG89" s="192"/>
      <c r="ANH89" s="192"/>
      <c r="ANI89" s="192"/>
      <c r="ANJ89" s="192"/>
      <c r="ANK89" s="192"/>
      <c r="ANL89" s="192"/>
      <c r="ANM89" s="192"/>
      <c r="ANN89" s="192"/>
      <c r="ANO89" s="192"/>
      <c r="ANP89" s="192"/>
      <c r="ANQ89" s="192"/>
      <c r="ANR89" s="192"/>
      <c r="ANS89" s="192"/>
      <c r="ANT89" s="192"/>
      <c r="ANU89" s="192"/>
      <c r="ANV89" s="192"/>
      <c r="ANW89" s="192"/>
      <c r="ANX89" s="192"/>
      <c r="ANY89" s="192"/>
      <c r="ANZ89" s="192"/>
      <c r="AOA89" s="192"/>
      <c r="AOB89" s="192"/>
      <c r="AOC89" s="192"/>
      <c r="AOD89" s="192"/>
      <c r="AOE89" s="192"/>
      <c r="AOF89" s="192"/>
      <c r="AOG89" s="192"/>
      <c r="AOH89" s="192"/>
      <c r="AOI89" s="192"/>
      <c r="AOJ89" s="192"/>
      <c r="AOK89" s="192"/>
      <c r="AOL89" s="192"/>
      <c r="AOM89" s="192"/>
      <c r="AON89" s="192"/>
      <c r="AOO89" s="192"/>
      <c r="AOP89" s="192"/>
      <c r="AOQ89" s="192"/>
      <c r="AOR89" s="192"/>
      <c r="AOS89" s="192"/>
      <c r="AOT89" s="192"/>
      <c r="AOU89" s="192"/>
      <c r="AOV89" s="192"/>
      <c r="AOW89" s="192"/>
      <c r="AOX89" s="192"/>
      <c r="AOY89" s="192"/>
      <c r="AOZ89" s="192"/>
      <c r="APA89" s="192"/>
      <c r="APB89" s="192"/>
      <c r="APC89" s="192"/>
      <c r="APD89" s="192"/>
      <c r="APE89" s="192"/>
      <c r="APF89" s="192"/>
      <c r="APG89" s="192"/>
      <c r="APH89" s="192"/>
      <c r="API89" s="192"/>
      <c r="APJ89" s="192"/>
      <c r="APK89" s="192"/>
      <c r="APL89" s="192"/>
      <c r="APM89" s="192"/>
      <c r="APN89" s="192"/>
      <c r="APO89" s="192"/>
      <c r="APP89" s="192"/>
      <c r="APQ89" s="192"/>
      <c r="APR89" s="192"/>
      <c r="APS89" s="192"/>
      <c r="APT89" s="192"/>
      <c r="APU89" s="192"/>
      <c r="APV89" s="192"/>
      <c r="APW89" s="192"/>
      <c r="APX89" s="192"/>
      <c r="APY89" s="192"/>
      <c r="APZ89" s="192"/>
      <c r="AQA89" s="192"/>
      <c r="AQB89" s="192"/>
      <c r="AQC89" s="192"/>
      <c r="AQD89" s="192"/>
      <c r="AQE89" s="192"/>
      <c r="AQF89" s="192"/>
      <c r="AQG89" s="192"/>
      <c r="AQH89" s="192"/>
      <c r="AQI89" s="192"/>
      <c r="AQJ89" s="192"/>
      <c r="AQK89" s="192"/>
      <c r="AQL89" s="192"/>
      <c r="AQM89" s="192"/>
      <c r="AQN89" s="192"/>
      <c r="AQO89" s="192"/>
      <c r="AQP89" s="192"/>
      <c r="AQQ89" s="192"/>
      <c r="AQR89" s="192"/>
      <c r="AQS89" s="192"/>
      <c r="AQT89" s="192"/>
      <c r="AQU89" s="192"/>
      <c r="AQV89" s="192"/>
      <c r="AQW89" s="192"/>
      <c r="AQX89" s="192"/>
      <c r="AQY89" s="192"/>
      <c r="AQZ89" s="192"/>
      <c r="ARA89" s="192"/>
      <c r="ARB89" s="192"/>
      <c r="ARC89" s="192"/>
      <c r="ARD89" s="192"/>
      <c r="ARE89" s="192"/>
      <c r="ARF89" s="192"/>
      <c r="ARG89" s="192"/>
      <c r="ARH89" s="192"/>
      <c r="ARI89" s="192"/>
      <c r="ARJ89" s="192"/>
      <c r="ARK89" s="192"/>
      <c r="ARL89" s="192"/>
      <c r="ARM89" s="192"/>
      <c r="ARN89" s="192"/>
      <c r="ARO89" s="192"/>
      <c r="ARP89" s="192"/>
      <c r="ARQ89" s="192"/>
      <c r="ARR89" s="192"/>
      <c r="ARS89" s="192"/>
      <c r="ART89" s="192"/>
      <c r="ARU89" s="192"/>
      <c r="ARV89" s="192"/>
      <c r="ARW89" s="192"/>
      <c r="ARX89" s="192"/>
      <c r="ARY89" s="192"/>
      <c r="ARZ89" s="192"/>
      <c r="ASA89" s="192"/>
      <c r="ASB89" s="192"/>
      <c r="ASC89" s="192"/>
      <c r="ASD89" s="192"/>
      <c r="ASE89" s="192"/>
      <c r="ASF89" s="192"/>
      <c r="ASG89" s="192"/>
      <c r="ASH89" s="192"/>
      <c r="ASI89" s="192"/>
      <c r="ASJ89" s="192"/>
      <c r="ASK89" s="192"/>
      <c r="ASL89" s="192"/>
      <c r="ASM89" s="192"/>
      <c r="ASN89" s="192"/>
      <c r="ASO89" s="192"/>
      <c r="ASP89" s="192"/>
      <c r="ASQ89" s="192"/>
      <c r="ASR89" s="192"/>
      <c r="ASS89" s="192"/>
      <c r="AST89" s="192"/>
      <c r="ASU89" s="192"/>
      <c r="ASV89" s="192"/>
      <c r="ASW89" s="192"/>
      <c r="ASX89" s="192"/>
      <c r="ASY89" s="192"/>
      <c r="ASZ89" s="192"/>
      <c r="ATA89" s="192"/>
      <c r="ATB89" s="192"/>
      <c r="ATC89" s="192"/>
      <c r="ATD89" s="192"/>
      <c r="ATE89" s="192"/>
      <c r="ATF89" s="192"/>
      <c r="ATG89" s="192"/>
      <c r="ATH89" s="192"/>
      <c r="ATI89" s="192"/>
      <c r="ATJ89" s="192"/>
      <c r="ATK89" s="192"/>
      <c r="ATL89" s="192"/>
      <c r="ATM89" s="192"/>
      <c r="ATN89" s="192"/>
      <c r="ATO89" s="192"/>
      <c r="ATP89" s="192"/>
      <c r="ATQ89" s="192"/>
      <c r="ATR89" s="192"/>
      <c r="ATS89" s="192"/>
      <c r="ATT89" s="192"/>
      <c r="ATU89" s="192"/>
      <c r="ATV89" s="192"/>
      <c r="ATW89" s="192"/>
      <c r="ATX89" s="192"/>
      <c r="ATY89" s="192"/>
      <c r="ATZ89" s="192"/>
      <c r="AUA89" s="192"/>
      <c r="AUB89" s="192"/>
      <c r="AUC89" s="192"/>
      <c r="AUD89" s="192"/>
      <c r="AUE89" s="192"/>
      <c r="AUF89" s="192"/>
      <c r="AUG89" s="192"/>
      <c r="AUH89" s="192"/>
      <c r="AUI89" s="192"/>
      <c r="AUJ89" s="192"/>
      <c r="AUK89" s="192"/>
      <c r="AUL89" s="192"/>
      <c r="AUM89" s="192"/>
      <c r="AUN89" s="192"/>
      <c r="AUO89" s="192"/>
      <c r="AUP89" s="192"/>
      <c r="AUQ89" s="192"/>
      <c r="AUR89" s="192"/>
      <c r="AUS89" s="192"/>
      <c r="AUT89" s="192"/>
      <c r="AUU89" s="192"/>
      <c r="AUV89" s="192"/>
      <c r="AUW89" s="192"/>
      <c r="AUX89" s="192"/>
      <c r="AUY89" s="192"/>
      <c r="AUZ89" s="192"/>
      <c r="AVA89" s="192"/>
      <c r="AVB89" s="192"/>
      <c r="AVC89" s="192"/>
      <c r="AVD89" s="192"/>
      <c r="AVE89" s="192"/>
      <c r="AVF89" s="192"/>
      <c r="AVG89" s="192"/>
      <c r="AVH89" s="192"/>
      <c r="AVI89" s="192"/>
      <c r="AVJ89" s="192"/>
      <c r="AVK89" s="192"/>
      <c r="AVL89" s="192"/>
      <c r="AVM89" s="192"/>
      <c r="AVN89" s="192"/>
      <c r="AVO89" s="192"/>
      <c r="AVP89" s="192"/>
      <c r="AVQ89" s="192"/>
      <c r="AVR89" s="192"/>
      <c r="AVS89" s="192"/>
      <c r="AVT89" s="192"/>
      <c r="AVU89" s="192"/>
      <c r="AVV89" s="192"/>
      <c r="AVW89" s="192"/>
      <c r="AVX89" s="192"/>
      <c r="AVY89" s="192"/>
      <c r="AVZ89" s="192"/>
      <c r="AWA89" s="192"/>
      <c r="AWB89" s="192"/>
      <c r="AWC89" s="192"/>
      <c r="AWD89" s="192"/>
      <c r="AWE89" s="192"/>
      <c r="AWF89" s="192"/>
      <c r="AWG89" s="192"/>
      <c r="AWH89" s="192"/>
      <c r="AWI89" s="192"/>
      <c r="AWJ89" s="192"/>
      <c r="AWK89" s="192"/>
      <c r="AWL89" s="192"/>
      <c r="AWM89" s="192"/>
      <c r="AWN89" s="192"/>
      <c r="AWO89" s="192"/>
      <c r="AWP89" s="192"/>
      <c r="AWQ89" s="192"/>
      <c r="AWR89" s="192"/>
      <c r="AWS89" s="192"/>
      <c r="AWT89" s="192"/>
      <c r="AWU89" s="192"/>
      <c r="AWV89" s="192"/>
      <c r="AWW89" s="192"/>
      <c r="AWX89" s="192"/>
      <c r="AWY89" s="192"/>
      <c r="AWZ89" s="192"/>
      <c r="AXA89" s="192"/>
      <c r="AXB89" s="192"/>
      <c r="AXC89" s="192"/>
      <c r="AXD89" s="192"/>
      <c r="AXE89" s="192"/>
      <c r="AXF89" s="192"/>
      <c r="AXG89" s="192"/>
      <c r="AXH89" s="192"/>
      <c r="AXI89" s="192"/>
      <c r="AXJ89" s="192"/>
      <c r="AXK89" s="192"/>
      <c r="AXL89" s="192"/>
      <c r="AXM89" s="192"/>
      <c r="AXN89" s="192"/>
      <c r="AXO89" s="192"/>
      <c r="AXP89" s="192"/>
      <c r="AXQ89" s="192"/>
      <c r="AXR89" s="192"/>
      <c r="AXS89" s="192"/>
      <c r="AXT89" s="192"/>
      <c r="AXU89" s="192"/>
      <c r="AXV89" s="192"/>
      <c r="AXW89" s="192"/>
      <c r="AXX89" s="192"/>
      <c r="AXY89" s="192"/>
      <c r="AXZ89" s="192"/>
      <c r="AYA89" s="192"/>
      <c r="AYB89" s="192"/>
      <c r="AYC89" s="192"/>
      <c r="AYD89" s="192"/>
      <c r="AYE89" s="192"/>
      <c r="AYF89" s="192"/>
      <c r="AYG89" s="192"/>
      <c r="AYH89" s="192"/>
      <c r="AYI89" s="192"/>
      <c r="AYJ89" s="192"/>
      <c r="AYK89" s="192"/>
      <c r="AYL89" s="192"/>
      <c r="AYM89" s="192"/>
      <c r="AYN89" s="192"/>
      <c r="AYO89" s="192"/>
      <c r="AYP89" s="192"/>
      <c r="AYQ89" s="192"/>
      <c r="AYR89" s="192"/>
      <c r="AYS89" s="192"/>
      <c r="AYT89" s="192"/>
      <c r="AYU89" s="192"/>
      <c r="AYV89" s="192"/>
      <c r="AYW89" s="192"/>
      <c r="AYX89" s="192"/>
      <c r="AYY89" s="192"/>
      <c r="AYZ89" s="192"/>
      <c r="AZA89" s="192"/>
      <c r="AZB89" s="192"/>
      <c r="AZC89" s="192"/>
      <c r="AZD89" s="192"/>
      <c r="AZE89" s="192"/>
      <c r="AZF89" s="192"/>
      <c r="AZG89" s="192"/>
      <c r="AZH89" s="192"/>
      <c r="AZI89" s="192"/>
      <c r="AZJ89" s="192"/>
      <c r="AZK89" s="192"/>
      <c r="AZL89" s="192"/>
      <c r="AZM89" s="192"/>
      <c r="AZN89" s="192"/>
      <c r="AZO89" s="192"/>
      <c r="AZP89" s="192"/>
      <c r="AZQ89" s="192"/>
      <c r="AZR89" s="192"/>
      <c r="AZS89" s="192"/>
      <c r="AZT89" s="192"/>
      <c r="AZU89" s="192"/>
      <c r="AZV89" s="192"/>
      <c r="AZW89" s="192"/>
      <c r="AZX89" s="192"/>
      <c r="AZY89" s="192"/>
      <c r="AZZ89" s="192"/>
      <c r="BAA89" s="192"/>
      <c r="BAB89" s="192"/>
      <c r="BAC89" s="192"/>
      <c r="BAD89" s="192"/>
      <c r="BAE89" s="192"/>
      <c r="BAF89" s="192"/>
      <c r="BAG89" s="192"/>
      <c r="BAH89" s="192"/>
      <c r="BAI89" s="192"/>
      <c r="BAJ89" s="192"/>
      <c r="BAK89" s="192"/>
      <c r="BAL89" s="192"/>
      <c r="BAM89" s="192"/>
      <c r="BAN89" s="192"/>
      <c r="BAO89" s="192"/>
      <c r="BAP89" s="192"/>
      <c r="BAQ89" s="192"/>
      <c r="BAR89" s="192"/>
      <c r="BAS89" s="192"/>
      <c r="BAT89" s="192"/>
      <c r="BAU89" s="192"/>
      <c r="BAV89" s="192"/>
      <c r="BAW89" s="192"/>
      <c r="BAX89" s="192"/>
      <c r="BAY89" s="192"/>
      <c r="BAZ89" s="192"/>
      <c r="BBA89" s="192"/>
      <c r="BBB89" s="192"/>
      <c r="BBC89" s="192"/>
      <c r="BBD89" s="192"/>
      <c r="BBE89" s="192"/>
      <c r="BBF89" s="192"/>
      <c r="BBG89" s="192"/>
      <c r="BBH89" s="192"/>
      <c r="BBI89" s="192"/>
      <c r="BBJ89" s="192"/>
      <c r="BBK89" s="192"/>
      <c r="BBL89" s="192"/>
      <c r="BBM89" s="192"/>
      <c r="BBN89" s="192"/>
      <c r="BBO89" s="192"/>
      <c r="BBP89" s="192"/>
      <c r="BBQ89" s="192"/>
      <c r="BBR89" s="192"/>
      <c r="BBS89" s="192"/>
      <c r="BBT89" s="192"/>
      <c r="BBU89" s="192"/>
      <c r="BBV89" s="192"/>
      <c r="BBW89" s="192"/>
      <c r="BBX89" s="192"/>
      <c r="BBY89" s="192"/>
      <c r="BBZ89" s="192"/>
      <c r="BCA89" s="192"/>
      <c r="BCB89" s="192"/>
      <c r="BCC89" s="192"/>
      <c r="BCD89" s="192"/>
      <c r="BCE89" s="192"/>
      <c r="BCF89" s="192"/>
      <c r="BCG89" s="192"/>
      <c r="BCH89" s="192"/>
      <c r="BCI89" s="192"/>
      <c r="BCJ89" s="192"/>
      <c r="BCK89" s="192"/>
      <c r="BCL89" s="192"/>
      <c r="BCM89" s="192"/>
      <c r="BCN89" s="192"/>
      <c r="BCO89" s="192"/>
      <c r="BCP89" s="192"/>
      <c r="BCQ89" s="192"/>
      <c r="BCR89" s="192"/>
      <c r="BCS89" s="192"/>
      <c r="BCT89" s="192"/>
      <c r="BCU89" s="192"/>
      <c r="BCV89" s="192"/>
      <c r="BCW89" s="192"/>
      <c r="BCX89" s="192"/>
      <c r="BCY89" s="192"/>
      <c r="BCZ89" s="192"/>
      <c r="BDA89" s="192"/>
      <c r="BDB89" s="192"/>
      <c r="BDC89" s="192"/>
      <c r="BDD89" s="192"/>
      <c r="BDE89" s="192"/>
      <c r="BDF89" s="192"/>
      <c r="BDG89" s="192"/>
      <c r="BDH89" s="192"/>
      <c r="BDI89" s="192"/>
      <c r="BDJ89" s="192"/>
      <c r="BDK89" s="192"/>
      <c r="BDL89" s="192"/>
      <c r="BDM89" s="192"/>
      <c r="BDN89" s="192"/>
      <c r="BDO89" s="192"/>
      <c r="BDP89" s="192"/>
      <c r="BDQ89" s="192"/>
      <c r="BDR89" s="192"/>
      <c r="BDS89" s="192"/>
      <c r="BDT89" s="192"/>
      <c r="BDU89" s="192"/>
      <c r="BDV89" s="192"/>
      <c r="BDW89" s="192"/>
      <c r="BDX89" s="192"/>
      <c r="BDY89" s="192"/>
      <c r="BDZ89" s="192"/>
      <c r="BEA89" s="192"/>
      <c r="BEB89" s="192"/>
      <c r="BEC89" s="192"/>
      <c r="BED89" s="192"/>
      <c r="BEE89" s="192"/>
      <c r="BEF89" s="192"/>
      <c r="BEG89" s="192"/>
      <c r="BEH89" s="192"/>
      <c r="BEI89" s="192"/>
      <c r="BEJ89" s="192"/>
      <c r="BEK89" s="192"/>
      <c r="BEL89" s="192"/>
      <c r="BEM89" s="192"/>
      <c r="BEN89" s="192"/>
      <c r="BEO89" s="192"/>
      <c r="BEP89" s="192"/>
      <c r="BEQ89" s="192"/>
      <c r="BER89" s="192"/>
      <c r="BES89" s="192"/>
      <c r="BET89" s="192"/>
      <c r="BEU89" s="192"/>
      <c r="BEV89" s="192"/>
      <c r="BEW89" s="192"/>
      <c r="BEX89" s="192"/>
      <c r="BEY89" s="192"/>
      <c r="BEZ89" s="192"/>
      <c r="BFA89" s="192"/>
      <c r="BFB89" s="192"/>
      <c r="BFC89" s="192"/>
      <c r="BFD89" s="192"/>
      <c r="BFE89" s="192"/>
      <c r="BFF89" s="192"/>
      <c r="BFG89" s="192"/>
      <c r="BFH89" s="192"/>
      <c r="BFI89" s="192"/>
      <c r="BFJ89" s="192"/>
      <c r="BFK89" s="192"/>
      <c r="BFL89" s="192"/>
      <c r="BFM89" s="192"/>
      <c r="BFN89" s="192"/>
      <c r="BFO89" s="192"/>
      <c r="BFP89" s="192"/>
      <c r="BFQ89" s="192"/>
      <c r="BFR89" s="192"/>
      <c r="BFS89" s="192"/>
      <c r="BFT89" s="192"/>
      <c r="BFU89" s="192"/>
      <c r="BFV89" s="192"/>
      <c r="BFW89" s="192"/>
      <c r="BFX89" s="192"/>
      <c r="BFY89" s="192"/>
      <c r="BFZ89" s="192"/>
      <c r="BGA89" s="192"/>
      <c r="BGB89" s="192"/>
      <c r="BGC89" s="192"/>
      <c r="BGD89" s="192"/>
      <c r="BGE89" s="192"/>
      <c r="BGF89" s="192"/>
      <c r="BGG89" s="192"/>
      <c r="BGH89" s="192"/>
      <c r="BGI89" s="192"/>
      <c r="BGJ89" s="192"/>
      <c r="BGK89" s="192"/>
      <c r="BGL89" s="192"/>
      <c r="BGM89" s="192"/>
      <c r="BGN89" s="192"/>
      <c r="BGO89" s="192"/>
      <c r="BGP89" s="192"/>
      <c r="BGQ89" s="192"/>
      <c r="BGR89" s="192"/>
      <c r="BGS89" s="192"/>
      <c r="BGT89" s="192"/>
      <c r="BGU89" s="192"/>
      <c r="BGV89" s="192"/>
      <c r="BGW89" s="192"/>
      <c r="BGX89" s="192"/>
      <c r="BGY89" s="192"/>
      <c r="BGZ89" s="192"/>
      <c r="BHA89" s="192"/>
      <c r="BHB89" s="192"/>
      <c r="BHC89" s="192"/>
      <c r="BHD89" s="192"/>
      <c r="BHE89" s="192"/>
      <c r="BHF89" s="192"/>
      <c r="BHG89" s="192"/>
      <c r="BHH89" s="192"/>
      <c r="BHI89" s="192"/>
      <c r="BHJ89" s="192"/>
      <c r="BHK89" s="192"/>
      <c r="BHL89" s="192"/>
      <c r="BHM89" s="192"/>
      <c r="BHN89" s="192"/>
      <c r="BHO89" s="192"/>
      <c r="BHP89" s="192"/>
      <c r="BHQ89" s="192"/>
      <c r="BHR89" s="192"/>
      <c r="BHS89" s="192"/>
      <c r="BHT89" s="192"/>
      <c r="BHU89" s="192"/>
      <c r="BHV89" s="192"/>
      <c r="BHW89" s="192"/>
      <c r="BHX89" s="192"/>
      <c r="BHY89" s="192"/>
      <c r="BHZ89" s="192"/>
      <c r="BIA89" s="192"/>
      <c r="BIB89" s="192"/>
      <c r="BIC89" s="192"/>
      <c r="BID89" s="192"/>
      <c r="BIE89" s="192"/>
      <c r="BIF89" s="192"/>
      <c r="BIG89" s="192"/>
      <c r="BIH89" s="192"/>
      <c r="BII89" s="192"/>
      <c r="BIJ89" s="192"/>
      <c r="BIK89" s="192"/>
      <c r="BIL89" s="192"/>
      <c r="BIM89" s="192"/>
      <c r="BIN89" s="192"/>
      <c r="BIO89" s="192"/>
      <c r="BIP89" s="192"/>
      <c r="BIQ89" s="192"/>
      <c r="BIR89" s="192"/>
      <c r="BIS89" s="192"/>
      <c r="BIT89" s="192"/>
      <c r="BIU89" s="192"/>
      <c r="BIV89" s="192"/>
      <c r="BIW89" s="192"/>
      <c r="BIX89" s="192"/>
      <c r="BIY89" s="192"/>
      <c r="BIZ89" s="192"/>
      <c r="BJA89" s="192"/>
      <c r="BJB89" s="192"/>
      <c r="BJC89" s="192"/>
      <c r="BJD89" s="192"/>
      <c r="BJE89" s="192"/>
      <c r="BJF89" s="192"/>
      <c r="BJG89" s="192"/>
      <c r="BJH89" s="192"/>
      <c r="BJI89" s="192"/>
      <c r="BJJ89" s="192"/>
      <c r="BJK89" s="192"/>
      <c r="BJL89" s="192"/>
      <c r="BJM89" s="192"/>
      <c r="BJN89" s="192"/>
      <c r="BJO89" s="192"/>
      <c r="BJP89" s="192"/>
      <c r="BJQ89" s="192"/>
      <c r="BJR89" s="192"/>
      <c r="BJS89" s="192"/>
      <c r="BJT89" s="192"/>
      <c r="BJU89" s="192"/>
      <c r="BJV89" s="192"/>
      <c r="BJW89" s="192"/>
      <c r="BJX89" s="192"/>
      <c r="BJY89" s="192"/>
      <c r="BJZ89" s="192"/>
      <c r="BKA89" s="192"/>
      <c r="BKB89" s="192"/>
      <c r="BKC89" s="192"/>
      <c r="BKD89" s="192"/>
      <c r="BKE89" s="192"/>
      <c r="BKF89" s="192"/>
      <c r="BKG89" s="192"/>
      <c r="BKH89" s="192"/>
      <c r="BKI89" s="192"/>
      <c r="BKJ89" s="192"/>
      <c r="BKK89" s="192"/>
      <c r="BKL89" s="192"/>
      <c r="BKM89" s="192"/>
      <c r="BKN89" s="192"/>
      <c r="BKO89" s="192"/>
      <c r="BKP89" s="192"/>
      <c r="BKQ89" s="192"/>
      <c r="BKR89" s="192"/>
      <c r="BKS89" s="192"/>
      <c r="BKT89" s="192"/>
      <c r="BKU89" s="192"/>
      <c r="BKV89" s="192"/>
      <c r="BKW89" s="192"/>
      <c r="BKX89" s="192"/>
      <c r="BKY89" s="192"/>
      <c r="BKZ89" s="192"/>
      <c r="BLA89" s="192"/>
      <c r="BLB89" s="192"/>
      <c r="BLC89" s="192"/>
      <c r="BLD89" s="192"/>
      <c r="BLE89" s="192"/>
      <c r="BLF89" s="192"/>
      <c r="BLG89" s="192"/>
      <c r="BLH89" s="192"/>
      <c r="BLI89" s="192"/>
      <c r="BLJ89" s="192"/>
      <c r="BLK89" s="192"/>
      <c r="BLL89" s="192"/>
      <c r="BLM89" s="192"/>
      <c r="BLN89" s="192"/>
      <c r="BLO89" s="192"/>
      <c r="BLP89" s="192"/>
      <c r="BLQ89" s="192"/>
      <c r="BLR89" s="192"/>
      <c r="BLS89" s="192"/>
      <c r="BLT89" s="192"/>
      <c r="BLU89" s="192"/>
      <c r="BLV89" s="192"/>
      <c r="BLW89" s="192"/>
      <c r="BLX89" s="192"/>
      <c r="BLY89" s="192"/>
      <c r="BLZ89" s="192"/>
      <c r="BMA89" s="192"/>
      <c r="BMB89" s="192"/>
      <c r="BMC89" s="192"/>
      <c r="BMD89" s="192"/>
      <c r="BME89" s="192"/>
      <c r="BMF89" s="192"/>
      <c r="BMG89" s="192"/>
      <c r="BMH89" s="192"/>
      <c r="BMI89" s="192"/>
      <c r="BMJ89" s="192"/>
      <c r="BMK89" s="192"/>
      <c r="BML89" s="192"/>
      <c r="BMM89" s="192"/>
      <c r="BMN89" s="192"/>
      <c r="BMO89" s="192"/>
      <c r="BMP89" s="192"/>
      <c r="BMQ89" s="192"/>
      <c r="BMR89" s="192"/>
      <c r="BMS89" s="192"/>
      <c r="BMT89" s="192"/>
      <c r="BMU89" s="192"/>
      <c r="BMV89" s="192"/>
      <c r="BMW89" s="192"/>
      <c r="BMX89" s="192"/>
      <c r="BMY89" s="192"/>
      <c r="BMZ89" s="192"/>
      <c r="BNA89" s="192"/>
      <c r="BNB89" s="192"/>
      <c r="BNC89" s="192"/>
      <c r="BND89" s="192"/>
      <c r="BNE89" s="192"/>
      <c r="BNF89" s="192"/>
      <c r="BNG89" s="192"/>
      <c r="BNH89" s="192"/>
      <c r="BNI89" s="192"/>
      <c r="BNJ89" s="192"/>
      <c r="BNK89" s="192"/>
      <c r="BNL89" s="192"/>
      <c r="BNM89" s="192"/>
      <c r="BNN89" s="192"/>
      <c r="BNO89" s="192"/>
      <c r="BNP89" s="192"/>
      <c r="BNQ89" s="192"/>
      <c r="BNR89" s="192"/>
      <c r="BNS89" s="192"/>
      <c r="BNT89" s="192"/>
      <c r="BNU89" s="192"/>
      <c r="BNV89" s="192"/>
      <c r="BNW89" s="192"/>
      <c r="BNX89" s="192"/>
      <c r="BNY89" s="192"/>
      <c r="BNZ89" s="192"/>
      <c r="BOA89" s="192"/>
      <c r="BOB89" s="192"/>
      <c r="BOC89" s="192"/>
      <c r="BOD89" s="192"/>
      <c r="BOE89" s="192"/>
      <c r="BOF89" s="192"/>
      <c r="BOG89" s="192"/>
      <c r="BOH89" s="192"/>
      <c r="BOI89" s="192"/>
      <c r="BOJ89" s="192"/>
      <c r="BOK89" s="192"/>
      <c r="BOL89" s="192"/>
      <c r="BOM89" s="192"/>
      <c r="BON89" s="192"/>
      <c r="BOO89" s="192"/>
      <c r="BOP89" s="192"/>
      <c r="BOQ89" s="192"/>
      <c r="BOR89" s="192"/>
      <c r="BOS89" s="192"/>
      <c r="BOT89" s="192"/>
      <c r="BOU89" s="192"/>
      <c r="BOV89" s="192"/>
      <c r="BOW89" s="192"/>
      <c r="BOX89" s="192"/>
      <c r="BOY89" s="192"/>
      <c r="BOZ89" s="192"/>
      <c r="BPA89" s="192"/>
      <c r="BPB89" s="192"/>
      <c r="BPC89" s="192"/>
      <c r="BPD89" s="192"/>
      <c r="BPE89" s="192"/>
      <c r="BPF89" s="192"/>
      <c r="BPG89" s="192"/>
      <c r="BPH89" s="192"/>
      <c r="BPI89" s="192"/>
      <c r="BPJ89" s="192"/>
      <c r="BPK89" s="192"/>
      <c r="BPL89" s="192"/>
      <c r="BPM89" s="192"/>
      <c r="BPN89" s="192"/>
      <c r="BPO89" s="192"/>
      <c r="BPP89" s="192"/>
      <c r="BPQ89" s="192"/>
      <c r="BPR89" s="192"/>
      <c r="BPS89" s="192"/>
      <c r="BPT89" s="192"/>
      <c r="BPU89" s="192"/>
      <c r="BPV89" s="192"/>
      <c r="BPW89" s="192"/>
      <c r="BPX89" s="192"/>
      <c r="BPY89" s="192"/>
      <c r="BPZ89" s="192"/>
      <c r="BQA89" s="192"/>
      <c r="BQB89" s="192"/>
      <c r="BQC89" s="192"/>
      <c r="BQD89" s="192"/>
      <c r="BQE89" s="192"/>
      <c r="BQF89" s="192"/>
      <c r="BQG89" s="192"/>
      <c r="BQH89" s="192"/>
      <c r="BQI89" s="192"/>
      <c r="BQJ89" s="192"/>
      <c r="BQK89" s="192"/>
      <c r="BQL89" s="192"/>
      <c r="BQM89" s="192"/>
      <c r="BQN89" s="192"/>
      <c r="BQO89" s="192"/>
      <c r="BQP89" s="192"/>
      <c r="BQQ89" s="192"/>
      <c r="BQR89" s="192"/>
      <c r="BQS89" s="192"/>
      <c r="BQT89" s="192"/>
      <c r="BQU89" s="192"/>
      <c r="BQV89" s="192"/>
      <c r="BQW89" s="192"/>
      <c r="BQX89" s="192"/>
      <c r="BQY89" s="192"/>
      <c r="BQZ89" s="192"/>
      <c r="BRA89" s="192"/>
      <c r="BRB89" s="192"/>
      <c r="BRC89" s="192"/>
      <c r="BRD89" s="192"/>
      <c r="BRE89" s="192"/>
      <c r="BRF89" s="192"/>
      <c r="BRG89" s="192"/>
      <c r="BRH89" s="192"/>
      <c r="BRI89" s="192"/>
      <c r="BRJ89" s="192"/>
      <c r="BRK89" s="192"/>
      <c r="BRL89" s="192"/>
      <c r="BRM89" s="192"/>
      <c r="BRN89" s="192"/>
      <c r="BRO89" s="192"/>
      <c r="BRP89" s="192"/>
      <c r="BRQ89" s="192"/>
      <c r="BRR89" s="192"/>
      <c r="BRS89" s="192"/>
      <c r="BRT89" s="192"/>
      <c r="BRU89" s="192"/>
      <c r="BRV89" s="192"/>
      <c r="BRW89" s="192"/>
      <c r="BRX89" s="192"/>
      <c r="BRY89" s="192"/>
      <c r="BRZ89" s="192"/>
      <c r="BSA89" s="192"/>
      <c r="BSB89" s="192"/>
      <c r="BSC89" s="192"/>
      <c r="BSD89" s="192"/>
      <c r="BSE89" s="192"/>
      <c r="BSF89" s="192"/>
      <c r="BSG89" s="192"/>
      <c r="BSH89" s="192"/>
      <c r="BSI89" s="192"/>
      <c r="BSJ89" s="192"/>
      <c r="BSK89" s="192"/>
      <c r="BSL89" s="192"/>
      <c r="BSM89" s="192"/>
      <c r="BSN89" s="192"/>
      <c r="BSO89" s="192"/>
      <c r="BSP89" s="192"/>
      <c r="BSQ89" s="192"/>
      <c r="BSR89" s="192"/>
      <c r="BSS89" s="192"/>
      <c r="BST89" s="192"/>
      <c r="BSU89" s="192"/>
      <c r="BSV89" s="192"/>
      <c r="BSW89" s="192"/>
      <c r="BSX89" s="192"/>
      <c r="BSY89" s="192"/>
      <c r="BSZ89" s="192"/>
      <c r="BTA89" s="192"/>
      <c r="BTB89" s="192"/>
      <c r="BTC89" s="192"/>
      <c r="BTD89" s="192"/>
      <c r="BTE89" s="192"/>
      <c r="BTF89" s="192"/>
      <c r="BTG89" s="192"/>
      <c r="BTH89" s="192"/>
      <c r="BTI89" s="192"/>
      <c r="BTJ89" s="192"/>
      <c r="BTK89" s="192"/>
      <c r="BTL89" s="192"/>
      <c r="BTM89" s="192"/>
      <c r="BTN89" s="192"/>
      <c r="BTO89" s="192"/>
      <c r="BTP89" s="192"/>
      <c r="BTQ89" s="192"/>
      <c r="BTR89" s="192"/>
      <c r="BTS89" s="192"/>
      <c r="BTT89" s="192"/>
      <c r="BTU89" s="192"/>
      <c r="BTV89" s="192"/>
      <c r="BTW89" s="192"/>
      <c r="BTX89" s="192"/>
      <c r="BTY89" s="192"/>
      <c r="BTZ89" s="192"/>
      <c r="BUA89" s="192"/>
      <c r="BUB89" s="192"/>
      <c r="BUC89" s="192"/>
      <c r="BUD89" s="192"/>
      <c r="BUE89" s="192"/>
      <c r="BUF89" s="192"/>
      <c r="BUG89" s="192"/>
      <c r="BUH89" s="192"/>
      <c r="BUI89" s="192"/>
      <c r="BUJ89" s="192"/>
      <c r="BUK89" s="192"/>
      <c r="BUL89" s="192"/>
      <c r="BUM89" s="192"/>
      <c r="BUN89" s="192"/>
      <c r="BUO89" s="192"/>
      <c r="BUP89" s="192"/>
      <c r="BUQ89" s="192"/>
      <c r="BUR89" s="192"/>
      <c r="BUS89" s="192"/>
      <c r="BUT89" s="192"/>
      <c r="BUU89" s="192"/>
      <c r="BUV89" s="192"/>
      <c r="BUW89" s="192"/>
      <c r="BUX89" s="192"/>
      <c r="BUY89" s="192"/>
      <c r="BUZ89" s="192"/>
      <c r="BVA89" s="192"/>
      <c r="BVB89" s="192"/>
      <c r="BVC89" s="192"/>
      <c r="BVD89" s="192"/>
      <c r="BVE89" s="192"/>
      <c r="BVF89" s="192"/>
      <c r="BVG89" s="192"/>
      <c r="BVH89" s="192"/>
      <c r="BVI89" s="192"/>
      <c r="BVJ89" s="192"/>
      <c r="BVK89" s="192"/>
      <c r="BVL89" s="192"/>
      <c r="BVM89" s="192"/>
      <c r="BVN89" s="192"/>
      <c r="BVO89" s="192"/>
      <c r="BVP89" s="192"/>
      <c r="BVQ89" s="192"/>
      <c r="BVR89" s="192"/>
      <c r="BVS89" s="192"/>
      <c r="BVT89" s="192"/>
      <c r="BVU89" s="192"/>
      <c r="BVV89" s="192"/>
      <c r="BVW89" s="192"/>
      <c r="BVX89" s="192"/>
      <c r="BVY89" s="192"/>
      <c r="BVZ89" s="192"/>
      <c r="BWA89" s="192"/>
      <c r="BWB89" s="192"/>
      <c r="BWC89" s="192"/>
      <c r="BWD89" s="192"/>
      <c r="BWE89" s="192"/>
      <c r="BWF89" s="192"/>
      <c r="BWG89" s="192"/>
      <c r="BWH89" s="192"/>
      <c r="BWI89" s="192"/>
      <c r="BWJ89" s="192"/>
      <c r="BWK89" s="192"/>
      <c r="BWL89" s="192"/>
      <c r="BWM89" s="192"/>
      <c r="BWN89" s="192"/>
      <c r="BWO89" s="192"/>
      <c r="BWP89" s="192"/>
      <c r="BWQ89" s="192"/>
      <c r="BWR89" s="192"/>
      <c r="BWS89" s="192"/>
      <c r="BWT89" s="192"/>
      <c r="BWU89" s="192"/>
      <c r="BWV89" s="192"/>
      <c r="BWW89" s="192"/>
      <c r="BWX89" s="192"/>
      <c r="BWY89" s="192"/>
      <c r="BWZ89" s="192"/>
      <c r="BXA89" s="192"/>
      <c r="BXB89" s="192"/>
      <c r="BXC89" s="192"/>
      <c r="BXD89" s="192"/>
      <c r="BXE89" s="192"/>
      <c r="BXF89" s="192"/>
      <c r="BXG89" s="192"/>
      <c r="BXH89" s="192"/>
      <c r="BXI89" s="192"/>
      <c r="BXJ89" s="192"/>
      <c r="BXK89" s="192"/>
      <c r="BXL89" s="192"/>
      <c r="BXM89" s="192"/>
      <c r="BXN89" s="192"/>
      <c r="BXO89" s="192"/>
      <c r="BXP89" s="192"/>
      <c r="BXQ89" s="192"/>
      <c r="BXR89" s="192"/>
      <c r="BXS89" s="192"/>
      <c r="BXT89" s="192"/>
      <c r="BXU89" s="192"/>
      <c r="BXV89" s="192"/>
      <c r="BXW89" s="192"/>
      <c r="BXX89" s="192"/>
      <c r="BXY89" s="192"/>
      <c r="BXZ89" s="192"/>
      <c r="BYA89" s="192"/>
      <c r="BYB89" s="192"/>
      <c r="BYC89" s="192"/>
      <c r="BYD89" s="192"/>
      <c r="BYE89" s="192"/>
      <c r="BYF89" s="192"/>
      <c r="BYG89" s="192"/>
      <c r="BYH89" s="192"/>
      <c r="BYI89" s="192"/>
      <c r="BYJ89" s="192"/>
      <c r="BYK89" s="192"/>
      <c r="BYL89" s="192"/>
      <c r="BYM89" s="192"/>
      <c r="BYN89" s="192"/>
      <c r="BYO89" s="192"/>
      <c r="BYP89" s="192"/>
      <c r="BYQ89" s="192"/>
      <c r="BYR89" s="192"/>
      <c r="BYS89" s="192"/>
      <c r="BYT89" s="192"/>
      <c r="BYU89" s="192"/>
      <c r="BYV89" s="192"/>
      <c r="BYW89" s="192"/>
      <c r="BYX89" s="192"/>
      <c r="BYY89" s="192"/>
      <c r="BYZ89" s="192"/>
      <c r="BZA89" s="192"/>
      <c r="BZB89" s="192"/>
      <c r="BZC89" s="192"/>
      <c r="BZD89" s="192"/>
      <c r="BZE89" s="192"/>
      <c r="BZF89" s="192"/>
      <c r="BZG89" s="192"/>
      <c r="BZH89" s="192"/>
      <c r="BZI89" s="192"/>
      <c r="BZJ89" s="192"/>
      <c r="BZK89" s="192"/>
      <c r="BZL89" s="192"/>
      <c r="BZM89" s="192"/>
      <c r="BZN89" s="192"/>
      <c r="BZO89" s="192"/>
      <c r="BZP89" s="192"/>
      <c r="BZQ89" s="192"/>
      <c r="BZR89" s="192"/>
      <c r="BZS89" s="192"/>
      <c r="BZT89" s="192"/>
      <c r="BZU89" s="192"/>
      <c r="BZV89" s="192"/>
      <c r="BZW89" s="192"/>
      <c r="BZX89" s="192"/>
      <c r="BZY89" s="192"/>
      <c r="BZZ89" s="192"/>
      <c r="CAA89" s="192"/>
      <c r="CAB89" s="192"/>
      <c r="CAC89" s="192"/>
      <c r="CAD89" s="192"/>
      <c r="CAE89" s="192"/>
      <c r="CAF89" s="192"/>
      <c r="CAG89" s="192"/>
      <c r="CAH89" s="192"/>
      <c r="CAI89" s="192"/>
      <c r="CAJ89" s="192"/>
      <c r="CAK89" s="192"/>
      <c r="CAL89" s="192"/>
      <c r="CAM89" s="192"/>
      <c r="CAN89" s="192"/>
      <c r="CAO89" s="192"/>
      <c r="CAP89" s="192"/>
      <c r="CAQ89" s="192"/>
      <c r="CAR89" s="192"/>
      <c r="CAS89" s="192"/>
      <c r="CAT89" s="192"/>
      <c r="CAU89" s="192"/>
      <c r="CAV89" s="192"/>
      <c r="CAW89" s="192"/>
      <c r="CAX89" s="192"/>
      <c r="CAY89" s="192"/>
      <c r="CAZ89" s="192"/>
      <c r="CBA89" s="192"/>
      <c r="CBB89" s="192"/>
      <c r="CBC89" s="192"/>
      <c r="CBD89" s="192"/>
      <c r="CBE89" s="192"/>
      <c r="CBF89" s="192"/>
      <c r="CBG89" s="192"/>
      <c r="CBH89" s="192"/>
      <c r="CBI89" s="192"/>
      <c r="CBJ89" s="192"/>
      <c r="CBK89" s="192"/>
      <c r="CBL89" s="192"/>
      <c r="CBM89" s="192"/>
      <c r="CBN89" s="192"/>
      <c r="CBO89" s="192"/>
      <c r="CBP89" s="192"/>
      <c r="CBQ89" s="192"/>
      <c r="CBR89" s="192"/>
      <c r="CBS89" s="192"/>
      <c r="CBT89" s="192"/>
      <c r="CBU89" s="192"/>
      <c r="CBV89" s="192"/>
      <c r="CBW89" s="192"/>
      <c r="CBX89" s="192"/>
      <c r="CBY89" s="192"/>
      <c r="CBZ89" s="192"/>
      <c r="CCA89" s="192"/>
      <c r="CCB89" s="192"/>
      <c r="CCC89" s="192"/>
      <c r="CCD89" s="192"/>
      <c r="CCE89" s="192"/>
      <c r="CCF89" s="192"/>
      <c r="CCG89" s="192"/>
      <c r="CCH89" s="192"/>
      <c r="CCI89" s="192"/>
      <c r="CCJ89" s="192"/>
      <c r="CCK89" s="192"/>
      <c r="CCL89" s="192"/>
      <c r="CCM89" s="192"/>
      <c r="CCN89" s="192"/>
      <c r="CCO89" s="192"/>
      <c r="CCP89" s="192"/>
      <c r="CCQ89" s="192"/>
      <c r="CCR89" s="192"/>
      <c r="CCS89" s="192"/>
      <c r="CCT89" s="192"/>
      <c r="CCU89" s="192"/>
      <c r="CCV89" s="192"/>
      <c r="CCW89" s="192"/>
      <c r="CCX89" s="192"/>
      <c r="CCY89" s="192"/>
      <c r="CCZ89" s="192"/>
      <c r="CDA89" s="192"/>
      <c r="CDB89" s="192"/>
      <c r="CDC89" s="192"/>
      <c r="CDD89" s="192"/>
      <c r="CDE89" s="192"/>
      <c r="CDF89" s="192"/>
      <c r="CDG89" s="192"/>
      <c r="CDH89" s="192"/>
      <c r="CDI89" s="192"/>
      <c r="CDJ89" s="192"/>
      <c r="CDK89" s="192"/>
      <c r="CDL89" s="192"/>
      <c r="CDM89" s="192"/>
      <c r="CDN89" s="192"/>
      <c r="CDO89" s="192"/>
      <c r="CDP89" s="192"/>
      <c r="CDQ89" s="192"/>
      <c r="CDR89" s="192"/>
      <c r="CDS89" s="192"/>
      <c r="CDT89" s="192"/>
      <c r="CDU89" s="192"/>
      <c r="CDV89" s="192"/>
      <c r="CDW89" s="192"/>
      <c r="CDX89" s="192"/>
      <c r="CDY89" s="192"/>
      <c r="CDZ89" s="192"/>
      <c r="CEA89" s="192"/>
      <c r="CEB89" s="192"/>
      <c r="CEC89" s="192"/>
      <c r="CED89" s="192"/>
      <c r="CEE89" s="192"/>
      <c r="CEF89" s="192"/>
      <c r="CEG89" s="192"/>
      <c r="CEH89" s="192"/>
      <c r="CEI89" s="192"/>
      <c r="CEJ89" s="192"/>
      <c r="CEK89" s="192"/>
      <c r="CEL89" s="192"/>
      <c r="CEM89" s="192"/>
      <c r="CEN89" s="192"/>
      <c r="CEO89" s="192"/>
      <c r="CEP89" s="192"/>
      <c r="CEQ89" s="192"/>
      <c r="CER89" s="192"/>
      <c r="CES89" s="192"/>
      <c r="CET89" s="192"/>
      <c r="CEU89" s="192"/>
      <c r="CEV89" s="192"/>
      <c r="CEW89" s="192"/>
      <c r="CEX89" s="192"/>
      <c r="CEY89" s="192"/>
      <c r="CEZ89" s="192"/>
      <c r="CFA89" s="192"/>
      <c r="CFB89" s="192"/>
      <c r="CFC89" s="192"/>
      <c r="CFD89" s="192"/>
      <c r="CFE89" s="192"/>
      <c r="CFF89" s="192"/>
      <c r="CFG89" s="192"/>
      <c r="CFH89" s="192"/>
      <c r="CFI89" s="192"/>
      <c r="CFJ89" s="192"/>
      <c r="CFK89" s="192"/>
      <c r="CFL89" s="192"/>
      <c r="CFM89" s="192"/>
      <c r="CFN89" s="192"/>
      <c r="CFO89" s="192"/>
      <c r="CFP89" s="192"/>
      <c r="CFQ89" s="192"/>
      <c r="CFR89" s="192"/>
      <c r="CFS89" s="192"/>
      <c r="CFT89" s="192"/>
      <c r="CFU89" s="192"/>
      <c r="CFV89" s="192"/>
      <c r="CFW89" s="192"/>
      <c r="CFX89" s="192"/>
      <c r="CFY89" s="192"/>
      <c r="CFZ89" s="192"/>
      <c r="CGA89" s="192"/>
      <c r="CGB89" s="192"/>
      <c r="CGC89" s="192"/>
      <c r="CGD89" s="192"/>
      <c r="CGE89" s="192"/>
      <c r="CGF89" s="192"/>
      <c r="CGG89" s="192"/>
      <c r="CGH89" s="192"/>
      <c r="CGI89" s="192"/>
      <c r="CGJ89" s="192"/>
      <c r="CGK89" s="192"/>
      <c r="CGL89" s="192"/>
      <c r="CGM89" s="192"/>
      <c r="CGN89" s="192"/>
      <c r="CGO89" s="192"/>
      <c r="CGP89" s="192"/>
      <c r="CGQ89" s="192"/>
      <c r="CGR89" s="192"/>
      <c r="CGS89" s="192"/>
      <c r="CGT89" s="192"/>
      <c r="CGU89" s="192"/>
      <c r="CGV89" s="192"/>
      <c r="CGW89" s="192"/>
      <c r="CGX89" s="192"/>
      <c r="CGY89" s="192"/>
      <c r="CGZ89" s="192"/>
      <c r="CHA89" s="192"/>
      <c r="CHB89" s="192"/>
      <c r="CHC89" s="192"/>
      <c r="CHD89" s="192"/>
      <c r="CHE89" s="192"/>
      <c r="CHF89" s="192"/>
      <c r="CHG89" s="192"/>
      <c r="CHH89" s="192"/>
      <c r="CHI89" s="192"/>
      <c r="CHJ89" s="192"/>
      <c r="CHK89" s="192"/>
      <c r="CHL89" s="192"/>
      <c r="CHM89" s="192"/>
      <c r="CHN89" s="192"/>
      <c r="CHO89" s="192"/>
      <c r="CHP89" s="192"/>
      <c r="CHQ89" s="192"/>
      <c r="CHR89" s="192"/>
      <c r="CHS89" s="192"/>
      <c r="CHT89" s="192"/>
      <c r="CHU89" s="192"/>
      <c r="CHV89" s="192"/>
      <c r="CHW89" s="192"/>
      <c r="CHX89" s="192"/>
      <c r="CHY89" s="192"/>
      <c r="CHZ89" s="192"/>
      <c r="CIA89" s="192"/>
      <c r="CIB89" s="192"/>
      <c r="CIC89" s="192"/>
      <c r="CID89" s="192"/>
      <c r="CIE89" s="192"/>
      <c r="CIF89" s="192"/>
      <c r="CIG89" s="192"/>
      <c r="CIH89" s="192"/>
      <c r="CII89" s="192"/>
      <c r="CIJ89" s="192"/>
      <c r="CIK89" s="192"/>
      <c r="CIL89" s="192"/>
      <c r="CIM89" s="192"/>
      <c r="CIN89" s="192"/>
      <c r="CIO89" s="192"/>
      <c r="CIP89" s="192"/>
      <c r="CIQ89" s="192"/>
      <c r="CIR89" s="192"/>
      <c r="CIS89" s="192"/>
      <c r="CIT89" s="192"/>
      <c r="CIU89" s="192"/>
      <c r="CIV89" s="192"/>
      <c r="CIW89" s="192"/>
      <c r="CIX89" s="192"/>
      <c r="CIY89" s="192"/>
      <c r="CIZ89" s="192"/>
      <c r="CJA89" s="192"/>
      <c r="CJB89" s="192"/>
      <c r="CJC89" s="192"/>
      <c r="CJD89" s="192"/>
      <c r="CJE89" s="192"/>
      <c r="CJF89" s="192"/>
      <c r="CJG89" s="192"/>
      <c r="CJH89" s="192"/>
      <c r="CJI89" s="192"/>
      <c r="CJJ89" s="192"/>
      <c r="CJK89" s="192"/>
      <c r="CJL89" s="192"/>
      <c r="CJM89" s="192"/>
      <c r="CJN89" s="192"/>
      <c r="CJO89" s="192"/>
      <c r="CJP89" s="192"/>
      <c r="CJQ89" s="192"/>
      <c r="CJR89" s="192"/>
      <c r="CJS89" s="192"/>
      <c r="CJT89" s="192"/>
      <c r="CJU89" s="192"/>
      <c r="CJV89" s="192"/>
      <c r="CJW89" s="192"/>
      <c r="CJX89" s="192"/>
      <c r="CJY89" s="192"/>
      <c r="CJZ89" s="192"/>
      <c r="CKA89" s="192"/>
      <c r="CKB89" s="192"/>
      <c r="CKC89" s="192"/>
      <c r="CKD89" s="192"/>
      <c r="CKE89" s="192"/>
      <c r="CKF89" s="192"/>
      <c r="CKG89" s="192"/>
      <c r="CKH89" s="192"/>
      <c r="CKI89" s="192"/>
      <c r="CKJ89" s="192"/>
      <c r="CKK89" s="192"/>
      <c r="CKL89" s="192"/>
      <c r="CKM89" s="192"/>
      <c r="CKN89" s="192"/>
      <c r="CKO89" s="192"/>
      <c r="CKP89" s="192"/>
      <c r="CKQ89" s="192"/>
      <c r="CKR89" s="192"/>
      <c r="CKS89" s="192"/>
      <c r="CKT89" s="192"/>
      <c r="CKU89" s="192"/>
      <c r="CKV89" s="192"/>
      <c r="CKW89" s="192"/>
      <c r="CKX89" s="192"/>
      <c r="CKY89" s="192"/>
      <c r="CKZ89" s="192"/>
      <c r="CLA89" s="192"/>
      <c r="CLB89" s="192"/>
      <c r="CLC89" s="192"/>
      <c r="CLD89" s="192"/>
      <c r="CLE89" s="192"/>
      <c r="CLF89" s="192"/>
      <c r="CLG89" s="192"/>
      <c r="CLH89" s="192"/>
      <c r="CLI89" s="192"/>
      <c r="CLJ89" s="192"/>
      <c r="CLK89" s="192"/>
      <c r="CLL89" s="192"/>
      <c r="CLM89" s="192"/>
      <c r="CLN89" s="192"/>
      <c r="CLO89" s="192"/>
      <c r="CLP89" s="192"/>
      <c r="CLQ89" s="192"/>
      <c r="CLR89" s="192"/>
      <c r="CLS89" s="192"/>
      <c r="CLT89" s="192"/>
      <c r="CLU89" s="192"/>
      <c r="CLV89" s="192"/>
      <c r="CLW89" s="192"/>
      <c r="CLX89" s="192"/>
      <c r="CLY89" s="192"/>
      <c r="CLZ89" s="192"/>
      <c r="CMA89" s="192"/>
      <c r="CMB89" s="192"/>
      <c r="CMC89" s="192"/>
      <c r="CMD89" s="192"/>
      <c r="CME89" s="192"/>
      <c r="CMF89" s="192"/>
      <c r="CMG89" s="192"/>
      <c r="CMH89" s="192"/>
      <c r="CMI89" s="192"/>
      <c r="CMJ89" s="192"/>
      <c r="CMK89" s="192"/>
      <c r="CML89" s="192"/>
      <c r="CMM89" s="192"/>
      <c r="CMN89" s="192"/>
      <c r="CMO89" s="192"/>
      <c r="CMP89" s="192"/>
      <c r="CMQ89" s="192"/>
      <c r="CMR89" s="192"/>
      <c r="CMS89" s="192"/>
      <c r="CMT89" s="192"/>
      <c r="CMU89" s="192"/>
      <c r="CMV89" s="192"/>
      <c r="CMW89" s="192"/>
      <c r="CMX89" s="192"/>
      <c r="CMY89" s="192"/>
      <c r="CMZ89" s="192"/>
      <c r="CNA89" s="192"/>
      <c r="CNB89" s="192"/>
      <c r="CNC89" s="192"/>
      <c r="CND89" s="192"/>
      <c r="CNE89" s="192"/>
      <c r="CNF89" s="192"/>
      <c r="CNG89" s="192"/>
      <c r="CNH89" s="192"/>
      <c r="CNI89" s="192"/>
      <c r="CNJ89" s="192"/>
      <c r="CNK89" s="192"/>
      <c r="CNL89" s="192"/>
      <c r="CNM89" s="192"/>
      <c r="CNN89" s="192"/>
      <c r="CNO89" s="192"/>
      <c r="CNP89" s="192"/>
      <c r="CNQ89" s="192"/>
      <c r="CNR89" s="192"/>
      <c r="CNS89" s="192"/>
      <c r="CNT89" s="192"/>
      <c r="CNU89" s="192"/>
      <c r="CNV89" s="192"/>
      <c r="CNW89" s="192"/>
      <c r="CNX89" s="192"/>
      <c r="CNY89" s="192"/>
      <c r="CNZ89" s="192"/>
      <c r="COA89" s="192"/>
      <c r="COB89" s="192"/>
      <c r="COC89" s="192"/>
      <c r="COD89" s="192"/>
      <c r="COE89" s="192"/>
      <c r="COF89" s="192"/>
      <c r="COG89" s="192"/>
      <c r="COH89" s="192"/>
      <c r="COI89" s="192"/>
      <c r="COJ89" s="192"/>
      <c r="COK89" s="192"/>
      <c r="COL89" s="192"/>
      <c r="COM89" s="192"/>
      <c r="CON89" s="192"/>
      <c r="COO89" s="192"/>
      <c r="COP89" s="192"/>
      <c r="COQ89" s="192"/>
      <c r="COR89" s="192"/>
      <c r="COS89" s="192"/>
      <c r="COT89" s="192"/>
      <c r="COU89" s="192"/>
      <c r="COV89" s="192"/>
      <c r="COW89" s="192"/>
      <c r="COX89" s="192"/>
      <c r="COY89" s="192"/>
      <c r="COZ89" s="192"/>
      <c r="CPA89" s="192"/>
      <c r="CPB89" s="192"/>
      <c r="CPC89" s="192"/>
      <c r="CPD89" s="192"/>
      <c r="CPE89" s="192"/>
      <c r="CPF89" s="192"/>
      <c r="CPG89" s="192"/>
      <c r="CPH89" s="192"/>
      <c r="CPI89" s="192"/>
      <c r="CPJ89" s="192"/>
      <c r="CPK89" s="192"/>
      <c r="CPL89" s="192"/>
      <c r="CPM89" s="192"/>
      <c r="CPN89" s="192"/>
      <c r="CPO89" s="192"/>
      <c r="CPP89" s="192"/>
      <c r="CPQ89" s="192"/>
      <c r="CPR89" s="192"/>
      <c r="CPS89" s="192"/>
      <c r="CPT89" s="192"/>
      <c r="CPU89" s="192"/>
      <c r="CPV89" s="192"/>
      <c r="CPW89" s="192"/>
      <c r="CPX89" s="192"/>
      <c r="CPY89" s="192"/>
      <c r="CPZ89" s="192"/>
      <c r="CQA89" s="192"/>
      <c r="CQB89" s="192"/>
      <c r="CQC89" s="192"/>
      <c r="CQD89" s="192"/>
      <c r="CQE89" s="192"/>
      <c r="CQF89" s="192"/>
      <c r="CQG89" s="192"/>
      <c r="CQH89" s="192"/>
      <c r="CQI89" s="192"/>
      <c r="CQJ89" s="192"/>
      <c r="CQK89" s="192"/>
      <c r="CQL89" s="192"/>
      <c r="CQM89" s="192"/>
      <c r="CQN89" s="192"/>
      <c r="CQO89" s="192"/>
      <c r="CQP89" s="192"/>
      <c r="CQQ89" s="192"/>
      <c r="CQR89" s="192"/>
      <c r="CQS89" s="192"/>
      <c r="CQT89" s="192"/>
      <c r="CQU89" s="192"/>
      <c r="CQV89" s="192"/>
      <c r="CQW89" s="192"/>
      <c r="CQX89" s="192"/>
      <c r="CQY89" s="192"/>
      <c r="CQZ89" s="192"/>
      <c r="CRA89" s="192"/>
      <c r="CRB89" s="192"/>
      <c r="CRC89" s="192"/>
      <c r="CRD89" s="192"/>
      <c r="CRE89" s="192"/>
      <c r="CRF89" s="192"/>
      <c r="CRG89" s="192"/>
      <c r="CRH89" s="192"/>
      <c r="CRI89" s="192"/>
      <c r="CRJ89" s="192"/>
      <c r="CRK89" s="192"/>
      <c r="CRL89" s="192"/>
      <c r="CRM89" s="192"/>
      <c r="CRN89" s="192"/>
      <c r="CRO89" s="192"/>
      <c r="CRP89" s="192"/>
      <c r="CRQ89" s="192"/>
      <c r="CRR89" s="192"/>
      <c r="CRS89" s="192"/>
      <c r="CRT89" s="192"/>
      <c r="CRU89" s="192"/>
      <c r="CRV89" s="192"/>
      <c r="CRW89" s="192"/>
      <c r="CRX89" s="192"/>
      <c r="CRY89" s="192"/>
      <c r="CRZ89" s="192"/>
      <c r="CSA89" s="192"/>
      <c r="CSB89" s="192"/>
      <c r="CSC89" s="192"/>
      <c r="CSD89" s="192"/>
      <c r="CSE89" s="192"/>
      <c r="CSF89" s="192"/>
      <c r="CSG89" s="192"/>
      <c r="CSH89" s="192"/>
      <c r="CSI89" s="192"/>
      <c r="CSJ89" s="192"/>
      <c r="CSK89" s="192"/>
      <c r="CSL89" s="192"/>
      <c r="CSM89" s="192"/>
      <c r="CSN89" s="192"/>
      <c r="CSO89" s="192"/>
      <c r="CSP89" s="192"/>
      <c r="CSQ89" s="192"/>
      <c r="CSR89" s="192"/>
      <c r="CSS89" s="192"/>
      <c r="CST89" s="192"/>
      <c r="CSU89" s="192"/>
      <c r="CSV89" s="192"/>
      <c r="CSW89" s="192"/>
      <c r="CSX89" s="192"/>
      <c r="CSY89" s="192"/>
      <c r="CSZ89" s="192"/>
      <c r="CTA89" s="192"/>
      <c r="CTB89" s="192"/>
      <c r="CTC89" s="192"/>
      <c r="CTD89" s="192"/>
      <c r="CTE89" s="192"/>
      <c r="CTF89" s="192"/>
      <c r="CTG89" s="192"/>
      <c r="CTH89" s="192"/>
      <c r="CTI89" s="192"/>
      <c r="CTJ89" s="192"/>
      <c r="CTK89" s="192"/>
      <c r="CTL89" s="192"/>
      <c r="CTM89" s="192"/>
      <c r="CTN89" s="192"/>
      <c r="CTO89" s="192"/>
      <c r="CTP89" s="192"/>
      <c r="CTQ89" s="192"/>
      <c r="CTR89" s="192"/>
      <c r="CTS89" s="192"/>
      <c r="CTT89" s="192"/>
      <c r="CTU89" s="192"/>
      <c r="CTV89" s="192"/>
      <c r="CTW89" s="192"/>
      <c r="CTX89" s="192"/>
      <c r="CTY89" s="192"/>
      <c r="CTZ89" s="192"/>
      <c r="CUA89" s="192"/>
      <c r="CUB89" s="192"/>
      <c r="CUC89" s="192"/>
      <c r="CUD89" s="192"/>
      <c r="CUE89" s="192"/>
      <c r="CUF89" s="192"/>
      <c r="CUG89" s="192"/>
      <c r="CUH89" s="192"/>
      <c r="CUI89" s="192"/>
      <c r="CUJ89" s="192"/>
      <c r="CUK89" s="192"/>
      <c r="CUL89" s="192"/>
      <c r="CUM89" s="192"/>
      <c r="CUN89" s="192"/>
      <c r="CUO89" s="192"/>
      <c r="CUP89" s="192"/>
      <c r="CUQ89" s="192"/>
      <c r="CUR89" s="192"/>
      <c r="CUS89" s="192"/>
      <c r="CUT89" s="192"/>
      <c r="CUU89" s="192"/>
      <c r="CUV89" s="192"/>
      <c r="CUW89" s="192"/>
      <c r="CUX89" s="192"/>
      <c r="CUY89" s="192"/>
      <c r="CUZ89" s="192"/>
      <c r="CVA89" s="192"/>
      <c r="CVB89" s="192"/>
      <c r="CVC89" s="192"/>
      <c r="CVD89" s="192"/>
      <c r="CVE89" s="192"/>
      <c r="CVF89" s="192"/>
      <c r="CVG89" s="192"/>
      <c r="CVH89" s="192"/>
      <c r="CVI89" s="192"/>
      <c r="CVJ89" s="192"/>
      <c r="CVK89" s="192"/>
      <c r="CVL89" s="192"/>
      <c r="CVM89" s="192"/>
      <c r="CVN89" s="192"/>
      <c r="CVO89" s="192"/>
      <c r="CVP89" s="192"/>
      <c r="CVQ89" s="192"/>
      <c r="CVR89" s="192"/>
      <c r="CVS89" s="192"/>
      <c r="CVT89" s="192"/>
      <c r="CVU89" s="192"/>
      <c r="CVV89" s="192"/>
      <c r="CVW89" s="192"/>
      <c r="CVX89" s="192"/>
      <c r="CVY89" s="192"/>
      <c r="CVZ89" s="192"/>
      <c r="CWA89" s="192"/>
      <c r="CWB89" s="192"/>
      <c r="CWC89" s="192"/>
      <c r="CWD89" s="192"/>
      <c r="CWE89" s="192"/>
      <c r="CWF89" s="192"/>
      <c r="CWG89" s="192"/>
      <c r="CWH89" s="192"/>
      <c r="CWI89" s="192"/>
      <c r="CWJ89" s="192"/>
      <c r="CWK89" s="192"/>
      <c r="CWL89" s="192"/>
      <c r="CWM89" s="192"/>
      <c r="CWN89" s="192"/>
      <c r="CWO89" s="192"/>
      <c r="CWP89" s="192"/>
      <c r="CWQ89" s="192"/>
      <c r="CWR89" s="192"/>
      <c r="CWS89" s="192"/>
      <c r="CWT89" s="192"/>
      <c r="CWU89" s="192"/>
      <c r="CWV89" s="192"/>
      <c r="CWW89" s="192"/>
      <c r="CWX89" s="192"/>
      <c r="CWY89" s="192"/>
      <c r="CWZ89" s="192"/>
      <c r="CXA89" s="192"/>
      <c r="CXB89" s="192"/>
      <c r="CXC89" s="192"/>
      <c r="CXD89" s="192"/>
      <c r="CXE89" s="192"/>
      <c r="CXF89" s="192"/>
      <c r="CXG89" s="192"/>
      <c r="CXH89" s="192"/>
      <c r="CXI89" s="192"/>
      <c r="CXJ89" s="192"/>
      <c r="CXK89" s="192"/>
      <c r="CXL89" s="192"/>
      <c r="CXM89" s="192"/>
      <c r="CXN89" s="192"/>
      <c r="CXO89" s="192"/>
      <c r="CXP89" s="192"/>
      <c r="CXQ89" s="192"/>
      <c r="CXR89" s="192"/>
      <c r="CXS89" s="192"/>
      <c r="CXT89" s="192"/>
      <c r="CXU89" s="192"/>
      <c r="CXV89" s="192"/>
      <c r="CXW89" s="192"/>
      <c r="CXX89" s="192"/>
      <c r="CXY89" s="192"/>
      <c r="CXZ89" s="192"/>
      <c r="CYA89" s="192"/>
      <c r="CYB89" s="192"/>
      <c r="CYC89" s="192"/>
      <c r="CYD89" s="192"/>
      <c r="CYE89" s="192"/>
      <c r="CYF89" s="192"/>
      <c r="CYG89" s="192"/>
      <c r="CYH89" s="192"/>
      <c r="CYI89" s="192"/>
      <c r="CYJ89" s="192"/>
      <c r="CYK89" s="192"/>
      <c r="CYL89" s="192"/>
      <c r="CYM89" s="192"/>
      <c r="CYN89" s="192"/>
      <c r="CYO89" s="192"/>
      <c r="CYP89" s="192"/>
      <c r="CYQ89" s="192"/>
      <c r="CYR89" s="192"/>
      <c r="CYS89" s="192"/>
      <c r="CYT89" s="192"/>
      <c r="CYU89" s="192"/>
      <c r="CYV89" s="192"/>
      <c r="CYW89" s="192"/>
      <c r="CYX89" s="192"/>
      <c r="CYY89" s="192"/>
      <c r="CYZ89" s="192"/>
      <c r="CZA89" s="192"/>
      <c r="CZB89" s="192"/>
      <c r="CZC89" s="192"/>
      <c r="CZD89" s="192"/>
      <c r="CZE89" s="192"/>
      <c r="CZF89" s="192"/>
      <c r="CZG89" s="192"/>
      <c r="CZH89" s="192"/>
      <c r="CZI89" s="192"/>
      <c r="CZJ89" s="192"/>
      <c r="CZK89" s="192"/>
      <c r="CZL89" s="192"/>
      <c r="CZM89" s="192"/>
      <c r="CZN89" s="192"/>
      <c r="CZO89" s="192"/>
      <c r="CZP89" s="192"/>
      <c r="CZQ89" s="192"/>
      <c r="CZR89" s="192"/>
      <c r="CZS89" s="192"/>
      <c r="CZT89" s="192"/>
      <c r="CZU89" s="192"/>
      <c r="CZV89" s="192"/>
      <c r="CZW89" s="192"/>
      <c r="CZX89" s="192"/>
      <c r="CZY89" s="192"/>
      <c r="CZZ89" s="192"/>
      <c r="DAA89" s="192"/>
      <c r="DAB89" s="192"/>
      <c r="DAC89" s="192"/>
      <c r="DAD89" s="192"/>
      <c r="DAE89" s="192"/>
      <c r="DAF89" s="192"/>
      <c r="DAG89" s="192"/>
      <c r="DAH89" s="192"/>
      <c r="DAI89" s="192"/>
      <c r="DAJ89" s="192"/>
      <c r="DAK89" s="192"/>
      <c r="DAL89" s="192"/>
      <c r="DAM89" s="192"/>
      <c r="DAN89" s="192"/>
      <c r="DAO89" s="192"/>
      <c r="DAP89" s="192"/>
      <c r="DAQ89" s="192"/>
      <c r="DAR89" s="192"/>
      <c r="DAS89" s="192"/>
      <c r="DAT89" s="192"/>
      <c r="DAU89" s="192"/>
      <c r="DAV89" s="192"/>
      <c r="DAW89" s="192"/>
      <c r="DAX89" s="192"/>
      <c r="DAY89" s="192"/>
      <c r="DAZ89" s="192"/>
      <c r="DBA89" s="192"/>
      <c r="DBB89" s="192"/>
      <c r="DBC89" s="192"/>
      <c r="DBD89" s="192"/>
      <c r="DBE89" s="192"/>
      <c r="DBF89" s="192"/>
      <c r="DBG89" s="192"/>
      <c r="DBH89" s="192"/>
      <c r="DBI89" s="192"/>
      <c r="DBJ89" s="192"/>
      <c r="DBK89" s="192"/>
      <c r="DBL89" s="192"/>
      <c r="DBM89" s="192"/>
      <c r="DBN89" s="192"/>
      <c r="DBO89" s="192"/>
      <c r="DBP89" s="192"/>
      <c r="DBQ89" s="192"/>
      <c r="DBR89" s="192"/>
      <c r="DBS89" s="192"/>
      <c r="DBT89" s="192"/>
      <c r="DBU89" s="192"/>
      <c r="DBV89" s="192"/>
      <c r="DBW89" s="192"/>
      <c r="DBX89" s="192"/>
      <c r="DBY89" s="192"/>
      <c r="DBZ89" s="192"/>
      <c r="DCA89" s="192"/>
      <c r="DCB89" s="192"/>
      <c r="DCC89" s="192"/>
      <c r="DCD89" s="192"/>
      <c r="DCE89" s="192"/>
      <c r="DCF89" s="192"/>
      <c r="DCG89" s="192"/>
      <c r="DCH89" s="192"/>
      <c r="DCI89" s="192"/>
      <c r="DCJ89" s="192"/>
      <c r="DCK89" s="192"/>
      <c r="DCL89" s="192"/>
      <c r="DCM89" s="192"/>
      <c r="DCN89" s="192"/>
      <c r="DCO89" s="192"/>
      <c r="DCP89" s="192"/>
      <c r="DCQ89" s="192"/>
      <c r="DCR89" s="192"/>
      <c r="DCS89" s="192"/>
      <c r="DCT89" s="192"/>
      <c r="DCU89" s="192"/>
      <c r="DCV89" s="192"/>
      <c r="DCW89" s="192"/>
      <c r="DCX89" s="192"/>
      <c r="DCY89" s="192"/>
      <c r="DCZ89" s="192"/>
      <c r="DDA89" s="192"/>
      <c r="DDB89" s="192"/>
      <c r="DDC89" s="192"/>
      <c r="DDD89" s="192"/>
      <c r="DDE89" s="192"/>
      <c r="DDF89" s="192"/>
      <c r="DDG89" s="192"/>
      <c r="DDH89" s="192"/>
      <c r="DDI89" s="192"/>
      <c r="DDJ89" s="192"/>
      <c r="DDK89" s="192"/>
      <c r="DDL89" s="192"/>
      <c r="DDM89" s="192"/>
      <c r="DDN89" s="192"/>
      <c r="DDO89" s="192"/>
      <c r="DDP89" s="192"/>
      <c r="DDQ89" s="192"/>
      <c r="DDR89" s="192"/>
      <c r="DDS89" s="192"/>
      <c r="DDT89" s="192"/>
      <c r="DDU89" s="192"/>
      <c r="DDV89" s="192"/>
      <c r="DDW89" s="192"/>
      <c r="DDX89" s="192"/>
      <c r="DDY89" s="192"/>
      <c r="DDZ89" s="192"/>
      <c r="DEA89" s="192"/>
      <c r="DEB89" s="192"/>
      <c r="DEC89" s="192"/>
      <c r="DED89" s="192"/>
      <c r="DEE89" s="192"/>
      <c r="DEF89" s="192"/>
      <c r="DEG89" s="192"/>
      <c r="DEH89" s="192"/>
      <c r="DEI89" s="192"/>
      <c r="DEJ89" s="192"/>
      <c r="DEK89" s="192"/>
      <c r="DEL89" s="192"/>
      <c r="DEM89" s="192"/>
      <c r="DEN89" s="192"/>
      <c r="DEO89" s="192"/>
      <c r="DEP89" s="192"/>
      <c r="DEQ89" s="192"/>
      <c r="DER89" s="192"/>
      <c r="DES89" s="192"/>
      <c r="DET89" s="192"/>
      <c r="DEU89" s="192"/>
      <c r="DEV89" s="192"/>
      <c r="DEW89" s="192"/>
      <c r="DEX89" s="192"/>
      <c r="DEY89" s="192"/>
      <c r="DEZ89" s="192"/>
      <c r="DFA89" s="192"/>
      <c r="DFB89" s="192"/>
      <c r="DFC89" s="192"/>
      <c r="DFD89" s="192"/>
      <c r="DFE89" s="192"/>
      <c r="DFF89" s="192"/>
      <c r="DFG89" s="192"/>
      <c r="DFH89" s="192"/>
      <c r="DFI89" s="192"/>
      <c r="DFJ89" s="192"/>
      <c r="DFK89" s="192"/>
      <c r="DFL89" s="192"/>
      <c r="DFM89" s="192"/>
      <c r="DFN89" s="192"/>
      <c r="DFO89" s="192"/>
      <c r="DFP89" s="192"/>
      <c r="DFQ89" s="192"/>
      <c r="DFR89" s="192"/>
      <c r="DFS89" s="192"/>
      <c r="DFT89" s="192"/>
      <c r="DFU89" s="192"/>
      <c r="DFV89" s="192"/>
      <c r="DFW89" s="192"/>
      <c r="DFX89" s="192"/>
      <c r="DFY89" s="192"/>
      <c r="DFZ89" s="192"/>
      <c r="DGA89" s="192"/>
      <c r="DGB89" s="192"/>
      <c r="DGC89" s="192"/>
      <c r="DGD89" s="192"/>
      <c r="DGE89" s="192"/>
      <c r="DGF89" s="192"/>
      <c r="DGG89" s="192"/>
      <c r="DGH89" s="192"/>
      <c r="DGI89" s="192"/>
      <c r="DGJ89" s="192"/>
      <c r="DGK89" s="192"/>
      <c r="DGL89" s="192"/>
      <c r="DGM89" s="192"/>
      <c r="DGN89" s="192"/>
      <c r="DGO89" s="192"/>
      <c r="DGP89" s="192"/>
      <c r="DGQ89" s="192"/>
      <c r="DGR89" s="192"/>
      <c r="DGS89" s="192"/>
      <c r="DGT89" s="192"/>
      <c r="DGU89" s="192"/>
      <c r="DGV89" s="192"/>
      <c r="DGW89" s="192"/>
      <c r="DGX89" s="192"/>
      <c r="DGY89" s="192"/>
      <c r="DGZ89" s="192"/>
      <c r="DHA89" s="192"/>
      <c r="DHB89" s="192"/>
      <c r="DHC89" s="192"/>
      <c r="DHD89" s="192"/>
      <c r="DHE89" s="192"/>
      <c r="DHF89" s="192"/>
      <c r="DHG89" s="192"/>
      <c r="DHH89" s="192"/>
      <c r="DHI89" s="192"/>
      <c r="DHJ89" s="192"/>
      <c r="DHK89" s="192"/>
      <c r="DHL89" s="192"/>
      <c r="DHM89" s="192"/>
      <c r="DHN89" s="192"/>
      <c r="DHO89" s="192"/>
      <c r="DHP89" s="192"/>
      <c r="DHQ89" s="192"/>
      <c r="DHR89" s="192"/>
      <c r="DHS89" s="192"/>
      <c r="DHT89" s="192"/>
      <c r="DHU89" s="192"/>
      <c r="DHV89" s="192"/>
      <c r="DHW89" s="192"/>
      <c r="DHX89" s="192"/>
      <c r="DHY89" s="192"/>
      <c r="DHZ89" s="192"/>
      <c r="DIA89" s="192"/>
      <c r="DIB89" s="192"/>
      <c r="DIC89" s="192"/>
      <c r="DID89" s="192"/>
      <c r="DIE89" s="192"/>
      <c r="DIF89" s="192"/>
      <c r="DIG89" s="192"/>
      <c r="DIH89" s="192"/>
      <c r="DII89" s="192"/>
      <c r="DIJ89" s="192"/>
      <c r="DIK89" s="192"/>
      <c r="DIL89" s="192"/>
      <c r="DIM89" s="192"/>
      <c r="DIN89" s="192"/>
      <c r="DIO89" s="192"/>
      <c r="DIP89" s="192"/>
      <c r="DIQ89" s="192"/>
      <c r="DIR89" s="192"/>
      <c r="DIS89" s="192"/>
      <c r="DIT89" s="192"/>
      <c r="DIU89" s="192"/>
      <c r="DIV89" s="192"/>
      <c r="DIW89" s="192"/>
      <c r="DIX89" s="192"/>
      <c r="DIY89" s="192"/>
      <c r="DIZ89" s="192"/>
      <c r="DJA89" s="192"/>
      <c r="DJB89" s="192"/>
      <c r="DJC89" s="192"/>
      <c r="DJD89" s="192"/>
      <c r="DJE89" s="192"/>
      <c r="DJF89" s="192"/>
      <c r="DJG89" s="192"/>
      <c r="DJH89" s="192"/>
      <c r="DJI89" s="192"/>
      <c r="DJJ89" s="192"/>
      <c r="DJK89" s="192"/>
      <c r="DJL89" s="192"/>
      <c r="DJM89" s="192"/>
      <c r="DJN89" s="192"/>
      <c r="DJO89" s="192"/>
      <c r="DJP89" s="192"/>
      <c r="DJQ89" s="192"/>
      <c r="DJR89" s="192"/>
      <c r="DJS89" s="192"/>
      <c r="DJT89" s="192"/>
      <c r="DJU89" s="192"/>
      <c r="DJV89" s="192"/>
      <c r="DJW89" s="192"/>
      <c r="DJX89" s="192"/>
      <c r="DJY89" s="192"/>
      <c r="DJZ89" s="192"/>
      <c r="DKA89" s="192"/>
      <c r="DKB89" s="192"/>
      <c r="DKC89" s="192"/>
      <c r="DKD89" s="192"/>
      <c r="DKE89" s="192"/>
      <c r="DKF89" s="192"/>
      <c r="DKG89" s="192"/>
      <c r="DKH89" s="192"/>
      <c r="DKI89" s="192"/>
      <c r="DKJ89" s="192"/>
      <c r="DKK89" s="192"/>
      <c r="DKL89" s="192"/>
      <c r="DKM89" s="192"/>
      <c r="DKN89" s="192"/>
      <c r="DKO89" s="192"/>
      <c r="DKP89" s="192"/>
      <c r="DKQ89" s="192"/>
      <c r="DKR89" s="192"/>
      <c r="DKS89" s="192"/>
      <c r="DKT89" s="192"/>
      <c r="DKU89" s="192"/>
      <c r="DKV89" s="192"/>
      <c r="DKW89" s="192"/>
      <c r="DKX89" s="192"/>
      <c r="DKY89" s="192"/>
      <c r="DKZ89" s="192"/>
      <c r="DLA89" s="192"/>
      <c r="DLB89" s="192"/>
      <c r="DLC89" s="192"/>
      <c r="DLD89" s="192"/>
      <c r="DLE89" s="192"/>
      <c r="DLF89" s="192"/>
      <c r="DLG89" s="192"/>
      <c r="DLH89" s="192"/>
      <c r="DLI89" s="192"/>
      <c r="DLJ89" s="192"/>
      <c r="DLK89" s="192"/>
      <c r="DLL89" s="192"/>
      <c r="DLM89" s="192"/>
      <c r="DLN89" s="192"/>
      <c r="DLO89" s="192"/>
      <c r="DLP89" s="192"/>
      <c r="DLQ89" s="192"/>
      <c r="DLR89" s="192"/>
      <c r="DLS89" s="192"/>
      <c r="DLT89" s="192"/>
      <c r="DLU89" s="192"/>
      <c r="DLV89" s="192"/>
      <c r="DLW89" s="192"/>
      <c r="DLX89" s="192"/>
      <c r="DLY89" s="192"/>
      <c r="DLZ89" s="192"/>
      <c r="DMA89" s="192"/>
      <c r="DMB89" s="192"/>
      <c r="DMC89" s="192"/>
      <c r="DMD89" s="192"/>
      <c r="DME89" s="192"/>
      <c r="DMF89" s="192"/>
      <c r="DMG89" s="192"/>
      <c r="DMH89" s="192"/>
      <c r="DMI89" s="192"/>
      <c r="DMJ89" s="192"/>
      <c r="DMK89" s="192"/>
      <c r="DML89" s="192"/>
      <c r="DMM89" s="192"/>
      <c r="DMN89" s="192"/>
      <c r="DMO89" s="192"/>
      <c r="DMP89" s="192"/>
      <c r="DMQ89" s="192"/>
      <c r="DMR89" s="192"/>
      <c r="DMS89" s="192"/>
      <c r="DMT89" s="192"/>
      <c r="DMU89" s="192"/>
      <c r="DMV89" s="192"/>
      <c r="DMW89" s="192"/>
      <c r="DMX89" s="192"/>
      <c r="DMY89" s="192"/>
      <c r="DMZ89" s="192"/>
      <c r="DNA89" s="192"/>
      <c r="DNB89" s="192"/>
      <c r="DNC89" s="192"/>
      <c r="DND89" s="192"/>
      <c r="DNE89" s="192"/>
      <c r="DNF89" s="192"/>
      <c r="DNG89" s="192"/>
      <c r="DNH89" s="192"/>
      <c r="DNI89" s="192"/>
      <c r="DNJ89" s="192"/>
      <c r="DNK89" s="192"/>
      <c r="DNL89" s="192"/>
      <c r="DNM89" s="192"/>
      <c r="DNN89" s="192"/>
      <c r="DNO89" s="192"/>
      <c r="DNP89" s="192"/>
      <c r="DNQ89" s="192"/>
      <c r="DNR89" s="192"/>
      <c r="DNS89" s="192"/>
      <c r="DNT89" s="192"/>
      <c r="DNU89" s="192"/>
      <c r="DNV89" s="192"/>
      <c r="DNW89" s="192"/>
      <c r="DNX89" s="192"/>
      <c r="DNY89" s="192"/>
      <c r="DNZ89" s="192"/>
      <c r="DOA89" s="192"/>
      <c r="DOB89" s="192"/>
      <c r="DOC89" s="192"/>
      <c r="DOD89" s="192"/>
      <c r="DOE89" s="192"/>
      <c r="DOF89" s="192"/>
      <c r="DOG89" s="192"/>
      <c r="DOH89" s="192"/>
      <c r="DOI89" s="192"/>
      <c r="DOJ89" s="192"/>
      <c r="DOK89" s="192"/>
      <c r="DOL89" s="192"/>
      <c r="DOM89" s="192"/>
      <c r="DON89" s="192"/>
      <c r="DOO89" s="192"/>
      <c r="DOP89" s="192"/>
      <c r="DOQ89" s="192"/>
      <c r="DOR89" s="192"/>
      <c r="DOS89" s="192"/>
      <c r="DOT89" s="192"/>
      <c r="DOU89" s="192"/>
      <c r="DOV89" s="192"/>
      <c r="DOW89" s="192"/>
      <c r="DOX89" s="192"/>
      <c r="DOY89" s="192"/>
      <c r="DOZ89" s="192"/>
      <c r="DPA89" s="192"/>
      <c r="DPB89" s="192"/>
      <c r="DPC89" s="192"/>
      <c r="DPD89" s="192"/>
      <c r="DPE89" s="192"/>
      <c r="DPF89" s="192"/>
      <c r="DPG89" s="192"/>
      <c r="DPH89" s="192"/>
      <c r="DPI89" s="192"/>
      <c r="DPJ89" s="192"/>
      <c r="DPK89" s="192"/>
      <c r="DPL89" s="192"/>
      <c r="DPM89" s="192"/>
      <c r="DPN89" s="192"/>
      <c r="DPO89" s="192"/>
      <c r="DPP89" s="192"/>
      <c r="DPQ89" s="192"/>
      <c r="DPR89" s="192"/>
      <c r="DPS89" s="192"/>
      <c r="DPT89" s="192"/>
      <c r="DPU89" s="192"/>
      <c r="DPV89" s="192"/>
      <c r="DPW89" s="192"/>
      <c r="DPX89" s="192"/>
      <c r="DPY89" s="192"/>
      <c r="DPZ89" s="192"/>
      <c r="DQA89" s="192"/>
      <c r="DQB89" s="192"/>
      <c r="DQC89" s="192"/>
      <c r="DQD89" s="192"/>
      <c r="DQE89" s="192"/>
      <c r="DQF89" s="192"/>
      <c r="DQG89" s="192"/>
      <c r="DQH89" s="192"/>
      <c r="DQI89" s="192"/>
      <c r="DQJ89" s="192"/>
      <c r="DQK89" s="192"/>
      <c r="DQL89" s="192"/>
      <c r="DQM89" s="192"/>
      <c r="DQN89" s="192"/>
      <c r="DQO89" s="192"/>
      <c r="DQP89" s="192"/>
      <c r="DQQ89" s="192"/>
      <c r="DQR89" s="192"/>
      <c r="DQS89" s="192"/>
      <c r="DQT89" s="192"/>
      <c r="DQU89" s="192"/>
      <c r="DQV89" s="192"/>
      <c r="DQW89" s="192"/>
      <c r="DQX89" s="192"/>
      <c r="DQY89" s="192"/>
      <c r="DQZ89" s="192"/>
      <c r="DRA89" s="192"/>
      <c r="DRB89" s="192"/>
      <c r="DRC89" s="192"/>
      <c r="DRD89" s="192"/>
      <c r="DRE89" s="192"/>
      <c r="DRF89" s="192"/>
      <c r="DRG89" s="192"/>
      <c r="DRH89" s="192"/>
      <c r="DRI89" s="192"/>
      <c r="DRJ89" s="192"/>
      <c r="DRK89" s="192"/>
      <c r="DRL89" s="192"/>
      <c r="DRM89" s="192"/>
      <c r="DRN89" s="192"/>
      <c r="DRO89" s="192"/>
      <c r="DRP89" s="192"/>
      <c r="DRQ89" s="192"/>
      <c r="DRR89" s="192"/>
      <c r="DRS89" s="192"/>
      <c r="DRT89" s="192"/>
      <c r="DRU89" s="192"/>
      <c r="DRV89" s="192"/>
      <c r="DRW89" s="192"/>
      <c r="DRX89" s="192"/>
      <c r="DRY89" s="192"/>
      <c r="DRZ89" s="192"/>
      <c r="DSA89" s="192"/>
      <c r="DSB89" s="192"/>
      <c r="DSC89" s="192"/>
      <c r="DSD89" s="192"/>
      <c r="DSE89" s="192"/>
      <c r="DSF89" s="192"/>
      <c r="DSG89" s="192"/>
      <c r="DSH89" s="192"/>
      <c r="DSI89" s="192"/>
      <c r="DSJ89" s="192"/>
      <c r="DSK89" s="192"/>
      <c r="DSL89" s="192"/>
      <c r="DSM89" s="192"/>
      <c r="DSN89" s="192"/>
      <c r="DSO89" s="192"/>
      <c r="DSP89" s="192"/>
      <c r="DSQ89" s="192"/>
      <c r="DSR89" s="192"/>
      <c r="DSS89" s="192"/>
      <c r="DST89" s="192"/>
      <c r="DSU89" s="192"/>
      <c r="DSV89" s="192"/>
      <c r="DSW89" s="192"/>
      <c r="DSX89" s="192"/>
      <c r="DSY89" s="192"/>
      <c r="DSZ89" s="192"/>
      <c r="DTA89" s="192"/>
      <c r="DTB89" s="192"/>
      <c r="DTC89" s="192"/>
      <c r="DTD89" s="192"/>
      <c r="DTE89" s="192"/>
      <c r="DTF89" s="192"/>
      <c r="DTG89" s="192"/>
      <c r="DTH89" s="192"/>
      <c r="DTI89" s="192"/>
      <c r="DTJ89" s="192"/>
      <c r="DTK89" s="192"/>
      <c r="DTL89" s="192"/>
      <c r="DTM89" s="192"/>
      <c r="DTN89" s="192"/>
      <c r="DTO89" s="192"/>
      <c r="DTP89" s="192"/>
      <c r="DTQ89" s="192"/>
      <c r="DTR89" s="192"/>
      <c r="DTS89" s="192"/>
      <c r="DTT89" s="192"/>
      <c r="DTU89" s="192"/>
      <c r="DTV89" s="192"/>
      <c r="DTW89" s="192"/>
      <c r="DTX89" s="192"/>
      <c r="DTY89" s="192"/>
      <c r="DTZ89" s="192"/>
      <c r="DUA89" s="192"/>
      <c r="DUB89" s="192"/>
      <c r="DUC89" s="192"/>
      <c r="DUD89" s="192"/>
      <c r="DUE89" s="192"/>
      <c r="DUF89" s="192"/>
      <c r="DUG89" s="192"/>
      <c r="DUH89" s="192"/>
      <c r="DUI89" s="192"/>
      <c r="DUJ89" s="192"/>
      <c r="DUK89" s="192"/>
      <c r="DUL89" s="192"/>
      <c r="DUM89" s="192"/>
      <c r="DUN89" s="192"/>
      <c r="DUO89" s="192"/>
      <c r="DUP89" s="192"/>
      <c r="DUQ89" s="192"/>
      <c r="DUR89" s="192"/>
      <c r="DUS89" s="192"/>
      <c r="DUT89" s="192"/>
      <c r="DUU89" s="192"/>
      <c r="DUV89" s="192"/>
      <c r="DUW89" s="192"/>
      <c r="DUX89" s="192"/>
      <c r="DUY89" s="192"/>
      <c r="DUZ89" s="192"/>
      <c r="DVA89" s="192"/>
      <c r="DVB89" s="192"/>
      <c r="DVC89" s="192"/>
      <c r="DVD89" s="192"/>
      <c r="DVE89" s="192"/>
      <c r="DVF89" s="192"/>
      <c r="DVG89" s="192"/>
      <c r="DVH89" s="192"/>
      <c r="DVI89" s="192"/>
      <c r="DVJ89" s="192"/>
      <c r="DVK89" s="192"/>
      <c r="DVL89" s="192"/>
      <c r="DVM89" s="192"/>
      <c r="DVN89" s="192"/>
      <c r="DVO89" s="192"/>
      <c r="DVP89" s="192"/>
      <c r="DVQ89" s="192"/>
      <c r="DVR89" s="192"/>
      <c r="DVS89" s="192"/>
      <c r="DVT89" s="192"/>
      <c r="DVU89" s="192"/>
      <c r="DVV89" s="192"/>
      <c r="DVW89" s="192"/>
      <c r="DVX89" s="192"/>
      <c r="DVY89" s="192"/>
      <c r="DVZ89" s="192"/>
      <c r="DWA89" s="192"/>
      <c r="DWB89" s="192"/>
      <c r="DWC89" s="192"/>
      <c r="DWD89" s="192"/>
      <c r="DWE89" s="192"/>
      <c r="DWF89" s="192"/>
      <c r="DWG89" s="192"/>
      <c r="DWH89" s="192"/>
      <c r="DWI89" s="192"/>
      <c r="DWJ89" s="192"/>
      <c r="DWK89" s="192"/>
      <c r="DWL89" s="192"/>
      <c r="DWM89" s="192"/>
      <c r="DWN89" s="192"/>
      <c r="DWO89" s="192"/>
      <c r="DWP89" s="192"/>
      <c r="DWQ89" s="192"/>
      <c r="DWR89" s="192"/>
      <c r="DWS89" s="192"/>
      <c r="DWT89" s="192"/>
      <c r="DWU89" s="192"/>
      <c r="DWV89" s="192"/>
      <c r="DWW89" s="192"/>
      <c r="DWX89" s="192"/>
      <c r="DWY89" s="192"/>
      <c r="DWZ89" s="192"/>
      <c r="DXA89" s="192"/>
      <c r="DXB89" s="192"/>
      <c r="DXC89" s="192"/>
      <c r="DXD89" s="192"/>
      <c r="DXE89" s="192"/>
      <c r="DXF89" s="192"/>
      <c r="DXG89" s="192"/>
      <c r="DXH89" s="192"/>
      <c r="DXI89" s="192"/>
      <c r="DXJ89" s="192"/>
      <c r="DXK89" s="192"/>
      <c r="DXL89" s="192"/>
      <c r="DXM89" s="192"/>
      <c r="DXN89" s="192"/>
      <c r="DXO89" s="192"/>
      <c r="DXP89" s="192"/>
      <c r="DXQ89" s="192"/>
      <c r="DXR89" s="192"/>
      <c r="DXS89" s="192"/>
      <c r="DXT89" s="192"/>
      <c r="DXU89" s="192"/>
      <c r="DXV89" s="192"/>
      <c r="DXW89" s="192"/>
      <c r="DXX89" s="192"/>
      <c r="DXY89" s="192"/>
      <c r="DXZ89" s="192"/>
      <c r="DYA89" s="192"/>
      <c r="DYB89" s="192"/>
      <c r="DYC89" s="192"/>
      <c r="DYD89" s="192"/>
      <c r="DYE89" s="192"/>
      <c r="DYF89" s="192"/>
      <c r="DYG89" s="192"/>
      <c r="DYH89" s="192"/>
      <c r="DYI89" s="192"/>
      <c r="DYJ89" s="192"/>
      <c r="DYK89" s="192"/>
      <c r="DYL89" s="192"/>
      <c r="DYM89" s="192"/>
      <c r="DYN89" s="192"/>
      <c r="DYO89" s="192"/>
      <c r="DYP89" s="192"/>
      <c r="DYQ89" s="192"/>
      <c r="DYR89" s="192"/>
      <c r="DYS89" s="192"/>
      <c r="DYT89" s="192"/>
      <c r="DYU89" s="192"/>
      <c r="DYV89" s="192"/>
      <c r="DYW89" s="192"/>
      <c r="DYX89" s="192"/>
      <c r="DYY89" s="192"/>
      <c r="DYZ89" s="192"/>
      <c r="DZA89" s="192"/>
      <c r="DZB89" s="192"/>
      <c r="DZC89" s="192"/>
      <c r="DZD89" s="192"/>
      <c r="DZE89" s="192"/>
      <c r="DZF89" s="192"/>
      <c r="DZG89" s="192"/>
      <c r="DZH89" s="192"/>
      <c r="DZI89" s="192"/>
      <c r="DZJ89" s="192"/>
      <c r="DZK89" s="192"/>
      <c r="DZL89" s="192"/>
      <c r="DZM89" s="192"/>
      <c r="DZN89" s="192"/>
      <c r="DZO89" s="192"/>
      <c r="DZP89" s="192"/>
      <c r="DZQ89" s="192"/>
      <c r="DZR89" s="192"/>
      <c r="DZS89" s="192"/>
      <c r="DZT89" s="192"/>
      <c r="DZU89" s="192"/>
      <c r="DZV89" s="192"/>
      <c r="DZW89" s="192"/>
      <c r="DZX89" s="192"/>
      <c r="DZY89" s="192"/>
      <c r="DZZ89" s="192"/>
      <c r="EAA89" s="192"/>
      <c r="EAB89" s="192"/>
      <c r="EAC89" s="192"/>
      <c r="EAD89" s="192"/>
      <c r="EAE89" s="192"/>
      <c r="EAF89" s="192"/>
      <c r="EAG89" s="192"/>
      <c r="EAH89" s="192"/>
      <c r="EAI89" s="192"/>
      <c r="EAJ89" s="192"/>
      <c r="EAK89" s="192"/>
      <c r="EAL89" s="192"/>
      <c r="EAM89" s="192"/>
      <c r="EAN89" s="192"/>
      <c r="EAO89" s="192"/>
      <c r="EAP89" s="192"/>
      <c r="EAQ89" s="192"/>
      <c r="EAR89" s="192"/>
      <c r="EAS89" s="192"/>
      <c r="EAT89" s="192"/>
      <c r="EAU89" s="192"/>
      <c r="EAV89" s="192"/>
      <c r="EAW89" s="192"/>
      <c r="EAX89" s="192"/>
      <c r="EAY89" s="192"/>
      <c r="EAZ89" s="192"/>
      <c r="EBA89" s="192"/>
      <c r="EBB89" s="192"/>
      <c r="EBC89" s="192"/>
      <c r="EBD89" s="192"/>
      <c r="EBE89" s="192"/>
      <c r="EBF89" s="192"/>
      <c r="EBG89" s="192"/>
      <c r="EBH89" s="192"/>
      <c r="EBI89" s="192"/>
      <c r="EBJ89" s="192"/>
      <c r="EBK89" s="192"/>
      <c r="EBL89" s="192"/>
      <c r="EBM89" s="192"/>
      <c r="EBN89" s="192"/>
      <c r="EBO89" s="192"/>
      <c r="EBP89" s="192"/>
      <c r="EBQ89" s="192"/>
      <c r="EBR89" s="192"/>
      <c r="EBS89" s="192"/>
      <c r="EBT89" s="192"/>
      <c r="EBU89" s="192"/>
      <c r="EBV89" s="192"/>
      <c r="EBW89" s="192"/>
      <c r="EBX89" s="192"/>
      <c r="EBY89" s="192"/>
      <c r="EBZ89" s="192"/>
      <c r="ECA89" s="192"/>
      <c r="ECB89" s="192"/>
      <c r="ECC89" s="192"/>
      <c r="ECD89" s="192"/>
      <c r="ECE89" s="192"/>
      <c r="ECF89" s="192"/>
      <c r="ECG89" s="192"/>
      <c r="ECH89" s="192"/>
      <c r="ECI89" s="192"/>
      <c r="ECJ89" s="192"/>
      <c r="ECK89" s="192"/>
      <c r="ECL89" s="192"/>
      <c r="ECM89" s="192"/>
      <c r="ECN89" s="192"/>
      <c r="ECO89" s="192"/>
      <c r="ECP89" s="192"/>
      <c r="ECQ89" s="192"/>
      <c r="ECR89" s="192"/>
      <c r="ECS89" s="192"/>
      <c r="ECT89" s="192"/>
      <c r="ECU89" s="192"/>
      <c r="ECV89" s="192"/>
      <c r="ECW89" s="192"/>
      <c r="ECX89" s="192"/>
      <c r="ECY89" s="192"/>
      <c r="ECZ89" s="192"/>
      <c r="EDA89" s="192"/>
      <c r="EDB89" s="192"/>
      <c r="EDC89" s="192"/>
      <c r="EDD89" s="192"/>
      <c r="EDE89" s="192"/>
      <c r="EDF89" s="192"/>
      <c r="EDG89" s="192"/>
      <c r="EDH89" s="192"/>
      <c r="EDI89" s="192"/>
      <c r="EDJ89" s="192"/>
      <c r="EDK89" s="192"/>
      <c r="EDL89" s="192"/>
      <c r="EDM89" s="192"/>
      <c r="EDN89" s="192"/>
      <c r="EDO89" s="192"/>
      <c r="EDP89" s="192"/>
      <c r="EDQ89" s="192"/>
      <c r="EDR89" s="192"/>
      <c r="EDS89" s="192"/>
      <c r="EDT89" s="192"/>
      <c r="EDU89" s="192"/>
      <c r="EDV89" s="192"/>
      <c r="EDW89" s="192"/>
      <c r="EDX89" s="192"/>
      <c r="EDY89" s="192"/>
      <c r="EDZ89" s="192"/>
      <c r="EEA89" s="192"/>
      <c r="EEB89" s="192"/>
      <c r="EEC89" s="192"/>
      <c r="EED89" s="192"/>
      <c r="EEE89" s="192"/>
      <c r="EEF89" s="192"/>
      <c r="EEG89" s="192"/>
      <c r="EEH89" s="192"/>
      <c r="EEI89" s="192"/>
      <c r="EEJ89" s="192"/>
      <c r="EEK89" s="192"/>
      <c r="EEL89" s="192"/>
      <c r="EEM89" s="192"/>
      <c r="EEN89" s="192"/>
      <c r="EEO89" s="192"/>
      <c r="EEP89" s="192"/>
      <c r="EEQ89" s="192"/>
      <c r="EER89" s="192"/>
      <c r="EES89" s="192"/>
      <c r="EET89" s="192"/>
      <c r="EEU89" s="192"/>
      <c r="EEV89" s="192"/>
      <c r="EEW89" s="192"/>
      <c r="EEX89" s="192"/>
      <c r="EEY89" s="192"/>
      <c r="EEZ89" s="192"/>
      <c r="EFA89" s="192"/>
      <c r="EFB89" s="192"/>
      <c r="EFC89" s="192"/>
      <c r="EFD89" s="192"/>
      <c r="EFE89" s="192"/>
      <c r="EFF89" s="192"/>
      <c r="EFG89" s="192"/>
      <c r="EFH89" s="192"/>
      <c r="EFI89" s="192"/>
      <c r="EFJ89" s="192"/>
      <c r="EFK89" s="192"/>
      <c r="EFL89" s="192"/>
      <c r="EFM89" s="192"/>
      <c r="EFN89" s="192"/>
      <c r="EFO89" s="192"/>
      <c r="EFP89" s="192"/>
      <c r="EFQ89" s="192"/>
      <c r="EFR89" s="192"/>
      <c r="EFS89" s="192"/>
      <c r="EFT89" s="192"/>
      <c r="EFU89" s="192"/>
      <c r="EFV89" s="192"/>
      <c r="EFW89" s="192"/>
      <c r="EFX89" s="192"/>
      <c r="EFY89" s="192"/>
      <c r="EFZ89" s="192"/>
      <c r="EGA89" s="192"/>
      <c r="EGB89" s="192"/>
      <c r="EGC89" s="192"/>
      <c r="EGD89" s="192"/>
      <c r="EGE89" s="192"/>
      <c r="EGF89" s="192"/>
      <c r="EGG89" s="192"/>
      <c r="EGH89" s="192"/>
      <c r="EGI89" s="192"/>
      <c r="EGJ89" s="192"/>
      <c r="EGK89" s="192"/>
      <c r="EGL89" s="192"/>
      <c r="EGM89" s="192"/>
      <c r="EGN89" s="192"/>
      <c r="EGO89" s="192"/>
      <c r="EGP89" s="192"/>
      <c r="EGQ89" s="192"/>
      <c r="EGR89" s="192"/>
      <c r="EGS89" s="192"/>
      <c r="EGT89" s="192"/>
      <c r="EGU89" s="192"/>
      <c r="EGV89" s="192"/>
      <c r="EGW89" s="192"/>
      <c r="EGX89" s="192"/>
      <c r="EGY89" s="192"/>
      <c r="EGZ89" s="192"/>
      <c r="EHA89" s="192"/>
      <c r="EHB89" s="192"/>
      <c r="EHC89" s="192"/>
      <c r="EHD89" s="192"/>
      <c r="EHE89" s="192"/>
      <c r="EHF89" s="192"/>
      <c r="EHG89" s="192"/>
      <c r="EHH89" s="192"/>
      <c r="EHI89" s="192"/>
      <c r="EHJ89" s="192"/>
      <c r="EHK89" s="192"/>
      <c r="EHL89" s="192"/>
      <c r="EHM89" s="192"/>
      <c r="EHN89" s="192"/>
      <c r="EHO89" s="192"/>
      <c r="EHP89" s="192"/>
      <c r="EHQ89" s="192"/>
      <c r="EHR89" s="192"/>
      <c r="EHS89" s="192"/>
      <c r="EHT89" s="192"/>
      <c r="EHU89" s="192"/>
      <c r="EHV89" s="192"/>
      <c r="EHW89" s="192"/>
      <c r="EHX89" s="192"/>
      <c r="EHY89" s="192"/>
      <c r="EHZ89" s="192"/>
      <c r="EIA89" s="192"/>
      <c r="EIB89" s="192"/>
      <c r="EIC89" s="192"/>
      <c r="EID89" s="192"/>
      <c r="EIE89" s="192"/>
      <c r="EIF89" s="192"/>
      <c r="EIG89" s="192"/>
      <c r="EIH89" s="192"/>
      <c r="EII89" s="192"/>
      <c r="EIJ89" s="192"/>
      <c r="EIK89" s="192"/>
      <c r="EIL89" s="192"/>
      <c r="EIM89" s="192"/>
      <c r="EIN89" s="192"/>
      <c r="EIO89" s="192"/>
      <c r="EIP89" s="192"/>
      <c r="EIQ89" s="192"/>
      <c r="EIR89" s="192"/>
      <c r="EIS89" s="192"/>
      <c r="EIT89" s="192"/>
      <c r="EIU89" s="192"/>
      <c r="EIV89" s="192"/>
      <c r="EIW89" s="192"/>
      <c r="EIX89" s="192"/>
      <c r="EIY89" s="192"/>
      <c r="EIZ89" s="192"/>
      <c r="EJA89" s="192"/>
      <c r="EJB89" s="192"/>
      <c r="EJC89" s="192"/>
      <c r="EJD89" s="192"/>
      <c r="EJE89" s="192"/>
      <c r="EJF89" s="192"/>
      <c r="EJG89" s="192"/>
      <c r="EJH89" s="192"/>
      <c r="EJI89" s="192"/>
      <c r="EJJ89" s="192"/>
      <c r="EJK89" s="192"/>
      <c r="EJL89" s="192"/>
      <c r="EJM89" s="192"/>
      <c r="EJN89" s="192"/>
      <c r="EJO89" s="192"/>
      <c r="EJP89" s="192"/>
      <c r="EJQ89" s="192"/>
      <c r="EJR89" s="192"/>
      <c r="EJS89" s="192"/>
      <c r="EJT89" s="192"/>
      <c r="EJU89" s="192"/>
      <c r="EJV89" s="192"/>
      <c r="EJW89" s="192"/>
      <c r="EJX89" s="192"/>
      <c r="EJY89" s="192"/>
      <c r="EJZ89" s="192"/>
      <c r="EKA89" s="192"/>
      <c r="EKB89" s="192"/>
      <c r="EKC89" s="192"/>
      <c r="EKD89" s="192"/>
      <c r="EKE89" s="192"/>
      <c r="EKF89" s="192"/>
      <c r="EKG89" s="192"/>
      <c r="EKH89" s="192"/>
      <c r="EKI89" s="192"/>
      <c r="EKJ89" s="192"/>
      <c r="EKK89" s="192"/>
      <c r="EKL89" s="192"/>
      <c r="EKM89" s="192"/>
      <c r="EKN89" s="192"/>
      <c r="EKO89" s="192"/>
      <c r="EKP89" s="192"/>
      <c r="EKQ89" s="192"/>
      <c r="EKR89" s="192"/>
      <c r="EKS89" s="192"/>
      <c r="EKT89" s="192"/>
      <c r="EKU89" s="192"/>
      <c r="EKV89" s="192"/>
      <c r="EKW89" s="192"/>
      <c r="EKX89" s="192"/>
      <c r="EKY89" s="192"/>
      <c r="EKZ89" s="192"/>
      <c r="ELA89" s="192"/>
      <c r="ELB89" s="192"/>
      <c r="ELC89" s="192"/>
      <c r="ELD89" s="192"/>
      <c r="ELE89" s="192"/>
      <c r="ELF89" s="192"/>
      <c r="ELG89" s="192"/>
      <c r="ELH89" s="192"/>
      <c r="ELI89" s="192"/>
      <c r="ELJ89" s="192"/>
      <c r="ELK89" s="192"/>
      <c r="ELL89" s="192"/>
      <c r="ELM89" s="192"/>
      <c r="ELN89" s="192"/>
      <c r="ELO89" s="192"/>
      <c r="ELP89" s="192"/>
      <c r="ELQ89" s="192"/>
      <c r="ELR89" s="192"/>
      <c r="ELS89" s="192"/>
      <c r="ELT89" s="192"/>
      <c r="ELU89" s="192"/>
      <c r="ELV89" s="192"/>
      <c r="ELW89" s="192"/>
      <c r="ELX89" s="192"/>
      <c r="ELY89" s="192"/>
      <c r="ELZ89" s="192"/>
      <c r="EMA89" s="192"/>
      <c r="EMB89" s="192"/>
      <c r="EMC89" s="192"/>
      <c r="EMD89" s="192"/>
      <c r="EME89" s="192"/>
      <c r="EMF89" s="192"/>
      <c r="EMG89" s="192"/>
      <c r="EMH89" s="192"/>
      <c r="EMI89" s="192"/>
      <c r="EMJ89" s="192"/>
      <c r="EMK89" s="192"/>
      <c r="EML89" s="192"/>
      <c r="EMM89" s="192"/>
      <c r="EMN89" s="192"/>
      <c r="EMO89" s="192"/>
      <c r="EMP89" s="192"/>
      <c r="EMQ89" s="192"/>
      <c r="EMR89" s="192"/>
      <c r="EMS89" s="192"/>
      <c r="EMT89" s="192"/>
      <c r="EMU89" s="192"/>
      <c r="EMV89" s="192"/>
      <c r="EMW89" s="192"/>
      <c r="EMX89" s="192"/>
      <c r="EMY89" s="192"/>
      <c r="EMZ89" s="192"/>
      <c r="ENA89" s="192"/>
      <c r="ENB89" s="192"/>
      <c r="ENC89" s="192"/>
      <c r="END89" s="192"/>
      <c r="ENE89" s="192"/>
      <c r="ENF89" s="192"/>
      <c r="ENG89" s="192"/>
      <c r="ENH89" s="192"/>
      <c r="ENI89" s="192"/>
      <c r="ENJ89" s="192"/>
      <c r="ENK89" s="192"/>
      <c r="ENL89" s="192"/>
      <c r="ENM89" s="192"/>
      <c r="ENN89" s="192"/>
      <c r="ENO89" s="192"/>
      <c r="ENP89" s="192"/>
      <c r="ENQ89" s="192"/>
      <c r="ENR89" s="192"/>
      <c r="ENS89" s="192"/>
      <c r="ENT89" s="192"/>
      <c r="ENU89" s="192"/>
      <c r="ENV89" s="192"/>
      <c r="ENW89" s="192"/>
      <c r="ENX89" s="192"/>
      <c r="ENY89" s="192"/>
      <c r="ENZ89" s="192"/>
      <c r="EOA89" s="192"/>
      <c r="EOB89" s="192"/>
      <c r="EOC89" s="192"/>
      <c r="EOD89" s="192"/>
      <c r="EOE89" s="192"/>
      <c r="EOF89" s="192"/>
      <c r="EOG89" s="192"/>
      <c r="EOH89" s="192"/>
      <c r="EOI89" s="192"/>
      <c r="EOJ89" s="192"/>
      <c r="EOK89" s="192"/>
      <c r="EOL89" s="192"/>
      <c r="EOM89" s="192"/>
      <c r="EON89" s="192"/>
      <c r="EOO89" s="192"/>
      <c r="EOP89" s="192"/>
      <c r="EOQ89" s="192"/>
      <c r="EOR89" s="192"/>
      <c r="EOS89" s="192"/>
      <c r="EOT89" s="192"/>
      <c r="EOU89" s="192"/>
      <c r="EOV89" s="192"/>
      <c r="EOW89" s="192"/>
      <c r="EOX89" s="192"/>
      <c r="EOY89" s="192"/>
      <c r="EOZ89" s="192"/>
      <c r="EPA89" s="192"/>
      <c r="EPB89" s="192"/>
      <c r="EPC89" s="192"/>
      <c r="EPD89" s="192"/>
      <c r="EPE89" s="192"/>
      <c r="EPF89" s="192"/>
      <c r="EPG89" s="192"/>
      <c r="EPH89" s="192"/>
      <c r="EPI89" s="192"/>
      <c r="EPJ89" s="192"/>
      <c r="EPK89" s="192"/>
      <c r="EPL89" s="192"/>
      <c r="EPM89" s="192"/>
      <c r="EPN89" s="192"/>
      <c r="EPO89" s="192"/>
      <c r="EPP89" s="192"/>
      <c r="EPQ89" s="192"/>
      <c r="EPR89" s="192"/>
      <c r="EPS89" s="192"/>
      <c r="EPT89" s="192"/>
      <c r="EPU89" s="192"/>
      <c r="EPV89" s="192"/>
      <c r="EPW89" s="192"/>
      <c r="EPX89" s="192"/>
      <c r="EPY89" s="192"/>
      <c r="EPZ89" s="192"/>
      <c r="EQA89" s="192"/>
      <c r="EQB89" s="192"/>
      <c r="EQC89" s="192"/>
      <c r="EQD89" s="192"/>
      <c r="EQE89" s="192"/>
      <c r="EQF89" s="192"/>
      <c r="EQG89" s="192"/>
      <c r="EQH89" s="192"/>
      <c r="EQI89" s="192"/>
      <c r="EQJ89" s="192"/>
      <c r="EQK89" s="192"/>
      <c r="EQL89" s="192"/>
      <c r="EQM89" s="192"/>
      <c r="EQN89" s="192"/>
      <c r="EQO89" s="192"/>
      <c r="EQP89" s="192"/>
      <c r="EQQ89" s="192"/>
      <c r="EQR89" s="192"/>
      <c r="EQS89" s="192"/>
      <c r="EQT89" s="192"/>
      <c r="EQU89" s="192"/>
      <c r="EQV89" s="192"/>
      <c r="EQW89" s="192"/>
      <c r="EQX89" s="192"/>
      <c r="EQY89" s="192"/>
      <c r="EQZ89" s="192"/>
      <c r="ERA89" s="192"/>
      <c r="ERB89" s="192"/>
      <c r="ERC89" s="192"/>
      <c r="ERD89" s="192"/>
      <c r="ERE89" s="192"/>
      <c r="ERF89" s="192"/>
      <c r="ERG89" s="192"/>
      <c r="ERH89" s="192"/>
      <c r="ERI89" s="192"/>
      <c r="ERJ89" s="192"/>
      <c r="ERK89" s="192"/>
      <c r="ERL89" s="192"/>
      <c r="ERM89" s="192"/>
      <c r="ERN89" s="192"/>
      <c r="ERO89" s="192"/>
      <c r="ERP89" s="192"/>
      <c r="ERQ89" s="192"/>
      <c r="ERR89" s="192"/>
      <c r="ERS89" s="192"/>
      <c r="ERT89" s="192"/>
      <c r="ERU89" s="192"/>
      <c r="ERV89" s="192"/>
      <c r="ERW89" s="192"/>
      <c r="ERX89" s="192"/>
      <c r="ERY89" s="192"/>
      <c r="ERZ89" s="192"/>
      <c r="ESA89" s="192"/>
      <c r="ESB89" s="192"/>
      <c r="ESC89" s="192"/>
      <c r="ESD89" s="192"/>
      <c r="ESE89" s="192"/>
      <c r="ESF89" s="192"/>
      <c r="ESG89" s="192"/>
      <c r="ESH89" s="192"/>
      <c r="ESI89" s="192"/>
      <c r="ESJ89" s="192"/>
      <c r="ESK89" s="192"/>
      <c r="ESL89" s="192"/>
      <c r="ESM89" s="192"/>
      <c r="ESN89" s="192"/>
      <c r="ESO89" s="192"/>
      <c r="ESP89" s="192"/>
      <c r="ESQ89" s="192"/>
      <c r="ESR89" s="192"/>
      <c r="ESS89" s="192"/>
      <c r="EST89" s="192"/>
      <c r="ESU89" s="192"/>
      <c r="ESV89" s="192"/>
      <c r="ESW89" s="192"/>
      <c r="ESX89" s="192"/>
      <c r="ESY89" s="192"/>
      <c r="ESZ89" s="192"/>
      <c r="ETA89" s="192"/>
      <c r="ETB89" s="192"/>
      <c r="ETC89" s="192"/>
      <c r="ETD89" s="192"/>
      <c r="ETE89" s="192"/>
      <c r="ETF89" s="192"/>
      <c r="ETG89" s="192"/>
      <c r="ETH89" s="192"/>
      <c r="ETI89" s="192"/>
      <c r="ETJ89" s="192"/>
      <c r="ETK89" s="192"/>
      <c r="ETL89" s="192"/>
      <c r="ETM89" s="192"/>
      <c r="ETN89" s="192"/>
      <c r="ETO89" s="192"/>
      <c r="ETP89" s="192"/>
      <c r="ETQ89" s="192"/>
      <c r="ETR89" s="192"/>
      <c r="ETS89" s="192"/>
      <c r="ETT89" s="192"/>
      <c r="ETU89" s="192"/>
      <c r="ETV89" s="192"/>
      <c r="ETW89" s="192"/>
      <c r="ETX89" s="192"/>
      <c r="ETY89" s="192"/>
      <c r="ETZ89" s="192"/>
      <c r="EUA89" s="192"/>
      <c r="EUB89" s="192"/>
      <c r="EUC89" s="192"/>
      <c r="EUD89" s="192"/>
      <c r="EUE89" s="192"/>
      <c r="EUF89" s="192"/>
      <c r="EUG89" s="192"/>
      <c r="EUH89" s="192"/>
      <c r="EUI89" s="192"/>
      <c r="EUJ89" s="192"/>
      <c r="EUK89" s="192"/>
      <c r="EUL89" s="192"/>
      <c r="EUM89" s="192"/>
      <c r="EUN89" s="192"/>
      <c r="EUO89" s="192"/>
      <c r="EUP89" s="192"/>
      <c r="EUQ89" s="192"/>
      <c r="EUR89" s="192"/>
      <c r="EUS89" s="192"/>
      <c r="EUT89" s="192"/>
      <c r="EUU89" s="192"/>
      <c r="EUV89" s="192"/>
      <c r="EUW89" s="192"/>
      <c r="EUX89" s="192"/>
      <c r="EUY89" s="192"/>
      <c r="EUZ89" s="192"/>
      <c r="EVA89" s="192"/>
      <c r="EVB89" s="192"/>
      <c r="EVC89" s="192"/>
      <c r="EVD89" s="192"/>
      <c r="EVE89" s="192"/>
      <c r="EVF89" s="192"/>
      <c r="EVG89" s="192"/>
      <c r="EVH89" s="192"/>
      <c r="EVI89" s="192"/>
      <c r="EVJ89" s="192"/>
      <c r="EVK89" s="192"/>
      <c r="EVL89" s="192"/>
      <c r="EVM89" s="192"/>
      <c r="EVN89" s="192"/>
      <c r="EVO89" s="192"/>
      <c r="EVP89" s="192"/>
      <c r="EVQ89" s="192"/>
      <c r="EVR89" s="192"/>
      <c r="EVS89" s="192"/>
      <c r="EVT89" s="192"/>
      <c r="EVU89" s="192"/>
      <c r="EVV89" s="192"/>
      <c r="EVW89" s="192"/>
      <c r="EVX89" s="192"/>
      <c r="EVY89" s="192"/>
      <c r="EVZ89" s="192"/>
      <c r="EWA89" s="192"/>
      <c r="EWB89" s="192"/>
      <c r="EWC89" s="192"/>
      <c r="EWD89" s="192"/>
      <c r="EWE89" s="192"/>
      <c r="EWF89" s="192"/>
      <c r="EWG89" s="192"/>
      <c r="EWH89" s="192"/>
      <c r="EWI89" s="192"/>
      <c r="EWJ89" s="192"/>
      <c r="EWK89" s="192"/>
      <c r="EWL89" s="192"/>
      <c r="EWM89" s="192"/>
      <c r="EWN89" s="192"/>
      <c r="EWO89" s="192"/>
      <c r="EWP89" s="192"/>
      <c r="EWQ89" s="192"/>
      <c r="EWR89" s="192"/>
      <c r="EWS89" s="192"/>
      <c r="EWT89" s="192"/>
      <c r="EWU89" s="192"/>
      <c r="EWV89" s="192"/>
      <c r="EWW89" s="192"/>
      <c r="EWX89" s="192"/>
      <c r="EWY89" s="192"/>
      <c r="EWZ89" s="192"/>
      <c r="EXA89" s="192"/>
      <c r="EXB89" s="192"/>
      <c r="EXC89" s="192"/>
      <c r="EXD89" s="192"/>
      <c r="EXE89" s="192"/>
      <c r="EXF89" s="192"/>
      <c r="EXG89" s="192"/>
      <c r="EXH89" s="192"/>
      <c r="EXI89" s="192"/>
      <c r="EXJ89" s="192"/>
      <c r="EXK89" s="192"/>
      <c r="EXL89" s="192"/>
      <c r="EXM89" s="192"/>
      <c r="EXN89" s="192"/>
      <c r="EXO89" s="192"/>
      <c r="EXP89" s="192"/>
      <c r="EXQ89" s="192"/>
      <c r="EXR89" s="192"/>
      <c r="EXS89" s="192"/>
      <c r="EXT89" s="192"/>
      <c r="EXU89" s="192"/>
      <c r="EXV89" s="192"/>
      <c r="EXW89" s="192"/>
      <c r="EXX89" s="192"/>
      <c r="EXY89" s="192"/>
      <c r="EXZ89" s="192"/>
      <c r="EYA89" s="192"/>
      <c r="EYB89" s="192"/>
      <c r="EYC89" s="192"/>
      <c r="EYD89" s="192"/>
      <c r="EYE89" s="192"/>
      <c r="EYF89" s="192"/>
      <c r="EYG89" s="192"/>
      <c r="EYH89" s="192"/>
      <c r="EYI89" s="192"/>
      <c r="EYJ89" s="192"/>
      <c r="EYK89" s="192"/>
      <c r="EYL89" s="192"/>
      <c r="EYM89" s="192"/>
      <c r="EYN89" s="192"/>
      <c r="EYO89" s="192"/>
      <c r="EYP89" s="192"/>
      <c r="EYQ89" s="192"/>
      <c r="EYR89" s="192"/>
      <c r="EYS89" s="192"/>
      <c r="EYT89" s="192"/>
      <c r="EYU89" s="192"/>
      <c r="EYV89" s="192"/>
      <c r="EYW89" s="192"/>
      <c r="EYX89" s="192"/>
      <c r="EYY89" s="192"/>
      <c r="EYZ89" s="192"/>
      <c r="EZA89" s="192"/>
      <c r="EZB89" s="192"/>
      <c r="EZC89" s="192"/>
      <c r="EZD89" s="192"/>
      <c r="EZE89" s="192"/>
      <c r="EZF89" s="192"/>
      <c r="EZG89" s="192"/>
      <c r="EZH89" s="192"/>
      <c r="EZI89" s="192"/>
      <c r="EZJ89" s="192"/>
      <c r="EZK89" s="192"/>
      <c r="EZL89" s="192"/>
      <c r="EZM89" s="192"/>
      <c r="EZN89" s="192"/>
      <c r="EZO89" s="192"/>
      <c r="EZP89" s="192"/>
      <c r="EZQ89" s="192"/>
      <c r="EZR89" s="192"/>
      <c r="EZS89" s="192"/>
      <c r="EZT89" s="192"/>
      <c r="EZU89" s="192"/>
      <c r="EZV89" s="192"/>
      <c r="EZW89" s="192"/>
      <c r="EZX89" s="192"/>
      <c r="EZY89" s="192"/>
      <c r="EZZ89" s="192"/>
      <c r="FAA89" s="192"/>
      <c r="FAB89" s="192"/>
      <c r="FAC89" s="192"/>
      <c r="FAD89" s="192"/>
      <c r="FAE89" s="192"/>
      <c r="FAF89" s="192"/>
      <c r="FAG89" s="192"/>
      <c r="FAH89" s="192"/>
      <c r="FAI89" s="192"/>
      <c r="FAJ89" s="192"/>
      <c r="FAK89" s="192"/>
      <c r="FAL89" s="192"/>
      <c r="FAM89" s="192"/>
      <c r="FAN89" s="192"/>
      <c r="FAO89" s="192"/>
      <c r="FAP89" s="192"/>
      <c r="FAQ89" s="192"/>
      <c r="FAR89" s="192"/>
      <c r="FAS89" s="192"/>
      <c r="FAT89" s="192"/>
      <c r="FAU89" s="192"/>
      <c r="FAV89" s="192"/>
      <c r="FAW89" s="192"/>
      <c r="FAX89" s="192"/>
      <c r="FAY89" s="192"/>
      <c r="FAZ89" s="192"/>
      <c r="FBA89" s="192"/>
      <c r="FBB89" s="192"/>
      <c r="FBC89" s="192"/>
      <c r="FBD89" s="192"/>
      <c r="FBE89" s="192"/>
      <c r="FBF89" s="192"/>
      <c r="FBG89" s="192"/>
      <c r="FBH89" s="192"/>
      <c r="FBI89" s="192"/>
      <c r="FBJ89" s="192"/>
      <c r="FBK89" s="192"/>
      <c r="FBL89" s="192"/>
      <c r="FBM89" s="192"/>
      <c r="FBN89" s="192"/>
      <c r="FBO89" s="192"/>
      <c r="FBP89" s="192"/>
      <c r="FBQ89" s="192"/>
      <c r="FBR89" s="192"/>
      <c r="FBS89" s="192"/>
      <c r="FBT89" s="192"/>
      <c r="FBU89" s="192"/>
      <c r="FBV89" s="192"/>
      <c r="FBW89" s="192"/>
      <c r="FBX89" s="192"/>
      <c r="FBY89" s="192"/>
      <c r="FBZ89" s="192"/>
      <c r="FCA89" s="192"/>
      <c r="FCB89" s="192"/>
      <c r="FCC89" s="192"/>
      <c r="FCD89" s="192"/>
      <c r="FCE89" s="192"/>
      <c r="FCF89" s="192"/>
      <c r="FCG89" s="192"/>
      <c r="FCH89" s="192"/>
      <c r="FCI89" s="192"/>
      <c r="FCJ89" s="192"/>
      <c r="FCK89" s="192"/>
      <c r="FCL89" s="192"/>
      <c r="FCM89" s="192"/>
      <c r="FCN89" s="192"/>
      <c r="FCO89" s="192"/>
      <c r="FCP89" s="192"/>
      <c r="FCQ89" s="192"/>
      <c r="FCR89" s="192"/>
      <c r="FCS89" s="192"/>
      <c r="FCT89" s="192"/>
      <c r="FCU89" s="192"/>
      <c r="FCV89" s="192"/>
      <c r="FCW89" s="192"/>
      <c r="FCX89" s="192"/>
      <c r="FCY89" s="192"/>
      <c r="FCZ89" s="192"/>
      <c r="FDA89" s="192"/>
      <c r="FDB89" s="192"/>
      <c r="FDC89" s="192"/>
      <c r="FDD89" s="192"/>
      <c r="FDE89" s="192"/>
      <c r="FDF89" s="192"/>
      <c r="FDG89" s="192"/>
      <c r="FDH89" s="192"/>
      <c r="FDI89" s="192"/>
      <c r="FDJ89" s="192"/>
      <c r="FDK89" s="192"/>
      <c r="FDL89" s="192"/>
      <c r="FDM89" s="192"/>
      <c r="FDN89" s="192"/>
      <c r="FDO89" s="192"/>
      <c r="FDP89" s="192"/>
      <c r="FDQ89" s="192"/>
      <c r="FDR89" s="192"/>
      <c r="FDS89" s="192"/>
      <c r="FDT89" s="192"/>
      <c r="FDU89" s="192"/>
      <c r="FDV89" s="192"/>
      <c r="FDW89" s="192"/>
      <c r="FDX89" s="192"/>
      <c r="FDY89" s="192"/>
      <c r="FDZ89" s="192"/>
      <c r="FEA89" s="192"/>
      <c r="FEB89" s="192"/>
      <c r="FEC89" s="192"/>
      <c r="FED89" s="192"/>
      <c r="FEE89" s="192"/>
      <c r="FEF89" s="192"/>
      <c r="FEG89" s="192"/>
      <c r="FEH89" s="192"/>
      <c r="FEI89" s="192"/>
      <c r="FEJ89" s="192"/>
      <c r="FEK89" s="192"/>
      <c r="FEL89" s="192"/>
      <c r="FEM89" s="192"/>
      <c r="FEN89" s="192"/>
      <c r="FEO89" s="192"/>
      <c r="FEP89" s="192"/>
      <c r="FEQ89" s="192"/>
      <c r="FER89" s="192"/>
      <c r="FES89" s="192"/>
      <c r="FET89" s="192"/>
      <c r="FEU89" s="192"/>
      <c r="FEV89" s="192"/>
      <c r="FEW89" s="192"/>
      <c r="FEX89" s="192"/>
      <c r="FEY89" s="192"/>
      <c r="FEZ89" s="192"/>
      <c r="FFA89" s="192"/>
      <c r="FFB89" s="192"/>
      <c r="FFC89" s="192"/>
      <c r="FFD89" s="192"/>
      <c r="FFE89" s="192"/>
      <c r="FFF89" s="192"/>
      <c r="FFG89" s="192"/>
      <c r="FFH89" s="192"/>
      <c r="FFI89" s="192"/>
      <c r="FFJ89" s="192"/>
      <c r="FFK89" s="192"/>
      <c r="FFL89" s="192"/>
      <c r="FFM89" s="192"/>
      <c r="FFN89" s="192"/>
      <c r="FFO89" s="192"/>
      <c r="FFP89" s="192"/>
      <c r="FFQ89" s="192"/>
      <c r="FFR89" s="192"/>
      <c r="FFS89" s="192"/>
      <c r="FFT89" s="192"/>
      <c r="FFU89" s="192"/>
      <c r="FFV89" s="192"/>
      <c r="FFW89" s="192"/>
      <c r="FFX89" s="192"/>
      <c r="FFY89" s="192"/>
      <c r="FFZ89" s="192"/>
      <c r="FGA89" s="192"/>
      <c r="FGB89" s="192"/>
      <c r="FGC89" s="192"/>
      <c r="FGD89" s="192"/>
      <c r="FGE89" s="192"/>
      <c r="FGF89" s="192"/>
      <c r="FGG89" s="192"/>
      <c r="FGH89" s="192"/>
      <c r="FGI89" s="192"/>
      <c r="FGJ89" s="192"/>
      <c r="FGK89" s="192"/>
      <c r="FGL89" s="192"/>
      <c r="FGM89" s="192"/>
      <c r="FGN89" s="192"/>
      <c r="FGO89" s="192"/>
      <c r="FGP89" s="192"/>
      <c r="FGQ89" s="192"/>
      <c r="FGR89" s="192"/>
      <c r="FGS89" s="192"/>
      <c r="FGT89" s="192"/>
      <c r="FGU89" s="192"/>
      <c r="FGV89" s="192"/>
      <c r="FGW89" s="192"/>
      <c r="FGX89" s="192"/>
      <c r="FGY89" s="192"/>
      <c r="FGZ89" s="192"/>
      <c r="FHA89" s="192"/>
      <c r="FHB89" s="192"/>
      <c r="FHC89" s="192"/>
      <c r="FHD89" s="192"/>
      <c r="FHE89" s="192"/>
      <c r="FHF89" s="192"/>
      <c r="FHG89" s="192"/>
      <c r="FHH89" s="192"/>
      <c r="FHI89" s="192"/>
      <c r="FHJ89" s="192"/>
      <c r="FHK89" s="192"/>
      <c r="FHL89" s="192"/>
      <c r="FHM89" s="192"/>
      <c r="FHN89" s="192"/>
      <c r="FHO89" s="192"/>
      <c r="FHP89" s="192"/>
      <c r="FHQ89" s="192"/>
      <c r="FHR89" s="192"/>
      <c r="FHS89" s="192"/>
      <c r="FHT89" s="192"/>
      <c r="FHU89" s="192"/>
      <c r="FHV89" s="192"/>
      <c r="FHW89" s="192"/>
      <c r="FHX89" s="192"/>
      <c r="FHY89" s="192"/>
      <c r="FHZ89" s="192"/>
      <c r="FIA89" s="192"/>
      <c r="FIB89" s="192"/>
      <c r="FIC89" s="192"/>
      <c r="FID89" s="192"/>
      <c r="FIE89" s="192"/>
      <c r="FIF89" s="192"/>
      <c r="FIG89" s="192"/>
      <c r="FIH89" s="192"/>
      <c r="FII89" s="192"/>
      <c r="FIJ89" s="192"/>
      <c r="FIK89" s="192"/>
      <c r="FIL89" s="192"/>
      <c r="FIM89" s="192"/>
      <c r="FIN89" s="192"/>
      <c r="FIO89" s="192"/>
      <c r="FIP89" s="192"/>
      <c r="FIQ89" s="192"/>
      <c r="FIR89" s="192"/>
      <c r="FIS89" s="192"/>
      <c r="FIT89" s="192"/>
      <c r="FIU89" s="192"/>
      <c r="FIV89" s="192"/>
      <c r="FIW89" s="192"/>
      <c r="FIX89" s="192"/>
      <c r="FIY89" s="192"/>
      <c r="FIZ89" s="192"/>
      <c r="FJA89" s="192"/>
      <c r="FJB89" s="192"/>
      <c r="FJC89" s="192"/>
      <c r="FJD89" s="192"/>
      <c r="FJE89" s="192"/>
      <c r="FJF89" s="192"/>
      <c r="FJG89" s="192"/>
      <c r="FJH89" s="192"/>
      <c r="FJI89" s="192"/>
      <c r="FJJ89" s="192"/>
      <c r="FJK89" s="192"/>
      <c r="FJL89" s="192"/>
      <c r="FJM89" s="192"/>
      <c r="FJN89" s="192"/>
      <c r="FJO89" s="192"/>
      <c r="FJP89" s="192"/>
      <c r="FJQ89" s="192"/>
      <c r="FJR89" s="192"/>
      <c r="FJS89" s="192"/>
      <c r="FJT89" s="192"/>
      <c r="FJU89" s="192"/>
      <c r="FJV89" s="192"/>
      <c r="FJW89" s="192"/>
      <c r="FJX89" s="192"/>
      <c r="FJY89" s="192"/>
      <c r="FJZ89" s="192"/>
      <c r="FKA89" s="192"/>
      <c r="FKB89" s="192"/>
      <c r="FKC89" s="192"/>
      <c r="FKD89" s="192"/>
      <c r="FKE89" s="192"/>
      <c r="FKF89" s="192"/>
      <c r="FKG89" s="192"/>
      <c r="FKH89" s="192"/>
      <c r="FKI89" s="192"/>
      <c r="FKJ89" s="192"/>
      <c r="FKK89" s="192"/>
      <c r="FKL89" s="192"/>
      <c r="FKM89" s="192"/>
      <c r="FKN89" s="192"/>
      <c r="FKO89" s="192"/>
      <c r="FKP89" s="192"/>
      <c r="FKQ89" s="192"/>
      <c r="FKR89" s="192"/>
      <c r="FKS89" s="192"/>
      <c r="FKT89" s="192"/>
      <c r="FKU89" s="192"/>
      <c r="FKV89" s="192"/>
      <c r="FKW89" s="192"/>
      <c r="FKX89" s="192"/>
      <c r="FKY89" s="192"/>
      <c r="FKZ89" s="192"/>
      <c r="FLA89" s="192"/>
      <c r="FLB89" s="192"/>
      <c r="FLC89" s="192"/>
      <c r="FLD89" s="192"/>
      <c r="FLE89" s="192"/>
      <c r="FLF89" s="192"/>
      <c r="FLG89" s="192"/>
      <c r="FLH89" s="192"/>
      <c r="FLI89" s="192"/>
      <c r="FLJ89" s="192"/>
      <c r="FLK89" s="192"/>
      <c r="FLL89" s="192"/>
      <c r="FLM89" s="192"/>
      <c r="FLN89" s="192"/>
      <c r="FLO89" s="192"/>
      <c r="FLP89" s="192"/>
      <c r="FLQ89" s="192"/>
      <c r="FLR89" s="192"/>
      <c r="FLS89" s="192"/>
      <c r="FLT89" s="192"/>
      <c r="FLU89" s="192"/>
      <c r="FLV89" s="192"/>
      <c r="FLW89" s="192"/>
      <c r="FLX89" s="192"/>
      <c r="FLY89" s="192"/>
      <c r="FLZ89" s="192"/>
      <c r="FMA89" s="192"/>
      <c r="FMB89" s="192"/>
      <c r="FMC89" s="192"/>
      <c r="FMD89" s="192"/>
      <c r="FME89" s="192"/>
      <c r="FMF89" s="192"/>
      <c r="FMG89" s="192"/>
      <c r="FMH89" s="192"/>
      <c r="FMI89" s="192"/>
      <c r="FMJ89" s="192"/>
      <c r="FMK89" s="192"/>
      <c r="FML89" s="192"/>
      <c r="FMM89" s="192"/>
      <c r="FMN89" s="192"/>
      <c r="FMO89" s="192"/>
      <c r="FMP89" s="192"/>
      <c r="FMQ89" s="192"/>
      <c r="FMR89" s="192"/>
      <c r="FMS89" s="192"/>
      <c r="FMT89" s="192"/>
      <c r="FMU89" s="192"/>
      <c r="FMV89" s="192"/>
      <c r="FMW89" s="192"/>
      <c r="FMX89" s="192"/>
      <c r="FMY89" s="192"/>
      <c r="FMZ89" s="192"/>
      <c r="FNA89" s="192"/>
      <c r="FNB89" s="192"/>
      <c r="FNC89" s="192"/>
      <c r="FND89" s="192"/>
      <c r="FNE89" s="192"/>
      <c r="FNF89" s="192"/>
      <c r="FNG89" s="192"/>
      <c r="FNH89" s="192"/>
      <c r="FNI89" s="192"/>
      <c r="FNJ89" s="192"/>
      <c r="FNK89" s="192"/>
      <c r="FNL89" s="192"/>
      <c r="FNM89" s="192"/>
      <c r="FNN89" s="192"/>
      <c r="FNO89" s="192"/>
      <c r="FNP89" s="192"/>
      <c r="FNQ89" s="192"/>
      <c r="FNR89" s="192"/>
      <c r="FNS89" s="192"/>
      <c r="FNT89" s="192"/>
      <c r="FNU89" s="192"/>
      <c r="FNV89" s="192"/>
      <c r="FNW89" s="192"/>
      <c r="FNX89" s="192"/>
      <c r="FNY89" s="192"/>
      <c r="FNZ89" s="192"/>
      <c r="FOA89" s="192"/>
      <c r="FOB89" s="192"/>
      <c r="FOC89" s="192"/>
      <c r="FOD89" s="192"/>
      <c r="FOE89" s="192"/>
      <c r="FOF89" s="192"/>
      <c r="FOG89" s="192"/>
      <c r="FOH89" s="192"/>
      <c r="FOI89" s="192"/>
      <c r="FOJ89" s="192"/>
      <c r="FOK89" s="192"/>
      <c r="FOL89" s="192"/>
      <c r="FOM89" s="192"/>
      <c r="FON89" s="192"/>
      <c r="FOO89" s="192"/>
      <c r="FOP89" s="192"/>
      <c r="FOQ89" s="192"/>
      <c r="FOR89" s="192"/>
      <c r="FOS89" s="192"/>
      <c r="FOT89" s="192"/>
      <c r="FOU89" s="192"/>
      <c r="FOV89" s="192"/>
      <c r="FOW89" s="192"/>
      <c r="FOX89" s="192"/>
      <c r="FOY89" s="192"/>
      <c r="FOZ89" s="192"/>
      <c r="FPA89" s="192"/>
      <c r="FPB89" s="192"/>
      <c r="FPC89" s="192"/>
      <c r="FPD89" s="192"/>
      <c r="FPE89" s="192"/>
      <c r="FPF89" s="192"/>
      <c r="FPG89" s="192"/>
      <c r="FPH89" s="192"/>
      <c r="FPI89" s="192"/>
      <c r="FPJ89" s="192"/>
      <c r="FPK89" s="192"/>
      <c r="FPL89" s="192"/>
      <c r="FPM89" s="192"/>
      <c r="FPN89" s="192"/>
      <c r="FPO89" s="192"/>
      <c r="FPP89" s="192"/>
      <c r="FPQ89" s="192"/>
      <c r="FPR89" s="192"/>
      <c r="FPS89" s="192"/>
      <c r="FPT89" s="192"/>
      <c r="FPU89" s="192"/>
      <c r="FPV89" s="192"/>
      <c r="FPW89" s="192"/>
      <c r="FPX89" s="192"/>
      <c r="FPY89" s="192"/>
      <c r="FPZ89" s="192"/>
      <c r="FQA89" s="192"/>
      <c r="FQB89" s="192"/>
      <c r="FQC89" s="192"/>
      <c r="FQD89" s="192"/>
      <c r="FQE89" s="192"/>
      <c r="FQF89" s="192"/>
      <c r="FQG89" s="192"/>
      <c r="FQH89" s="192"/>
      <c r="FQI89" s="192"/>
      <c r="FQJ89" s="192"/>
      <c r="FQK89" s="192"/>
      <c r="FQL89" s="192"/>
      <c r="FQM89" s="192"/>
      <c r="FQN89" s="192"/>
      <c r="FQO89" s="192"/>
      <c r="FQP89" s="192"/>
      <c r="FQQ89" s="192"/>
      <c r="FQR89" s="192"/>
      <c r="FQS89" s="192"/>
      <c r="FQT89" s="192"/>
      <c r="FQU89" s="192"/>
      <c r="FQV89" s="192"/>
      <c r="FQW89" s="192"/>
      <c r="FQX89" s="192"/>
      <c r="FQY89" s="192"/>
      <c r="FQZ89" s="192"/>
      <c r="FRA89" s="192"/>
      <c r="FRB89" s="192"/>
      <c r="FRC89" s="192"/>
      <c r="FRD89" s="192"/>
      <c r="FRE89" s="192"/>
      <c r="FRF89" s="192"/>
      <c r="FRG89" s="192"/>
      <c r="FRH89" s="192"/>
      <c r="FRI89" s="192"/>
      <c r="FRJ89" s="192"/>
      <c r="FRK89" s="192"/>
      <c r="FRL89" s="192"/>
      <c r="FRM89" s="192"/>
      <c r="FRN89" s="192"/>
      <c r="FRO89" s="192"/>
      <c r="FRP89" s="192"/>
      <c r="FRQ89" s="192"/>
      <c r="FRR89" s="192"/>
      <c r="FRS89" s="192"/>
      <c r="FRT89" s="192"/>
      <c r="FRU89" s="192"/>
      <c r="FRV89" s="192"/>
      <c r="FRW89" s="192"/>
      <c r="FRX89" s="192"/>
      <c r="FRY89" s="192"/>
      <c r="FRZ89" s="192"/>
      <c r="FSA89" s="192"/>
      <c r="FSB89" s="192"/>
      <c r="FSC89" s="192"/>
      <c r="FSD89" s="192"/>
      <c r="FSE89" s="192"/>
      <c r="FSF89" s="192"/>
      <c r="FSG89" s="192"/>
      <c r="FSH89" s="192"/>
      <c r="FSI89" s="192"/>
      <c r="FSJ89" s="192"/>
      <c r="FSK89" s="192"/>
      <c r="FSL89" s="192"/>
      <c r="FSM89" s="192"/>
      <c r="FSN89" s="192"/>
      <c r="FSO89" s="192"/>
      <c r="FSP89" s="192"/>
      <c r="FSQ89" s="192"/>
      <c r="FSR89" s="192"/>
      <c r="FSS89" s="192"/>
      <c r="FST89" s="192"/>
      <c r="FSU89" s="192"/>
      <c r="FSV89" s="192"/>
      <c r="FSW89" s="192"/>
      <c r="FSX89" s="192"/>
      <c r="FSY89" s="192"/>
      <c r="FSZ89" s="192"/>
      <c r="FTA89" s="192"/>
      <c r="FTB89" s="192"/>
      <c r="FTC89" s="192"/>
      <c r="FTD89" s="192"/>
      <c r="FTE89" s="192"/>
      <c r="FTF89" s="192"/>
      <c r="FTG89" s="192"/>
      <c r="FTH89" s="192"/>
      <c r="FTI89" s="192"/>
      <c r="FTJ89" s="192"/>
      <c r="FTK89" s="192"/>
      <c r="FTL89" s="192"/>
      <c r="FTM89" s="192"/>
      <c r="FTN89" s="192"/>
      <c r="FTO89" s="192"/>
      <c r="FTP89" s="192"/>
      <c r="FTQ89" s="192"/>
      <c r="FTR89" s="192"/>
      <c r="FTS89" s="192"/>
      <c r="FTT89" s="192"/>
      <c r="FTU89" s="192"/>
      <c r="FTV89" s="192"/>
      <c r="FTW89" s="192"/>
      <c r="FTX89" s="192"/>
      <c r="FTY89" s="192"/>
      <c r="FTZ89" s="192"/>
      <c r="FUA89" s="192"/>
      <c r="FUB89" s="192"/>
      <c r="FUC89" s="192"/>
      <c r="FUD89" s="192"/>
      <c r="FUE89" s="192"/>
      <c r="FUF89" s="192"/>
      <c r="FUG89" s="192"/>
      <c r="FUH89" s="192"/>
      <c r="FUI89" s="192"/>
      <c r="FUJ89" s="192"/>
      <c r="FUK89" s="192"/>
      <c r="FUL89" s="192"/>
      <c r="FUM89" s="192"/>
      <c r="FUN89" s="192"/>
      <c r="FUO89" s="192"/>
      <c r="FUP89" s="192"/>
      <c r="FUQ89" s="192"/>
      <c r="FUR89" s="192"/>
      <c r="FUS89" s="192"/>
      <c r="FUT89" s="192"/>
      <c r="FUU89" s="192"/>
      <c r="FUV89" s="192"/>
      <c r="FUW89" s="192"/>
      <c r="FUX89" s="192"/>
      <c r="FUY89" s="192"/>
      <c r="FUZ89" s="192"/>
      <c r="FVA89" s="192"/>
      <c r="FVB89" s="192"/>
      <c r="FVC89" s="192"/>
      <c r="FVD89" s="192"/>
      <c r="FVE89" s="192"/>
      <c r="FVF89" s="192"/>
      <c r="FVG89" s="192"/>
      <c r="FVH89" s="192"/>
      <c r="FVI89" s="192"/>
      <c r="FVJ89" s="192"/>
      <c r="FVK89" s="192"/>
      <c r="FVL89" s="192"/>
      <c r="FVM89" s="192"/>
      <c r="FVN89" s="192"/>
      <c r="FVO89" s="192"/>
      <c r="FVP89" s="192"/>
      <c r="FVQ89" s="192"/>
      <c r="FVR89" s="192"/>
      <c r="FVS89" s="192"/>
      <c r="FVT89" s="192"/>
      <c r="FVU89" s="192"/>
      <c r="FVV89" s="192"/>
      <c r="FVW89" s="192"/>
      <c r="FVX89" s="192"/>
      <c r="FVY89" s="192"/>
      <c r="FVZ89" s="192"/>
      <c r="FWA89" s="192"/>
      <c r="FWB89" s="192"/>
      <c r="FWC89" s="192"/>
      <c r="FWD89" s="192"/>
      <c r="FWE89" s="192"/>
      <c r="FWF89" s="192"/>
      <c r="FWG89" s="192"/>
      <c r="FWH89" s="192"/>
      <c r="FWI89" s="192"/>
      <c r="FWJ89" s="192"/>
      <c r="FWK89" s="192"/>
      <c r="FWL89" s="192"/>
      <c r="FWM89" s="192"/>
      <c r="FWN89" s="192"/>
      <c r="FWO89" s="192"/>
      <c r="FWP89" s="192"/>
      <c r="FWQ89" s="192"/>
      <c r="FWR89" s="192"/>
      <c r="FWS89" s="192"/>
      <c r="FWT89" s="192"/>
      <c r="FWU89" s="192"/>
      <c r="FWV89" s="192"/>
      <c r="FWW89" s="192"/>
      <c r="FWX89" s="192"/>
      <c r="FWY89" s="192"/>
      <c r="FWZ89" s="192"/>
      <c r="FXA89" s="192"/>
      <c r="FXB89" s="192"/>
      <c r="FXC89" s="192"/>
      <c r="FXD89" s="192"/>
      <c r="FXE89" s="192"/>
      <c r="FXF89" s="192"/>
      <c r="FXG89" s="192"/>
      <c r="FXH89" s="192"/>
      <c r="FXI89" s="192"/>
      <c r="FXJ89" s="192"/>
      <c r="FXK89" s="192"/>
      <c r="FXL89" s="192"/>
      <c r="FXM89" s="192"/>
      <c r="FXN89" s="192"/>
      <c r="FXO89" s="192"/>
      <c r="FXP89" s="192"/>
      <c r="FXQ89" s="192"/>
      <c r="FXR89" s="192"/>
      <c r="FXS89" s="192"/>
      <c r="FXT89" s="192"/>
      <c r="FXU89" s="192"/>
      <c r="FXV89" s="192"/>
      <c r="FXW89" s="192"/>
      <c r="FXX89" s="192"/>
      <c r="FXY89" s="192"/>
      <c r="FXZ89" s="192"/>
      <c r="FYA89" s="192"/>
      <c r="FYB89" s="192"/>
      <c r="FYC89" s="192"/>
      <c r="FYD89" s="192"/>
      <c r="FYE89" s="192"/>
      <c r="FYF89" s="192"/>
      <c r="FYG89" s="192"/>
      <c r="FYH89" s="192"/>
      <c r="FYI89" s="192"/>
      <c r="FYJ89" s="192"/>
      <c r="FYK89" s="192"/>
      <c r="FYL89" s="192"/>
      <c r="FYM89" s="192"/>
      <c r="FYN89" s="192"/>
      <c r="FYO89" s="192"/>
      <c r="FYP89" s="192"/>
      <c r="FYQ89" s="192"/>
      <c r="FYR89" s="192"/>
      <c r="FYS89" s="192"/>
      <c r="FYT89" s="192"/>
      <c r="FYU89" s="192"/>
      <c r="FYV89" s="192"/>
      <c r="FYW89" s="192"/>
      <c r="FYX89" s="192"/>
      <c r="FYY89" s="192"/>
      <c r="FYZ89" s="192"/>
      <c r="FZA89" s="192"/>
      <c r="FZB89" s="192"/>
      <c r="FZC89" s="192"/>
      <c r="FZD89" s="192"/>
      <c r="FZE89" s="192"/>
      <c r="FZF89" s="192"/>
      <c r="FZG89" s="192"/>
      <c r="FZH89" s="192"/>
      <c r="FZI89" s="192"/>
      <c r="FZJ89" s="192"/>
      <c r="FZK89" s="192"/>
      <c r="FZL89" s="192"/>
      <c r="FZM89" s="192"/>
      <c r="FZN89" s="192"/>
      <c r="FZO89" s="192"/>
      <c r="FZP89" s="192"/>
      <c r="FZQ89" s="192"/>
      <c r="FZR89" s="192"/>
      <c r="FZS89" s="192"/>
      <c r="FZT89" s="192"/>
      <c r="FZU89" s="192"/>
      <c r="FZV89" s="192"/>
      <c r="FZW89" s="192"/>
      <c r="FZX89" s="192"/>
      <c r="FZY89" s="192"/>
      <c r="FZZ89" s="192"/>
      <c r="GAA89" s="192"/>
      <c r="GAB89" s="192"/>
      <c r="GAC89" s="192"/>
      <c r="GAD89" s="192"/>
      <c r="GAE89" s="192"/>
      <c r="GAF89" s="192"/>
      <c r="GAG89" s="192"/>
      <c r="GAH89" s="192"/>
      <c r="GAI89" s="192"/>
      <c r="GAJ89" s="192"/>
      <c r="GAK89" s="192"/>
      <c r="GAL89" s="192"/>
      <c r="GAM89" s="192"/>
      <c r="GAN89" s="192"/>
      <c r="GAO89" s="192"/>
      <c r="GAP89" s="192"/>
      <c r="GAQ89" s="192"/>
      <c r="GAR89" s="192"/>
      <c r="GAS89" s="192"/>
      <c r="GAT89" s="192"/>
      <c r="GAU89" s="192"/>
      <c r="GAV89" s="192"/>
      <c r="GAW89" s="192"/>
      <c r="GAX89" s="192"/>
      <c r="GAY89" s="192"/>
      <c r="GAZ89" s="192"/>
      <c r="GBA89" s="192"/>
      <c r="GBB89" s="192"/>
      <c r="GBC89" s="192"/>
      <c r="GBD89" s="192"/>
      <c r="GBE89" s="192"/>
      <c r="GBF89" s="192"/>
      <c r="GBG89" s="192"/>
      <c r="GBH89" s="192"/>
      <c r="GBI89" s="192"/>
      <c r="GBJ89" s="192"/>
      <c r="GBK89" s="192"/>
      <c r="GBL89" s="192"/>
      <c r="GBM89" s="192"/>
      <c r="GBN89" s="192"/>
      <c r="GBO89" s="192"/>
      <c r="GBP89" s="192"/>
      <c r="GBQ89" s="192"/>
      <c r="GBR89" s="192"/>
      <c r="GBS89" s="192"/>
      <c r="GBT89" s="192"/>
      <c r="GBU89" s="192"/>
      <c r="GBV89" s="192"/>
      <c r="GBW89" s="192"/>
      <c r="GBX89" s="192"/>
      <c r="GBY89" s="192"/>
      <c r="GBZ89" s="192"/>
      <c r="GCA89" s="192"/>
      <c r="GCB89" s="192"/>
      <c r="GCC89" s="192"/>
      <c r="GCD89" s="192"/>
      <c r="GCE89" s="192"/>
      <c r="GCF89" s="192"/>
      <c r="GCG89" s="192"/>
      <c r="GCH89" s="192"/>
      <c r="GCI89" s="192"/>
      <c r="GCJ89" s="192"/>
      <c r="GCK89" s="192"/>
      <c r="GCL89" s="192"/>
      <c r="GCM89" s="192"/>
      <c r="GCN89" s="192"/>
      <c r="GCO89" s="192"/>
      <c r="GCP89" s="192"/>
      <c r="GCQ89" s="192"/>
      <c r="GCR89" s="192"/>
      <c r="GCS89" s="192"/>
      <c r="GCT89" s="192"/>
      <c r="GCU89" s="192"/>
      <c r="GCV89" s="192"/>
      <c r="GCW89" s="192"/>
      <c r="GCX89" s="192"/>
      <c r="GCY89" s="192"/>
      <c r="GCZ89" s="192"/>
      <c r="GDA89" s="192"/>
      <c r="GDB89" s="192"/>
      <c r="GDC89" s="192"/>
      <c r="GDD89" s="192"/>
      <c r="GDE89" s="192"/>
      <c r="GDF89" s="192"/>
      <c r="GDG89" s="192"/>
      <c r="GDH89" s="192"/>
      <c r="GDI89" s="192"/>
      <c r="GDJ89" s="192"/>
      <c r="GDK89" s="192"/>
      <c r="GDL89" s="192"/>
      <c r="GDM89" s="192"/>
      <c r="GDN89" s="192"/>
      <c r="GDO89" s="192"/>
      <c r="GDP89" s="192"/>
      <c r="GDQ89" s="192"/>
      <c r="GDR89" s="192"/>
      <c r="GDS89" s="192"/>
      <c r="GDT89" s="192"/>
      <c r="GDU89" s="192"/>
      <c r="GDV89" s="192"/>
      <c r="GDW89" s="192"/>
      <c r="GDX89" s="192"/>
      <c r="GDY89" s="192"/>
      <c r="GDZ89" s="192"/>
      <c r="GEA89" s="192"/>
      <c r="GEB89" s="192"/>
      <c r="GEC89" s="192"/>
      <c r="GED89" s="192"/>
      <c r="GEE89" s="192"/>
      <c r="GEF89" s="192"/>
      <c r="GEG89" s="192"/>
      <c r="GEH89" s="192"/>
      <c r="GEI89" s="192"/>
      <c r="GEJ89" s="192"/>
      <c r="GEK89" s="192"/>
      <c r="GEL89" s="192"/>
      <c r="GEM89" s="192"/>
      <c r="GEN89" s="192"/>
      <c r="GEO89" s="192"/>
      <c r="GEP89" s="192"/>
      <c r="GEQ89" s="192"/>
      <c r="GER89" s="192"/>
      <c r="GES89" s="192"/>
      <c r="GET89" s="192"/>
      <c r="GEU89" s="192"/>
      <c r="GEV89" s="192"/>
      <c r="GEW89" s="192"/>
      <c r="GEX89" s="192"/>
      <c r="GEY89" s="192"/>
      <c r="GEZ89" s="192"/>
      <c r="GFA89" s="192"/>
      <c r="GFB89" s="192"/>
      <c r="GFC89" s="192"/>
      <c r="GFD89" s="192"/>
      <c r="GFE89" s="192"/>
      <c r="GFF89" s="192"/>
      <c r="GFG89" s="192"/>
      <c r="GFH89" s="192"/>
      <c r="GFI89" s="192"/>
      <c r="GFJ89" s="192"/>
      <c r="GFK89" s="192"/>
      <c r="GFL89" s="192"/>
      <c r="GFM89" s="192"/>
      <c r="GFN89" s="192"/>
      <c r="GFO89" s="192"/>
      <c r="GFP89" s="192"/>
      <c r="GFQ89" s="192"/>
      <c r="GFR89" s="192"/>
      <c r="GFS89" s="192"/>
      <c r="GFT89" s="192"/>
      <c r="GFU89" s="192"/>
      <c r="GFV89" s="192"/>
      <c r="GFW89" s="192"/>
      <c r="GFX89" s="192"/>
      <c r="GFY89" s="192"/>
      <c r="GFZ89" s="192"/>
      <c r="GGA89" s="192"/>
      <c r="GGB89" s="192"/>
      <c r="GGC89" s="192"/>
      <c r="GGD89" s="192"/>
      <c r="GGE89" s="192"/>
      <c r="GGF89" s="192"/>
      <c r="GGG89" s="192"/>
      <c r="GGH89" s="192"/>
      <c r="GGI89" s="192"/>
      <c r="GGJ89" s="192"/>
      <c r="GGK89" s="192"/>
      <c r="GGL89" s="192"/>
      <c r="GGM89" s="192"/>
      <c r="GGN89" s="192"/>
      <c r="GGO89" s="192"/>
      <c r="GGP89" s="192"/>
      <c r="GGQ89" s="192"/>
      <c r="GGR89" s="192"/>
      <c r="GGS89" s="192"/>
      <c r="GGT89" s="192"/>
      <c r="GGU89" s="192"/>
      <c r="GGV89" s="192"/>
      <c r="GGW89" s="192"/>
      <c r="GGX89" s="192"/>
      <c r="GGY89" s="192"/>
      <c r="GGZ89" s="192"/>
      <c r="GHA89" s="192"/>
      <c r="GHB89" s="192"/>
      <c r="GHC89" s="192"/>
      <c r="GHD89" s="192"/>
      <c r="GHE89" s="192"/>
      <c r="GHF89" s="192"/>
      <c r="GHG89" s="192"/>
      <c r="GHH89" s="192"/>
      <c r="GHI89" s="192"/>
      <c r="GHJ89" s="192"/>
      <c r="GHK89" s="192"/>
      <c r="GHL89" s="192"/>
      <c r="GHM89" s="192"/>
      <c r="GHN89" s="192"/>
      <c r="GHO89" s="192"/>
      <c r="GHP89" s="192"/>
      <c r="GHQ89" s="192"/>
      <c r="GHR89" s="192"/>
      <c r="GHS89" s="192"/>
      <c r="GHT89" s="192"/>
      <c r="GHU89" s="192"/>
      <c r="GHV89" s="192"/>
      <c r="GHW89" s="192"/>
      <c r="GHX89" s="192"/>
      <c r="GHY89" s="192"/>
      <c r="GHZ89" s="192"/>
      <c r="GIA89" s="192"/>
      <c r="GIB89" s="192"/>
      <c r="GIC89" s="192"/>
      <c r="GID89" s="192"/>
      <c r="GIE89" s="192"/>
      <c r="GIF89" s="192"/>
      <c r="GIG89" s="192"/>
      <c r="GIH89" s="192"/>
      <c r="GII89" s="192"/>
      <c r="GIJ89" s="192"/>
      <c r="GIK89" s="192"/>
      <c r="GIL89" s="192"/>
      <c r="GIM89" s="192"/>
      <c r="GIN89" s="192"/>
      <c r="GIO89" s="192"/>
      <c r="GIP89" s="192"/>
      <c r="GIQ89" s="192"/>
      <c r="GIR89" s="192"/>
      <c r="GIS89" s="192"/>
      <c r="GIT89" s="192"/>
      <c r="GIU89" s="192"/>
      <c r="GIV89" s="192"/>
      <c r="GIW89" s="192"/>
      <c r="GIX89" s="192"/>
      <c r="GIY89" s="192"/>
      <c r="GIZ89" s="192"/>
      <c r="GJA89" s="192"/>
      <c r="GJB89" s="192"/>
      <c r="GJC89" s="192"/>
      <c r="GJD89" s="192"/>
      <c r="GJE89" s="192"/>
      <c r="GJF89" s="192"/>
      <c r="GJG89" s="192"/>
      <c r="GJH89" s="192"/>
      <c r="GJI89" s="192"/>
      <c r="GJJ89" s="192"/>
      <c r="GJK89" s="192"/>
      <c r="GJL89" s="192"/>
      <c r="GJM89" s="192"/>
      <c r="GJN89" s="192"/>
      <c r="GJO89" s="192"/>
      <c r="GJP89" s="192"/>
      <c r="GJQ89" s="192"/>
      <c r="GJR89" s="192"/>
      <c r="GJS89" s="192"/>
      <c r="GJT89" s="192"/>
      <c r="GJU89" s="192"/>
      <c r="GJV89" s="192"/>
      <c r="GJW89" s="192"/>
      <c r="GJX89" s="192"/>
      <c r="GJY89" s="192"/>
      <c r="GJZ89" s="192"/>
      <c r="GKA89" s="192"/>
      <c r="GKB89" s="192"/>
      <c r="GKC89" s="192"/>
      <c r="GKD89" s="192"/>
      <c r="GKE89" s="192"/>
      <c r="GKF89" s="192"/>
      <c r="GKG89" s="192"/>
      <c r="GKH89" s="192"/>
      <c r="GKI89" s="192"/>
      <c r="GKJ89" s="192"/>
      <c r="GKK89" s="192"/>
      <c r="GKL89" s="192"/>
      <c r="GKM89" s="192"/>
      <c r="GKN89" s="192"/>
      <c r="GKO89" s="192"/>
      <c r="GKP89" s="192"/>
      <c r="GKQ89" s="192"/>
      <c r="GKR89" s="192"/>
      <c r="GKS89" s="192"/>
      <c r="GKT89" s="192"/>
      <c r="GKU89" s="192"/>
      <c r="GKV89" s="192"/>
      <c r="GKW89" s="192"/>
      <c r="GKX89" s="192"/>
      <c r="GKY89" s="192"/>
      <c r="GKZ89" s="192"/>
      <c r="GLA89" s="192"/>
      <c r="GLB89" s="192"/>
      <c r="GLC89" s="192"/>
      <c r="GLD89" s="192"/>
      <c r="GLE89" s="192"/>
      <c r="GLF89" s="192"/>
      <c r="GLG89" s="192"/>
      <c r="GLH89" s="192"/>
      <c r="GLI89" s="192"/>
      <c r="GLJ89" s="192"/>
      <c r="GLK89" s="192"/>
      <c r="GLL89" s="192"/>
      <c r="GLM89" s="192"/>
      <c r="GLN89" s="192"/>
      <c r="GLO89" s="192"/>
      <c r="GLP89" s="192"/>
      <c r="GLQ89" s="192"/>
      <c r="GLR89" s="192"/>
      <c r="GLS89" s="192"/>
      <c r="GLT89" s="192"/>
      <c r="GLU89" s="192"/>
      <c r="GLV89" s="192"/>
      <c r="GLW89" s="192"/>
      <c r="GLX89" s="192"/>
      <c r="GLY89" s="192"/>
      <c r="GLZ89" s="192"/>
      <c r="GMA89" s="192"/>
      <c r="GMB89" s="192"/>
      <c r="GMC89" s="192"/>
      <c r="GMD89" s="192"/>
      <c r="GME89" s="192"/>
      <c r="GMF89" s="192"/>
      <c r="GMG89" s="192"/>
      <c r="GMH89" s="192"/>
      <c r="GMI89" s="192"/>
      <c r="GMJ89" s="192"/>
      <c r="GMK89" s="192"/>
      <c r="GML89" s="192"/>
      <c r="GMM89" s="192"/>
      <c r="GMN89" s="192"/>
      <c r="GMO89" s="192"/>
      <c r="GMP89" s="192"/>
      <c r="GMQ89" s="192"/>
      <c r="GMR89" s="192"/>
      <c r="GMS89" s="192"/>
      <c r="GMT89" s="192"/>
      <c r="GMU89" s="192"/>
      <c r="GMV89" s="192"/>
      <c r="GMW89" s="192"/>
      <c r="GMX89" s="192"/>
      <c r="GMY89" s="192"/>
      <c r="GMZ89" s="192"/>
      <c r="GNA89" s="192"/>
      <c r="GNB89" s="192"/>
      <c r="GNC89" s="192"/>
      <c r="GND89" s="192"/>
      <c r="GNE89" s="192"/>
      <c r="GNF89" s="192"/>
      <c r="GNG89" s="192"/>
      <c r="GNH89" s="192"/>
      <c r="GNI89" s="192"/>
      <c r="GNJ89" s="192"/>
      <c r="GNK89" s="192"/>
      <c r="GNL89" s="192"/>
      <c r="GNM89" s="192"/>
      <c r="GNN89" s="192"/>
      <c r="GNO89" s="192"/>
      <c r="GNP89" s="192"/>
      <c r="GNQ89" s="192"/>
      <c r="GNR89" s="192"/>
      <c r="GNS89" s="192"/>
      <c r="GNT89" s="192"/>
      <c r="GNU89" s="192"/>
      <c r="GNV89" s="192"/>
      <c r="GNW89" s="192"/>
      <c r="GNX89" s="192"/>
      <c r="GNY89" s="192"/>
      <c r="GNZ89" s="192"/>
      <c r="GOA89" s="192"/>
      <c r="GOB89" s="192"/>
      <c r="GOC89" s="192"/>
      <c r="GOD89" s="192"/>
      <c r="GOE89" s="192"/>
      <c r="GOF89" s="192"/>
      <c r="GOG89" s="192"/>
      <c r="GOH89" s="192"/>
      <c r="GOI89" s="192"/>
      <c r="GOJ89" s="192"/>
      <c r="GOK89" s="192"/>
      <c r="GOL89" s="192"/>
      <c r="GOM89" s="192"/>
      <c r="GON89" s="192"/>
      <c r="GOO89" s="192"/>
      <c r="GOP89" s="192"/>
      <c r="GOQ89" s="192"/>
      <c r="GOR89" s="192"/>
      <c r="GOS89" s="192"/>
      <c r="GOT89" s="192"/>
      <c r="GOU89" s="192"/>
      <c r="GOV89" s="192"/>
      <c r="GOW89" s="192"/>
      <c r="GOX89" s="192"/>
      <c r="GOY89" s="192"/>
      <c r="GOZ89" s="192"/>
      <c r="GPA89" s="192"/>
      <c r="GPB89" s="192"/>
      <c r="GPC89" s="192"/>
      <c r="GPD89" s="192"/>
      <c r="GPE89" s="192"/>
      <c r="GPF89" s="192"/>
      <c r="GPG89" s="192"/>
      <c r="GPH89" s="192"/>
      <c r="GPI89" s="192"/>
      <c r="GPJ89" s="192"/>
      <c r="GPK89" s="192"/>
      <c r="GPL89" s="192"/>
      <c r="GPM89" s="192"/>
      <c r="GPN89" s="192"/>
      <c r="GPO89" s="192"/>
      <c r="GPP89" s="192"/>
      <c r="GPQ89" s="192"/>
      <c r="GPR89" s="192"/>
      <c r="GPS89" s="192"/>
      <c r="GPT89" s="192"/>
      <c r="GPU89" s="192"/>
      <c r="GPV89" s="192"/>
      <c r="GPW89" s="192"/>
      <c r="GPX89" s="192"/>
      <c r="GPY89" s="192"/>
      <c r="GPZ89" s="192"/>
      <c r="GQA89" s="192"/>
      <c r="GQB89" s="192"/>
      <c r="GQC89" s="192"/>
      <c r="GQD89" s="192"/>
      <c r="GQE89" s="192"/>
      <c r="GQF89" s="192"/>
      <c r="GQG89" s="192"/>
      <c r="GQH89" s="192"/>
      <c r="GQI89" s="192"/>
      <c r="GQJ89" s="192"/>
      <c r="GQK89" s="192"/>
      <c r="GQL89" s="192"/>
      <c r="GQM89" s="192"/>
      <c r="GQN89" s="192"/>
      <c r="GQO89" s="192"/>
      <c r="GQP89" s="192"/>
      <c r="GQQ89" s="192"/>
      <c r="GQR89" s="192"/>
      <c r="GQS89" s="192"/>
      <c r="GQT89" s="192"/>
      <c r="GQU89" s="192"/>
      <c r="GQV89" s="192"/>
      <c r="GQW89" s="192"/>
      <c r="GQX89" s="192"/>
      <c r="GQY89" s="192"/>
      <c r="GQZ89" s="192"/>
      <c r="GRA89" s="192"/>
      <c r="GRB89" s="192"/>
      <c r="GRC89" s="192"/>
      <c r="GRD89" s="192"/>
      <c r="GRE89" s="192"/>
      <c r="GRF89" s="192"/>
      <c r="GRG89" s="192"/>
      <c r="GRH89" s="192"/>
      <c r="GRI89" s="192"/>
      <c r="GRJ89" s="192"/>
      <c r="GRK89" s="192"/>
      <c r="GRL89" s="192"/>
      <c r="GRM89" s="192"/>
      <c r="GRN89" s="192"/>
      <c r="GRO89" s="192"/>
      <c r="GRP89" s="192"/>
      <c r="GRQ89" s="192"/>
      <c r="GRR89" s="192"/>
      <c r="GRS89" s="192"/>
      <c r="GRT89" s="192"/>
      <c r="GRU89" s="192"/>
      <c r="GRV89" s="192"/>
      <c r="GRW89" s="192"/>
      <c r="GRX89" s="192"/>
      <c r="GRY89" s="192"/>
      <c r="GRZ89" s="192"/>
      <c r="GSA89" s="192"/>
      <c r="GSB89" s="192"/>
      <c r="GSC89" s="192"/>
      <c r="GSD89" s="192"/>
      <c r="GSE89" s="192"/>
      <c r="GSF89" s="192"/>
      <c r="GSG89" s="192"/>
      <c r="GSH89" s="192"/>
      <c r="GSI89" s="192"/>
      <c r="GSJ89" s="192"/>
      <c r="GSK89" s="192"/>
      <c r="GSL89" s="192"/>
      <c r="GSM89" s="192"/>
      <c r="GSN89" s="192"/>
      <c r="GSO89" s="192"/>
      <c r="GSP89" s="192"/>
      <c r="GSQ89" s="192"/>
      <c r="GSR89" s="192"/>
      <c r="GSS89" s="192"/>
      <c r="GST89" s="192"/>
      <c r="GSU89" s="192"/>
      <c r="GSV89" s="192"/>
      <c r="GSW89" s="192"/>
      <c r="GSX89" s="192"/>
      <c r="GSY89" s="192"/>
      <c r="GSZ89" s="192"/>
      <c r="GTA89" s="192"/>
      <c r="GTB89" s="192"/>
      <c r="GTC89" s="192"/>
      <c r="GTD89" s="192"/>
      <c r="GTE89" s="192"/>
      <c r="GTF89" s="192"/>
      <c r="GTG89" s="192"/>
      <c r="GTH89" s="192"/>
      <c r="GTI89" s="192"/>
      <c r="GTJ89" s="192"/>
      <c r="GTK89" s="192"/>
      <c r="GTL89" s="192"/>
      <c r="GTM89" s="192"/>
      <c r="GTN89" s="192"/>
      <c r="GTO89" s="192"/>
      <c r="GTP89" s="192"/>
      <c r="GTQ89" s="192"/>
      <c r="GTR89" s="192"/>
      <c r="GTS89" s="192"/>
      <c r="GTT89" s="192"/>
      <c r="GTU89" s="192"/>
      <c r="GTV89" s="192"/>
      <c r="GTW89" s="192"/>
      <c r="GTX89" s="192"/>
      <c r="GTY89" s="192"/>
      <c r="GTZ89" s="192"/>
      <c r="GUA89" s="192"/>
      <c r="GUB89" s="192"/>
      <c r="GUC89" s="192"/>
      <c r="GUD89" s="192"/>
      <c r="GUE89" s="192"/>
      <c r="GUF89" s="192"/>
      <c r="GUG89" s="192"/>
      <c r="GUH89" s="192"/>
      <c r="GUI89" s="192"/>
      <c r="GUJ89" s="192"/>
      <c r="GUK89" s="192"/>
      <c r="GUL89" s="192"/>
      <c r="GUM89" s="192"/>
      <c r="GUN89" s="192"/>
      <c r="GUO89" s="192"/>
      <c r="GUP89" s="192"/>
      <c r="GUQ89" s="192"/>
      <c r="GUR89" s="192"/>
      <c r="GUS89" s="192"/>
      <c r="GUT89" s="192"/>
      <c r="GUU89" s="192"/>
      <c r="GUV89" s="192"/>
      <c r="GUW89" s="192"/>
      <c r="GUX89" s="192"/>
      <c r="GUY89" s="192"/>
      <c r="GUZ89" s="192"/>
      <c r="GVA89" s="192"/>
      <c r="GVB89" s="192"/>
      <c r="GVC89" s="192"/>
      <c r="GVD89" s="192"/>
      <c r="GVE89" s="192"/>
      <c r="GVF89" s="192"/>
      <c r="GVG89" s="192"/>
      <c r="GVH89" s="192"/>
      <c r="GVI89" s="192"/>
      <c r="GVJ89" s="192"/>
      <c r="GVK89" s="192"/>
      <c r="GVL89" s="192"/>
      <c r="GVM89" s="192"/>
      <c r="GVN89" s="192"/>
      <c r="GVO89" s="192"/>
      <c r="GVP89" s="192"/>
      <c r="GVQ89" s="192"/>
      <c r="GVR89" s="192"/>
      <c r="GVS89" s="192"/>
      <c r="GVT89" s="192"/>
      <c r="GVU89" s="192"/>
      <c r="GVV89" s="192"/>
      <c r="GVW89" s="192"/>
      <c r="GVX89" s="192"/>
      <c r="GVY89" s="192"/>
      <c r="GVZ89" s="192"/>
      <c r="GWA89" s="192"/>
      <c r="GWB89" s="192"/>
      <c r="GWC89" s="192"/>
      <c r="GWD89" s="192"/>
      <c r="GWE89" s="192"/>
      <c r="GWF89" s="192"/>
      <c r="GWG89" s="192"/>
      <c r="GWH89" s="192"/>
      <c r="GWI89" s="192"/>
      <c r="GWJ89" s="192"/>
      <c r="GWK89" s="192"/>
      <c r="GWL89" s="192"/>
      <c r="GWM89" s="192"/>
      <c r="GWN89" s="192"/>
      <c r="GWO89" s="192"/>
      <c r="GWP89" s="192"/>
      <c r="GWQ89" s="192"/>
      <c r="GWR89" s="192"/>
      <c r="GWS89" s="192"/>
      <c r="GWT89" s="192"/>
      <c r="GWU89" s="192"/>
      <c r="GWV89" s="192"/>
      <c r="GWW89" s="192"/>
      <c r="GWX89" s="192"/>
      <c r="GWY89" s="192"/>
      <c r="GWZ89" s="192"/>
      <c r="GXA89" s="192"/>
      <c r="GXB89" s="192"/>
      <c r="GXC89" s="192"/>
      <c r="GXD89" s="192"/>
      <c r="GXE89" s="192"/>
      <c r="GXF89" s="192"/>
      <c r="GXG89" s="192"/>
      <c r="GXH89" s="192"/>
      <c r="GXI89" s="192"/>
      <c r="GXJ89" s="192"/>
      <c r="GXK89" s="192"/>
      <c r="GXL89" s="192"/>
      <c r="GXM89" s="192"/>
      <c r="GXN89" s="192"/>
      <c r="GXO89" s="192"/>
      <c r="GXP89" s="192"/>
      <c r="GXQ89" s="192"/>
      <c r="GXR89" s="192"/>
      <c r="GXS89" s="192"/>
      <c r="GXT89" s="192"/>
      <c r="GXU89" s="192"/>
      <c r="GXV89" s="192"/>
      <c r="GXW89" s="192"/>
      <c r="GXX89" s="192"/>
      <c r="GXY89" s="192"/>
      <c r="GXZ89" s="192"/>
      <c r="GYA89" s="192"/>
      <c r="GYB89" s="192"/>
      <c r="GYC89" s="192"/>
      <c r="GYD89" s="192"/>
      <c r="GYE89" s="192"/>
      <c r="GYF89" s="192"/>
      <c r="GYG89" s="192"/>
      <c r="GYH89" s="192"/>
      <c r="GYI89" s="192"/>
      <c r="GYJ89" s="192"/>
      <c r="GYK89" s="192"/>
      <c r="GYL89" s="192"/>
      <c r="GYM89" s="192"/>
      <c r="GYN89" s="192"/>
      <c r="GYO89" s="192"/>
      <c r="GYP89" s="192"/>
      <c r="GYQ89" s="192"/>
      <c r="GYR89" s="192"/>
      <c r="GYS89" s="192"/>
      <c r="GYT89" s="192"/>
      <c r="GYU89" s="192"/>
      <c r="GYV89" s="192"/>
      <c r="GYW89" s="192"/>
      <c r="GYX89" s="192"/>
      <c r="GYY89" s="192"/>
      <c r="GYZ89" s="192"/>
      <c r="GZA89" s="192"/>
      <c r="GZB89" s="192"/>
      <c r="GZC89" s="192"/>
      <c r="GZD89" s="192"/>
      <c r="GZE89" s="192"/>
      <c r="GZF89" s="192"/>
      <c r="GZG89" s="192"/>
      <c r="GZH89" s="192"/>
      <c r="GZI89" s="192"/>
      <c r="GZJ89" s="192"/>
      <c r="GZK89" s="192"/>
      <c r="GZL89" s="192"/>
      <c r="GZM89" s="192"/>
      <c r="GZN89" s="192"/>
      <c r="GZO89" s="192"/>
      <c r="GZP89" s="192"/>
      <c r="GZQ89" s="192"/>
      <c r="GZR89" s="192"/>
      <c r="GZS89" s="192"/>
      <c r="GZT89" s="192"/>
      <c r="GZU89" s="192"/>
      <c r="GZV89" s="192"/>
      <c r="GZW89" s="192"/>
      <c r="GZX89" s="192"/>
      <c r="GZY89" s="192"/>
      <c r="GZZ89" s="192"/>
      <c r="HAA89" s="192"/>
      <c r="HAB89" s="192"/>
      <c r="HAC89" s="192"/>
      <c r="HAD89" s="192"/>
      <c r="HAE89" s="192"/>
      <c r="HAF89" s="192"/>
      <c r="HAG89" s="192"/>
      <c r="HAH89" s="192"/>
      <c r="HAI89" s="192"/>
      <c r="HAJ89" s="192"/>
      <c r="HAK89" s="192"/>
      <c r="HAL89" s="192"/>
      <c r="HAM89" s="192"/>
      <c r="HAN89" s="192"/>
      <c r="HAO89" s="192"/>
      <c r="HAP89" s="192"/>
      <c r="HAQ89" s="192"/>
      <c r="HAR89" s="192"/>
      <c r="HAS89" s="192"/>
      <c r="HAT89" s="192"/>
      <c r="HAU89" s="192"/>
      <c r="HAV89" s="192"/>
      <c r="HAW89" s="192"/>
      <c r="HAX89" s="192"/>
      <c r="HAY89" s="192"/>
      <c r="HAZ89" s="192"/>
      <c r="HBA89" s="192"/>
      <c r="HBB89" s="192"/>
      <c r="HBC89" s="192"/>
      <c r="HBD89" s="192"/>
      <c r="HBE89" s="192"/>
      <c r="HBF89" s="192"/>
      <c r="HBG89" s="192"/>
      <c r="HBH89" s="192"/>
      <c r="HBI89" s="192"/>
      <c r="HBJ89" s="192"/>
      <c r="HBK89" s="192"/>
      <c r="HBL89" s="192"/>
      <c r="HBM89" s="192"/>
      <c r="HBN89" s="192"/>
      <c r="HBO89" s="192"/>
      <c r="HBP89" s="192"/>
      <c r="HBQ89" s="192"/>
      <c r="HBR89" s="192"/>
      <c r="HBS89" s="192"/>
      <c r="HBT89" s="192"/>
      <c r="HBU89" s="192"/>
      <c r="HBV89" s="192"/>
      <c r="HBW89" s="192"/>
      <c r="HBX89" s="192"/>
      <c r="HBY89" s="192"/>
      <c r="HBZ89" s="192"/>
      <c r="HCA89" s="192"/>
      <c r="HCB89" s="192"/>
      <c r="HCC89" s="192"/>
      <c r="HCD89" s="192"/>
      <c r="HCE89" s="192"/>
      <c r="HCF89" s="192"/>
      <c r="HCG89" s="192"/>
      <c r="HCH89" s="192"/>
      <c r="HCI89" s="192"/>
      <c r="HCJ89" s="192"/>
      <c r="HCK89" s="192"/>
      <c r="HCL89" s="192"/>
      <c r="HCM89" s="192"/>
      <c r="HCN89" s="192"/>
      <c r="HCO89" s="192"/>
      <c r="HCP89" s="192"/>
      <c r="HCQ89" s="192"/>
      <c r="HCR89" s="192"/>
      <c r="HCS89" s="192"/>
      <c r="HCT89" s="192"/>
      <c r="HCU89" s="192"/>
      <c r="HCV89" s="192"/>
      <c r="HCW89" s="192"/>
      <c r="HCX89" s="192"/>
      <c r="HCY89" s="192"/>
      <c r="HCZ89" s="192"/>
      <c r="HDA89" s="192"/>
      <c r="HDB89" s="192"/>
      <c r="HDC89" s="192"/>
      <c r="HDD89" s="192"/>
      <c r="HDE89" s="192"/>
      <c r="HDF89" s="192"/>
      <c r="HDG89" s="192"/>
      <c r="HDH89" s="192"/>
      <c r="HDI89" s="192"/>
      <c r="HDJ89" s="192"/>
      <c r="HDK89" s="192"/>
      <c r="HDL89" s="192"/>
      <c r="HDM89" s="192"/>
      <c r="HDN89" s="192"/>
      <c r="HDO89" s="192"/>
      <c r="HDP89" s="192"/>
      <c r="HDQ89" s="192"/>
      <c r="HDR89" s="192"/>
      <c r="HDS89" s="192"/>
      <c r="HDT89" s="192"/>
      <c r="HDU89" s="192"/>
      <c r="HDV89" s="192"/>
      <c r="HDW89" s="192"/>
      <c r="HDX89" s="192"/>
      <c r="HDY89" s="192"/>
      <c r="HDZ89" s="192"/>
      <c r="HEA89" s="192"/>
      <c r="HEB89" s="192"/>
      <c r="HEC89" s="192"/>
      <c r="HED89" s="192"/>
      <c r="HEE89" s="192"/>
      <c r="HEF89" s="192"/>
      <c r="HEG89" s="192"/>
      <c r="HEH89" s="192"/>
      <c r="HEI89" s="192"/>
      <c r="HEJ89" s="192"/>
      <c r="HEK89" s="192"/>
      <c r="HEL89" s="192"/>
      <c r="HEM89" s="192"/>
      <c r="HEN89" s="192"/>
      <c r="HEO89" s="192"/>
      <c r="HEP89" s="192"/>
      <c r="HEQ89" s="192"/>
      <c r="HER89" s="192"/>
      <c r="HES89" s="192"/>
      <c r="HET89" s="192"/>
      <c r="HEU89" s="192"/>
      <c r="HEV89" s="192"/>
      <c r="HEW89" s="192"/>
      <c r="HEX89" s="192"/>
      <c r="HEY89" s="192"/>
      <c r="HEZ89" s="192"/>
      <c r="HFA89" s="192"/>
      <c r="HFB89" s="192"/>
      <c r="HFC89" s="192"/>
      <c r="HFD89" s="192"/>
      <c r="HFE89" s="192"/>
      <c r="HFF89" s="192"/>
      <c r="HFG89" s="192"/>
      <c r="HFH89" s="192"/>
      <c r="HFI89" s="192"/>
      <c r="HFJ89" s="192"/>
      <c r="HFK89" s="192"/>
      <c r="HFL89" s="192"/>
      <c r="HFM89" s="192"/>
      <c r="HFN89" s="192"/>
      <c r="HFO89" s="192"/>
      <c r="HFP89" s="192"/>
      <c r="HFQ89" s="192"/>
      <c r="HFR89" s="192"/>
      <c r="HFS89" s="192"/>
      <c r="HFT89" s="192"/>
      <c r="HFU89" s="192"/>
      <c r="HFV89" s="192"/>
      <c r="HFW89" s="192"/>
      <c r="HFX89" s="192"/>
      <c r="HFY89" s="192"/>
      <c r="HFZ89" s="192"/>
      <c r="HGA89" s="192"/>
      <c r="HGB89" s="192"/>
      <c r="HGC89" s="192"/>
      <c r="HGD89" s="192"/>
      <c r="HGE89" s="192"/>
      <c r="HGF89" s="192"/>
      <c r="HGG89" s="192"/>
      <c r="HGH89" s="192"/>
      <c r="HGI89" s="192"/>
      <c r="HGJ89" s="192"/>
      <c r="HGK89" s="192"/>
      <c r="HGL89" s="192"/>
      <c r="HGM89" s="192"/>
      <c r="HGN89" s="192"/>
      <c r="HGO89" s="192"/>
      <c r="HGP89" s="192"/>
      <c r="HGQ89" s="192"/>
      <c r="HGR89" s="192"/>
      <c r="HGS89" s="192"/>
      <c r="HGT89" s="192"/>
      <c r="HGU89" s="192"/>
      <c r="HGV89" s="192"/>
      <c r="HGW89" s="192"/>
      <c r="HGX89" s="192"/>
      <c r="HGY89" s="192"/>
      <c r="HGZ89" s="192"/>
      <c r="HHA89" s="192"/>
      <c r="HHB89" s="192"/>
      <c r="HHC89" s="192"/>
      <c r="HHD89" s="192"/>
      <c r="HHE89" s="192"/>
      <c r="HHF89" s="192"/>
      <c r="HHG89" s="192"/>
      <c r="HHH89" s="192"/>
      <c r="HHI89" s="192"/>
      <c r="HHJ89" s="192"/>
      <c r="HHK89" s="192"/>
      <c r="HHL89" s="192"/>
      <c r="HHM89" s="192"/>
      <c r="HHN89" s="192"/>
      <c r="HHO89" s="192"/>
      <c r="HHP89" s="192"/>
      <c r="HHQ89" s="192"/>
      <c r="HHR89" s="192"/>
      <c r="HHS89" s="192"/>
      <c r="HHT89" s="192"/>
      <c r="HHU89" s="192"/>
      <c r="HHV89" s="192"/>
      <c r="HHW89" s="192"/>
      <c r="HHX89" s="192"/>
      <c r="HHY89" s="192"/>
      <c r="HHZ89" s="192"/>
      <c r="HIA89" s="192"/>
      <c r="HIB89" s="192"/>
      <c r="HIC89" s="192"/>
      <c r="HID89" s="192"/>
      <c r="HIE89" s="192"/>
      <c r="HIF89" s="192"/>
      <c r="HIG89" s="192"/>
      <c r="HIH89" s="192"/>
      <c r="HII89" s="192"/>
      <c r="HIJ89" s="192"/>
      <c r="HIK89" s="192"/>
      <c r="HIL89" s="192"/>
      <c r="HIM89" s="192"/>
      <c r="HIN89" s="192"/>
      <c r="HIO89" s="192"/>
      <c r="HIP89" s="192"/>
      <c r="HIQ89" s="192"/>
      <c r="HIR89" s="192"/>
      <c r="HIS89" s="192"/>
      <c r="HIT89" s="192"/>
      <c r="HIU89" s="192"/>
      <c r="HIV89" s="192"/>
      <c r="HIW89" s="192"/>
      <c r="HIX89" s="192"/>
      <c r="HIY89" s="192"/>
      <c r="HIZ89" s="192"/>
      <c r="HJA89" s="192"/>
      <c r="HJB89" s="192"/>
      <c r="HJC89" s="192"/>
      <c r="HJD89" s="192"/>
      <c r="HJE89" s="192"/>
      <c r="HJF89" s="192"/>
      <c r="HJG89" s="192"/>
      <c r="HJH89" s="192"/>
      <c r="HJI89" s="192"/>
      <c r="HJJ89" s="192"/>
      <c r="HJK89" s="192"/>
      <c r="HJL89" s="192"/>
      <c r="HJM89" s="192"/>
      <c r="HJN89" s="192"/>
      <c r="HJO89" s="192"/>
      <c r="HJP89" s="192"/>
      <c r="HJQ89" s="192"/>
      <c r="HJR89" s="192"/>
      <c r="HJS89" s="192"/>
      <c r="HJT89" s="192"/>
      <c r="HJU89" s="192"/>
      <c r="HJV89" s="192"/>
      <c r="HJW89" s="192"/>
      <c r="HJX89" s="192"/>
      <c r="HJY89" s="192"/>
      <c r="HJZ89" s="192"/>
      <c r="HKA89" s="192"/>
      <c r="HKB89" s="192"/>
      <c r="HKC89" s="192"/>
      <c r="HKD89" s="192"/>
      <c r="HKE89" s="192"/>
      <c r="HKF89" s="192"/>
      <c r="HKG89" s="192"/>
      <c r="HKH89" s="192"/>
      <c r="HKI89" s="192"/>
      <c r="HKJ89" s="192"/>
      <c r="HKK89" s="192"/>
      <c r="HKL89" s="192"/>
      <c r="HKM89" s="192"/>
      <c r="HKN89" s="192"/>
      <c r="HKO89" s="192"/>
      <c r="HKP89" s="192"/>
      <c r="HKQ89" s="192"/>
      <c r="HKR89" s="192"/>
      <c r="HKS89" s="192"/>
      <c r="HKT89" s="192"/>
      <c r="HKU89" s="192"/>
      <c r="HKV89" s="192"/>
      <c r="HKW89" s="192"/>
      <c r="HKX89" s="192"/>
      <c r="HKY89" s="192"/>
      <c r="HKZ89" s="192"/>
      <c r="HLA89" s="192"/>
      <c r="HLB89" s="192"/>
      <c r="HLC89" s="192"/>
      <c r="HLD89" s="192"/>
      <c r="HLE89" s="192"/>
      <c r="HLF89" s="192"/>
      <c r="HLG89" s="192"/>
      <c r="HLH89" s="192"/>
      <c r="HLI89" s="192"/>
      <c r="HLJ89" s="192"/>
      <c r="HLK89" s="192"/>
      <c r="HLL89" s="192"/>
      <c r="HLM89" s="192"/>
      <c r="HLN89" s="192"/>
      <c r="HLO89" s="192"/>
      <c r="HLP89" s="192"/>
      <c r="HLQ89" s="192"/>
      <c r="HLR89" s="192"/>
      <c r="HLS89" s="192"/>
      <c r="HLT89" s="192"/>
      <c r="HLU89" s="192"/>
      <c r="HLV89" s="192"/>
      <c r="HLW89" s="192"/>
      <c r="HLX89" s="192"/>
      <c r="HLY89" s="192"/>
      <c r="HLZ89" s="192"/>
      <c r="HMA89" s="192"/>
      <c r="HMB89" s="192"/>
      <c r="HMC89" s="192"/>
      <c r="HMD89" s="192"/>
      <c r="HME89" s="192"/>
      <c r="HMF89" s="192"/>
      <c r="HMG89" s="192"/>
      <c r="HMH89" s="192"/>
      <c r="HMI89" s="192"/>
      <c r="HMJ89" s="192"/>
      <c r="HMK89" s="192"/>
      <c r="HML89" s="192"/>
      <c r="HMM89" s="192"/>
      <c r="HMN89" s="192"/>
      <c r="HMO89" s="192"/>
      <c r="HMP89" s="192"/>
      <c r="HMQ89" s="192"/>
      <c r="HMR89" s="192"/>
      <c r="HMS89" s="192"/>
      <c r="HMT89" s="192"/>
      <c r="HMU89" s="192"/>
      <c r="HMV89" s="192"/>
      <c r="HMW89" s="192"/>
      <c r="HMX89" s="192"/>
      <c r="HMY89" s="192"/>
      <c r="HMZ89" s="192"/>
      <c r="HNA89" s="192"/>
      <c r="HNB89" s="192"/>
      <c r="HNC89" s="192"/>
      <c r="HND89" s="192"/>
      <c r="HNE89" s="192"/>
      <c r="HNF89" s="192"/>
      <c r="HNG89" s="192"/>
      <c r="HNH89" s="192"/>
      <c r="HNI89" s="192"/>
      <c r="HNJ89" s="192"/>
      <c r="HNK89" s="192"/>
      <c r="HNL89" s="192"/>
      <c r="HNM89" s="192"/>
      <c r="HNN89" s="192"/>
      <c r="HNO89" s="192"/>
      <c r="HNP89" s="192"/>
      <c r="HNQ89" s="192"/>
      <c r="HNR89" s="192"/>
      <c r="HNS89" s="192"/>
      <c r="HNT89" s="192"/>
      <c r="HNU89" s="192"/>
      <c r="HNV89" s="192"/>
      <c r="HNW89" s="192"/>
      <c r="HNX89" s="192"/>
      <c r="HNY89" s="192"/>
      <c r="HNZ89" s="192"/>
      <c r="HOA89" s="192"/>
      <c r="HOB89" s="192"/>
      <c r="HOC89" s="192"/>
      <c r="HOD89" s="192"/>
      <c r="HOE89" s="192"/>
      <c r="HOF89" s="192"/>
      <c r="HOG89" s="192"/>
      <c r="HOH89" s="192"/>
      <c r="HOI89" s="192"/>
      <c r="HOJ89" s="192"/>
      <c r="HOK89" s="192"/>
      <c r="HOL89" s="192"/>
      <c r="HOM89" s="192"/>
      <c r="HON89" s="192"/>
      <c r="HOO89" s="192"/>
      <c r="HOP89" s="192"/>
      <c r="HOQ89" s="192"/>
      <c r="HOR89" s="192"/>
      <c r="HOS89" s="192"/>
      <c r="HOT89" s="192"/>
      <c r="HOU89" s="192"/>
      <c r="HOV89" s="192"/>
      <c r="HOW89" s="192"/>
      <c r="HOX89" s="192"/>
      <c r="HOY89" s="192"/>
      <c r="HOZ89" s="192"/>
      <c r="HPA89" s="192"/>
      <c r="HPB89" s="192"/>
      <c r="HPC89" s="192"/>
      <c r="HPD89" s="192"/>
      <c r="HPE89" s="192"/>
      <c r="HPF89" s="192"/>
      <c r="HPG89" s="192"/>
      <c r="HPH89" s="192"/>
      <c r="HPI89" s="192"/>
      <c r="HPJ89" s="192"/>
      <c r="HPK89" s="192"/>
      <c r="HPL89" s="192"/>
      <c r="HPM89" s="192"/>
      <c r="HPN89" s="192"/>
      <c r="HPO89" s="192"/>
      <c r="HPP89" s="192"/>
      <c r="HPQ89" s="192"/>
      <c r="HPR89" s="192"/>
      <c r="HPS89" s="192"/>
      <c r="HPT89" s="192"/>
      <c r="HPU89" s="192"/>
      <c r="HPV89" s="192"/>
      <c r="HPW89" s="192"/>
      <c r="HPX89" s="192"/>
      <c r="HPY89" s="192"/>
      <c r="HPZ89" s="192"/>
      <c r="HQA89" s="192"/>
      <c r="HQB89" s="192"/>
      <c r="HQC89" s="192"/>
      <c r="HQD89" s="192"/>
      <c r="HQE89" s="192"/>
      <c r="HQF89" s="192"/>
      <c r="HQG89" s="192"/>
      <c r="HQH89" s="192"/>
      <c r="HQI89" s="192"/>
      <c r="HQJ89" s="192"/>
      <c r="HQK89" s="192"/>
      <c r="HQL89" s="192"/>
      <c r="HQM89" s="192"/>
      <c r="HQN89" s="192"/>
      <c r="HQO89" s="192"/>
      <c r="HQP89" s="192"/>
      <c r="HQQ89" s="192"/>
      <c r="HQR89" s="192"/>
      <c r="HQS89" s="192"/>
      <c r="HQT89" s="192"/>
      <c r="HQU89" s="192"/>
      <c r="HQV89" s="192"/>
      <c r="HQW89" s="192"/>
      <c r="HQX89" s="192"/>
      <c r="HQY89" s="192"/>
      <c r="HQZ89" s="192"/>
      <c r="HRA89" s="192"/>
      <c r="HRB89" s="192"/>
      <c r="HRC89" s="192"/>
      <c r="HRD89" s="192"/>
      <c r="HRE89" s="192"/>
      <c r="HRF89" s="192"/>
      <c r="HRG89" s="192"/>
      <c r="HRH89" s="192"/>
      <c r="HRI89" s="192"/>
      <c r="HRJ89" s="192"/>
      <c r="HRK89" s="192"/>
      <c r="HRL89" s="192"/>
      <c r="HRM89" s="192"/>
      <c r="HRN89" s="192"/>
      <c r="HRO89" s="192"/>
      <c r="HRP89" s="192"/>
      <c r="HRQ89" s="192"/>
      <c r="HRR89" s="192"/>
      <c r="HRS89" s="192"/>
      <c r="HRT89" s="192"/>
      <c r="HRU89" s="192"/>
      <c r="HRV89" s="192"/>
      <c r="HRW89" s="192"/>
      <c r="HRX89" s="192"/>
      <c r="HRY89" s="192"/>
      <c r="HRZ89" s="192"/>
      <c r="HSA89" s="192"/>
      <c r="HSB89" s="192"/>
      <c r="HSC89" s="192"/>
      <c r="HSD89" s="192"/>
      <c r="HSE89" s="192"/>
      <c r="HSF89" s="192"/>
      <c r="HSG89" s="192"/>
      <c r="HSH89" s="192"/>
      <c r="HSI89" s="192"/>
      <c r="HSJ89" s="192"/>
      <c r="HSK89" s="192"/>
      <c r="HSL89" s="192"/>
      <c r="HSM89" s="192"/>
      <c r="HSN89" s="192"/>
      <c r="HSO89" s="192"/>
      <c r="HSP89" s="192"/>
      <c r="HSQ89" s="192"/>
      <c r="HSR89" s="192"/>
      <c r="HSS89" s="192"/>
      <c r="HST89" s="192"/>
      <c r="HSU89" s="192"/>
      <c r="HSV89" s="192"/>
      <c r="HSW89" s="192"/>
      <c r="HSX89" s="192"/>
      <c r="HSY89" s="192"/>
      <c r="HSZ89" s="192"/>
      <c r="HTA89" s="192"/>
      <c r="HTB89" s="192"/>
      <c r="HTC89" s="192"/>
      <c r="HTD89" s="192"/>
      <c r="HTE89" s="192"/>
      <c r="HTF89" s="192"/>
      <c r="HTG89" s="192"/>
      <c r="HTH89" s="192"/>
      <c r="HTI89" s="192"/>
      <c r="HTJ89" s="192"/>
      <c r="HTK89" s="192"/>
      <c r="HTL89" s="192"/>
      <c r="HTM89" s="192"/>
      <c r="HTN89" s="192"/>
      <c r="HTO89" s="192"/>
      <c r="HTP89" s="192"/>
      <c r="HTQ89" s="192"/>
      <c r="HTR89" s="192"/>
      <c r="HTS89" s="192"/>
      <c r="HTT89" s="192"/>
      <c r="HTU89" s="192"/>
      <c r="HTV89" s="192"/>
      <c r="HTW89" s="192"/>
      <c r="HTX89" s="192"/>
      <c r="HTY89" s="192"/>
      <c r="HTZ89" s="192"/>
      <c r="HUA89" s="192"/>
      <c r="HUB89" s="192"/>
      <c r="HUC89" s="192"/>
      <c r="HUD89" s="192"/>
      <c r="HUE89" s="192"/>
      <c r="HUF89" s="192"/>
      <c r="HUG89" s="192"/>
      <c r="HUH89" s="192"/>
      <c r="HUI89" s="192"/>
      <c r="HUJ89" s="192"/>
      <c r="HUK89" s="192"/>
      <c r="HUL89" s="192"/>
      <c r="HUM89" s="192"/>
      <c r="HUN89" s="192"/>
      <c r="HUO89" s="192"/>
      <c r="HUP89" s="192"/>
      <c r="HUQ89" s="192"/>
      <c r="HUR89" s="192"/>
      <c r="HUS89" s="192"/>
      <c r="HUT89" s="192"/>
      <c r="HUU89" s="192"/>
      <c r="HUV89" s="192"/>
      <c r="HUW89" s="192"/>
      <c r="HUX89" s="192"/>
      <c r="HUY89" s="192"/>
      <c r="HUZ89" s="192"/>
      <c r="HVA89" s="192"/>
      <c r="HVB89" s="192"/>
      <c r="HVC89" s="192"/>
      <c r="HVD89" s="192"/>
      <c r="HVE89" s="192"/>
      <c r="HVF89" s="192"/>
      <c r="HVG89" s="192"/>
      <c r="HVH89" s="192"/>
      <c r="HVI89" s="192"/>
      <c r="HVJ89" s="192"/>
      <c r="HVK89" s="192"/>
      <c r="HVL89" s="192"/>
      <c r="HVM89" s="192"/>
      <c r="HVN89" s="192"/>
      <c r="HVO89" s="192"/>
      <c r="HVP89" s="192"/>
      <c r="HVQ89" s="192"/>
      <c r="HVR89" s="192"/>
      <c r="HVS89" s="192"/>
      <c r="HVT89" s="192"/>
      <c r="HVU89" s="192"/>
      <c r="HVV89" s="192"/>
      <c r="HVW89" s="192"/>
      <c r="HVX89" s="192"/>
      <c r="HVY89" s="192"/>
      <c r="HVZ89" s="192"/>
      <c r="HWA89" s="192"/>
      <c r="HWB89" s="192"/>
      <c r="HWC89" s="192"/>
      <c r="HWD89" s="192"/>
      <c r="HWE89" s="192"/>
      <c r="HWF89" s="192"/>
      <c r="HWG89" s="192"/>
      <c r="HWH89" s="192"/>
      <c r="HWI89" s="192"/>
      <c r="HWJ89" s="192"/>
      <c r="HWK89" s="192"/>
      <c r="HWL89" s="192"/>
      <c r="HWM89" s="192"/>
      <c r="HWN89" s="192"/>
      <c r="HWO89" s="192"/>
      <c r="HWP89" s="192"/>
      <c r="HWQ89" s="192"/>
      <c r="HWR89" s="192"/>
      <c r="HWS89" s="192"/>
      <c r="HWT89" s="192"/>
      <c r="HWU89" s="192"/>
      <c r="HWV89" s="192"/>
      <c r="HWW89" s="192"/>
      <c r="HWX89" s="192"/>
      <c r="HWY89" s="192"/>
      <c r="HWZ89" s="192"/>
      <c r="HXA89" s="192"/>
      <c r="HXB89" s="192"/>
      <c r="HXC89" s="192"/>
      <c r="HXD89" s="192"/>
      <c r="HXE89" s="192"/>
      <c r="HXF89" s="192"/>
      <c r="HXG89" s="192"/>
      <c r="HXH89" s="192"/>
      <c r="HXI89" s="192"/>
      <c r="HXJ89" s="192"/>
      <c r="HXK89" s="192"/>
      <c r="HXL89" s="192"/>
      <c r="HXM89" s="192"/>
      <c r="HXN89" s="192"/>
      <c r="HXO89" s="192"/>
      <c r="HXP89" s="192"/>
      <c r="HXQ89" s="192"/>
      <c r="HXR89" s="192"/>
      <c r="HXS89" s="192"/>
      <c r="HXT89" s="192"/>
      <c r="HXU89" s="192"/>
      <c r="HXV89" s="192"/>
      <c r="HXW89" s="192"/>
      <c r="HXX89" s="192"/>
      <c r="HXY89" s="192"/>
      <c r="HXZ89" s="192"/>
      <c r="HYA89" s="192"/>
      <c r="HYB89" s="192"/>
      <c r="HYC89" s="192"/>
      <c r="HYD89" s="192"/>
      <c r="HYE89" s="192"/>
      <c r="HYF89" s="192"/>
      <c r="HYG89" s="192"/>
      <c r="HYH89" s="192"/>
      <c r="HYI89" s="192"/>
      <c r="HYJ89" s="192"/>
      <c r="HYK89" s="192"/>
      <c r="HYL89" s="192"/>
      <c r="HYM89" s="192"/>
      <c r="HYN89" s="192"/>
      <c r="HYO89" s="192"/>
      <c r="HYP89" s="192"/>
      <c r="HYQ89" s="192"/>
      <c r="HYR89" s="192"/>
      <c r="HYS89" s="192"/>
      <c r="HYT89" s="192"/>
      <c r="HYU89" s="192"/>
      <c r="HYV89" s="192"/>
      <c r="HYW89" s="192"/>
      <c r="HYX89" s="192"/>
      <c r="HYY89" s="192"/>
      <c r="HYZ89" s="192"/>
      <c r="HZA89" s="192"/>
      <c r="HZB89" s="192"/>
      <c r="HZC89" s="192"/>
      <c r="HZD89" s="192"/>
      <c r="HZE89" s="192"/>
      <c r="HZF89" s="192"/>
      <c r="HZG89" s="192"/>
      <c r="HZH89" s="192"/>
      <c r="HZI89" s="192"/>
      <c r="HZJ89" s="192"/>
      <c r="HZK89" s="192"/>
      <c r="HZL89" s="192"/>
      <c r="HZM89" s="192"/>
      <c r="HZN89" s="192"/>
      <c r="HZO89" s="192"/>
      <c r="HZP89" s="192"/>
      <c r="HZQ89" s="192"/>
      <c r="HZR89" s="192"/>
      <c r="HZS89" s="192"/>
      <c r="HZT89" s="192"/>
      <c r="HZU89" s="192"/>
      <c r="HZV89" s="192"/>
      <c r="HZW89" s="192"/>
      <c r="HZX89" s="192"/>
      <c r="HZY89" s="192"/>
      <c r="HZZ89" s="192"/>
      <c r="IAA89" s="192"/>
      <c r="IAB89" s="192"/>
      <c r="IAC89" s="192"/>
      <c r="IAD89" s="192"/>
      <c r="IAE89" s="192"/>
      <c r="IAF89" s="192"/>
      <c r="IAG89" s="192"/>
      <c r="IAH89" s="192"/>
      <c r="IAI89" s="192"/>
      <c r="IAJ89" s="192"/>
      <c r="IAK89" s="192"/>
      <c r="IAL89" s="192"/>
      <c r="IAM89" s="192"/>
      <c r="IAN89" s="192"/>
      <c r="IAO89" s="192"/>
      <c r="IAP89" s="192"/>
      <c r="IAQ89" s="192"/>
      <c r="IAR89" s="192"/>
      <c r="IAS89" s="192"/>
      <c r="IAT89" s="192"/>
      <c r="IAU89" s="192"/>
      <c r="IAV89" s="192"/>
      <c r="IAW89" s="192"/>
      <c r="IAX89" s="192"/>
      <c r="IAY89" s="192"/>
      <c r="IAZ89" s="192"/>
      <c r="IBA89" s="192"/>
      <c r="IBB89" s="192"/>
      <c r="IBC89" s="192"/>
      <c r="IBD89" s="192"/>
      <c r="IBE89" s="192"/>
      <c r="IBF89" s="192"/>
      <c r="IBG89" s="192"/>
      <c r="IBH89" s="192"/>
      <c r="IBI89" s="192"/>
      <c r="IBJ89" s="192"/>
      <c r="IBK89" s="192"/>
      <c r="IBL89" s="192"/>
      <c r="IBM89" s="192"/>
      <c r="IBN89" s="192"/>
      <c r="IBO89" s="192"/>
      <c r="IBP89" s="192"/>
      <c r="IBQ89" s="192"/>
      <c r="IBR89" s="192"/>
      <c r="IBS89" s="192"/>
      <c r="IBT89" s="192"/>
      <c r="IBU89" s="192"/>
      <c r="IBV89" s="192"/>
      <c r="IBW89" s="192"/>
      <c r="IBX89" s="192"/>
      <c r="IBY89" s="192"/>
      <c r="IBZ89" s="192"/>
      <c r="ICA89" s="192"/>
      <c r="ICB89" s="192"/>
      <c r="ICC89" s="192"/>
      <c r="ICD89" s="192"/>
      <c r="ICE89" s="192"/>
      <c r="ICF89" s="192"/>
      <c r="ICG89" s="192"/>
      <c r="ICH89" s="192"/>
      <c r="ICI89" s="192"/>
      <c r="ICJ89" s="192"/>
      <c r="ICK89" s="192"/>
      <c r="ICL89" s="192"/>
      <c r="ICM89" s="192"/>
      <c r="ICN89" s="192"/>
      <c r="ICO89" s="192"/>
      <c r="ICP89" s="192"/>
      <c r="ICQ89" s="192"/>
      <c r="ICR89" s="192"/>
      <c r="ICS89" s="192"/>
      <c r="ICT89" s="192"/>
      <c r="ICU89" s="192"/>
      <c r="ICV89" s="192"/>
      <c r="ICW89" s="192"/>
      <c r="ICX89" s="192"/>
      <c r="ICY89" s="192"/>
      <c r="ICZ89" s="192"/>
      <c r="IDA89" s="192"/>
      <c r="IDB89" s="192"/>
      <c r="IDC89" s="192"/>
      <c r="IDD89" s="192"/>
      <c r="IDE89" s="192"/>
      <c r="IDF89" s="192"/>
      <c r="IDG89" s="192"/>
      <c r="IDH89" s="192"/>
      <c r="IDI89" s="192"/>
      <c r="IDJ89" s="192"/>
      <c r="IDK89" s="192"/>
      <c r="IDL89" s="192"/>
      <c r="IDM89" s="192"/>
      <c r="IDN89" s="192"/>
      <c r="IDO89" s="192"/>
      <c r="IDP89" s="192"/>
      <c r="IDQ89" s="192"/>
      <c r="IDR89" s="192"/>
      <c r="IDS89" s="192"/>
      <c r="IDT89" s="192"/>
      <c r="IDU89" s="192"/>
      <c r="IDV89" s="192"/>
      <c r="IDW89" s="192"/>
      <c r="IDX89" s="192"/>
      <c r="IDY89" s="192"/>
      <c r="IDZ89" s="192"/>
      <c r="IEA89" s="192"/>
      <c r="IEB89" s="192"/>
      <c r="IEC89" s="192"/>
      <c r="IED89" s="192"/>
      <c r="IEE89" s="192"/>
      <c r="IEF89" s="192"/>
      <c r="IEG89" s="192"/>
      <c r="IEH89" s="192"/>
      <c r="IEI89" s="192"/>
      <c r="IEJ89" s="192"/>
      <c r="IEK89" s="192"/>
      <c r="IEL89" s="192"/>
      <c r="IEM89" s="192"/>
      <c r="IEN89" s="192"/>
      <c r="IEO89" s="192"/>
      <c r="IEP89" s="192"/>
      <c r="IEQ89" s="192"/>
      <c r="IER89" s="192"/>
      <c r="IES89" s="192"/>
      <c r="IET89" s="192"/>
      <c r="IEU89" s="192"/>
      <c r="IEV89" s="192"/>
      <c r="IEW89" s="192"/>
      <c r="IEX89" s="192"/>
      <c r="IEY89" s="192"/>
      <c r="IEZ89" s="192"/>
      <c r="IFA89" s="192"/>
      <c r="IFB89" s="192"/>
      <c r="IFC89" s="192"/>
      <c r="IFD89" s="192"/>
      <c r="IFE89" s="192"/>
      <c r="IFF89" s="192"/>
      <c r="IFG89" s="192"/>
      <c r="IFH89" s="192"/>
      <c r="IFI89" s="192"/>
      <c r="IFJ89" s="192"/>
      <c r="IFK89" s="192"/>
      <c r="IFL89" s="192"/>
      <c r="IFM89" s="192"/>
      <c r="IFN89" s="192"/>
      <c r="IFO89" s="192"/>
      <c r="IFP89" s="192"/>
      <c r="IFQ89" s="192"/>
      <c r="IFR89" s="192"/>
      <c r="IFS89" s="192"/>
      <c r="IFT89" s="192"/>
      <c r="IFU89" s="192"/>
      <c r="IFV89" s="192"/>
      <c r="IFW89" s="192"/>
      <c r="IFX89" s="192"/>
      <c r="IFY89" s="192"/>
      <c r="IFZ89" s="192"/>
      <c r="IGA89" s="192"/>
      <c r="IGB89" s="192"/>
      <c r="IGC89" s="192"/>
      <c r="IGD89" s="192"/>
      <c r="IGE89" s="192"/>
      <c r="IGF89" s="192"/>
      <c r="IGG89" s="192"/>
      <c r="IGH89" s="192"/>
      <c r="IGI89" s="192"/>
      <c r="IGJ89" s="192"/>
      <c r="IGK89" s="192"/>
      <c r="IGL89" s="192"/>
      <c r="IGM89" s="192"/>
      <c r="IGN89" s="192"/>
      <c r="IGO89" s="192"/>
      <c r="IGP89" s="192"/>
      <c r="IGQ89" s="192"/>
      <c r="IGR89" s="192"/>
      <c r="IGS89" s="192"/>
      <c r="IGT89" s="192"/>
      <c r="IGU89" s="192"/>
      <c r="IGV89" s="192"/>
      <c r="IGW89" s="192"/>
      <c r="IGX89" s="192"/>
      <c r="IGY89" s="192"/>
      <c r="IGZ89" s="192"/>
      <c r="IHA89" s="192"/>
      <c r="IHB89" s="192"/>
      <c r="IHC89" s="192"/>
      <c r="IHD89" s="192"/>
      <c r="IHE89" s="192"/>
      <c r="IHF89" s="192"/>
      <c r="IHG89" s="192"/>
      <c r="IHH89" s="192"/>
      <c r="IHI89" s="192"/>
      <c r="IHJ89" s="192"/>
      <c r="IHK89" s="192"/>
      <c r="IHL89" s="192"/>
      <c r="IHM89" s="192"/>
      <c r="IHN89" s="192"/>
      <c r="IHO89" s="192"/>
      <c r="IHP89" s="192"/>
      <c r="IHQ89" s="192"/>
      <c r="IHR89" s="192"/>
      <c r="IHS89" s="192"/>
      <c r="IHT89" s="192"/>
      <c r="IHU89" s="192"/>
      <c r="IHV89" s="192"/>
      <c r="IHW89" s="192"/>
      <c r="IHX89" s="192"/>
      <c r="IHY89" s="192"/>
      <c r="IHZ89" s="192"/>
      <c r="IIA89" s="192"/>
      <c r="IIB89" s="192"/>
      <c r="IIC89" s="192"/>
      <c r="IID89" s="192"/>
      <c r="IIE89" s="192"/>
      <c r="IIF89" s="192"/>
      <c r="IIG89" s="192"/>
      <c r="IIH89" s="192"/>
      <c r="III89" s="192"/>
      <c r="IIJ89" s="192"/>
      <c r="IIK89" s="192"/>
      <c r="IIL89" s="192"/>
      <c r="IIM89" s="192"/>
      <c r="IIN89" s="192"/>
      <c r="IIO89" s="192"/>
      <c r="IIP89" s="192"/>
      <c r="IIQ89" s="192"/>
      <c r="IIR89" s="192"/>
      <c r="IIS89" s="192"/>
      <c r="IIT89" s="192"/>
      <c r="IIU89" s="192"/>
      <c r="IIV89" s="192"/>
      <c r="IIW89" s="192"/>
      <c r="IIX89" s="192"/>
      <c r="IIY89" s="192"/>
      <c r="IIZ89" s="192"/>
      <c r="IJA89" s="192"/>
      <c r="IJB89" s="192"/>
      <c r="IJC89" s="192"/>
      <c r="IJD89" s="192"/>
      <c r="IJE89" s="192"/>
      <c r="IJF89" s="192"/>
      <c r="IJG89" s="192"/>
      <c r="IJH89" s="192"/>
      <c r="IJI89" s="192"/>
      <c r="IJJ89" s="192"/>
      <c r="IJK89" s="192"/>
      <c r="IJL89" s="192"/>
      <c r="IJM89" s="192"/>
      <c r="IJN89" s="192"/>
      <c r="IJO89" s="192"/>
      <c r="IJP89" s="192"/>
      <c r="IJQ89" s="192"/>
      <c r="IJR89" s="192"/>
      <c r="IJS89" s="192"/>
      <c r="IJT89" s="192"/>
      <c r="IJU89" s="192"/>
      <c r="IJV89" s="192"/>
      <c r="IJW89" s="192"/>
      <c r="IJX89" s="192"/>
      <c r="IJY89" s="192"/>
      <c r="IJZ89" s="192"/>
      <c r="IKA89" s="192"/>
      <c r="IKB89" s="192"/>
      <c r="IKC89" s="192"/>
      <c r="IKD89" s="192"/>
      <c r="IKE89" s="192"/>
      <c r="IKF89" s="192"/>
      <c r="IKG89" s="192"/>
      <c r="IKH89" s="192"/>
      <c r="IKI89" s="192"/>
      <c r="IKJ89" s="192"/>
      <c r="IKK89" s="192"/>
      <c r="IKL89" s="192"/>
      <c r="IKM89" s="192"/>
      <c r="IKN89" s="192"/>
      <c r="IKO89" s="192"/>
      <c r="IKP89" s="192"/>
      <c r="IKQ89" s="192"/>
      <c r="IKR89" s="192"/>
      <c r="IKS89" s="192"/>
      <c r="IKT89" s="192"/>
      <c r="IKU89" s="192"/>
      <c r="IKV89" s="192"/>
      <c r="IKW89" s="192"/>
      <c r="IKX89" s="192"/>
      <c r="IKY89" s="192"/>
      <c r="IKZ89" s="192"/>
      <c r="ILA89" s="192"/>
      <c r="ILB89" s="192"/>
      <c r="ILC89" s="192"/>
      <c r="ILD89" s="192"/>
      <c r="ILE89" s="192"/>
      <c r="ILF89" s="192"/>
      <c r="ILG89" s="192"/>
      <c r="ILH89" s="192"/>
      <c r="ILI89" s="192"/>
      <c r="ILJ89" s="192"/>
      <c r="ILK89" s="192"/>
      <c r="ILL89" s="192"/>
      <c r="ILM89" s="192"/>
      <c r="ILN89" s="192"/>
      <c r="ILO89" s="192"/>
      <c r="ILP89" s="192"/>
      <c r="ILQ89" s="192"/>
      <c r="ILR89" s="192"/>
      <c r="ILS89" s="192"/>
      <c r="ILT89" s="192"/>
      <c r="ILU89" s="192"/>
      <c r="ILV89" s="192"/>
      <c r="ILW89" s="192"/>
      <c r="ILX89" s="192"/>
      <c r="ILY89" s="192"/>
      <c r="ILZ89" s="192"/>
      <c r="IMA89" s="192"/>
      <c r="IMB89" s="192"/>
      <c r="IMC89" s="192"/>
      <c r="IMD89" s="192"/>
      <c r="IME89" s="192"/>
      <c r="IMF89" s="192"/>
      <c r="IMG89" s="192"/>
      <c r="IMH89" s="192"/>
      <c r="IMI89" s="192"/>
      <c r="IMJ89" s="192"/>
      <c r="IMK89" s="192"/>
      <c r="IML89" s="192"/>
      <c r="IMM89" s="192"/>
      <c r="IMN89" s="192"/>
      <c r="IMO89" s="192"/>
      <c r="IMP89" s="192"/>
      <c r="IMQ89" s="192"/>
      <c r="IMR89" s="192"/>
      <c r="IMS89" s="192"/>
      <c r="IMT89" s="192"/>
      <c r="IMU89" s="192"/>
      <c r="IMV89" s="192"/>
      <c r="IMW89" s="192"/>
      <c r="IMX89" s="192"/>
      <c r="IMY89" s="192"/>
      <c r="IMZ89" s="192"/>
      <c r="INA89" s="192"/>
      <c r="INB89" s="192"/>
      <c r="INC89" s="192"/>
      <c r="IND89" s="192"/>
      <c r="INE89" s="192"/>
      <c r="INF89" s="192"/>
      <c r="ING89" s="192"/>
      <c r="INH89" s="192"/>
      <c r="INI89" s="192"/>
      <c r="INJ89" s="192"/>
      <c r="INK89" s="192"/>
      <c r="INL89" s="192"/>
      <c r="INM89" s="192"/>
      <c r="INN89" s="192"/>
      <c r="INO89" s="192"/>
      <c r="INP89" s="192"/>
      <c r="INQ89" s="192"/>
      <c r="INR89" s="192"/>
      <c r="INS89" s="192"/>
      <c r="INT89" s="192"/>
      <c r="INU89" s="192"/>
      <c r="INV89" s="192"/>
      <c r="INW89" s="192"/>
      <c r="INX89" s="192"/>
      <c r="INY89" s="192"/>
      <c r="INZ89" s="192"/>
      <c r="IOA89" s="192"/>
      <c r="IOB89" s="192"/>
      <c r="IOC89" s="192"/>
      <c r="IOD89" s="192"/>
      <c r="IOE89" s="192"/>
      <c r="IOF89" s="192"/>
      <c r="IOG89" s="192"/>
      <c r="IOH89" s="192"/>
      <c r="IOI89" s="192"/>
      <c r="IOJ89" s="192"/>
      <c r="IOK89" s="192"/>
      <c r="IOL89" s="192"/>
      <c r="IOM89" s="192"/>
      <c r="ION89" s="192"/>
      <c r="IOO89" s="192"/>
      <c r="IOP89" s="192"/>
      <c r="IOQ89" s="192"/>
      <c r="IOR89" s="192"/>
      <c r="IOS89" s="192"/>
      <c r="IOT89" s="192"/>
      <c r="IOU89" s="192"/>
      <c r="IOV89" s="192"/>
      <c r="IOW89" s="192"/>
      <c r="IOX89" s="192"/>
      <c r="IOY89" s="192"/>
      <c r="IOZ89" s="192"/>
      <c r="IPA89" s="192"/>
      <c r="IPB89" s="192"/>
      <c r="IPC89" s="192"/>
      <c r="IPD89" s="192"/>
      <c r="IPE89" s="192"/>
      <c r="IPF89" s="192"/>
      <c r="IPG89" s="192"/>
      <c r="IPH89" s="192"/>
      <c r="IPI89" s="192"/>
      <c r="IPJ89" s="192"/>
      <c r="IPK89" s="192"/>
      <c r="IPL89" s="192"/>
      <c r="IPM89" s="192"/>
      <c r="IPN89" s="192"/>
      <c r="IPO89" s="192"/>
      <c r="IPP89" s="192"/>
      <c r="IPQ89" s="192"/>
      <c r="IPR89" s="192"/>
      <c r="IPS89" s="192"/>
      <c r="IPT89" s="192"/>
      <c r="IPU89" s="192"/>
      <c r="IPV89" s="192"/>
      <c r="IPW89" s="192"/>
      <c r="IPX89" s="192"/>
      <c r="IPY89" s="192"/>
      <c r="IPZ89" s="192"/>
      <c r="IQA89" s="192"/>
      <c r="IQB89" s="192"/>
      <c r="IQC89" s="192"/>
      <c r="IQD89" s="192"/>
      <c r="IQE89" s="192"/>
      <c r="IQF89" s="192"/>
      <c r="IQG89" s="192"/>
      <c r="IQH89" s="192"/>
      <c r="IQI89" s="192"/>
      <c r="IQJ89" s="192"/>
      <c r="IQK89" s="192"/>
      <c r="IQL89" s="192"/>
      <c r="IQM89" s="192"/>
      <c r="IQN89" s="192"/>
      <c r="IQO89" s="192"/>
      <c r="IQP89" s="192"/>
      <c r="IQQ89" s="192"/>
      <c r="IQR89" s="192"/>
      <c r="IQS89" s="192"/>
      <c r="IQT89" s="192"/>
      <c r="IQU89" s="192"/>
      <c r="IQV89" s="192"/>
      <c r="IQW89" s="192"/>
      <c r="IQX89" s="192"/>
      <c r="IQY89" s="192"/>
      <c r="IQZ89" s="192"/>
      <c r="IRA89" s="192"/>
      <c r="IRB89" s="192"/>
      <c r="IRC89" s="192"/>
      <c r="IRD89" s="192"/>
      <c r="IRE89" s="192"/>
      <c r="IRF89" s="192"/>
      <c r="IRG89" s="192"/>
      <c r="IRH89" s="192"/>
      <c r="IRI89" s="192"/>
      <c r="IRJ89" s="192"/>
      <c r="IRK89" s="192"/>
      <c r="IRL89" s="192"/>
      <c r="IRM89" s="192"/>
      <c r="IRN89" s="192"/>
      <c r="IRO89" s="192"/>
      <c r="IRP89" s="192"/>
      <c r="IRQ89" s="192"/>
      <c r="IRR89" s="192"/>
      <c r="IRS89" s="192"/>
      <c r="IRT89" s="192"/>
      <c r="IRU89" s="192"/>
      <c r="IRV89" s="192"/>
      <c r="IRW89" s="192"/>
      <c r="IRX89" s="192"/>
      <c r="IRY89" s="192"/>
      <c r="IRZ89" s="192"/>
      <c r="ISA89" s="192"/>
      <c r="ISB89" s="192"/>
      <c r="ISC89" s="192"/>
      <c r="ISD89" s="192"/>
      <c r="ISE89" s="192"/>
      <c r="ISF89" s="192"/>
      <c r="ISG89" s="192"/>
      <c r="ISH89" s="192"/>
      <c r="ISI89" s="192"/>
      <c r="ISJ89" s="192"/>
      <c r="ISK89" s="192"/>
      <c r="ISL89" s="192"/>
      <c r="ISM89" s="192"/>
      <c r="ISN89" s="192"/>
      <c r="ISO89" s="192"/>
      <c r="ISP89" s="192"/>
      <c r="ISQ89" s="192"/>
      <c r="ISR89" s="192"/>
      <c r="ISS89" s="192"/>
      <c r="IST89" s="192"/>
      <c r="ISU89" s="192"/>
      <c r="ISV89" s="192"/>
      <c r="ISW89" s="192"/>
      <c r="ISX89" s="192"/>
      <c r="ISY89" s="192"/>
      <c r="ISZ89" s="192"/>
      <c r="ITA89" s="192"/>
      <c r="ITB89" s="192"/>
      <c r="ITC89" s="192"/>
      <c r="ITD89" s="192"/>
      <c r="ITE89" s="192"/>
      <c r="ITF89" s="192"/>
      <c r="ITG89" s="192"/>
      <c r="ITH89" s="192"/>
      <c r="ITI89" s="192"/>
      <c r="ITJ89" s="192"/>
      <c r="ITK89" s="192"/>
      <c r="ITL89" s="192"/>
      <c r="ITM89" s="192"/>
      <c r="ITN89" s="192"/>
      <c r="ITO89" s="192"/>
      <c r="ITP89" s="192"/>
      <c r="ITQ89" s="192"/>
      <c r="ITR89" s="192"/>
      <c r="ITS89" s="192"/>
      <c r="ITT89" s="192"/>
      <c r="ITU89" s="192"/>
      <c r="ITV89" s="192"/>
      <c r="ITW89" s="192"/>
      <c r="ITX89" s="192"/>
      <c r="ITY89" s="192"/>
      <c r="ITZ89" s="192"/>
      <c r="IUA89" s="192"/>
      <c r="IUB89" s="192"/>
      <c r="IUC89" s="192"/>
      <c r="IUD89" s="192"/>
      <c r="IUE89" s="192"/>
      <c r="IUF89" s="192"/>
      <c r="IUG89" s="192"/>
      <c r="IUH89" s="192"/>
      <c r="IUI89" s="192"/>
      <c r="IUJ89" s="192"/>
      <c r="IUK89" s="192"/>
      <c r="IUL89" s="192"/>
      <c r="IUM89" s="192"/>
      <c r="IUN89" s="192"/>
      <c r="IUO89" s="192"/>
      <c r="IUP89" s="192"/>
      <c r="IUQ89" s="192"/>
      <c r="IUR89" s="192"/>
      <c r="IUS89" s="192"/>
      <c r="IUT89" s="192"/>
      <c r="IUU89" s="192"/>
      <c r="IUV89" s="192"/>
      <c r="IUW89" s="192"/>
      <c r="IUX89" s="192"/>
      <c r="IUY89" s="192"/>
      <c r="IUZ89" s="192"/>
      <c r="IVA89" s="192"/>
      <c r="IVB89" s="192"/>
      <c r="IVC89" s="192"/>
      <c r="IVD89" s="192"/>
      <c r="IVE89" s="192"/>
      <c r="IVF89" s="192"/>
      <c r="IVG89" s="192"/>
      <c r="IVH89" s="192"/>
      <c r="IVI89" s="192"/>
      <c r="IVJ89" s="192"/>
      <c r="IVK89" s="192"/>
      <c r="IVL89" s="192"/>
      <c r="IVM89" s="192"/>
      <c r="IVN89" s="192"/>
      <c r="IVO89" s="192"/>
      <c r="IVP89" s="192"/>
      <c r="IVQ89" s="192"/>
      <c r="IVR89" s="192"/>
      <c r="IVS89" s="192"/>
      <c r="IVT89" s="192"/>
      <c r="IVU89" s="192"/>
      <c r="IVV89" s="192"/>
      <c r="IVW89" s="192"/>
      <c r="IVX89" s="192"/>
      <c r="IVY89" s="192"/>
      <c r="IVZ89" s="192"/>
      <c r="IWA89" s="192"/>
      <c r="IWB89" s="192"/>
      <c r="IWC89" s="192"/>
      <c r="IWD89" s="192"/>
      <c r="IWE89" s="192"/>
      <c r="IWF89" s="192"/>
      <c r="IWG89" s="192"/>
      <c r="IWH89" s="192"/>
      <c r="IWI89" s="192"/>
      <c r="IWJ89" s="192"/>
      <c r="IWK89" s="192"/>
      <c r="IWL89" s="192"/>
      <c r="IWM89" s="192"/>
      <c r="IWN89" s="192"/>
      <c r="IWO89" s="192"/>
      <c r="IWP89" s="192"/>
      <c r="IWQ89" s="192"/>
      <c r="IWR89" s="192"/>
      <c r="IWS89" s="192"/>
      <c r="IWT89" s="192"/>
      <c r="IWU89" s="192"/>
      <c r="IWV89" s="192"/>
      <c r="IWW89" s="192"/>
      <c r="IWX89" s="192"/>
      <c r="IWY89" s="192"/>
      <c r="IWZ89" s="192"/>
      <c r="IXA89" s="192"/>
      <c r="IXB89" s="192"/>
      <c r="IXC89" s="192"/>
      <c r="IXD89" s="192"/>
      <c r="IXE89" s="192"/>
      <c r="IXF89" s="192"/>
      <c r="IXG89" s="192"/>
      <c r="IXH89" s="192"/>
      <c r="IXI89" s="192"/>
      <c r="IXJ89" s="192"/>
      <c r="IXK89" s="192"/>
      <c r="IXL89" s="192"/>
      <c r="IXM89" s="192"/>
      <c r="IXN89" s="192"/>
      <c r="IXO89" s="192"/>
      <c r="IXP89" s="192"/>
      <c r="IXQ89" s="192"/>
      <c r="IXR89" s="192"/>
      <c r="IXS89" s="192"/>
      <c r="IXT89" s="192"/>
      <c r="IXU89" s="192"/>
      <c r="IXV89" s="192"/>
      <c r="IXW89" s="192"/>
      <c r="IXX89" s="192"/>
      <c r="IXY89" s="192"/>
      <c r="IXZ89" s="192"/>
      <c r="IYA89" s="192"/>
      <c r="IYB89" s="192"/>
      <c r="IYC89" s="192"/>
      <c r="IYD89" s="192"/>
      <c r="IYE89" s="192"/>
      <c r="IYF89" s="192"/>
      <c r="IYG89" s="192"/>
      <c r="IYH89" s="192"/>
      <c r="IYI89" s="192"/>
      <c r="IYJ89" s="192"/>
      <c r="IYK89" s="192"/>
      <c r="IYL89" s="192"/>
      <c r="IYM89" s="192"/>
      <c r="IYN89" s="192"/>
      <c r="IYO89" s="192"/>
      <c r="IYP89" s="192"/>
      <c r="IYQ89" s="192"/>
      <c r="IYR89" s="192"/>
      <c r="IYS89" s="192"/>
      <c r="IYT89" s="192"/>
      <c r="IYU89" s="192"/>
      <c r="IYV89" s="192"/>
      <c r="IYW89" s="192"/>
      <c r="IYX89" s="192"/>
      <c r="IYY89" s="192"/>
      <c r="IYZ89" s="192"/>
      <c r="IZA89" s="192"/>
      <c r="IZB89" s="192"/>
      <c r="IZC89" s="192"/>
      <c r="IZD89" s="192"/>
      <c r="IZE89" s="192"/>
      <c r="IZF89" s="192"/>
      <c r="IZG89" s="192"/>
      <c r="IZH89" s="192"/>
      <c r="IZI89" s="192"/>
      <c r="IZJ89" s="192"/>
      <c r="IZK89" s="192"/>
      <c r="IZL89" s="192"/>
      <c r="IZM89" s="192"/>
      <c r="IZN89" s="192"/>
      <c r="IZO89" s="192"/>
      <c r="IZP89" s="192"/>
      <c r="IZQ89" s="192"/>
      <c r="IZR89" s="192"/>
      <c r="IZS89" s="192"/>
      <c r="IZT89" s="192"/>
      <c r="IZU89" s="192"/>
      <c r="IZV89" s="192"/>
      <c r="IZW89" s="192"/>
      <c r="IZX89" s="192"/>
      <c r="IZY89" s="192"/>
      <c r="IZZ89" s="192"/>
      <c r="JAA89" s="192"/>
      <c r="JAB89" s="192"/>
      <c r="JAC89" s="192"/>
      <c r="JAD89" s="192"/>
      <c r="JAE89" s="192"/>
      <c r="JAF89" s="192"/>
      <c r="JAG89" s="192"/>
      <c r="JAH89" s="192"/>
      <c r="JAI89" s="192"/>
      <c r="JAJ89" s="192"/>
      <c r="JAK89" s="192"/>
      <c r="JAL89" s="192"/>
      <c r="JAM89" s="192"/>
      <c r="JAN89" s="192"/>
      <c r="JAO89" s="192"/>
      <c r="JAP89" s="192"/>
      <c r="JAQ89" s="192"/>
      <c r="JAR89" s="192"/>
      <c r="JAS89" s="192"/>
      <c r="JAT89" s="192"/>
      <c r="JAU89" s="192"/>
      <c r="JAV89" s="192"/>
      <c r="JAW89" s="192"/>
      <c r="JAX89" s="192"/>
      <c r="JAY89" s="192"/>
      <c r="JAZ89" s="192"/>
      <c r="JBA89" s="192"/>
      <c r="JBB89" s="192"/>
      <c r="JBC89" s="192"/>
      <c r="JBD89" s="192"/>
      <c r="JBE89" s="192"/>
      <c r="JBF89" s="192"/>
      <c r="JBG89" s="192"/>
      <c r="JBH89" s="192"/>
      <c r="JBI89" s="192"/>
      <c r="JBJ89" s="192"/>
      <c r="JBK89" s="192"/>
      <c r="JBL89" s="192"/>
      <c r="JBM89" s="192"/>
      <c r="JBN89" s="192"/>
      <c r="JBO89" s="192"/>
      <c r="JBP89" s="192"/>
      <c r="JBQ89" s="192"/>
      <c r="JBR89" s="192"/>
      <c r="JBS89" s="192"/>
      <c r="JBT89" s="192"/>
      <c r="JBU89" s="192"/>
      <c r="JBV89" s="192"/>
      <c r="JBW89" s="192"/>
      <c r="JBX89" s="192"/>
      <c r="JBY89" s="192"/>
      <c r="JBZ89" s="192"/>
      <c r="JCA89" s="192"/>
      <c r="JCB89" s="192"/>
      <c r="JCC89" s="192"/>
      <c r="JCD89" s="192"/>
      <c r="JCE89" s="192"/>
      <c r="JCF89" s="192"/>
      <c r="JCG89" s="192"/>
      <c r="JCH89" s="192"/>
      <c r="JCI89" s="192"/>
      <c r="JCJ89" s="192"/>
      <c r="JCK89" s="192"/>
      <c r="JCL89" s="192"/>
      <c r="JCM89" s="192"/>
      <c r="JCN89" s="192"/>
      <c r="JCO89" s="192"/>
      <c r="JCP89" s="192"/>
      <c r="JCQ89" s="192"/>
      <c r="JCR89" s="192"/>
      <c r="JCS89" s="192"/>
      <c r="JCT89" s="192"/>
      <c r="JCU89" s="192"/>
      <c r="JCV89" s="192"/>
      <c r="JCW89" s="192"/>
      <c r="JCX89" s="192"/>
      <c r="JCY89" s="192"/>
      <c r="JCZ89" s="192"/>
      <c r="JDA89" s="192"/>
      <c r="JDB89" s="192"/>
      <c r="JDC89" s="192"/>
      <c r="JDD89" s="192"/>
      <c r="JDE89" s="192"/>
      <c r="JDF89" s="192"/>
      <c r="JDG89" s="192"/>
      <c r="JDH89" s="192"/>
      <c r="JDI89" s="192"/>
      <c r="JDJ89" s="192"/>
      <c r="JDK89" s="192"/>
      <c r="JDL89" s="192"/>
      <c r="JDM89" s="192"/>
      <c r="JDN89" s="192"/>
      <c r="JDO89" s="192"/>
      <c r="JDP89" s="192"/>
      <c r="JDQ89" s="192"/>
      <c r="JDR89" s="192"/>
      <c r="JDS89" s="192"/>
      <c r="JDT89" s="192"/>
      <c r="JDU89" s="192"/>
      <c r="JDV89" s="192"/>
      <c r="JDW89" s="192"/>
      <c r="JDX89" s="192"/>
      <c r="JDY89" s="192"/>
      <c r="JDZ89" s="192"/>
      <c r="JEA89" s="192"/>
      <c r="JEB89" s="192"/>
      <c r="JEC89" s="192"/>
      <c r="JED89" s="192"/>
      <c r="JEE89" s="192"/>
      <c r="JEF89" s="192"/>
      <c r="JEG89" s="192"/>
      <c r="JEH89" s="192"/>
      <c r="JEI89" s="192"/>
      <c r="JEJ89" s="192"/>
      <c r="JEK89" s="192"/>
      <c r="JEL89" s="192"/>
      <c r="JEM89" s="192"/>
      <c r="JEN89" s="192"/>
      <c r="JEO89" s="192"/>
      <c r="JEP89" s="192"/>
      <c r="JEQ89" s="192"/>
      <c r="JER89" s="192"/>
      <c r="JES89" s="192"/>
      <c r="JET89" s="192"/>
      <c r="JEU89" s="192"/>
      <c r="JEV89" s="192"/>
      <c r="JEW89" s="192"/>
      <c r="JEX89" s="192"/>
      <c r="JEY89" s="192"/>
      <c r="JEZ89" s="192"/>
      <c r="JFA89" s="192"/>
      <c r="JFB89" s="192"/>
      <c r="JFC89" s="192"/>
      <c r="JFD89" s="192"/>
      <c r="JFE89" s="192"/>
      <c r="JFF89" s="192"/>
      <c r="JFG89" s="192"/>
      <c r="JFH89" s="192"/>
      <c r="JFI89" s="192"/>
      <c r="JFJ89" s="192"/>
      <c r="JFK89" s="192"/>
      <c r="JFL89" s="192"/>
      <c r="JFM89" s="192"/>
      <c r="JFN89" s="192"/>
      <c r="JFO89" s="192"/>
      <c r="JFP89" s="192"/>
      <c r="JFQ89" s="192"/>
      <c r="JFR89" s="192"/>
      <c r="JFS89" s="192"/>
      <c r="JFT89" s="192"/>
      <c r="JFU89" s="192"/>
      <c r="JFV89" s="192"/>
      <c r="JFW89" s="192"/>
      <c r="JFX89" s="192"/>
      <c r="JFY89" s="192"/>
      <c r="JFZ89" s="192"/>
      <c r="JGA89" s="192"/>
      <c r="JGB89" s="192"/>
      <c r="JGC89" s="192"/>
      <c r="JGD89" s="192"/>
      <c r="JGE89" s="192"/>
      <c r="JGF89" s="192"/>
      <c r="JGG89" s="192"/>
      <c r="JGH89" s="192"/>
      <c r="JGI89" s="192"/>
      <c r="JGJ89" s="192"/>
      <c r="JGK89" s="192"/>
      <c r="JGL89" s="192"/>
      <c r="JGM89" s="192"/>
      <c r="JGN89" s="192"/>
      <c r="JGO89" s="192"/>
      <c r="JGP89" s="192"/>
      <c r="JGQ89" s="192"/>
      <c r="JGR89" s="192"/>
      <c r="JGS89" s="192"/>
      <c r="JGT89" s="192"/>
      <c r="JGU89" s="192"/>
      <c r="JGV89" s="192"/>
      <c r="JGW89" s="192"/>
      <c r="JGX89" s="192"/>
      <c r="JGY89" s="192"/>
      <c r="JGZ89" s="192"/>
      <c r="JHA89" s="192"/>
      <c r="JHB89" s="192"/>
      <c r="JHC89" s="192"/>
      <c r="JHD89" s="192"/>
      <c r="JHE89" s="192"/>
      <c r="JHF89" s="192"/>
      <c r="JHG89" s="192"/>
      <c r="JHH89" s="192"/>
      <c r="JHI89" s="192"/>
      <c r="JHJ89" s="192"/>
      <c r="JHK89" s="192"/>
      <c r="JHL89" s="192"/>
      <c r="JHM89" s="192"/>
      <c r="JHN89" s="192"/>
      <c r="JHO89" s="192"/>
      <c r="JHP89" s="192"/>
      <c r="JHQ89" s="192"/>
      <c r="JHR89" s="192"/>
      <c r="JHS89" s="192"/>
      <c r="JHT89" s="192"/>
      <c r="JHU89" s="192"/>
      <c r="JHV89" s="192"/>
      <c r="JHW89" s="192"/>
      <c r="JHX89" s="192"/>
      <c r="JHY89" s="192"/>
      <c r="JHZ89" s="192"/>
      <c r="JIA89" s="192"/>
      <c r="JIB89" s="192"/>
      <c r="JIC89" s="192"/>
      <c r="JID89" s="192"/>
      <c r="JIE89" s="192"/>
      <c r="JIF89" s="192"/>
      <c r="JIG89" s="192"/>
      <c r="JIH89" s="192"/>
      <c r="JII89" s="192"/>
      <c r="JIJ89" s="192"/>
      <c r="JIK89" s="192"/>
      <c r="JIL89" s="192"/>
      <c r="JIM89" s="192"/>
      <c r="JIN89" s="192"/>
      <c r="JIO89" s="192"/>
      <c r="JIP89" s="192"/>
      <c r="JIQ89" s="192"/>
      <c r="JIR89" s="192"/>
      <c r="JIS89" s="192"/>
      <c r="JIT89" s="192"/>
      <c r="JIU89" s="192"/>
      <c r="JIV89" s="192"/>
      <c r="JIW89" s="192"/>
      <c r="JIX89" s="192"/>
      <c r="JIY89" s="192"/>
      <c r="JIZ89" s="192"/>
      <c r="JJA89" s="192"/>
      <c r="JJB89" s="192"/>
      <c r="JJC89" s="192"/>
      <c r="JJD89" s="192"/>
      <c r="JJE89" s="192"/>
      <c r="JJF89" s="192"/>
      <c r="JJG89" s="192"/>
      <c r="JJH89" s="192"/>
      <c r="JJI89" s="192"/>
      <c r="JJJ89" s="192"/>
      <c r="JJK89" s="192"/>
      <c r="JJL89" s="192"/>
      <c r="JJM89" s="192"/>
      <c r="JJN89" s="192"/>
      <c r="JJO89" s="192"/>
      <c r="JJP89" s="192"/>
      <c r="JJQ89" s="192"/>
      <c r="JJR89" s="192"/>
      <c r="JJS89" s="192"/>
      <c r="JJT89" s="192"/>
      <c r="JJU89" s="192"/>
      <c r="JJV89" s="192"/>
      <c r="JJW89" s="192"/>
      <c r="JJX89" s="192"/>
      <c r="JJY89" s="192"/>
      <c r="JJZ89" s="192"/>
      <c r="JKA89" s="192"/>
      <c r="JKB89" s="192"/>
      <c r="JKC89" s="192"/>
      <c r="JKD89" s="192"/>
      <c r="JKE89" s="192"/>
      <c r="JKF89" s="192"/>
      <c r="JKG89" s="192"/>
      <c r="JKH89" s="192"/>
      <c r="JKI89" s="192"/>
      <c r="JKJ89" s="192"/>
      <c r="JKK89" s="192"/>
      <c r="JKL89" s="192"/>
      <c r="JKM89" s="192"/>
      <c r="JKN89" s="192"/>
      <c r="JKO89" s="192"/>
      <c r="JKP89" s="192"/>
      <c r="JKQ89" s="192"/>
      <c r="JKR89" s="192"/>
      <c r="JKS89" s="192"/>
      <c r="JKT89" s="192"/>
      <c r="JKU89" s="192"/>
      <c r="JKV89" s="192"/>
      <c r="JKW89" s="192"/>
      <c r="JKX89" s="192"/>
      <c r="JKY89" s="192"/>
      <c r="JKZ89" s="192"/>
      <c r="JLA89" s="192"/>
      <c r="JLB89" s="192"/>
      <c r="JLC89" s="192"/>
      <c r="JLD89" s="192"/>
      <c r="JLE89" s="192"/>
      <c r="JLF89" s="192"/>
      <c r="JLG89" s="192"/>
      <c r="JLH89" s="192"/>
      <c r="JLI89" s="192"/>
      <c r="JLJ89" s="192"/>
      <c r="JLK89" s="192"/>
      <c r="JLL89" s="192"/>
      <c r="JLM89" s="192"/>
      <c r="JLN89" s="192"/>
      <c r="JLO89" s="192"/>
      <c r="JLP89" s="192"/>
      <c r="JLQ89" s="192"/>
      <c r="JLR89" s="192"/>
      <c r="JLS89" s="192"/>
      <c r="JLT89" s="192"/>
      <c r="JLU89" s="192"/>
      <c r="JLV89" s="192"/>
      <c r="JLW89" s="192"/>
      <c r="JLX89" s="192"/>
      <c r="JLY89" s="192"/>
      <c r="JLZ89" s="192"/>
      <c r="JMA89" s="192"/>
      <c r="JMB89" s="192"/>
      <c r="JMC89" s="192"/>
      <c r="JMD89" s="192"/>
      <c r="JME89" s="192"/>
      <c r="JMF89" s="192"/>
      <c r="JMG89" s="192"/>
      <c r="JMH89" s="192"/>
      <c r="JMI89" s="192"/>
      <c r="JMJ89" s="192"/>
      <c r="JMK89" s="192"/>
      <c r="JML89" s="192"/>
      <c r="JMM89" s="192"/>
      <c r="JMN89" s="192"/>
      <c r="JMO89" s="192"/>
      <c r="JMP89" s="192"/>
      <c r="JMQ89" s="192"/>
      <c r="JMR89" s="192"/>
      <c r="JMS89" s="192"/>
      <c r="JMT89" s="192"/>
      <c r="JMU89" s="192"/>
      <c r="JMV89" s="192"/>
      <c r="JMW89" s="192"/>
      <c r="JMX89" s="192"/>
      <c r="JMY89" s="192"/>
      <c r="JMZ89" s="192"/>
      <c r="JNA89" s="192"/>
      <c r="JNB89" s="192"/>
      <c r="JNC89" s="192"/>
      <c r="JND89" s="192"/>
      <c r="JNE89" s="192"/>
      <c r="JNF89" s="192"/>
      <c r="JNG89" s="192"/>
      <c r="JNH89" s="192"/>
      <c r="JNI89" s="192"/>
      <c r="JNJ89" s="192"/>
      <c r="JNK89" s="192"/>
      <c r="JNL89" s="192"/>
      <c r="JNM89" s="192"/>
      <c r="JNN89" s="192"/>
      <c r="JNO89" s="192"/>
      <c r="JNP89" s="192"/>
      <c r="JNQ89" s="192"/>
      <c r="JNR89" s="192"/>
      <c r="JNS89" s="192"/>
      <c r="JNT89" s="192"/>
      <c r="JNU89" s="192"/>
      <c r="JNV89" s="192"/>
      <c r="JNW89" s="192"/>
      <c r="JNX89" s="192"/>
      <c r="JNY89" s="192"/>
      <c r="JNZ89" s="192"/>
      <c r="JOA89" s="192"/>
      <c r="JOB89" s="192"/>
      <c r="JOC89" s="192"/>
      <c r="JOD89" s="192"/>
      <c r="JOE89" s="192"/>
      <c r="JOF89" s="192"/>
      <c r="JOG89" s="192"/>
      <c r="JOH89" s="192"/>
      <c r="JOI89" s="192"/>
      <c r="JOJ89" s="192"/>
      <c r="JOK89" s="192"/>
      <c r="JOL89" s="192"/>
      <c r="JOM89" s="192"/>
      <c r="JON89" s="192"/>
      <c r="JOO89" s="192"/>
      <c r="JOP89" s="192"/>
      <c r="JOQ89" s="192"/>
      <c r="JOR89" s="192"/>
      <c r="JOS89" s="192"/>
      <c r="JOT89" s="192"/>
      <c r="JOU89" s="192"/>
      <c r="JOV89" s="192"/>
      <c r="JOW89" s="192"/>
      <c r="JOX89" s="192"/>
      <c r="JOY89" s="192"/>
      <c r="JOZ89" s="192"/>
      <c r="JPA89" s="192"/>
      <c r="JPB89" s="192"/>
      <c r="JPC89" s="192"/>
      <c r="JPD89" s="192"/>
      <c r="JPE89" s="192"/>
      <c r="JPF89" s="192"/>
      <c r="JPG89" s="192"/>
      <c r="JPH89" s="192"/>
      <c r="JPI89" s="192"/>
      <c r="JPJ89" s="192"/>
      <c r="JPK89" s="192"/>
      <c r="JPL89" s="192"/>
      <c r="JPM89" s="192"/>
      <c r="JPN89" s="192"/>
      <c r="JPO89" s="192"/>
      <c r="JPP89" s="192"/>
      <c r="JPQ89" s="192"/>
      <c r="JPR89" s="192"/>
      <c r="JPS89" s="192"/>
      <c r="JPT89" s="192"/>
      <c r="JPU89" s="192"/>
      <c r="JPV89" s="192"/>
      <c r="JPW89" s="192"/>
      <c r="JPX89" s="192"/>
      <c r="JPY89" s="192"/>
      <c r="JPZ89" s="192"/>
      <c r="JQA89" s="192"/>
      <c r="JQB89" s="192"/>
      <c r="JQC89" s="192"/>
      <c r="JQD89" s="192"/>
      <c r="JQE89" s="192"/>
      <c r="JQF89" s="192"/>
      <c r="JQG89" s="192"/>
      <c r="JQH89" s="192"/>
      <c r="JQI89" s="192"/>
      <c r="JQJ89" s="192"/>
      <c r="JQK89" s="192"/>
      <c r="JQL89" s="192"/>
      <c r="JQM89" s="192"/>
      <c r="JQN89" s="192"/>
      <c r="JQO89" s="192"/>
      <c r="JQP89" s="192"/>
      <c r="JQQ89" s="192"/>
      <c r="JQR89" s="192"/>
      <c r="JQS89" s="192"/>
      <c r="JQT89" s="192"/>
      <c r="JQU89" s="192"/>
      <c r="JQV89" s="192"/>
      <c r="JQW89" s="192"/>
      <c r="JQX89" s="192"/>
      <c r="JQY89" s="192"/>
      <c r="JQZ89" s="192"/>
      <c r="JRA89" s="192"/>
      <c r="JRB89" s="192"/>
      <c r="JRC89" s="192"/>
      <c r="JRD89" s="192"/>
      <c r="JRE89" s="192"/>
      <c r="JRF89" s="192"/>
      <c r="JRG89" s="192"/>
      <c r="JRH89" s="192"/>
      <c r="JRI89" s="192"/>
      <c r="JRJ89" s="192"/>
      <c r="JRK89" s="192"/>
      <c r="JRL89" s="192"/>
      <c r="JRM89" s="192"/>
      <c r="JRN89" s="192"/>
      <c r="JRO89" s="192"/>
      <c r="JRP89" s="192"/>
      <c r="JRQ89" s="192"/>
      <c r="JRR89" s="192"/>
      <c r="JRS89" s="192"/>
      <c r="JRT89" s="192"/>
      <c r="JRU89" s="192"/>
      <c r="JRV89" s="192"/>
      <c r="JRW89" s="192"/>
      <c r="JRX89" s="192"/>
      <c r="JRY89" s="192"/>
      <c r="JRZ89" s="192"/>
      <c r="JSA89" s="192"/>
      <c r="JSB89" s="192"/>
      <c r="JSC89" s="192"/>
      <c r="JSD89" s="192"/>
      <c r="JSE89" s="192"/>
      <c r="JSF89" s="192"/>
      <c r="JSG89" s="192"/>
      <c r="JSH89" s="192"/>
      <c r="JSI89" s="192"/>
      <c r="JSJ89" s="192"/>
      <c r="JSK89" s="192"/>
      <c r="JSL89" s="192"/>
      <c r="JSM89" s="192"/>
      <c r="JSN89" s="192"/>
      <c r="JSO89" s="192"/>
      <c r="JSP89" s="192"/>
      <c r="JSQ89" s="192"/>
      <c r="JSR89" s="192"/>
      <c r="JSS89" s="192"/>
      <c r="JST89" s="192"/>
      <c r="JSU89" s="192"/>
      <c r="JSV89" s="192"/>
      <c r="JSW89" s="192"/>
      <c r="JSX89" s="192"/>
      <c r="JSY89" s="192"/>
      <c r="JSZ89" s="192"/>
      <c r="JTA89" s="192"/>
      <c r="JTB89" s="192"/>
      <c r="JTC89" s="192"/>
      <c r="JTD89" s="192"/>
      <c r="JTE89" s="192"/>
      <c r="JTF89" s="192"/>
      <c r="JTG89" s="192"/>
      <c r="JTH89" s="192"/>
      <c r="JTI89" s="192"/>
      <c r="JTJ89" s="192"/>
      <c r="JTK89" s="192"/>
      <c r="JTL89" s="192"/>
      <c r="JTM89" s="192"/>
      <c r="JTN89" s="192"/>
      <c r="JTO89" s="192"/>
      <c r="JTP89" s="192"/>
      <c r="JTQ89" s="192"/>
      <c r="JTR89" s="192"/>
      <c r="JTS89" s="192"/>
      <c r="JTT89" s="192"/>
      <c r="JTU89" s="192"/>
      <c r="JTV89" s="192"/>
      <c r="JTW89" s="192"/>
      <c r="JTX89" s="192"/>
      <c r="JTY89" s="192"/>
      <c r="JTZ89" s="192"/>
      <c r="JUA89" s="192"/>
      <c r="JUB89" s="192"/>
      <c r="JUC89" s="192"/>
      <c r="JUD89" s="192"/>
      <c r="JUE89" s="192"/>
      <c r="JUF89" s="192"/>
      <c r="JUG89" s="192"/>
      <c r="JUH89" s="192"/>
      <c r="JUI89" s="192"/>
      <c r="JUJ89" s="192"/>
      <c r="JUK89" s="192"/>
      <c r="JUL89" s="192"/>
      <c r="JUM89" s="192"/>
      <c r="JUN89" s="192"/>
      <c r="JUO89" s="192"/>
      <c r="JUP89" s="192"/>
      <c r="JUQ89" s="192"/>
      <c r="JUR89" s="192"/>
      <c r="JUS89" s="192"/>
      <c r="JUT89" s="192"/>
      <c r="JUU89" s="192"/>
      <c r="JUV89" s="192"/>
      <c r="JUW89" s="192"/>
      <c r="JUX89" s="192"/>
      <c r="JUY89" s="192"/>
      <c r="JUZ89" s="192"/>
      <c r="JVA89" s="192"/>
      <c r="JVB89" s="192"/>
      <c r="JVC89" s="192"/>
      <c r="JVD89" s="192"/>
      <c r="JVE89" s="192"/>
      <c r="JVF89" s="192"/>
      <c r="JVG89" s="192"/>
      <c r="JVH89" s="192"/>
      <c r="JVI89" s="192"/>
      <c r="JVJ89" s="192"/>
      <c r="JVK89" s="192"/>
      <c r="JVL89" s="192"/>
      <c r="JVM89" s="192"/>
      <c r="JVN89" s="192"/>
      <c r="JVO89" s="192"/>
      <c r="JVP89" s="192"/>
      <c r="JVQ89" s="192"/>
      <c r="JVR89" s="192"/>
      <c r="JVS89" s="192"/>
      <c r="JVT89" s="192"/>
      <c r="JVU89" s="192"/>
      <c r="JVV89" s="192"/>
      <c r="JVW89" s="192"/>
      <c r="JVX89" s="192"/>
      <c r="JVY89" s="192"/>
      <c r="JVZ89" s="192"/>
      <c r="JWA89" s="192"/>
      <c r="JWB89" s="192"/>
      <c r="JWC89" s="192"/>
      <c r="JWD89" s="192"/>
      <c r="JWE89" s="192"/>
      <c r="JWF89" s="192"/>
      <c r="JWG89" s="192"/>
      <c r="JWH89" s="192"/>
      <c r="JWI89" s="192"/>
      <c r="JWJ89" s="192"/>
      <c r="JWK89" s="192"/>
      <c r="JWL89" s="192"/>
      <c r="JWM89" s="192"/>
      <c r="JWN89" s="192"/>
      <c r="JWO89" s="192"/>
      <c r="JWP89" s="192"/>
      <c r="JWQ89" s="192"/>
      <c r="JWR89" s="192"/>
      <c r="JWS89" s="192"/>
      <c r="JWT89" s="192"/>
      <c r="JWU89" s="192"/>
      <c r="JWV89" s="192"/>
      <c r="JWW89" s="192"/>
      <c r="JWX89" s="192"/>
      <c r="JWY89" s="192"/>
      <c r="JWZ89" s="192"/>
      <c r="JXA89" s="192"/>
      <c r="JXB89" s="192"/>
      <c r="JXC89" s="192"/>
      <c r="JXD89" s="192"/>
      <c r="JXE89" s="192"/>
      <c r="JXF89" s="192"/>
      <c r="JXG89" s="192"/>
      <c r="JXH89" s="192"/>
      <c r="JXI89" s="192"/>
      <c r="JXJ89" s="192"/>
      <c r="JXK89" s="192"/>
      <c r="JXL89" s="192"/>
      <c r="JXM89" s="192"/>
      <c r="JXN89" s="192"/>
      <c r="JXO89" s="192"/>
      <c r="JXP89" s="192"/>
      <c r="JXQ89" s="192"/>
      <c r="JXR89" s="192"/>
      <c r="JXS89" s="192"/>
      <c r="JXT89" s="192"/>
      <c r="JXU89" s="192"/>
      <c r="JXV89" s="192"/>
      <c r="JXW89" s="192"/>
      <c r="JXX89" s="192"/>
      <c r="JXY89" s="192"/>
      <c r="JXZ89" s="192"/>
      <c r="JYA89" s="192"/>
      <c r="JYB89" s="192"/>
      <c r="JYC89" s="192"/>
      <c r="JYD89" s="192"/>
      <c r="JYE89" s="192"/>
      <c r="JYF89" s="192"/>
      <c r="JYG89" s="192"/>
      <c r="JYH89" s="192"/>
      <c r="JYI89" s="192"/>
      <c r="JYJ89" s="192"/>
      <c r="JYK89" s="192"/>
      <c r="JYL89" s="192"/>
      <c r="JYM89" s="192"/>
      <c r="JYN89" s="192"/>
      <c r="JYO89" s="192"/>
      <c r="JYP89" s="192"/>
      <c r="JYQ89" s="192"/>
      <c r="JYR89" s="192"/>
      <c r="JYS89" s="192"/>
      <c r="JYT89" s="192"/>
      <c r="JYU89" s="192"/>
      <c r="JYV89" s="192"/>
      <c r="JYW89" s="192"/>
      <c r="JYX89" s="192"/>
      <c r="JYY89" s="192"/>
      <c r="JYZ89" s="192"/>
      <c r="JZA89" s="192"/>
      <c r="JZB89" s="192"/>
      <c r="JZC89" s="192"/>
      <c r="JZD89" s="192"/>
      <c r="JZE89" s="192"/>
      <c r="JZF89" s="192"/>
      <c r="JZG89" s="192"/>
      <c r="JZH89" s="192"/>
      <c r="JZI89" s="192"/>
      <c r="JZJ89" s="192"/>
      <c r="JZK89" s="192"/>
      <c r="JZL89" s="192"/>
      <c r="JZM89" s="192"/>
      <c r="JZN89" s="192"/>
      <c r="JZO89" s="192"/>
      <c r="JZP89" s="192"/>
      <c r="JZQ89" s="192"/>
      <c r="JZR89" s="192"/>
      <c r="JZS89" s="192"/>
      <c r="JZT89" s="192"/>
      <c r="JZU89" s="192"/>
      <c r="JZV89" s="192"/>
      <c r="JZW89" s="192"/>
      <c r="JZX89" s="192"/>
      <c r="JZY89" s="192"/>
      <c r="JZZ89" s="192"/>
      <c r="KAA89" s="192"/>
      <c r="KAB89" s="192"/>
      <c r="KAC89" s="192"/>
      <c r="KAD89" s="192"/>
      <c r="KAE89" s="192"/>
      <c r="KAF89" s="192"/>
      <c r="KAG89" s="192"/>
      <c r="KAH89" s="192"/>
      <c r="KAI89" s="192"/>
      <c r="KAJ89" s="192"/>
      <c r="KAK89" s="192"/>
      <c r="KAL89" s="192"/>
      <c r="KAM89" s="192"/>
      <c r="KAN89" s="192"/>
      <c r="KAO89" s="192"/>
      <c r="KAP89" s="192"/>
      <c r="KAQ89" s="192"/>
      <c r="KAR89" s="192"/>
      <c r="KAS89" s="192"/>
      <c r="KAT89" s="192"/>
      <c r="KAU89" s="192"/>
      <c r="KAV89" s="192"/>
      <c r="KAW89" s="192"/>
      <c r="KAX89" s="192"/>
      <c r="KAY89" s="192"/>
      <c r="KAZ89" s="192"/>
      <c r="KBA89" s="192"/>
      <c r="KBB89" s="192"/>
      <c r="KBC89" s="192"/>
      <c r="KBD89" s="192"/>
      <c r="KBE89" s="192"/>
      <c r="KBF89" s="192"/>
      <c r="KBG89" s="192"/>
      <c r="KBH89" s="192"/>
      <c r="KBI89" s="192"/>
      <c r="KBJ89" s="192"/>
      <c r="KBK89" s="192"/>
      <c r="KBL89" s="192"/>
      <c r="KBM89" s="192"/>
      <c r="KBN89" s="192"/>
      <c r="KBO89" s="192"/>
      <c r="KBP89" s="192"/>
      <c r="KBQ89" s="192"/>
      <c r="KBR89" s="192"/>
      <c r="KBS89" s="192"/>
      <c r="KBT89" s="192"/>
      <c r="KBU89" s="192"/>
      <c r="KBV89" s="192"/>
      <c r="KBW89" s="192"/>
      <c r="KBX89" s="192"/>
      <c r="KBY89" s="192"/>
      <c r="KBZ89" s="192"/>
      <c r="KCA89" s="192"/>
      <c r="KCB89" s="192"/>
      <c r="KCC89" s="192"/>
      <c r="KCD89" s="192"/>
      <c r="KCE89" s="192"/>
      <c r="KCF89" s="192"/>
      <c r="KCG89" s="192"/>
      <c r="KCH89" s="192"/>
      <c r="KCI89" s="192"/>
      <c r="KCJ89" s="192"/>
      <c r="KCK89" s="192"/>
      <c r="KCL89" s="192"/>
      <c r="KCM89" s="192"/>
      <c r="KCN89" s="192"/>
      <c r="KCO89" s="192"/>
      <c r="KCP89" s="192"/>
      <c r="KCQ89" s="192"/>
      <c r="KCR89" s="192"/>
      <c r="KCS89" s="192"/>
      <c r="KCT89" s="192"/>
      <c r="KCU89" s="192"/>
      <c r="KCV89" s="192"/>
      <c r="KCW89" s="192"/>
      <c r="KCX89" s="192"/>
      <c r="KCY89" s="192"/>
      <c r="KCZ89" s="192"/>
      <c r="KDA89" s="192"/>
      <c r="KDB89" s="192"/>
      <c r="KDC89" s="192"/>
      <c r="KDD89" s="192"/>
      <c r="KDE89" s="192"/>
      <c r="KDF89" s="192"/>
      <c r="KDG89" s="192"/>
      <c r="KDH89" s="192"/>
      <c r="KDI89" s="192"/>
      <c r="KDJ89" s="192"/>
      <c r="KDK89" s="192"/>
      <c r="KDL89" s="192"/>
      <c r="KDM89" s="192"/>
      <c r="KDN89" s="192"/>
      <c r="KDO89" s="192"/>
      <c r="KDP89" s="192"/>
      <c r="KDQ89" s="192"/>
      <c r="KDR89" s="192"/>
      <c r="KDS89" s="192"/>
      <c r="KDT89" s="192"/>
      <c r="KDU89" s="192"/>
      <c r="KDV89" s="192"/>
      <c r="KDW89" s="192"/>
      <c r="KDX89" s="192"/>
      <c r="KDY89" s="192"/>
      <c r="KDZ89" s="192"/>
      <c r="KEA89" s="192"/>
      <c r="KEB89" s="192"/>
      <c r="KEC89" s="192"/>
      <c r="KED89" s="192"/>
      <c r="KEE89" s="192"/>
      <c r="KEF89" s="192"/>
      <c r="KEG89" s="192"/>
      <c r="KEH89" s="192"/>
      <c r="KEI89" s="192"/>
      <c r="KEJ89" s="192"/>
      <c r="KEK89" s="192"/>
      <c r="KEL89" s="192"/>
      <c r="KEM89" s="192"/>
      <c r="KEN89" s="192"/>
      <c r="KEO89" s="192"/>
      <c r="KEP89" s="192"/>
      <c r="KEQ89" s="192"/>
      <c r="KER89" s="192"/>
      <c r="KES89" s="192"/>
      <c r="KET89" s="192"/>
      <c r="KEU89" s="192"/>
      <c r="KEV89" s="192"/>
      <c r="KEW89" s="192"/>
      <c r="KEX89" s="192"/>
      <c r="KEY89" s="192"/>
      <c r="KEZ89" s="192"/>
      <c r="KFA89" s="192"/>
      <c r="KFB89" s="192"/>
      <c r="KFC89" s="192"/>
      <c r="KFD89" s="192"/>
      <c r="KFE89" s="192"/>
      <c r="KFF89" s="192"/>
      <c r="KFG89" s="192"/>
      <c r="KFH89" s="192"/>
      <c r="KFI89" s="192"/>
      <c r="KFJ89" s="192"/>
      <c r="KFK89" s="192"/>
      <c r="KFL89" s="192"/>
      <c r="KFM89" s="192"/>
      <c r="KFN89" s="192"/>
      <c r="KFO89" s="192"/>
      <c r="KFP89" s="192"/>
      <c r="KFQ89" s="192"/>
      <c r="KFR89" s="192"/>
      <c r="KFS89" s="192"/>
      <c r="KFT89" s="192"/>
      <c r="KFU89" s="192"/>
      <c r="KFV89" s="192"/>
      <c r="KFW89" s="192"/>
      <c r="KFX89" s="192"/>
      <c r="KFY89" s="192"/>
      <c r="KFZ89" s="192"/>
      <c r="KGA89" s="192"/>
      <c r="KGB89" s="192"/>
      <c r="KGC89" s="192"/>
      <c r="KGD89" s="192"/>
      <c r="KGE89" s="192"/>
      <c r="KGF89" s="192"/>
      <c r="KGG89" s="192"/>
      <c r="KGH89" s="192"/>
      <c r="KGI89" s="192"/>
      <c r="KGJ89" s="192"/>
      <c r="KGK89" s="192"/>
      <c r="KGL89" s="192"/>
      <c r="KGM89" s="192"/>
      <c r="KGN89" s="192"/>
      <c r="KGO89" s="192"/>
      <c r="KGP89" s="192"/>
      <c r="KGQ89" s="192"/>
      <c r="KGR89" s="192"/>
      <c r="KGS89" s="192"/>
      <c r="KGT89" s="192"/>
      <c r="KGU89" s="192"/>
      <c r="KGV89" s="192"/>
      <c r="KGW89" s="192"/>
      <c r="KGX89" s="192"/>
      <c r="KGY89" s="192"/>
      <c r="KGZ89" s="192"/>
      <c r="KHA89" s="192"/>
      <c r="KHB89" s="192"/>
      <c r="KHC89" s="192"/>
      <c r="KHD89" s="192"/>
      <c r="KHE89" s="192"/>
      <c r="KHF89" s="192"/>
      <c r="KHG89" s="192"/>
      <c r="KHH89" s="192"/>
      <c r="KHI89" s="192"/>
      <c r="KHJ89" s="192"/>
      <c r="KHK89" s="192"/>
      <c r="KHL89" s="192"/>
      <c r="KHM89" s="192"/>
      <c r="KHN89" s="192"/>
      <c r="KHO89" s="192"/>
      <c r="KHP89" s="192"/>
      <c r="KHQ89" s="192"/>
      <c r="KHR89" s="192"/>
      <c r="KHS89" s="192"/>
      <c r="KHT89" s="192"/>
      <c r="KHU89" s="192"/>
      <c r="KHV89" s="192"/>
      <c r="KHW89" s="192"/>
      <c r="KHX89" s="192"/>
      <c r="KHY89" s="192"/>
      <c r="KHZ89" s="192"/>
      <c r="KIA89" s="192"/>
      <c r="KIB89" s="192"/>
      <c r="KIC89" s="192"/>
      <c r="KID89" s="192"/>
      <c r="KIE89" s="192"/>
      <c r="KIF89" s="192"/>
      <c r="KIG89" s="192"/>
      <c r="KIH89" s="192"/>
      <c r="KII89" s="192"/>
      <c r="KIJ89" s="192"/>
      <c r="KIK89" s="192"/>
      <c r="KIL89" s="192"/>
      <c r="KIM89" s="192"/>
      <c r="KIN89" s="192"/>
      <c r="KIO89" s="192"/>
      <c r="KIP89" s="192"/>
      <c r="KIQ89" s="192"/>
      <c r="KIR89" s="192"/>
      <c r="KIS89" s="192"/>
      <c r="KIT89" s="192"/>
      <c r="KIU89" s="192"/>
      <c r="KIV89" s="192"/>
      <c r="KIW89" s="192"/>
      <c r="KIX89" s="192"/>
      <c r="KIY89" s="192"/>
      <c r="KIZ89" s="192"/>
      <c r="KJA89" s="192"/>
      <c r="KJB89" s="192"/>
      <c r="KJC89" s="192"/>
      <c r="KJD89" s="192"/>
      <c r="KJE89" s="192"/>
      <c r="KJF89" s="192"/>
      <c r="KJG89" s="192"/>
      <c r="KJH89" s="192"/>
      <c r="KJI89" s="192"/>
      <c r="KJJ89" s="192"/>
      <c r="KJK89" s="192"/>
      <c r="KJL89" s="192"/>
      <c r="KJM89" s="192"/>
      <c r="KJN89" s="192"/>
      <c r="KJO89" s="192"/>
      <c r="KJP89" s="192"/>
      <c r="KJQ89" s="192"/>
      <c r="KJR89" s="192"/>
      <c r="KJS89" s="192"/>
      <c r="KJT89" s="192"/>
      <c r="KJU89" s="192"/>
      <c r="KJV89" s="192"/>
      <c r="KJW89" s="192"/>
      <c r="KJX89" s="192"/>
      <c r="KJY89" s="192"/>
      <c r="KJZ89" s="192"/>
      <c r="KKA89" s="192"/>
      <c r="KKB89" s="192"/>
      <c r="KKC89" s="192"/>
      <c r="KKD89" s="192"/>
      <c r="KKE89" s="192"/>
      <c r="KKF89" s="192"/>
      <c r="KKG89" s="192"/>
      <c r="KKH89" s="192"/>
      <c r="KKI89" s="192"/>
      <c r="KKJ89" s="192"/>
      <c r="KKK89" s="192"/>
      <c r="KKL89" s="192"/>
      <c r="KKM89" s="192"/>
      <c r="KKN89" s="192"/>
      <c r="KKO89" s="192"/>
      <c r="KKP89" s="192"/>
      <c r="KKQ89" s="192"/>
      <c r="KKR89" s="192"/>
      <c r="KKS89" s="192"/>
      <c r="KKT89" s="192"/>
      <c r="KKU89" s="192"/>
      <c r="KKV89" s="192"/>
      <c r="KKW89" s="192"/>
      <c r="KKX89" s="192"/>
      <c r="KKY89" s="192"/>
      <c r="KKZ89" s="192"/>
      <c r="KLA89" s="192"/>
      <c r="KLB89" s="192"/>
      <c r="KLC89" s="192"/>
      <c r="KLD89" s="192"/>
      <c r="KLE89" s="192"/>
      <c r="KLF89" s="192"/>
      <c r="KLG89" s="192"/>
      <c r="KLH89" s="192"/>
      <c r="KLI89" s="192"/>
      <c r="KLJ89" s="192"/>
      <c r="KLK89" s="192"/>
      <c r="KLL89" s="192"/>
      <c r="KLM89" s="192"/>
      <c r="KLN89" s="192"/>
      <c r="KLO89" s="192"/>
      <c r="KLP89" s="192"/>
      <c r="KLQ89" s="192"/>
      <c r="KLR89" s="192"/>
      <c r="KLS89" s="192"/>
      <c r="KLT89" s="192"/>
      <c r="KLU89" s="192"/>
      <c r="KLV89" s="192"/>
      <c r="KLW89" s="192"/>
      <c r="KLX89" s="192"/>
      <c r="KLY89" s="192"/>
      <c r="KLZ89" s="192"/>
      <c r="KMA89" s="192"/>
      <c r="KMB89" s="192"/>
      <c r="KMC89" s="192"/>
      <c r="KMD89" s="192"/>
      <c r="KME89" s="192"/>
      <c r="KMF89" s="192"/>
      <c r="KMG89" s="192"/>
      <c r="KMH89" s="192"/>
      <c r="KMI89" s="192"/>
      <c r="KMJ89" s="192"/>
      <c r="KMK89" s="192"/>
      <c r="KML89" s="192"/>
      <c r="KMM89" s="192"/>
      <c r="KMN89" s="192"/>
      <c r="KMO89" s="192"/>
      <c r="KMP89" s="192"/>
      <c r="KMQ89" s="192"/>
      <c r="KMR89" s="192"/>
      <c r="KMS89" s="192"/>
      <c r="KMT89" s="192"/>
      <c r="KMU89" s="192"/>
      <c r="KMV89" s="192"/>
      <c r="KMW89" s="192"/>
      <c r="KMX89" s="192"/>
      <c r="KMY89" s="192"/>
      <c r="KMZ89" s="192"/>
      <c r="KNA89" s="192"/>
      <c r="KNB89" s="192"/>
      <c r="KNC89" s="192"/>
      <c r="KND89" s="192"/>
      <c r="KNE89" s="192"/>
      <c r="KNF89" s="192"/>
      <c r="KNG89" s="192"/>
      <c r="KNH89" s="192"/>
      <c r="KNI89" s="192"/>
      <c r="KNJ89" s="192"/>
      <c r="KNK89" s="192"/>
      <c r="KNL89" s="192"/>
      <c r="KNM89" s="192"/>
      <c r="KNN89" s="192"/>
      <c r="KNO89" s="192"/>
      <c r="KNP89" s="192"/>
      <c r="KNQ89" s="192"/>
      <c r="KNR89" s="192"/>
      <c r="KNS89" s="192"/>
      <c r="KNT89" s="192"/>
      <c r="KNU89" s="192"/>
      <c r="KNV89" s="192"/>
      <c r="KNW89" s="192"/>
      <c r="KNX89" s="192"/>
      <c r="KNY89" s="192"/>
      <c r="KNZ89" s="192"/>
      <c r="KOA89" s="192"/>
      <c r="KOB89" s="192"/>
      <c r="KOC89" s="192"/>
      <c r="KOD89" s="192"/>
      <c r="KOE89" s="192"/>
      <c r="KOF89" s="192"/>
      <c r="KOG89" s="192"/>
      <c r="KOH89" s="192"/>
      <c r="KOI89" s="192"/>
      <c r="KOJ89" s="192"/>
      <c r="KOK89" s="192"/>
      <c r="KOL89" s="192"/>
      <c r="KOM89" s="192"/>
      <c r="KON89" s="192"/>
      <c r="KOO89" s="192"/>
      <c r="KOP89" s="192"/>
      <c r="KOQ89" s="192"/>
      <c r="KOR89" s="192"/>
      <c r="KOS89" s="192"/>
      <c r="KOT89" s="192"/>
      <c r="KOU89" s="192"/>
      <c r="KOV89" s="192"/>
      <c r="KOW89" s="192"/>
      <c r="KOX89" s="192"/>
      <c r="KOY89" s="192"/>
      <c r="KOZ89" s="192"/>
      <c r="KPA89" s="192"/>
      <c r="KPB89" s="192"/>
      <c r="KPC89" s="192"/>
      <c r="KPD89" s="192"/>
      <c r="KPE89" s="192"/>
      <c r="KPF89" s="192"/>
      <c r="KPG89" s="192"/>
      <c r="KPH89" s="192"/>
      <c r="KPI89" s="192"/>
      <c r="KPJ89" s="192"/>
      <c r="KPK89" s="192"/>
      <c r="KPL89" s="192"/>
      <c r="KPM89" s="192"/>
      <c r="KPN89" s="192"/>
      <c r="KPO89" s="192"/>
      <c r="KPP89" s="192"/>
      <c r="KPQ89" s="192"/>
      <c r="KPR89" s="192"/>
      <c r="KPS89" s="192"/>
      <c r="KPT89" s="192"/>
      <c r="KPU89" s="192"/>
      <c r="KPV89" s="192"/>
      <c r="KPW89" s="192"/>
      <c r="KPX89" s="192"/>
      <c r="KPY89" s="192"/>
      <c r="KPZ89" s="192"/>
      <c r="KQA89" s="192"/>
      <c r="KQB89" s="192"/>
      <c r="KQC89" s="192"/>
      <c r="KQD89" s="192"/>
      <c r="KQE89" s="192"/>
      <c r="KQF89" s="192"/>
      <c r="KQG89" s="192"/>
      <c r="KQH89" s="192"/>
      <c r="KQI89" s="192"/>
      <c r="KQJ89" s="192"/>
      <c r="KQK89" s="192"/>
      <c r="KQL89" s="192"/>
      <c r="KQM89" s="192"/>
      <c r="KQN89" s="192"/>
      <c r="KQO89" s="192"/>
      <c r="KQP89" s="192"/>
      <c r="KQQ89" s="192"/>
      <c r="KQR89" s="192"/>
      <c r="KQS89" s="192"/>
      <c r="KQT89" s="192"/>
      <c r="KQU89" s="192"/>
      <c r="KQV89" s="192"/>
      <c r="KQW89" s="192"/>
      <c r="KQX89" s="192"/>
      <c r="KQY89" s="192"/>
      <c r="KQZ89" s="192"/>
      <c r="KRA89" s="192"/>
      <c r="KRB89" s="192"/>
      <c r="KRC89" s="192"/>
      <c r="KRD89" s="192"/>
      <c r="KRE89" s="192"/>
      <c r="KRF89" s="192"/>
      <c r="KRG89" s="192"/>
      <c r="KRH89" s="192"/>
      <c r="KRI89" s="192"/>
      <c r="KRJ89" s="192"/>
      <c r="KRK89" s="192"/>
      <c r="KRL89" s="192"/>
      <c r="KRM89" s="192"/>
      <c r="KRN89" s="192"/>
      <c r="KRO89" s="192"/>
      <c r="KRP89" s="192"/>
      <c r="KRQ89" s="192"/>
      <c r="KRR89" s="192"/>
      <c r="KRS89" s="192"/>
      <c r="KRT89" s="192"/>
      <c r="KRU89" s="192"/>
      <c r="KRV89" s="192"/>
      <c r="KRW89" s="192"/>
      <c r="KRX89" s="192"/>
      <c r="KRY89" s="192"/>
      <c r="KRZ89" s="192"/>
      <c r="KSA89" s="192"/>
      <c r="KSB89" s="192"/>
      <c r="KSC89" s="192"/>
      <c r="KSD89" s="192"/>
      <c r="KSE89" s="192"/>
      <c r="KSF89" s="192"/>
      <c r="KSG89" s="192"/>
      <c r="KSH89" s="192"/>
      <c r="KSI89" s="192"/>
      <c r="KSJ89" s="192"/>
      <c r="KSK89" s="192"/>
      <c r="KSL89" s="192"/>
      <c r="KSM89" s="192"/>
      <c r="KSN89" s="192"/>
      <c r="KSO89" s="192"/>
      <c r="KSP89" s="192"/>
      <c r="KSQ89" s="192"/>
      <c r="KSR89" s="192"/>
      <c r="KSS89" s="192"/>
      <c r="KST89" s="192"/>
      <c r="KSU89" s="192"/>
      <c r="KSV89" s="192"/>
      <c r="KSW89" s="192"/>
      <c r="KSX89" s="192"/>
      <c r="KSY89" s="192"/>
      <c r="KSZ89" s="192"/>
      <c r="KTA89" s="192"/>
      <c r="KTB89" s="192"/>
      <c r="KTC89" s="192"/>
      <c r="KTD89" s="192"/>
      <c r="KTE89" s="192"/>
      <c r="KTF89" s="192"/>
      <c r="KTG89" s="192"/>
      <c r="KTH89" s="192"/>
      <c r="KTI89" s="192"/>
      <c r="KTJ89" s="192"/>
      <c r="KTK89" s="192"/>
      <c r="KTL89" s="192"/>
      <c r="KTM89" s="192"/>
      <c r="KTN89" s="192"/>
      <c r="KTO89" s="192"/>
      <c r="KTP89" s="192"/>
      <c r="KTQ89" s="192"/>
      <c r="KTR89" s="192"/>
      <c r="KTS89" s="192"/>
      <c r="KTT89" s="192"/>
      <c r="KTU89" s="192"/>
      <c r="KTV89" s="192"/>
      <c r="KTW89" s="192"/>
      <c r="KTX89" s="192"/>
      <c r="KTY89" s="192"/>
      <c r="KTZ89" s="192"/>
      <c r="KUA89" s="192"/>
      <c r="KUB89" s="192"/>
      <c r="KUC89" s="192"/>
      <c r="KUD89" s="192"/>
      <c r="KUE89" s="192"/>
      <c r="KUF89" s="192"/>
      <c r="KUG89" s="192"/>
      <c r="KUH89" s="192"/>
      <c r="KUI89" s="192"/>
      <c r="KUJ89" s="192"/>
      <c r="KUK89" s="192"/>
      <c r="KUL89" s="192"/>
      <c r="KUM89" s="192"/>
      <c r="KUN89" s="192"/>
      <c r="KUO89" s="192"/>
      <c r="KUP89" s="192"/>
      <c r="KUQ89" s="192"/>
      <c r="KUR89" s="192"/>
      <c r="KUS89" s="192"/>
      <c r="KUT89" s="192"/>
      <c r="KUU89" s="192"/>
      <c r="KUV89" s="192"/>
      <c r="KUW89" s="192"/>
      <c r="KUX89" s="192"/>
      <c r="KUY89" s="192"/>
      <c r="KUZ89" s="192"/>
      <c r="KVA89" s="192"/>
      <c r="KVB89" s="192"/>
      <c r="KVC89" s="192"/>
      <c r="KVD89" s="192"/>
      <c r="KVE89" s="192"/>
      <c r="KVF89" s="192"/>
      <c r="KVG89" s="192"/>
      <c r="KVH89" s="192"/>
      <c r="KVI89" s="192"/>
      <c r="KVJ89" s="192"/>
      <c r="KVK89" s="192"/>
      <c r="KVL89" s="192"/>
      <c r="KVM89" s="192"/>
      <c r="KVN89" s="192"/>
      <c r="KVO89" s="192"/>
      <c r="KVP89" s="192"/>
      <c r="KVQ89" s="192"/>
      <c r="KVR89" s="192"/>
      <c r="KVS89" s="192"/>
      <c r="KVT89" s="192"/>
      <c r="KVU89" s="192"/>
      <c r="KVV89" s="192"/>
      <c r="KVW89" s="192"/>
      <c r="KVX89" s="192"/>
      <c r="KVY89" s="192"/>
      <c r="KVZ89" s="192"/>
      <c r="KWA89" s="192"/>
      <c r="KWB89" s="192"/>
      <c r="KWC89" s="192"/>
      <c r="KWD89" s="192"/>
      <c r="KWE89" s="192"/>
      <c r="KWF89" s="192"/>
      <c r="KWG89" s="192"/>
      <c r="KWH89" s="192"/>
      <c r="KWI89" s="192"/>
      <c r="KWJ89" s="192"/>
      <c r="KWK89" s="192"/>
      <c r="KWL89" s="192"/>
      <c r="KWM89" s="192"/>
      <c r="KWN89" s="192"/>
      <c r="KWO89" s="192"/>
      <c r="KWP89" s="192"/>
      <c r="KWQ89" s="192"/>
      <c r="KWR89" s="192"/>
      <c r="KWS89" s="192"/>
      <c r="KWT89" s="192"/>
      <c r="KWU89" s="192"/>
      <c r="KWV89" s="192"/>
      <c r="KWW89" s="192"/>
      <c r="KWX89" s="192"/>
      <c r="KWY89" s="192"/>
      <c r="KWZ89" s="192"/>
      <c r="KXA89" s="192"/>
      <c r="KXB89" s="192"/>
      <c r="KXC89" s="192"/>
      <c r="KXD89" s="192"/>
      <c r="KXE89" s="192"/>
      <c r="KXF89" s="192"/>
      <c r="KXG89" s="192"/>
      <c r="KXH89" s="192"/>
      <c r="KXI89" s="192"/>
      <c r="KXJ89" s="192"/>
      <c r="KXK89" s="192"/>
      <c r="KXL89" s="192"/>
      <c r="KXM89" s="192"/>
      <c r="KXN89" s="192"/>
      <c r="KXO89" s="192"/>
      <c r="KXP89" s="192"/>
      <c r="KXQ89" s="192"/>
      <c r="KXR89" s="192"/>
      <c r="KXS89" s="192"/>
      <c r="KXT89" s="192"/>
      <c r="KXU89" s="192"/>
      <c r="KXV89" s="192"/>
      <c r="KXW89" s="192"/>
      <c r="KXX89" s="192"/>
      <c r="KXY89" s="192"/>
      <c r="KXZ89" s="192"/>
      <c r="KYA89" s="192"/>
      <c r="KYB89" s="192"/>
      <c r="KYC89" s="192"/>
      <c r="KYD89" s="192"/>
      <c r="KYE89" s="192"/>
      <c r="KYF89" s="192"/>
      <c r="KYG89" s="192"/>
      <c r="KYH89" s="192"/>
      <c r="KYI89" s="192"/>
      <c r="KYJ89" s="192"/>
      <c r="KYK89" s="192"/>
      <c r="KYL89" s="192"/>
      <c r="KYM89" s="192"/>
      <c r="KYN89" s="192"/>
      <c r="KYO89" s="192"/>
      <c r="KYP89" s="192"/>
      <c r="KYQ89" s="192"/>
      <c r="KYR89" s="192"/>
      <c r="KYS89" s="192"/>
      <c r="KYT89" s="192"/>
      <c r="KYU89" s="192"/>
      <c r="KYV89" s="192"/>
      <c r="KYW89" s="192"/>
      <c r="KYX89" s="192"/>
      <c r="KYY89" s="192"/>
      <c r="KYZ89" s="192"/>
      <c r="KZA89" s="192"/>
      <c r="KZB89" s="192"/>
      <c r="KZC89" s="192"/>
      <c r="KZD89" s="192"/>
      <c r="KZE89" s="192"/>
      <c r="KZF89" s="192"/>
      <c r="KZG89" s="192"/>
      <c r="KZH89" s="192"/>
      <c r="KZI89" s="192"/>
      <c r="KZJ89" s="192"/>
      <c r="KZK89" s="192"/>
      <c r="KZL89" s="192"/>
      <c r="KZM89" s="192"/>
      <c r="KZN89" s="192"/>
      <c r="KZO89" s="192"/>
      <c r="KZP89" s="192"/>
      <c r="KZQ89" s="192"/>
      <c r="KZR89" s="192"/>
      <c r="KZS89" s="192"/>
      <c r="KZT89" s="192"/>
      <c r="KZU89" s="192"/>
      <c r="KZV89" s="192"/>
      <c r="KZW89" s="192"/>
      <c r="KZX89" s="192"/>
      <c r="KZY89" s="192"/>
      <c r="KZZ89" s="192"/>
      <c r="LAA89" s="192"/>
      <c r="LAB89" s="192"/>
      <c r="LAC89" s="192"/>
      <c r="LAD89" s="192"/>
      <c r="LAE89" s="192"/>
      <c r="LAF89" s="192"/>
      <c r="LAG89" s="192"/>
      <c r="LAH89" s="192"/>
      <c r="LAI89" s="192"/>
      <c r="LAJ89" s="192"/>
      <c r="LAK89" s="192"/>
      <c r="LAL89" s="192"/>
      <c r="LAM89" s="192"/>
      <c r="LAN89" s="192"/>
      <c r="LAO89" s="192"/>
      <c r="LAP89" s="192"/>
      <c r="LAQ89" s="192"/>
      <c r="LAR89" s="192"/>
      <c r="LAS89" s="192"/>
      <c r="LAT89" s="192"/>
      <c r="LAU89" s="192"/>
      <c r="LAV89" s="192"/>
      <c r="LAW89" s="192"/>
      <c r="LAX89" s="192"/>
      <c r="LAY89" s="192"/>
      <c r="LAZ89" s="192"/>
      <c r="LBA89" s="192"/>
      <c r="LBB89" s="192"/>
      <c r="LBC89" s="192"/>
      <c r="LBD89" s="192"/>
      <c r="LBE89" s="192"/>
      <c r="LBF89" s="192"/>
      <c r="LBG89" s="192"/>
      <c r="LBH89" s="192"/>
      <c r="LBI89" s="192"/>
      <c r="LBJ89" s="192"/>
      <c r="LBK89" s="192"/>
      <c r="LBL89" s="192"/>
      <c r="LBM89" s="192"/>
      <c r="LBN89" s="192"/>
      <c r="LBO89" s="192"/>
      <c r="LBP89" s="192"/>
      <c r="LBQ89" s="192"/>
      <c r="LBR89" s="192"/>
      <c r="LBS89" s="192"/>
      <c r="LBT89" s="192"/>
      <c r="LBU89" s="192"/>
      <c r="LBV89" s="192"/>
      <c r="LBW89" s="192"/>
      <c r="LBX89" s="192"/>
      <c r="LBY89" s="192"/>
      <c r="LBZ89" s="192"/>
      <c r="LCA89" s="192"/>
      <c r="LCB89" s="192"/>
      <c r="LCC89" s="192"/>
      <c r="LCD89" s="192"/>
      <c r="LCE89" s="192"/>
      <c r="LCF89" s="192"/>
      <c r="LCG89" s="192"/>
      <c r="LCH89" s="192"/>
      <c r="LCI89" s="192"/>
      <c r="LCJ89" s="192"/>
      <c r="LCK89" s="192"/>
      <c r="LCL89" s="192"/>
      <c r="LCM89" s="192"/>
      <c r="LCN89" s="192"/>
      <c r="LCO89" s="192"/>
      <c r="LCP89" s="192"/>
      <c r="LCQ89" s="192"/>
      <c r="LCR89" s="192"/>
      <c r="LCS89" s="192"/>
      <c r="LCT89" s="192"/>
      <c r="LCU89" s="192"/>
      <c r="LCV89" s="192"/>
      <c r="LCW89" s="192"/>
      <c r="LCX89" s="192"/>
      <c r="LCY89" s="192"/>
      <c r="LCZ89" s="192"/>
      <c r="LDA89" s="192"/>
      <c r="LDB89" s="192"/>
      <c r="LDC89" s="192"/>
      <c r="LDD89" s="192"/>
      <c r="LDE89" s="192"/>
      <c r="LDF89" s="192"/>
      <c r="LDG89" s="192"/>
      <c r="LDH89" s="192"/>
      <c r="LDI89" s="192"/>
      <c r="LDJ89" s="192"/>
      <c r="LDK89" s="192"/>
      <c r="LDL89" s="192"/>
      <c r="LDM89" s="192"/>
      <c r="LDN89" s="192"/>
      <c r="LDO89" s="192"/>
      <c r="LDP89" s="192"/>
      <c r="LDQ89" s="192"/>
      <c r="LDR89" s="192"/>
      <c r="LDS89" s="192"/>
      <c r="LDT89" s="192"/>
      <c r="LDU89" s="192"/>
      <c r="LDV89" s="192"/>
      <c r="LDW89" s="192"/>
      <c r="LDX89" s="192"/>
      <c r="LDY89" s="192"/>
      <c r="LDZ89" s="192"/>
      <c r="LEA89" s="192"/>
      <c r="LEB89" s="192"/>
      <c r="LEC89" s="192"/>
      <c r="LED89" s="192"/>
      <c r="LEE89" s="192"/>
      <c r="LEF89" s="192"/>
      <c r="LEG89" s="192"/>
      <c r="LEH89" s="192"/>
      <c r="LEI89" s="192"/>
      <c r="LEJ89" s="192"/>
      <c r="LEK89" s="192"/>
      <c r="LEL89" s="192"/>
      <c r="LEM89" s="192"/>
      <c r="LEN89" s="192"/>
      <c r="LEO89" s="192"/>
      <c r="LEP89" s="192"/>
      <c r="LEQ89" s="192"/>
      <c r="LER89" s="192"/>
      <c r="LES89" s="192"/>
      <c r="LET89" s="192"/>
      <c r="LEU89" s="192"/>
      <c r="LEV89" s="192"/>
      <c r="LEW89" s="192"/>
      <c r="LEX89" s="192"/>
      <c r="LEY89" s="192"/>
      <c r="LEZ89" s="192"/>
      <c r="LFA89" s="192"/>
      <c r="LFB89" s="192"/>
      <c r="LFC89" s="192"/>
      <c r="LFD89" s="192"/>
      <c r="LFE89" s="192"/>
      <c r="LFF89" s="192"/>
      <c r="LFG89" s="192"/>
      <c r="LFH89" s="192"/>
      <c r="LFI89" s="192"/>
      <c r="LFJ89" s="192"/>
      <c r="LFK89" s="192"/>
      <c r="LFL89" s="192"/>
      <c r="LFM89" s="192"/>
      <c r="LFN89" s="192"/>
      <c r="LFO89" s="192"/>
      <c r="LFP89" s="192"/>
      <c r="LFQ89" s="192"/>
      <c r="LFR89" s="192"/>
      <c r="LFS89" s="192"/>
      <c r="LFT89" s="192"/>
      <c r="LFU89" s="192"/>
      <c r="LFV89" s="192"/>
      <c r="LFW89" s="192"/>
      <c r="LFX89" s="192"/>
      <c r="LFY89" s="192"/>
      <c r="LFZ89" s="192"/>
      <c r="LGA89" s="192"/>
      <c r="LGB89" s="192"/>
      <c r="LGC89" s="192"/>
      <c r="LGD89" s="192"/>
      <c r="LGE89" s="192"/>
      <c r="LGF89" s="192"/>
      <c r="LGG89" s="192"/>
      <c r="LGH89" s="192"/>
      <c r="LGI89" s="192"/>
      <c r="LGJ89" s="192"/>
      <c r="LGK89" s="192"/>
      <c r="LGL89" s="192"/>
      <c r="LGM89" s="192"/>
      <c r="LGN89" s="192"/>
      <c r="LGO89" s="192"/>
      <c r="LGP89" s="192"/>
      <c r="LGQ89" s="192"/>
      <c r="LGR89" s="192"/>
      <c r="LGS89" s="192"/>
      <c r="LGT89" s="192"/>
      <c r="LGU89" s="192"/>
      <c r="LGV89" s="192"/>
      <c r="LGW89" s="192"/>
      <c r="LGX89" s="192"/>
      <c r="LGY89" s="192"/>
      <c r="LGZ89" s="192"/>
      <c r="LHA89" s="192"/>
      <c r="LHB89" s="192"/>
      <c r="LHC89" s="192"/>
      <c r="LHD89" s="192"/>
      <c r="LHE89" s="192"/>
      <c r="LHF89" s="192"/>
      <c r="LHG89" s="192"/>
      <c r="LHH89" s="192"/>
      <c r="LHI89" s="192"/>
      <c r="LHJ89" s="192"/>
      <c r="LHK89" s="192"/>
      <c r="LHL89" s="192"/>
      <c r="LHM89" s="192"/>
      <c r="LHN89" s="192"/>
      <c r="LHO89" s="192"/>
      <c r="LHP89" s="192"/>
      <c r="LHQ89" s="192"/>
      <c r="LHR89" s="192"/>
      <c r="LHS89" s="192"/>
      <c r="LHT89" s="192"/>
      <c r="LHU89" s="192"/>
      <c r="LHV89" s="192"/>
      <c r="LHW89" s="192"/>
      <c r="LHX89" s="192"/>
      <c r="LHY89" s="192"/>
      <c r="LHZ89" s="192"/>
      <c r="LIA89" s="192"/>
      <c r="LIB89" s="192"/>
      <c r="LIC89" s="192"/>
      <c r="LID89" s="192"/>
      <c r="LIE89" s="192"/>
      <c r="LIF89" s="192"/>
      <c r="LIG89" s="192"/>
      <c r="LIH89" s="192"/>
      <c r="LII89" s="192"/>
      <c r="LIJ89" s="192"/>
      <c r="LIK89" s="192"/>
      <c r="LIL89" s="192"/>
      <c r="LIM89" s="192"/>
      <c r="LIN89" s="192"/>
      <c r="LIO89" s="192"/>
      <c r="LIP89" s="192"/>
      <c r="LIQ89" s="192"/>
      <c r="LIR89" s="192"/>
      <c r="LIS89" s="192"/>
      <c r="LIT89" s="192"/>
      <c r="LIU89" s="192"/>
      <c r="LIV89" s="192"/>
      <c r="LIW89" s="192"/>
      <c r="LIX89" s="192"/>
      <c r="LIY89" s="192"/>
      <c r="LIZ89" s="192"/>
      <c r="LJA89" s="192"/>
      <c r="LJB89" s="192"/>
      <c r="LJC89" s="192"/>
      <c r="LJD89" s="192"/>
      <c r="LJE89" s="192"/>
      <c r="LJF89" s="192"/>
      <c r="LJG89" s="192"/>
      <c r="LJH89" s="192"/>
      <c r="LJI89" s="192"/>
      <c r="LJJ89" s="192"/>
      <c r="LJK89" s="192"/>
      <c r="LJL89" s="192"/>
      <c r="LJM89" s="192"/>
      <c r="LJN89" s="192"/>
      <c r="LJO89" s="192"/>
      <c r="LJP89" s="192"/>
      <c r="LJQ89" s="192"/>
      <c r="LJR89" s="192"/>
      <c r="LJS89" s="192"/>
      <c r="LJT89" s="192"/>
      <c r="LJU89" s="192"/>
      <c r="LJV89" s="192"/>
      <c r="LJW89" s="192"/>
      <c r="LJX89" s="192"/>
      <c r="LJY89" s="192"/>
      <c r="LJZ89" s="192"/>
      <c r="LKA89" s="192"/>
      <c r="LKB89" s="192"/>
      <c r="LKC89" s="192"/>
      <c r="LKD89" s="192"/>
      <c r="LKE89" s="192"/>
      <c r="LKF89" s="192"/>
      <c r="LKG89" s="192"/>
      <c r="LKH89" s="192"/>
      <c r="LKI89" s="192"/>
      <c r="LKJ89" s="192"/>
      <c r="LKK89" s="192"/>
      <c r="LKL89" s="192"/>
      <c r="LKM89" s="192"/>
      <c r="LKN89" s="192"/>
      <c r="LKO89" s="192"/>
      <c r="LKP89" s="192"/>
      <c r="LKQ89" s="192"/>
      <c r="LKR89" s="192"/>
      <c r="LKS89" s="192"/>
      <c r="LKT89" s="192"/>
      <c r="LKU89" s="192"/>
      <c r="LKV89" s="192"/>
      <c r="LKW89" s="192"/>
      <c r="LKX89" s="192"/>
      <c r="LKY89" s="192"/>
      <c r="LKZ89" s="192"/>
      <c r="LLA89" s="192"/>
      <c r="LLB89" s="192"/>
      <c r="LLC89" s="192"/>
      <c r="LLD89" s="192"/>
      <c r="LLE89" s="192"/>
      <c r="LLF89" s="192"/>
      <c r="LLG89" s="192"/>
      <c r="LLH89" s="192"/>
      <c r="LLI89" s="192"/>
      <c r="LLJ89" s="192"/>
      <c r="LLK89" s="192"/>
      <c r="LLL89" s="192"/>
      <c r="LLM89" s="192"/>
      <c r="LLN89" s="192"/>
      <c r="LLO89" s="192"/>
      <c r="LLP89" s="192"/>
      <c r="LLQ89" s="192"/>
      <c r="LLR89" s="192"/>
      <c r="LLS89" s="192"/>
      <c r="LLT89" s="192"/>
      <c r="LLU89" s="192"/>
      <c r="LLV89" s="192"/>
      <c r="LLW89" s="192"/>
      <c r="LLX89" s="192"/>
      <c r="LLY89" s="192"/>
      <c r="LLZ89" s="192"/>
      <c r="LMA89" s="192"/>
      <c r="LMB89" s="192"/>
      <c r="LMC89" s="192"/>
      <c r="LMD89" s="192"/>
      <c r="LME89" s="192"/>
      <c r="LMF89" s="192"/>
      <c r="LMG89" s="192"/>
      <c r="LMH89" s="192"/>
      <c r="LMI89" s="192"/>
      <c r="LMJ89" s="192"/>
      <c r="LMK89" s="192"/>
      <c r="LML89" s="192"/>
      <c r="LMM89" s="192"/>
      <c r="LMN89" s="192"/>
      <c r="LMO89" s="192"/>
      <c r="LMP89" s="192"/>
      <c r="LMQ89" s="192"/>
      <c r="LMR89" s="192"/>
      <c r="LMS89" s="192"/>
      <c r="LMT89" s="192"/>
      <c r="LMU89" s="192"/>
      <c r="LMV89" s="192"/>
      <c r="LMW89" s="192"/>
      <c r="LMX89" s="192"/>
      <c r="LMY89" s="192"/>
      <c r="LMZ89" s="192"/>
      <c r="LNA89" s="192"/>
      <c r="LNB89" s="192"/>
      <c r="LNC89" s="192"/>
      <c r="LND89" s="192"/>
      <c r="LNE89" s="192"/>
      <c r="LNF89" s="192"/>
      <c r="LNG89" s="192"/>
      <c r="LNH89" s="192"/>
      <c r="LNI89" s="192"/>
      <c r="LNJ89" s="192"/>
      <c r="LNK89" s="192"/>
      <c r="LNL89" s="192"/>
      <c r="LNM89" s="192"/>
      <c r="LNN89" s="192"/>
      <c r="LNO89" s="192"/>
      <c r="LNP89" s="192"/>
      <c r="LNQ89" s="192"/>
      <c r="LNR89" s="192"/>
      <c r="LNS89" s="192"/>
      <c r="LNT89" s="192"/>
      <c r="LNU89" s="192"/>
      <c r="LNV89" s="192"/>
      <c r="LNW89" s="192"/>
      <c r="LNX89" s="192"/>
      <c r="LNY89" s="192"/>
      <c r="LNZ89" s="192"/>
      <c r="LOA89" s="192"/>
      <c r="LOB89" s="192"/>
      <c r="LOC89" s="192"/>
      <c r="LOD89" s="192"/>
      <c r="LOE89" s="192"/>
      <c r="LOF89" s="192"/>
      <c r="LOG89" s="192"/>
      <c r="LOH89" s="192"/>
      <c r="LOI89" s="192"/>
      <c r="LOJ89" s="192"/>
      <c r="LOK89" s="192"/>
      <c r="LOL89" s="192"/>
      <c r="LOM89" s="192"/>
      <c r="LON89" s="192"/>
      <c r="LOO89" s="192"/>
      <c r="LOP89" s="192"/>
      <c r="LOQ89" s="192"/>
      <c r="LOR89" s="192"/>
      <c r="LOS89" s="192"/>
      <c r="LOT89" s="192"/>
      <c r="LOU89" s="192"/>
      <c r="LOV89" s="192"/>
      <c r="LOW89" s="192"/>
      <c r="LOX89" s="192"/>
      <c r="LOY89" s="192"/>
      <c r="LOZ89" s="192"/>
      <c r="LPA89" s="192"/>
      <c r="LPB89" s="192"/>
      <c r="LPC89" s="192"/>
      <c r="LPD89" s="192"/>
      <c r="LPE89" s="192"/>
      <c r="LPF89" s="192"/>
      <c r="LPG89" s="192"/>
      <c r="LPH89" s="192"/>
      <c r="LPI89" s="192"/>
      <c r="LPJ89" s="192"/>
      <c r="LPK89" s="192"/>
      <c r="LPL89" s="192"/>
      <c r="LPM89" s="192"/>
      <c r="LPN89" s="192"/>
      <c r="LPO89" s="192"/>
      <c r="LPP89" s="192"/>
      <c r="LPQ89" s="192"/>
      <c r="LPR89" s="192"/>
      <c r="LPS89" s="192"/>
      <c r="LPT89" s="192"/>
      <c r="LPU89" s="192"/>
      <c r="LPV89" s="192"/>
      <c r="LPW89" s="192"/>
      <c r="LPX89" s="192"/>
      <c r="LPY89" s="192"/>
      <c r="LPZ89" s="192"/>
      <c r="LQA89" s="192"/>
      <c r="LQB89" s="192"/>
      <c r="LQC89" s="192"/>
      <c r="LQD89" s="192"/>
      <c r="LQE89" s="192"/>
      <c r="LQF89" s="192"/>
      <c r="LQG89" s="192"/>
      <c r="LQH89" s="192"/>
      <c r="LQI89" s="192"/>
      <c r="LQJ89" s="192"/>
      <c r="LQK89" s="192"/>
      <c r="LQL89" s="192"/>
      <c r="LQM89" s="192"/>
      <c r="LQN89" s="192"/>
      <c r="LQO89" s="192"/>
      <c r="LQP89" s="192"/>
      <c r="LQQ89" s="192"/>
      <c r="LQR89" s="192"/>
      <c r="LQS89" s="192"/>
      <c r="LQT89" s="192"/>
      <c r="LQU89" s="192"/>
      <c r="LQV89" s="192"/>
      <c r="LQW89" s="192"/>
      <c r="LQX89" s="192"/>
      <c r="LQY89" s="192"/>
      <c r="LQZ89" s="192"/>
      <c r="LRA89" s="192"/>
      <c r="LRB89" s="192"/>
      <c r="LRC89" s="192"/>
      <c r="LRD89" s="192"/>
      <c r="LRE89" s="192"/>
      <c r="LRF89" s="192"/>
      <c r="LRG89" s="192"/>
      <c r="LRH89" s="192"/>
      <c r="LRI89" s="192"/>
      <c r="LRJ89" s="192"/>
      <c r="LRK89" s="192"/>
      <c r="LRL89" s="192"/>
      <c r="LRM89" s="192"/>
      <c r="LRN89" s="192"/>
      <c r="LRO89" s="192"/>
      <c r="LRP89" s="192"/>
      <c r="LRQ89" s="192"/>
      <c r="LRR89" s="192"/>
      <c r="LRS89" s="192"/>
      <c r="LRT89" s="192"/>
      <c r="LRU89" s="192"/>
      <c r="LRV89" s="192"/>
      <c r="LRW89" s="192"/>
      <c r="LRX89" s="192"/>
      <c r="LRY89" s="192"/>
      <c r="LRZ89" s="192"/>
      <c r="LSA89" s="192"/>
      <c r="LSB89" s="192"/>
      <c r="LSC89" s="192"/>
      <c r="LSD89" s="192"/>
      <c r="LSE89" s="192"/>
      <c r="LSF89" s="192"/>
      <c r="LSG89" s="192"/>
      <c r="LSH89" s="192"/>
      <c r="LSI89" s="192"/>
      <c r="LSJ89" s="192"/>
      <c r="LSK89" s="192"/>
      <c r="LSL89" s="192"/>
      <c r="LSM89" s="192"/>
      <c r="LSN89" s="192"/>
      <c r="LSO89" s="192"/>
      <c r="LSP89" s="192"/>
      <c r="LSQ89" s="192"/>
      <c r="LSR89" s="192"/>
      <c r="LSS89" s="192"/>
      <c r="LST89" s="192"/>
      <c r="LSU89" s="192"/>
      <c r="LSV89" s="192"/>
      <c r="LSW89" s="192"/>
      <c r="LSX89" s="192"/>
      <c r="LSY89" s="192"/>
      <c r="LSZ89" s="192"/>
      <c r="LTA89" s="192"/>
      <c r="LTB89" s="192"/>
      <c r="LTC89" s="192"/>
      <c r="LTD89" s="192"/>
      <c r="LTE89" s="192"/>
      <c r="LTF89" s="192"/>
      <c r="LTG89" s="192"/>
      <c r="LTH89" s="192"/>
      <c r="LTI89" s="192"/>
      <c r="LTJ89" s="192"/>
      <c r="LTK89" s="192"/>
      <c r="LTL89" s="192"/>
      <c r="LTM89" s="192"/>
      <c r="LTN89" s="192"/>
      <c r="LTO89" s="192"/>
      <c r="LTP89" s="192"/>
      <c r="LTQ89" s="192"/>
      <c r="LTR89" s="192"/>
      <c r="LTS89" s="192"/>
      <c r="LTT89" s="192"/>
      <c r="LTU89" s="192"/>
      <c r="LTV89" s="192"/>
      <c r="LTW89" s="192"/>
      <c r="LTX89" s="192"/>
      <c r="LTY89" s="192"/>
      <c r="LTZ89" s="192"/>
      <c r="LUA89" s="192"/>
      <c r="LUB89" s="192"/>
      <c r="LUC89" s="192"/>
      <c r="LUD89" s="192"/>
      <c r="LUE89" s="192"/>
      <c r="LUF89" s="192"/>
      <c r="LUG89" s="192"/>
      <c r="LUH89" s="192"/>
      <c r="LUI89" s="192"/>
      <c r="LUJ89" s="192"/>
      <c r="LUK89" s="192"/>
      <c r="LUL89" s="192"/>
      <c r="LUM89" s="192"/>
      <c r="LUN89" s="192"/>
      <c r="LUO89" s="192"/>
      <c r="LUP89" s="192"/>
      <c r="LUQ89" s="192"/>
      <c r="LUR89" s="192"/>
      <c r="LUS89" s="192"/>
      <c r="LUT89" s="192"/>
      <c r="LUU89" s="192"/>
      <c r="LUV89" s="192"/>
      <c r="LUW89" s="192"/>
      <c r="LUX89" s="192"/>
      <c r="LUY89" s="192"/>
      <c r="LUZ89" s="192"/>
      <c r="LVA89" s="192"/>
      <c r="LVB89" s="192"/>
      <c r="LVC89" s="192"/>
      <c r="LVD89" s="192"/>
      <c r="LVE89" s="192"/>
      <c r="LVF89" s="192"/>
      <c r="LVG89" s="192"/>
      <c r="LVH89" s="192"/>
      <c r="LVI89" s="192"/>
      <c r="LVJ89" s="192"/>
      <c r="LVK89" s="192"/>
      <c r="LVL89" s="192"/>
      <c r="LVM89" s="192"/>
      <c r="LVN89" s="192"/>
      <c r="LVO89" s="192"/>
      <c r="LVP89" s="192"/>
      <c r="LVQ89" s="192"/>
      <c r="LVR89" s="192"/>
      <c r="LVS89" s="192"/>
      <c r="LVT89" s="192"/>
      <c r="LVU89" s="192"/>
      <c r="LVV89" s="192"/>
      <c r="LVW89" s="192"/>
      <c r="LVX89" s="192"/>
      <c r="LVY89" s="192"/>
      <c r="LVZ89" s="192"/>
      <c r="LWA89" s="192"/>
      <c r="LWB89" s="192"/>
      <c r="LWC89" s="192"/>
      <c r="LWD89" s="192"/>
      <c r="LWE89" s="192"/>
      <c r="LWF89" s="192"/>
      <c r="LWG89" s="192"/>
      <c r="LWH89" s="192"/>
      <c r="LWI89" s="192"/>
      <c r="LWJ89" s="192"/>
      <c r="LWK89" s="192"/>
      <c r="LWL89" s="192"/>
      <c r="LWM89" s="192"/>
      <c r="LWN89" s="192"/>
      <c r="LWO89" s="192"/>
      <c r="LWP89" s="192"/>
      <c r="LWQ89" s="192"/>
      <c r="LWR89" s="192"/>
      <c r="LWS89" s="192"/>
      <c r="LWT89" s="192"/>
      <c r="LWU89" s="192"/>
      <c r="LWV89" s="192"/>
      <c r="LWW89" s="192"/>
      <c r="LWX89" s="192"/>
      <c r="LWY89" s="192"/>
      <c r="LWZ89" s="192"/>
      <c r="LXA89" s="192"/>
      <c r="LXB89" s="192"/>
      <c r="LXC89" s="192"/>
      <c r="LXD89" s="192"/>
      <c r="LXE89" s="192"/>
      <c r="LXF89" s="192"/>
      <c r="LXG89" s="192"/>
      <c r="LXH89" s="192"/>
      <c r="LXI89" s="192"/>
      <c r="LXJ89" s="192"/>
      <c r="LXK89" s="192"/>
      <c r="LXL89" s="192"/>
      <c r="LXM89" s="192"/>
      <c r="LXN89" s="192"/>
      <c r="LXO89" s="192"/>
      <c r="LXP89" s="192"/>
      <c r="LXQ89" s="192"/>
      <c r="LXR89" s="192"/>
      <c r="LXS89" s="192"/>
      <c r="LXT89" s="192"/>
      <c r="LXU89" s="192"/>
      <c r="LXV89" s="192"/>
      <c r="LXW89" s="192"/>
      <c r="LXX89" s="192"/>
      <c r="LXY89" s="192"/>
      <c r="LXZ89" s="192"/>
      <c r="LYA89" s="192"/>
      <c r="LYB89" s="192"/>
      <c r="LYC89" s="192"/>
      <c r="LYD89" s="192"/>
      <c r="LYE89" s="192"/>
      <c r="LYF89" s="192"/>
      <c r="LYG89" s="192"/>
      <c r="LYH89" s="192"/>
      <c r="LYI89" s="192"/>
      <c r="LYJ89" s="192"/>
      <c r="LYK89" s="192"/>
      <c r="LYL89" s="192"/>
      <c r="LYM89" s="192"/>
      <c r="LYN89" s="192"/>
      <c r="LYO89" s="192"/>
      <c r="LYP89" s="192"/>
      <c r="LYQ89" s="192"/>
      <c r="LYR89" s="192"/>
      <c r="LYS89" s="192"/>
      <c r="LYT89" s="192"/>
      <c r="LYU89" s="192"/>
      <c r="LYV89" s="192"/>
      <c r="LYW89" s="192"/>
      <c r="LYX89" s="192"/>
      <c r="LYY89" s="192"/>
      <c r="LYZ89" s="192"/>
      <c r="LZA89" s="192"/>
      <c r="LZB89" s="192"/>
      <c r="LZC89" s="192"/>
      <c r="LZD89" s="192"/>
      <c r="LZE89" s="192"/>
      <c r="LZF89" s="192"/>
      <c r="LZG89" s="192"/>
      <c r="LZH89" s="192"/>
      <c r="LZI89" s="192"/>
      <c r="LZJ89" s="192"/>
      <c r="LZK89" s="192"/>
      <c r="LZL89" s="192"/>
      <c r="LZM89" s="192"/>
      <c r="LZN89" s="192"/>
      <c r="LZO89" s="192"/>
      <c r="LZP89" s="192"/>
      <c r="LZQ89" s="192"/>
      <c r="LZR89" s="192"/>
      <c r="LZS89" s="192"/>
      <c r="LZT89" s="192"/>
      <c r="LZU89" s="192"/>
      <c r="LZV89" s="192"/>
      <c r="LZW89" s="192"/>
      <c r="LZX89" s="192"/>
      <c r="LZY89" s="192"/>
      <c r="LZZ89" s="192"/>
      <c r="MAA89" s="192"/>
      <c r="MAB89" s="192"/>
      <c r="MAC89" s="192"/>
      <c r="MAD89" s="192"/>
      <c r="MAE89" s="192"/>
      <c r="MAF89" s="192"/>
      <c r="MAG89" s="192"/>
      <c r="MAH89" s="192"/>
      <c r="MAI89" s="192"/>
      <c r="MAJ89" s="192"/>
      <c r="MAK89" s="192"/>
      <c r="MAL89" s="192"/>
      <c r="MAM89" s="192"/>
      <c r="MAN89" s="192"/>
      <c r="MAO89" s="192"/>
      <c r="MAP89" s="192"/>
      <c r="MAQ89" s="192"/>
      <c r="MAR89" s="192"/>
      <c r="MAS89" s="192"/>
      <c r="MAT89" s="192"/>
      <c r="MAU89" s="192"/>
      <c r="MAV89" s="192"/>
      <c r="MAW89" s="192"/>
      <c r="MAX89" s="192"/>
      <c r="MAY89" s="192"/>
      <c r="MAZ89" s="192"/>
      <c r="MBA89" s="192"/>
      <c r="MBB89" s="192"/>
      <c r="MBC89" s="192"/>
      <c r="MBD89" s="192"/>
      <c r="MBE89" s="192"/>
      <c r="MBF89" s="192"/>
      <c r="MBG89" s="192"/>
      <c r="MBH89" s="192"/>
      <c r="MBI89" s="192"/>
      <c r="MBJ89" s="192"/>
      <c r="MBK89" s="192"/>
      <c r="MBL89" s="192"/>
      <c r="MBM89" s="192"/>
      <c r="MBN89" s="192"/>
      <c r="MBO89" s="192"/>
      <c r="MBP89" s="192"/>
      <c r="MBQ89" s="192"/>
      <c r="MBR89" s="192"/>
      <c r="MBS89" s="192"/>
      <c r="MBT89" s="192"/>
      <c r="MBU89" s="192"/>
      <c r="MBV89" s="192"/>
      <c r="MBW89" s="192"/>
      <c r="MBX89" s="192"/>
      <c r="MBY89" s="192"/>
      <c r="MBZ89" s="192"/>
      <c r="MCA89" s="192"/>
      <c r="MCB89" s="192"/>
      <c r="MCC89" s="192"/>
      <c r="MCD89" s="192"/>
      <c r="MCE89" s="192"/>
      <c r="MCF89" s="192"/>
      <c r="MCG89" s="192"/>
      <c r="MCH89" s="192"/>
      <c r="MCI89" s="192"/>
      <c r="MCJ89" s="192"/>
      <c r="MCK89" s="192"/>
      <c r="MCL89" s="192"/>
      <c r="MCM89" s="192"/>
      <c r="MCN89" s="192"/>
      <c r="MCO89" s="192"/>
      <c r="MCP89" s="192"/>
      <c r="MCQ89" s="192"/>
      <c r="MCR89" s="192"/>
      <c r="MCS89" s="192"/>
      <c r="MCT89" s="192"/>
      <c r="MCU89" s="192"/>
      <c r="MCV89" s="192"/>
      <c r="MCW89" s="192"/>
      <c r="MCX89" s="192"/>
      <c r="MCY89" s="192"/>
      <c r="MCZ89" s="192"/>
      <c r="MDA89" s="192"/>
      <c r="MDB89" s="192"/>
      <c r="MDC89" s="192"/>
      <c r="MDD89" s="192"/>
      <c r="MDE89" s="192"/>
      <c r="MDF89" s="192"/>
      <c r="MDG89" s="192"/>
      <c r="MDH89" s="192"/>
      <c r="MDI89" s="192"/>
      <c r="MDJ89" s="192"/>
      <c r="MDK89" s="192"/>
      <c r="MDL89" s="192"/>
      <c r="MDM89" s="192"/>
      <c r="MDN89" s="192"/>
      <c r="MDO89" s="192"/>
      <c r="MDP89" s="192"/>
      <c r="MDQ89" s="192"/>
      <c r="MDR89" s="192"/>
      <c r="MDS89" s="192"/>
      <c r="MDT89" s="192"/>
      <c r="MDU89" s="192"/>
      <c r="MDV89" s="192"/>
      <c r="MDW89" s="192"/>
      <c r="MDX89" s="192"/>
      <c r="MDY89" s="192"/>
      <c r="MDZ89" s="192"/>
      <c r="MEA89" s="192"/>
      <c r="MEB89" s="192"/>
      <c r="MEC89" s="192"/>
      <c r="MED89" s="192"/>
      <c r="MEE89" s="192"/>
      <c r="MEF89" s="192"/>
      <c r="MEG89" s="192"/>
      <c r="MEH89" s="192"/>
      <c r="MEI89" s="192"/>
      <c r="MEJ89" s="192"/>
      <c r="MEK89" s="192"/>
      <c r="MEL89" s="192"/>
      <c r="MEM89" s="192"/>
      <c r="MEN89" s="192"/>
      <c r="MEO89" s="192"/>
      <c r="MEP89" s="192"/>
      <c r="MEQ89" s="192"/>
      <c r="MER89" s="192"/>
      <c r="MES89" s="192"/>
      <c r="MET89" s="192"/>
      <c r="MEU89" s="192"/>
      <c r="MEV89" s="192"/>
      <c r="MEW89" s="192"/>
      <c r="MEX89" s="192"/>
      <c r="MEY89" s="192"/>
      <c r="MEZ89" s="192"/>
      <c r="MFA89" s="192"/>
      <c r="MFB89" s="192"/>
      <c r="MFC89" s="192"/>
      <c r="MFD89" s="192"/>
      <c r="MFE89" s="192"/>
      <c r="MFF89" s="192"/>
      <c r="MFG89" s="192"/>
      <c r="MFH89" s="192"/>
      <c r="MFI89" s="192"/>
      <c r="MFJ89" s="192"/>
      <c r="MFK89" s="192"/>
      <c r="MFL89" s="192"/>
      <c r="MFM89" s="192"/>
      <c r="MFN89" s="192"/>
      <c r="MFO89" s="192"/>
      <c r="MFP89" s="192"/>
      <c r="MFQ89" s="192"/>
      <c r="MFR89" s="192"/>
      <c r="MFS89" s="192"/>
      <c r="MFT89" s="192"/>
      <c r="MFU89" s="192"/>
      <c r="MFV89" s="192"/>
      <c r="MFW89" s="192"/>
      <c r="MFX89" s="192"/>
      <c r="MFY89" s="192"/>
      <c r="MFZ89" s="192"/>
      <c r="MGA89" s="192"/>
      <c r="MGB89" s="192"/>
      <c r="MGC89" s="192"/>
      <c r="MGD89" s="192"/>
      <c r="MGE89" s="192"/>
      <c r="MGF89" s="192"/>
      <c r="MGG89" s="192"/>
      <c r="MGH89" s="192"/>
      <c r="MGI89" s="192"/>
      <c r="MGJ89" s="192"/>
      <c r="MGK89" s="192"/>
      <c r="MGL89" s="192"/>
      <c r="MGM89" s="192"/>
      <c r="MGN89" s="192"/>
      <c r="MGO89" s="192"/>
      <c r="MGP89" s="192"/>
      <c r="MGQ89" s="192"/>
      <c r="MGR89" s="192"/>
      <c r="MGS89" s="192"/>
      <c r="MGT89" s="192"/>
      <c r="MGU89" s="192"/>
      <c r="MGV89" s="192"/>
      <c r="MGW89" s="192"/>
      <c r="MGX89" s="192"/>
      <c r="MGY89" s="192"/>
      <c r="MGZ89" s="192"/>
      <c r="MHA89" s="192"/>
      <c r="MHB89" s="192"/>
      <c r="MHC89" s="192"/>
      <c r="MHD89" s="192"/>
      <c r="MHE89" s="192"/>
      <c r="MHF89" s="192"/>
      <c r="MHG89" s="192"/>
      <c r="MHH89" s="192"/>
      <c r="MHI89" s="192"/>
      <c r="MHJ89" s="192"/>
      <c r="MHK89" s="192"/>
      <c r="MHL89" s="192"/>
      <c r="MHM89" s="192"/>
      <c r="MHN89" s="192"/>
      <c r="MHO89" s="192"/>
      <c r="MHP89" s="192"/>
      <c r="MHQ89" s="192"/>
      <c r="MHR89" s="192"/>
      <c r="MHS89" s="192"/>
      <c r="MHT89" s="192"/>
      <c r="MHU89" s="192"/>
      <c r="MHV89" s="192"/>
      <c r="MHW89" s="192"/>
      <c r="MHX89" s="192"/>
      <c r="MHY89" s="192"/>
      <c r="MHZ89" s="192"/>
      <c r="MIA89" s="192"/>
      <c r="MIB89" s="192"/>
      <c r="MIC89" s="192"/>
      <c r="MID89" s="192"/>
      <c r="MIE89" s="192"/>
      <c r="MIF89" s="192"/>
      <c r="MIG89" s="192"/>
      <c r="MIH89" s="192"/>
      <c r="MII89" s="192"/>
      <c r="MIJ89" s="192"/>
      <c r="MIK89" s="192"/>
      <c r="MIL89" s="192"/>
      <c r="MIM89" s="192"/>
      <c r="MIN89" s="192"/>
      <c r="MIO89" s="192"/>
      <c r="MIP89" s="192"/>
      <c r="MIQ89" s="192"/>
      <c r="MIR89" s="192"/>
      <c r="MIS89" s="192"/>
      <c r="MIT89" s="192"/>
      <c r="MIU89" s="192"/>
      <c r="MIV89" s="192"/>
      <c r="MIW89" s="192"/>
      <c r="MIX89" s="192"/>
      <c r="MIY89" s="192"/>
      <c r="MIZ89" s="192"/>
      <c r="MJA89" s="192"/>
      <c r="MJB89" s="192"/>
      <c r="MJC89" s="192"/>
      <c r="MJD89" s="192"/>
      <c r="MJE89" s="192"/>
      <c r="MJF89" s="192"/>
      <c r="MJG89" s="192"/>
      <c r="MJH89" s="192"/>
      <c r="MJI89" s="192"/>
      <c r="MJJ89" s="192"/>
      <c r="MJK89" s="192"/>
      <c r="MJL89" s="192"/>
      <c r="MJM89" s="192"/>
      <c r="MJN89" s="192"/>
      <c r="MJO89" s="192"/>
      <c r="MJP89" s="192"/>
      <c r="MJQ89" s="192"/>
      <c r="MJR89" s="192"/>
      <c r="MJS89" s="192"/>
      <c r="MJT89" s="192"/>
      <c r="MJU89" s="192"/>
      <c r="MJV89" s="192"/>
      <c r="MJW89" s="192"/>
      <c r="MJX89" s="192"/>
      <c r="MJY89" s="192"/>
      <c r="MJZ89" s="192"/>
      <c r="MKA89" s="192"/>
      <c r="MKB89" s="192"/>
      <c r="MKC89" s="192"/>
      <c r="MKD89" s="192"/>
      <c r="MKE89" s="192"/>
      <c r="MKF89" s="192"/>
      <c r="MKG89" s="192"/>
      <c r="MKH89" s="192"/>
      <c r="MKI89" s="192"/>
      <c r="MKJ89" s="192"/>
      <c r="MKK89" s="192"/>
      <c r="MKL89" s="192"/>
      <c r="MKM89" s="192"/>
      <c r="MKN89" s="192"/>
      <c r="MKO89" s="192"/>
      <c r="MKP89" s="192"/>
      <c r="MKQ89" s="192"/>
      <c r="MKR89" s="192"/>
      <c r="MKS89" s="192"/>
      <c r="MKT89" s="192"/>
      <c r="MKU89" s="192"/>
      <c r="MKV89" s="192"/>
      <c r="MKW89" s="192"/>
      <c r="MKX89" s="192"/>
      <c r="MKY89" s="192"/>
      <c r="MKZ89" s="192"/>
      <c r="MLA89" s="192"/>
      <c r="MLB89" s="192"/>
      <c r="MLC89" s="192"/>
      <c r="MLD89" s="192"/>
      <c r="MLE89" s="192"/>
      <c r="MLF89" s="192"/>
      <c r="MLG89" s="192"/>
      <c r="MLH89" s="192"/>
      <c r="MLI89" s="192"/>
      <c r="MLJ89" s="192"/>
      <c r="MLK89" s="192"/>
      <c r="MLL89" s="192"/>
      <c r="MLM89" s="192"/>
      <c r="MLN89" s="192"/>
      <c r="MLO89" s="192"/>
      <c r="MLP89" s="192"/>
      <c r="MLQ89" s="192"/>
      <c r="MLR89" s="192"/>
      <c r="MLS89" s="192"/>
      <c r="MLT89" s="192"/>
      <c r="MLU89" s="192"/>
      <c r="MLV89" s="192"/>
      <c r="MLW89" s="192"/>
      <c r="MLX89" s="192"/>
      <c r="MLY89" s="192"/>
      <c r="MLZ89" s="192"/>
      <c r="MMA89" s="192"/>
      <c r="MMB89" s="192"/>
      <c r="MMC89" s="192"/>
      <c r="MMD89" s="192"/>
      <c r="MME89" s="192"/>
      <c r="MMF89" s="192"/>
      <c r="MMG89" s="192"/>
      <c r="MMH89" s="192"/>
      <c r="MMI89" s="192"/>
      <c r="MMJ89" s="192"/>
      <c r="MMK89" s="192"/>
      <c r="MML89" s="192"/>
      <c r="MMM89" s="192"/>
      <c r="MMN89" s="192"/>
      <c r="MMO89" s="192"/>
      <c r="MMP89" s="192"/>
      <c r="MMQ89" s="192"/>
      <c r="MMR89" s="192"/>
      <c r="MMS89" s="192"/>
      <c r="MMT89" s="192"/>
      <c r="MMU89" s="192"/>
      <c r="MMV89" s="192"/>
      <c r="MMW89" s="192"/>
      <c r="MMX89" s="192"/>
      <c r="MMY89" s="192"/>
      <c r="MMZ89" s="192"/>
      <c r="MNA89" s="192"/>
      <c r="MNB89" s="192"/>
      <c r="MNC89" s="192"/>
      <c r="MND89" s="192"/>
      <c r="MNE89" s="192"/>
      <c r="MNF89" s="192"/>
      <c r="MNG89" s="192"/>
      <c r="MNH89" s="192"/>
      <c r="MNI89" s="192"/>
      <c r="MNJ89" s="192"/>
      <c r="MNK89" s="192"/>
      <c r="MNL89" s="192"/>
      <c r="MNM89" s="192"/>
      <c r="MNN89" s="192"/>
      <c r="MNO89" s="192"/>
      <c r="MNP89" s="192"/>
      <c r="MNQ89" s="192"/>
      <c r="MNR89" s="192"/>
      <c r="MNS89" s="192"/>
      <c r="MNT89" s="192"/>
      <c r="MNU89" s="192"/>
      <c r="MNV89" s="192"/>
      <c r="MNW89" s="192"/>
      <c r="MNX89" s="192"/>
      <c r="MNY89" s="192"/>
      <c r="MNZ89" s="192"/>
      <c r="MOA89" s="192"/>
      <c r="MOB89" s="192"/>
      <c r="MOC89" s="192"/>
      <c r="MOD89" s="192"/>
      <c r="MOE89" s="192"/>
      <c r="MOF89" s="192"/>
      <c r="MOG89" s="192"/>
      <c r="MOH89" s="192"/>
      <c r="MOI89" s="192"/>
      <c r="MOJ89" s="192"/>
      <c r="MOK89" s="192"/>
      <c r="MOL89" s="192"/>
      <c r="MOM89" s="192"/>
      <c r="MON89" s="192"/>
      <c r="MOO89" s="192"/>
      <c r="MOP89" s="192"/>
      <c r="MOQ89" s="192"/>
      <c r="MOR89" s="192"/>
      <c r="MOS89" s="192"/>
      <c r="MOT89" s="192"/>
      <c r="MOU89" s="192"/>
      <c r="MOV89" s="192"/>
      <c r="MOW89" s="192"/>
      <c r="MOX89" s="192"/>
      <c r="MOY89" s="192"/>
      <c r="MOZ89" s="192"/>
      <c r="MPA89" s="192"/>
      <c r="MPB89" s="192"/>
      <c r="MPC89" s="192"/>
      <c r="MPD89" s="192"/>
      <c r="MPE89" s="192"/>
      <c r="MPF89" s="192"/>
      <c r="MPG89" s="192"/>
      <c r="MPH89" s="192"/>
      <c r="MPI89" s="192"/>
      <c r="MPJ89" s="192"/>
      <c r="MPK89" s="192"/>
      <c r="MPL89" s="192"/>
      <c r="MPM89" s="192"/>
      <c r="MPN89" s="192"/>
      <c r="MPO89" s="192"/>
      <c r="MPP89" s="192"/>
      <c r="MPQ89" s="192"/>
      <c r="MPR89" s="192"/>
      <c r="MPS89" s="192"/>
      <c r="MPT89" s="192"/>
      <c r="MPU89" s="192"/>
      <c r="MPV89" s="192"/>
      <c r="MPW89" s="192"/>
      <c r="MPX89" s="192"/>
      <c r="MPY89" s="192"/>
      <c r="MPZ89" s="192"/>
      <c r="MQA89" s="192"/>
      <c r="MQB89" s="192"/>
      <c r="MQC89" s="192"/>
      <c r="MQD89" s="192"/>
      <c r="MQE89" s="192"/>
      <c r="MQF89" s="192"/>
      <c r="MQG89" s="192"/>
      <c r="MQH89" s="192"/>
      <c r="MQI89" s="192"/>
      <c r="MQJ89" s="192"/>
      <c r="MQK89" s="192"/>
      <c r="MQL89" s="192"/>
      <c r="MQM89" s="192"/>
      <c r="MQN89" s="192"/>
      <c r="MQO89" s="192"/>
      <c r="MQP89" s="192"/>
      <c r="MQQ89" s="192"/>
      <c r="MQR89" s="192"/>
      <c r="MQS89" s="192"/>
      <c r="MQT89" s="192"/>
      <c r="MQU89" s="192"/>
      <c r="MQV89" s="192"/>
      <c r="MQW89" s="192"/>
      <c r="MQX89" s="192"/>
      <c r="MQY89" s="192"/>
      <c r="MQZ89" s="192"/>
      <c r="MRA89" s="192"/>
      <c r="MRB89" s="192"/>
      <c r="MRC89" s="192"/>
      <c r="MRD89" s="192"/>
      <c r="MRE89" s="192"/>
      <c r="MRF89" s="192"/>
      <c r="MRG89" s="192"/>
      <c r="MRH89" s="192"/>
      <c r="MRI89" s="192"/>
      <c r="MRJ89" s="192"/>
      <c r="MRK89" s="192"/>
      <c r="MRL89" s="192"/>
      <c r="MRM89" s="192"/>
      <c r="MRN89" s="192"/>
      <c r="MRO89" s="192"/>
      <c r="MRP89" s="192"/>
      <c r="MRQ89" s="192"/>
      <c r="MRR89" s="192"/>
      <c r="MRS89" s="192"/>
      <c r="MRT89" s="192"/>
      <c r="MRU89" s="192"/>
      <c r="MRV89" s="192"/>
      <c r="MRW89" s="192"/>
      <c r="MRX89" s="192"/>
      <c r="MRY89" s="192"/>
      <c r="MRZ89" s="192"/>
      <c r="MSA89" s="192"/>
      <c r="MSB89" s="192"/>
      <c r="MSC89" s="192"/>
      <c r="MSD89" s="192"/>
      <c r="MSE89" s="192"/>
      <c r="MSF89" s="192"/>
      <c r="MSG89" s="192"/>
      <c r="MSH89" s="192"/>
      <c r="MSI89" s="192"/>
      <c r="MSJ89" s="192"/>
      <c r="MSK89" s="192"/>
      <c r="MSL89" s="192"/>
      <c r="MSM89" s="192"/>
      <c r="MSN89" s="192"/>
      <c r="MSO89" s="192"/>
      <c r="MSP89" s="192"/>
      <c r="MSQ89" s="192"/>
      <c r="MSR89" s="192"/>
      <c r="MSS89" s="192"/>
      <c r="MST89" s="192"/>
      <c r="MSU89" s="192"/>
      <c r="MSV89" s="192"/>
      <c r="MSW89" s="192"/>
      <c r="MSX89" s="192"/>
      <c r="MSY89" s="192"/>
      <c r="MSZ89" s="192"/>
      <c r="MTA89" s="192"/>
      <c r="MTB89" s="192"/>
      <c r="MTC89" s="192"/>
      <c r="MTD89" s="192"/>
      <c r="MTE89" s="192"/>
      <c r="MTF89" s="192"/>
      <c r="MTG89" s="192"/>
      <c r="MTH89" s="192"/>
      <c r="MTI89" s="192"/>
      <c r="MTJ89" s="192"/>
      <c r="MTK89" s="192"/>
      <c r="MTL89" s="192"/>
      <c r="MTM89" s="192"/>
      <c r="MTN89" s="192"/>
      <c r="MTO89" s="192"/>
      <c r="MTP89" s="192"/>
      <c r="MTQ89" s="192"/>
      <c r="MTR89" s="192"/>
      <c r="MTS89" s="192"/>
      <c r="MTT89" s="192"/>
      <c r="MTU89" s="192"/>
      <c r="MTV89" s="192"/>
      <c r="MTW89" s="192"/>
      <c r="MTX89" s="192"/>
      <c r="MTY89" s="192"/>
      <c r="MTZ89" s="192"/>
      <c r="MUA89" s="192"/>
      <c r="MUB89" s="192"/>
      <c r="MUC89" s="192"/>
      <c r="MUD89" s="192"/>
      <c r="MUE89" s="192"/>
      <c r="MUF89" s="192"/>
      <c r="MUG89" s="192"/>
      <c r="MUH89" s="192"/>
      <c r="MUI89" s="192"/>
      <c r="MUJ89" s="192"/>
      <c r="MUK89" s="192"/>
      <c r="MUL89" s="192"/>
      <c r="MUM89" s="192"/>
      <c r="MUN89" s="192"/>
      <c r="MUO89" s="192"/>
      <c r="MUP89" s="192"/>
      <c r="MUQ89" s="192"/>
      <c r="MUR89" s="192"/>
      <c r="MUS89" s="192"/>
      <c r="MUT89" s="192"/>
      <c r="MUU89" s="192"/>
      <c r="MUV89" s="192"/>
      <c r="MUW89" s="192"/>
      <c r="MUX89" s="192"/>
      <c r="MUY89" s="192"/>
      <c r="MUZ89" s="192"/>
      <c r="MVA89" s="192"/>
      <c r="MVB89" s="192"/>
      <c r="MVC89" s="192"/>
      <c r="MVD89" s="192"/>
      <c r="MVE89" s="192"/>
      <c r="MVF89" s="192"/>
      <c r="MVG89" s="192"/>
      <c r="MVH89" s="192"/>
      <c r="MVI89" s="192"/>
      <c r="MVJ89" s="192"/>
      <c r="MVK89" s="192"/>
      <c r="MVL89" s="192"/>
      <c r="MVM89" s="192"/>
      <c r="MVN89" s="192"/>
      <c r="MVO89" s="192"/>
      <c r="MVP89" s="192"/>
      <c r="MVQ89" s="192"/>
      <c r="MVR89" s="192"/>
      <c r="MVS89" s="192"/>
      <c r="MVT89" s="192"/>
      <c r="MVU89" s="192"/>
      <c r="MVV89" s="192"/>
      <c r="MVW89" s="192"/>
      <c r="MVX89" s="192"/>
      <c r="MVY89" s="192"/>
      <c r="MVZ89" s="192"/>
      <c r="MWA89" s="192"/>
      <c r="MWB89" s="192"/>
      <c r="MWC89" s="192"/>
      <c r="MWD89" s="192"/>
      <c r="MWE89" s="192"/>
      <c r="MWF89" s="192"/>
      <c r="MWG89" s="192"/>
      <c r="MWH89" s="192"/>
      <c r="MWI89" s="192"/>
      <c r="MWJ89" s="192"/>
      <c r="MWK89" s="192"/>
      <c r="MWL89" s="192"/>
      <c r="MWM89" s="192"/>
      <c r="MWN89" s="192"/>
      <c r="MWO89" s="192"/>
      <c r="MWP89" s="192"/>
      <c r="MWQ89" s="192"/>
      <c r="MWR89" s="192"/>
      <c r="MWS89" s="192"/>
      <c r="MWT89" s="192"/>
      <c r="MWU89" s="192"/>
      <c r="MWV89" s="192"/>
      <c r="MWW89" s="192"/>
      <c r="MWX89" s="192"/>
      <c r="MWY89" s="192"/>
      <c r="MWZ89" s="192"/>
      <c r="MXA89" s="192"/>
      <c r="MXB89" s="192"/>
      <c r="MXC89" s="192"/>
      <c r="MXD89" s="192"/>
      <c r="MXE89" s="192"/>
      <c r="MXF89" s="192"/>
      <c r="MXG89" s="192"/>
      <c r="MXH89" s="192"/>
      <c r="MXI89" s="192"/>
      <c r="MXJ89" s="192"/>
      <c r="MXK89" s="192"/>
      <c r="MXL89" s="192"/>
      <c r="MXM89" s="192"/>
      <c r="MXN89" s="192"/>
      <c r="MXO89" s="192"/>
      <c r="MXP89" s="192"/>
      <c r="MXQ89" s="192"/>
      <c r="MXR89" s="192"/>
      <c r="MXS89" s="192"/>
      <c r="MXT89" s="192"/>
      <c r="MXU89" s="192"/>
      <c r="MXV89" s="192"/>
      <c r="MXW89" s="192"/>
      <c r="MXX89" s="192"/>
      <c r="MXY89" s="192"/>
      <c r="MXZ89" s="192"/>
      <c r="MYA89" s="192"/>
      <c r="MYB89" s="192"/>
      <c r="MYC89" s="192"/>
      <c r="MYD89" s="192"/>
      <c r="MYE89" s="192"/>
      <c r="MYF89" s="192"/>
      <c r="MYG89" s="192"/>
      <c r="MYH89" s="192"/>
      <c r="MYI89" s="192"/>
      <c r="MYJ89" s="192"/>
      <c r="MYK89" s="192"/>
      <c r="MYL89" s="192"/>
      <c r="MYM89" s="192"/>
      <c r="MYN89" s="192"/>
      <c r="MYO89" s="192"/>
      <c r="MYP89" s="192"/>
      <c r="MYQ89" s="192"/>
      <c r="MYR89" s="192"/>
      <c r="MYS89" s="192"/>
      <c r="MYT89" s="192"/>
      <c r="MYU89" s="192"/>
      <c r="MYV89" s="192"/>
      <c r="MYW89" s="192"/>
      <c r="MYX89" s="192"/>
      <c r="MYY89" s="192"/>
      <c r="MYZ89" s="192"/>
      <c r="MZA89" s="192"/>
      <c r="MZB89" s="192"/>
      <c r="MZC89" s="192"/>
      <c r="MZD89" s="192"/>
      <c r="MZE89" s="192"/>
      <c r="MZF89" s="192"/>
      <c r="MZG89" s="192"/>
      <c r="MZH89" s="192"/>
      <c r="MZI89" s="192"/>
      <c r="MZJ89" s="192"/>
      <c r="MZK89" s="192"/>
      <c r="MZL89" s="192"/>
      <c r="MZM89" s="192"/>
      <c r="MZN89" s="192"/>
      <c r="MZO89" s="192"/>
      <c r="MZP89" s="192"/>
      <c r="MZQ89" s="192"/>
      <c r="MZR89" s="192"/>
      <c r="MZS89" s="192"/>
      <c r="MZT89" s="192"/>
      <c r="MZU89" s="192"/>
      <c r="MZV89" s="192"/>
      <c r="MZW89" s="192"/>
      <c r="MZX89" s="192"/>
      <c r="MZY89" s="192"/>
      <c r="MZZ89" s="192"/>
      <c r="NAA89" s="192"/>
      <c r="NAB89" s="192"/>
      <c r="NAC89" s="192"/>
      <c r="NAD89" s="192"/>
      <c r="NAE89" s="192"/>
      <c r="NAF89" s="192"/>
      <c r="NAG89" s="192"/>
      <c r="NAH89" s="192"/>
      <c r="NAI89" s="192"/>
      <c r="NAJ89" s="192"/>
      <c r="NAK89" s="192"/>
      <c r="NAL89" s="192"/>
      <c r="NAM89" s="192"/>
      <c r="NAN89" s="192"/>
      <c r="NAO89" s="192"/>
      <c r="NAP89" s="192"/>
      <c r="NAQ89" s="192"/>
      <c r="NAR89" s="192"/>
      <c r="NAS89" s="192"/>
      <c r="NAT89" s="192"/>
      <c r="NAU89" s="192"/>
      <c r="NAV89" s="192"/>
      <c r="NAW89" s="192"/>
      <c r="NAX89" s="192"/>
      <c r="NAY89" s="192"/>
      <c r="NAZ89" s="192"/>
      <c r="NBA89" s="192"/>
      <c r="NBB89" s="192"/>
      <c r="NBC89" s="192"/>
      <c r="NBD89" s="192"/>
      <c r="NBE89" s="192"/>
      <c r="NBF89" s="192"/>
      <c r="NBG89" s="192"/>
      <c r="NBH89" s="192"/>
      <c r="NBI89" s="192"/>
      <c r="NBJ89" s="192"/>
      <c r="NBK89" s="192"/>
      <c r="NBL89" s="192"/>
      <c r="NBM89" s="192"/>
      <c r="NBN89" s="192"/>
      <c r="NBO89" s="192"/>
      <c r="NBP89" s="192"/>
      <c r="NBQ89" s="192"/>
      <c r="NBR89" s="192"/>
      <c r="NBS89" s="192"/>
      <c r="NBT89" s="192"/>
      <c r="NBU89" s="192"/>
      <c r="NBV89" s="192"/>
      <c r="NBW89" s="192"/>
      <c r="NBX89" s="192"/>
      <c r="NBY89" s="192"/>
      <c r="NBZ89" s="192"/>
      <c r="NCA89" s="192"/>
      <c r="NCB89" s="192"/>
      <c r="NCC89" s="192"/>
      <c r="NCD89" s="192"/>
      <c r="NCE89" s="192"/>
      <c r="NCF89" s="192"/>
      <c r="NCG89" s="192"/>
      <c r="NCH89" s="192"/>
      <c r="NCI89" s="192"/>
      <c r="NCJ89" s="192"/>
      <c r="NCK89" s="192"/>
      <c r="NCL89" s="192"/>
      <c r="NCM89" s="192"/>
      <c r="NCN89" s="192"/>
      <c r="NCO89" s="192"/>
      <c r="NCP89" s="192"/>
      <c r="NCQ89" s="192"/>
      <c r="NCR89" s="192"/>
      <c r="NCS89" s="192"/>
      <c r="NCT89" s="192"/>
      <c r="NCU89" s="192"/>
      <c r="NCV89" s="192"/>
      <c r="NCW89" s="192"/>
      <c r="NCX89" s="192"/>
      <c r="NCY89" s="192"/>
      <c r="NCZ89" s="192"/>
      <c r="NDA89" s="192"/>
      <c r="NDB89" s="192"/>
      <c r="NDC89" s="192"/>
      <c r="NDD89" s="192"/>
      <c r="NDE89" s="192"/>
      <c r="NDF89" s="192"/>
      <c r="NDG89" s="192"/>
      <c r="NDH89" s="192"/>
      <c r="NDI89" s="192"/>
      <c r="NDJ89" s="192"/>
      <c r="NDK89" s="192"/>
      <c r="NDL89" s="192"/>
      <c r="NDM89" s="192"/>
      <c r="NDN89" s="192"/>
      <c r="NDO89" s="192"/>
      <c r="NDP89" s="192"/>
      <c r="NDQ89" s="192"/>
      <c r="NDR89" s="192"/>
      <c r="NDS89" s="192"/>
      <c r="NDT89" s="192"/>
      <c r="NDU89" s="192"/>
      <c r="NDV89" s="192"/>
      <c r="NDW89" s="192"/>
      <c r="NDX89" s="192"/>
      <c r="NDY89" s="192"/>
      <c r="NDZ89" s="192"/>
      <c r="NEA89" s="192"/>
      <c r="NEB89" s="192"/>
      <c r="NEC89" s="192"/>
      <c r="NED89" s="192"/>
      <c r="NEE89" s="192"/>
      <c r="NEF89" s="192"/>
      <c r="NEG89" s="192"/>
      <c r="NEH89" s="192"/>
      <c r="NEI89" s="192"/>
      <c r="NEJ89" s="192"/>
      <c r="NEK89" s="192"/>
      <c r="NEL89" s="192"/>
      <c r="NEM89" s="192"/>
      <c r="NEN89" s="192"/>
      <c r="NEO89" s="192"/>
      <c r="NEP89" s="192"/>
      <c r="NEQ89" s="192"/>
      <c r="NER89" s="192"/>
      <c r="NES89" s="192"/>
      <c r="NET89" s="192"/>
      <c r="NEU89" s="192"/>
      <c r="NEV89" s="192"/>
      <c r="NEW89" s="192"/>
      <c r="NEX89" s="192"/>
      <c r="NEY89" s="192"/>
      <c r="NEZ89" s="192"/>
      <c r="NFA89" s="192"/>
      <c r="NFB89" s="192"/>
      <c r="NFC89" s="192"/>
      <c r="NFD89" s="192"/>
      <c r="NFE89" s="192"/>
      <c r="NFF89" s="192"/>
      <c r="NFG89" s="192"/>
      <c r="NFH89" s="192"/>
      <c r="NFI89" s="192"/>
      <c r="NFJ89" s="192"/>
      <c r="NFK89" s="192"/>
      <c r="NFL89" s="192"/>
      <c r="NFM89" s="192"/>
      <c r="NFN89" s="192"/>
      <c r="NFO89" s="192"/>
      <c r="NFP89" s="192"/>
      <c r="NFQ89" s="192"/>
      <c r="NFR89" s="192"/>
      <c r="NFS89" s="192"/>
      <c r="NFT89" s="192"/>
      <c r="NFU89" s="192"/>
      <c r="NFV89" s="192"/>
      <c r="NFW89" s="192"/>
      <c r="NFX89" s="192"/>
      <c r="NFY89" s="192"/>
      <c r="NFZ89" s="192"/>
      <c r="NGA89" s="192"/>
      <c r="NGB89" s="192"/>
      <c r="NGC89" s="192"/>
      <c r="NGD89" s="192"/>
      <c r="NGE89" s="192"/>
      <c r="NGF89" s="192"/>
      <c r="NGG89" s="192"/>
      <c r="NGH89" s="192"/>
      <c r="NGI89" s="192"/>
      <c r="NGJ89" s="192"/>
      <c r="NGK89" s="192"/>
      <c r="NGL89" s="192"/>
      <c r="NGM89" s="192"/>
      <c r="NGN89" s="192"/>
      <c r="NGO89" s="192"/>
      <c r="NGP89" s="192"/>
      <c r="NGQ89" s="192"/>
      <c r="NGR89" s="192"/>
      <c r="NGS89" s="192"/>
      <c r="NGT89" s="192"/>
      <c r="NGU89" s="192"/>
      <c r="NGV89" s="192"/>
      <c r="NGW89" s="192"/>
      <c r="NGX89" s="192"/>
      <c r="NGY89" s="192"/>
      <c r="NGZ89" s="192"/>
      <c r="NHA89" s="192"/>
      <c r="NHB89" s="192"/>
      <c r="NHC89" s="192"/>
      <c r="NHD89" s="192"/>
      <c r="NHE89" s="192"/>
      <c r="NHF89" s="192"/>
      <c r="NHG89" s="192"/>
      <c r="NHH89" s="192"/>
      <c r="NHI89" s="192"/>
      <c r="NHJ89" s="192"/>
      <c r="NHK89" s="192"/>
      <c r="NHL89" s="192"/>
      <c r="NHM89" s="192"/>
      <c r="NHN89" s="192"/>
      <c r="NHO89" s="192"/>
      <c r="NHP89" s="192"/>
      <c r="NHQ89" s="192"/>
      <c r="NHR89" s="192"/>
      <c r="NHS89" s="192"/>
      <c r="NHT89" s="192"/>
      <c r="NHU89" s="192"/>
      <c r="NHV89" s="192"/>
      <c r="NHW89" s="192"/>
      <c r="NHX89" s="192"/>
      <c r="NHY89" s="192"/>
      <c r="NHZ89" s="192"/>
      <c r="NIA89" s="192"/>
      <c r="NIB89" s="192"/>
      <c r="NIC89" s="192"/>
      <c r="NID89" s="192"/>
      <c r="NIE89" s="192"/>
      <c r="NIF89" s="192"/>
      <c r="NIG89" s="192"/>
      <c r="NIH89" s="192"/>
      <c r="NII89" s="192"/>
      <c r="NIJ89" s="192"/>
      <c r="NIK89" s="192"/>
      <c r="NIL89" s="192"/>
      <c r="NIM89" s="192"/>
      <c r="NIN89" s="192"/>
      <c r="NIO89" s="192"/>
      <c r="NIP89" s="192"/>
      <c r="NIQ89" s="192"/>
      <c r="NIR89" s="192"/>
      <c r="NIS89" s="192"/>
      <c r="NIT89" s="192"/>
      <c r="NIU89" s="192"/>
      <c r="NIV89" s="192"/>
      <c r="NIW89" s="192"/>
      <c r="NIX89" s="192"/>
      <c r="NIY89" s="192"/>
      <c r="NIZ89" s="192"/>
      <c r="NJA89" s="192"/>
      <c r="NJB89" s="192"/>
      <c r="NJC89" s="192"/>
      <c r="NJD89" s="192"/>
      <c r="NJE89" s="192"/>
      <c r="NJF89" s="192"/>
      <c r="NJG89" s="192"/>
      <c r="NJH89" s="192"/>
      <c r="NJI89" s="192"/>
      <c r="NJJ89" s="192"/>
      <c r="NJK89" s="192"/>
      <c r="NJL89" s="192"/>
      <c r="NJM89" s="192"/>
      <c r="NJN89" s="192"/>
      <c r="NJO89" s="192"/>
      <c r="NJP89" s="192"/>
      <c r="NJQ89" s="192"/>
      <c r="NJR89" s="192"/>
      <c r="NJS89" s="192"/>
      <c r="NJT89" s="192"/>
      <c r="NJU89" s="192"/>
      <c r="NJV89" s="192"/>
      <c r="NJW89" s="192"/>
      <c r="NJX89" s="192"/>
      <c r="NJY89" s="192"/>
      <c r="NJZ89" s="192"/>
      <c r="NKA89" s="192"/>
      <c r="NKB89" s="192"/>
      <c r="NKC89" s="192"/>
      <c r="NKD89" s="192"/>
      <c r="NKE89" s="192"/>
      <c r="NKF89" s="192"/>
      <c r="NKG89" s="192"/>
      <c r="NKH89" s="192"/>
      <c r="NKI89" s="192"/>
      <c r="NKJ89" s="192"/>
      <c r="NKK89" s="192"/>
      <c r="NKL89" s="192"/>
      <c r="NKM89" s="192"/>
      <c r="NKN89" s="192"/>
      <c r="NKO89" s="192"/>
      <c r="NKP89" s="192"/>
      <c r="NKQ89" s="192"/>
      <c r="NKR89" s="192"/>
      <c r="NKS89" s="192"/>
      <c r="NKT89" s="192"/>
      <c r="NKU89" s="192"/>
      <c r="NKV89" s="192"/>
      <c r="NKW89" s="192"/>
      <c r="NKX89" s="192"/>
      <c r="NKY89" s="192"/>
      <c r="NKZ89" s="192"/>
      <c r="NLA89" s="192"/>
      <c r="NLB89" s="192"/>
      <c r="NLC89" s="192"/>
      <c r="NLD89" s="192"/>
      <c r="NLE89" s="192"/>
      <c r="NLF89" s="192"/>
      <c r="NLG89" s="192"/>
      <c r="NLH89" s="192"/>
      <c r="NLI89" s="192"/>
      <c r="NLJ89" s="192"/>
      <c r="NLK89" s="192"/>
      <c r="NLL89" s="192"/>
      <c r="NLM89" s="192"/>
      <c r="NLN89" s="192"/>
      <c r="NLO89" s="192"/>
      <c r="NLP89" s="192"/>
      <c r="NLQ89" s="192"/>
      <c r="NLR89" s="192"/>
      <c r="NLS89" s="192"/>
      <c r="NLT89" s="192"/>
      <c r="NLU89" s="192"/>
      <c r="NLV89" s="192"/>
      <c r="NLW89" s="192"/>
      <c r="NLX89" s="192"/>
      <c r="NLY89" s="192"/>
      <c r="NLZ89" s="192"/>
      <c r="NMA89" s="192"/>
      <c r="NMB89" s="192"/>
      <c r="NMC89" s="192"/>
      <c r="NMD89" s="192"/>
      <c r="NME89" s="192"/>
      <c r="NMF89" s="192"/>
      <c r="NMG89" s="192"/>
      <c r="NMH89" s="192"/>
      <c r="NMI89" s="192"/>
      <c r="NMJ89" s="192"/>
      <c r="NMK89" s="192"/>
      <c r="NML89" s="192"/>
      <c r="NMM89" s="192"/>
      <c r="NMN89" s="192"/>
      <c r="NMO89" s="192"/>
      <c r="NMP89" s="192"/>
      <c r="NMQ89" s="192"/>
      <c r="NMR89" s="192"/>
      <c r="NMS89" s="192"/>
      <c r="NMT89" s="192"/>
      <c r="NMU89" s="192"/>
      <c r="NMV89" s="192"/>
      <c r="NMW89" s="192"/>
      <c r="NMX89" s="192"/>
      <c r="NMY89" s="192"/>
      <c r="NMZ89" s="192"/>
      <c r="NNA89" s="192"/>
      <c r="NNB89" s="192"/>
      <c r="NNC89" s="192"/>
      <c r="NND89" s="192"/>
      <c r="NNE89" s="192"/>
      <c r="NNF89" s="192"/>
      <c r="NNG89" s="192"/>
      <c r="NNH89" s="192"/>
      <c r="NNI89" s="192"/>
      <c r="NNJ89" s="192"/>
      <c r="NNK89" s="192"/>
      <c r="NNL89" s="192"/>
      <c r="NNM89" s="192"/>
      <c r="NNN89" s="192"/>
      <c r="NNO89" s="192"/>
      <c r="NNP89" s="192"/>
      <c r="NNQ89" s="192"/>
      <c r="NNR89" s="192"/>
      <c r="NNS89" s="192"/>
      <c r="NNT89" s="192"/>
      <c r="NNU89" s="192"/>
      <c r="NNV89" s="192"/>
      <c r="NNW89" s="192"/>
      <c r="NNX89" s="192"/>
      <c r="NNY89" s="192"/>
      <c r="NNZ89" s="192"/>
      <c r="NOA89" s="192"/>
      <c r="NOB89" s="192"/>
      <c r="NOC89" s="192"/>
      <c r="NOD89" s="192"/>
      <c r="NOE89" s="192"/>
      <c r="NOF89" s="192"/>
      <c r="NOG89" s="192"/>
      <c r="NOH89" s="192"/>
      <c r="NOI89" s="192"/>
      <c r="NOJ89" s="192"/>
      <c r="NOK89" s="192"/>
      <c r="NOL89" s="192"/>
      <c r="NOM89" s="192"/>
      <c r="NON89" s="192"/>
      <c r="NOO89" s="192"/>
      <c r="NOP89" s="192"/>
      <c r="NOQ89" s="192"/>
      <c r="NOR89" s="192"/>
      <c r="NOS89" s="192"/>
      <c r="NOT89" s="192"/>
      <c r="NOU89" s="192"/>
      <c r="NOV89" s="192"/>
      <c r="NOW89" s="192"/>
      <c r="NOX89" s="192"/>
      <c r="NOY89" s="192"/>
      <c r="NOZ89" s="192"/>
      <c r="NPA89" s="192"/>
      <c r="NPB89" s="192"/>
      <c r="NPC89" s="192"/>
      <c r="NPD89" s="192"/>
      <c r="NPE89" s="192"/>
      <c r="NPF89" s="192"/>
      <c r="NPG89" s="192"/>
      <c r="NPH89" s="192"/>
      <c r="NPI89" s="192"/>
      <c r="NPJ89" s="192"/>
      <c r="NPK89" s="192"/>
      <c r="NPL89" s="192"/>
      <c r="NPM89" s="192"/>
      <c r="NPN89" s="192"/>
      <c r="NPO89" s="192"/>
      <c r="NPP89" s="192"/>
      <c r="NPQ89" s="192"/>
      <c r="NPR89" s="192"/>
      <c r="NPS89" s="192"/>
      <c r="NPT89" s="192"/>
      <c r="NPU89" s="192"/>
      <c r="NPV89" s="192"/>
      <c r="NPW89" s="192"/>
      <c r="NPX89" s="192"/>
      <c r="NPY89" s="192"/>
      <c r="NPZ89" s="192"/>
      <c r="NQA89" s="192"/>
      <c r="NQB89" s="192"/>
      <c r="NQC89" s="192"/>
      <c r="NQD89" s="192"/>
      <c r="NQE89" s="192"/>
      <c r="NQF89" s="192"/>
      <c r="NQG89" s="192"/>
      <c r="NQH89" s="192"/>
      <c r="NQI89" s="192"/>
      <c r="NQJ89" s="192"/>
      <c r="NQK89" s="192"/>
      <c r="NQL89" s="192"/>
      <c r="NQM89" s="192"/>
      <c r="NQN89" s="192"/>
      <c r="NQO89" s="192"/>
      <c r="NQP89" s="192"/>
      <c r="NQQ89" s="192"/>
      <c r="NQR89" s="192"/>
      <c r="NQS89" s="192"/>
      <c r="NQT89" s="192"/>
      <c r="NQU89" s="192"/>
      <c r="NQV89" s="192"/>
      <c r="NQW89" s="192"/>
      <c r="NQX89" s="192"/>
      <c r="NQY89" s="192"/>
      <c r="NQZ89" s="192"/>
      <c r="NRA89" s="192"/>
      <c r="NRB89" s="192"/>
      <c r="NRC89" s="192"/>
      <c r="NRD89" s="192"/>
      <c r="NRE89" s="192"/>
      <c r="NRF89" s="192"/>
      <c r="NRG89" s="192"/>
      <c r="NRH89" s="192"/>
      <c r="NRI89" s="192"/>
      <c r="NRJ89" s="192"/>
      <c r="NRK89" s="192"/>
      <c r="NRL89" s="192"/>
      <c r="NRM89" s="192"/>
      <c r="NRN89" s="192"/>
      <c r="NRO89" s="192"/>
      <c r="NRP89" s="192"/>
      <c r="NRQ89" s="192"/>
      <c r="NRR89" s="192"/>
      <c r="NRS89" s="192"/>
      <c r="NRT89" s="192"/>
      <c r="NRU89" s="192"/>
      <c r="NRV89" s="192"/>
      <c r="NRW89" s="192"/>
      <c r="NRX89" s="192"/>
      <c r="NRY89" s="192"/>
      <c r="NRZ89" s="192"/>
      <c r="NSA89" s="192"/>
      <c r="NSB89" s="192"/>
      <c r="NSC89" s="192"/>
      <c r="NSD89" s="192"/>
      <c r="NSE89" s="192"/>
      <c r="NSF89" s="192"/>
      <c r="NSG89" s="192"/>
      <c r="NSH89" s="192"/>
      <c r="NSI89" s="192"/>
      <c r="NSJ89" s="192"/>
      <c r="NSK89" s="192"/>
      <c r="NSL89" s="192"/>
      <c r="NSM89" s="192"/>
      <c r="NSN89" s="192"/>
      <c r="NSO89" s="192"/>
      <c r="NSP89" s="192"/>
      <c r="NSQ89" s="192"/>
      <c r="NSR89" s="192"/>
      <c r="NSS89" s="192"/>
      <c r="NST89" s="192"/>
      <c r="NSU89" s="192"/>
      <c r="NSV89" s="192"/>
      <c r="NSW89" s="192"/>
      <c r="NSX89" s="192"/>
      <c r="NSY89" s="192"/>
      <c r="NSZ89" s="192"/>
      <c r="NTA89" s="192"/>
      <c r="NTB89" s="192"/>
      <c r="NTC89" s="192"/>
      <c r="NTD89" s="192"/>
      <c r="NTE89" s="192"/>
      <c r="NTF89" s="192"/>
      <c r="NTG89" s="192"/>
      <c r="NTH89" s="192"/>
      <c r="NTI89" s="192"/>
      <c r="NTJ89" s="192"/>
      <c r="NTK89" s="192"/>
      <c r="NTL89" s="192"/>
      <c r="NTM89" s="192"/>
      <c r="NTN89" s="192"/>
      <c r="NTO89" s="192"/>
      <c r="NTP89" s="192"/>
      <c r="NTQ89" s="192"/>
      <c r="NTR89" s="192"/>
      <c r="NTS89" s="192"/>
      <c r="NTT89" s="192"/>
      <c r="NTU89" s="192"/>
      <c r="NTV89" s="192"/>
      <c r="NTW89" s="192"/>
      <c r="NTX89" s="192"/>
      <c r="NTY89" s="192"/>
      <c r="NTZ89" s="192"/>
      <c r="NUA89" s="192"/>
      <c r="NUB89" s="192"/>
      <c r="NUC89" s="192"/>
      <c r="NUD89" s="192"/>
      <c r="NUE89" s="192"/>
      <c r="NUF89" s="192"/>
      <c r="NUG89" s="192"/>
      <c r="NUH89" s="192"/>
      <c r="NUI89" s="192"/>
      <c r="NUJ89" s="192"/>
      <c r="NUK89" s="192"/>
      <c r="NUL89" s="192"/>
      <c r="NUM89" s="192"/>
      <c r="NUN89" s="192"/>
      <c r="NUO89" s="192"/>
      <c r="NUP89" s="192"/>
      <c r="NUQ89" s="192"/>
      <c r="NUR89" s="192"/>
      <c r="NUS89" s="192"/>
      <c r="NUT89" s="192"/>
      <c r="NUU89" s="192"/>
      <c r="NUV89" s="192"/>
      <c r="NUW89" s="192"/>
      <c r="NUX89" s="192"/>
      <c r="NUY89" s="192"/>
      <c r="NUZ89" s="192"/>
      <c r="NVA89" s="192"/>
      <c r="NVB89" s="192"/>
      <c r="NVC89" s="192"/>
      <c r="NVD89" s="192"/>
      <c r="NVE89" s="192"/>
      <c r="NVF89" s="192"/>
      <c r="NVG89" s="192"/>
      <c r="NVH89" s="192"/>
      <c r="NVI89" s="192"/>
      <c r="NVJ89" s="192"/>
      <c r="NVK89" s="192"/>
      <c r="NVL89" s="192"/>
      <c r="NVM89" s="192"/>
      <c r="NVN89" s="192"/>
      <c r="NVO89" s="192"/>
      <c r="NVP89" s="192"/>
      <c r="NVQ89" s="192"/>
      <c r="NVR89" s="192"/>
      <c r="NVS89" s="192"/>
      <c r="NVT89" s="192"/>
      <c r="NVU89" s="192"/>
      <c r="NVV89" s="192"/>
      <c r="NVW89" s="192"/>
      <c r="NVX89" s="192"/>
      <c r="NVY89" s="192"/>
      <c r="NVZ89" s="192"/>
      <c r="NWA89" s="192"/>
      <c r="NWB89" s="192"/>
      <c r="NWC89" s="192"/>
      <c r="NWD89" s="192"/>
      <c r="NWE89" s="192"/>
      <c r="NWF89" s="192"/>
      <c r="NWG89" s="192"/>
      <c r="NWH89" s="192"/>
      <c r="NWI89" s="192"/>
      <c r="NWJ89" s="192"/>
      <c r="NWK89" s="192"/>
      <c r="NWL89" s="192"/>
      <c r="NWM89" s="192"/>
      <c r="NWN89" s="192"/>
      <c r="NWO89" s="192"/>
      <c r="NWP89" s="192"/>
      <c r="NWQ89" s="192"/>
      <c r="NWR89" s="192"/>
      <c r="NWS89" s="192"/>
      <c r="NWT89" s="192"/>
      <c r="NWU89" s="192"/>
      <c r="NWV89" s="192"/>
      <c r="NWW89" s="192"/>
      <c r="NWX89" s="192"/>
      <c r="NWY89" s="192"/>
      <c r="NWZ89" s="192"/>
      <c r="NXA89" s="192"/>
      <c r="NXB89" s="192"/>
      <c r="NXC89" s="192"/>
      <c r="NXD89" s="192"/>
      <c r="NXE89" s="192"/>
      <c r="NXF89" s="192"/>
      <c r="NXG89" s="192"/>
      <c r="NXH89" s="192"/>
      <c r="NXI89" s="192"/>
      <c r="NXJ89" s="192"/>
      <c r="NXK89" s="192"/>
      <c r="NXL89" s="192"/>
      <c r="NXM89" s="192"/>
      <c r="NXN89" s="192"/>
      <c r="NXO89" s="192"/>
      <c r="NXP89" s="192"/>
      <c r="NXQ89" s="192"/>
      <c r="NXR89" s="192"/>
      <c r="NXS89" s="192"/>
      <c r="NXT89" s="192"/>
      <c r="NXU89" s="192"/>
      <c r="NXV89" s="192"/>
      <c r="NXW89" s="192"/>
      <c r="NXX89" s="192"/>
      <c r="NXY89" s="192"/>
      <c r="NXZ89" s="192"/>
      <c r="NYA89" s="192"/>
      <c r="NYB89" s="192"/>
      <c r="NYC89" s="192"/>
      <c r="NYD89" s="192"/>
      <c r="NYE89" s="192"/>
      <c r="NYF89" s="192"/>
      <c r="NYG89" s="192"/>
      <c r="NYH89" s="192"/>
      <c r="NYI89" s="192"/>
      <c r="NYJ89" s="192"/>
      <c r="NYK89" s="192"/>
      <c r="NYL89" s="192"/>
      <c r="NYM89" s="192"/>
      <c r="NYN89" s="192"/>
      <c r="NYO89" s="192"/>
      <c r="NYP89" s="192"/>
      <c r="NYQ89" s="192"/>
      <c r="NYR89" s="192"/>
      <c r="NYS89" s="192"/>
      <c r="NYT89" s="192"/>
      <c r="NYU89" s="192"/>
      <c r="NYV89" s="192"/>
      <c r="NYW89" s="192"/>
      <c r="NYX89" s="192"/>
      <c r="NYY89" s="192"/>
      <c r="NYZ89" s="192"/>
      <c r="NZA89" s="192"/>
      <c r="NZB89" s="192"/>
      <c r="NZC89" s="192"/>
      <c r="NZD89" s="192"/>
      <c r="NZE89" s="192"/>
      <c r="NZF89" s="192"/>
      <c r="NZG89" s="192"/>
      <c r="NZH89" s="192"/>
      <c r="NZI89" s="192"/>
      <c r="NZJ89" s="192"/>
      <c r="NZK89" s="192"/>
      <c r="NZL89" s="192"/>
      <c r="NZM89" s="192"/>
      <c r="NZN89" s="192"/>
      <c r="NZO89" s="192"/>
      <c r="NZP89" s="192"/>
      <c r="NZQ89" s="192"/>
      <c r="NZR89" s="192"/>
      <c r="NZS89" s="192"/>
      <c r="NZT89" s="192"/>
      <c r="NZU89" s="192"/>
      <c r="NZV89" s="192"/>
      <c r="NZW89" s="192"/>
      <c r="NZX89" s="192"/>
      <c r="NZY89" s="192"/>
      <c r="NZZ89" s="192"/>
      <c r="OAA89" s="192"/>
      <c r="OAB89" s="192"/>
      <c r="OAC89" s="192"/>
      <c r="OAD89" s="192"/>
      <c r="OAE89" s="192"/>
      <c r="OAF89" s="192"/>
      <c r="OAG89" s="192"/>
      <c r="OAH89" s="192"/>
      <c r="OAI89" s="192"/>
      <c r="OAJ89" s="192"/>
      <c r="OAK89" s="192"/>
      <c r="OAL89" s="192"/>
      <c r="OAM89" s="192"/>
      <c r="OAN89" s="192"/>
      <c r="OAO89" s="192"/>
      <c r="OAP89" s="192"/>
      <c r="OAQ89" s="192"/>
      <c r="OAR89" s="192"/>
      <c r="OAS89" s="192"/>
      <c r="OAT89" s="192"/>
      <c r="OAU89" s="192"/>
      <c r="OAV89" s="192"/>
      <c r="OAW89" s="192"/>
      <c r="OAX89" s="192"/>
      <c r="OAY89" s="192"/>
      <c r="OAZ89" s="192"/>
      <c r="OBA89" s="192"/>
      <c r="OBB89" s="192"/>
      <c r="OBC89" s="192"/>
      <c r="OBD89" s="192"/>
      <c r="OBE89" s="192"/>
      <c r="OBF89" s="192"/>
      <c r="OBG89" s="192"/>
      <c r="OBH89" s="192"/>
      <c r="OBI89" s="192"/>
      <c r="OBJ89" s="192"/>
      <c r="OBK89" s="192"/>
      <c r="OBL89" s="192"/>
      <c r="OBM89" s="192"/>
      <c r="OBN89" s="192"/>
      <c r="OBO89" s="192"/>
      <c r="OBP89" s="192"/>
      <c r="OBQ89" s="192"/>
      <c r="OBR89" s="192"/>
      <c r="OBS89" s="192"/>
      <c r="OBT89" s="192"/>
      <c r="OBU89" s="192"/>
      <c r="OBV89" s="192"/>
      <c r="OBW89" s="192"/>
      <c r="OBX89" s="192"/>
      <c r="OBY89" s="192"/>
      <c r="OBZ89" s="192"/>
      <c r="OCA89" s="192"/>
      <c r="OCB89" s="192"/>
      <c r="OCC89" s="192"/>
      <c r="OCD89" s="192"/>
      <c r="OCE89" s="192"/>
      <c r="OCF89" s="192"/>
      <c r="OCG89" s="192"/>
      <c r="OCH89" s="192"/>
      <c r="OCI89" s="192"/>
      <c r="OCJ89" s="192"/>
      <c r="OCK89" s="192"/>
      <c r="OCL89" s="192"/>
      <c r="OCM89" s="192"/>
      <c r="OCN89" s="192"/>
      <c r="OCO89" s="192"/>
      <c r="OCP89" s="192"/>
      <c r="OCQ89" s="192"/>
      <c r="OCR89" s="192"/>
      <c r="OCS89" s="192"/>
      <c r="OCT89" s="192"/>
      <c r="OCU89" s="192"/>
      <c r="OCV89" s="192"/>
      <c r="OCW89" s="192"/>
      <c r="OCX89" s="192"/>
      <c r="OCY89" s="192"/>
      <c r="OCZ89" s="192"/>
      <c r="ODA89" s="192"/>
      <c r="ODB89" s="192"/>
      <c r="ODC89" s="192"/>
      <c r="ODD89" s="192"/>
      <c r="ODE89" s="192"/>
      <c r="ODF89" s="192"/>
      <c r="ODG89" s="192"/>
      <c r="ODH89" s="192"/>
      <c r="ODI89" s="192"/>
      <c r="ODJ89" s="192"/>
      <c r="ODK89" s="192"/>
      <c r="ODL89" s="192"/>
      <c r="ODM89" s="192"/>
      <c r="ODN89" s="192"/>
      <c r="ODO89" s="192"/>
      <c r="ODP89" s="192"/>
      <c r="ODQ89" s="192"/>
      <c r="ODR89" s="192"/>
      <c r="ODS89" s="192"/>
      <c r="ODT89" s="192"/>
      <c r="ODU89" s="192"/>
      <c r="ODV89" s="192"/>
      <c r="ODW89" s="192"/>
      <c r="ODX89" s="192"/>
      <c r="ODY89" s="192"/>
      <c r="ODZ89" s="192"/>
      <c r="OEA89" s="192"/>
      <c r="OEB89" s="192"/>
      <c r="OEC89" s="192"/>
      <c r="OED89" s="192"/>
      <c r="OEE89" s="192"/>
      <c r="OEF89" s="192"/>
      <c r="OEG89" s="192"/>
      <c r="OEH89" s="192"/>
      <c r="OEI89" s="192"/>
      <c r="OEJ89" s="192"/>
      <c r="OEK89" s="192"/>
      <c r="OEL89" s="192"/>
      <c r="OEM89" s="192"/>
      <c r="OEN89" s="192"/>
      <c r="OEO89" s="192"/>
      <c r="OEP89" s="192"/>
      <c r="OEQ89" s="192"/>
      <c r="OER89" s="192"/>
      <c r="OES89" s="192"/>
      <c r="OET89" s="192"/>
      <c r="OEU89" s="192"/>
      <c r="OEV89" s="192"/>
      <c r="OEW89" s="192"/>
      <c r="OEX89" s="192"/>
      <c r="OEY89" s="192"/>
      <c r="OEZ89" s="192"/>
      <c r="OFA89" s="192"/>
      <c r="OFB89" s="192"/>
      <c r="OFC89" s="192"/>
      <c r="OFD89" s="192"/>
      <c r="OFE89" s="192"/>
      <c r="OFF89" s="192"/>
      <c r="OFG89" s="192"/>
      <c r="OFH89" s="192"/>
      <c r="OFI89" s="192"/>
      <c r="OFJ89" s="192"/>
      <c r="OFK89" s="192"/>
      <c r="OFL89" s="192"/>
      <c r="OFM89" s="192"/>
      <c r="OFN89" s="192"/>
      <c r="OFO89" s="192"/>
      <c r="OFP89" s="192"/>
      <c r="OFQ89" s="192"/>
      <c r="OFR89" s="192"/>
      <c r="OFS89" s="192"/>
      <c r="OFT89" s="192"/>
      <c r="OFU89" s="192"/>
      <c r="OFV89" s="192"/>
      <c r="OFW89" s="192"/>
      <c r="OFX89" s="192"/>
      <c r="OFY89" s="192"/>
      <c r="OFZ89" s="192"/>
      <c r="OGA89" s="192"/>
      <c r="OGB89" s="192"/>
      <c r="OGC89" s="192"/>
      <c r="OGD89" s="192"/>
      <c r="OGE89" s="192"/>
      <c r="OGF89" s="192"/>
      <c r="OGG89" s="192"/>
      <c r="OGH89" s="192"/>
      <c r="OGI89" s="192"/>
      <c r="OGJ89" s="192"/>
      <c r="OGK89" s="192"/>
      <c r="OGL89" s="192"/>
      <c r="OGM89" s="192"/>
      <c r="OGN89" s="192"/>
      <c r="OGO89" s="192"/>
      <c r="OGP89" s="192"/>
      <c r="OGQ89" s="192"/>
      <c r="OGR89" s="192"/>
      <c r="OGS89" s="192"/>
      <c r="OGT89" s="192"/>
      <c r="OGU89" s="192"/>
      <c r="OGV89" s="192"/>
      <c r="OGW89" s="192"/>
      <c r="OGX89" s="192"/>
      <c r="OGY89" s="192"/>
      <c r="OGZ89" s="192"/>
      <c r="OHA89" s="192"/>
      <c r="OHB89" s="192"/>
      <c r="OHC89" s="192"/>
      <c r="OHD89" s="192"/>
      <c r="OHE89" s="192"/>
      <c r="OHF89" s="192"/>
      <c r="OHG89" s="192"/>
      <c r="OHH89" s="192"/>
      <c r="OHI89" s="192"/>
      <c r="OHJ89" s="192"/>
      <c r="OHK89" s="192"/>
      <c r="OHL89" s="192"/>
      <c r="OHM89" s="192"/>
      <c r="OHN89" s="192"/>
      <c r="OHO89" s="192"/>
      <c r="OHP89" s="192"/>
      <c r="OHQ89" s="192"/>
      <c r="OHR89" s="192"/>
      <c r="OHS89" s="192"/>
      <c r="OHT89" s="192"/>
      <c r="OHU89" s="192"/>
      <c r="OHV89" s="192"/>
      <c r="OHW89" s="192"/>
      <c r="OHX89" s="192"/>
      <c r="OHY89" s="192"/>
      <c r="OHZ89" s="192"/>
      <c r="OIA89" s="192"/>
      <c r="OIB89" s="192"/>
      <c r="OIC89" s="192"/>
      <c r="OID89" s="192"/>
      <c r="OIE89" s="192"/>
      <c r="OIF89" s="192"/>
      <c r="OIG89" s="192"/>
      <c r="OIH89" s="192"/>
      <c r="OII89" s="192"/>
      <c r="OIJ89" s="192"/>
      <c r="OIK89" s="192"/>
      <c r="OIL89" s="192"/>
      <c r="OIM89" s="192"/>
      <c r="OIN89" s="192"/>
      <c r="OIO89" s="192"/>
      <c r="OIP89" s="192"/>
      <c r="OIQ89" s="192"/>
      <c r="OIR89" s="192"/>
      <c r="OIS89" s="192"/>
      <c r="OIT89" s="192"/>
      <c r="OIU89" s="192"/>
      <c r="OIV89" s="192"/>
      <c r="OIW89" s="192"/>
      <c r="OIX89" s="192"/>
      <c r="OIY89" s="192"/>
      <c r="OIZ89" s="192"/>
      <c r="OJA89" s="192"/>
      <c r="OJB89" s="192"/>
      <c r="OJC89" s="192"/>
      <c r="OJD89" s="192"/>
      <c r="OJE89" s="192"/>
      <c r="OJF89" s="192"/>
      <c r="OJG89" s="192"/>
      <c r="OJH89" s="192"/>
      <c r="OJI89" s="192"/>
      <c r="OJJ89" s="192"/>
      <c r="OJK89" s="192"/>
      <c r="OJL89" s="192"/>
      <c r="OJM89" s="192"/>
      <c r="OJN89" s="192"/>
      <c r="OJO89" s="192"/>
      <c r="OJP89" s="192"/>
      <c r="OJQ89" s="192"/>
      <c r="OJR89" s="192"/>
      <c r="OJS89" s="192"/>
      <c r="OJT89" s="192"/>
      <c r="OJU89" s="192"/>
      <c r="OJV89" s="192"/>
      <c r="OJW89" s="192"/>
      <c r="OJX89" s="192"/>
      <c r="OJY89" s="192"/>
      <c r="OJZ89" s="192"/>
      <c r="OKA89" s="192"/>
      <c r="OKB89" s="192"/>
      <c r="OKC89" s="192"/>
      <c r="OKD89" s="192"/>
      <c r="OKE89" s="192"/>
      <c r="OKF89" s="192"/>
      <c r="OKG89" s="192"/>
      <c r="OKH89" s="192"/>
      <c r="OKI89" s="192"/>
      <c r="OKJ89" s="192"/>
      <c r="OKK89" s="192"/>
      <c r="OKL89" s="192"/>
      <c r="OKM89" s="192"/>
      <c r="OKN89" s="192"/>
      <c r="OKO89" s="192"/>
      <c r="OKP89" s="192"/>
      <c r="OKQ89" s="192"/>
      <c r="OKR89" s="192"/>
      <c r="OKS89" s="192"/>
      <c r="OKT89" s="192"/>
      <c r="OKU89" s="192"/>
      <c r="OKV89" s="192"/>
      <c r="OKW89" s="192"/>
      <c r="OKX89" s="192"/>
      <c r="OKY89" s="192"/>
      <c r="OKZ89" s="192"/>
      <c r="OLA89" s="192"/>
      <c r="OLB89" s="192"/>
      <c r="OLC89" s="192"/>
      <c r="OLD89" s="192"/>
      <c r="OLE89" s="192"/>
      <c r="OLF89" s="192"/>
      <c r="OLG89" s="192"/>
      <c r="OLH89" s="192"/>
      <c r="OLI89" s="192"/>
      <c r="OLJ89" s="192"/>
      <c r="OLK89" s="192"/>
      <c r="OLL89" s="192"/>
      <c r="OLM89" s="192"/>
      <c r="OLN89" s="192"/>
      <c r="OLO89" s="192"/>
      <c r="OLP89" s="192"/>
      <c r="OLQ89" s="192"/>
      <c r="OLR89" s="192"/>
      <c r="OLS89" s="192"/>
      <c r="OLT89" s="192"/>
      <c r="OLU89" s="192"/>
      <c r="OLV89" s="192"/>
      <c r="OLW89" s="192"/>
      <c r="OLX89" s="192"/>
      <c r="OLY89" s="192"/>
      <c r="OLZ89" s="192"/>
      <c r="OMA89" s="192"/>
      <c r="OMB89" s="192"/>
      <c r="OMC89" s="192"/>
      <c r="OMD89" s="192"/>
      <c r="OME89" s="192"/>
      <c r="OMF89" s="192"/>
      <c r="OMG89" s="192"/>
      <c r="OMH89" s="192"/>
      <c r="OMI89" s="192"/>
      <c r="OMJ89" s="192"/>
      <c r="OMK89" s="192"/>
      <c r="OML89" s="192"/>
      <c r="OMM89" s="192"/>
      <c r="OMN89" s="192"/>
      <c r="OMO89" s="192"/>
      <c r="OMP89" s="192"/>
      <c r="OMQ89" s="192"/>
      <c r="OMR89" s="192"/>
      <c r="OMS89" s="192"/>
      <c r="OMT89" s="192"/>
      <c r="OMU89" s="192"/>
      <c r="OMV89" s="192"/>
      <c r="OMW89" s="192"/>
      <c r="OMX89" s="192"/>
      <c r="OMY89" s="192"/>
      <c r="OMZ89" s="192"/>
      <c r="ONA89" s="192"/>
      <c r="ONB89" s="192"/>
      <c r="ONC89" s="192"/>
      <c r="OND89" s="192"/>
      <c r="ONE89" s="192"/>
      <c r="ONF89" s="192"/>
      <c r="ONG89" s="192"/>
      <c r="ONH89" s="192"/>
      <c r="ONI89" s="192"/>
      <c r="ONJ89" s="192"/>
      <c r="ONK89" s="192"/>
      <c r="ONL89" s="192"/>
      <c r="ONM89" s="192"/>
      <c r="ONN89" s="192"/>
      <c r="ONO89" s="192"/>
      <c r="ONP89" s="192"/>
      <c r="ONQ89" s="192"/>
      <c r="ONR89" s="192"/>
      <c r="ONS89" s="192"/>
      <c r="ONT89" s="192"/>
      <c r="ONU89" s="192"/>
      <c r="ONV89" s="192"/>
      <c r="ONW89" s="192"/>
      <c r="ONX89" s="192"/>
      <c r="ONY89" s="192"/>
      <c r="ONZ89" s="192"/>
      <c r="OOA89" s="192"/>
      <c r="OOB89" s="192"/>
      <c r="OOC89" s="192"/>
      <c r="OOD89" s="192"/>
      <c r="OOE89" s="192"/>
      <c r="OOF89" s="192"/>
      <c r="OOG89" s="192"/>
      <c r="OOH89" s="192"/>
      <c r="OOI89" s="192"/>
      <c r="OOJ89" s="192"/>
      <c r="OOK89" s="192"/>
      <c r="OOL89" s="192"/>
      <c r="OOM89" s="192"/>
      <c r="OON89" s="192"/>
      <c r="OOO89" s="192"/>
      <c r="OOP89" s="192"/>
      <c r="OOQ89" s="192"/>
      <c r="OOR89" s="192"/>
      <c r="OOS89" s="192"/>
      <c r="OOT89" s="192"/>
      <c r="OOU89" s="192"/>
      <c r="OOV89" s="192"/>
      <c r="OOW89" s="192"/>
      <c r="OOX89" s="192"/>
      <c r="OOY89" s="192"/>
      <c r="OOZ89" s="192"/>
      <c r="OPA89" s="192"/>
      <c r="OPB89" s="192"/>
      <c r="OPC89" s="192"/>
      <c r="OPD89" s="192"/>
      <c r="OPE89" s="192"/>
      <c r="OPF89" s="192"/>
      <c r="OPG89" s="192"/>
      <c r="OPH89" s="192"/>
      <c r="OPI89" s="192"/>
      <c r="OPJ89" s="192"/>
      <c r="OPK89" s="192"/>
      <c r="OPL89" s="192"/>
      <c r="OPM89" s="192"/>
      <c r="OPN89" s="192"/>
      <c r="OPO89" s="192"/>
      <c r="OPP89" s="192"/>
      <c r="OPQ89" s="192"/>
      <c r="OPR89" s="192"/>
      <c r="OPS89" s="192"/>
      <c r="OPT89" s="192"/>
      <c r="OPU89" s="192"/>
      <c r="OPV89" s="192"/>
      <c r="OPW89" s="192"/>
      <c r="OPX89" s="192"/>
      <c r="OPY89" s="192"/>
      <c r="OPZ89" s="192"/>
      <c r="OQA89" s="192"/>
      <c r="OQB89" s="192"/>
      <c r="OQC89" s="192"/>
      <c r="OQD89" s="192"/>
      <c r="OQE89" s="192"/>
      <c r="OQF89" s="192"/>
      <c r="OQG89" s="192"/>
      <c r="OQH89" s="192"/>
      <c r="OQI89" s="192"/>
      <c r="OQJ89" s="192"/>
      <c r="OQK89" s="192"/>
      <c r="OQL89" s="192"/>
      <c r="OQM89" s="192"/>
      <c r="OQN89" s="192"/>
      <c r="OQO89" s="192"/>
      <c r="OQP89" s="192"/>
      <c r="OQQ89" s="192"/>
      <c r="OQR89" s="192"/>
      <c r="OQS89" s="192"/>
      <c r="OQT89" s="192"/>
      <c r="OQU89" s="192"/>
      <c r="OQV89" s="192"/>
      <c r="OQW89" s="192"/>
      <c r="OQX89" s="192"/>
      <c r="OQY89" s="192"/>
      <c r="OQZ89" s="192"/>
      <c r="ORA89" s="192"/>
      <c r="ORB89" s="192"/>
      <c r="ORC89" s="192"/>
      <c r="ORD89" s="192"/>
      <c r="ORE89" s="192"/>
      <c r="ORF89" s="192"/>
      <c r="ORG89" s="192"/>
      <c r="ORH89" s="192"/>
      <c r="ORI89" s="192"/>
      <c r="ORJ89" s="192"/>
      <c r="ORK89" s="192"/>
      <c r="ORL89" s="192"/>
      <c r="ORM89" s="192"/>
      <c r="ORN89" s="192"/>
      <c r="ORO89" s="192"/>
      <c r="ORP89" s="192"/>
      <c r="ORQ89" s="192"/>
      <c r="ORR89" s="192"/>
      <c r="ORS89" s="192"/>
      <c r="ORT89" s="192"/>
      <c r="ORU89" s="192"/>
      <c r="ORV89" s="192"/>
      <c r="ORW89" s="192"/>
      <c r="ORX89" s="192"/>
      <c r="ORY89" s="192"/>
      <c r="ORZ89" s="192"/>
      <c r="OSA89" s="192"/>
      <c r="OSB89" s="192"/>
      <c r="OSC89" s="192"/>
      <c r="OSD89" s="192"/>
      <c r="OSE89" s="192"/>
      <c r="OSF89" s="192"/>
      <c r="OSG89" s="192"/>
      <c r="OSH89" s="192"/>
      <c r="OSI89" s="192"/>
      <c r="OSJ89" s="192"/>
      <c r="OSK89" s="192"/>
      <c r="OSL89" s="192"/>
      <c r="OSM89" s="192"/>
      <c r="OSN89" s="192"/>
      <c r="OSO89" s="192"/>
      <c r="OSP89" s="192"/>
      <c r="OSQ89" s="192"/>
      <c r="OSR89" s="192"/>
      <c r="OSS89" s="192"/>
      <c r="OST89" s="192"/>
      <c r="OSU89" s="192"/>
      <c r="OSV89" s="192"/>
      <c r="OSW89" s="192"/>
      <c r="OSX89" s="192"/>
      <c r="OSY89" s="192"/>
      <c r="OSZ89" s="192"/>
      <c r="OTA89" s="192"/>
      <c r="OTB89" s="192"/>
      <c r="OTC89" s="192"/>
      <c r="OTD89" s="192"/>
      <c r="OTE89" s="192"/>
      <c r="OTF89" s="192"/>
      <c r="OTG89" s="192"/>
      <c r="OTH89" s="192"/>
      <c r="OTI89" s="192"/>
      <c r="OTJ89" s="192"/>
      <c r="OTK89" s="192"/>
      <c r="OTL89" s="192"/>
      <c r="OTM89" s="192"/>
      <c r="OTN89" s="192"/>
      <c r="OTO89" s="192"/>
      <c r="OTP89" s="192"/>
      <c r="OTQ89" s="192"/>
      <c r="OTR89" s="192"/>
      <c r="OTS89" s="192"/>
      <c r="OTT89" s="192"/>
      <c r="OTU89" s="192"/>
      <c r="OTV89" s="192"/>
      <c r="OTW89" s="192"/>
      <c r="OTX89" s="192"/>
      <c r="OTY89" s="192"/>
      <c r="OTZ89" s="192"/>
      <c r="OUA89" s="192"/>
      <c r="OUB89" s="192"/>
      <c r="OUC89" s="192"/>
      <c r="OUD89" s="192"/>
      <c r="OUE89" s="192"/>
      <c r="OUF89" s="192"/>
      <c r="OUG89" s="192"/>
      <c r="OUH89" s="192"/>
      <c r="OUI89" s="192"/>
      <c r="OUJ89" s="192"/>
      <c r="OUK89" s="192"/>
      <c r="OUL89" s="192"/>
      <c r="OUM89" s="192"/>
      <c r="OUN89" s="192"/>
      <c r="OUO89" s="192"/>
      <c r="OUP89" s="192"/>
      <c r="OUQ89" s="192"/>
      <c r="OUR89" s="192"/>
      <c r="OUS89" s="192"/>
      <c r="OUT89" s="192"/>
      <c r="OUU89" s="192"/>
      <c r="OUV89" s="192"/>
      <c r="OUW89" s="192"/>
      <c r="OUX89" s="192"/>
      <c r="OUY89" s="192"/>
      <c r="OUZ89" s="192"/>
      <c r="OVA89" s="192"/>
      <c r="OVB89" s="192"/>
      <c r="OVC89" s="192"/>
      <c r="OVD89" s="192"/>
      <c r="OVE89" s="192"/>
      <c r="OVF89" s="192"/>
      <c r="OVG89" s="192"/>
      <c r="OVH89" s="192"/>
      <c r="OVI89" s="192"/>
      <c r="OVJ89" s="192"/>
      <c r="OVK89" s="192"/>
      <c r="OVL89" s="192"/>
      <c r="OVM89" s="192"/>
      <c r="OVN89" s="192"/>
      <c r="OVO89" s="192"/>
      <c r="OVP89" s="192"/>
      <c r="OVQ89" s="192"/>
      <c r="OVR89" s="192"/>
      <c r="OVS89" s="192"/>
      <c r="OVT89" s="192"/>
      <c r="OVU89" s="192"/>
      <c r="OVV89" s="192"/>
      <c r="OVW89" s="192"/>
      <c r="OVX89" s="192"/>
      <c r="OVY89" s="192"/>
      <c r="OVZ89" s="192"/>
      <c r="OWA89" s="192"/>
      <c r="OWB89" s="192"/>
      <c r="OWC89" s="192"/>
      <c r="OWD89" s="192"/>
      <c r="OWE89" s="192"/>
      <c r="OWF89" s="192"/>
      <c r="OWG89" s="192"/>
      <c r="OWH89" s="192"/>
      <c r="OWI89" s="192"/>
      <c r="OWJ89" s="192"/>
      <c r="OWK89" s="192"/>
      <c r="OWL89" s="192"/>
      <c r="OWM89" s="192"/>
      <c r="OWN89" s="192"/>
      <c r="OWO89" s="192"/>
      <c r="OWP89" s="192"/>
      <c r="OWQ89" s="192"/>
      <c r="OWR89" s="192"/>
      <c r="OWS89" s="192"/>
      <c r="OWT89" s="192"/>
      <c r="OWU89" s="192"/>
      <c r="OWV89" s="192"/>
      <c r="OWW89" s="192"/>
      <c r="OWX89" s="192"/>
      <c r="OWY89" s="192"/>
      <c r="OWZ89" s="192"/>
      <c r="OXA89" s="192"/>
      <c r="OXB89" s="192"/>
      <c r="OXC89" s="192"/>
      <c r="OXD89" s="192"/>
      <c r="OXE89" s="192"/>
      <c r="OXF89" s="192"/>
      <c r="OXG89" s="192"/>
      <c r="OXH89" s="192"/>
      <c r="OXI89" s="192"/>
      <c r="OXJ89" s="192"/>
      <c r="OXK89" s="192"/>
      <c r="OXL89" s="192"/>
      <c r="OXM89" s="192"/>
      <c r="OXN89" s="192"/>
      <c r="OXO89" s="192"/>
      <c r="OXP89" s="192"/>
      <c r="OXQ89" s="192"/>
      <c r="OXR89" s="192"/>
      <c r="OXS89" s="192"/>
      <c r="OXT89" s="192"/>
      <c r="OXU89" s="192"/>
      <c r="OXV89" s="192"/>
      <c r="OXW89" s="192"/>
      <c r="OXX89" s="192"/>
      <c r="OXY89" s="192"/>
      <c r="OXZ89" s="192"/>
      <c r="OYA89" s="192"/>
      <c r="OYB89" s="192"/>
      <c r="OYC89" s="192"/>
      <c r="OYD89" s="192"/>
      <c r="OYE89" s="192"/>
      <c r="OYF89" s="192"/>
      <c r="OYG89" s="192"/>
      <c r="OYH89" s="192"/>
      <c r="OYI89" s="192"/>
      <c r="OYJ89" s="192"/>
      <c r="OYK89" s="192"/>
      <c r="OYL89" s="192"/>
      <c r="OYM89" s="192"/>
      <c r="OYN89" s="192"/>
      <c r="OYO89" s="192"/>
      <c r="OYP89" s="192"/>
      <c r="OYQ89" s="192"/>
      <c r="OYR89" s="192"/>
      <c r="OYS89" s="192"/>
      <c r="OYT89" s="192"/>
      <c r="OYU89" s="192"/>
      <c r="OYV89" s="192"/>
      <c r="OYW89" s="192"/>
      <c r="OYX89" s="192"/>
      <c r="OYY89" s="192"/>
      <c r="OYZ89" s="192"/>
      <c r="OZA89" s="192"/>
      <c r="OZB89" s="192"/>
      <c r="OZC89" s="192"/>
      <c r="OZD89" s="192"/>
      <c r="OZE89" s="192"/>
      <c r="OZF89" s="192"/>
      <c r="OZG89" s="192"/>
      <c r="OZH89" s="192"/>
      <c r="OZI89" s="192"/>
      <c r="OZJ89" s="192"/>
      <c r="OZK89" s="192"/>
      <c r="OZL89" s="192"/>
      <c r="OZM89" s="192"/>
      <c r="OZN89" s="192"/>
      <c r="OZO89" s="192"/>
      <c r="OZP89" s="192"/>
      <c r="OZQ89" s="192"/>
      <c r="OZR89" s="192"/>
      <c r="OZS89" s="192"/>
      <c r="OZT89" s="192"/>
      <c r="OZU89" s="192"/>
      <c r="OZV89" s="192"/>
      <c r="OZW89" s="192"/>
      <c r="OZX89" s="192"/>
      <c r="OZY89" s="192"/>
      <c r="OZZ89" s="192"/>
      <c r="PAA89" s="192"/>
      <c r="PAB89" s="192"/>
      <c r="PAC89" s="192"/>
      <c r="PAD89" s="192"/>
      <c r="PAE89" s="192"/>
      <c r="PAF89" s="192"/>
      <c r="PAG89" s="192"/>
      <c r="PAH89" s="192"/>
      <c r="PAI89" s="192"/>
      <c r="PAJ89" s="192"/>
      <c r="PAK89" s="192"/>
      <c r="PAL89" s="192"/>
      <c r="PAM89" s="192"/>
      <c r="PAN89" s="192"/>
      <c r="PAO89" s="192"/>
      <c r="PAP89" s="192"/>
      <c r="PAQ89" s="192"/>
      <c r="PAR89" s="192"/>
      <c r="PAS89" s="192"/>
      <c r="PAT89" s="192"/>
      <c r="PAU89" s="192"/>
      <c r="PAV89" s="192"/>
      <c r="PAW89" s="192"/>
      <c r="PAX89" s="192"/>
      <c r="PAY89" s="192"/>
      <c r="PAZ89" s="192"/>
      <c r="PBA89" s="192"/>
      <c r="PBB89" s="192"/>
      <c r="PBC89" s="192"/>
      <c r="PBD89" s="192"/>
      <c r="PBE89" s="192"/>
      <c r="PBF89" s="192"/>
      <c r="PBG89" s="192"/>
      <c r="PBH89" s="192"/>
      <c r="PBI89" s="192"/>
      <c r="PBJ89" s="192"/>
      <c r="PBK89" s="192"/>
      <c r="PBL89" s="192"/>
      <c r="PBM89" s="192"/>
      <c r="PBN89" s="192"/>
      <c r="PBO89" s="192"/>
      <c r="PBP89" s="192"/>
      <c r="PBQ89" s="192"/>
      <c r="PBR89" s="192"/>
      <c r="PBS89" s="192"/>
      <c r="PBT89" s="192"/>
      <c r="PBU89" s="192"/>
      <c r="PBV89" s="192"/>
      <c r="PBW89" s="192"/>
      <c r="PBX89" s="192"/>
      <c r="PBY89" s="192"/>
      <c r="PBZ89" s="192"/>
      <c r="PCA89" s="192"/>
      <c r="PCB89" s="192"/>
      <c r="PCC89" s="192"/>
      <c r="PCD89" s="192"/>
      <c r="PCE89" s="192"/>
      <c r="PCF89" s="192"/>
      <c r="PCG89" s="192"/>
      <c r="PCH89" s="192"/>
      <c r="PCI89" s="192"/>
      <c r="PCJ89" s="192"/>
      <c r="PCK89" s="192"/>
      <c r="PCL89" s="192"/>
      <c r="PCM89" s="192"/>
      <c r="PCN89" s="192"/>
      <c r="PCO89" s="192"/>
      <c r="PCP89" s="192"/>
      <c r="PCQ89" s="192"/>
      <c r="PCR89" s="192"/>
      <c r="PCS89" s="192"/>
      <c r="PCT89" s="192"/>
      <c r="PCU89" s="192"/>
      <c r="PCV89" s="192"/>
      <c r="PCW89" s="192"/>
      <c r="PCX89" s="192"/>
      <c r="PCY89" s="192"/>
      <c r="PCZ89" s="192"/>
      <c r="PDA89" s="192"/>
      <c r="PDB89" s="192"/>
      <c r="PDC89" s="192"/>
      <c r="PDD89" s="192"/>
      <c r="PDE89" s="192"/>
      <c r="PDF89" s="192"/>
      <c r="PDG89" s="192"/>
      <c r="PDH89" s="192"/>
      <c r="PDI89" s="192"/>
      <c r="PDJ89" s="192"/>
      <c r="PDK89" s="192"/>
      <c r="PDL89" s="192"/>
      <c r="PDM89" s="192"/>
      <c r="PDN89" s="192"/>
      <c r="PDO89" s="192"/>
      <c r="PDP89" s="192"/>
      <c r="PDQ89" s="192"/>
      <c r="PDR89" s="192"/>
      <c r="PDS89" s="192"/>
      <c r="PDT89" s="192"/>
      <c r="PDU89" s="192"/>
      <c r="PDV89" s="192"/>
      <c r="PDW89" s="192"/>
      <c r="PDX89" s="192"/>
      <c r="PDY89" s="192"/>
      <c r="PDZ89" s="192"/>
      <c r="PEA89" s="192"/>
      <c r="PEB89" s="192"/>
      <c r="PEC89" s="192"/>
      <c r="PED89" s="192"/>
      <c r="PEE89" s="192"/>
      <c r="PEF89" s="192"/>
      <c r="PEG89" s="192"/>
      <c r="PEH89" s="192"/>
      <c r="PEI89" s="192"/>
      <c r="PEJ89" s="192"/>
      <c r="PEK89" s="192"/>
      <c r="PEL89" s="192"/>
      <c r="PEM89" s="192"/>
      <c r="PEN89" s="192"/>
      <c r="PEO89" s="192"/>
      <c r="PEP89" s="192"/>
      <c r="PEQ89" s="192"/>
      <c r="PER89" s="192"/>
      <c r="PES89" s="192"/>
      <c r="PET89" s="192"/>
      <c r="PEU89" s="192"/>
      <c r="PEV89" s="192"/>
      <c r="PEW89" s="192"/>
      <c r="PEX89" s="192"/>
      <c r="PEY89" s="192"/>
      <c r="PEZ89" s="192"/>
      <c r="PFA89" s="192"/>
      <c r="PFB89" s="192"/>
      <c r="PFC89" s="192"/>
      <c r="PFD89" s="192"/>
      <c r="PFE89" s="192"/>
      <c r="PFF89" s="192"/>
      <c r="PFG89" s="192"/>
      <c r="PFH89" s="192"/>
      <c r="PFI89" s="192"/>
      <c r="PFJ89" s="192"/>
      <c r="PFK89" s="192"/>
      <c r="PFL89" s="192"/>
      <c r="PFM89" s="192"/>
      <c r="PFN89" s="192"/>
      <c r="PFO89" s="192"/>
      <c r="PFP89" s="192"/>
      <c r="PFQ89" s="192"/>
      <c r="PFR89" s="192"/>
      <c r="PFS89" s="192"/>
      <c r="PFT89" s="192"/>
      <c r="PFU89" s="192"/>
      <c r="PFV89" s="192"/>
      <c r="PFW89" s="192"/>
      <c r="PFX89" s="192"/>
      <c r="PFY89" s="192"/>
      <c r="PFZ89" s="192"/>
      <c r="PGA89" s="192"/>
      <c r="PGB89" s="192"/>
      <c r="PGC89" s="192"/>
      <c r="PGD89" s="192"/>
      <c r="PGE89" s="192"/>
      <c r="PGF89" s="192"/>
      <c r="PGG89" s="192"/>
      <c r="PGH89" s="192"/>
      <c r="PGI89" s="192"/>
      <c r="PGJ89" s="192"/>
      <c r="PGK89" s="192"/>
      <c r="PGL89" s="192"/>
      <c r="PGM89" s="192"/>
      <c r="PGN89" s="192"/>
      <c r="PGO89" s="192"/>
      <c r="PGP89" s="192"/>
      <c r="PGQ89" s="192"/>
      <c r="PGR89" s="192"/>
      <c r="PGS89" s="192"/>
      <c r="PGT89" s="192"/>
      <c r="PGU89" s="192"/>
      <c r="PGV89" s="192"/>
      <c r="PGW89" s="192"/>
      <c r="PGX89" s="192"/>
      <c r="PGY89" s="192"/>
      <c r="PGZ89" s="192"/>
      <c r="PHA89" s="192"/>
      <c r="PHB89" s="192"/>
      <c r="PHC89" s="192"/>
      <c r="PHD89" s="192"/>
      <c r="PHE89" s="192"/>
      <c r="PHF89" s="192"/>
      <c r="PHG89" s="192"/>
      <c r="PHH89" s="192"/>
      <c r="PHI89" s="192"/>
      <c r="PHJ89" s="192"/>
      <c r="PHK89" s="192"/>
      <c r="PHL89" s="192"/>
      <c r="PHM89" s="192"/>
      <c r="PHN89" s="192"/>
      <c r="PHO89" s="192"/>
      <c r="PHP89" s="192"/>
      <c r="PHQ89" s="192"/>
      <c r="PHR89" s="192"/>
      <c r="PHS89" s="192"/>
      <c r="PHT89" s="192"/>
      <c r="PHU89" s="192"/>
      <c r="PHV89" s="192"/>
      <c r="PHW89" s="192"/>
      <c r="PHX89" s="192"/>
      <c r="PHY89" s="192"/>
      <c r="PHZ89" s="192"/>
      <c r="PIA89" s="192"/>
      <c r="PIB89" s="192"/>
      <c r="PIC89" s="192"/>
      <c r="PID89" s="192"/>
      <c r="PIE89" s="192"/>
      <c r="PIF89" s="192"/>
      <c r="PIG89" s="192"/>
      <c r="PIH89" s="192"/>
      <c r="PII89" s="192"/>
      <c r="PIJ89" s="192"/>
      <c r="PIK89" s="192"/>
      <c r="PIL89" s="192"/>
      <c r="PIM89" s="192"/>
      <c r="PIN89" s="192"/>
      <c r="PIO89" s="192"/>
      <c r="PIP89" s="192"/>
      <c r="PIQ89" s="192"/>
      <c r="PIR89" s="192"/>
      <c r="PIS89" s="192"/>
      <c r="PIT89" s="192"/>
      <c r="PIU89" s="192"/>
      <c r="PIV89" s="192"/>
      <c r="PIW89" s="192"/>
      <c r="PIX89" s="192"/>
      <c r="PIY89" s="192"/>
      <c r="PIZ89" s="192"/>
      <c r="PJA89" s="192"/>
      <c r="PJB89" s="192"/>
      <c r="PJC89" s="192"/>
      <c r="PJD89" s="192"/>
      <c r="PJE89" s="192"/>
      <c r="PJF89" s="192"/>
      <c r="PJG89" s="192"/>
      <c r="PJH89" s="192"/>
      <c r="PJI89" s="192"/>
      <c r="PJJ89" s="192"/>
      <c r="PJK89" s="192"/>
      <c r="PJL89" s="192"/>
      <c r="PJM89" s="192"/>
      <c r="PJN89" s="192"/>
      <c r="PJO89" s="192"/>
      <c r="PJP89" s="192"/>
      <c r="PJQ89" s="192"/>
      <c r="PJR89" s="192"/>
      <c r="PJS89" s="192"/>
      <c r="PJT89" s="192"/>
      <c r="PJU89" s="192"/>
      <c r="PJV89" s="192"/>
      <c r="PJW89" s="192"/>
      <c r="PJX89" s="192"/>
      <c r="PJY89" s="192"/>
      <c r="PJZ89" s="192"/>
      <c r="PKA89" s="192"/>
      <c r="PKB89" s="192"/>
      <c r="PKC89" s="192"/>
      <c r="PKD89" s="192"/>
      <c r="PKE89" s="192"/>
      <c r="PKF89" s="192"/>
      <c r="PKG89" s="192"/>
      <c r="PKH89" s="192"/>
      <c r="PKI89" s="192"/>
      <c r="PKJ89" s="192"/>
      <c r="PKK89" s="192"/>
      <c r="PKL89" s="192"/>
      <c r="PKM89" s="192"/>
      <c r="PKN89" s="192"/>
      <c r="PKO89" s="192"/>
      <c r="PKP89" s="192"/>
      <c r="PKQ89" s="192"/>
      <c r="PKR89" s="192"/>
      <c r="PKS89" s="192"/>
      <c r="PKT89" s="192"/>
      <c r="PKU89" s="192"/>
      <c r="PKV89" s="192"/>
      <c r="PKW89" s="192"/>
      <c r="PKX89" s="192"/>
      <c r="PKY89" s="192"/>
      <c r="PKZ89" s="192"/>
      <c r="PLA89" s="192"/>
      <c r="PLB89" s="192"/>
      <c r="PLC89" s="192"/>
      <c r="PLD89" s="192"/>
      <c r="PLE89" s="192"/>
      <c r="PLF89" s="192"/>
      <c r="PLG89" s="192"/>
      <c r="PLH89" s="192"/>
      <c r="PLI89" s="192"/>
      <c r="PLJ89" s="192"/>
      <c r="PLK89" s="192"/>
      <c r="PLL89" s="192"/>
      <c r="PLM89" s="192"/>
      <c r="PLN89" s="192"/>
      <c r="PLO89" s="192"/>
      <c r="PLP89" s="192"/>
      <c r="PLQ89" s="192"/>
      <c r="PLR89" s="192"/>
      <c r="PLS89" s="192"/>
      <c r="PLT89" s="192"/>
      <c r="PLU89" s="192"/>
      <c r="PLV89" s="192"/>
      <c r="PLW89" s="192"/>
      <c r="PLX89" s="192"/>
      <c r="PLY89" s="192"/>
      <c r="PLZ89" s="192"/>
      <c r="PMA89" s="192"/>
      <c r="PMB89" s="192"/>
      <c r="PMC89" s="192"/>
      <c r="PMD89" s="192"/>
      <c r="PME89" s="192"/>
      <c r="PMF89" s="192"/>
      <c r="PMG89" s="192"/>
      <c r="PMH89" s="192"/>
      <c r="PMI89" s="192"/>
      <c r="PMJ89" s="192"/>
      <c r="PMK89" s="192"/>
      <c r="PML89" s="192"/>
      <c r="PMM89" s="192"/>
      <c r="PMN89" s="192"/>
      <c r="PMO89" s="192"/>
      <c r="PMP89" s="192"/>
      <c r="PMQ89" s="192"/>
      <c r="PMR89" s="192"/>
      <c r="PMS89" s="192"/>
      <c r="PMT89" s="192"/>
      <c r="PMU89" s="192"/>
      <c r="PMV89" s="192"/>
      <c r="PMW89" s="192"/>
      <c r="PMX89" s="192"/>
      <c r="PMY89" s="192"/>
      <c r="PMZ89" s="192"/>
      <c r="PNA89" s="192"/>
      <c r="PNB89" s="192"/>
      <c r="PNC89" s="192"/>
      <c r="PND89" s="192"/>
      <c r="PNE89" s="192"/>
      <c r="PNF89" s="192"/>
      <c r="PNG89" s="192"/>
      <c r="PNH89" s="192"/>
      <c r="PNI89" s="192"/>
      <c r="PNJ89" s="192"/>
      <c r="PNK89" s="192"/>
      <c r="PNL89" s="192"/>
      <c r="PNM89" s="192"/>
      <c r="PNN89" s="192"/>
      <c r="PNO89" s="192"/>
      <c r="PNP89" s="192"/>
      <c r="PNQ89" s="192"/>
      <c r="PNR89" s="192"/>
      <c r="PNS89" s="192"/>
      <c r="PNT89" s="192"/>
      <c r="PNU89" s="192"/>
      <c r="PNV89" s="192"/>
      <c r="PNW89" s="192"/>
      <c r="PNX89" s="192"/>
      <c r="PNY89" s="192"/>
      <c r="PNZ89" s="192"/>
      <c r="POA89" s="192"/>
      <c r="POB89" s="192"/>
      <c r="POC89" s="192"/>
      <c r="POD89" s="192"/>
      <c r="POE89" s="192"/>
      <c r="POF89" s="192"/>
      <c r="POG89" s="192"/>
      <c r="POH89" s="192"/>
      <c r="POI89" s="192"/>
      <c r="POJ89" s="192"/>
      <c r="POK89" s="192"/>
      <c r="POL89" s="192"/>
      <c r="POM89" s="192"/>
      <c r="PON89" s="192"/>
      <c r="POO89" s="192"/>
      <c r="POP89" s="192"/>
      <c r="POQ89" s="192"/>
      <c r="POR89" s="192"/>
      <c r="POS89" s="192"/>
      <c r="POT89" s="192"/>
      <c r="POU89" s="192"/>
      <c r="POV89" s="192"/>
      <c r="POW89" s="192"/>
      <c r="POX89" s="192"/>
      <c r="POY89" s="192"/>
      <c r="POZ89" s="192"/>
      <c r="PPA89" s="192"/>
      <c r="PPB89" s="192"/>
      <c r="PPC89" s="192"/>
      <c r="PPD89" s="192"/>
      <c r="PPE89" s="192"/>
      <c r="PPF89" s="192"/>
      <c r="PPG89" s="192"/>
      <c r="PPH89" s="192"/>
      <c r="PPI89" s="192"/>
      <c r="PPJ89" s="192"/>
      <c r="PPK89" s="192"/>
      <c r="PPL89" s="192"/>
      <c r="PPM89" s="192"/>
      <c r="PPN89" s="192"/>
      <c r="PPO89" s="192"/>
      <c r="PPP89" s="192"/>
      <c r="PPQ89" s="192"/>
      <c r="PPR89" s="192"/>
      <c r="PPS89" s="192"/>
      <c r="PPT89" s="192"/>
      <c r="PPU89" s="192"/>
      <c r="PPV89" s="192"/>
      <c r="PPW89" s="192"/>
      <c r="PPX89" s="192"/>
      <c r="PPY89" s="192"/>
      <c r="PPZ89" s="192"/>
      <c r="PQA89" s="192"/>
      <c r="PQB89" s="192"/>
      <c r="PQC89" s="192"/>
      <c r="PQD89" s="192"/>
      <c r="PQE89" s="192"/>
      <c r="PQF89" s="192"/>
      <c r="PQG89" s="192"/>
      <c r="PQH89" s="192"/>
      <c r="PQI89" s="192"/>
      <c r="PQJ89" s="192"/>
      <c r="PQK89" s="192"/>
      <c r="PQL89" s="192"/>
      <c r="PQM89" s="192"/>
      <c r="PQN89" s="192"/>
      <c r="PQO89" s="192"/>
      <c r="PQP89" s="192"/>
      <c r="PQQ89" s="192"/>
      <c r="PQR89" s="192"/>
      <c r="PQS89" s="192"/>
      <c r="PQT89" s="192"/>
      <c r="PQU89" s="192"/>
      <c r="PQV89" s="192"/>
      <c r="PQW89" s="192"/>
      <c r="PQX89" s="192"/>
      <c r="PQY89" s="192"/>
      <c r="PQZ89" s="192"/>
      <c r="PRA89" s="192"/>
      <c r="PRB89" s="192"/>
      <c r="PRC89" s="192"/>
      <c r="PRD89" s="192"/>
      <c r="PRE89" s="192"/>
      <c r="PRF89" s="192"/>
      <c r="PRG89" s="192"/>
      <c r="PRH89" s="192"/>
      <c r="PRI89" s="192"/>
      <c r="PRJ89" s="192"/>
      <c r="PRK89" s="192"/>
      <c r="PRL89" s="192"/>
      <c r="PRM89" s="192"/>
      <c r="PRN89" s="192"/>
      <c r="PRO89" s="192"/>
      <c r="PRP89" s="192"/>
      <c r="PRQ89" s="192"/>
      <c r="PRR89" s="192"/>
      <c r="PRS89" s="192"/>
      <c r="PRT89" s="192"/>
      <c r="PRU89" s="192"/>
      <c r="PRV89" s="192"/>
      <c r="PRW89" s="192"/>
      <c r="PRX89" s="192"/>
      <c r="PRY89" s="192"/>
      <c r="PRZ89" s="192"/>
      <c r="PSA89" s="192"/>
      <c r="PSB89" s="192"/>
      <c r="PSC89" s="192"/>
      <c r="PSD89" s="192"/>
      <c r="PSE89" s="192"/>
      <c r="PSF89" s="192"/>
      <c r="PSG89" s="192"/>
      <c r="PSH89" s="192"/>
      <c r="PSI89" s="192"/>
      <c r="PSJ89" s="192"/>
      <c r="PSK89" s="192"/>
      <c r="PSL89" s="192"/>
      <c r="PSM89" s="192"/>
      <c r="PSN89" s="192"/>
      <c r="PSO89" s="192"/>
      <c r="PSP89" s="192"/>
      <c r="PSQ89" s="192"/>
      <c r="PSR89" s="192"/>
      <c r="PSS89" s="192"/>
      <c r="PST89" s="192"/>
      <c r="PSU89" s="192"/>
      <c r="PSV89" s="192"/>
      <c r="PSW89" s="192"/>
      <c r="PSX89" s="192"/>
      <c r="PSY89" s="192"/>
      <c r="PSZ89" s="192"/>
      <c r="PTA89" s="192"/>
      <c r="PTB89" s="192"/>
      <c r="PTC89" s="192"/>
      <c r="PTD89" s="192"/>
      <c r="PTE89" s="192"/>
      <c r="PTF89" s="192"/>
      <c r="PTG89" s="192"/>
      <c r="PTH89" s="192"/>
      <c r="PTI89" s="192"/>
      <c r="PTJ89" s="192"/>
      <c r="PTK89" s="192"/>
      <c r="PTL89" s="192"/>
      <c r="PTM89" s="192"/>
      <c r="PTN89" s="192"/>
      <c r="PTO89" s="192"/>
      <c r="PTP89" s="192"/>
      <c r="PTQ89" s="192"/>
      <c r="PTR89" s="192"/>
      <c r="PTS89" s="192"/>
      <c r="PTT89" s="192"/>
      <c r="PTU89" s="192"/>
      <c r="PTV89" s="192"/>
      <c r="PTW89" s="192"/>
      <c r="PTX89" s="192"/>
      <c r="PTY89" s="192"/>
      <c r="PTZ89" s="192"/>
      <c r="PUA89" s="192"/>
      <c r="PUB89" s="192"/>
      <c r="PUC89" s="192"/>
      <c r="PUD89" s="192"/>
      <c r="PUE89" s="192"/>
      <c r="PUF89" s="192"/>
      <c r="PUG89" s="192"/>
      <c r="PUH89" s="192"/>
      <c r="PUI89" s="192"/>
      <c r="PUJ89" s="192"/>
      <c r="PUK89" s="192"/>
      <c r="PUL89" s="192"/>
      <c r="PUM89" s="192"/>
      <c r="PUN89" s="192"/>
      <c r="PUO89" s="192"/>
      <c r="PUP89" s="192"/>
      <c r="PUQ89" s="192"/>
      <c r="PUR89" s="192"/>
      <c r="PUS89" s="192"/>
      <c r="PUT89" s="192"/>
      <c r="PUU89" s="192"/>
      <c r="PUV89" s="192"/>
      <c r="PUW89" s="192"/>
      <c r="PUX89" s="192"/>
      <c r="PUY89" s="192"/>
      <c r="PUZ89" s="192"/>
      <c r="PVA89" s="192"/>
      <c r="PVB89" s="192"/>
      <c r="PVC89" s="192"/>
      <c r="PVD89" s="192"/>
      <c r="PVE89" s="192"/>
      <c r="PVF89" s="192"/>
      <c r="PVG89" s="192"/>
      <c r="PVH89" s="192"/>
      <c r="PVI89" s="192"/>
      <c r="PVJ89" s="192"/>
      <c r="PVK89" s="192"/>
      <c r="PVL89" s="192"/>
      <c r="PVM89" s="192"/>
      <c r="PVN89" s="192"/>
      <c r="PVO89" s="192"/>
      <c r="PVP89" s="192"/>
      <c r="PVQ89" s="192"/>
      <c r="PVR89" s="192"/>
      <c r="PVS89" s="192"/>
      <c r="PVT89" s="192"/>
      <c r="PVU89" s="192"/>
      <c r="PVV89" s="192"/>
      <c r="PVW89" s="192"/>
      <c r="PVX89" s="192"/>
      <c r="PVY89" s="192"/>
      <c r="PVZ89" s="192"/>
      <c r="PWA89" s="192"/>
      <c r="PWB89" s="192"/>
      <c r="PWC89" s="192"/>
      <c r="PWD89" s="192"/>
      <c r="PWE89" s="192"/>
      <c r="PWF89" s="192"/>
      <c r="PWG89" s="192"/>
      <c r="PWH89" s="192"/>
      <c r="PWI89" s="192"/>
      <c r="PWJ89" s="192"/>
      <c r="PWK89" s="192"/>
      <c r="PWL89" s="192"/>
      <c r="PWM89" s="192"/>
      <c r="PWN89" s="192"/>
      <c r="PWO89" s="192"/>
      <c r="PWP89" s="192"/>
      <c r="PWQ89" s="192"/>
      <c r="PWR89" s="192"/>
      <c r="PWS89" s="192"/>
      <c r="PWT89" s="192"/>
      <c r="PWU89" s="192"/>
      <c r="PWV89" s="192"/>
      <c r="PWW89" s="192"/>
      <c r="PWX89" s="192"/>
      <c r="PWY89" s="192"/>
      <c r="PWZ89" s="192"/>
      <c r="PXA89" s="192"/>
      <c r="PXB89" s="192"/>
      <c r="PXC89" s="192"/>
      <c r="PXD89" s="192"/>
      <c r="PXE89" s="192"/>
      <c r="PXF89" s="192"/>
      <c r="PXG89" s="192"/>
      <c r="PXH89" s="192"/>
      <c r="PXI89" s="192"/>
      <c r="PXJ89" s="192"/>
      <c r="PXK89" s="192"/>
      <c r="PXL89" s="192"/>
      <c r="PXM89" s="192"/>
      <c r="PXN89" s="192"/>
      <c r="PXO89" s="192"/>
      <c r="PXP89" s="192"/>
      <c r="PXQ89" s="192"/>
      <c r="PXR89" s="192"/>
      <c r="PXS89" s="192"/>
      <c r="PXT89" s="192"/>
      <c r="PXU89" s="192"/>
      <c r="PXV89" s="192"/>
      <c r="PXW89" s="192"/>
      <c r="PXX89" s="192"/>
      <c r="PXY89" s="192"/>
      <c r="PXZ89" s="192"/>
      <c r="PYA89" s="192"/>
      <c r="PYB89" s="192"/>
      <c r="PYC89" s="192"/>
      <c r="PYD89" s="192"/>
      <c r="PYE89" s="192"/>
      <c r="PYF89" s="192"/>
      <c r="PYG89" s="192"/>
      <c r="PYH89" s="192"/>
      <c r="PYI89" s="192"/>
      <c r="PYJ89" s="192"/>
      <c r="PYK89" s="192"/>
      <c r="PYL89" s="192"/>
      <c r="PYM89" s="192"/>
      <c r="PYN89" s="192"/>
      <c r="PYO89" s="192"/>
      <c r="PYP89" s="192"/>
      <c r="PYQ89" s="192"/>
      <c r="PYR89" s="192"/>
      <c r="PYS89" s="192"/>
      <c r="PYT89" s="192"/>
      <c r="PYU89" s="192"/>
      <c r="PYV89" s="192"/>
      <c r="PYW89" s="192"/>
      <c r="PYX89" s="192"/>
      <c r="PYY89" s="192"/>
      <c r="PYZ89" s="192"/>
      <c r="PZA89" s="192"/>
      <c r="PZB89" s="192"/>
      <c r="PZC89" s="192"/>
      <c r="PZD89" s="192"/>
      <c r="PZE89" s="192"/>
      <c r="PZF89" s="192"/>
      <c r="PZG89" s="192"/>
      <c r="PZH89" s="192"/>
      <c r="PZI89" s="192"/>
      <c r="PZJ89" s="192"/>
      <c r="PZK89" s="192"/>
      <c r="PZL89" s="192"/>
      <c r="PZM89" s="192"/>
      <c r="PZN89" s="192"/>
      <c r="PZO89" s="192"/>
      <c r="PZP89" s="192"/>
      <c r="PZQ89" s="192"/>
      <c r="PZR89" s="192"/>
      <c r="PZS89" s="192"/>
      <c r="PZT89" s="192"/>
      <c r="PZU89" s="192"/>
      <c r="PZV89" s="192"/>
      <c r="PZW89" s="192"/>
      <c r="PZX89" s="192"/>
      <c r="PZY89" s="192"/>
      <c r="PZZ89" s="192"/>
      <c r="QAA89" s="192"/>
      <c r="QAB89" s="192"/>
      <c r="QAC89" s="192"/>
      <c r="QAD89" s="192"/>
      <c r="QAE89" s="192"/>
      <c r="QAF89" s="192"/>
      <c r="QAG89" s="192"/>
      <c r="QAH89" s="192"/>
      <c r="QAI89" s="192"/>
      <c r="QAJ89" s="192"/>
      <c r="QAK89" s="192"/>
      <c r="QAL89" s="192"/>
      <c r="QAM89" s="192"/>
      <c r="QAN89" s="192"/>
      <c r="QAO89" s="192"/>
      <c r="QAP89" s="192"/>
      <c r="QAQ89" s="192"/>
      <c r="QAR89" s="192"/>
      <c r="QAS89" s="192"/>
      <c r="QAT89" s="192"/>
      <c r="QAU89" s="192"/>
      <c r="QAV89" s="192"/>
      <c r="QAW89" s="192"/>
      <c r="QAX89" s="192"/>
      <c r="QAY89" s="192"/>
      <c r="QAZ89" s="192"/>
      <c r="QBA89" s="192"/>
      <c r="QBB89" s="192"/>
      <c r="QBC89" s="192"/>
      <c r="QBD89" s="192"/>
      <c r="QBE89" s="192"/>
      <c r="QBF89" s="192"/>
      <c r="QBG89" s="192"/>
      <c r="QBH89" s="192"/>
      <c r="QBI89" s="192"/>
      <c r="QBJ89" s="192"/>
      <c r="QBK89" s="192"/>
      <c r="QBL89" s="192"/>
      <c r="QBM89" s="192"/>
      <c r="QBN89" s="192"/>
      <c r="QBO89" s="192"/>
      <c r="QBP89" s="192"/>
      <c r="QBQ89" s="192"/>
      <c r="QBR89" s="192"/>
      <c r="QBS89" s="192"/>
      <c r="QBT89" s="192"/>
      <c r="QBU89" s="192"/>
      <c r="QBV89" s="192"/>
      <c r="QBW89" s="192"/>
      <c r="QBX89" s="192"/>
      <c r="QBY89" s="192"/>
      <c r="QBZ89" s="192"/>
      <c r="QCA89" s="192"/>
      <c r="QCB89" s="192"/>
      <c r="QCC89" s="192"/>
      <c r="QCD89" s="192"/>
      <c r="QCE89" s="192"/>
      <c r="QCF89" s="192"/>
      <c r="QCG89" s="192"/>
      <c r="QCH89" s="192"/>
      <c r="QCI89" s="192"/>
      <c r="QCJ89" s="192"/>
      <c r="QCK89" s="192"/>
      <c r="QCL89" s="192"/>
      <c r="QCM89" s="192"/>
      <c r="QCN89" s="192"/>
      <c r="QCO89" s="192"/>
      <c r="QCP89" s="192"/>
      <c r="QCQ89" s="192"/>
      <c r="QCR89" s="192"/>
      <c r="QCS89" s="192"/>
      <c r="QCT89" s="192"/>
      <c r="QCU89" s="192"/>
      <c r="QCV89" s="192"/>
      <c r="QCW89" s="192"/>
      <c r="QCX89" s="192"/>
      <c r="QCY89" s="192"/>
      <c r="QCZ89" s="192"/>
      <c r="QDA89" s="192"/>
      <c r="QDB89" s="192"/>
      <c r="QDC89" s="192"/>
      <c r="QDD89" s="192"/>
      <c r="QDE89" s="192"/>
      <c r="QDF89" s="192"/>
      <c r="QDG89" s="192"/>
      <c r="QDH89" s="192"/>
      <c r="QDI89" s="192"/>
      <c r="QDJ89" s="192"/>
      <c r="QDK89" s="192"/>
      <c r="QDL89" s="192"/>
      <c r="QDM89" s="192"/>
      <c r="QDN89" s="192"/>
      <c r="QDO89" s="192"/>
      <c r="QDP89" s="192"/>
      <c r="QDQ89" s="192"/>
      <c r="QDR89" s="192"/>
      <c r="QDS89" s="192"/>
      <c r="QDT89" s="192"/>
      <c r="QDU89" s="192"/>
      <c r="QDV89" s="192"/>
      <c r="QDW89" s="192"/>
      <c r="QDX89" s="192"/>
      <c r="QDY89" s="192"/>
      <c r="QDZ89" s="192"/>
      <c r="QEA89" s="192"/>
      <c r="QEB89" s="192"/>
      <c r="QEC89" s="192"/>
      <c r="QED89" s="192"/>
      <c r="QEE89" s="192"/>
      <c r="QEF89" s="192"/>
      <c r="QEG89" s="192"/>
      <c r="QEH89" s="192"/>
      <c r="QEI89" s="192"/>
      <c r="QEJ89" s="192"/>
      <c r="QEK89" s="192"/>
      <c r="QEL89" s="192"/>
      <c r="QEM89" s="192"/>
      <c r="QEN89" s="192"/>
      <c r="QEO89" s="192"/>
      <c r="QEP89" s="192"/>
      <c r="QEQ89" s="192"/>
      <c r="QER89" s="192"/>
      <c r="QES89" s="192"/>
      <c r="QET89" s="192"/>
      <c r="QEU89" s="192"/>
      <c r="QEV89" s="192"/>
      <c r="QEW89" s="192"/>
      <c r="QEX89" s="192"/>
      <c r="QEY89" s="192"/>
      <c r="QEZ89" s="192"/>
      <c r="QFA89" s="192"/>
      <c r="QFB89" s="192"/>
      <c r="QFC89" s="192"/>
      <c r="QFD89" s="192"/>
      <c r="QFE89" s="192"/>
      <c r="QFF89" s="192"/>
      <c r="QFG89" s="192"/>
      <c r="QFH89" s="192"/>
      <c r="QFI89" s="192"/>
      <c r="QFJ89" s="192"/>
      <c r="QFK89" s="192"/>
      <c r="QFL89" s="192"/>
      <c r="QFM89" s="192"/>
      <c r="QFN89" s="192"/>
      <c r="QFO89" s="192"/>
      <c r="QFP89" s="192"/>
      <c r="QFQ89" s="192"/>
      <c r="QFR89" s="192"/>
      <c r="QFS89" s="192"/>
      <c r="QFT89" s="192"/>
      <c r="QFU89" s="192"/>
      <c r="QFV89" s="192"/>
      <c r="QFW89" s="192"/>
      <c r="QFX89" s="192"/>
      <c r="QFY89" s="192"/>
      <c r="QFZ89" s="192"/>
      <c r="QGA89" s="192"/>
      <c r="QGB89" s="192"/>
      <c r="QGC89" s="192"/>
      <c r="QGD89" s="192"/>
      <c r="QGE89" s="192"/>
      <c r="QGF89" s="192"/>
      <c r="QGG89" s="192"/>
      <c r="QGH89" s="192"/>
      <c r="QGI89" s="192"/>
      <c r="QGJ89" s="192"/>
      <c r="QGK89" s="192"/>
      <c r="QGL89" s="192"/>
      <c r="QGM89" s="192"/>
      <c r="QGN89" s="192"/>
      <c r="QGO89" s="192"/>
      <c r="QGP89" s="192"/>
      <c r="QGQ89" s="192"/>
      <c r="QGR89" s="192"/>
      <c r="QGS89" s="192"/>
      <c r="QGT89" s="192"/>
      <c r="QGU89" s="192"/>
      <c r="QGV89" s="192"/>
      <c r="QGW89" s="192"/>
      <c r="QGX89" s="192"/>
      <c r="QGY89" s="192"/>
      <c r="QGZ89" s="192"/>
      <c r="QHA89" s="192"/>
      <c r="QHB89" s="192"/>
      <c r="QHC89" s="192"/>
      <c r="QHD89" s="192"/>
      <c r="QHE89" s="192"/>
      <c r="QHF89" s="192"/>
      <c r="QHG89" s="192"/>
      <c r="QHH89" s="192"/>
      <c r="QHI89" s="192"/>
      <c r="QHJ89" s="192"/>
      <c r="QHK89" s="192"/>
      <c r="QHL89" s="192"/>
      <c r="QHM89" s="192"/>
      <c r="QHN89" s="192"/>
      <c r="QHO89" s="192"/>
      <c r="QHP89" s="192"/>
      <c r="QHQ89" s="192"/>
      <c r="QHR89" s="192"/>
      <c r="QHS89" s="192"/>
      <c r="QHT89" s="192"/>
      <c r="QHU89" s="192"/>
      <c r="QHV89" s="192"/>
      <c r="QHW89" s="192"/>
      <c r="QHX89" s="192"/>
      <c r="QHY89" s="192"/>
      <c r="QHZ89" s="192"/>
      <c r="QIA89" s="192"/>
      <c r="QIB89" s="192"/>
      <c r="QIC89" s="192"/>
      <c r="QID89" s="192"/>
      <c r="QIE89" s="192"/>
      <c r="QIF89" s="192"/>
      <c r="QIG89" s="192"/>
      <c r="QIH89" s="192"/>
      <c r="QII89" s="192"/>
      <c r="QIJ89" s="192"/>
      <c r="QIK89" s="192"/>
      <c r="QIL89" s="192"/>
      <c r="QIM89" s="192"/>
      <c r="QIN89" s="192"/>
      <c r="QIO89" s="192"/>
      <c r="QIP89" s="192"/>
      <c r="QIQ89" s="192"/>
      <c r="QIR89" s="192"/>
      <c r="QIS89" s="192"/>
      <c r="QIT89" s="192"/>
      <c r="QIU89" s="192"/>
      <c r="QIV89" s="192"/>
      <c r="QIW89" s="192"/>
      <c r="QIX89" s="192"/>
      <c r="QIY89" s="192"/>
      <c r="QIZ89" s="192"/>
      <c r="QJA89" s="192"/>
      <c r="QJB89" s="192"/>
      <c r="QJC89" s="192"/>
      <c r="QJD89" s="192"/>
      <c r="QJE89" s="192"/>
      <c r="QJF89" s="192"/>
      <c r="QJG89" s="192"/>
      <c r="QJH89" s="192"/>
      <c r="QJI89" s="192"/>
      <c r="QJJ89" s="192"/>
      <c r="QJK89" s="192"/>
      <c r="QJL89" s="192"/>
      <c r="QJM89" s="192"/>
      <c r="QJN89" s="192"/>
      <c r="QJO89" s="192"/>
      <c r="QJP89" s="192"/>
      <c r="QJQ89" s="192"/>
      <c r="QJR89" s="192"/>
      <c r="QJS89" s="192"/>
      <c r="QJT89" s="192"/>
      <c r="QJU89" s="192"/>
      <c r="QJV89" s="192"/>
      <c r="QJW89" s="192"/>
      <c r="QJX89" s="192"/>
      <c r="QJY89" s="192"/>
      <c r="QJZ89" s="192"/>
      <c r="QKA89" s="192"/>
      <c r="QKB89" s="192"/>
      <c r="QKC89" s="192"/>
      <c r="QKD89" s="192"/>
      <c r="QKE89" s="192"/>
      <c r="QKF89" s="192"/>
      <c r="QKG89" s="192"/>
      <c r="QKH89" s="192"/>
      <c r="QKI89" s="192"/>
      <c r="QKJ89" s="192"/>
      <c r="QKK89" s="192"/>
      <c r="QKL89" s="192"/>
      <c r="QKM89" s="192"/>
      <c r="QKN89" s="192"/>
      <c r="QKO89" s="192"/>
      <c r="QKP89" s="192"/>
      <c r="QKQ89" s="192"/>
      <c r="QKR89" s="192"/>
      <c r="QKS89" s="192"/>
      <c r="QKT89" s="192"/>
      <c r="QKU89" s="192"/>
      <c r="QKV89" s="192"/>
      <c r="QKW89" s="192"/>
      <c r="QKX89" s="192"/>
      <c r="QKY89" s="192"/>
      <c r="QKZ89" s="192"/>
      <c r="QLA89" s="192"/>
      <c r="QLB89" s="192"/>
      <c r="QLC89" s="192"/>
      <c r="QLD89" s="192"/>
      <c r="QLE89" s="192"/>
      <c r="QLF89" s="192"/>
      <c r="QLG89" s="192"/>
      <c r="QLH89" s="192"/>
      <c r="QLI89" s="192"/>
      <c r="QLJ89" s="192"/>
      <c r="QLK89" s="192"/>
      <c r="QLL89" s="192"/>
      <c r="QLM89" s="192"/>
      <c r="QLN89" s="192"/>
      <c r="QLO89" s="192"/>
      <c r="QLP89" s="192"/>
      <c r="QLQ89" s="192"/>
      <c r="QLR89" s="192"/>
      <c r="QLS89" s="192"/>
      <c r="QLT89" s="192"/>
      <c r="QLU89" s="192"/>
      <c r="QLV89" s="192"/>
      <c r="QLW89" s="192"/>
      <c r="QLX89" s="192"/>
      <c r="QLY89" s="192"/>
      <c r="QLZ89" s="192"/>
      <c r="QMA89" s="192"/>
      <c r="QMB89" s="192"/>
      <c r="QMC89" s="192"/>
      <c r="QMD89" s="192"/>
      <c r="QME89" s="192"/>
      <c r="QMF89" s="192"/>
      <c r="QMG89" s="192"/>
      <c r="QMH89" s="192"/>
      <c r="QMI89" s="192"/>
      <c r="QMJ89" s="192"/>
      <c r="QMK89" s="192"/>
      <c r="QML89" s="192"/>
      <c r="QMM89" s="192"/>
      <c r="QMN89" s="192"/>
      <c r="QMO89" s="192"/>
      <c r="QMP89" s="192"/>
      <c r="QMQ89" s="192"/>
      <c r="QMR89" s="192"/>
      <c r="QMS89" s="192"/>
      <c r="QMT89" s="192"/>
      <c r="QMU89" s="192"/>
      <c r="QMV89" s="192"/>
      <c r="QMW89" s="192"/>
      <c r="QMX89" s="192"/>
      <c r="QMY89" s="192"/>
      <c r="QMZ89" s="192"/>
      <c r="QNA89" s="192"/>
      <c r="QNB89" s="192"/>
      <c r="QNC89" s="192"/>
      <c r="QND89" s="192"/>
      <c r="QNE89" s="192"/>
      <c r="QNF89" s="192"/>
      <c r="QNG89" s="192"/>
      <c r="QNH89" s="192"/>
      <c r="QNI89" s="192"/>
      <c r="QNJ89" s="192"/>
      <c r="QNK89" s="192"/>
      <c r="QNL89" s="192"/>
      <c r="QNM89" s="192"/>
      <c r="QNN89" s="192"/>
      <c r="QNO89" s="192"/>
      <c r="QNP89" s="192"/>
      <c r="QNQ89" s="192"/>
      <c r="QNR89" s="192"/>
      <c r="QNS89" s="192"/>
      <c r="QNT89" s="192"/>
      <c r="QNU89" s="192"/>
      <c r="QNV89" s="192"/>
      <c r="QNW89" s="192"/>
      <c r="QNX89" s="192"/>
      <c r="QNY89" s="192"/>
      <c r="QNZ89" s="192"/>
      <c r="QOA89" s="192"/>
      <c r="QOB89" s="192"/>
      <c r="QOC89" s="192"/>
      <c r="QOD89" s="192"/>
      <c r="QOE89" s="192"/>
      <c r="QOF89" s="192"/>
      <c r="QOG89" s="192"/>
      <c r="QOH89" s="192"/>
      <c r="QOI89" s="192"/>
      <c r="QOJ89" s="192"/>
      <c r="QOK89" s="192"/>
      <c r="QOL89" s="192"/>
      <c r="QOM89" s="192"/>
      <c r="QON89" s="192"/>
      <c r="QOO89" s="192"/>
      <c r="QOP89" s="192"/>
      <c r="QOQ89" s="192"/>
      <c r="QOR89" s="192"/>
      <c r="QOS89" s="192"/>
      <c r="QOT89" s="192"/>
      <c r="QOU89" s="192"/>
      <c r="QOV89" s="192"/>
      <c r="QOW89" s="192"/>
      <c r="QOX89" s="192"/>
      <c r="QOY89" s="192"/>
      <c r="QOZ89" s="192"/>
      <c r="QPA89" s="192"/>
      <c r="QPB89" s="192"/>
      <c r="QPC89" s="192"/>
      <c r="QPD89" s="192"/>
      <c r="QPE89" s="192"/>
      <c r="QPF89" s="192"/>
      <c r="QPG89" s="192"/>
      <c r="QPH89" s="192"/>
      <c r="QPI89" s="192"/>
      <c r="QPJ89" s="192"/>
      <c r="QPK89" s="192"/>
      <c r="QPL89" s="192"/>
      <c r="QPM89" s="192"/>
      <c r="QPN89" s="192"/>
      <c r="QPO89" s="192"/>
      <c r="QPP89" s="192"/>
      <c r="QPQ89" s="192"/>
      <c r="QPR89" s="192"/>
      <c r="QPS89" s="192"/>
      <c r="QPT89" s="192"/>
      <c r="QPU89" s="192"/>
      <c r="QPV89" s="192"/>
      <c r="QPW89" s="192"/>
      <c r="QPX89" s="192"/>
      <c r="QPY89" s="192"/>
      <c r="QPZ89" s="192"/>
      <c r="QQA89" s="192"/>
      <c r="QQB89" s="192"/>
      <c r="QQC89" s="192"/>
      <c r="QQD89" s="192"/>
      <c r="QQE89" s="192"/>
      <c r="QQF89" s="192"/>
      <c r="QQG89" s="192"/>
      <c r="QQH89" s="192"/>
      <c r="QQI89" s="192"/>
      <c r="QQJ89" s="192"/>
      <c r="QQK89" s="192"/>
      <c r="QQL89" s="192"/>
      <c r="QQM89" s="192"/>
      <c r="QQN89" s="192"/>
      <c r="QQO89" s="192"/>
      <c r="QQP89" s="192"/>
      <c r="QQQ89" s="192"/>
      <c r="QQR89" s="192"/>
      <c r="QQS89" s="192"/>
      <c r="QQT89" s="192"/>
      <c r="QQU89" s="192"/>
      <c r="QQV89" s="192"/>
      <c r="QQW89" s="192"/>
      <c r="QQX89" s="192"/>
      <c r="QQY89" s="192"/>
      <c r="QQZ89" s="192"/>
      <c r="QRA89" s="192"/>
      <c r="QRB89" s="192"/>
      <c r="QRC89" s="192"/>
      <c r="QRD89" s="192"/>
      <c r="QRE89" s="192"/>
      <c r="QRF89" s="192"/>
      <c r="QRG89" s="192"/>
      <c r="QRH89" s="192"/>
      <c r="QRI89" s="192"/>
      <c r="QRJ89" s="192"/>
      <c r="QRK89" s="192"/>
      <c r="QRL89" s="192"/>
      <c r="QRM89" s="192"/>
      <c r="QRN89" s="192"/>
      <c r="QRO89" s="192"/>
      <c r="QRP89" s="192"/>
      <c r="QRQ89" s="192"/>
      <c r="QRR89" s="192"/>
      <c r="QRS89" s="192"/>
      <c r="QRT89" s="192"/>
      <c r="QRU89" s="192"/>
      <c r="QRV89" s="192"/>
      <c r="QRW89" s="192"/>
      <c r="QRX89" s="192"/>
      <c r="QRY89" s="192"/>
      <c r="QRZ89" s="192"/>
      <c r="QSA89" s="192"/>
      <c r="QSB89" s="192"/>
      <c r="QSC89" s="192"/>
      <c r="QSD89" s="192"/>
      <c r="QSE89" s="192"/>
      <c r="QSF89" s="192"/>
      <c r="QSG89" s="192"/>
      <c r="QSH89" s="192"/>
      <c r="QSI89" s="192"/>
      <c r="QSJ89" s="192"/>
      <c r="QSK89" s="192"/>
      <c r="QSL89" s="192"/>
      <c r="QSM89" s="192"/>
      <c r="QSN89" s="192"/>
      <c r="QSO89" s="192"/>
      <c r="QSP89" s="192"/>
      <c r="QSQ89" s="192"/>
      <c r="QSR89" s="192"/>
      <c r="QSS89" s="192"/>
      <c r="QST89" s="192"/>
      <c r="QSU89" s="192"/>
      <c r="QSV89" s="192"/>
      <c r="QSW89" s="192"/>
      <c r="QSX89" s="192"/>
      <c r="QSY89" s="192"/>
      <c r="QSZ89" s="192"/>
      <c r="QTA89" s="192"/>
      <c r="QTB89" s="192"/>
      <c r="QTC89" s="192"/>
      <c r="QTD89" s="192"/>
      <c r="QTE89" s="192"/>
      <c r="QTF89" s="192"/>
      <c r="QTG89" s="192"/>
      <c r="QTH89" s="192"/>
      <c r="QTI89" s="192"/>
      <c r="QTJ89" s="192"/>
      <c r="QTK89" s="192"/>
      <c r="QTL89" s="192"/>
      <c r="QTM89" s="192"/>
      <c r="QTN89" s="192"/>
      <c r="QTO89" s="192"/>
      <c r="QTP89" s="192"/>
      <c r="QTQ89" s="192"/>
      <c r="QTR89" s="192"/>
      <c r="QTS89" s="192"/>
      <c r="QTT89" s="192"/>
      <c r="QTU89" s="192"/>
      <c r="QTV89" s="192"/>
      <c r="QTW89" s="192"/>
      <c r="QTX89" s="192"/>
      <c r="QTY89" s="192"/>
      <c r="QTZ89" s="192"/>
      <c r="QUA89" s="192"/>
      <c r="QUB89" s="192"/>
      <c r="QUC89" s="192"/>
      <c r="QUD89" s="192"/>
      <c r="QUE89" s="192"/>
      <c r="QUF89" s="192"/>
      <c r="QUG89" s="192"/>
      <c r="QUH89" s="192"/>
      <c r="QUI89" s="192"/>
      <c r="QUJ89" s="192"/>
      <c r="QUK89" s="192"/>
      <c r="QUL89" s="192"/>
      <c r="QUM89" s="192"/>
      <c r="QUN89" s="192"/>
      <c r="QUO89" s="192"/>
      <c r="QUP89" s="192"/>
      <c r="QUQ89" s="192"/>
      <c r="QUR89" s="192"/>
      <c r="QUS89" s="192"/>
      <c r="QUT89" s="192"/>
      <c r="QUU89" s="192"/>
      <c r="QUV89" s="192"/>
      <c r="QUW89" s="192"/>
      <c r="QUX89" s="192"/>
      <c r="QUY89" s="192"/>
      <c r="QUZ89" s="192"/>
      <c r="QVA89" s="192"/>
      <c r="QVB89" s="192"/>
      <c r="QVC89" s="192"/>
      <c r="QVD89" s="192"/>
      <c r="QVE89" s="192"/>
      <c r="QVF89" s="192"/>
      <c r="QVG89" s="192"/>
      <c r="QVH89" s="192"/>
      <c r="QVI89" s="192"/>
      <c r="QVJ89" s="192"/>
      <c r="QVK89" s="192"/>
      <c r="QVL89" s="192"/>
      <c r="QVM89" s="192"/>
      <c r="QVN89" s="192"/>
      <c r="QVO89" s="192"/>
      <c r="QVP89" s="192"/>
      <c r="QVQ89" s="192"/>
      <c r="QVR89" s="192"/>
      <c r="QVS89" s="192"/>
      <c r="QVT89" s="192"/>
      <c r="QVU89" s="192"/>
      <c r="QVV89" s="192"/>
      <c r="QVW89" s="192"/>
      <c r="QVX89" s="192"/>
      <c r="QVY89" s="192"/>
      <c r="QVZ89" s="192"/>
      <c r="QWA89" s="192"/>
      <c r="QWB89" s="192"/>
      <c r="QWC89" s="192"/>
      <c r="QWD89" s="192"/>
      <c r="QWE89" s="192"/>
      <c r="QWF89" s="192"/>
      <c r="QWG89" s="192"/>
      <c r="QWH89" s="192"/>
      <c r="QWI89" s="192"/>
      <c r="QWJ89" s="192"/>
      <c r="QWK89" s="192"/>
      <c r="QWL89" s="192"/>
      <c r="QWM89" s="192"/>
      <c r="QWN89" s="192"/>
      <c r="QWO89" s="192"/>
      <c r="QWP89" s="192"/>
      <c r="QWQ89" s="192"/>
      <c r="QWR89" s="192"/>
      <c r="QWS89" s="192"/>
      <c r="QWT89" s="192"/>
      <c r="QWU89" s="192"/>
      <c r="QWV89" s="192"/>
      <c r="QWW89" s="192"/>
      <c r="QWX89" s="192"/>
      <c r="QWY89" s="192"/>
      <c r="QWZ89" s="192"/>
      <c r="QXA89" s="192"/>
      <c r="QXB89" s="192"/>
      <c r="QXC89" s="192"/>
      <c r="QXD89" s="192"/>
      <c r="QXE89" s="192"/>
      <c r="QXF89" s="192"/>
      <c r="QXG89" s="192"/>
      <c r="QXH89" s="192"/>
      <c r="QXI89" s="192"/>
      <c r="QXJ89" s="192"/>
      <c r="QXK89" s="192"/>
      <c r="QXL89" s="192"/>
      <c r="QXM89" s="192"/>
      <c r="QXN89" s="192"/>
      <c r="QXO89" s="192"/>
      <c r="QXP89" s="192"/>
      <c r="QXQ89" s="192"/>
      <c r="QXR89" s="192"/>
      <c r="QXS89" s="192"/>
      <c r="QXT89" s="192"/>
      <c r="QXU89" s="192"/>
      <c r="QXV89" s="192"/>
      <c r="QXW89" s="192"/>
      <c r="QXX89" s="192"/>
      <c r="QXY89" s="192"/>
      <c r="QXZ89" s="192"/>
      <c r="QYA89" s="192"/>
      <c r="QYB89" s="192"/>
      <c r="QYC89" s="192"/>
      <c r="QYD89" s="192"/>
      <c r="QYE89" s="192"/>
      <c r="QYF89" s="192"/>
      <c r="QYG89" s="192"/>
      <c r="QYH89" s="192"/>
      <c r="QYI89" s="192"/>
      <c r="QYJ89" s="192"/>
      <c r="QYK89" s="192"/>
      <c r="QYL89" s="192"/>
      <c r="QYM89" s="192"/>
      <c r="QYN89" s="192"/>
      <c r="QYO89" s="192"/>
      <c r="QYP89" s="192"/>
      <c r="QYQ89" s="192"/>
      <c r="QYR89" s="192"/>
      <c r="QYS89" s="192"/>
      <c r="QYT89" s="192"/>
      <c r="QYU89" s="192"/>
      <c r="QYV89" s="192"/>
      <c r="QYW89" s="192"/>
      <c r="QYX89" s="192"/>
      <c r="QYY89" s="192"/>
      <c r="QYZ89" s="192"/>
      <c r="QZA89" s="192"/>
      <c r="QZB89" s="192"/>
      <c r="QZC89" s="192"/>
      <c r="QZD89" s="192"/>
      <c r="QZE89" s="192"/>
      <c r="QZF89" s="192"/>
      <c r="QZG89" s="192"/>
      <c r="QZH89" s="192"/>
      <c r="QZI89" s="192"/>
      <c r="QZJ89" s="192"/>
      <c r="QZK89" s="192"/>
      <c r="QZL89" s="192"/>
      <c r="QZM89" s="192"/>
      <c r="QZN89" s="192"/>
      <c r="QZO89" s="192"/>
      <c r="QZP89" s="192"/>
      <c r="QZQ89" s="192"/>
      <c r="QZR89" s="192"/>
      <c r="QZS89" s="192"/>
      <c r="QZT89" s="192"/>
      <c r="QZU89" s="192"/>
      <c r="QZV89" s="192"/>
      <c r="QZW89" s="192"/>
      <c r="QZX89" s="192"/>
      <c r="QZY89" s="192"/>
      <c r="QZZ89" s="192"/>
      <c r="RAA89" s="192"/>
      <c r="RAB89" s="192"/>
      <c r="RAC89" s="192"/>
      <c r="RAD89" s="192"/>
      <c r="RAE89" s="192"/>
      <c r="RAF89" s="192"/>
      <c r="RAG89" s="192"/>
      <c r="RAH89" s="192"/>
      <c r="RAI89" s="192"/>
      <c r="RAJ89" s="192"/>
      <c r="RAK89" s="192"/>
      <c r="RAL89" s="192"/>
      <c r="RAM89" s="192"/>
      <c r="RAN89" s="192"/>
      <c r="RAO89" s="192"/>
      <c r="RAP89" s="192"/>
      <c r="RAQ89" s="192"/>
      <c r="RAR89" s="192"/>
      <c r="RAS89" s="192"/>
      <c r="RAT89" s="192"/>
      <c r="RAU89" s="192"/>
      <c r="RAV89" s="192"/>
      <c r="RAW89" s="192"/>
      <c r="RAX89" s="192"/>
      <c r="RAY89" s="192"/>
      <c r="RAZ89" s="192"/>
      <c r="RBA89" s="192"/>
      <c r="RBB89" s="192"/>
      <c r="RBC89" s="192"/>
      <c r="RBD89" s="192"/>
      <c r="RBE89" s="192"/>
      <c r="RBF89" s="192"/>
      <c r="RBG89" s="192"/>
      <c r="RBH89" s="192"/>
      <c r="RBI89" s="192"/>
      <c r="RBJ89" s="192"/>
      <c r="RBK89" s="192"/>
      <c r="RBL89" s="192"/>
      <c r="RBM89" s="192"/>
      <c r="RBN89" s="192"/>
      <c r="RBO89" s="192"/>
      <c r="RBP89" s="192"/>
      <c r="RBQ89" s="192"/>
      <c r="RBR89" s="192"/>
      <c r="RBS89" s="192"/>
      <c r="RBT89" s="192"/>
      <c r="RBU89" s="192"/>
      <c r="RBV89" s="192"/>
      <c r="RBW89" s="192"/>
      <c r="RBX89" s="192"/>
      <c r="RBY89" s="192"/>
      <c r="RBZ89" s="192"/>
      <c r="RCA89" s="192"/>
      <c r="RCB89" s="192"/>
      <c r="RCC89" s="192"/>
      <c r="RCD89" s="192"/>
      <c r="RCE89" s="192"/>
      <c r="RCF89" s="192"/>
      <c r="RCG89" s="192"/>
      <c r="RCH89" s="192"/>
      <c r="RCI89" s="192"/>
      <c r="RCJ89" s="192"/>
      <c r="RCK89" s="192"/>
      <c r="RCL89" s="192"/>
      <c r="RCM89" s="192"/>
      <c r="RCN89" s="192"/>
      <c r="RCO89" s="192"/>
      <c r="RCP89" s="192"/>
      <c r="RCQ89" s="192"/>
      <c r="RCR89" s="192"/>
      <c r="RCS89" s="192"/>
      <c r="RCT89" s="192"/>
      <c r="RCU89" s="192"/>
      <c r="RCV89" s="192"/>
      <c r="RCW89" s="192"/>
      <c r="RCX89" s="192"/>
      <c r="RCY89" s="192"/>
      <c r="RCZ89" s="192"/>
      <c r="RDA89" s="192"/>
      <c r="RDB89" s="192"/>
      <c r="RDC89" s="192"/>
      <c r="RDD89" s="192"/>
      <c r="RDE89" s="192"/>
      <c r="RDF89" s="192"/>
      <c r="RDG89" s="192"/>
      <c r="RDH89" s="192"/>
      <c r="RDI89" s="192"/>
      <c r="RDJ89" s="192"/>
      <c r="RDK89" s="192"/>
      <c r="RDL89" s="192"/>
      <c r="RDM89" s="192"/>
      <c r="RDN89" s="192"/>
      <c r="RDO89" s="192"/>
      <c r="RDP89" s="192"/>
      <c r="RDQ89" s="192"/>
      <c r="RDR89" s="192"/>
      <c r="RDS89" s="192"/>
      <c r="RDT89" s="192"/>
      <c r="RDU89" s="192"/>
      <c r="RDV89" s="192"/>
      <c r="RDW89" s="192"/>
      <c r="RDX89" s="192"/>
      <c r="RDY89" s="192"/>
      <c r="RDZ89" s="192"/>
      <c r="REA89" s="192"/>
      <c r="REB89" s="192"/>
      <c r="REC89" s="192"/>
      <c r="RED89" s="192"/>
      <c r="REE89" s="192"/>
      <c r="REF89" s="192"/>
      <c r="REG89" s="192"/>
      <c r="REH89" s="192"/>
      <c r="REI89" s="192"/>
      <c r="REJ89" s="192"/>
      <c r="REK89" s="192"/>
      <c r="REL89" s="192"/>
      <c r="REM89" s="192"/>
      <c r="REN89" s="192"/>
      <c r="REO89" s="192"/>
      <c r="REP89" s="192"/>
      <c r="REQ89" s="192"/>
      <c r="RER89" s="192"/>
      <c r="RES89" s="192"/>
      <c r="RET89" s="192"/>
      <c r="REU89" s="192"/>
      <c r="REV89" s="192"/>
      <c r="REW89" s="192"/>
      <c r="REX89" s="192"/>
      <c r="REY89" s="192"/>
      <c r="REZ89" s="192"/>
      <c r="RFA89" s="192"/>
      <c r="RFB89" s="192"/>
      <c r="RFC89" s="192"/>
      <c r="RFD89" s="192"/>
      <c r="RFE89" s="192"/>
      <c r="RFF89" s="192"/>
      <c r="RFG89" s="192"/>
      <c r="RFH89" s="192"/>
      <c r="RFI89" s="192"/>
      <c r="RFJ89" s="192"/>
      <c r="RFK89" s="192"/>
      <c r="RFL89" s="192"/>
      <c r="RFM89" s="192"/>
      <c r="RFN89" s="192"/>
      <c r="RFO89" s="192"/>
      <c r="RFP89" s="192"/>
      <c r="RFQ89" s="192"/>
      <c r="RFR89" s="192"/>
      <c r="RFS89" s="192"/>
      <c r="RFT89" s="192"/>
      <c r="RFU89" s="192"/>
      <c r="RFV89" s="192"/>
      <c r="RFW89" s="192"/>
      <c r="RFX89" s="192"/>
      <c r="RFY89" s="192"/>
      <c r="RFZ89" s="192"/>
      <c r="RGA89" s="192"/>
      <c r="RGB89" s="192"/>
      <c r="RGC89" s="192"/>
      <c r="RGD89" s="192"/>
      <c r="RGE89" s="192"/>
      <c r="RGF89" s="192"/>
      <c r="RGG89" s="192"/>
      <c r="RGH89" s="192"/>
      <c r="RGI89" s="192"/>
      <c r="RGJ89" s="192"/>
      <c r="RGK89" s="192"/>
      <c r="RGL89" s="192"/>
      <c r="RGM89" s="192"/>
      <c r="RGN89" s="192"/>
      <c r="RGO89" s="192"/>
      <c r="RGP89" s="192"/>
      <c r="RGQ89" s="192"/>
      <c r="RGR89" s="192"/>
      <c r="RGS89" s="192"/>
      <c r="RGT89" s="192"/>
      <c r="RGU89" s="192"/>
      <c r="RGV89" s="192"/>
      <c r="RGW89" s="192"/>
      <c r="RGX89" s="192"/>
      <c r="RGY89" s="192"/>
      <c r="RGZ89" s="192"/>
      <c r="RHA89" s="192"/>
      <c r="RHB89" s="192"/>
      <c r="RHC89" s="192"/>
      <c r="RHD89" s="192"/>
      <c r="RHE89" s="192"/>
      <c r="RHF89" s="192"/>
      <c r="RHG89" s="192"/>
      <c r="RHH89" s="192"/>
      <c r="RHI89" s="192"/>
      <c r="RHJ89" s="192"/>
      <c r="RHK89" s="192"/>
      <c r="RHL89" s="192"/>
      <c r="RHM89" s="192"/>
      <c r="RHN89" s="192"/>
      <c r="RHO89" s="192"/>
      <c r="RHP89" s="192"/>
      <c r="RHQ89" s="192"/>
      <c r="RHR89" s="192"/>
      <c r="RHS89" s="192"/>
      <c r="RHT89" s="192"/>
      <c r="RHU89" s="192"/>
      <c r="RHV89" s="192"/>
      <c r="RHW89" s="192"/>
      <c r="RHX89" s="192"/>
      <c r="RHY89" s="192"/>
      <c r="RHZ89" s="192"/>
      <c r="RIA89" s="192"/>
      <c r="RIB89" s="192"/>
      <c r="RIC89" s="192"/>
      <c r="RID89" s="192"/>
      <c r="RIE89" s="192"/>
      <c r="RIF89" s="192"/>
      <c r="RIG89" s="192"/>
      <c r="RIH89" s="192"/>
      <c r="RII89" s="192"/>
      <c r="RIJ89" s="192"/>
      <c r="RIK89" s="192"/>
      <c r="RIL89" s="192"/>
      <c r="RIM89" s="192"/>
      <c r="RIN89" s="192"/>
      <c r="RIO89" s="192"/>
      <c r="RIP89" s="192"/>
      <c r="RIQ89" s="192"/>
      <c r="RIR89" s="192"/>
      <c r="RIS89" s="192"/>
      <c r="RIT89" s="192"/>
      <c r="RIU89" s="192"/>
      <c r="RIV89" s="192"/>
      <c r="RIW89" s="192"/>
      <c r="RIX89" s="192"/>
      <c r="RIY89" s="192"/>
      <c r="RIZ89" s="192"/>
      <c r="RJA89" s="192"/>
      <c r="RJB89" s="192"/>
      <c r="RJC89" s="192"/>
      <c r="RJD89" s="192"/>
      <c r="RJE89" s="192"/>
      <c r="RJF89" s="192"/>
      <c r="RJG89" s="192"/>
      <c r="RJH89" s="192"/>
      <c r="RJI89" s="192"/>
      <c r="RJJ89" s="192"/>
      <c r="RJK89" s="192"/>
      <c r="RJL89" s="192"/>
      <c r="RJM89" s="192"/>
      <c r="RJN89" s="192"/>
      <c r="RJO89" s="192"/>
      <c r="RJP89" s="192"/>
      <c r="RJQ89" s="192"/>
      <c r="RJR89" s="192"/>
      <c r="RJS89" s="192"/>
      <c r="RJT89" s="192"/>
      <c r="RJU89" s="192"/>
      <c r="RJV89" s="192"/>
      <c r="RJW89" s="192"/>
      <c r="RJX89" s="192"/>
      <c r="RJY89" s="192"/>
      <c r="RJZ89" s="192"/>
      <c r="RKA89" s="192"/>
      <c r="RKB89" s="192"/>
      <c r="RKC89" s="192"/>
      <c r="RKD89" s="192"/>
      <c r="RKE89" s="192"/>
      <c r="RKF89" s="192"/>
      <c r="RKG89" s="192"/>
      <c r="RKH89" s="192"/>
      <c r="RKI89" s="192"/>
      <c r="RKJ89" s="192"/>
      <c r="RKK89" s="192"/>
      <c r="RKL89" s="192"/>
      <c r="RKM89" s="192"/>
      <c r="RKN89" s="192"/>
      <c r="RKO89" s="192"/>
      <c r="RKP89" s="192"/>
      <c r="RKQ89" s="192"/>
      <c r="RKR89" s="192"/>
      <c r="RKS89" s="192"/>
      <c r="RKT89" s="192"/>
      <c r="RKU89" s="192"/>
      <c r="RKV89" s="192"/>
      <c r="RKW89" s="192"/>
      <c r="RKX89" s="192"/>
      <c r="RKY89" s="192"/>
      <c r="RKZ89" s="192"/>
      <c r="RLA89" s="192"/>
      <c r="RLB89" s="192"/>
      <c r="RLC89" s="192"/>
      <c r="RLD89" s="192"/>
      <c r="RLE89" s="192"/>
      <c r="RLF89" s="192"/>
      <c r="RLG89" s="192"/>
      <c r="RLH89" s="192"/>
      <c r="RLI89" s="192"/>
      <c r="RLJ89" s="192"/>
      <c r="RLK89" s="192"/>
      <c r="RLL89" s="192"/>
      <c r="RLM89" s="192"/>
      <c r="RLN89" s="192"/>
      <c r="RLO89" s="192"/>
      <c r="RLP89" s="192"/>
      <c r="RLQ89" s="192"/>
      <c r="RLR89" s="192"/>
      <c r="RLS89" s="192"/>
      <c r="RLT89" s="192"/>
      <c r="RLU89" s="192"/>
      <c r="RLV89" s="192"/>
      <c r="RLW89" s="192"/>
      <c r="RLX89" s="192"/>
      <c r="RLY89" s="192"/>
      <c r="RLZ89" s="192"/>
      <c r="RMA89" s="192"/>
      <c r="RMB89" s="192"/>
      <c r="RMC89" s="192"/>
      <c r="RMD89" s="192"/>
      <c r="RME89" s="192"/>
      <c r="RMF89" s="192"/>
      <c r="RMG89" s="192"/>
      <c r="RMH89" s="192"/>
      <c r="RMI89" s="192"/>
      <c r="RMJ89" s="192"/>
      <c r="RMK89" s="192"/>
      <c r="RML89" s="192"/>
      <c r="RMM89" s="192"/>
      <c r="RMN89" s="192"/>
      <c r="RMO89" s="192"/>
      <c r="RMP89" s="192"/>
      <c r="RMQ89" s="192"/>
      <c r="RMR89" s="192"/>
      <c r="RMS89" s="192"/>
      <c r="RMT89" s="192"/>
      <c r="RMU89" s="192"/>
      <c r="RMV89" s="192"/>
      <c r="RMW89" s="192"/>
      <c r="RMX89" s="192"/>
      <c r="RMY89" s="192"/>
      <c r="RMZ89" s="192"/>
      <c r="RNA89" s="192"/>
      <c r="RNB89" s="192"/>
      <c r="RNC89" s="192"/>
      <c r="RND89" s="192"/>
      <c r="RNE89" s="192"/>
      <c r="RNF89" s="192"/>
      <c r="RNG89" s="192"/>
      <c r="RNH89" s="192"/>
      <c r="RNI89" s="192"/>
      <c r="RNJ89" s="192"/>
      <c r="RNK89" s="192"/>
      <c r="RNL89" s="192"/>
      <c r="RNM89" s="192"/>
      <c r="RNN89" s="192"/>
      <c r="RNO89" s="192"/>
      <c r="RNP89" s="192"/>
      <c r="RNQ89" s="192"/>
      <c r="RNR89" s="192"/>
      <c r="RNS89" s="192"/>
      <c r="RNT89" s="192"/>
      <c r="RNU89" s="192"/>
      <c r="RNV89" s="192"/>
      <c r="RNW89" s="192"/>
      <c r="RNX89" s="192"/>
      <c r="RNY89" s="192"/>
      <c r="RNZ89" s="192"/>
      <c r="ROA89" s="192"/>
      <c r="ROB89" s="192"/>
      <c r="ROC89" s="192"/>
      <c r="ROD89" s="192"/>
      <c r="ROE89" s="192"/>
      <c r="ROF89" s="192"/>
      <c r="ROG89" s="192"/>
      <c r="ROH89" s="192"/>
      <c r="ROI89" s="192"/>
      <c r="ROJ89" s="192"/>
      <c r="ROK89" s="192"/>
      <c r="ROL89" s="192"/>
      <c r="ROM89" s="192"/>
      <c r="RON89" s="192"/>
      <c r="ROO89" s="192"/>
      <c r="ROP89" s="192"/>
      <c r="ROQ89" s="192"/>
      <c r="ROR89" s="192"/>
      <c r="ROS89" s="192"/>
      <c r="ROT89" s="192"/>
      <c r="ROU89" s="192"/>
      <c r="ROV89" s="192"/>
      <c r="ROW89" s="192"/>
      <c r="ROX89" s="192"/>
      <c r="ROY89" s="192"/>
      <c r="ROZ89" s="192"/>
      <c r="RPA89" s="192"/>
      <c r="RPB89" s="192"/>
      <c r="RPC89" s="192"/>
      <c r="RPD89" s="192"/>
      <c r="RPE89" s="192"/>
      <c r="RPF89" s="192"/>
      <c r="RPG89" s="192"/>
      <c r="RPH89" s="192"/>
      <c r="RPI89" s="192"/>
      <c r="RPJ89" s="192"/>
      <c r="RPK89" s="192"/>
      <c r="RPL89" s="192"/>
      <c r="RPM89" s="192"/>
      <c r="RPN89" s="192"/>
      <c r="RPO89" s="192"/>
      <c r="RPP89" s="192"/>
      <c r="RPQ89" s="192"/>
      <c r="RPR89" s="192"/>
      <c r="RPS89" s="192"/>
      <c r="RPT89" s="192"/>
      <c r="RPU89" s="192"/>
      <c r="RPV89" s="192"/>
      <c r="RPW89" s="192"/>
      <c r="RPX89" s="192"/>
      <c r="RPY89" s="192"/>
      <c r="RPZ89" s="192"/>
      <c r="RQA89" s="192"/>
      <c r="RQB89" s="192"/>
      <c r="RQC89" s="192"/>
      <c r="RQD89" s="192"/>
      <c r="RQE89" s="192"/>
      <c r="RQF89" s="192"/>
      <c r="RQG89" s="192"/>
      <c r="RQH89" s="192"/>
      <c r="RQI89" s="192"/>
      <c r="RQJ89" s="192"/>
      <c r="RQK89" s="192"/>
      <c r="RQL89" s="192"/>
      <c r="RQM89" s="192"/>
      <c r="RQN89" s="192"/>
      <c r="RQO89" s="192"/>
      <c r="RQP89" s="192"/>
      <c r="RQQ89" s="192"/>
      <c r="RQR89" s="192"/>
      <c r="RQS89" s="192"/>
      <c r="RQT89" s="192"/>
      <c r="RQU89" s="192"/>
      <c r="RQV89" s="192"/>
      <c r="RQW89" s="192"/>
      <c r="RQX89" s="192"/>
      <c r="RQY89" s="192"/>
      <c r="RQZ89" s="192"/>
      <c r="RRA89" s="192"/>
      <c r="RRB89" s="192"/>
      <c r="RRC89" s="192"/>
      <c r="RRD89" s="192"/>
      <c r="RRE89" s="192"/>
      <c r="RRF89" s="192"/>
      <c r="RRG89" s="192"/>
      <c r="RRH89" s="192"/>
      <c r="RRI89" s="192"/>
      <c r="RRJ89" s="192"/>
      <c r="RRK89" s="192"/>
      <c r="RRL89" s="192"/>
      <c r="RRM89" s="192"/>
      <c r="RRN89" s="192"/>
      <c r="RRO89" s="192"/>
      <c r="RRP89" s="192"/>
      <c r="RRQ89" s="192"/>
      <c r="RRR89" s="192"/>
      <c r="RRS89" s="192"/>
      <c r="RRT89" s="192"/>
      <c r="RRU89" s="192"/>
      <c r="RRV89" s="192"/>
      <c r="RRW89" s="192"/>
      <c r="RRX89" s="192"/>
      <c r="RRY89" s="192"/>
      <c r="RRZ89" s="192"/>
      <c r="RSA89" s="192"/>
      <c r="RSB89" s="192"/>
      <c r="RSC89" s="192"/>
      <c r="RSD89" s="192"/>
      <c r="RSE89" s="192"/>
      <c r="RSF89" s="192"/>
      <c r="RSG89" s="192"/>
      <c r="RSH89" s="192"/>
      <c r="RSI89" s="192"/>
      <c r="RSJ89" s="192"/>
      <c r="RSK89" s="192"/>
      <c r="RSL89" s="192"/>
      <c r="RSM89" s="192"/>
      <c r="RSN89" s="192"/>
      <c r="RSO89" s="192"/>
      <c r="RSP89" s="192"/>
      <c r="RSQ89" s="192"/>
      <c r="RSR89" s="192"/>
      <c r="RSS89" s="192"/>
      <c r="RST89" s="192"/>
      <c r="RSU89" s="192"/>
      <c r="RSV89" s="192"/>
      <c r="RSW89" s="192"/>
      <c r="RSX89" s="192"/>
      <c r="RSY89" s="192"/>
      <c r="RSZ89" s="192"/>
      <c r="RTA89" s="192"/>
      <c r="RTB89" s="192"/>
      <c r="RTC89" s="192"/>
      <c r="RTD89" s="192"/>
      <c r="RTE89" s="192"/>
      <c r="RTF89" s="192"/>
      <c r="RTG89" s="192"/>
      <c r="RTH89" s="192"/>
      <c r="RTI89" s="192"/>
      <c r="RTJ89" s="192"/>
      <c r="RTK89" s="192"/>
      <c r="RTL89" s="192"/>
      <c r="RTM89" s="192"/>
      <c r="RTN89" s="192"/>
      <c r="RTO89" s="192"/>
      <c r="RTP89" s="192"/>
      <c r="RTQ89" s="192"/>
      <c r="RTR89" s="192"/>
      <c r="RTS89" s="192"/>
      <c r="RTT89" s="192"/>
      <c r="RTU89" s="192"/>
      <c r="RTV89" s="192"/>
      <c r="RTW89" s="192"/>
      <c r="RTX89" s="192"/>
      <c r="RTY89" s="192"/>
      <c r="RTZ89" s="192"/>
      <c r="RUA89" s="192"/>
      <c r="RUB89" s="192"/>
      <c r="RUC89" s="192"/>
      <c r="RUD89" s="192"/>
      <c r="RUE89" s="192"/>
      <c r="RUF89" s="192"/>
      <c r="RUG89" s="192"/>
      <c r="RUH89" s="192"/>
      <c r="RUI89" s="192"/>
      <c r="RUJ89" s="192"/>
      <c r="RUK89" s="192"/>
      <c r="RUL89" s="192"/>
      <c r="RUM89" s="192"/>
      <c r="RUN89" s="192"/>
      <c r="RUO89" s="192"/>
      <c r="RUP89" s="192"/>
      <c r="RUQ89" s="192"/>
      <c r="RUR89" s="192"/>
      <c r="RUS89" s="192"/>
      <c r="RUT89" s="192"/>
      <c r="RUU89" s="192"/>
      <c r="RUV89" s="192"/>
      <c r="RUW89" s="192"/>
      <c r="RUX89" s="192"/>
      <c r="RUY89" s="192"/>
      <c r="RUZ89" s="192"/>
      <c r="RVA89" s="192"/>
      <c r="RVB89" s="192"/>
      <c r="RVC89" s="192"/>
      <c r="RVD89" s="192"/>
      <c r="RVE89" s="192"/>
      <c r="RVF89" s="192"/>
      <c r="RVG89" s="192"/>
      <c r="RVH89" s="192"/>
      <c r="RVI89" s="192"/>
      <c r="RVJ89" s="192"/>
      <c r="RVK89" s="192"/>
      <c r="RVL89" s="192"/>
      <c r="RVM89" s="192"/>
      <c r="RVN89" s="192"/>
      <c r="RVO89" s="192"/>
      <c r="RVP89" s="192"/>
      <c r="RVQ89" s="192"/>
      <c r="RVR89" s="192"/>
      <c r="RVS89" s="192"/>
      <c r="RVT89" s="192"/>
      <c r="RVU89" s="192"/>
      <c r="RVV89" s="192"/>
      <c r="RVW89" s="192"/>
      <c r="RVX89" s="192"/>
      <c r="RVY89" s="192"/>
      <c r="RVZ89" s="192"/>
      <c r="RWA89" s="192"/>
      <c r="RWB89" s="192"/>
      <c r="RWC89" s="192"/>
      <c r="RWD89" s="192"/>
      <c r="RWE89" s="192"/>
      <c r="RWF89" s="192"/>
      <c r="RWG89" s="192"/>
      <c r="RWH89" s="192"/>
      <c r="RWI89" s="192"/>
      <c r="RWJ89" s="192"/>
      <c r="RWK89" s="192"/>
      <c r="RWL89" s="192"/>
      <c r="RWM89" s="192"/>
      <c r="RWN89" s="192"/>
      <c r="RWO89" s="192"/>
      <c r="RWP89" s="192"/>
      <c r="RWQ89" s="192"/>
      <c r="RWR89" s="192"/>
      <c r="RWS89" s="192"/>
      <c r="RWT89" s="192"/>
      <c r="RWU89" s="192"/>
      <c r="RWV89" s="192"/>
      <c r="RWW89" s="192"/>
      <c r="RWX89" s="192"/>
      <c r="RWY89" s="192"/>
      <c r="RWZ89" s="192"/>
      <c r="RXA89" s="192"/>
      <c r="RXB89" s="192"/>
      <c r="RXC89" s="192"/>
      <c r="RXD89" s="192"/>
      <c r="RXE89" s="192"/>
      <c r="RXF89" s="192"/>
      <c r="RXG89" s="192"/>
      <c r="RXH89" s="192"/>
      <c r="RXI89" s="192"/>
      <c r="RXJ89" s="192"/>
      <c r="RXK89" s="192"/>
      <c r="RXL89" s="192"/>
      <c r="RXM89" s="192"/>
      <c r="RXN89" s="192"/>
      <c r="RXO89" s="192"/>
      <c r="RXP89" s="192"/>
      <c r="RXQ89" s="192"/>
      <c r="RXR89" s="192"/>
      <c r="RXS89" s="192"/>
      <c r="RXT89" s="192"/>
      <c r="RXU89" s="192"/>
      <c r="RXV89" s="192"/>
      <c r="RXW89" s="192"/>
      <c r="RXX89" s="192"/>
      <c r="RXY89" s="192"/>
      <c r="RXZ89" s="192"/>
      <c r="RYA89" s="192"/>
      <c r="RYB89" s="192"/>
      <c r="RYC89" s="192"/>
      <c r="RYD89" s="192"/>
      <c r="RYE89" s="192"/>
      <c r="RYF89" s="192"/>
      <c r="RYG89" s="192"/>
      <c r="RYH89" s="192"/>
      <c r="RYI89" s="192"/>
      <c r="RYJ89" s="192"/>
      <c r="RYK89" s="192"/>
      <c r="RYL89" s="192"/>
      <c r="RYM89" s="192"/>
      <c r="RYN89" s="192"/>
      <c r="RYO89" s="192"/>
      <c r="RYP89" s="192"/>
      <c r="RYQ89" s="192"/>
      <c r="RYR89" s="192"/>
      <c r="RYS89" s="192"/>
      <c r="RYT89" s="192"/>
      <c r="RYU89" s="192"/>
      <c r="RYV89" s="192"/>
      <c r="RYW89" s="192"/>
      <c r="RYX89" s="192"/>
      <c r="RYY89" s="192"/>
      <c r="RYZ89" s="192"/>
      <c r="RZA89" s="192"/>
      <c r="RZB89" s="192"/>
      <c r="RZC89" s="192"/>
      <c r="RZD89" s="192"/>
      <c r="RZE89" s="192"/>
      <c r="RZF89" s="192"/>
      <c r="RZG89" s="192"/>
      <c r="RZH89" s="192"/>
      <c r="RZI89" s="192"/>
      <c r="RZJ89" s="192"/>
      <c r="RZK89" s="192"/>
      <c r="RZL89" s="192"/>
      <c r="RZM89" s="192"/>
      <c r="RZN89" s="192"/>
      <c r="RZO89" s="192"/>
      <c r="RZP89" s="192"/>
      <c r="RZQ89" s="192"/>
      <c r="RZR89" s="192"/>
      <c r="RZS89" s="192"/>
      <c r="RZT89" s="192"/>
      <c r="RZU89" s="192"/>
      <c r="RZV89" s="192"/>
      <c r="RZW89" s="192"/>
      <c r="RZX89" s="192"/>
      <c r="RZY89" s="192"/>
      <c r="RZZ89" s="192"/>
      <c r="SAA89" s="192"/>
      <c r="SAB89" s="192"/>
      <c r="SAC89" s="192"/>
      <c r="SAD89" s="192"/>
      <c r="SAE89" s="192"/>
      <c r="SAF89" s="192"/>
      <c r="SAG89" s="192"/>
      <c r="SAH89" s="192"/>
      <c r="SAI89" s="192"/>
      <c r="SAJ89" s="192"/>
      <c r="SAK89" s="192"/>
      <c r="SAL89" s="192"/>
      <c r="SAM89" s="192"/>
      <c r="SAN89" s="192"/>
      <c r="SAO89" s="192"/>
      <c r="SAP89" s="192"/>
      <c r="SAQ89" s="192"/>
      <c r="SAR89" s="192"/>
      <c r="SAS89" s="192"/>
      <c r="SAT89" s="192"/>
      <c r="SAU89" s="192"/>
      <c r="SAV89" s="192"/>
      <c r="SAW89" s="192"/>
      <c r="SAX89" s="192"/>
      <c r="SAY89" s="192"/>
      <c r="SAZ89" s="192"/>
      <c r="SBA89" s="192"/>
      <c r="SBB89" s="192"/>
      <c r="SBC89" s="192"/>
      <c r="SBD89" s="192"/>
      <c r="SBE89" s="192"/>
      <c r="SBF89" s="192"/>
      <c r="SBG89" s="192"/>
      <c r="SBH89" s="192"/>
      <c r="SBI89" s="192"/>
      <c r="SBJ89" s="192"/>
      <c r="SBK89" s="192"/>
      <c r="SBL89" s="192"/>
      <c r="SBM89" s="192"/>
      <c r="SBN89" s="192"/>
      <c r="SBO89" s="192"/>
      <c r="SBP89" s="192"/>
      <c r="SBQ89" s="192"/>
      <c r="SBR89" s="192"/>
      <c r="SBS89" s="192"/>
      <c r="SBT89" s="192"/>
      <c r="SBU89" s="192"/>
      <c r="SBV89" s="192"/>
      <c r="SBW89" s="192"/>
      <c r="SBX89" s="192"/>
      <c r="SBY89" s="192"/>
      <c r="SBZ89" s="192"/>
      <c r="SCA89" s="192"/>
      <c r="SCB89" s="192"/>
      <c r="SCC89" s="192"/>
      <c r="SCD89" s="192"/>
      <c r="SCE89" s="192"/>
      <c r="SCF89" s="192"/>
      <c r="SCG89" s="192"/>
      <c r="SCH89" s="192"/>
      <c r="SCI89" s="192"/>
      <c r="SCJ89" s="192"/>
      <c r="SCK89" s="192"/>
      <c r="SCL89" s="192"/>
      <c r="SCM89" s="192"/>
      <c r="SCN89" s="192"/>
      <c r="SCO89" s="192"/>
      <c r="SCP89" s="192"/>
      <c r="SCQ89" s="192"/>
      <c r="SCR89" s="192"/>
      <c r="SCS89" s="192"/>
      <c r="SCT89" s="192"/>
      <c r="SCU89" s="192"/>
      <c r="SCV89" s="192"/>
      <c r="SCW89" s="192"/>
      <c r="SCX89" s="192"/>
      <c r="SCY89" s="192"/>
      <c r="SCZ89" s="192"/>
      <c r="SDA89" s="192"/>
      <c r="SDB89" s="192"/>
      <c r="SDC89" s="192"/>
      <c r="SDD89" s="192"/>
      <c r="SDE89" s="192"/>
      <c r="SDF89" s="192"/>
      <c r="SDG89" s="192"/>
      <c r="SDH89" s="192"/>
      <c r="SDI89" s="192"/>
      <c r="SDJ89" s="192"/>
      <c r="SDK89" s="192"/>
      <c r="SDL89" s="192"/>
      <c r="SDM89" s="192"/>
      <c r="SDN89" s="192"/>
      <c r="SDO89" s="192"/>
      <c r="SDP89" s="192"/>
      <c r="SDQ89" s="192"/>
      <c r="SDR89" s="192"/>
      <c r="SDS89" s="192"/>
      <c r="SDT89" s="192"/>
      <c r="SDU89" s="192"/>
      <c r="SDV89" s="192"/>
      <c r="SDW89" s="192"/>
      <c r="SDX89" s="192"/>
      <c r="SDY89" s="192"/>
      <c r="SDZ89" s="192"/>
      <c r="SEA89" s="192"/>
      <c r="SEB89" s="192"/>
      <c r="SEC89" s="192"/>
      <c r="SED89" s="192"/>
      <c r="SEE89" s="192"/>
      <c r="SEF89" s="192"/>
      <c r="SEG89" s="192"/>
      <c r="SEH89" s="192"/>
      <c r="SEI89" s="192"/>
      <c r="SEJ89" s="192"/>
      <c r="SEK89" s="192"/>
      <c r="SEL89" s="192"/>
      <c r="SEM89" s="192"/>
      <c r="SEN89" s="192"/>
      <c r="SEO89" s="192"/>
      <c r="SEP89" s="192"/>
      <c r="SEQ89" s="192"/>
      <c r="SER89" s="192"/>
      <c r="SES89" s="192"/>
      <c r="SET89" s="192"/>
      <c r="SEU89" s="192"/>
      <c r="SEV89" s="192"/>
      <c r="SEW89" s="192"/>
      <c r="SEX89" s="192"/>
      <c r="SEY89" s="192"/>
      <c r="SEZ89" s="192"/>
      <c r="SFA89" s="192"/>
      <c r="SFB89" s="192"/>
      <c r="SFC89" s="192"/>
      <c r="SFD89" s="192"/>
      <c r="SFE89" s="192"/>
      <c r="SFF89" s="192"/>
      <c r="SFG89" s="192"/>
      <c r="SFH89" s="192"/>
      <c r="SFI89" s="192"/>
      <c r="SFJ89" s="192"/>
      <c r="SFK89" s="192"/>
      <c r="SFL89" s="192"/>
      <c r="SFM89" s="192"/>
      <c r="SFN89" s="192"/>
      <c r="SFO89" s="192"/>
      <c r="SFP89" s="192"/>
      <c r="SFQ89" s="192"/>
      <c r="SFR89" s="192"/>
      <c r="SFS89" s="192"/>
      <c r="SFT89" s="192"/>
      <c r="SFU89" s="192"/>
      <c r="SFV89" s="192"/>
      <c r="SFW89" s="192"/>
      <c r="SFX89" s="192"/>
      <c r="SFY89" s="192"/>
      <c r="SFZ89" s="192"/>
      <c r="SGA89" s="192"/>
      <c r="SGB89" s="192"/>
      <c r="SGC89" s="192"/>
      <c r="SGD89" s="192"/>
      <c r="SGE89" s="192"/>
      <c r="SGF89" s="192"/>
      <c r="SGG89" s="192"/>
      <c r="SGH89" s="192"/>
      <c r="SGI89" s="192"/>
      <c r="SGJ89" s="192"/>
      <c r="SGK89" s="192"/>
      <c r="SGL89" s="192"/>
      <c r="SGM89" s="192"/>
      <c r="SGN89" s="192"/>
      <c r="SGO89" s="192"/>
      <c r="SGP89" s="192"/>
      <c r="SGQ89" s="192"/>
      <c r="SGR89" s="192"/>
      <c r="SGS89" s="192"/>
      <c r="SGT89" s="192"/>
      <c r="SGU89" s="192"/>
      <c r="SGV89" s="192"/>
      <c r="SGW89" s="192"/>
      <c r="SGX89" s="192"/>
      <c r="SGY89" s="192"/>
      <c r="SGZ89" s="192"/>
      <c r="SHA89" s="192"/>
      <c r="SHB89" s="192"/>
      <c r="SHC89" s="192"/>
      <c r="SHD89" s="192"/>
      <c r="SHE89" s="192"/>
      <c r="SHF89" s="192"/>
      <c r="SHG89" s="192"/>
      <c r="SHH89" s="192"/>
      <c r="SHI89" s="192"/>
      <c r="SHJ89" s="192"/>
      <c r="SHK89" s="192"/>
      <c r="SHL89" s="192"/>
      <c r="SHM89" s="192"/>
      <c r="SHN89" s="192"/>
      <c r="SHO89" s="192"/>
      <c r="SHP89" s="192"/>
      <c r="SHQ89" s="192"/>
      <c r="SHR89" s="192"/>
      <c r="SHS89" s="192"/>
      <c r="SHT89" s="192"/>
      <c r="SHU89" s="192"/>
      <c r="SHV89" s="192"/>
      <c r="SHW89" s="192"/>
      <c r="SHX89" s="192"/>
      <c r="SHY89" s="192"/>
      <c r="SHZ89" s="192"/>
      <c r="SIA89" s="192"/>
      <c r="SIB89" s="192"/>
      <c r="SIC89" s="192"/>
      <c r="SID89" s="192"/>
      <c r="SIE89" s="192"/>
      <c r="SIF89" s="192"/>
      <c r="SIG89" s="192"/>
      <c r="SIH89" s="192"/>
      <c r="SII89" s="192"/>
      <c r="SIJ89" s="192"/>
      <c r="SIK89" s="192"/>
      <c r="SIL89" s="192"/>
      <c r="SIM89" s="192"/>
      <c r="SIN89" s="192"/>
      <c r="SIO89" s="192"/>
      <c r="SIP89" s="192"/>
      <c r="SIQ89" s="192"/>
      <c r="SIR89" s="192"/>
      <c r="SIS89" s="192"/>
      <c r="SIT89" s="192"/>
      <c r="SIU89" s="192"/>
      <c r="SIV89" s="192"/>
      <c r="SIW89" s="192"/>
      <c r="SIX89" s="192"/>
      <c r="SIY89" s="192"/>
      <c r="SIZ89" s="192"/>
      <c r="SJA89" s="192"/>
      <c r="SJB89" s="192"/>
      <c r="SJC89" s="192"/>
      <c r="SJD89" s="192"/>
      <c r="SJE89" s="192"/>
      <c r="SJF89" s="192"/>
      <c r="SJG89" s="192"/>
      <c r="SJH89" s="192"/>
      <c r="SJI89" s="192"/>
      <c r="SJJ89" s="192"/>
      <c r="SJK89" s="192"/>
      <c r="SJL89" s="192"/>
      <c r="SJM89" s="192"/>
      <c r="SJN89" s="192"/>
      <c r="SJO89" s="192"/>
      <c r="SJP89" s="192"/>
      <c r="SJQ89" s="192"/>
      <c r="SJR89" s="192"/>
      <c r="SJS89" s="192"/>
      <c r="SJT89" s="192"/>
      <c r="SJU89" s="192"/>
      <c r="SJV89" s="192"/>
      <c r="SJW89" s="192"/>
      <c r="SJX89" s="192"/>
      <c r="SJY89" s="192"/>
      <c r="SJZ89" s="192"/>
      <c r="SKA89" s="192"/>
      <c r="SKB89" s="192"/>
      <c r="SKC89" s="192"/>
      <c r="SKD89" s="192"/>
      <c r="SKE89" s="192"/>
      <c r="SKF89" s="192"/>
      <c r="SKG89" s="192"/>
      <c r="SKH89" s="192"/>
      <c r="SKI89" s="192"/>
      <c r="SKJ89" s="192"/>
      <c r="SKK89" s="192"/>
      <c r="SKL89" s="192"/>
      <c r="SKM89" s="192"/>
      <c r="SKN89" s="192"/>
      <c r="SKO89" s="192"/>
      <c r="SKP89" s="192"/>
      <c r="SKQ89" s="192"/>
      <c r="SKR89" s="192"/>
      <c r="SKS89" s="192"/>
      <c r="SKT89" s="192"/>
      <c r="SKU89" s="192"/>
      <c r="SKV89" s="192"/>
      <c r="SKW89" s="192"/>
      <c r="SKX89" s="192"/>
      <c r="SKY89" s="192"/>
      <c r="SKZ89" s="192"/>
      <c r="SLA89" s="192"/>
      <c r="SLB89" s="192"/>
      <c r="SLC89" s="192"/>
      <c r="SLD89" s="192"/>
      <c r="SLE89" s="192"/>
      <c r="SLF89" s="192"/>
      <c r="SLG89" s="192"/>
      <c r="SLH89" s="192"/>
      <c r="SLI89" s="192"/>
      <c r="SLJ89" s="192"/>
      <c r="SLK89" s="192"/>
      <c r="SLL89" s="192"/>
      <c r="SLM89" s="192"/>
      <c r="SLN89" s="192"/>
      <c r="SLO89" s="192"/>
      <c r="SLP89" s="192"/>
      <c r="SLQ89" s="192"/>
      <c r="SLR89" s="192"/>
      <c r="SLS89" s="192"/>
      <c r="SLT89" s="192"/>
      <c r="SLU89" s="192"/>
      <c r="SLV89" s="192"/>
      <c r="SLW89" s="192"/>
      <c r="SLX89" s="192"/>
      <c r="SLY89" s="192"/>
      <c r="SLZ89" s="192"/>
      <c r="SMA89" s="192"/>
      <c r="SMB89" s="192"/>
      <c r="SMC89" s="192"/>
      <c r="SMD89" s="192"/>
      <c r="SME89" s="192"/>
      <c r="SMF89" s="192"/>
      <c r="SMG89" s="192"/>
      <c r="SMH89" s="192"/>
      <c r="SMI89" s="192"/>
      <c r="SMJ89" s="192"/>
      <c r="SMK89" s="192"/>
      <c r="SML89" s="192"/>
      <c r="SMM89" s="192"/>
      <c r="SMN89" s="192"/>
      <c r="SMO89" s="192"/>
      <c r="SMP89" s="192"/>
      <c r="SMQ89" s="192"/>
      <c r="SMR89" s="192"/>
      <c r="SMS89" s="192"/>
      <c r="SMT89" s="192"/>
      <c r="SMU89" s="192"/>
      <c r="SMV89" s="192"/>
      <c r="SMW89" s="192"/>
      <c r="SMX89" s="192"/>
      <c r="SMY89" s="192"/>
      <c r="SMZ89" s="192"/>
      <c r="SNA89" s="192"/>
      <c r="SNB89" s="192"/>
      <c r="SNC89" s="192"/>
      <c r="SND89" s="192"/>
      <c r="SNE89" s="192"/>
      <c r="SNF89" s="192"/>
      <c r="SNG89" s="192"/>
      <c r="SNH89" s="192"/>
      <c r="SNI89" s="192"/>
      <c r="SNJ89" s="192"/>
      <c r="SNK89" s="192"/>
      <c r="SNL89" s="192"/>
      <c r="SNM89" s="192"/>
      <c r="SNN89" s="192"/>
      <c r="SNO89" s="192"/>
      <c r="SNP89" s="192"/>
      <c r="SNQ89" s="192"/>
      <c r="SNR89" s="192"/>
      <c r="SNS89" s="192"/>
      <c r="SNT89" s="192"/>
      <c r="SNU89" s="192"/>
      <c r="SNV89" s="192"/>
      <c r="SNW89" s="192"/>
      <c r="SNX89" s="192"/>
      <c r="SNY89" s="192"/>
      <c r="SNZ89" s="192"/>
      <c r="SOA89" s="192"/>
      <c r="SOB89" s="192"/>
      <c r="SOC89" s="192"/>
      <c r="SOD89" s="192"/>
      <c r="SOE89" s="192"/>
      <c r="SOF89" s="192"/>
      <c r="SOG89" s="192"/>
      <c r="SOH89" s="192"/>
      <c r="SOI89" s="192"/>
      <c r="SOJ89" s="192"/>
      <c r="SOK89" s="192"/>
      <c r="SOL89" s="192"/>
      <c r="SOM89" s="192"/>
      <c r="SON89" s="192"/>
      <c r="SOO89" s="192"/>
      <c r="SOP89" s="192"/>
      <c r="SOQ89" s="192"/>
      <c r="SOR89" s="192"/>
      <c r="SOS89" s="192"/>
      <c r="SOT89" s="192"/>
      <c r="SOU89" s="192"/>
      <c r="SOV89" s="192"/>
      <c r="SOW89" s="192"/>
      <c r="SOX89" s="192"/>
      <c r="SOY89" s="192"/>
      <c r="SOZ89" s="192"/>
      <c r="SPA89" s="192"/>
      <c r="SPB89" s="192"/>
      <c r="SPC89" s="192"/>
      <c r="SPD89" s="192"/>
      <c r="SPE89" s="192"/>
      <c r="SPF89" s="192"/>
      <c r="SPG89" s="192"/>
      <c r="SPH89" s="192"/>
      <c r="SPI89" s="192"/>
      <c r="SPJ89" s="192"/>
      <c r="SPK89" s="192"/>
      <c r="SPL89" s="192"/>
      <c r="SPM89" s="192"/>
      <c r="SPN89" s="192"/>
      <c r="SPO89" s="192"/>
      <c r="SPP89" s="192"/>
      <c r="SPQ89" s="192"/>
      <c r="SPR89" s="192"/>
      <c r="SPS89" s="192"/>
      <c r="SPT89" s="192"/>
      <c r="SPU89" s="192"/>
      <c r="SPV89" s="192"/>
      <c r="SPW89" s="192"/>
      <c r="SPX89" s="192"/>
      <c r="SPY89" s="192"/>
      <c r="SPZ89" s="192"/>
      <c r="SQA89" s="192"/>
      <c r="SQB89" s="192"/>
      <c r="SQC89" s="192"/>
      <c r="SQD89" s="192"/>
      <c r="SQE89" s="192"/>
      <c r="SQF89" s="192"/>
      <c r="SQG89" s="192"/>
      <c r="SQH89" s="192"/>
      <c r="SQI89" s="192"/>
      <c r="SQJ89" s="192"/>
      <c r="SQK89" s="192"/>
      <c r="SQL89" s="192"/>
      <c r="SQM89" s="192"/>
      <c r="SQN89" s="192"/>
      <c r="SQO89" s="192"/>
      <c r="SQP89" s="192"/>
      <c r="SQQ89" s="192"/>
      <c r="SQR89" s="192"/>
      <c r="SQS89" s="192"/>
      <c r="SQT89" s="192"/>
      <c r="SQU89" s="192"/>
      <c r="SQV89" s="192"/>
      <c r="SQW89" s="192"/>
      <c r="SQX89" s="192"/>
      <c r="SQY89" s="192"/>
      <c r="SQZ89" s="192"/>
      <c r="SRA89" s="192"/>
      <c r="SRB89" s="192"/>
      <c r="SRC89" s="192"/>
      <c r="SRD89" s="192"/>
      <c r="SRE89" s="192"/>
      <c r="SRF89" s="192"/>
      <c r="SRG89" s="192"/>
      <c r="SRH89" s="192"/>
      <c r="SRI89" s="192"/>
      <c r="SRJ89" s="192"/>
      <c r="SRK89" s="192"/>
      <c r="SRL89" s="192"/>
      <c r="SRM89" s="192"/>
      <c r="SRN89" s="192"/>
      <c r="SRO89" s="192"/>
      <c r="SRP89" s="192"/>
      <c r="SRQ89" s="192"/>
      <c r="SRR89" s="192"/>
      <c r="SRS89" s="192"/>
      <c r="SRT89" s="192"/>
      <c r="SRU89" s="192"/>
      <c r="SRV89" s="192"/>
      <c r="SRW89" s="192"/>
      <c r="SRX89" s="192"/>
      <c r="SRY89" s="192"/>
      <c r="SRZ89" s="192"/>
      <c r="SSA89" s="192"/>
      <c r="SSB89" s="192"/>
      <c r="SSC89" s="192"/>
      <c r="SSD89" s="192"/>
      <c r="SSE89" s="192"/>
      <c r="SSF89" s="192"/>
      <c r="SSG89" s="192"/>
      <c r="SSH89" s="192"/>
      <c r="SSI89" s="192"/>
      <c r="SSJ89" s="192"/>
      <c r="SSK89" s="192"/>
      <c r="SSL89" s="192"/>
      <c r="SSM89" s="192"/>
      <c r="SSN89" s="192"/>
      <c r="SSO89" s="192"/>
      <c r="SSP89" s="192"/>
      <c r="SSQ89" s="192"/>
      <c r="SSR89" s="192"/>
      <c r="SSS89" s="192"/>
      <c r="SST89" s="192"/>
      <c r="SSU89" s="192"/>
      <c r="SSV89" s="192"/>
      <c r="SSW89" s="192"/>
      <c r="SSX89" s="192"/>
      <c r="SSY89" s="192"/>
      <c r="SSZ89" s="192"/>
      <c r="STA89" s="192"/>
      <c r="STB89" s="192"/>
      <c r="STC89" s="192"/>
      <c r="STD89" s="192"/>
      <c r="STE89" s="192"/>
      <c r="STF89" s="192"/>
      <c r="STG89" s="192"/>
      <c r="STH89" s="192"/>
      <c r="STI89" s="192"/>
      <c r="STJ89" s="192"/>
      <c r="STK89" s="192"/>
      <c r="STL89" s="192"/>
      <c r="STM89" s="192"/>
      <c r="STN89" s="192"/>
      <c r="STO89" s="192"/>
      <c r="STP89" s="192"/>
      <c r="STQ89" s="192"/>
      <c r="STR89" s="192"/>
      <c r="STS89" s="192"/>
      <c r="STT89" s="192"/>
      <c r="STU89" s="192"/>
      <c r="STV89" s="192"/>
      <c r="STW89" s="192"/>
      <c r="STX89" s="192"/>
      <c r="STY89" s="192"/>
      <c r="STZ89" s="192"/>
      <c r="SUA89" s="192"/>
      <c r="SUB89" s="192"/>
      <c r="SUC89" s="192"/>
      <c r="SUD89" s="192"/>
      <c r="SUE89" s="192"/>
      <c r="SUF89" s="192"/>
      <c r="SUG89" s="192"/>
      <c r="SUH89" s="192"/>
      <c r="SUI89" s="192"/>
      <c r="SUJ89" s="192"/>
      <c r="SUK89" s="192"/>
      <c r="SUL89" s="192"/>
      <c r="SUM89" s="192"/>
      <c r="SUN89" s="192"/>
      <c r="SUO89" s="192"/>
      <c r="SUP89" s="192"/>
      <c r="SUQ89" s="192"/>
      <c r="SUR89" s="192"/>
      <c r="SUS89" s="192"/>
      <c r="SUT89" s="192"/>
      <c r="SUU89" s="192"/>
      <c r="SUV89" s="192"/>
      <c r="SUW89" s="192"/>
      <c r="SUX89" s="192"/>
      <c r="SUY89" s="192"/>
      <c r="SUZ89" s="192"/>
      <c r="SVA89" s="192"/>
      <c r="SVB89" s="192"/>
      <c r="SVC89" s="192"/>
      <c r="SVD89" s="192"/>
      <c r="SVE89" s="192"/>
      <c r="SVF89" s="192"/>
      <c r="SVG89" s="192"/>
      <c r="SVH89" s="192"/>
      <c r="SVI89" s="192"/>
      <c r="SVJ89" s="192"/>
      <c r="SVK89" s="192"/>
      <c r="SVL89" s="192"/>
      <c r="SVM89" s="192"/>
      <c r="SVN89" s="192"/>
      <c r="SVO89" s="192"/>
      <c r="SVP89" s="192"/>
      <c r="SVQ89" s="192"/>
      <c r="SVR89" s="192"/>
      <c r="SVS89" s="192"/>
      <c r="SVT89" s="192"/>
      <c r="SVU89" s="192"/>
      <c r="SVV89" s="192"/>
      <c r="SVW89" s="192"/>
      <c r="SVX89" s="192"/>
      <c r="SVY89" s="192"/>
      <c r="SVZ89" s="192"/>
      <c r="SWA89" s="192"/>
      <c r="SWB89" s="192"/>
      <c r="SWC89" s="192"/>
      <c r="SWD89" s="192"/>
      <c r="SWE89" s="192"/>
      <c r="SWF89" s="192"/>
      <c r="SWG89" s="192"/>
      <c r="SWH89" s="192"/>
      <c r="SWI89" s="192"/>
      <c r="SWJ89" s="192"/>
      <c r="SWK89" s="192"/>
      <c r="SWL89" s="192"/>
      <c r="SWM89" s="192"/>
      <c r="SWN89" s="192"/>
      <c r="SWO89" s="192"/>
      <c r="SWP89" s="192"/>
      <c r="SWQ89" s="192"/>
      <c r="SWR89" s="192"/>
      <c r="SWS89" s="192"/>
      <c r="SWT89" s="192"/>
      <c r="SWU89" s="192"/>
      <c r="SWV89" s="192"/>
      <c r="SWW89" s="192"/>
      <c r="SWX89" s="192"/>
      <c r="SWY89" s="192"/>
      <c r="SWZ89" s="192"/>
      <c r="SXA89" s="192"/>
      <c r="SXB89" s="192"/>
      <c r="SXC89" s="192"/>
      <c r="SXD89" s="192"/>
      <c r="SXE89" s="192"/>
      <c r="SXF89" s="192"/>
      <c r="SXG89" s="192"/>
      <c r="SXH89" s="192"/>
      <c r="SXI89" s="192"/>
      <c r="SXJ89" s="192"/>
      <c r="SXK89" s="192"/>
      <c r="SXL89" s="192"/>
      <c r="SXM89" s="192"/>
      <c r="SXN89" s="192"/>
      <c r="SXO89" s="192"/>
      <c r="SXP89" s="192"/>
      <c r="SXQ89" s="192"/>
      <c r="SXR89" s="192"/>
      <c r="SXS89" s="192"/>
      <c r="SXT89" s="192"/>
      <c r="SXU89" s="192"/>
      <c r="SXV89" s="192"/>
      <c r="SXW89" s="192"/>
      <c r="SXX89" s="192"/>
      <c r="SXY89" s="192"/>
      <c r="SXZ89" s="192"/>
      <c r="SYA89" s="192"/>
      <c r="SYB89" s="192"/>
      <c r="SYC89" s="192"/>
      <c r="SYD89" s="192"/>
      <c r="SYE89" s="192"/>
      <c r="SYF89" s="192"/>
      <c r="SYG89" s="192"/>
      <c r="SYH89" s="192"/>
      <c r="SYI89" s="192"/>
      <c r="SYJ89" s="192"/>
      <c r="SYK89" s="192"/>
      <c r="SYL89" s="192"/>
      <c r="SYM89" s="192"/>
      <c r="SYN89" s="192"/>
      <c r="SYO89" s="192"/>
      <c r="SYP89" s="192"/>
      <c r="SYQ89" s="192"/>
      <c r="SYR89" s="192"/>
      <c r="SYS89" s="192"/>
      <c r="SYT89" s="192"/>
      <c r="SYU89" s="192"/>
      <c r="SYV89" s="192"/>
      <c r="SYW89" s="192"/>
      <c r="SYX89" s="192"/>
      <c r="SYY89" s="192"/>
      <c r="SYZ89" s="192"/>
      <c r="SZA89" s="192"/>
      <c r="SZB89" s="192"/>
      <c r="SZC89" s="192"/>
      <c r="SZD89" s="192"/>
      <c r="SZE89" s="192"/>
      <c r="SZF89" s="192"/>
      <c r="SZG89" s="192"/>
      <c r="SZH89" s="192"/>
      <c r="SZI89" s="192"/>
      <c r="SZJ89" s="192"/>
      <c r="SZK89" s="192"/>
      <c r="SZL89" s="192"/>
      <c r="SZM89" s="192"/>
      <c r="SZN89" s="192"/>
      <c r="SZO89" s="192"/>
      <c r="SZP89" s="192"/>
      <c r="SZQ89" s="192"/>
      <c r="SZR89" s="192"/>
      <c r="SZS89" s="192"/>
      <c r="SZT89" s="192"/>
      <c r="SZU89" s="192"/>
      <c r="SZV89" s="192"/>
      <c r="SZW89" s="192"/>
      <c r="SZX89" s="192"/>
      <c r="SZY89" s="192"/>
      <c r="SZZ89" s="192"/>
      <c r="TAA89" s="192"/>
      <c r="TAB89" s="192"/>
      <c r="TAC89" s="192"/>
      <c r="TAD89" s="192"/>
      <c r="TAE89" s="192"/>
      <c r="TAF89" s="192"/>
      <c r="TAG89" s="192"/>
      <c r="TAH89" s="192"/>
      <c r="TAI89" s="192"/>
      <c r="TAJ89" s="192"/>
      <c r="TAK89" s="192"/>
      <c r="TAL89" s="192"/>
      <c r="TAM89" s="192"/>
      <c r="TAN89" s="192"/>
      <c r="TAO89" s="192"/>
      <c r="TAP89" s="192"/>
      <c r="TAQ89" s="192"/>
      <c r="TAR89" s="192"/>
      <c r="TAS89" s="192"/>
      <c r="TAT89" s="192"/>
      <c r="TAU89" s="192"/>
      <c r="TAV89" s="192"/>
      <c r="TAW89" s="192"/>
      <c r="TAX89" s="192"/>
      <c r="TAY89" s="192"/>
      <c r="TAZ89" s="192"/>
      <c r="TBA89" s="192"/>
      <c r="TBB89" s="192"/>
      <c r="TBC89" s="192"/>
      <c r="TBD89" s="192"/>
      <c r="TBE89" s="192"/>
      <c r="TBF89" s="192"/>
      <c r="TBG89" s="192"/>
      <c r="TBH89" s="192"/>
      <c r="TBI89" s="192"/>
      <c r="TBJ89" s="192"/>
      <c r="TBK89" s="192"/>
      <c r="TBL89" s="192"/>
      <c r="TBM89" s="192"/>
      <c r="TBN89" s="192"/>
      <c r="TBO89" s="192"/>
      <c r="TBP89" s="192"/>
      <c r="TBQ89" s="192"/>
      <c r="TBR89" s="192"/>
      <c r="TBS89" s="192"/>
      <c r="TBT89" s="192"/>
      <c r="TBU89" s="192"/>
      <c r="TBV89" s="192"/>
      <c r="TBW89" s="192"/>
      <c r="TBX89" s="192"/>
      <c r="TBY89" s="192"/>
      <c r="TBZ89" s="192"/>
      <c r="TCA89" s="192"/>
      <c r="TCB89" s="192"/>
      <c r="TCC89" s="192"/>
      <c r="TCD89" s="192"/>
      <c r="TCE89" s="192"/>
      <c r="TCF89" s="192"/>
      <c r="TCG89" s="192"/>
      <c r="TCH89" s="192"/>
      <c r="TCI89" s="192"/>
      <c r="TCJ89" s="192"/>
      <c r="TCK89" s="192"/>
      <c r="TCL89" s="192"/>
      <c r="TCM89" s="192"/>
      <c r="TCN89" s="192"/>
      <c r="TCO89" s="192"/>
      <c r="TCP89" s="192"/>
      <c r="TCQ89" s="192"/>
      <c r="TCR89" s="192"/>
      <c r="TCS89" s="192"/>
      <c r="TCT89" s="192"/>
      <c r="TCU89" s="192"/>
      <c r="TCV89" s="192"/>
      <c r="TCW89" s="192"/>
      <c r="TCX89" s="192"/>
      <c r="TCY89" s="192"/>
      <c r="TCZ89" s="192"/>
      <c r="TDA89" s="192"/>
      <c r="TDB89" s="192"/>
      <c r="TDC89" s="192"/>
      <c r="TDD89" s="192"/>
      <c r="TDE89" s="192"/>
      <c r="TDF89" s="192"/>
      <c r="TDG89" s="192"/>
      <c r="TDH89" s="192"/>
      <c r="TDI89" s="192"/>
      <c r="TDJ89" s="192"/>
      <c r="TDK89" s="192"/>
      <c r="TDL89" s="192"/>
      <c r="TDM89" s="192"/>
      <c r="TDN89" s="192"/>
      <c r="TDO89" s="192"/>
      <c r="TDP89" s="192"/>
      <c r="TDQ89" s="192"/>
      <c r="TDR89" s="192"/>
      <c r="TDS89" s="192"/>
      <c r="TDT89" s="192"/>
      <c r="TDU89" s="192"/>
      <c r="TDV89" s="192"/>
      <c r="TDW89" s="192"/>
      <c r="TDX89" s="192"/>
      <c r="TDY89" s="192"/>
      <c r="TDZ89" s="192"/>
      <c r="TEA89" s="192"/>
      <c r="TEB89" s="192"/>
      <c r="TEC89" s="192"/>
      <c r="TED89" s="192"/>
      <c r="TEE89" s="192"/>
      <c r="TEF89" s="192"/>
      <c r="TEG89" s="192"/>
      <c r="TEH89" s="192"/>
      <c r="TEI89" s="192"/>
      <c r="TEJ89" s="192"/>
      <c r="TEK89" s="192"/>
      <c r="TEL89" s="192"/>
      <c r="TEM89" s="192"/>
      <c r="TEN89" s="192"/>
      <c r="TEO89" s="192"/>
      <c r="TEP89" s="192"/>
      <c r="TEQ89" s="192"/>
      <c r="TER89" s="192"/>
      <c r="TES89" s="192"/>
      <c r="TET89" s="192"/>
      <c r="TEU89" s="192"/>
      <c r="TEV89" s="192"/>
      <c r="TEW89" s="192"/>
      <c r="TEX89" s="192"/>
      <c r="TEY89" s="192"/>
      <c r="TEZ89" s="192"/>
      <c r="TFA89" s="192"/>
      <c r="TFB89" s="192"/>
      <c r="TFC89" s="192"/>
      <c r="TFD89" s="192"/>
      <c r="TFE89" s="192"/>
      <c r="TFF89" s="192"/>
      <c r="TFG89" s="192"/>
      <c r="TFH89" s="192"/>
      <c r="TFI89" s="192"/>
      <c r="TFJ89" s="192"/>
      <c r="TFK89" s="192"/>
      <c r="TFL89" s="192"/>
      <c r="TFM89" s="192"/>
      <c r="TFN89" s="192"/>
      <c r="TFO89" s="192"/>
      <c r="TFP89" s="192"/>
      <c r="TFQ89" s="192"/>
      <c r="TFR89" s="192"/>
      <c r="TFS89" s="192"/>
      <c r="TFT89" s="192"/>
      <c r="TFU89" s="192"/>
      <c r="TFV89" s="192"/>
      <c r="TFW89" s="192"/>
      <c r="TFX89" s="192"/>
      <c r="TFY89" s="192"/>
      <c r="TFZ89" s="192"/>
      <c r="TGA89" s="192"/>
      <c r="TGB89" s="192"/>
      <c r="TGC89" s="192"/>
      <c r="TGD89" s="192"/>
      <c r="TGE89" s="192"/>
      <c r="TGF89" s="192"/>
      <c r="TGG89" s="192"/>
      <c r="TGH89" s="192"/>
      <c r="TGI89" s="192"/>
      <c r="TGJ89" s="192"/>
      <c r="TGK89" s="192"/>
      <c r="TGL89" s="192"/>
      <c r="TGM89" s="192"/>
      <c r="TGN89" s="192"/>
      <c r="TGO89" s="192"/>
      <c r="TGP89" s="192"/>
      <c r="TGQ89" s="192"/>
      <c r="TGR89" s="192"/>
      <c r="TGS89" s="192"/>
      <c r="TGT89" s="192"/>
      <c r="TGU89" s="192"/>
      <c r="TGV89" s="192"/>
      <c r="TGW89" s="192"/>
      <c r="TGX89" s="192"/>
      <c r="TGY89" s="192"/>
      <c r="TGZ89" s="192"/>
      <c r="THA89" s="192"/>
      <c r="THB89" s="192"/>
      <c r="THC89" s="192"/>
      <c r="THD89" s="192"/>
      <c r="THE89" s="192"/>
      <c r="THF89" s="192"/>
      <c r="THG89" s="192"/>
      <c r="THH89" s="192"/>
      <c r="THI89" s="192"/>
      <c r="THJ89" s="192"/>
      <c r="THK89" s="192"/>
      <c r="THL89" s="192"/>
      <c r="THM89" s="192"/>
      <c r="THN89" s="192"/>
      <c r="THO89" s="192"/>
      <c r="THP89" s="192"/>
      <c r="THQ89" s="192"/>
      <c r="THR89" s="192"/>
      <c r="THS89" s="192"/>
      <c r="THT89" s="192"/>
      <c r="THU89" s="192"/>
      <c r="THV89" s="192"/>
      <c r="THW89" s="192"/>
      <c r="THX89" s="192"/>
      <c r="THY89" s="192"/>
      <c r="THZ89" s="192"/>
      <c r="TIA89" s="192"/>
      <c r="TIB89" s="192"/>
      <c r="TIC89" s="192"/>
      <c r="TID89" s="192"/>
      <c r="TIE89" s="192"/>
      <c r="TIF89" s="192"/>
      <c r="TIG89" s="192"/>
      <c r="TIH89" s="192"/>
      <c r="TII89" s="192"/>
      <c r="TIJ89" s="192"/>
      <c r="TIK89" s="192"/>
      <c r="TIL89" s="192"/>
      <c r="TIM89" s="192"/>
      <c r="TIN89" s="192"/>
      <c r="TIO89" s="192"/>
      <c r="TIP89" s="192"/>
      <c r="TIQ89" s="192"/>
      <c r="TIR89" s="192"/>
      <c r="TIS89" s="192"/>
      <c r="TIT89" s="192"/>
      <c r="TIU89" s="192"/>
      <c r="TIV89" s="192"/>
      <c r="TIW89" s="192"/>
      <c r="TIX89" s="192"/>
      <c r="TIY89" s="192"/>
      <c r="TIZ89" s="192"/>
      <c r="TJA89" s="192"/>
      <c r="TJB89" s="192"/>
      <c r="TJC89" s="192"/>
      <c r="TJD89" s="192"/>
      <c r="TJE89" s="192"/>
      <c r="TJF89" s="192"/>
      <c r="TJG89" s="192"/>
      <c r="TJH89" s="192"/>
      <c r="TJI89" s="192"/>
      <c r="TJJ89" s="192"/>
      <c r="TJK89" s="192"/>
      <c r="TJL89" s="192"/>
      <c r="TJM89" s="192"/>
      <c r="TJN89" s="192"/>
      <c r="TJO89" s="192"/>
      <c r="TJP89" s="192"/>
      <c r="TJQ89" s="192"/>
      <c r="TJR89" s="192"/>
      <c r="TJS89" s="192"/>
      <c r="TJT89" s="192"/>
      <c r="TJU89" s="192"/>
      <c r="TJV89" s="192"/>
      <c r="TJW89" s="192"/>
      <c r="TJX89" s="192"/>
      <c r="TJY89" s="192"/>
      <c r="TJZ89" s="192"/>
      <c r="TKA89" s="192"/>
      <c r="TKB89" s="192"/>
      <c r="TKC89" s="192"/>
      <c r="TKD89" s="192"/>
      <c r="TKE89" s="192"/>
      <c r="TKF89" s="192"/>
      <c r="TKG89" s="192"/>
      <c r="TKH89" s="192"/>
      <c r="TKI89" s="192"/>
      <c r="TKJ89" s="192"/>
      <c r="TKK89" s="192"/>
      <c r="TKL89" s="192"/>
      <c r="TKM89" s="192"/>
      <c r="TKN89" s="192"/>
      <c r="TKO89" s="192"/>
      <c r="TKP89" s="192"/>
      <c r="TKQ89" s="192"/>
      <c r="TKR89" s="192"/>
      <c r="TKS89" s="192"/>
      <c r="TKT89" s="192"/>
      <c r="TKU89" s="192"/>
      <c r="TKV89" s="192"/>
      <c r="TKW89" s="192"/>
      <c r="TKX89" s="192"/>
      <c r="TKY89" s="192"/>
      <c r="TKZ89" s="192"/>
      <c r="TLA89" s="192"/>
      <c r="TLB89" s="192"/>
      <c r="TLC89" s="192"/>
      <c r="TLD89" s="192"/>
      <c r="TLE89" s="192"/>
      <c r="TLF89" s="192"/>
      <c r="TLG89" s="192"/>
      <c r="TLH89" s="192"/>
      <c r="TLI89" s="192"/>
      <c r="TLJ89" s="192"/>
      <c r="TLK89" s="192"/>
      <c r="TLL89" s="192"/>
      <c r="TLM89" s="192"/>
      <c r="TLN89" s="192"/>
      <c r="TLO89" s="192"/>
      <c r="TLP89" s="192"/>
      <c r="TLQ89" s="192"/>
      <c r="TLR89" s="192"/>
      <c r="TLS89" s="192"/>
      <c r="TLT89" s="192"/>
      <c r="TLU89" s="192"/>
      <c r="TLV89" s="192"/>
      <c r="TLW89" s="192"/>
      <c r="TLX89" s="192"/>
      <c r="TLY89" s="192"/>
      <c r="TLZ89" s="192"/>
      <c r="TMA89" s="192"/>
      <c r="TMB89" s="192"/>
      <c r="TMC89" s="192"/>
      <c r="TMD89" s="192"/>
      <c r="TME89" s="192"/>
      <c r="TMF89" s="192"/>
      <c r="TMG89" s="192"/>
      <c r="TMH89" s="192"/>
      <c r="TMI89" s="192"/>
      <c r="TMJ89" s="192"/>
      <c r="TMK89" s="192"/>
      <c r="TML89" s="192"/>
      <c r="TMM89" s="192"/>
      <c r="TMN89" s="192"/>
      <c r="TMO89" s="192"/>
      <c r="TMP89" s="192"/>
      <c r="TMQ89" s="192"/>
      <c r="TMR89" s="192"/>
      <c r="TMS89" s="192"/>
      <c r="TMT89" s="192"/>
      <c r="TMU89" s="192"/>
      <c r="TMV89" s="192"/>
      <c r="TMW89" s="192"/>
      <c r="TMX89" s="192"/>
      <c r="TMY89" s="192"/>
      <c r="TMZ89" s="192"/>
      <c r="TNA89" s="192"/>
      <c r="TNB89" s="192"/>
      <c r="TNC89" s="192"/>
      <c r="TND89" s="192"/>
      <c r="TNE89" s="192"/>
      <c r="TNF89" s="192"/>
      <c r="TNG89" s="192"/>
      <c r="TNH89" s="192"/>
      <c r="TNI89" s="192"/>
      <c r="TNJ89" s="192"/>
      <c r="TNK89" s="192"/>
      <c r="TNL89" s="192"/>
      <c r="TNM89" s="192"/>
      <c r="TNN89" s="192"/>
      <c r="TNO89" s="192"/>
      <c r="TNP89" s="192"/>
      <c r="TNQ89" s="192"/>
      <c r="TNR89" s="192"/>
      <c r="TNS89" s="192"/>
      <c r="TNT89" s="192"/>
      <c r="TNU89" s="192"/>
      <c r="TNV89" s="192"/>
      <c r="TNW89" s="192"/>
      <c r="TNX89" s="192"/>
      <c r="TNY89" s="192"/>
      <c r="TNZ89" s="192"/>
      <c r="TOA89" s="192"/>
      <c r="TOB89" s="192"/>
      <c r="TOC89" s="192"/>
      <c r="TOD89" s="192"/>
      <c r="TOE89" s="192"/>
      <c r="TOF89" s="192"/>
      <c r="TOG89" s="192"/>
      <c r="TOH89" s="192"/>
      <c r="TOI89" s="192"/>
      <c r="TOJ89" s="192"/>
      <c r="TOK89" s="192"/>
      <c r="TOL89" s="192"/>
      <c r="TOM89" s="192"/>
      <c r="TON89" s="192"/>
      <c r="TOO89" s="192"/>
      <c r="TOP89" s="192"/>
      <c r="TOQ89" s="192"/>
      <c r="TOR89" s="192"/>
      <c r="TOS89" s="192"/>
      <c r="TOT89" s="192"/>
      <c r="TOU89" s="192"/>
      <c r="TOV89" s="192"/>
      <c r="TOW89" s="192"/>
      <c r="TOX89" s="192"/>
      <c r="TOY89" s="192"/>
      <c r="TOZ89" s="192"/>
      <c r="TPA89" s="192"/>
      <c r="TPB89" s="192"/>
      <c r="TPC89" s="192"/>
      <c r="TPD89" s="192"/>
      <c r="TPE89" s="192"/>
      <c r="TPF89" s="192"/>
      <c r="TPG89" s="192"/>
      <c r="TPH89" s="192"/>
      <c r="TPI89" s="192"/>
      <c r="TPJ89" s="192"/>
      <c r="TPK89" s="192"/>
      <c r="TPL89" s="192"/>
      <c r="TPM89" s="192"/>
      <c r="TPN89" s="192"/>
      <c r="TPO89" s="192"/>
      <c r="TPP89" s="192"/>
      <c r="TPQ89" s="192"/>
      <c r="TPR89" s="192"/>
      <c r="TPS89" s="192"/>
      <c r="TPT89" s="192"/>
      <c r="TPU89" s="192"/>
      <c r="TPV89" s="192"/>
      <c r="TPW89" s="192"/>
      <c r="TPX89" s="192"/>
      <c r="TPY89" s="192"/>
      <c r="TPZ89" s="192"/>
      <c r="TQA89" s="192"/>
      <c r="TQB89" s="192"/>
      <c r="TQC89" s="192"/>
      <c r="TQD89" s="192"/>
      <c r="TQE89" s="192"/>
      <c r="TQF89" s="192"/>
      <c r="TQG89" s="192"/>
      <c r="TQH89" s="192"/>
      <c r="TQI89" s="192"/>
      <c r="TQJ89" s="192"/>
      <c r="TQK89" s="192"/>
      <c r="TQL89" s="192"/>
      <c r="TQM89" s="192"/>
      <c r="TQN89" s="192"/>
      <c r="TQO89" s="192"/>
      <c r="TQP89" s="192"/>
      <c r="TQQ89" s="192"/>
      <c r="TQR89" s="192"/>
      <c r="TQS89" s="192"/>
      <c r="TQT89" s="192"/>
      <c r="TQU89" s="192"/>
      <c r="TQV89" s="192"/>
      <c r="TQW89" s="192"/>
      <c r="TQX89" s="192"/>
      <c r="TQY89" s="192"/>
      <c r="TQZ89" s="192"/>
      <c r="TRA89" s="192"/>
      <c r="TRB89" s="192"/>
      <c r="TRC89" s="192"/>
      <c r="TRD89" s="192"/>
      <c r="TRE89" s="192"/>
      <c r="TRF89" s="192"/>
      <c r="TRG89" s="192"/>
      <c r="TRH89" s="192"/>
      <c r="TRI89" s="192"/>
      <c r="TRJ89" s="192"/>
      <c r="TRK89" s="192"/>
      <c r="TRL89" s="192"/>
      <c r="TRM89" s="192"/>
      <c r="TRN89" s="192"/>
      <c r="TRO89" s="192"/>
      <c r="TRP89" s="192"/>
      <c r="TRQ89" s="192"/>
      <c r="TRR89" s="192"/>
      <c r="TRS89" s="192"/>
      <c r="TRT89" s="192"/>
      <c r="TRU89" s="192"/>
      <c r="TRV89" s="192"/>
      <c r="TRW89" s="192"/>
      <c r="TRX89" s="192"/>
      <c r="TRY89" s="192"/>
      <c r="TRZ89" s="192"/>
      <c r="TSA89" s="192"/>
      <c r="TSB89" s="192"/>
      <c r="TSC89" s="192"/>
      <c r="TSD89" s="192"/>
      <c r="TSE89" s="192"/>
      <c r="TSF89" s="192"/>
      <c r="TSG89" s="192"/>
      <c r="TSH89" s="192"/>
      <c r="TSI89" s="192"/>
      <c r="TSJ89" s="192"/>
      <c r="TSK89" s="192"/>
      <c r="TSL89" s="192"/>
      <c r="TSM89" s="192"/>
      <c r="TSN89" s="192"/>
      <c r="TSO89" s="192"/>
      <c r="TSP89" s="192"/>
      <c r="TSQ89" s="192"/>
      <c r="TSR89" s="192"/>
      <c r="TSS89" s="192"/>
      <c r="TST89" s="192"/>
      <c r="TSU89" s="192"/>
      <c r="TSV89" s="192"/>
      <c r="TSW89" s="192"/>
      <c r="TSX89" s="192"/>
      <c r="TSY89" s="192"/>
      <c r="TSZ89" s="192"/>
      <c r="TTA89" s="192"/>
      <c r="TTB89" s="192"/>
      <c r="TTC89" s="192"/>
      <c r="TTD89" s="192"/>
      <c r="TTE89" s="192"/>
      <c r="TTF89" s="192"/>
      <c r="TTG89" s="192"/>
      <c r="TTH89" s="192"/>
      <c r="TTI89" s="192"/>
      <c r="TTJ89" s="192"/>
      <c r="TTK89" s="192"/>
      <c r="TTL89" s="192"/>
      <c r="TTM89" s="192"/>
      <c r="TTN89" s="192"/>
      <c r="TTO89" s="192"/>
      <c r="TTP89" s="192"/>
      <c r="TTQ89" s="192"/>
      <c r="TTR89" s="192"/>
      <c r="TTS89" s="192"/>
      <c r="TTT89" s="192"/>
      <c r="TTU89" s="192"/>
      <c r="TTV89" s="192"/>
      <c r="TTW89" s="192"/>
      <c r="TTX89" s="192"/>
      <c r="TTY89" s="192"/>
      <c r="TTZ89" s="192"/>
      <c r="TUA89" s="192"/>
      <c r="TUB89" s="192"/>
      <c r="TUC89" s="192"/>
      <c r="TUD89" s="192"/>
      <c r="TUE89" s="192"/>
      <c r="TUF89" s="192"/>
      <c r="TUG89" s="192"/>
      <c r="TUH89" s="192"/>
      <c r="TUI89" s="192"/>
      <c r="TUJ89" s="192"/>
      <c r="TUK89" s="192"/>
      <c r="TUL89" s="192"/>
      <c r="TUM89" s="192"/>
      <c r="TUN89" s="192"/>
      <c r="TUO89" s="192"/>
      <c r="TUP89" s="192"/>
      <c r="TUQ89" s="192"/>
      <c r="TUR89" s="192"/>
      <c r="TUS89" s="192"/>
      <c r="TUT89" s="192"/>
      <c r="TUU89" s="192"/>
      <c r="TUV89" s="192"/>
      <c r="TUW89" s="192"/>
      <c r="TUX89" s="192"/>
      <c r="TUY89" s="192"/>
      <c r="TUZ89" s="192"/>
      <c r="TVA89" s="192"/>
      <c r="TVB89" s="192"/>
      <c r="TVC89" s="192"/>
      <c r="TVD89" s="192"/>
      <c r="TVE89" s="192"/>
      <c r="TVF89" s="192"/>
      <c r="TVG89" s="192"/>
      <c r="TVH89" s="192"/>
      <c r="TVI89" s="192"/>
      <c r="TVJ89" s="192"/>
      <c r="TVK89" s="192"/>
      <c r="TVL89" s="192"/>
      <c r="TVM89" s="192"/>
      <c r="TVN89" s="192"/>
      <c r="TVO89" s="192"/>
      <c r="TVP89" s="192"/>
      <c r="TVQ89" s="192"/>
      <c r="TVR89" s="192"/>
      <c r="TVS89" s="192"/>
      <c r="TVT89" s="192"/>
      <c r="TVU89" s="192"/>
      <c r="TVV89" s="192"/>
      <c r="TVW89" s="192"/>
      <c r="TVX89" s="192"/>
      <c r="TVY89" s="192"/>
      <c r="TVZ89" s="192"/>
      <c r="TWA89" s="192"/>
      <c r="TWB89" s="192"/>
      <c r="TWC89" s="192"/>
      <c r="TWD89" s="192"/>
      <c r="TWE89" s="192"/>
      <c r="TWF89" s="192"/>
      <c r="TWG89" s="192"/>
      <c r="TWH89" s="192"/>
      <c r="TWI89" s="192"/>
      <c r="TWJ89" s="192"/>
      <c r="TWK89" s="192"/>
      <c r="TWL89" s="192"/>
      <c r="TWM89" s="192"/>
      <c r="TWN89" s="192"/>
      <c r="TWO89" s="192"/>
      <c r="TWP89" s="192"/>
      <c r="TWQ89" s="192"/>
      <c r="TWR89" s="192"/>
      <c r="TWS89" s="192"/>
      <c r="TWT89" s="192"/>
      <c r="TWU89" s="192"/>
      <c r="TWV89" s="192"/>
      <c r="TWW89" s="192"/>
      <c r="TWX89" s="192"/>
      <c r="TWY89" s="192"/>
      <c r="TWZ89" s="192"/>
      <c r="TXA89" s="192"/>
      <c r="TXB89" s="192"/>
      <c r="TXC89" s="192"/>
      <c r="TXD89" s="192"/>
      <c r="TXE89" s="192"/>
      <c r="TXF89" s="192"/>
      <c r="TXG89" s="192"/>
      <c r="TXH89" s="192"/>
      <c r="TXI89" s="192"/>
      <c r="TXJ89" s="192"/>
      <c r="TXK89" s="192"/>
      <c r="TXL89" s="192"/>
      <c r="TXM89" s="192"/>
      <c r="TXN89" s="192"/>
      <c r="TXO89" s="192"/>
      <c r="TXP89" s="192"/>
      <c r="TXQ89" s="192"/>
      <c r="TXR89" s="192"/>
      <c r="TXS89" s="192"/>
      <c r="TXT89" s="192"/>
      <c r="TXU89" s="192"/>
      <c r="TXV89" s="192"/>
      <c r="TXW89" s="192"/>
      <c r="TXX89" s="192"/>
      <c r="TXY89" s="192"/>
      <c r="TXZ89" s="192"/>
      <c r="TYA89" s="192"/>
      <c r="TYB89" s="192"/>
      <c r="TYC89" s="192"/>
      <c r="TYD89" s="192"/>
      <c r="TYE89" s="192"/>
      <c r="TYF89" s="192"/>
      <c r="TYG89" s="192"/>
      <c r="TYH89" s="192"/>
      <c r="TYI89" s="192"/>
      <c r="TYJ89" s="192"/>
      <c r="TYK89" s="192"/>
      <c r="TYL89" s="192"/>
      <c r="TYM89" s="192"/>
      <c r="TYN89" s="192"/>
      <c r="TYO89" s="192"/>
      <c r="TYP89" s="192"/>
      <c r="TYQ89" s="192"/>
      <c r="TYR89" s="192"/>
      <c r="TYS89" s="192"/>
      <c r="TYT89" s="192"/>
      <c r="TYU89" s="192"/>
      <c r="TYV89" s="192"/>
      <c r="TYW89" s="192"/>
      <c r="TYX89" s="192"/>
      <c r="TYY89" s="192"/>
      <c r="TYZ89" s="192"/>
      <c r="TZA89" s="192"/>
      <c r="TZB89" s="192"/>
      <c r="TZC89" s="192"/>
      <c r="TZD89" s="192"/>
      <c r="TZE89" s="192"/>
      <c r="TZF89" s="192"/>
      <c r="TZG89" s="192"/>
      <c r="TZH89" s="192"/>
      <c r="TZI89" s="192"/>
      <c r="TZJ89" s="192"/>
      <c r="TZK89" s="192"/>
      <c r="TZL89" s="192"/>
      <c r="TZM89" s="192"/>
      <c r="TZN89" s="192"/>
      <c r="TZO89" s="192"/>
      <c r="TZP89" s="192"/>
      <c r="TZQ89" s="192"/>
      <c r="TZR89" s="192"/>
      <c r="TZS89" s="192"/>
      <c r="TZT89" s="192"/>
      <c r="TZU89" s="192"/>
      <c r="TZV89" s="192"/>
      <c r="TZW89" s="192"/>
      <c r="TZX89" s="192"/>
      <c r="TZY89" s="192"/>
      <c r="TZZ89" s="192"/>
      <c r="UAA89" s="192"/>
      <c r="UAB89" s="192"/>
      <c r="UAC89" s="192"/>
      <c r="UAD89" s="192"/>
      <c r="UAE89" s="192"/>
      <c r="UAF89" s="192"/>
      <c r="UAG89" s="192"/>
      <c r="UAH89" s="192"/>
      <c r="UAI89" s="192"/>
      <c r="UAJ89" s="192"/>
      <c r="UAK89" s="192"/>
      <c r="UAL89" s="192"/>
      <c r="UAM89" s="192"/>
      <c r="UAN89" s="192"/>
      <c r="UAO89" s="192"/>
      <c r="UAP89" s="192"/>
      <c r="UAQ89" s="192"/>
      <c r="UAR89" s="192"/>
      <c r="UAS89" s="192"/>
      <c r="UAT89" s="192"/>
      <c r="UAU89" s="192"/>
      <c r="UAV89" s="192"/>
      <c r="UAW89" s="192"/>
      <c r="UAX89" s="192"/>
      <c r="UAY89" s="192"/>
      <c r="UAZ89" s="192"/>
      <c r="UBA89" s="192"/>
      <c r="UBB89" s="192"/>
      <c r="UBC89" s="192"/>
      <c r="UBD89" s="192"/>
      <c r="UBE89" s="192"/>
      <c r="UBF89" s="192"/>
      <c r="UBG89" s="192"/>
      <c r="UBH89" s="192"/>
      <c r="UBI89" s="192"/>
      <c r="UBJ89" s="192"/>
      <c r="UBK89" s="192"/>
      <c r="UBL89" s="192"/>
      <c r="UBM89" s="192"/>
      <c r="UBN89" s="192"/>
      <c r="UBO89" s="192"/>
      <c r="UBP89" s="192"/>
      <c r="UBQ89" s="192"/>
      <c r="UBR89" s="192"/>
      <c r="UBS89" s="192"/>
      <c r="UBT89" s="192"/>
      <c r="UBU89" s="192"/>
      <c r="UBV89" s="192"/>
      <c r="UBW89" s="192"/>
      <c r="UBX89" s="192"/>
      <c r="UBY89" s="192"/>
      <c r="UBZ89" s="192"/>
      <c r="UCA89" s="192"/>
      <c r="UCB89" s="192"/>
      <c r="UCC89" s="192"/>
      <c r="UCD89" s="192"/>
      <c r="UCE89" s="192"/>
      <c r="UCF89" s="192"/>
      <c r="UCG89" s="192"/>
      <c r="UCH89" s="192"/>
      <c r="UCI89" s="192"/>
      <c r="UCJ89" s="192"/>
      <c r="UCK89" s="192"/>
      <c r="UCL89" s="192"/>
      <c r="UCM89" s="192"/>
      <c r="UCN89" s="192"/>
      <c r="UCO89" s="192"/>
      <c r="UCP89" s="192"/>
      <c r="UCQ89" s="192"/>
      <c r="UCR89" s="192"/>
      <c r="UCS89" s="192"/>
      <c r="UCT89" s="192"/>
      <c r="UCU89" s="192"/>
      <c r="UCV89" s="192"/>
      <c r="UCW89" s="192"/>
      <c r="UCX89" s="192"/>
      <c r="UCY89" s="192"/>
      <c r="UCZ89" s="192"/>
      <c r="UDA89" s="192"/>
      <c r="UDB89" s="192"/>
      <c r="UDC89" s="192"/>
      <c r="UDD89" s="192"/>
      <c r="UDE89" s="192"/>
      <c r="UDF89" s="192"/>
      <c r="UDG89" s="192"/>
      <c r="UDH89" s="192"/>
      <c r="UDI89" s="192"/>
      <c r="UDJ89" s="192"/>
      <c r="UDK89" s="192"/>
      <c r="UDL89" s="192"/>
      <c r="UDM89" s="192"/>
      <c r="UDN89" s="192"/>
      <c r="UDO89" s="192"/>
      <c r="UDP89" s="192"/>
      <c r="UDQ89" s="192"/>
      <c r="UDR89" s="192"/>
      <c r="UDS89" s="192"/>
      <c r="UDT89" s="192"/>
      <c r="UDU89" s="192"/>
      <c r="UDV89" s="192"/>
      <c r="UDW89" s="192"/>
      <c r="UDX89" s="192"/>
      <c r="UDY89" s="192"/>
      <c r="UDZ89" s="192"/>
      <c r="UEA89" s="192"/>
      <c r="UEB89" s="192"/>
      <c r="UEC89" s="192"/>
      <c r="UED89" s="192"/>
      <c r="UEE89" s="192"/>
      <c r="UEF89" s="192"/>
      <c r="UEG89" s="192"/>
      <c r="UEH89" s="192"/>
      <c r="UEI89" s="192"/>
      <c r="UEJ89" s="192"/>
      <c r="UEK89" s="192"/>
      <c r="UEL89" s="192"/>
      <c r="UEM89" s="192"/>
      <c r="UEN89" s="192"/>
      <c r="UEO89" s="192"/>
      <c r="UEP89" s="192"/>
      <c r="UEQ89" s="192"/>
      <c r="UER89" s="192"/>
      <c r="UES89" s="192"/>
      <c r="UET89" s="192"/>
      <c r="UEU89" s="192"/>
      <c r="UEV89" s="192"/>
      <c r="UEW89" s="192"/>
      <c r="UEX89" s="192"/>
      <c r="UEY89" s="192"/>
      <c r="UEZ89" s="192"/>
      <c r="UFA89" s="192"/>
      <c r="UFB89" s="192"/>
      <c r="UFC89" s="192"/>
      <c r="UFD89" s="192"/>
      <c r="UFE89" s="192"/>
      <c r="UFF89" s="192"/>
      <c r="UFG89" s="192"/>
      <c r="UFH89" s="192"/>
      <c r="UFI89" s="192"/>
      <c r="UFJ89" s="192"/>
      <c r="UFK89" s="192"/>
      <c r="UFL89" s="192"/>
      <c r="UFM89" s="192"/>
      <c r="UFN89" s="192"/>
      <c r="UFO89" s="192"/>
      <c r="UFP89" s="192"/>
      <c r="UFQ89" s="192"/>
      <c r="UFR89" s="192"/>
      <c r="UFS89" s="192"/>
      <c r="UFT89" s="192"/>
      <c r="UFU89" s="192"/>
      <c r="UFV89" s="192"/>
      <c r="UFW89" s="192"/>
      <c r="UFX89" s="192"/>
      <c r="UFY89" s="192"/>
      <c r="UFZ89" s="192"/>
      <c r="UGA89" s="192"/>
      <c r="UGB89" s="192"/>
      <c r="UGC89" s="192"/>
      <c r="UGD89" s="192"/>
      <c r="UGE89" s="192"/>
      <c r="UGF89" s="192"/>
      <c r="UGG89" s="192"/>
      <c r="UGH89" s="192"/>
      <c r="UGI89" s="192"/>
      <c r="UGJ89" s="192"/>
      <c r="UGK89" s="192"/>
      <c r="UGL89" s="192"/>
      <c r="UGM89" s="192"/>
      <c r="UGN89" s="192"/>
      <c r="UGO89" s="192"/>
      <c r="UGP89" s="192"/>
      <c r="UGQ89" s="192"/>
      <c r="UGR89" s="192"/>
      <c r="UGS89" s="192"/>
      <c r="UGT89" s="192"/>
      <c r="UGU89" s="192"/>
      <c r="UGV89" s="192"/>
      <c r="UGW89" s="192"/>
      <c r="UGX89" s="192"/>
      <c r="UGY89" s="192"/>
      <c r="UGZ89" s="192"/>
      <c r="UHA89" s="192"/>
      <c r="UHB89" s="192"/>
      <c r="UHC89" s="192"/>
      <c r="UHD89" s="192"/>
      <c r="UHE89" s="192"/>
      <c r="UHF89" s="192"/>
      <c r="UHG89" s="192"/>
      <c r="UHH89" s="192"/>
      <c r="UHI89" s="192"/>
      <c r="UHJ89" s="192"/>
      <c r="UHK89" s="192"/>
      <c r="UHL89" s="192"/>
      <c r="UHM89" s="192"/>
      <c r="UHN89" s="192"/>
      <c r="UHO89" s="192"/>
      <c r="UHP89" s="192"/>
      <c r="UHQ89" s="192"/>
      <c r="UHR89" s="192"/>
      <c r="UHS89" s="192"/>
      <c r="UHT89" s="192"/>
      <c r="UHU89" s="192"/>
      <c r="UHV89" s="192"/>
      <c r="UHW89" s="192"/>
      <c r="UHX89" s="192"/>
      <c r="UHY89" s="192"/>
      <c r="UHZ89" s="192"/>
      <c r="UIA89" s="192"/>
      <c r="UIB89" s="192"/>
      <c r="UIC89" s="192"/>
      <c r="UID89" s="192"/>
      <c r="UIE89" s="192"/>
      <c r="UIF89" s="192"/>
      <c r="UIG89" s="192"/>
      <c r="UIH89" s="192"/>
      <c r="UII89" s="192"/>
      <c r="UIJ89" s="192"/>
      <c r="UIK89" s="192"/>
      <c r="UIL89" s="192"/>
      <c r="UIM89" s="192"/>
      <c r="UIN89" s="192"/>
      <c r="UIO89" s="192"/>
      <c r="UIP89" s="192"/>
      <c r="UIQ89" s="192"/>
      <c r="UIR89" s="192"/>
      <c r="UIS89" s="192"/>
      <c r="UIT89" s="192"/>
      <c r="UIU89" s="192"/>
      <c r="UIV89" s="192"/>
      <c r="UIW89" s="192"/>
      <c r="UIX89" s="192"/>
      <c r="UIY89" s="192"/>
      <c r="UIZ89" s="192"/>
      <c r="UJA89" s="192"/>
      <c r="UJB89" s="192"/>
      <c r="UJC89" s="192"/>
      <c r="UJD89" s="192"/>
      <c r="UJE89" s="192"/>
      <c r="UJF89" s="192"/>
      <c r="UJG89" s="192"/>
      <c r="UJH89" s="192"/>
      <c r="UJI89" s="192"/>
      <c r="UJJ89" s="192"/>
      <c r="UJK89" s="192"/>
      <c r="UJL89" s="192"/>
      <c r="UJM89" s="192"/>
      <c r="UJN89" s="192"/>
      <c r="UJO89" s="192"/>
      <c r="UJP89" s="192"/>
      <c r="UJQ89" s="192"/>
      <c r="UJR89" s="192"/>
      <c r="UJS89" s="192"/>
      <c r="UJT89" s="192"/>
      <c r="UJU89" s="192"/>
      <c r="UJV89" s="192"/>
      <c r="UJW89" s="192"/>
      <c r="UJX89" s="192"/>
      <c r="UJY89" s="192"/>
      <c r="UJZ89" s="192"/>
      <c r="UKA89" s="192"/>
      <c r="UKB89" s="192"/>
      <c r="UKC89" s="192"/>
      <c r="UKD89" s="192"/>
      <c r="UKE89" s="192"/>
      <c r="UKF89" s="192"/>
      <c r="UKG89" s="192"/>
      <c r="UKH89" s="192"/>
      <c r="UKI89" s="192"/>
      <c r="UKJ89" s="192"/>
      <c r="UKK89" s="192"/>
      <c r="UKL89" s="192"/>
      <c r="UKM89" s="192"/>
      <c r="UKN89" s="192"/>
      <c r="UKO89" s="192"/>
      <c r="UKP89" s="192"/>
      <c r="UKQ89" s="192"/>
      <c r="UKR89" s="192"/>
      <c r="UKS89" s="192"/>
      <c r="UKT89" s="192"/>
      <c r="UKU89" s="192"/>
      <c r="UKV89" s="192"/>
      <c r="UKW89" s="192"/>
      <c r="UKX89" s="192"/>
      <c r="UKY89" s="192"/>
      <c r="UKZ89" s="192"/>
      <c r="ULA89" s="192"/>
      <c r="ULB89" s="192"/>
      <c r="ULC89" s="192"/>
      <c r="ULD89" s="192"/>
      <c r="ULE89" s="192"/>
      <c r="ULF89" s="192"/>
      <c r="ULG89" s="192"/>
      <c r="ULH89" s="192"/>
      <c r="ULI89" s="192"/>
      <c r="ULJ89" s="192"/>
      <c r="ULK89" s="192"/>
      <c r="ULL89" s="192"/>
      <c r="ULM89" s="192"/>
      <c r="ULN89" s="192"/>
      <c r="ULO89" s="192"/>
      <c r="ULP89" s="192"/>
      <c r="ULQ89" s="192"/>
      <c r="ULR89" s="192"/>
      <c r="ULS89" s="192"/>
      <c r="ULT89" s="192"/>
      <c r="ULU89" s="192"/>
      <c r="ULV89" s="192"/>
      <c r="ULW89" s="192"/>
      <c r="ULX89" s="192"/>
      <c r="ULY89" s="192"/>
      <c r="ULZ89" s="192"/>
      <c r="UMA89" s="192"/>
      <c r="UMB89" s="192"/>
      <c r="UMC89" s="192"/>
      <c r="UMD89" s="192"/>
      <c r="UME89" s="192"/>
      <c r="UMF89" s="192"/>
      <c r="UMG89" s="192"/>
      <c r="UMH89" s="192"/>
      <c r="UMI89" s="192"/>
      <c r="UMJ89" s="192"/>
      <c r="UMK89" s="192"/>
      <c r="UML89" s="192"/>
      <c r="UMM89" s="192"/>
      <c r="UMN89" s="192"/>
      <c r="UMO89" s="192"/>
      <c r="UMP89" s="192"/>
      <c r="UMQ89" s="192"/>
      <c r="UMR89" s="192"/>
      <c r="UMS89" s="192"/>
      <c r="UMT89" s="192"/>
      <c r="UMU89" s="192"/>
      <c r="UMV89" s="192"/>
      <c r="UMW89" s="192"/>
      <c r="UMX89" s="192"/>
      <c r="UMY89" s="192"/>
      <c r="UMZ89" s="192"/>
      <c r="UNA89" s="192"/>
      <c r="UNB89" s="192"/>
      <c r="UNC89" s="192"/>
      <c r="UND89" s="192"/>
      <c r="UNE89" s="192"/>
      <c r="UNF89" s="192"/>
      <c r="UNG89" s="192"/>
      <c r="UNH89" s="192"/>
      <c r="UNI89" s="192"/>
      <c r="UNJ89" s="192"/>
      <c r="UNK89" s="192"/>
      <c r="UNL89" s="192"/>
      <c r="UNM89" s="192"/>
      <c r="UNN89" s="192"/>
      <c r="UNO89" s="192"/>
      <c r="UNP89" s="192"/>
      <c r="UNQ89" s="192"/>
      <c r="UNR89" s="192"/>
      <c r="UNS89" s="192"/>
      <c r="UNT89" s="192"/>
      <c r="UNU89" s="192"/>
      <c r="UNV89" s="192"/>
      <c r="UNW89" s="192"/>
      <c r="UNX89" s="192"/>
      <c r="UNY89" s="192"/>
      <c r="UNZ89" s="192"/>
      <c r="UOA89" s="192"/>
      <c r="UOB89" s="192"/>
      <c r="UOC89" s="192"/>
      <c r="UOD89" s="192"/>
      <c r="UOE89" s="192"/>
      <c r="UOF89" s="192"/>
      <c r="UOG89" s="192"/>
      <c r="UOH89" s="192"/>
      <c r="UOI89" s="192"/>
      <c r="UOJ89" s="192"/>
      <c r="UOK89" s="192"/>
      <c r="UOL89" s="192"/>
      <c r="UOM89" s="192"/>
      <c r="UON89" s="192"/>
      <c r="UOO89" s="192"/>
      <c r="UOP89" s="192"/>
      <c r="UOQ89" s="192"/>
      <c r="UOR89" s="192"/>
      <c r="UOS89" s="192"/>
      <c r="UOT89" s="192"/>
      <c r="UOU89" s="192"/>
      <c r="UOV89" s="192"/>
      <c r="UOW89" s="192"/>
      <c r="UOX89" s="192"/>
      <c r="UOY89" s="192"/>
      <c r="UOZ89" s="192"/>
      <c r="UPA89" s="192"/>
      <c r="UPB89" s="192"/>
      <c r="UPC89" s="192"/>
      <c r="UPD89" s="192"/>
      <c r="UPE89" s="192"/>
      <c r="UPF89" s="192"/>
      <c r="UPG89" s="192"/>
      <c r="UPH89" s="192"/>
      <c r="UPI89" s="192"/>
      <c r="UPJ89" s="192"/>
      <c r="UPK89" s="192"/>
      <c r="UPL89" s="192"/>
      <c r="UPM89" s="192"/>
      <c r="UPN89" s="192"/>
      <c r="UPO89" s="192"/>
      <c r="UPP89" s="192"/>
      <c r="UPQ89" s="192"/>
      <c r="UPR89" s="192"/>
      <c r="UPS89" s="192"/>
      <c r="UPT89" s="192"/>
      <c r="UPU89" s="192"/>
      <c r="UPV89" s="192"/>
      <c r="UPW89" s="192"/>
      <c r="UPX89" s="192"/>
      <c r="UPY89" s="192"/>
      <c r="UPZ89" s="192"/>
      <c r="UQA89" s="192"/>
      <c r="UQB89" s="192"/>
      <c r="UQC89" s="192"/>
      <c r="UQD89" s="192"/>
      <c r="UQE89" s="192"/>
      <c r="UQF89" s="192"/>
      <c r="UQG89" s="192"/>
      <c r="UQH89" s="192"/>
      <c r="UQI89" s="192"/>
      <c r="UQJ89" s="192"/>
      <c r="UQK89" s="192"/>
      <c r="UQL89" s="192"/>
      <c r="UQM89" s="192"/>
      <c r="UQN89" s="192"/>
      <c r="UQO89" s="192"/>
      <c r="UQP89" s="192"/>
      <c r="UQQ89" s="192"/>
      <c r="UQR89" s="192"/>
      <c r="UQS89" s="192"/>
      <c r="UQT89" s="192"/>
      <c r="UQU89" s="192"/>
      <c r="UQV89" s="192"/>
      <c r="UQW89" s="192"/>
      <c r="UQX89" s="192"/>
      <c r="UQY89" s="192"/>
      <c r="UQZ89" s="192"/>
      <c r="URA89" s="192"/>
      <c r="URB89" s="192"/>
      <c r="URC89" s="192"/>
      <c r="URD89" s="192"/>
      <c r="URE89" s="192"/>
      <c r="URF89" s="192"/>
      <c r="URG89" s="192"/>
      <c r="URH89" s="192"/>
      <c r="URI89" s="192"/>
      <c r="URJ89" s="192"/>
      <c r="URK89" s="192"/>
      <c r="URL89" s="192"/>
      <c r="URM89" s="192"/>
      <c r="URN89" s="192"/>
      <c r="URO89" s="192"/>
      <c r="URP89" s="192"/>
      <c r="URQ89" s="192"/>
      <c r="URR89" s="192"/>
      <c r="URS89" s="192"/>
      <c r="URT89" s="192"/>
      <c r="URU89" s="192"/>
      <c r="URV89" s="192"/>
      <c r="URW89" s="192"/>
      <c r="URX89" s="192"/>
      <c r="URY89" s="192"/>
      <c r="URZ89" s="192"/>
      <c r="USA89" s="192"/>
      <c r="USB89" s="192"/>
      <c r="USC89" s="192"/>
      <c r="USD89" s="192"/>
      <c r="USE89" s="192"/>
      <c r="USF89" s="192"/>
      <c r="USG89" s="192"/>
      <c r="USH89" s="192"/>
      <c r="USI89" s="192"/>
      <c r="USJ89" s="192"/>
      <c r="USK89" s="192"/>
      <c r="USL89" s="192"/>
      <c r="USM89" s="192"/>
      <c r="USN89" s="192"/>
      <c r="USO89" s="192"/>
      <c r="USP89" s="192"/>
      <c r="USQ89" s="192"/>
      <c r="USR89" s="192"/>
      <c r="USS89" s="192"/>
      <c r="UST89" s="192"/>
      <c r="USU89" s="192"/>
      <c r="USV89" s="192"/>
      <c r="USW89" s="192"/>
      <c r="USX89" s="192"/>
      <c r="USY89" s="192"/>
      <c r="USZ89" s="192"/>
      <c r="UTA89" s="192"/>
      <c r="UTB89" s="192"/>
      <c r="UTC89" s="192"/>
      <c r="UTD89" s="192"/>
      <c r="UTE89" s="192"/>
      <c r="UTF89" s="192"/>
      <c r="UTG89" s="192"/>
      <c r="UTH89" s="192"/>
      <c r="UTI89" s="192"/>
      <c r="UTJ89" s="192"/>
      <c r="UTK89" s="192"/>
      <c r="UTL89" s="192"/>
      <c r="UTM89" s="192"/>
      <c r="UTN89" s="192"/>
      <c r="UTO89" s="192"/>
      <c r="UTP89" s="192"/>
      <c r="UTQ89" s="192"/>
      <c r="UTR89" s="192"/>
      <c r="UTS89" s="192"/>
      <c r="UTT89" s="192"/>
      <c r="UTU89" s="192"/>
      <c r="UTV89" s="192"/>
      <c r="UTW89" s="192"/>
      <c r="UTX89" s="192"/>
      <c r="UTY89" s="192"/>
      <c r="UTZ89" s="192"/>
      <c r="UUA89" s="192"/>
      <c r="UUB89" s="192"/>
      <c r="UUC89" s="192"/>
      <c r="UUD89" s="192"/>
      <c r="UUE89" s="192"/>
      <c r="UUF89" s="192"/>
      <c r="UUG89" s="192"/>
      <c r="UUH89" s="192"/>
      <c r="UUI89" s="192"/>
      <c r="UUJ89" s="192"/>
      <c r="UUK89" s="192"/>
      <c r="UUL89" s="192"/>
      <c r="UUM89" s="192"/>
      <c r="UUN89" s="192"/>
      <c r="UUO89" s="192"/>
      <c r="UUP89" s="192"/>
      <c r="UUQ89" s="192"/>
      <c r="UUR89" s="192"/>
      <c r="UUS89" s="192"/>
      <c r="UUT89" s="192"/>
      <c r="UUU89" s="192"/>
      <c r="UUV89" s="192"/>
      <c r="UUW89" s="192"/>
      <c r="UUX89" s="192"/>
      <c r="UUY89" s="192"/>
      <c r="UUZ89" s="192"/>
      <c r="UVA89" s="192"/>
      <c r="UVB89" s="192"/>
      <c r="UVC89" s="192"/>
      <c r="UVD89" s="192"/>
      <c r="UVE89" s="192"/>
      <c r="UVF89" s="192"/>
      <c r="UVG89" s="192"/>
      <c r="UVH89" s="192"/>
      <c r="UVI89" s="192"/>
      <c r="UVJ89" s="192"/>
      <c r="UVK89" s="192"/>
      <c r="UVL89" s="192"/>
      <c r="UVM89" s="192"/>
      <c r="UVN89" s="192"/>
      <c r="UVO89" s="192"/>
      <c r="UVP89" s="192"/>
      <c r="UVQ89" s="192"/>
      <c r="UVR89" s="192"/>
      <c r="UVS89" s="192"/>
      <c r="UVT89" s="192"/>
      <c r="UVU89" s="192"/>
      <c r="UVV89" s="192"/>
      <c r="UVW89" s="192"/>
      <c r="UVX89" s="192"/>
      <c r="UVY89" s="192"/>
      <c r="UVZ89" s="192"/>
      <c r="UWA89" s="192"/>
      <c r="UWB89" s="192"/>
      <c r="UWC89" s="192"/>
      <c r="UWD89" s="192"/>
      <c r="UWE89" s="192"/>
      <c r="UWF89" s="192"/>
      <c r="UWG89" s="192"/>
      <c r="UWH89" s="192"/>
      <c r="UWI89" s="192"/>
      <c r="UWJ89" s="192"/>
      <c r="UWK89" s="192"/>
      <c r="UWL89" s="192"/>
      <c r="UWM89" s="192"/>
      <c r="UWN89" s="192"/>
      <c r="UWO89" s="192"/>
      <c r="UWP89" s="192"/>
      <c r="UWQ89" s="192"/>
      <c r="UWR89" s="192"/>
      <c r="UWS89" s="192"/>
      <c r="UWT89" s="192"/>
      <c r="UWU89" s="192"/>
      <c r="UWV89" s="192"/>
      <c r="UWW89" s="192"/>
      <c r="UWX89" s="192"/>
      <c r="UWY89" s="192"/>
      <c r="UWZ89" s="192"/>
      <c r="UXA89" s="192"/>
      <c r="UXB89" s="192"/>
      <c r="UXC89" s="192"/>
      <c r="UXD89" s="192"/>
      <c r="UXE89" s="192"/>
      <c r="UXF89" s="192"/>
      <c r="UXG89" s="192"/>
      <c r="UXH89" s="192"/>
      <c r="UXI89" s="192"/>
      <c r="UXJ89" s="192"/>
      <c r="UXK89" s="192"/>
      <c r="UXL89" s="192"/>
      <c r="UXM89" s="192"/>
      <c r="UXN89" s="192"/>
      <c r="UXO89" s="192"/>
      <c r="UXP89" s="192"/>
      <c r="UXQ89" s="192"/>
      <c r="UXR89" s="192"/>
      <c r="UXS89" s="192"/>
      <c r="UXT89" s="192"/>
      <c r="UXU89" s="192"/>
      <c r="UXV89" s="192"/>
      <c r="UXW89" s="192"/>
      <c r="UXX89" s="192"/>
      <c r="UXY89" s="192"/>
      <c r="UXZ89" s="192"/>
      <c r="UYA89" s="192"/>
      <c r="UYB89" s="192"/>
      <c r="UYC89" s="192"/>
      <c r="UYD89" s="192"/>
      <c r="UYE89" s="192"/>
      <c r="UYF89" s="192"/>
      <c r="UYG89" s="192"/>
      <c r="UYH89" s="192"/>
      <c r="UYI89" s="192"/>
      <c r="UYJ89" s="192"/>
      <c r="UYK89" s="192"/>
      <c r="UYL89" s="192"/>
      <c r="UYM89" s="192"/>
      <c r="UYN89" s="192"/>
      <c r="UYO89" s="192"/>
      <c r="UYP89" s="192"/>
      <c r="UYQ89" s="192"/>
      <c r="UYR89" s="192"/>
      <c r="UYS89" s="192"/>
      <c r="UYT89" s="192"/>
      <c r="UYU89" s="192"/>
      <c r="UYV89" s="192"/>
      <c r="UYW89" s="192"/>
      <c r="UYX89" s="192"/>
      <c r="UYY89" s="192"/>
      <c r="UYZ89" s="192"/>
      <c r="UZA89" s="192"/>
      <c r="UZB89" s="192"/>
      <c r="UZC89" s="192"/>
      <c r="UZD89" s="192"/>
      <c r="UZE89" s="192"/>
      <c r="UZF89" s="192"/>
      <c r="UZG89" s="192"/>
      <c r="UZH89" s="192"/>
      <c r="UZI89" s="192"/>
      <c r="UZJ89" s="192"/>
      <c r="UZK89" s="192"/>
      <c r="UZL89" s="192"/>
      <c r="UZM89" s="192"/>
      <c r="UZN89" s="192"/>
      <c r="UZO89" s="192"/>
      <c r="UZP89" s="192"/>
      <c r="UZQ89" s="192"/>
      <c r="UZR89" s="192"/>
      <c r="UZS89" s="192"/>
      <c r="UZT89" s="192"/>
      <c r="UZU89" s="192"/>
      <c r="UZV89" s="192"/>
      <c r="UZW89" s="192"/>
      <c r="UZX89" s="192"/>
      <c r="UZY89" s="192"/>
      <c r="UZZ89" s="192"/>
      <c r="VAA89" s="192"/>
      <c r="VAB89" s="192"/>
      <c r="VAC89" s="192"/>
      <c r="VAD89" s="192"/>
      <c r="VAE89" s="192"/>
      <c r="VAF89" s="192"/>
      <c r="VAG89" s="192"/>
      <c r="VAH89" s="192"/>
      <c r="VAI89" s="192"/>
      <c r="VAJ89" s="192"/>
      <c r="VAK89" s="192"/>
      <c r="VAL89" s="192"/>
      <c r="VAM89" s="192"/>
      <c r="VAN89" s="192"/>
      <c r="VAO89" s="192"/>
      <c r="VAP89" s="192"/>
      <c r="VAQ89" s="192"/>
      <c r="VAR89" s="192"/>
      <c r="VAS89" s="192"/>
      <c r="VAT89" s="192"/>
      <c r="VAU89" s="192"/>
      <c r="VAV89" s="192"/>
      <c r="VAW89" s="192"/>
      <c r="VAX89" s="192"/>
      <c r="VAY89" s="192"/>
      <c r="VAZ89" s="192"/>
      <c r="VBA89" s="192"/>
      <c r="VBB89" s="192"/>
      <c r="VBC89" s="192"/>
      <c r="VBD89" s="192"/>
      <c r="VBE89" s="192"/>
      <c r="VBF89" s="192"/>
      <c r="VBG89" s="192"/>
      <c r="VBH89" s="192"/>
      <c r="VBI89" s="192"/>
      <c r="VBJ89" s="192"/>
      <c r="VBK89" s="192"/>
      <c r="VBL89" s="192"/>
      <c r="VBM89" s="192"/>
      <c r="VBN89" s="192"/>
      <c r="VBO89" s="192"/>
      <c r="VBP89" s="192"/>
      <c r="VBQ89" s="192"/>
      <c r="VBR89" s="192"/>
      <c r="VBS89" s="192"/>
      <c r="VBT89" s="192"/>
      <c r="VBU89" s="192"/>
      <c r="VBV89" s="192"/>
      <c r="VBW89" s="192"/>
      <c r="VBX89" s="192"/>
      <c r="VBY89" s="192"/>
      <c r="VBZ89" s="192"/>
      <c r="VCA89" s="192"/>
      <c r="VCB89" s="192"/>
      <c r="VCC89" s="192"/>
      <c r="VCD89" s="192"/>
      <c r="VCE89" s="192"/>
      <c r="VCF89" s="192"/>
      <c r="VCG89" s="192"/>
      <c r="VCH89" s="192"/>
      <c r="VCI89" s="192"/>
      <c r="VCJ89" s="192"/>
      <c r="VCK89" s="192"/>
      <c r="VCL89" s="192"/>
      <c r="VCM89" s="192"/>
      <c r="VCN89" s="192"/>
      <c r="VCO89" s="192"/>
      <c r="VCP89" s="192"/>
      <c r="VCQ89" s="192"/>
      <c r="VCR89" s="192"/>
      <c r="VCS89" s="192"/>
      <c r="VCT89" s="192"/>
      <c r="VCU89" s="192"/>
      <c r="VCV89" s="192"/>
      <c r="VCW89" s="192"/>
      <c r="VCX89" s="192"/>
      <c r="VCY89" s="192"/>
      <c r="VCZ89" s="192"/>
      <c r="VDA89" s="192"/>
      <c r="VDB89" s="192"/>
      <c r="VDC89" s="192"/>
      <c r="VDD89" s="192"/>
      <c r="VDE89" s="192"/>
      <c r="VDF89" s="192"/>
      <c r="VDG89" s="192"/>
      <c r="VDH89" s="192"/>
      <c r="VDI89" s="192"/>
      <c r="VDJ89" s="192"/>
      <c r="VDK89" s="192"/>
      <c r="VDL89" s="192"/>
      <c r="VDM89" s="192"/>
      <c r="VDN89" s="192"/>
      <c r="VDO89" s="192"/>
      <c r="VDP89" s="192"/>
      <c r="VDQ89" s="192"/>
      <c r="VDR89" s="192"/>
      <c r="VDS89" s="192"/>
      <c r="VDT89" s="192"/>
      <c r="VDU89" s="192"/>
      <c r="VDV89" s="192"/>
      <c r="VDW89" s="192"/>
      <c r="VDX89" s="192"/>
      <c r="VDY89" s="192"/>
      <c r="VDZ89" s="192"/>
      <c r="VEA89" s="192"/>
      <c r="VEB89" s="192"/>
      <c r="VEC89" s="192"/>
      <c r="VED89" s="192"/>
      <c r="VEE89" s="192"/>
      <c r="VEF89" s="192"/>
      <c r="VEG89" s="192"/>
      <c r="VEH89" s="192"/>
      <c r="VEI89" s="192"/>
      <c r="VEJ89" s="192"/>
      <c r="VEK89" s="192"/>
      <c r="VEL89" s="192"/>
      <c r="VEM89" s="192"/>
      <c r="VEN89" s="192"/>
      <c r="VEO89" s="192"/>
      <c r="VEP89" s="192"/>
      <c r="VEQ89" s="192"/>
      <c r="VER89" s="192"/>
      <c r="VES89" s="192"/>
      <c r="VET89" s="192"/>
      <c r="VEU89" s="192"/>
      <c r="VEV89" s="192"/>
      <c r="VEW89" s="192"/>
      <c r="VEX89" s="192"/>
      <c r="VEY89" s="192"/>
      <c r="VEZ89" s="192"/>
      <c r="VFA89" s="192"/>
      <c r="VFB89" s="192"/>
      <c r="VFC89" s="192"/>
      <c r="VFD89" s="192"/>
      <c r="VFE89" s="192"/>
      <c r="VFF89" s="192"/>
      <c r="VFG89" s="192"/>
      <c r="VFH89" s="192"/>
      <c r="VFI89" s="192"/>
      <c r="VFJ89" s="192"/>
      <c r="VFK89" s="192"/>
      <c r="VFL89" s="192"/>
      <c r="VFM89" s="192"/>
      <c r="VFN89" s="192"/>
      <c r="VFO89" s="192"/>
      <c r="VFP89" s="192"/>
      <c r="VFQ89" s="192"/>
      <c r="VFR89" s="192"/>
      <c r="VFS89" s="192"/>
      <c r="VFT89" s="192"/>
      <c r="VFU89" s="192"/>
      <c r="VFV89" s="192"/>
      <c r="VFW89" s="192"/>
      <c r="VFX89" s="192"/>
      <c r="VFY89" s="192"/>
      <c r="VFZ89" s="192"/>
      <c r="VGA89" s="192"/>
      <c r="VGB89" s="192"/>
      <c r="VGC89" s="192"/>
      <c r="VGD89" s="192"/>
      <c r="VGE89" s="192"/>
      <c r="VGF89" s="192"/>
      <c r="VGG89" s="192"/>
      <c r="VGH89" s="192"/>
      <c r="VGI89" s="192"/>
      <c r="VGJ89" s="192"/>
      <c r="VGK89" s="192"/>
      <c r="VGL89" s="192"/>
      <c r="VGM89" s="192"/>
      <c r="VGN89" s="192"/>
      <c r="VGO89" s="192"/>
      <c r="VGP89" s="192"/>
      <c r="VGQ89" s="192"/>
      <c r="VGR89" s="192"/>
      <c r="VGS89" s="192"/>
      <c r="VGT89" s="192"/>
      <c r="VGU89" s="192"/>
      <c r="VGV89" s="192"/>
      <c r="VGW89" s="192"/>
      <c r="VGX89" s="192"/>
      <c r="VGY89" s="192"/>
      <c r="VGZ89" s="192"/>
      <c r="VHA89" s="192"/>
      <c r="VHB89" s="192"/>
      <c r="VHC89" s="192"/>
      <c r="VHD89" s="192"/>
      <c r="VHE89" s="192"/>
      <c r="VHF89" s="192"/>
      <c r="VHG89" s="192"/>
      <c r="VHH89" s="192"/>
      <c r="VHI89" s="192"/>
      <c r="VHJ89" s="192"/>
      <c r="VHK89" s="192"/>
      <c r="VHL89" s="192"/>
      <c r="VHM89" s="192"/>
      <c r="VHN89" s="192"/>
      <c r="VHO89" s="192"/>
      <c r="VHP89" s="192"/>
      <c r="VHQ89" s="192"/>
      <c r="VHR89" s="192"/>
      <c r="VHS89" s="192"/>
      <c r="VHT89" s="192"/>
      <c r="VHU89" s="192"/>
      <c r="VHV89" s="192"/>
      <c r="VHW89" s="192"/>
      <c r="VHX89" s="192"/>
      <c r="VHY89" s="192"/>
      <c r="VHZ89" s="192"/>
      <c r="VIA89" s="192"/>
      <c r="VIB89" s="192"/>
      <c r="VIC89" s="192"/>
      <c r="VID89" s="192"/>
      <c r="VIE89" s="192"/>
      <c r="VIF89" s="192"/>
      <c r="VIG89" s="192"/>
      <c r="VIH89" s="192"/>
      <c r="VII89" s="192"/>
      <c r="VIJ89" s="192"/>
      <c r="VIK89" s="192"/>
      <c r="VIL89" s="192"/>
      <c r="VIM89" s="192"/>
      <c r="VIN89" s="192"/>
      <c r="VIO89" s="192"/>
      <c r="VIP89" s="192"/>
      <c r="VIQ89" s="192"/>
      <c r="VIR89" s="192"/>
      <c r="VIS89" s="192"/>
      <c r="VIT89" s="192"/>
      <c r="VIU89" s="192"/>
      <c r="VIV89" s="192"/>
      <c r="VIW89" s="192"/>
      <c r="VIX89" s="192"/>
      <c r="VIY89" s="192"/>
      <c r="VIZ89" s="192"/>
      <c r="VJA89" s="192"/>
      <c r="VJB89" s="192"/>
      <c r="VJC89" s="192"/>
      <c r="VJD89" s="192"/>
      <c r="VJE89" s="192"/>
      <c r="VJF89" s="192"/>
      <c r="VJG89" s="192"/>
      <c r="VJH89" s="192"/>
      <c r="VJI89" s="192"/>
      <c r="VJJ89" s="192"/>
      <c r="VJK89" s="192"/>
      <c r="VJL89" s="192"/>
      <c r="VJM89" s="192"/>
      <c r="VJN89" s="192"/>
      <c r="VJO89" s="192"/>
      <c r="VJP89" s="192"/>
      <c r="VJQ89" s="192"/>
      <c r="VJR89" s="192"/>
      <c r="VJS89" s="192"/>
      <c r="VJT89" s="192"/>
      <c r="VJU89" s="192"/>
      <c r="VJV89" s="192"/>
      <c r="VJW89" s="192"/>
      <c r="VJX89" s="192"/>
      <c r="VJY89" s="192"/>
      <c r="VJZ89" s="192"/>
      <c r="VKA89" s="192"/>
      <c r="VKB89" s="192"/>
      <c r="VKC89" s="192"/>
      <c r="VKD89" s="192"/>
      <c r="VKE89" s="192"/>
      <c r="VKF89" s="192"/>
      <c r="VKG89" s="192"/>
      <c r="VKH89" s="192"/>
      <c r="VKI89" s="192"/>
      <c r="VKJ89" s="192"/>
      <c r="VKK89" s="192"/>
      <c r="VKL89" s="192"/>
      <c r="VKM89" s="192"/>
      <c r="VKN89" s="192"/>
      <c r="VKO89" s="192"/>
      <c r="VKP89" s="192"/>
      <c r="VKQ89" s="192"/>
      <c r="VKR89" s="192"/>
      <c r="VKS89" s="192"/>
      <c r="VKT89" s="192"/>
      <c r="VKU89" s="192"/>
      <c r="VKV89" s="192"/>
      <c r="VKW89" s="192"/>
      <c r="VKX89" s="192"/>
      <c r="VKY89" s="192"/>
      <c r="VKZ89" s="192"/>
      <c r="VLA89" s="192"/>
      <c r="VLB89" s="192"/>
      <c r="VLC89" s="192"/>
      <c r="VLD89" s="192"/>
      <c r="VLE89" s="192"/>
      <c r="VLF89" s="192"/>
      <c r="VLG89" s="192"/>
      <c r="VLH89" s="192"/>
      <c r="VLI89" s="192"/>
      <c r="VLJ89" s="192"/>
      <c r="VLK89" s="192"/>
      <c r="VLL89" s="192"/>
      <c r="VLM89" s="192"/>
      <c r="VLN89" s="192"/>
      <c r="VLO89" s="192"/>
      <c r="VLP89" s="192"/>
      <c r="VLQ89" s="192"/>
      <c r="VLR89" s="192"/>
      <c r="VLS89" s="192"/>
      <c r="VLT89" s="192"/>
      <c r="VLU89" s="192"/>
      <c r="VLV89" s="192"/>
      <c r="VLW89" s="192"/>
      <c r="VLX89" s="192"/>
      <c r="VLY89" s="192"/>
      <c r="VLZ89" s="192"/>
      <c r="VMA89" s="192"/>
      <c r="VMB89" s="192"/>
      <c r="VMC89" s="192"/>
      <c r="VMD89" s="192"/>
      <c r="VME89" s="192"/>
      <c r="VMF89" s="192"/>
      <c r="VMG89" s="192"/>
      <c r="VMH89" s="192"/>
      <c r="VMI89" s="192"/>
      <c r="VMJ89" s="192"/>
      <c r="VMK89" s="192"/>
      <c r="VML89" s="192"/>
      <c r="VMM89" s="192"/>
      <c r="VMN89" s="192"/>
      <c r="VMO89" s="192"/>
      <c r="VMP89" s="192"/>
      <c r="VMQ89" s="192"/>
      <c r="VMR89" s="192"/>
      <c r="VMS89" s="192"/>
      <c r="VMT89" s="192"/>
      <c r="VMU89" s="192"/>
      <c r="VMV89" s="192"/>
      <c r="VMW89" s="192"/>
      <c r="VMX89" s="192"/>
      <c r="VMY89" s="192"/>
      <c r="VMZ89" s="192"/>
      <c r="VNA89" s="192"/>
      <c r="VNB89" s="192"/>
      <c r="VNC89" s="192"/>
      <c r="VND89" s="192"/>
      <c r="VNE89" s="192"/>
      <c r="VNF89" s="192"/>
      <c r="VNG89" s="192"/>
      <c r="VNH89" s="192"/>
      <c r="VNI89" s="192"/>
      <c r="VNJ89" s="192"/>
      <c r="VNK89" s="192"/>
      <c r="VNL89" s="192"/>
      <c r="VNM89" s="192"/>
      <c r="VNN89" s="192"/>
      <c r="VNO89" s="192"/>
      <c r="VNP89" s="192"/>
      <c r="VNQ89" s="192"/>
      <c r="VNR89" s="192"/>
      <c r="VNS89" s="192"/>
      <c r="VNT89" s="192"/>
      <c r="VNU89" s="192"/>
      <c r="VNV89" s="192"/>
      <c r="VNW89" s="192"/>
      <c r="VNX89" s="192"/>
      <c r="VNY89" s="192"/>
      <c r="VNZ89" s="192"/>
      <c r="VOA89" s="192"/>
      <c r="VOB89" s="192"/>
      <c r="VOC89" s="192"/>
      <c r="VOD89" s="192"/>
      <c r="VOE89" s="192"/>
      <c r="VOF89" s="192"/>
      <c r="VOG89" s="192"/>
      <c r="VOH89" s="192"/>
      <c r="VOI89" s="192"/>
      <c r="VOJ89" s="192"/>
      <c r="VOK89" s="192"/>
      <c r="VOL89" s="192"/>
      <c r="VOM89" s="192"/>
      <c r="VON89" s="192"/>
      <c r="VOO89" s="192"/>
      <c r="VOP89" s="192"/>
      <c r="VOQ89" s="192"/>
      <c r="VOR89" s="192"/>
      <c r="VOS89" s="192"/>
      <c r="VOT89" s="192"/>
      <c r="VOU89" s="192"/>
      <c r="VOV89" s="192"/>
      <c r="VOW89" s="192"/>
      <c r="VOX89" s="192"/>
      <c r="VOY89" s="192"/>
      <c r="VOZ89" s="192"/>
      <c r="VPA89" s="192"/>
      <c r="VPB89" s="192"/>
      <c r="VPC89" s="192"/>
      <c r="VPD89" s="192"/>
      <c r="VPE89" s="192"/>
      <c r="VPF89" s="192"/>
      <c r="VPG89" s="192"/>
      <c r="VPH89" s="192"/>
      <c r="VPI89" s="192"/>
      <c r="VPJ89" s="192"/>
      <c r="VPK89" s="192"/>
      <c r="VPL89" s="192"/>
      <c r="VPM89" s="192"/>
      <c r="VPN89" s="192"/>
      <c r="VPO89" s="192"/>
      <c r="VPP89" s="192"/>
      <c r="VPQ89" s="192"/>
      <c r="VPR89" s="192"/>
      <c r="VPS89" s="192"/>
      <c r="VPT89" s="192"/>
      <c r="VPU89" s="192"/>
      <c r="VPV89" s="192"/>
      <c r="VPW89" s="192"/>
      <c r="VPX89" s="192"/>
      <c r="VPY89" s="192"/>
      <c r="VPZ89" s="192"/>
      <c r="VQA89" s="192"/>
      <c r="VQB89" s="192"/>
      <c r="VQC89" s="192"/>
      <c r="VQD89" s="192"/>
      <c r="VQE89" s="192"/>
      <c r="VQF89" s="192"/>
      <c r="VQG89" s="192"/>
      <c r="VQH89" s="192"/>
      <c r="VQI89" s="192"/>
      <c r="VQJ89" s="192"/>
      <c r="VQK89" s="192"/>
      <c r="VQL89" s="192"/>
      <c r="VQM89" s="192"/>
      <c r="VQN89" s="192"/>
      <c r="VQO89" s="192"/>
      <c r="VQP89" s="192"/>
      <c r="VQQ89" s="192"/>
      <c r="VQR89" s="192"/>
      <c r="VQS89" s="192"/>
      <c r="VQT89" s="192"/>
      <c r="VQU89" s="192"/>
      <c r="VQV89" s="192"/>
      <c r="VQW89" s="192"/>
      <c r="VQX89" s="192"/>
      <c r="VQY89" s="192"/>
      <c r="VQZ89" s="192"/>
      <c r="VRA89" s="192"/>
      <c r="VRB89" s="192"/>
      <c r="VRC89" s="192"/>
      <c r="VRD89" s="192"/>
      <c r="VRE89" s="192"/>
      <c r="VRF89" s="192"/>
      <c r="VRG89" s="192"/>
      <c r="VRH89" s="192"/>
      <c r="VRI89" s="192"/>
      <c r="VRJ89" s="192"/>
      <c r="VRK89" s="192"/>
      <c r="VRL89" s="192"/>
      <c r="VRM89" s="192"/>
      <c r="VRN89" s="192"/>
      <c r="VRO89" s="192"/>
      <c r="VRP89" s="192"/>
      <c r="VRQ89" s="192"/>
      <c r="VRR89" s="192"/>
      <c r="VRS89" s="192"/>
      <c r="VRT89" s="192"/>
      <c r="VRU89" s="192"/>
      <c r="VRV89" s="192"/>
      <c r="VRW89" s="192"/>
      <c r="VRX89" s="192"/>
      <c r="VRY89" s="192"/>
      <c r="VRZ89" s="192"/>
      <c r="VSA89" s="192"/>
      <c r="VSB89" s="192"/>
      <c r="VSC89" s="192"/>
      <c r="VSD89" s="192"/>
      <c r="VSE89" s="192"/>
      <c r="VSF89" s="192"/>
      <c r="VSG89" s="192"/>
      <c r="VSH89" s="192"/>
      <c r="VSI89" s="192"/>
      <c r="VSJ89" s="192"/>
      <c r="VSK89" s="192"/>
      <c r="VSL89" s="192"/>
      <c r="VSM89" s="192"/>
      <c r="VSN89" s="192"/>
      <c r="VSO89" s="192"/>
      <c r="VSP89" s="192"/>
      <c r="VSQ89" s="192"/>
      <c r="VSR89" s="192"/>
      <c r="VSS89" s="192"/>
      <c r="VST89" s="192"/>
      <c r="VSU89" s="192"/>
      <c r="VSV89" s="192"/>
      <c r="VSW89" s="192"/>
      <c r="VSX89" s="192"/>
      <c r="VSY89" s="192"/>
      <c r="VSZ89" s="192"/>
      <c r="VTA89" s="192"/>
      <c r="VTB89" s="192"/>
      <c r="VTC89" s="192"/>
      <c r="VTD89" s="192"/>
      <c r="VTE89" s="192"/>
      <c r="VTF89" s="192"/>
      <c r="VTG89" s="192"/>
      <c r="VTH89" s="192"/>
      <c r="VTI89" s="192"/>
      <c r="VTJ89" s="192"/>
      <c r="VTK89" s="192"/>
      <c r="VTL89" s="192"/>
      <c r="VTM89" s="192"/>
      <c r="VTN89" s="192"/>
      <c r="VTO89" s="192"/>
      <c r="VTP89" s="192"/>
      <c r="VTQ89" s="192"/>
      <c r="VTR89" s="192"/>
      <c r="VTS89" s="192"/>
      <c r="VTT89" s="192"/>
      <c r="VTU89" s="192"/>
      <c r="VTV89" s="192"/>
      <c r="VTW89" s="192"/>
      <c r="VTX89" s="192"/>
      <c r="VTY89" s="192"/>
      <c r="VTZ89" s="192"/>
      <c r="VUA89" s="192"/>
      <c r="VUB89" s="192"/>
      <c r="VUC89" s="192"/>
      <c r="VUD89" s="192"/>
      <c r="VUE89" s="192"/>
      <c r="VUF89" s="192"/>
      <c r="VUG89" s="192"/>
      <c r="VUH89" s="192"/>
      <c r="VUI89" s="192"/>
      <c r="VUJ89" s="192"/>
      <c r="VUK89" s="192"/>
      <c r="VUL89" s="192"/>
      <c r="VUM89" s="192"/>
      <c r="VUN89" s="192"/>
      <c r="VUO89" s="192"/>
      <c r="VUP89" s="192"/>
      <c r="VUQ89" s="192"/>
      <c r="VUR89" s="192"/>
      <c r="VUS89" s="192"/>
      <c r="VUT89" s="192"/>
      <c r="VUU89" s="192"/>
      <c r="VUV89" s="192"/>
      <c r="VUW89" s="192"/>
      <c r="VUX89" s="192"/>
      <c r="VUY89" s="192"/>
      <c r="VUZ89" s="192"/>
      <c r="VVA89" s="192"/>
      <c r="VVB89" s="192"/>
      <c r="VVC89" s="192"/>
      <c r="VVD89" s="192"/>
      <c r="VVE89" s="192"/>
      <c r="VVF89" s="192"/>
      <c r="VVG89" s="192"/>
      <c r="VVH89" s="192"/>
      <c r="VVI89" s="192"/>
      <c r="VVJ89" s="192"/>
      <c r="VVK89" s="192"/>
      <c r="VVL89" s="192"/>
      <c r="VVM89" s="192"/>
      <c r="VVN89" s="192"/>
      <c r="VVO89" s="192"/>
      <c r="VVP89" s="192"/>
      <c r="VVQ89" s="192"/>
      <c r="VVR89" s="192"/>
      <c r="VVS89" s="192"/>
      <c r="VVT89" s="192"/>
      <c r="VVU89" s="192"/>
      <c r="VVV89" s="192"/>
      <c r="VVW89" s="192"/>
      <c r="VVX89" s="192"/>
      <c r="VVY89" s="192"/>
      <c r="VVZ89" s="192"/>
      <c r="VWA89" s="192"/>
      <c r="VWB89" s="192"/>
      <c r="VWC89" s="192"/>
      <c r="VWD89" s="192"/>
      <c r="VWE89" s="192"/>
      <c r="VWF89" s="192"/>
      <c r="VWG89" s="192"/>
      <c r="VWH89" s="192"/>
      <c r="VWI89" s="192"/>
      <c r="VWJ89" s="192"/>
      <c r="VWK89" s="192"/>
      <c r="VWL89" s="192"/>
      <c r="VWM89" s="192"/>
      <c r="VWN89" s="192"/>
      <c r="VWO89" s="192"/>
      <c r="VWP89" s="192"/>
      <c r="VWQ89" s="192"/>
      <c r="VWR89" s="192"/>
      <c r="VWS89" s="192"/>
      <c r="VWT89" s="192"/>
      <c r="VWU89" s="192"/>
      <c r="VWV89" s="192"/>
      <c r="VWW89" s="192"/>
      <c r="VWX89" s="192"/>
      <c r="VWY89" s="192"/>
      <c r="VWZ89" s="192"/>
      <c r="VXA89" s="192"/>
      <c r="VXB89" s="192"/>
      <c r="VXC89" s="192"/>
      <c r="VXD89" s="192"/>
      <c r="VXE89" s="192"/>
      <c r="VXF89" s="192"/>
      <c r="VXG89" s="192"/>
      <c r="VXH89" s="192"/>
      <c r="VXI89" s="192"/>
      <c r="VXJ89" s="192"/>
      <c r="VXK89" s="192"/>
      <c r="VXL89" s="192"/>
      <c r="VXM89" s="192"/>
      <c r="VXN89" s="192"/>
      <c r="VXO89" s="192"/>
      <c r="VXP89" s="192"/>
      <c r="VXQ89" s="192"/>
      <c r="VXR89" s="192"/>
      <c r="VXS89" s="192"/>
      <c r="VXT89" s="192"/>
      <c r="VXU89" s="192"/>
      <c r="VXV89" s="192"/>
      <c r="VXW89" s="192"/>
      <c r="VXX89" s="192"/>
      <c r="VXY89" s="192"/>
      <c r="VXZ89" s="192"/>
      <c r="VYA89" s="192"/>
      <c r="VYB89" s="192"/>
      <c r="VYC89" s="192"/>
      <c r="VYD89" s="192"/>
      <c r="VYE89" s="192"/>
      <c r="VYF89" s="192"/>
      <c r="VYG89" s="192"/>
      <c r="VYH89" s="192"/>
      <c r="VYI89" s="192"/>
      <c r="VYJ89" s="192"/>
      <c r="VYK89" s="192"/>
      <c r="VYL89" s="192"/>
      <c r="VYM89" s="192"/>
      <c r="VYN89" s="192"/>
      <c r="VYO89" s="192"/>
      <c r="VYP89" s="192"/>
      <c r="VYQ89" s="192"/>
      <c r="VYR89" s="192"/>
      <c r="VYS89" s="192"/>
      <c r="VYT89" s="192"/>
      <c r="VYU89" s="192"/>
      <c r="VYV89" s="192"/>
      <c r="VYW89" s="192"/>
      <c r="VYX89" s="192"/>
      <c r="VYY89" s="192"/>
      <c r="VYZ89" s="192"/>
      <c r="VZA89" s="192"/>
      <c r="VZB89" s="192"/>
      <c r="VZC89" s="192"/>
      <c r="VZD89" s="192"/>
      <c r="VZE89" s="192"/>
      <c r="VZF89" s="192"/>
      <c r="VZG89" s="192"/>
      <c r="VZH89" s="192"/>
      <c r="VZI89" s="192"/>
      <c r="VZJ89" s="192"/>
      <c r="VZK89" s="192"/>
      <c r="VZL89" s="192"/>
      <c r="VZM89" s="192"/>
      <c r="VZN89" s="192"/>
      <c r="VZO89" s="192"/>
      <c r="VZP89" s="192"/>
      <c r="VZQ89" s="192"/>
      <c r="VZR89" s="192"/>
      <c r="VZS89" s="192"/>
      <c r="VZT89" s="192"/>
      <c r="VZU89" s="192"/>
      <c r="VZV89" s="192"/>
      <c r="VZW89" s="192"/>
      <c r="VZX89" s="192"/>
      <c r="VZY89" s="192"/>
      <c r="VZZ89" s="192"/>
      <c r="WAA89" s="192"/>
      <c r="WAB89" s="192"/>
      <c r="WAC89" s="192"/>
      <c r="WAD89" s="192"/>
      <c r="WAE89" s="192"/>
      <c r="WAF89" s="192"/>
      <c r="WAG89" s="192"/>
      <c r="WAH89" s="192"/>
      <c r="WAI89" s="192"/>
      <c r="WAJ89" s="192"/>
      <c r="WAK89" s="192"/>
      <c r="WAL89" s="192"/>
      <c r="WAM89" s="192"/>
      <c r="WAN89" s="192"/>
      <c r="WAO89" s="192"/>
      <c r="WAP89" s="192"/>
      <c r="WAQ89" s="192"/>
      <c r="WAR89" s="192"/>
      <c r="WAS89" s="192"/>
      <c r="WAT89" s="192"/>
      <c r="WAU89" s="192"/>
      <c r="WAV89" s="192"/>
      <c r="WAW89" s="192"/>
      <c r="WAX89" s="192"/>
      <c r="WAY89" s="192"/>
      <c r="WAZ89" s="192"/>
      <c r="WBA89" s="192"/>
      <c r="WBB89" s="192"/>
      <c r="WBC89" s="192"/>
      <c r="WBD89" s="192"/>
      <c r="WBE89" s="192"/>
      <c r="WBF89" s="192"/>
      <c r="WBG89" s="192"/>
      <c r="WBH89" s="192"/>
      <c r="WBI89" s="192"/>
      <c r="WBJ89" s="192"/>
      <c r="WBK89" s="192"/>
      <c r="WBL89" s="192"/>
      <c r="WBM89" s="192"/>
      <c r="WBN89" s="192"/>
      <c r="WBO89" s="192"/>
      <c r="WBP89" s="192"/>
      <c r="WBQ89" s="192"/>
      <c r="WBR89" s="192"/>
      <c r="WBS89" s="192"/>
      <c r="WBT89" s="192"/>
      <c r="WBU89" s="192"/>
      <c r="WBV89" s="192"/>
      <c r="WBW89" s="192"/>
      <c r="WBX89" s="192"/>
      <c r="WBY89" s="192"/>
      <c r="WBZ89" s="192"/>
      <c r="WCA89" s="192"/>
      <c r="WCB89" s="192"/>
      <c r="WCC89" s="192"/>
      <c r="WCD89" s="192"/>
      <c r="WCE89" s="192"/>
      <c r="WCF89" s="192"/>
      <c r="WCG89" s="192"/>
      <c r="WCH89" s="192"/>
      <c r="WCI89" s="192"/>
      <c r="WCJ89" s="192"/>
      <c r="WCK89" s="192"/>
      <c r="WCL89" s="192"/>
      <c r="WCM89" s="192"/>
      <c r="WCN89" s="192"/>
      <c r="WCO89" s="192"/>
      <c r="WCP89" s="192"/>
      <c r="WCQ89" s="192"/>
      <c r="WCR89" s="192"/>
      <c r="WCS89" s="192"/>
      <c r="WCT89" s="192"/>
      <c r="WCU89" s="192"/>
      <c r="WCV89" s="192"/>
      <c r="WCW89" s="192"/>
      <c r="WCX89" s="192"/>
      <c r="WCY89" s="192"/>
      <c r="WCZ89" s="192"/>
      <c r="WDA89" s="192"/>
      <c r="WDB89" s="192"/>
      <c r="WDC89" s="192"/>
      <c r="WDD89" s="192"/>
      <c r="WDE89" s="192"/>
      <c r="WDF89" s="192"/>
      <c r="WDG89" s="192"/>
      <c r="WDH89" s="192"/>
      <c r="WDI89" s="192"/>
      <c r="WDJ89" s="192"/>
      <c r="WDK89" s="192"/>
      <c r="WDL89" s="192"/>
      <c r="WDM89" s="192"/>
      <c r="WDN89" s="192"/>
      <c r="WDO89" s="192"/>
      <c r="WDP89" s="192"/>
      <c r="WDQ89" s="192"/>
      <c r="WDR89" s="192"/>
      <c r="WDS89" s="192"/>
      <c r="WDT89" s="192"/>
      <c r="WDU89" s="192"/>
      <c r="WDV89" s="192"/>
      <c r="WDW89" s="192"/>
      <c r="WDX89" s="192"/>
      <c r="WDY89" s="192"/>
      <c r="WDZ89" s="192"/>
      <c r="WEA89" s="192"/>
      <c r="WEB89" s="192"/>
      <c r="WEC89" s="192"/>
      <c r="WED89" s="192"/>
      <c r="WEE89" s="192"/>
      <c r="WEF89" s="192"/>
      <c r="WEG89" s="192"/>
      <c r="WEH89" s="192"/>
      <c r="WEI89" s="192"/>
      <c r="WEJ89" s="192"/>
      <c r="WEK89" s="192"/>
      <c r="WEL89" s="192"/>
      <c r="WEM89" s="192"/>
      <c r="WEN89" s="192"/>
      <c r="WEO89" s="192"/>
      <c r="WEP89" s="192"/>
      <c r="WEQ89" s="192"/>
      <c r="WER89" s="192"/>
      <c r="WES89" s="192"/>
      <c r="WET89" s="192"/>
      <c r="WEU89" s="192"/>
      <c r="WEV89" s="192"/>
      <c r="WEW89" s="192"/>
      <c r="WEX89" s="192"/>
      <c r="WEY89" s="192"/>
      <c r="WEZ89" s="192"/>
      <c r="WFA89" s="192"/>
      <c r="WFB89" s="192"/>
      <c r="WFC89" s="192"/>
      <c r="WFD89" s="192"/>
      <c r="WFE89" s="192"/>
      <c r="WFF89" s="192"/>
      <c r="WFG89" s="192"/>
      <c r="WFH89" s="192"/>
      <c r="WFI89" s="192"/>
      <c r="WFJ89" s="192"/>
      <c r="WFK89" s="192"/>
      <c r="WFL89" s="192"/>
      <c r="WFM89" s="192"/>
      <c r="WFN89" s="192"/>
      <c r="WFO89" s="192"/>
      <c r="WFP89" s="192"/>
      <c r="WFQ89" s="192"/>
      <c r="WFR89" s="192"/>
      <c r="WFS89" s="192"/>
      <c r="WFT89" s="192"/>
      <c r="WFU89" s="192"/>
      <c r="WFV89" s="192"/>
      <c r="WFW89" s="192"/>
      <c r="WFX89" s="192"/>
      <c r="WFY89" s="192"/>
      <c r="WFZ89" s="192"/>
      <c r="WGA89" s="192"/>
      <c r="WGB89" s="192"/>
      <c r="WGC89" s="192"/>
      <c r="WGD89" s="192"/>
      <c r="WGE89" s="192"/>
      <c r="WGF89" s="192"/>
      <c r="WGG89" s="192"/>
      <c r="WGH89" s="192"/>
      <c r="WGI89" s="192"/>
      <c r="WGJ89" s="192"/>
      <c r="WGK89" s="192"/>
      <c r="WGL89" s="192"/>
      <c r="WGM89" s="192"/>
      <c r="WGN89" s="192"/>
      <c r="WGO89" s="192"/>
      <c r="WGP89" s="192"/>
      <c r="WGQ89" s="192"/>
      <c r="WGR89" s="192"/>
      <c r="WGS89" s="192"/>
      <c r="WGT89" s="192"/>
      <c r="WGU89" s="192"/>
      <c r="WGV89" s="192"/>
      <c r="WGW89" s="192"/>
      <c r="WGX89" s="192"/>
      <c r="WGY89" s="192"/>
      <c r="WGZ89" s="192"/>
      <c r="WHA89" s="192"/>
      <c r="WHB89" s="192"/>
      <c r="WHC89" s="192"/>
      <c r="WHD89" s="192"/>
      <c r="WHE89" s="192"/>
      <c r="WHF89" s="192"/>
      <c r="WHG89" s="192"/>
      <c r="WHH89" s="192"/>
      <c r="WHI89" s="192"/>
      <c r="WHJ89" s="192"/>
      <c r="WHK89" s="192"/>
      <c r="WHL89" s="192"/>
      <c r="WHM89" s="192"/>
      <c r="WHN89" s="192"/>
      <c r="WHO89" s="192"/>
      <c r="WHP89" s="192"/>
      <c r="WHQ89" s="192"/>
      <c r="WHR89" s="192"/>
      <c r="WHS89" s="192"/>
      <c r="WHT89" s="192"/>
      <c r="WHU89" s="192"/>
      <c r="WHV89" s="192"/>
      <c r="WHW89" s="192"/>
      <c r="WHX89" s="192"/>
      <c r="WHY89" s="192"/>
      <c r="WHZ89" s="192"/>
      <c r="WIA89" s="192"/>
      <c r="WIB89" s="192"/>
      <c r="WIC89" s="192"/>
      <c r="WID89" s="192"/>
      <c r="WIE89" s="192"/>
      <c r="WIF89" s="192"/>
      <c r="WIG89" s="192"/>
      <c r="WIH89" s="192"/>
      <c r="WII89" s="192"/>
      <c r="WIJ89" s="192"/>
      <c r="WIK89" s="192"/>
      <c r="WIL89" s="192"/>
      <c r="WIM89" s="192"/>
      <c r="WIN89" s="192"/>
      <c r="WIO89" s="192"/>
      <c r="WIP89" s="192"/>
      <c r="WIQ89" s="192"/>
      <c r="WIR89" s="192"/>
      <c r="WIS89" s="192"/>
      <c r="WIT89" s="192"/>
      <c r="WIU89" s="192"/>
      <c r="WIV89" s="192"/>
      <c r="WIW89" s="192"/>
      <c r="WIX89" s="192"/>
      <c r="WIY89" s="192"/>
      <c r="WIZ89" s="192"/>
      <c r="WJA89" s="192"/>
      <c r="WJB89" s="192"/>
      <c r="WJC89" s="192"/>
      <c r="WJD89" s="192"/>
      <c r="WJE89" s="192"/>
      <c r="WJF89" s="192"/>
      <c r="WJG89" s="192"/>
      <c r="WJH89" s="192"/>
      <c r="WJI89" s="192"/>
      <c r="WJJ89" s="192"/>
      <c r="WJK89" s="192"/>
      <c r="WJL89" s="192"/>
      <c r="WJM89" s="192"/>
      <c r="WJN89" s="192"/>
      <c r="WJO89" s="192"/>
      <c r="WJP89" s="192"/>
      <c r="WJQ89" s="192"/>
      <c r="WJR89" s="192"/>
      <c r="WJS89" s="192"/>
      <c r="WJT89" s="192"/>
      <c r="WJU89" s="192"/>
      <c r="WJV89" s="192"/>
      <c r="WJW89" s="192"/>
      <c r="WJX89" s="192"/>
      <c r="WJY89" s="192"/>
      <c r="WJZ89" s="192"/>
      <c r="WKA89" s="192"/>
      <c r="WKB89" s="192"/>
      <c r="WKC89" s="192"/>
      <c r="WKD89" s="192"/>
      <c r="WKE89" s="192"/>
      <c r="WKF89" s="192"/>
      <c r="WKG89" s="192"/>
      <c r="WKH89" s="192"/>
      <c r="WKI89" s="192"/>
      <c r="WKJ89" s="192"/>
      <c r="WKK89" s="192"/>
      <c r="WKL89" s="192"/>
      <c r="WKM89" s="192"/>
      <c r="WKN89" s="192"/>
      <c r="WKO89" s="192"/>
      <c r="WKP89" s="192"/>
      <c r="WKQ89" s="192"/>
      <c r="WKR89" s="192"/>
      <c r="WKS89" s="192"/>
      <c r="WKT89" s="192"/>
      <c r="WKU89" s="192"/>
      <c r="WKV89" s="192"/>
      <c r="WKW89" s="192"/>
      <c r="WKX89" s="192"/>
      <c r="WKY89" s="192"/>
      <c r="WKZ89" s="192"/>
      <c r="WLA89" s="192"/>
      <c r="WLB89" s="192"/>
      <c r="WLC89" s="192"/>
      <c r="WLD89" s="192"/>
      <c r="WLE89" s="192"/>
      <c r="WLF89" s="192"/>
      <c r="WLG89" s="192"/>
      <c r="WLH89" s="192"/>
      <c r="WLI89" s="192"/>
      <c r="WLJ89" s="192"/>
      <c r="WLK89" s="192"/>
      <c r="WLL89" s="192"/>
      <c r="WLM89" s="192"/>
      <c r="WLN89" s="192"/>
      <c r="WLO89" s="192"/>
      <c r="WLP89" s="192"/>
      <c r="WLQ89" s="192"/>
      <c r="WLR89" s="192"/>
      <c r="WLS89" s="192"/>
      <c r="WLT89" s="192"/>
      <c r="WLU89" s="192"/>
      <c r="WLV89" s="192"/>
      <c r="WLW89" s="192"/>
      <c r="WLX89" s="192"/>
      <c r="WLY89" s="192"/>
      <c r="WLZ89" s="192"/>
      <c r="WMA89" s="192"/>
      <c r="WMB89" s="192"/>
      <c r="WMC89" s="192"/>
      <c r="WMD89" s="192"/>
      <c r="WME89" s="192"/>
      <c r="WMF89" s="192"/>
      <c r="WMG89" s="192"/>
      <c r="WMH89" s="192"/>
      <c r="WMI89" s="192"/>
      <c r="WMJ89" s="192"/>
      <c r="WMK89" s="192"/>
      <c r="WML89" s="192"/>
      <c r="WMM89" s="192"/>
      <c r="WMN89" s="192"/>
      <c r="WMO89" s="192"/>
      <c r="WMP89" s="192"/>
      <c r="WMQ89" s="192"/>
      <c r="WMR89" s="192"/>
      <c r="WMS89" s="192"/>
      <c r="WMT89" s="192"/>
      <c r="WMU89" s="192"/>
      <c r="WMV89" s="192"/>
      <c r="WMW89" s="192"/>
      <c r="WMX89" s="192"/>
      <c r="WMY89" s="192"/>
      <c r="WMZ89" s="192"/>
      <c r="WNA89" s="192"/>
      <c r="WNB89" s="192"/>
      <c r="WNC89" s="192"/>
      <c r="WND89" s="192"/>
      <c r="WNE89" s="192"/>
      <c r="WNF89" s="192"/>
      <c r="WNG89" s="192"/>
      <c r="WNH89" s="192"/>
      <c r="WNI89" s="192"/>
      <c r="WNJ89" s="192"/>
      <c r="WNK89" s="192"/>
      <c r="WNL89" s="192"/>
      <c r="WNM89" s="192"/>
      <c r="WNN89" s="192"/>
      <c r="WNO89" s="192"/>
      <c r="WNP89" s="192"/>
      <c r="WNQ89" s="192"/>
      <c r="WNR89" s="192"/>
      <c r="WNS89" s="192"/>
      <c r="WNT89" s="192"/>
      <c r="WNU89" s="192"/>
      <c r="WNV89" s="192"/>
      <c r="WNW89" s="192"/>
      <c r="WNX89" s="192"/>
      <c r="WNY89" s="192"/>
      <c r="WNZ89" s="192"/>
      <c r="WOA89" s="192"/>
      <c r="WOB89" s="192"/>
      <c r="WOC89" s="192"/>
      <c r="WOD89" s="192"/>
      <c r="WOE89" s="192"/>
      <c r="WOF89" s="192"/>
      <c r="WOG89" s="192"/>
      <c r="WOH89" s="192"/>
      <c r="WOI89" s="192"/>
      <c r="WOJ89" s="192"/>
      <c r="WOK89" s="192"/>
      <c r="WOL89" s="192"/>
      <c r="WOM89" s="192"/>
      <c r="WON89" s="192"/>
      <c r="WOO89" s="192"/>
      <c r="WOP89" s="192"/>
      <c r="WOQ89" s="192"/>
      <c r="WOR89" s="192"/>
      <c r="WOS89" s="192"/>
      <c r="WOT89" s="192"/>
      <c r="WOU89" s="192"/>
      <c r="WOV89" s="192"/>
      <c r="WOW89" s="192"/>
      <c r="WOX89" s="192"/>
      <c r="WOY89" s="192"/>
      <c r="WOZ89" s="192"/>
      <c r="WPA89" s="192"/>
      <c r="WPB89" s="192"/>
      <c r="WPC89" s="192"/>
      <c r="WPD89" s="192"/>
      <c r="WPE89" s="192"/>
      <c r="WPF89" s="192"/>
      <c r="WPG89" s="192"/>
      <c r="WPH89" s="192"/>
      <c r="WPI89" s="192"/>
      <c r="WPJ89" s="192"/>
      <c r="WPK89" s="192"/>
      <c r="WPL89" s="192"/>
      <c r="WPM89" s="192"/>
      <c r="WPN89" s="192"/>
      <c r="WPO89" s="192"/>
      <c r="WPP89" s="192"/>
      <c r="WPQ89" s="192"/>
      <c r="WPR89" s="192"/>
      <c r="WPS89" s="192"/>
      <c r="WPT89" s="192"/>
      <c r="WPU89" s="192"/>
      <c r="WPV89" s="192"/>
      <c r="WPW89" s="192"/>
      <c r="WPX89" s="192"/>
      <c r="WPY89" s="192"/>
      <c r="WPZ89" s="192"/>
      <c r="WQA89" s="192"/>
      <c r="WQB89" s="192"/>
      <c r="WQC89" s="192"/>
      <c r="WQD89" s="192"/>
      <c r="WQE89" s="192"/>
      <c r="WQF89" s="192"/>
      <c r="WQG89" s="192"/>
      <c r="WQH89" s="192"/>
      <c r="WQI89" s="192"/>
      <c r="WQJ89" s="192"/>
      <c r="WQK89" s="192"/>
      <c r="WQL89" s="192"/>
      <c r="WQM89" s="192"/>
      <c r="WQN89" s="192"/>
      <c r="WQO89" s="192"/>
      <c r="WQP89" s="192"/>
      <c r="WQQ89" s="192"/>
      <c r="WQR89" s="192"/>
      <c r="WQS89" s="192"/>
      <c r="WQT89" s="192"/>
      <c r="WQU89" s="192"/>
      <c r="WQV89" s="192"/>
      <c r="WQW89" s="192"/>
      <c r="WQX89" s="192"/>
      <c r="WQY89" s="192"/>
      <c r="WQZ89" s="192"/>
      <c r="WRA89" s="192"/>
      <c r="WRB89" s="192"/>
      <c r="WRC89" s="192"/>
      <c r="WRD89" s="192"/>
      <c r="WRE89" s="192"/>
      <c r="WRF89" s="192"/>
      <c r="WRG89" s="192"/>
      <c r="WRH89" s="192"/>
      <c r="WRI89" s="192"/>
      <c r="WRJ89" s="192"/>
      <c r="WRK89" s="192"/>
      <c r="WRL89" s="192"/>
      <c r="WRM89" s="192"/>
      <c r="WRN89" s="192"/>
      <c r="WRO89" s="192"/>
      <c r="WRP89" s="192"/>
      <c r="WRQ89" s="192"/>
      <c r="WRR89" s="192"/>
      <c r="WRS89" s="192"/>
      <c r="WRT89" s="192"/>
      <c r="WRU89" s="192"/>
      <c r="WRV89" s="192"/>
      <c r="WRW89" s="192"/>
      <c r="WRX89" s="192"/>
      <c r="WRY89" s="192"/>
      <c r="WRZ89" s="192"/>
      <c r="WSA89" s="192"/>
      <c r="WSB89" s="192"/>
      <c r="WSC89" s="192"/>
      <c r="WSD89" s="192"/>
      <c r="WSE89" s="192"/>
      <c r="WSF89" s="192"/>
      <c r="WSG89" s="192"/>
      <c r="WSH89" s="192"/>
      <c r="WSI89" s="192"/>
      <c r="WSJ89" s="192"/>
      <c r="WSK89" s="192"/>
      <c r="WSL89" s="192"/>
      <c r="WSM89" s="192"/>
      <c r="WSN89" s="192"/>
      <c r="WSO89" s="192"/>
      <c r="WSP89" s="192"/>
      <c r="WSQ89" s="192"/>
      <c r="WSR89" s="192"/>
      <c r="WSS89" s="192"/>
      <c r="WST89" s="192"/>
      <c r="WSU89" s="192"/>
      <c r="WSV89" s="192"/>
      <c r="WSW89" s="192"/>
      <c r="WSX89" s="192"/>
      <c r="WSY89" s="192"/>
      <c r="WSZ89" s="192"/>
      <c r="WTA89" s="192"/>
      <c r="WTB89" s="192"/>
      <c r="WTC89" s="192"/>
      <c r="WTD89" s="192"/>
      <c r="WTE89" s="192"/>
      <c r="WTF89" s="192"/>
      <c r="WTG89" s="192"/>
      <c r="WTH89" s="192"/>
      <c r="WTI89" s="192"/>
      <c r="WTJ89" s="192"/>
      <c r="WTK89" s="192"/>
      <c r="WTL89" s="192"/>
      <c r="WTM89" s="192"/>
      <c r="WTN89" s="192"/>
      <c r="WTO89" s="192"/>
      <c r="WTP89" s="192"/>
      <c r="WTQ89" s="192"/>
      <c r="WTR89" s="192"/>
      <c r="WTS89" s="192"/>
      <c r="WTT89" s="192"/>
      <c r="WTU89" s="192"/>
      <c r="WTV89" s="192"/>
      <c r="WTW89" s="192"/>
      <c r="WTX89" s="192"/>
      <c r="WTY89" s="192"/>
      <c r="WTZ89" s="192"/>
      <c r="WUA89" s="192"/>
      <c r="WUB89" s="192"/>
      <c r="WUC89" s="192"/>
      <c r="WUD89" s="192"/>
      <c r="WUE89" s="192"/>
      <c r="WUF89" s="192"/>
      <c r="WUG89" s="192"/>
      <c r="WUH89" s="192"/>
      <c r="WUI89" s="192"/>
      <c r="WUJ89" s="192"/>
      <c r="WUK89" s="192"/>
      <c r="WUL89" s="192"/>
      <c r="WUM89" s="192"/>
      <c r="WUN89" s="192"/>
      <c r="WUO89" s="192"/>
      <c r="WUP89" s="192"/>
      <c r="WUQ89" s="192"/>
      <c r="WUR89" s="192"/>
      <c r="WUS89" s="192"/>
      <c r="WUT89" s="192"/>
      <c r="WUU89" s="192"/>
      <c r="WUV89" s="192"/>
      <c r="WUW89" s="192"/>
      <c r="WUX89" s="192"/>
      <c r="WUY89" s="192"/>
      <c r="WUZ89" s="192"/>
      <c r="WVA89" s="192"/>
      <c r="WVB89" s="192"/>
      <c r="WVC89" s="192"/>
      <c r="WVD89" s="192"/>
      <c r="WVE89" s="192"/>
      <c r="WVF89" s="192"/>
      <c r="WVG89" s="192"/>
      <c r="WVH89" s="192"/>
      <c r="WVI89" s="192"/>
      <c r="WVJ89" s="192"/>
      <c r="WVK89" s="192"/>
      <c r="WVL89" s="192"/>
      <c r="WVM89" s="192"/>
      <c r="WVN89" s="192"/>
      <c r="WVO89" s="192"/>
      <c r="WVP89" s="192"/>
      <c r="WVQ89" s="192"/>
      <c r="WVR89" s="192"/>
      <c r="WVS89" s="192"/>
      <c r="WVT89" s="192"/>
      <c r="WVU89" s="192"/>
      <c r="WVV89" s="192"/>
      <c r="WVW89" s="192"/>
      <c r="WVX89" s="192"/>
      <c r="WVY89" s="192"/>
      <c r="WVZ89" s="192"/>
      <c r="WWA89" s="192"/>
      <c r="WWB89" s="192"/>
      <c r="WWC89" s="192"/>
      <c r="WWD89" s="192"/>
      <c r="WWE89" s="192"/>
      <c r="WWF89" s="192"/>
      <c r="WWG89" s="192"/>
      <c r="WWH89" s="192"/>
      <c r="WWI89" s="192"/>
      <c r="WWJ89" s="192"/>
      <c r="WWK89" s="192"/>
      <c r="WWL89" s="192"/>
      <c r="WWM89" s="192"/>
      <c r="WWN89" s="192"/>
      <c r="WWO89" s="192"/>
      <c r="WWP89" s="192"/>
      <c r="WWQ89" s="192"/>
      <c r="WWR89" s="192"/>
      <c r="WWS89" s="192"/>
      <c r="WWT89" s="192"/>
      <c r="WWU89" s="192"/>
      <c r="WWV89" s="192"/>
      <c r="WWW89" s="192"/>
      <c r="WWX89" s="192"/>
      <c r="WWY89" s="192"/>
      <c r="WWZ89" s="192"/>
      <c r="WXA89" s="192"/>
      <c r="WXB89" s="192"/>
      <c r="WXC89" s="192"/>
      <c r="WXD89" s="192"/>
      <c r="WXE89" s="192"/>
      <c r="WXF89" s="192"/>
      <c r="WXG89" s="192"/>
      <c r="WXH89" s="192"/>
      <c r="WXI89" s="192"/>
      <c r="WXJ89" s="192"/>
      <c r="WXK89" s="192"/>
      <c r="WXL89" s="192"/>
      <c r="WXM89" s="192"/>
      <c r="WXN89" s="192"/>
      <c r="WXO89" s="192"/>
      <c r="WXP89" s="192"/>
      <c r="WXQ89" s="192"/>
      <c r="WXR89" s="192"/>
      <c r="WXS89" s="192"/>
      <c r="WXT89" s="192"/>
      <c r="WXU89" s="192"/>
      <c r="WXV89" s="192"/>
      <c r="WXW89" s="192"/>
      <c r="WXX89" s="192"/>
      <c r="WXY89" s="192"/>
      <c r="WXZ89" s="192"/>
      <c r="WYA89" s="192"/>
      <c r="WYB89" s="192"/>
      <c r="WYC89" s="192"/>
      <c r="WYD89" s="192"/>
      <c r="WYE89" s="192"/>
      <c r="WYF89" s="192"/>
      <c r="WYG89" s="192"/>
      <c r="WYH89" s="192"/>
      <c r="WYI89" s="192"/>
      <c r="WYJ89" s="192"/>
      <c r="WYK89" s="192"/>
      <c r="WYL89" s="192"/>
      <c r="WYM89" s="192"/>
      <c r="WYN89" s="192"/>
      <c r="WYO89" s="192"/>
      <c r="WYP89" s="192"/>
      <c r="WYQ89" s="192"/>
      <c r="WYR89" s="192"/>
      <c r="WYS89" s="192"/>
      <c r="WYT89" s="192"/>
      <c r="WYU89" s="192"/>
      <c r="WYV89" s="192"/>
      <c r="WYW89" s="192"/>
      <c r="WYX89" s="192"/>
      <c r="WYY89" s="192"/>
      <c r="WYZ89" s="192"/>
      <c r="WZA89" s="192"/>
      <c r="WZB89" s="192"/>
      <c r="WZC89" s="192"/>
      <c r="WZD89" s="192"/>
      <c r="WZE89" s="192"/>
      <c r="WZF89" s="192"/>
      <c r="WZG89" s="192"/>
      <c r="WZH89" s="192"/>
      <c r="WZI89" s="192"/>
      <c r="WZJ89" s="192"/>
      <c r="WZK89" s="192"/>
      <c r="WZL89" s="192"/>
      <c r="WZM89" s="192"/>
      <c r="WZN89" s="192"/>
      <c r="WZO89" s="192"/>
      <c r="WZP89" s="192"/>
      <c r="WZQ89" s="192"/>
      <c r="WZR89" s="192"/>
      <c r="WZS89" s="192"/>
      <c r="WZT89" s="192"/>
      <c r="WZU89" s="192"/>
      <c r="WZV89" s="192"/>
      <c r="WZW89" s="192"/>
      <c r="WZX89" s="192"/>
      <c r="WZY89" s="192"/>
      <c r="WZZ89" s="192"/>
      <c r="XAA89" s="192"/>
      <c r="XAB89" s="192"/>
      <c r="XAC89" s="192"/>
      <c r="XAD89" s="192"/>
      <c r="XAE89" s="192"/>
      <c r="XAF89" s="192"/>
      <c r="XAG89" s="192"/>
      <c r="XAH89" s="192"/>
      <c r="XAI89" s="192"/>
      <c r="XAJ89" s="192"/>
      <c r="XAK89" s="192"/>
      <c r="XAL89" s="192"/>
      <c r="XAM89" s="192"/>
      <c r="XAN89" s="192"/>
      <c r="XAO89" s="192"/>
      <c r="XAP89" s="192"/>
      <c r="XAQ89" s="192"/>
      <c r="XAR89" s="192"/>
      <c r="XAS89" s="192"/>
      <c r="XAT89" s="192"/>
      <c r="XAU89" s="192"/>
      <c r="XAV89" s="192"/>
      <c r="XAW89" s="192"/>
      <c r="XAX89" s="192"/>
      <c r="XAY89" s="192"/>
      <c r="XAZ89" s="192"/>
      <c r="XBA89" s="192"/>
      <c r="XBB89" s="192"/>
      <c r="XBC89" s="192"/>
      <c r="XBD89" s="192"/>
      <c r="XBE89" s="192"/>
      <c r="XBF89" s="192"/>
      <c r="XBG89" s="192"/>
      <c r="XBH89" s="192"/>
      <c r="XBI89" s="192"/>
      <c r="XBJ89" s="192"/>
      <c r="XBK89" s="192"/>
      <c r="XBL89" s="192"/>
      <c r="XBM89" s="192"/>
      <c r="XBN89" s="192"/>
      <c r="XBO89" s="192"/>
      <c r="XBP89" s="192"/>
      <c r="XBQ89" s="192"/>
      <c r="XBR89" s="192"/>
      <c r="XBS89" s="192"/>
      <c r="XBT89" s="192"/>
      <c r="XBU89" s="192"/>
      <c r="XBV89" s="192"/>
      <c r="XBW89" s="192"/>
      <c r="XBX89" s="192"/>
      <c r="XBY89" s="192"/>
      <c r="XBZ89" s="192"/>
      <c r="XCA89" s="192"/>
      <c r="XCB89" s="192"/>
      <c r="XCC89" s="192"/>
      <c r="XCD89" s="192"/>
      <c r="XCE89" s="192"/>
      <c r="XCF89" s="192"/>
      <c r="XCG89" s="192"/>
      <c r="XCH89" s="192"/>
      <c r="XCI89" s="192"/>
      <c r="XCJ89" s="192"/>
      <c r="XCK89" s="192"/>
      <c r="XCL89" s="192"/>
      <c r="XCM89" s="192"/>
      <c r="XCN89" s="192"/>
      <c r="XCO89" s="192"/>
      <c r="XCP89" s="192"/>
      <c r="XCQ89" s="192"/>
      <c r="XCR89" s="192"/>
      <c r="XCS89" s="192"/>
      <c r="XCT89" s="192"/>
      <c r="XCU89" s="192"/>
      <c r="XCV89" s="192"/>
      <c r="XCW89" s="192"/>
      <c r="XCX89" s="192"/>
      <c r="XCY89" s="192"/>
      <c r="XCZ89" s="192"/>
      <c r="XDA89" s="192"/>
      <c r="XDB89" s="192"/>
      <c r="XDC89" s="192"/>
      <c r="XDD89" s="192"/>
      <c r="XDE89" s="192"/>
      <c r="XDF89" s="192"/>
      <c r="XDG89" s="192"/>
      <c r="XDH89" s="192"/>
      <c r="XDI89" s="192"/>
      <c r="XDJ89" s="192"/>
      <c r="XDK89" s="192"/>
      <c r="XDL89" s="192"/>
      <c r="XDM89" s="192"/>
      <c r="XDN89" s="192"/>
      <c r="XDO89" s="192"/>
      <c r="XDP89" s="192"/>
      <c r="XDQ89" s="192"/>
      <c r="XDR89" s="192"/>
      <c r="XDS89" s="192"/>
      <c r="XDT89" s="192"/>
      <c r="XDU89" s="192"/>
      <c r="XDV89" s="192"/>
      <c r="XDW89" s="192"/>
      <c r="XDX89" s="192"/>
      <c r="XDY89" s="192"/>
      <c r="XDZ89" s="192"/>
      <c r="XEA89" s="192"/>
      <c r="XEB89" s="192"/>
      <c r="XEC89" s="192"/>
      <c r="XED89" s="192"/>
      <c r="XEE89" s="192"/>
      <c r="XEF89" s="192"/>
      <c r="XEG89" s="192"/>
      <c r="XEH89" s="192"/>
      <c r="XEI89" s="192"/>
      <c r="XEJ89" s="192"/>
      <c r="XEK89" s="192"/>
      <c r="XEL89" s="192"/>
    </row>
    <row r="90" spans="4:16366" ht="15" hidden="1" customHeight="1" outlineLevel="1">
      <c r="X90" s="190"/>
      <c r="Y90" s="190"/>
      <c r="Z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190"/>
      <c r="AX90" s="190"/>
      <c r="AY90" s="190"/>
      <c r="AZ90" s="190"/>
      <c r="BA90" s="190"/>
      <c r="BB90" s="190"/>
      <c r="BC90" s="190"/>
      <c r="BD90" s="190"/>
      <c r="BE90" s="190"/>
      <c r="BF90" s="190"/>
      <c r="BG90" s="190"/>
      <c r="BH90" s="190"/>
      <c r="BI90" s="190"/>
      <c r="BJ90" s="190"/>
      <c r="BK90" s="190"/>
      <c r="BL90" s="190"/>
      <c r="BM90" s="190"/>
      <c r="BN90" s="190"/>
      <c r="BO90" s="190"/>
      <c r="BP90" s="190"/>
      <c r="BQ90" s="190"/>
      <c r="BR90" s="190"/>
      <c r="BS90" s="190"/>
      <c r="BT90" s="190"/>
      <c r="BU90" s="190"/>
      <c r="BV90" s="190"/>
      <c r="BW90" s="190"/>
      <c r="BX90" s="190"/>
      <c r="BY90" s="190"/>
      <c r="BZ90" s="190"/>
      <c r="CA90" s="190"/>
      <c r="CB90" s="190"/>
      <c r="CC90" s="190"/>
      <c r="CD90" s="190"/>
      <c r="CE90" s="190"/>
      <c r="CF90" s="190"/>
      <c r="CG90" s="190"/>
      <c r="CH90" s="190"/>
      <c r="CI90" s="190"/>
      <c r="CJ90" s="190"/>
      <c r="CK90" s="190"/>
      <c r="CL90" s="190"/>
      <c r="CM90" s="190"/>
      <c r="CN90" s="190"/>
      <c r="CO90" s="190"/>
      <c r="CP90" s="190"/>
      <c r="CQ90" s="190"/>
      <c r="CR90" s="190"/>
      <c r="CS90" s="190"/>
      <c r="CT90" s="190"/>
      <c r="CU90" s="190"/>
      <c r="CV90" s="190"/>
      <c r="CW90" s="190"/>
      <c r="CX90" s="190"/>
      <c r="CY90" s="190"/>
      <c r="CZ90" s="190"/>
      <c r="DA90" s="190"/>
      <c r="DB90" s="190"/>
      <c r="DC90" s="190"/>
      <c r="DD90" s="190"/>
      <c r="DE90" s="190"/>
      <c r="DF90" s="190"/>
      <c r="DG90" s="190"/>
      <c r="DH90" s="190"/>
      <c r="DI90" s="190"/>
      <c r="DJ90" s="190"/>
      <c r="DK90" s="190"/>
      <c r="DL90" s="190"/>
      <c r="DM90" s="190"/>
      <c r="DN90" s="190"/>
      <c r="DO90" s="190"/>
      <c r="DP90" s="190"/>
      <c r="DQ90" s="190"/>
      <c r="DR90" s="190"/>
      <c r="DS90" s="190"/>
      <c r="DT90" s="190"/>
      <c r="DU90" s="190"/>
      <c r="DV90" s="190"/>
      <c r="DW90" s="190"/>
      <c r="DX90" s="190"/>
      <c r="DY90" s="190"/>
      <c r="DZ90" s="190"/>
      <c r="EA90" s="190"/>
      <c r="EB90" s="190"/>
      <c r="EC90" s="190"/>
      <c r="ED90" s="190"/>
      <c r="EE90" s="190"/>
      <c r="EF90" s="190"/>
      <c r="EG90" s="190"/>
      <c r="EH90" s="190"/>
      <c r="EI90" s="190"/>
      <c r="EJ90" s="190"/>
      <c r="EK90" s="190"/>
      <c r="EL90" s="190"/>
      <c r="EM90" s="190"/>
      <c r="EN90" s="190"/>
      <c r="EO90" s="190"/>
      <c r="EP90" s="190"/>
      <c r="EQ90" s="190"/>
      <c r="ER90" s="190"/>
      <c r="ES90" s="190"/>
      <c r="ET90" s="190"/>
      <c r="EU90" s="190"/>
      <c r="EV90" s="190"/>
      <c r="EW90" s="190"/>
      <c r="EX90" s="190"/>
      <c r="EY90" s="190"/>
      <c r="EZ90" s="190"/>
      <c r="FA90" s="190"/>
      <c r="FB90" s="190"/>
      <c r="FC90" s="190"/>
      <c r="FD90" s="190"/>
      <c r="FE90" s="190"/>
      <c r="FF90" s="190"/>
      <c r="FG90" s="190"/>
      <c r="FH90" s="190"/>
      <c r="FI90" s="190"/>
      <c r="FJ90" s="190"/>
      <c r="FK90" s="190"/>
      <c r="FL90" s="190"/>
      <c r="FM90" s="190"/>
      <c r="FN90" s="190"/>
      <c r="FO90" s="190"/>
      <c r="FP90" s="190"/>
      <c r="FQ90" s="190"/>
      <c r="FR90" s="190"/>
      <c r="FS90" s="190"/>
      <c r="FT90" s="190"/>
      <c r="FU90" s="190"/>
      <c r="FV90" s="190"/>
      <c r="FW90" s="190"/>
      <c r="FX90" s="190"/>
      <c r="FY90" s="190"/>
      <c r="FZ90" s="190"/>
      <c r="GA90" s="190"/>
      <c r="GB90" s="190"/>
      <c r="GC90" s="190"/>
      <c r="GD90" s="190"/>
      <c r="GE90" s="190"/>
      <c r="GF90" s="190"/>
      <c r="GG90" s="190"/>
      <c r="GH90" s="190"/>
      <c r="GI90" s="190"/>
      <c r="GJ90" s="190"/>
      <c r="GK90" s="190"/>
      <c r="GL90" s="190"/>
      <c r="GM90" s="190"/>
      <c r="GN90" s="190"/>
      <c r="GO90" s="190"/>
      <c r="GP90" s="190"/>
      <c r="GQ90" s="190"/>
      <c r="GR90" s="190"/>
      <c r="GS90" s="190"/>
      <c r="GT90" s="190"/>
      <c r="GU90" s="190"/>
      <c r="GV90" s="190"/>
      <c r="GW90" s="190"/>
      <c r="GX90" s="190"/>
      <c r="GY90" s="190"/>
      <c r="GZ90" s="190"/>
      <c r="HA90" s="190"/>
      <c r="HB90" s="190"/>
      <c r="HC90" s="190"/>
      <c r="HD90" s="190"/>
      <c r="HE90" s="190"/>
      <c r="HF90" s="190"/>
      <c r="HG90" s="190"/>
      <c r="HH90" s="190"/>
      <c r="HI90" s="190"/>
      <c r="HJ90" s="190"/>
      <c r="HK90" s="190"/>
      <c r="HL90" s="190"/>
      <c r="HM90" s="190"/>
      <c r="HN90" s="190"/>
      <c r="HO90" s="190"/>
      <c r="HP90" s="190"/>
      <c r="HQ90" s="190"/>
      <c r="HR90" s="190"/>
      <c r="HS90" s="190"/>
      <c r="HT90" s="190"/>
      <c r="HU90" s="190"/>
      <c r="HV90" s="190"/>
      <c r="HW90" s="190"/>
      <c r="HX90" s="190"/>
      <c r="HY90" s="190"/>
      <c r="HZ90" s="190"/>
      <c r="IA90" s="190"/>
      <c r="IB90" s="190"/>
      <c r="IC90" s="190"/>
      <c r="ID90" s="190"/>
      <c r="IE90" s="190"/>
      <c r="IF90" s="190"/>
      <c r="IG90" s="190"/>
      <c r="IH90" s="190"/>
      <c r="II90" s="190"/>
      <c r="IJ90" s="190"/>
      <c r="IK90" s="190"/>
      <c r="IL90" s="190"/>
      <c r="IM90" s="190"/>
      <c r="IN90" s="190"/>
      <c r="IO90" s="190"/>
      <c r="IP90" s="190"/>
      <c r="IQ90" s="190"/>
      <c r="IR90" s="190"/>
      <c r="IS90" s="190"/>
      <c r="IT90" s="190"/>
      <c r="IU90" s="190"/>
      <c r="IV90" s="190"/>
      <c r="IW90" s="190"/>
      <c r="IX90" s="190"/>
      <c r="IY90" s="190"/>
      <c r="IZ90" s="190"/>
      <c r="JA90" s="190"/>
      <c r="JB90" s="190"/>
      <c r="JC90" s="190"/>
      <c r="JD90" s="190"/>
      <c r="JE90" s="190"/>
      <c r="JF90" s="190"/>
      <c r="JG90" s="190"/>
      <c r="JH90" s="190"/>
      <c r="JI90" s="190"/>
      <c r="JJ90" s="190"/>
      <c r="JK90" s="190"/>
      <c r="JL90" s="190"/>
      <c r="JM90" s="190"/>
      <c r="JN90" s="190"/>
      <c r="JO90" s="190"/>
      <c r="JP90" s="190"/>
      <c r="JQ90" s="190"/>
      <c r="JR90" s="190"/>
      <c r="JS90" s="190"/>
      <c r="JT90" s="190"/>
      <c r="JU90" s="190"/>
      <c r="JV90" s="190"/>
      <c r="JW90" s="190"/>
      <c r="JX90" s="190"/>
      <c r="JY90" s="190"/>
      <c r="JZ90" s="190"/>
      <c r="KA90" s="190"/>
      <c r="KB90" s="190"/>
      <c r="KC90" s="190"/>
      <c r="KD90" s="190"/>
      <c r="KE90" s="190"/>
      <c r="KF90" s="190"/>
      <c r="KG90" s="190"/>
      <c r="KH90" s="190"/>
      <c r="KI90" s="190"/>
      <c r="KJ90" s="190"/>
      <c r="KK90" s="190"/>
      <c r="KL90" s="190"/>
      <c r="KM90" s="190"/>
      <c r="KN90" s="190"/>
      <c r="KO90" s="190"/>
      <c r="KP90" s="190"/>
      <c r="KQ90" s="190"/>
      <c r="KR90" s="190"/>
      <c r="KS90" s="190"/>
      <c r="KT90" s="190"/>
      <c r="KU90" s="190"/>
      <c r="KV90" s="190"/>
      <c r="KW90" s="190"/>
      <c r="KX90" s="190"/>
      <c r="KY90" s="190"/>
      <c r="KZ90" s="190"/>
      <c r="LA90" s="190"/>
      <c r="LB90" s="190"/>
      <c r="LC90" s="190"/>
      <c r="LD90" s="190"/>
      <c r="LE90" s="190"/>
      <c r="LF90" s="190"/>
      <c r="LG90" s="190"/>
      <c r="LH90" s="190"/>
      <c r="LI90" s="190"/>
      <c r="LJ90" s="190"/>
      <c r="LK90" s="190"/>
      <c r="LL90" s="190"/>
      <c r="LM90" s="190"/>
      <c r="LN90" s="190"/>
      <c r="LO90" s="190"/>
      <c r="LP90" s="190"/>
      <c r="LQ90" s="190"/>
      <c r="LR90" s="190"/>
      <c r="LS90" s="190"/>
      <c r="LT90" s="190"/>
      <c r="LU90" s="190"/>
      <c r="LV90" s="190"/>
      <c r="LW90" s="190"/>
      <c r="LX90" s="190"/>
      <c r="LY90" s="190"/>
      <c r="LZ90" s="190"/>
      <c r="MA90" s="190"/>
      <c r="MB90" s="190"/>
      <c r="MC90" s="190"/>
      <c r="MD90" s="190"/>
      <c r="ME90" s="190"/>
      <c r="MF90" s="190"/>
      <c r="MG90" s="190"/>
      <c r="MH90" s="190"/>
      <c r="MI90" s="190"/>
      <c r="MJ90" s="190"/>
      <c r="MK90" s="190"/>
      <c r="ML90" s="190"/>
      <c r="MM90" s="190"/>
      <c r="MN90" s="190"/>
      <c r="MO90" s="190"/>
      <c r="MP90" s="190"/>
      <c r="MQ90" s="190"/>
      <c r="MR90" s="190"/>
      <c r="MS90" s="190"/>
      <c r="MT90" s="190"/>
      <c r="MU90" s="190"/>
      <c r="MV90" s="190"/>
      <c r="MW90" s="190"/>
      <c r="MX90" s="190"/>
      <c r="MY90" s="190"/>
      <c r="MZ90" s="190"/>
      <c r="NA90" s="190"/>
      <c r="NB90" s="190"/>
      <c r="NC90" s="190"/>
      <c r="ND90" s="190"/>
      <c r="NE90" s="190"/>
      <c r="NF90" s="190"/>
      <c r="NG90" s="190"/>
      <c r="NH90" s="190"/>
      <c r="NI90" s="190"/>
      <c r="NJ90" s="190"/>
      <c r="NK90" s="190"/>
      <c r="NL90" s="190"/>
      <c r="NM90" s="190"/>
      <c r="NN90" s="190"/>
      <c r="NO90" s="190"/>
      <c r="NP90" s="190"/>
      <c r="NQ90" s="190"/>
      <c r="NR90" s="190"/>
      <c r="NS90" s="190"/>
      <c r="NT90" s="190"/>
      <c r="NU90" s="190"/>
      <c r="NV90" s="190"/>
      <c r="NW90" s="190"/>
      <c r="NX90" s="190"/>
      <c r="NY90" s="190"/>
      <c r="NZ90" s="190"/>
      <c r="OA90" s="190"/>
      <c r="OB90" s="190"/>
      <c r="OC90" s="190"/>
      <c r="OD90" s="190"/>
      <c r="OE90" s="190"/>
      <c r="OF90" s="190"/>
      <c r="OG90" s="190"/>
      <c r="OH90" s="190"/>
      <c r="OI90" s="190"/>
      <c r="OJ90" s="190"/>
      <c r="OK90" s="190"/>
      <c r="OL90" s="190"/>
      <c r="OM90" s="190"/>
      <c r="ON90" s="190"/>
      <c r="OO90" s="190"/>
      <c r="OP90" s="190"/>
      <c r="OQ90" s="190"/>
      <c r="OR90" s="190"/>
      <c r="OS90" s="190"/>
      <c r="OT90" s="190"/>
      <c r="OU90" s="190"/>
      <c r="OV90" s="190"/>
      <c r="OW90" s="190"/>
      <c r="OX90" s="190"/>
      <c r="OY90" s="190"/>
      <c r="OZ90" s="190"/>
      <c r="PA90" s="190"/>
      <c r="PB90" s="190"/>
      <c r="PC90" s="190"/>
      <c r="PD90" s="190"/>
      <c r="PE90" s="190"/>
      <c r="PF90" s="190"/>
      <c r="PG90" s="190"/>
      <c r="PH90" s="190"/>
      <c r="PI90" s="190"/>
      <c r="PJ90" s="190"/>
      <c r="PK90" s="190"/>
      <c r="PL90" s="190"/>
      <c r="PM90" s="190"/>
      <c r="PN90" s="190"/>
      <c r="PO90" s="190"/>
      <c r="PP90" s="190"/>
      <c r="PQ90" s="190"/>
      <c r="PR90" s="190"/>
      <c r="PS90" s="190"/>
      <c r="PT90" s="190"/>
      <c r="PU90" s="190"/>
      <c r="PV90" s="190"/>
      <c r="PW90" s="190"/>
      <c r="PX90" s="190"/>
      <c r="PY90" s="190"/>
      <c r="PZ90" s="190"/>
      <c r="QA90" s="190"/>
      <c r="QB90" s="190"/>
      <c r="QC90" s="190"/>
      <c r="QD90" s="190"/>
      <c r="QE90" s="190"/>
      <c r="QF90" s="190"/>
      <c r="QG90" s="190"/>
      <c r="QH90" s="190"/>
      <c r="QI90" s="190"/>
      <c r="QJ90" s="190"/>
      <c r="QK90" s="190"/>
      <c r="QL90" s="190"/>
      <c r="QM90" s="190"/>
      <c r="QN90" s="190"/>
      <c r="QO90" s="190"/>
      <c r="QP90" s="190"/>
      <c r="QQ90" s="190"/>
      <c r="QR90" s="190"/>
      <c r="QS90" s="190"/>
      <c r="QT90" s="190"/>
      <c r="QU90" s="190"/>
      <c r="QV90" s="190"/>
      <c r="QW90" s="190"/>
      <c r="QX90" s="190"/>
      <c r="QY90" s="190"/>
      <c r="QZ90" s="190"/>
      <c r="RA90" s="190"/>
      <c r="RB90" s="190"/>
      <c r="RC90" s="190"/>
      <c r="RD90" s="190"/>
      <c r="RE90" s="190"/>
      <c r="RF90" s="190"/>
      <c r="RG90" s="190"/>
      <c r="RH90" s="190"/>
      <c r="RI90" s="190"/>
      <c r="RJ90" s="190"/>
      <c r="RK90" s="190"/>
      <c r="RL90" s="190"/>
      <c r="RM90" s="190"/>
      <c r="RN90" s="190"/>
      <c r="RO90" s="190"/>
      <c r="RP90" s="190"/>
      <c r="RQ90" s="190"/>
      <c r="RR90" s="190"/>
      <c r="RS90" s="190"/>
      <c r="RT90" s="190"/>
      <c r="RU90" s="190"/>
      <c r="RV90" s="190"/>
      <c r="RW90" s="190"/>
      <c r="RX90" s="190"/>
      <c r="RY90" s="190"/>
      <c r="RZ90" s="190"/>
      <c r="SA90" s="190"/>
      <c r="SB90" s="190"/>
      <c r="SC90" s="190"/>
      <c r="SD90" s="190"/>
      <c r="SE90" s="190"/>
      <c r="SF90" s="190"/>
      <c r="SG90" s="190"/>
      <c r="SH90" s="190"/>
      <c r="SI90" s="190"/>
      <c r="SJ90" s="190"/>
      <c r="SK90" s="190"/>
      <c r="SL90" s="190"/>
      <c r="SM90" s="190"/>
      <c r="SN90" s="190"/>
      <c r="SO90" s="190"/>
      <c r="SP90" s="190"/>
      <c r="SQ90" s="190"/>
      <c r="SR90" s="190"/>
      <c r="SS90" s="190"/>
      <c r="ST90" s="190"/>
      <c r="SU90" s="190"/>
      <c r="SV90" s="190"/>
      <c r="SW90" s="190"/>
      <c r="SX90" s="190"/>
      <c r="SY90" s="190"/>
      <c r="SZ90" s="190"/>
      <c r="TA90" s="190"/>
      <c r="TB90" s="190"/>
      <c r="TC90" s="190"/>
      <c r="TD90" s="190"/>
      <c r="TE90" s="190"/>
      <c r="TF90" s="190"/>
      <c r="TG90" s="190"/>
      <c r="TH90" s="190"/>
      <c r="TI90" s="190"/>
      <c r="TJ90" s="190"/>
      <c r="TK90" s="190"/>
      <c r="TL90" s="190"/>
      <c r="TM90" s="190"/>
      <c r="TN90" s="190"/>
      <c r="TO90" s="190"/>
      <c r="TP90" s="190"/>
      <c r="TQ90" s="190"/>
      <c r="TR90" s="190"/>
      <c r="TS90" s="190"/>
      <c r="TT90" s="190"/>
      <c r="TU90" s="190"/>
      <c r="TV90" s="190"/>
      <c r="TW90" s="190"/>
      <c r="TX90" s="190"/>
      <c r="TY90" s="190"/>
      <c r="TZ90" s="190"/>
      <c r="UA90" s="190"/>
      <c r="UB90" s="190"/>
      <c r="UC90" s="190"/>
      <c r="UD90" s="190"/>
      <c r="UE90" s="190"/>
      <c r="UF90" s="190"/>
      <c r="UG90" s="190"/>
      <c r="UH90" s="190"/>
      <c r="UI90" s="190"/>
      <c r="UJ90" s="190"/>
      <c r="UK90" s="190"/>
      <c r="UL90" s="190"/>
      <c r="UM90" s="190"/>
      <c r="UN90" s="190"/>
      <c r="UO90" s="190"/>
      <c r="UP90" s="190"/>
      <c r="UQ90" s="190"/>
      <c r="UR90" s="190"/>
      <c r="US90" s="190"/>
      <c r="UT90" s="190"/>
      <c r="UU90" s="190"/>
      <c r="UV90" s="190"/>
      <c r="UW90" s="190"/>
      <c r="UX90" s="190"/>
      <c r="UY90" s="190"/>
      <c r="UZ90" s="190"/>
      <c r="VA90" s="190"/>
      <c r="VB90" s="190"/>
      <c r="VC90" s="190"/>
      <c r="VD90" s="190"/>
      <c r="VE90" s="190"/>
      <c r="VF90" s="190"/>
      <c r="VG90" s="190"/>
      <c r="VH90" s="190"/>
      <c r="VI90" s="190"/>
      <c r="VJ90" s="190"/>
      <c r="VK90" s="190"/>
      <c r="VL90" s="190"/>
      <c r="VM90" s="190"/>
      <c r="VN90" s="190"/>
      <c r="VO90" s="190"/>
      <c r="VP90" s="190"/>
      <c r="VQ90" s="190"/>
      <c r="VR90" s="190"/>
      <c r="VS90" s="190"/>
      <c r="VT90" s="190"/>
      <c r="VU90" s="190"/>
      <c r="VV90" s="190"/>
      <c r="VW90" s="190"/>
      <c r="VX90" s="190"/>
      <c r="VY90" s="190"/>
      <c r="VZ90" s="190"/>
      <c r="WA90" s="190"/>
      <c r="WB90" s="190"/>
      <c r="WC90" s="190"/>
      <c r="WD90" s="190"/>
      <c r="WE90" s="190"/>
      <c r="WF90" s="190"/>
      <c r="WG90" s="190"/>
      <c r="WH90" s="190"/>
      <c r="WI90" s="190"/>
      <c r="WJ90" s="190"/>
      <c r="WK90" s="190"/>
      <c r="WL90" s="190"/>
      <c r="WM90" s="190"/>
      <c r="WN90" s="190"/>
      <c r="WO90" s="190"/>
      <c r="WP90" s="190"/>
      <c r="WQ90" s="190"/>
      <c r="WR90" s="190"/>
      <c r="WS90" s="190"/>
      <c r="WT90" s="190"/>
      <c r="WU90" s="190"/>
      <c r="WV90" s="190"/>
      <c r="WW90" s="190"/>
      <c r="WX90" s="190"/>
      <c r="WY90" s="190"/>
      <c r="WZ90" s="190"/>
      <c r="XA90" s="190"/>
      <c r="XB90" s="190"/>
      <c r="XC90" s="190"/>
      <c r="XD90" s="190"/>
      <c r="XE90" s="190"/>
      <c r="XF90" s="190"/>
      <c r="XG90" s="190"/>
      <c r="XH90" s="190"/>
      <c r="XI90" s="190"/>
      <c r="XJ90" s="190"/>
      <c r="XK90" s="190"/>
      <c r="XL90" s="190"/>
      <c r="XM90" s="190"/>
      <c r="XN90" s="190"/>
      <c r="XO90" s="190"/>
      <c r="XP90" s="190"/>
      <c r="XQ90" s="190"/>
      <c r="XR90" s="190"/>
      <c r="XS90" s="190"/>
      <c r="XT90" s="190"/>
      <c r="XU90" s="190"/>
      <c r="XV90" s="190"/>
      <c r="XW90" s="190"/>
      <c r="XX90" s="190"/>
      <c r="XY90" s="190"/>
      <c r="XZ90" s="190"/>
      <c r="YA90" s="190"/>
      <c r="YB90" s="190"/>
      <c r="YC90" s="190"/>
      <c r="YD90" s="190"/>
      <c r="YE90" s="190"/>
      <c r="YF90" s="190"/>
      <c r="YG90" s="190"/>
      <c r="YH90" s="190"/>
      <c r="YI90" s="190"/>
      <c r="YJ90" s="190"/>
      <c r="YK90" s="190"/>
      <c r="YL90" s="190"/>
      <c r="YM90" s="190"/>
      <c r="YN90" s="190"/>
      <c r="YO90" s="190"/>
      <c r="YP90" s="190"/>
      <c r="YQ90" s="190"/>
      <c r="YR90" s="190"/>
      <c r="YS90" s="190"/>
      <c r="YT90" s="190"/>
      <c r="YU90" s="190"/>
      <c r="YV90" s="190"/>
      <c r="YW90" s="190"/>
      <c r="YX90" s="190"/>
      <c r="YY90" s="190"/>
      <c r="YZ90" s="190"/>
      <c r="ZA90" s="190"/>
      <c r="ZB90" s="190"/>
      <c r="ZC90" s="190"/>
      <c r="ZD90" s="190"/>
      <c r="ZE90" s="190"/>
      <c r="ZF90" s="190"/>
      <c r="ZG90" s="190"/>
      <c r="ZH90" s="190"/>
      <c r="ZI90" s="190"/>
      <c r="ZJ90" s="190"/>
      <c r="ZK90" s="190"/>
      <c r="ZL90" s="190"/>
      <c r="ZM90" s="190"/>
      <c r="ZN90" s="190"/>
      <c r="ZO90" s="190"/>
      <c r="ZP90" s="190"/>
      <c r="ZQ90" s="190"/>
      <c r="ZR90" s="190"/>
      <c r="ZS90" s="190"/>
      <c r="ZT90" s="190"/>
      <c r="ZU90" s="190"/>
      <c r="ZV90" s="190"/>
      <c r="ZW90" s="190"/>
      <c r="ZX90" s="190"/>
      <c r="ZY90" s="190"/>
      <c r="ZZ90" s="190"/>
      <c r="AAA90" s="190"/>
      <c r="AAB90" s="190"/>
      <c r="AAC90" s="190"/>
      <c r="AAD90" s="190"/>
      <c r="AAE90" s="190"/>
      <c r="AAF90" s="190"/>
      <c r="AAG90" s="190"/>
      <c r="AAH90" s="190"/>
      <c r="AAI90" s="190"/>
      <c r="AAJ90" s="190"/>
      <c r="AAK90" s="190"/>
      <c r="AAL90" s="190"/>
      <c r="AAM90" s="190"/>
      <c r="AAN90" s="190"/>
      <c r="AAO90" s="190"/>
      <c r="AAP90" s="190"/>
      <c r="AAQ90" s="190"/>
      <c r="AAR90" s="190"/>
      <c r="AAS90" s="190"/>
      <c r="AAT90" s="190"/>
      <c r="AAU90" s="190"/>
      <c r="AAV90" s="190"/>
      <c r="AAW90" s="190"/>
      <c r="AAX90" s="190"/>
      <c r="AAY90" s="190"/>
      <c r="AAZ90" s="190"/>
      <c r="ABA90" s="190"/>
      <c r="ABB90" s="190"/>
      <c r="ABC90" s="190"/>
      <c r="ABD90" s="190"/>
      <c r="ABE90" s="190"/>
      <c r="ABF90" s="190"/>
      <c r="ABG90" s="190"/>
      <c r="ABH90" s="190"/>
      <c r="ABI90" s="190"/>
      <c r="ABJ90" s="190"/>
      <c r="ABK90" s="190"/>
      <c r="ABL90" s="190"/>
      <c r="ABM90" s="190"/>
      <c r="ABN90" s="190"/>
      <c r="ABO90" s="190"/>
      <c r="ABP90" s="190"/>
      <c r="ABQ90" s="190"/>
      <c r="ABR90" s="190"/>
      <c r="ABS90" s="190"/>
      <c r="ABT90" s="190"/>
      <c r="ABU90" s="190"/>
      <c r="ABV90" s="190"/>
      <c r="ABW90" s="190"/>
      <c r="ABX90" s="190"/>
      <c r="ABY90" s="190"/>
      <c r="ABZ90" s="190"/>
      <c r="ACA90" s="190"/>
      <c r="ACB90" s="190"/>
      <c r="ACC90" s="190"/>
      <c r="ACD90" s="190"/>
      <c r="ACE90" s="190"/>
      <c r="ACF90" s="190"/>
      <c r="ACG90" s="190"/>
      <c r="ACH90" s="190"/>
      <c r="ACI90" s="190"/>
      <c r="ACJ90" s="190"/>
      <c r="ACK90" s="190"/>
      <c r="ACL90" s="190"/>
      <c r="ACM90" s="190"/>
      <c r="ACN90" s="190"/>
      <c r="ACO90" s="190"/>
      <c r="ACP90" s="190"/>
      <c r="ACQ90" s="190"/>
      <c r="ACR90" s="190"/>
      <c r="ACS90" s="190"/>
      <c r="ACT90" s="190"/>
      <c r="ACU90" s="190"/>
      <c r="ACV90" s="190"/>
      <c r="ACW90" s="190"/>
      <c r="ACX90" s="190"/>
      <c r="ACY90" s="190"/>
      <c r="ACZ90" s="190"/>
      <c r="ADA90" s="190"/>
      <c r="ADB90" s="190"/>
      <c r="ADC90" s="190"/>
      <c r="ADD90" s="190"/>
      <c r="ADE90" s="190"/>
      <c r="ADF90" s="190"/>
      <c r="ADG90" s="190"/>
      <c r="ADH90" s="190"/>
      <c r="ADI90" s="190"/>
      <c r="ADJ90" s="190"/>
      <c r="ADK90" s="190"/>
      <c r="ADL90" s="190"/>
      <c r="ADM90" s="190"/>
      <c r="ADN90" s="190"/>
      <c r="ADO90" s="190"/>
      <c r="ADP90" s="190"/>
      <c r="ADQ90" s="190"/>
      <c r="ADR90" s="190"/>
      <c r="ADS90" s="190"/>
      <c r="ADT90" s="190"/>
      <c r="ADU90" s="190"/>
      <c r="ADV90" s="190"/>
      <c r="ADW90" s="190"/>
      <c r="ADX90" s="190"/>
      <c r="ADY90" s="190"/>
      <c r="ADZ90" s="190"/>
      <c r="AEA90" s="190"/>
      <c r="AEB90" s="190"/>
      <c r="AEC90" s="190"/>
      <c r="AED90" s="190"/>
      <c r="AEE90" s="190"/>
      <c r="AEF90" s="190"/>
      <c r="AEG90" s="190"/>
      <c r="AEH90" s="190"/>
      <c r="AEI90" s="190"/>
      <c r="AEJ90" s="190"/>
      <c r="AEK90" s="190"/>
      <c r="AEL90" s="190"/>
      <c r="AEM90" s="190"/>
      <c r="AEN90" s="190"/>
      <c r="AEO90" s="190"/>
      <c r="AEP90" s="190"/>
      <c r="AEQ90" s="190"/>
      <c r="AER90" s="190"/>
      <c r="AES90" s="190"/>
      <c r="AET90" s="190"/>
      <c r="AEU90" s="190"/>
      <c r="AEV90" s="190"/>
      <c r="AEW90" s="190"/>
      <c r="AEX90" s="190"/>
      <c r="AEY90" s="190"/>
      <c r="AEZ90" s="190"/>
      <c r="AFA90" s="190"/>
      <c r="AFB90" s="190"/>
      <c r="AFC90" s="190"/>
      <c r="AFD90" s="190"/>
      <c r="AFE90" s="190"/>
      <c r="AFF90" s="190"/>
      <c r="AFG90" s="190"/>
      <c r="AFH90" s="190"/>
      <c r="AFI90" s="190"/>
      <c r="AFJ90" s="190"/>
      <c r="AFK90" s="190"/>
      <c r="AFL90" s="190"/>
      <c r="AFM90" s="190"/>
      <c r="AFN90" s="190"/>
      <c r="AFO90" s="190"/>
      <c r="AFP90" s="190"/>
      <c r="AFQ90" s="190"/>
      <c r="AFR90" s="190"/>
      <c r="AFS90" s="190"/>
      <c r="AFT90" s="190"/>
      <c r="AFU90" s="190"/>
      <c r="AFV90" s="190"/>
      <c r="AFW90" s="190"/>
      <c r="AFX90" s="190"/>
      <c r="AFY90" s="190"/>
      <c r="AFZ90" s="190"/>
      <c r="AGA90" s="190"/>
      <c r="AGB90" s="190"/>
      <c r="AGC90" s="190"/>
      <c r="AGD90" s="190"/>
      <c r="AGE90" s="190"/>
      <c r="AGF90" s="190"/>
      <c r="AGG90" s="190"/>
      <c r="AGH90" s="190"/>
      <c r="AGI90" s="190"/>
      <c r="AGJ90" s="190"/>
      <c r="AGK90" s="190"/>
      <c r="AGL90" s="190"/>
      <c r="AGM90" s="190"/>
      <c r="AGN90" s="190"/>
      <c r="AGO90" s="190"/>
      <c r="AGP90" s="190"/>
      <c r="AGQ90" s="190"/>
      <c r="AGR90" s="190"/>
      <c r="AGS90" s="190"/>
      <c r="AGT90" s="190"/>
      <c r="AGU90" s="190"/>
      <c r="AGV90" s="190"/>
      <c r="AGW90" s="190"/>
      <c r="AGX90" s="190"/>
      <c r="AGY90" s="190"/>
      <c r="AGZ90" s="190"/>
      <c r="AHA90" s="190"/>
      <c r="AHB90" s="190"/>
      <c r="AHC90" s="190"/>
      <c r="AHD90" s="190"/>
      <c r="AHE90" s="190"/>
      <c r="AHF90" s="190"/>
      <c r="AHG90" s="190"/>
      <c r="AHH90" s="190"/>
      <c r="AHI90" s="190"/>
      <c r="AHJ90" s="190"/>
      <c r="AHK90" s="190"/>
      <c r="AHL90" s="190"/>
      <c r="AHM90" s="190"/>
      <c r="AHN90" s="190"/>
      <c r="AHO90" s="190"/>
      <c r="AHP90" s="190"/>
      <c r="AHQ90" s="190"/>
      <c r="AHR90" s="190"/>
      <c r="AHS90" s="190"/>
      <c r="AHT90" s="190"/>
      <c r="AHU90" s="190"/>
      <c r="AHV90" s="190"/>
      <c r="AHW90" s="190"/>
      <c r="AHX90" s="190"/>
      <c r="AHY90" s="190"/>
      <c r="AHZ90" s="190"/>
      <c r="AIA90" s="190"/>
      <c r="AIB90" s="190"/>
      <c r="AIC90" s="190"/>
      <c r="AID90" s="190"/>
      <c r="AIE90" s="190"/>
      <c r="AIF90" s="190"/>
      <c r="AIG90" s="190"/>
      <c r="AIH90" s="190"/>
      <c r="AII90" s="190"/>
      <c r="AIJ90" s="190"/>
      <c r="AIK90" s="190"/>
      <c r="AIL90" s="190"/>
      <c r="AIM90" s="190"/>
      <c r="AIN90" s="190"/>
      <c r="AIO90" s="190"/>
      <c r="AIP90" s="190"/>
      <c r="AIQ90" s="190"/>
      <c r="AIR90" s="190"/>
      <c r="AIS90" s="190"/>
      <c r="AIT90" s="190"/>
      <c r="AIU90" s="190"/>
      <c r="AIV90" s="190"/>
      <c r="AIW90" s="190"/>
      <c r="AIX90" s="190"/>
      <c r="AIY90" s="190"/>
      <c r="AIZ90" s="190"/>
      <c r="AJA90" s="190"/>
      <c r="AJB90" s="190"/>
      <c r="AJC90" s="190"/>
      <c r="AJD90" s="190"/>
      <c r="AJE90" s="190"/>
      <c r="AJF90" s="190"/>
      <c r="AJG90" s="190"/>
      <c r="AJH90" s="190"/>
      <c r="AJI90" s="190"/>
      <c r="AJJ90" s="190"/>
      <c r="AJK90" s="190"/>
      <c r="AJL90" s="190"/>
      <c r="AJM90" s="190"/>
      <c r="AJN90" s="190"/>
      <c r="AJO90" s="190"/>
      <c r="AJP90" s="190"/>
      <c r="AJQ90" s="190"/>
      <c r="AJR90" s="190"/>
      <c r="AJS90" s="190"/>
      <c r="AJT90" s="190"/>
      <c r="AJU90" s="190"/>
      <c r="AJV90" s="190"/>
      <c r="AJW90" s="190"/>
      <c r="AJX90" s="190"/>
      <c r="AJY90" s="190"/>
      <c r="AJZ90" s="190"/>
      <c r="AKA90" s="190"/>
      <c r="AKB90" s="190"/>
      <c r="AKC90" s="190"/>
      <c r="AKD90" s="190"/>
      <c r="AKE90" s="190"/>
      <c r="AKF90" s="190"/>
      <c r="AKG90" s="190"/>
      <c r="AKH90" s="190"/>
      <c r="AKI90" s="190"/>
      <c r="AKJ90" s="190"/>
      <c r="AKK90" s="190"/>
      <c r="AKL90" s="190"/>
      <c r="AKM90" s="190"/>
      <c r="AKN90" s="190"/>
      <c r="AKO90" s="190"/>
      <c r="AKP90" s="190"/>
      <c r="AKQ90" s="190"/>
      <c r="AKR90" s="190"/>
      <c r="AKS90" s="190"/>
      <c r="AKT90" s="190"/>
      <c r="AKU90" s="190"/>
      <c r="AKV90" s="190"/>
      <c r="AKW90" s="190"/>
      <c r="AKX90" s="190"/>
      <c r="AKY90" s="190"/>
      <c r="AKZ90" s="190"/>
      <c r="ALA90" s="190"/>
      <c r="ALB90" s="190"/>
      <c r="ALC90" s="190"/>
      <c r="ALD90" s="190"/>
      <c r="ALE90" s="190"/>
      <c r="ALF90" s="190"/>
      <c r="ALG90" s="190"/>
      <c r="ALH90" s="190"/>
      <c r="ALI90" s="190"/>
      <c r="ALJ90" s="190"/>
      <c r="ALK90" s="190"/>
      <c r="ALL90" s="190"/>
      <c r="ALM90" s="190"/>
      <c r="ALN90" s="190"/>
      <c r="ALO90" s="190"/>
      <c r="ALP90" s="190"/>
      <c r="ALQ90" s="190"/>
      <c r="ALR90" s="190"/>
      <c r="ALS90" s="190"/>
      <c r="ALT90" s="190"/>
      <c r="ALU90" s="190"/>
      <c r="ALV90" s="190"/>
      <c r="ALW90" s="190"/>
      <c r="ALX90" s="190"/>
      <c r="ALY90" s="190"/>
      <c r="ALZ90" s="190"/>
      <c r="AMA90" s="190"/>
      <c r="AMB90" s="190"/>
      <c r="AMC90" s="190"/>
      <c r="AMD90" s="190"/>
      <c r="AME90" s="190"/>
      <c r="AMF90" s="190"/>
      <c r="AMG90" s="190"/>
      <c r="AMH90" s="190"/>
      <c r="AMI90" s="190"/>
      <c r="AMJ90" s="190"/>
      <c r="AMK90" s="190"/>
      <c r="AML90" s="190"/>
      <c r="AMM90" s="190"/>
      <c r="AMN90" s="190"/>
      <c r="AMO90" s="190"/>
      <c r="AMP90" s="190"/>
      <c r="AMQ90" s="190"/>
      <c r="AMR90" s="190"/>
      <c r="AMS90" s="190"/>
      <c r="AMT90" s="190"/>
      <c r="AMU90" s="190"/>
      <c r="AMV90" s="190"/>
      <c r="AMW90" s="190"/>
      <c r="AMX90" s="190"/>
      <c r="AMY90" s="190"/>
      <c r="AMZ90" s="190"/>
      <c r="ANA90" s="190"/>
      <c r="ANB90" s="190"/>
      <c r="ANC90" s="190"/>
      <c r="AND90" s="190"/>
      <c r="ANE90" s="190"/>
      <c r="ANF90" s="190"/>
      <c r="ANG90" s="190"/>
      <c r="ANH90" s="190"/>
      <c r="ANI90" s="190"/>
      <c r="ANJ90" s="190"/>
      <c r="ANK90" s="190"/>
      <c r="ANL90" s="190"/>
      <c r="ANM90" s="190"/>
      <c r="ANN90" s="190"/>
      <c r="ANO90" s="190"/>
      <c r="ANP90" s="190"/>
      <c r="ANQ90" s="190"/>
      <c r="ANR90" s="190"/>
      <c r="ANS90" s="190"/>
      <c r="ANT90" s="190"/>
      <c r="ANU90" s="190"/>
      <c r="ANV90" s="190"/>
      <c r="ANW90" s="190"/>
      <c r="ANX90" s="190"/>
      <c r="ANY90" s="190"/>
      <c r="ANZ90" s="190"/>
      <c r="AOA90" s="190"/>
      <c r="AOB90" s="190"/>
      <c r="AOC90" s="190"/>
      <c r="AOD90" s="190"/>
      <c r="AOE90" s="190"/>
      <c r="AOF90" s="190"/>
      <c r="AOG90" s="190"/>
      <c r="AOH90" s="190"/>
      <c r="AOI90" s="190"/>
      <c r="AOJ90" s="190"/>
      <c r="AOK90" s="190"/>
      <c r="AOL90" s="190"/>
      <c r="AOM90" s="190"/>
      <c r="AON90" s="190"/>
      <c r="AOO90" s="190"/>
      <c r="AOP90" s="190"/>
      <c r="AOQ90" s="190"/>
      <c r="AOR90" s="190"/>
      <c r="AOS90" s="190"/>
      <c r="AOT90" s="190"/>
      <c r="AOU90" s="190"/>
      <c r="AOV90" s="190"/>
      <c r="AOW90" s="190"/>
      <c r="AOX90" s="190"/>
      <c r="AOY90" s="190"/>
      <c r="AOZ90" s="190"/>
      <c r="APA90" s="190"/>
      <c r="APB90" s="190"/>
      <c r="APC90" s="190"/>
      <c r="APD90" s="190"/>
      <c r="APE90" s="190"/>
      <c r="APF90" s="190"/>
      <c r="APG90" s="190"/>
      <c r="APH90" s="190"/>
      <c r="API90" s="190"/>
      <c r="APJ90" s="190"/>
      <c r="APK90" s="190"/>
      <c r="APL90" s="190"/>
      <c r="APM90" s="190"/>
      <c r="APN90" s="190"/>
      <c r="APO90" s="190"/>
      <c r="APP90" s="190"/>
      <c r="APQ90" s="190"/>
      <c r="APR90" s="190"/>
      <c r="APS90" s="190"/>
      <c r="APT90" s="190"/>
      <c r="APU90" s="190"/>
      <c r="APV90" s="190"/>
      <c r="APW90" s="190"/>
      <c r="APX90" s="190"/>
      <c r="APY90" s="190"/>
      <c r="APZ90" s="190"/>
      <c r="AQA90" s="190"/>
      <c r="AQB90" s="190"/>
      <c r="AQC90" s="190"/>
      <c r="AQD90" s="190"/>
      <c r="AQE90" s="190"/>
      <c r="AQF90" s="190"/>
      <c r="AQG90" s="190"/>
      <c r="AQH90" s="190"/>
      <c r="AQI90" s="190"/>
      <c r="AQJ90" s="190"/>
      <c r="AQK90" s="190"/>
      <c r="AQL90" s="190"/>
      <c r="AQM90" s="190"/>
      <c r="AQN90" s="190"/>
      <c r="AQO90" s="190"/>
      <c r="AQP90" s="190"/>
      <c r="AQQ90" s="190"/>
      <c r="AQR90" s="190"/>
      <c r="AQS90" s="190"/>
      <c r="AQT90" s="190"/>
      <c r="AQU90" s="190"/>
      <c r="AQV90" s="190"/>
      <c r="AQW90" s="190"/>
      <c r="AQX90" s="190"/>
      <c r="AQY90" s="190"/>
      <c r="AQZ90" s="190"/>
      <c r="ARA90" s="190"/>
      <c r="ARB90" s="190"/>
      <c r="ARC90" s="190"/>
      <c r="ARD90" s="190"/>
      <c r="ARE90" s="190"/>
      <c r="ARF90" s="190"/>
      <c r="ARG90" s="190"/>
      <c r="ARH90" s="190"/>
      <c r="ARI90" s="190"/>
      <c r="ARJ90" s="190"/>
      <c r="ARK90" s="190"/>
      <c r="ARL90" s="190"/>
      <c r="ARM90" s="190"/>
      <c r="ARN90" s="190"/>
      <c r="ARO90" s="190"/>
      <c r="ARP90" s="190"/>
      <c r="ARQ90" s="190"/>
      <c r="ARR90" s="190"/>
      <c r="ARS90" s="190"/>
      <c r="ART90" s="190"/>
      <c r="ARU90" s="190"/>
      <c r="ARV90" s="190"/>
      <c r="ARW90" s="190"/>
      <c r="ARX90" s="190"/>
      <c r="ARY90" s="190"/>
      <c r="ARZ90" s="190"/>
      <c r="ASA90" s="190"/>
      <c r="ASB90" s="190"/>
      <c r="ASC90" s="190"/>
      <c r="ASD90" s="190"/>
      <c r="ASE90" s="190"/>
      <c r="ASF90" s="190"/>
      <c r="ASG90" s="190"/>
      <c r="ASH90" s="190"/>
      <c r="ASI90" s="190"/>
      <c r="ASJ90" s="190"/>
      <c r="ASK90" s="190"/>
      <c r="ASL90" s="190"/>
      <c r="ASM90" s="190"/>
      <c r="ASN90" s="190"/>
      <c r="ASO90" s="190"/>
      <c r="ASP90" s="190"/>
      <c r="ASQ90" s="190"/>
      <c r="ASR90" s="190"/>
      <c r="ASS90" s="190"/>
      <c r="AST90" s="190"/>
      <c r="ASU90" s="190"/>
      <c r="ASV90" s="190"/>
      <c r="ASW90" s="190"/>
      <c r="ASX90" s="190"/>
      <c r="ASY90" s="190"/>
      <c r="ASZ90" s="190"/>
      <c r="ATA90" s="190"/>
      <c r="ATB90" s="190"/>
      <c r="ATC90" s="190"/>
      <c r="ATD90" s="190"/>
      <c r="ATE90" s="190"/>
      <c r="ATF90" s="190"/>
      <c r="ATG90" s="190"/>
      <c r="ATH90" s="190"/>
      <c r="ATI90" s="190"/>
      <c r="ATJ90" s="190"/>
      <c r="ATK90" s="190"/>
      <c r="ATL90" s="190"/>
      <c r="ATM90" s="190"/>
      <c r="ATN90" s="190"/>
      <c r="ATO90" s="190"/>
      <c r="ATP90" s="190"/>
      <c r="ATQ90" s="190"/>
      <c r="ATR90" s="190"/>
      <c r="ATS90" s="190"/>
      <c r="ATT90" s="190"/>
      <c r="ATU90" s="190"/>
      <c r="ATV90" s="190"/>
      <c r="ATW90" s="190"/>
      <c r="ATX90" s="190"/>
      <c r="ATY90" s="190"/>
      <c r="ATZ90" s="190"/>
      <c r="AUA90" s="190"/>
      <c r="AUB90" s="190"/>
      <c r="AUC90" s="190"/>
      <c r="AUD90" s="190"/>
      <c r="AUE90" s="190"/>
      <c r="AUF90" s="190"/>
      <c r="AUG90" s="190"/>
      <c r="AUH90" s="190"/>
      <c r="AUI90" s="190"/>
      <c r="AUJ90" s="190"/>
      <c r="AUK90" s="190"/>
      <c r="AUL90" s="190"/>
      <c r="AUM90" s="190"/>
      <c r="AUN90" s="190"/>
      <c r="AUO90" s="190"/>
      <c r="AUP90" s="190"/>
      <c r="AUQ90" s="190"/>
      <c r="AUR90" s="190"/>
      <c r="AUS90" s="190"/>
      <c r="AUT90" s="190"/>
      <c r="AUU90" s="190"/>
      <c r="AUV90" s="190"/>
      <c r="AUW90" s="190"/>
      <c r="AUX90" s="190"/>
      <c r="AUY90" s="190"/>
      <c r="AUZ90" s="190"/>
      <c r="AVA90" s="190"/>
      <c r="AVB90" s="190"/>
      <c r="AVC90" s="190"/>
      <c r="AVD90" s="190"/>
      <c r="AVE90" s="190"/>
      <c r="AVF90" s="190"/>
      <c r="AVG90" s="190"/>
      <c r="AVH90" s="190"/>
      <c r="AVI90" s="190"/>
      <c r="AVJ90" s="190"/>
      <c r="AVK90" s="190"/>
      <c r="AVL90" s="190"/>
      <c r="AVM90" s="190"/>
      <c r="AVN90" s="190"/>
      <c r="AVO90" s="190"/>
      <c r="AVP90" s="190"/>
      <c r="AVQ90" s="190"/>
      <c r="AVR90" s="190"/>
      <c r="AVS90" s="190"/>
      <c r="AVT90" s="190"/>
      <c r="AVU90" s="190"/>
      <c r="AVV90" s="190"/>
      <c r="AVW90" s="190"/>
      <c r="AVX90" s="190"/>
      <c r="AVY90" s="190"/>
      <c r="AVZ90" s="190"/>
      <c r="AWA90" s="190"/>
      <c r="AWB90" s="190"/>
      <c r="AWC90" s="190"/>
      <c r="AWD90" s="190"/>
      <c r="AWE90" s="190"/>
      <c r="AWF90" s="190"/>
      <c r="AWG90" s="190"/>
      <c r="AWH90" s="190"/>
      <c r="AWI90" s="190"/>
      <c r="AWJ90" s="190"/>
      <c r="AWK90" s="190"/>
      <c r="AWL90" s="190"/>
      <c r="AWM90" s="190"/>
      <c r="AWN90" s="190"/>
      <c r="AWO90" s="190"/>
      <c r="AWP90" s="190"/>
      <c r="AWQ90" s="190"/>
      <c r="AWR90" s="190"/>
      <c r="AWS90" s="190"/>
      <c r="AWT90" s="190"/>
      <c r="AWU90" s="190"/>
      <c r="AWV90" s="190"/>
      <c r="AWW90" s="190"/>
      <c r="AWX90" s="190"/>
      <c r="AWY90" s="190"/>
      <c r="AWZ90" s="190"/>
      <c r="AXA90" s="190"/>
      <c r="AXB90" s="190"/>
      <c r="AXC90" s="190"/>
      <c r="AXD90" s="190"/>
      <c r="AXE90" s="190"/>
      <c r="AXF90" s="190"/>
      <c r="AXG90" s="190"/>
      <c r="AXH90" s="190"/>
      <c r="AXI90" s="190"/>
      <c r="AXJ90" s="190"/>
      <c r="AXK90" s="190"/>
      <c r="AXL90" s="190"/>
      <c r="AXM90" s="190"/>
      <c r="AXN90" s="190"/>
      <c r="AXO90" s="190"/>
      <c r="AXP90" s="190"/>
      <c r="AXQ90" s="190"/>
      <c r="AXR90" s="190"/>
      <c r="AXS90" s="190"/>
      <c r="AXT90" s="190"/>
      <c r="AXU90" s="190"/>
      <c r="AXV90" s="190"/>
      <c r="AXW90" s="190"/>
      <c r="AXX90" s="190"/>
      <c r="AXY90" s="190"/>
      <c r="AXZ90" s="190"/>
      <c r="AYA90" s="190"/>
      <c r="AYB90" s="190"/>
      <c r="AYC90" s="190"/>
      <c r="AYD90" s="190"/>
      <c r="AYE90" s="190"/>
      <c r="AYF90" s="190"/>
      <c r="AYG90" s="190"/>
      <c r="AYH90" s="190"/>
      <c r="AYI90" s="190"/>
      <c r="AYJ90" s="190"/>
      <c r="AYK90" s="190"/>
      <c r="AYL90" s="190"/>
      <c r="AYM90" s="190"/>
      <c r="AYN90" s="190"/>
      <c r="AYO90" s="190"/>
      <c r="AYP90" s="190"/>
      <c r="AYQ90" s="190"/>
      <c r="AYR90" s="190"/>
      <c r="AYS90" s="190"/>
      <c r="AYT90" s="190"/>
      <c r="AYU90" s="190"/>
      <c r="AYV90" s="190"/>
      <c r="AYW90" s="190"/>
      <c r="AYX90" s="190"/>
      <c r="AYY90" s="190"/>
      <c r="AYZ90" s="190"/>
      <c r="AZA90" s="190"/>
      <c r="AZB90" s="190"/>
      <c r="AZC90" s="190"/>
      <c r="AZD90" s="190"/>
      <c r="AZE90" s="190"/>
      <c r="AZF90" s="190"/>
      <c r="AZG90" s="190"/>
      <c r="AZH90" s="190"/>
      <c r="AZI90" s="190"/>
      <c r="AZJ90" s="190"/>
      <c r="AZK90" s="190"/>
      <c r="AZL90" s="190"/>
      <c r="AZM90" s="190"/>
      <c r="AZN90" s="190"/>
      <c r="AZO90" s="190"/>
      <c r="AZP90" s="190"/>
      <c r="AZQ90" s="190"/>
      <c r="AZR90" s="190"/>
      <c r="AZS90" s="190"/>
      <c r="AZT90" s="190"/>
      <c r="AZU90" s="190"/>
      <c r="AZV90" s="190"/>
      <c r="AZW90" s="190"/>
      <c r="AZX90" s="190"/>
      <c r="AZY90" s="190"/>
      <c r="AZZ90" s="190"/>
      <c r="BAA90" s="190"/>
      <c r="BAB90" s="190"/>
      <c r="BAC90" s="190"/>
      <c r="BAD90" s="190"/>
      <c r="BAE90" s="190"/>
      <c r="BAF90" s="190"/>
      <c r="BAG90" s="190"/>
      <c r="BAH90" s="190"/>
      <c r="BAI90" s="190"/>
      <c r="BAJ90" s="190"/>
      <c r="BAK90" s="190"/>
      <c r="BAL90" s="190"/>
      <c r="BAM90" s="190"/>
      <c r="BAN90" s="190"/>
      <c r="BAO90" s="190"/>
      <c r="BAP90" s="190"/>
      <c r="BAQ90" s="190"/>
      <c r="BAR90" s="190"/>
      <c r="BAS90" s="190"/>
      <c r="BAT90" s="190"/>
      <c r="BAU90" s="190"/>
      <c r="BAV90" s="190"/>
      <c r="BAW90" s="190"/>
      <c r="BAX90" s="190"/>
      <c r="BAY90" s="190"/>
      <c r="BAZ90" s="190"/>
      <c r="BBA90" s="190"/>
      <c r="BBB90" s="190"/>
      <c r="BBC90" s="190"/>
      <c r="BBD90" s="190"/>
      <c r="BBE90" s="190"/>
      <c r="BBF90" s="190"/>
      <c r="BBG90" s="190"/>
      <c r="BBH90" s="190"/>
      <c r="BBI90" s="190"/>
      <c r="BBJ90" s="190"/>
      <c r="BBK90" s="190"/>
      <c r="BBL90" s="190"/>
      <c r="BBM90" s="190"/>
      <c r="BBN90" s="190"/>
      <c r="BBO90" s="190"/>
      <c r="BBP90" s="190"/>
      <c r="BBQ90" s="190"/>
      <c r="BBR90" s="190"/>
      <c r="BBS90" s="190"/>
      <c r="BBT90" s="190"/>
      <c r="BBU90" s="190"/>
      <c r="BBV90" s="190"/>
      <c r="BBW90" s="190"/>
      <c r="BBX90" s="190"/>
      <c r="BBY90" s="190"/>
      <c r="BBZ90" s="190"/>
      <c r="BCA90" s="190"/>
      <c r="BCB90" s="190"/>
      <c r="BCC90" s="190"/>
      <c r="BCD90" s="190"/>
      <c r="BCE90" s="190"/>
      <c r="BCF90" s="190"/>
      <c r="BCG90" s="190"/>
      <c r="BCH90" s="190"/>
      <c r="BCI90" s="190"/>
      <c r="BCJ90" s="190"/>
      <c r="BCK90" s="190"/>
      <c r="BCL90" s="190"/>
      <c r="BCM90" s="190"/>
      <c r="BCN90" s="190"/>
      <c r="BCO90" s="190"/>
      <c r="BCP90" s="190"/>
      <c r="BCQ90" s="190"/>
      <c r="BCR90" s="190"/>
      <c r="BCS90" s="190"/>
      <c r="BCT90" s="190"/>
      <c r="BCU90" s="190"/>
      <c r="BCV90" s="190"/>
      <c r="BCW90" s="190"/>
      <c r="BCX90" s="190"/>
      <c r="BCY90" s="190"/>
      <c r="BCZ90" s="190"/>
      <c r="BDA90" s="190"/>
      <c r="BDB90" s="190"/>
      <c r="BDC90" s="190"/>
      <c r="BDD90" s="190"/>
      <c r="BDE90" s="190"/>
      <c r="BDF90" s="190"/>
      <c r="BDG90" s="190"/>
      <c r="BDH90" s="190"/>
      <c r="BDI90" s="190"/>
      <c r="BDJ90" s="190"/>
      <c r="BDK90" s="190"/>
      <c r="BDL90" s="190"/>
      <c r="BDM90" s="190"/>
      <c r="BDN90" s="190"/>
      <c r="BDO90" s="190"/>
      <c r="BDP90" s="190"/>
      <c r="BDQ90" s="190"/>
      <c r="BDR90" s="190"/>
      <c r="BDS90" s="190"/>
      <c r="BDT90" s="190"/>
      <c r="BDU90" s="190"/>
      <c r="BDV90" s="190"/>
      <c r="BDW90" s="190"/>
      <c r="BDX90" s="190"/>
      <c r="BDY90" s="190"/>
      <c r="BDZ90" s="190"/>
      <c r="BEA90" s="190"/>
      <c r="BEB90" s="190"/>
      <c r="BEC90" s="190"/>
      <c r="BED90" s="190"/>
      <c r="BEE90" s="190"/>
      <c r="BEF90" s="190"/>
      <c r="BEG90" s="190"/>
      <c r="BEH90" s="190"/>
      <c r="BEI90" s="190"/>
      <c r="BEJ90" s="190"/>
      <c r="BEK90" s="190"/>
      <c r="BEL90" s="190"/>
      <c r="BEM90" s="190"/>
      <c r="BEN90" s="190"/>
      <c r="BEO90" s="190"/>
      <c r="BEP90" s="190"/>
      <c r="BEQ90" s="190"/>
      <c r="BER90" s="190"/>
      <c r="BES90" s="190"/>
      <c r="BET90" s="190"/>
      <c r="BEU90" s="190"/>
      <c r="BEV90" s="190"/>
      <c r="BEW90" s="190"/>
      <c r="BEX90" s="190"/>
      <c r="BEY90" s="190"/>
      <c r="BEZ90" s="190"/>
      <c r="BFA90" s="190"/>
      <c r="BFB90" s="190"/>
      <c r="BFC90" s="190"/>
      <c r="BFD90" s="190"/>
      <c r="BFE90" s="190"/>
      <c r="BFF90" s="190"/>
      <c r="BFG90" s="190"/>
      <c r="BFH90" s="190"/>
      <c r="BFI90" s="190"/>
      <c r="BFJ90" s="190"/>
      <c r="BFK90" s="190"/>
      <c r="BFL90" s="190"/>
      <c r="BFM90" s="190"/>
      <c r="BFN90" s="190"/>
      <c r="BFO90" s="190"/>
      <c r="BFP90" s="190"/>
      <c r="BFQ90" s="190"/>
      <c r="BFR90" s="190"/>
      <c r="BFS90" s="190"/>
      <c r="BFT90" s="190"/>
      <c r="BFU90" s="190"/>
      <c r="BFV90" s="190"/>
      <c r="BFW90" s="190"/>
      <c r="BFX90" s="190"/>
      <c r="BFY90" s="190"/>
      <c r="BFZ90" s="190"/>
      <c r="BGA90" s="190"/>
      <c r="BGB90" s="190"/>
      <c r="BGC90" s="190"/>
      <c r="BGD90" s="190"/>
      <c r="BGE90" s="190"/>
      <c r="BGF90" s="190"/>
      <c r="BGG90" s="190"/>
      <c r="BGH90" s="190"/>
      <c r="BGI90" s="190"/>
      <c r="BGJ90" s="190"/>
      <c r="BGK90" s="190"/>
      <c r="BGL90" s="190"/>
      <c r="BGM90" s="190"/>
      <c r="BGN90" s="190"/>
      <c r="BGO90" s="190"/>
      <c r="BGP90" s="190"/>
      <c r="BGQ90" s="190"/>
      <c r="BGR90" s="190"/>
      <c r="BGS90" s="190"/>
      <c r="BGT90" s="190"/>
      <c r="BGU90" s="190"/>
      <c r="BGV90" s="190"/>
      <c r="BGW90" s="190"/>
      <c r="BGX90" s="190"/>
      <c r="BGY90" s="190"/>
      <c r="BGZ90" s="190"/>
      <c r="BHA90" s="190"/>
      <c r="BHB90" s="190"/>
      <c r="BHC90" s="190"/>
      <c r="BHD90" s="190"/>
      <c r="BHE90" s="190"/>
      <c r="BHF90" s="190"/>
      <c r="BHG90" s="190"/>
      <c r="BHH90" s="190"/>
      <c r="BHI90" s="190"/>
      <c r="BHJ90" s="190"/>
      <c r="BHK90" s="190"/>
      <c r="BHL90" s="190"/>
      <c r="BHM90" s="190"/>
      <c r="BHN90" s="190"/>
      <c r="BHO90" s="190"/>
      <c r="BHP90" s="190"/>
      <c r="BHQ90" s="190"/>
      <c r="BHR90" s="190"/>
      <c r="BHS90" s="190"/>
      <c r="BHT90" s="190"/>
      <c r="BHU90" s="190"/>
      <c r="BHV90" s="190"/>
      <c r="BHW90" s="190"/>
      <c r="BHX90" s="190"/>
      <c r="BHY90" s="190"/>
      <c r="BHZ90" s="190"/>
      <c r="BIA90" s="190"/>
      <c r="BIB90" s="190"/>
      <c r="BIC90" s="190"/>
      <c r="BID90" s="190"/>
      <c r="BIE90" s="190"/>
      <c r="BIF90" s="190"/>
      <c r="BIG90" s="190"/>
      <c r="BIH90" s="190"/>
      <c r="BII90" s="190"/>
      <c r="BIJ90" s="190"/>
      <c r="BIK90" s="190"/>
      <c r="BIL90" s="190"/>
      <c r="BIM90" s="190"/>
      <c r="BIN90" s="190"/>
      <c r="BIO90" s="190"/>
      <c r="BIP90" s="190"/>
      <c r="BIQ90" s="190"/>
      <c r="BIR90" s="190"/>
      <c r="BIS90" s="190"/>
      <c r="BIT90" s="190"/>
      <c r="BIU90" s="190"/>
      <c r="BIV90" s="190"/>
      <c r="BIW90" s="190"/>
      <c r="BIX90" s="190"/>
      <c r="BIY90" s="190"/>
      <c r="BIZ90" s="190"/>
      <c r="BJA90" s="190"/>
      <c r="BJB90" s="190"/>
      <c r="BJC90" s="190"/>
      <c r="BJD90" s="190"/>
      <c r="BJE90" s="190"/>
      <c r="BJF90" s="190"/>
      <c r="BJG90" s="190"/>
      <c r="BJH90" s="190"/>
      <c r="BJI90" s="190"/>
      <c r="BJJ90" s="190"/>
      <c r="BJK90" s="190"/>
      <c r="BJL90" s="190"/>
      <c r="BJM90" s="190"/>
      <c r="BJN90" s="190"/>
      <c r="BJO90" s="190"/>
      <c r="BJP90" s="190"/>
      <c r="BJQ90" s="190"/>
      <c r="BJR90" s="190"/>
      <c r="BJS90" s="190"/>
      <c r="BJT90" s="190"/>
      <c r="BJU90" s="190"/>
      <c r="BJV90" s="190"/>
      <c r="BJW90" s="190"/>
      <c r="BJX90" s="190"/>
      <c r="BJY90" s="190"/>
      <c r="BJZ90" s="190"/>
      <c r="BKA90" s="190"/>
      <c r="BKB90" s="190"/>
      <c r="BKC90" s="190"/>
      <c r="BKD90" s="190"/>
      <c r="BKE90" s="190"/>
      <c r="BKF90" s="190"/>
      <c r="BKG90" s="190"/>
      <c r="BKH90" s="190"/>
      <c r="BKI90" s="190"/>
      <c r="BKJ90" s="190"/>
      <c r="BKK90" s="190"/>
      <c r="BKL90" s="190"/>
      <c r="BKM90" s="190"/>
      <c r="BKN90" s="190"/>
      <c r="BKO90" s="190"/>
      <c r="BKP90" s="190"/>
      <c r="BKQ90" s="190"/>
      <c r="BKR90" s="190"/>
      <c r="BKS90" s="190"/>
      <c r="BKT90" s="190"/>
      <c r="BKU90" s="190"/>
      <c r="BKV90" s="190"/>
      <c r="BKW90" s="190"/>
      <c r="BKX90" s="190"/>
      <c r="BKY90" s="190"/>
      <c r="BKZ90" s="190"/>
      <c r="BLA90" s="190"/>
      <c r="BLB90" s="190"/>
      <c r="BLC90" s="190"/>
      <c r="BLD90" s="190"/>
      <c r="BLE90" s="190"/>
      <c r="BLF90" s="190"/>
      <c r="BLG90" s="190"/>
      <c r="BLH90" s="190"/>
      <c r="BLI90" s="190"/>
      <c r="BLJ90" s="190"/>
      <c r="BLK90" s="190"/>
      <c r="BLL90" s="190"/>
      <c r="BLM90" s="190"/>
      <c r="BLN90" s="190"/>
      <c r="BLO90" s="190"/>
      <c r="BLP90" s="190"/>
      <c r="BLQ90" s="190"/>
      <c r="BLR90" s="190"/>
      <c r="BLS90" s="190"/>
      <c r="BLT90" s="190"/>
      <c r="BLU90" s="190"/>
      <c r="BLV90" s="190"/>
      <c r="BLW90" s="190"/>
      <c r="BLX90" s="190"/>
      <c r="BLY90" s="190"/>
      <c r="BLZ90" s="190"/>
      <c r="BMA90" s="190"/>
      <c r="BMB90" s="190"/>
      <c r="BMC90" s="190"/>
      <c r="BMD90" s="190"/>
      <c r="BME90" s="190"/>
      <c r="BMF90" s="190"/>
      <c r="BMG90" s="190"/>
      <c r="BMH90" s="190"/>
      <c r="BMI90" s="190"/>
      <c r="BMJ90" s="190"/>
      <c r="BMK90" s="190"/>
      <c r="BML90" s="190"/>
      <c r="BMM90" s="190"/>
      <c r="BMN90" s="190"/>
      <c r="BMO90" s="190"/>
      <c r="BMP90" s="190"/>
      <c r="BMQ90" s="190"/>
      <c r="BMR90" s="190"/>
      <c r="BMS90" s="190"/>
      <c r="BMT90" s="190"/>
      <c r="BMU90" s="190"/>
      <c r="BMV90" s="190"/>
      <c r="BMW90" s="190"/>
      <c r="BMX90" s="190"/>
      <c r="BMY90" s="190"/>
      <c r="BMZ90" s="190"/>
      <c r="BNA90" s="190"/>
      <c r="BNB90" s="190"/>
      <c r="BNC90" s="190"/>
      <c r="BND90" s="190"/>
      <c r="BNE90" s="190"/>
      <c r="BNF90" s="190"/>
      <c r="BNG90" s="190"/>
      <c r="BNH90" s="190"/>
      <c r="BNI90" s="190"/>
      <c r="BNJ90" s="190"/>
      <c r="BNK90" s="190"/>
      <c r="BNL90" s="190"/>
      <c r="BNM90" s="190"/>
      <c r="BNN90" s="190"/>
      <c r="BNO90" s="190"/>
      <c r="BNP90" s="190"/>
      <c r="BNQ90" s="190"/>
      <c r="BNR90" s="190"/>
      <c r="BNS90" s="190"/>
      <c r="BNT90" s="190"/>
      <c r="BNU90" s="190"/>
      <c r="BNV90" s="190"/>
      <c r="BNW90" s="190"/>
      <c r="BNX90" s="190"/>
      <c r="BNY90" s="190"/>
      <c r="BNZ90" s="190"/>
      <c r="BOA90" s="190"/>
      <c r="BOB90" s="190"/>
      <c r="BOC90" s="190"/>
      <c r="BOD90" s="190"/>
      <c r="BOE90" s="190"/>
      <c r="BOF90" s="190"/>
      <c r="BOG90" s="190"/>
      <c r="BOH90" s="190"/>
      <c r="BOI90" s="190"/>
      <c r="BOJ90" s="190"/>
      <c r="BOK90" s="190"/>
      <c r="BOL90" s="190"/>
      <c r="BOM90" s="190"/>
      <c r="BON90" s="190"/>
      <c r="BOO90" s="190"/>
      <c r="BOP90" s="190"/>
      <c r="BOQ90" s="190"/>
      <c r="BOR90" s="190"/>
      <c r="BOS90" s="190"/>
      <c r="BOT90" s="190"/>
      <c r="BOU90" s="190"/>
      <c r="BOV90" s="190"/>
      <c r="BOW90" s="190"/>
      <c r="BOX90" s="190"/>
      <c r="BOY90" s="190"/>
      <c r="BOZ90" s="190"/>
      <c r="BPA90" s="190"/>
      <c r="BPB90" s="190"/>
      <c r="BPC90" s="190"/>
      <c r="BPD90" s="190"/>
      <c r="BPE90" s="190"/>
      <c r="BPF90" s="190"/>
      <c r="BPG90" s="190"/>
      <c r="BPH90" s="190"/>
      <c r="BPI90" s="190"/>
      <c r="BPJ90" s="190"/>
      <c r="BPK90" s="190"/>
      <c r="BPL90" s="190"/>
      <c r="BPM90" s="190"/>
      <c r="BPN90" s="190"/>
      <c r="BPO90" s="190"/>
      <c r="BPP90" s="190"/>
      <c r="BPQ90" s="190"/>
      <c r="BPR90" s="190"/>
      <c r="BPS90" s="190"/>
      <c r="BPT90" s="190"/>
      <c r="BPU90" s="190"/>
      <c r="BPV90" s="190"/>
      <c r="BPW90" s="190"/>
      <c r="BPX90" s="190"/>
      <c r="BPY90" s="190"/>
      <c r="BPZ90" s="190"/>
      <c r="BQA90" s="190"/>
      <c r="BQB90" s="190"/>
      <c r="BQC90" s="190"/>
      <c r="BQD90" s="190"/>
      <c r="BQE90" s="190"/>
      <c r="BQF90" s="190"/>
      <c r="BQG90" s="190"/>
      <c r="BQH90" s="190"/>
      <c r="BQI90" s="190"/>
      <c r="BQJ90" s="190"/>
      <c r="BQK90" s="190"/>
      <c r="BQL90" s="190"/>
      <c r="BQM90" s="190"/>
      <c r="BQN90" s="190"/>
      <c r="BQO90" s="190"/>
      <c r="BQP90" s="190"/>
      <c r="BQQ90" s="190"/>
      <c r="BQR90" s="190"/>
      <c r="BQS90" s="190"/>
      <c r="BQT90" s="190"/>
      <c r="BQU90" s="190"/>
      <c r="BQV90" s="190"/>
      <c r="BQW90" s="190"/>
      <c r="BQX90" s="190"/>
      <c r="BQY90" s="190"/>
      <c r="BQZ90" s="190"/>
      <c r="BRA90" s="190"/>
      <c r="BRB90" s="190"/>
      <c r="BRC90" s="190"/>
      <c r="BRD90" s="190"/>
      <c r="BRE90" s="190"/>
      <c r="BRF90" s="190"/>
      <c r="BRG90" s="190"/>
      <c r="BRH90" s="190"/>
      <c r="BRI90" s="190"/>
      <c r="BRJ90" s="190"/>
      <c r="BRK90" s="190"/>
      <c r="BRL90" s="190"/>
      <c r="BRM90" s="190"/>
      <c r="BRN90" s="190"/>
      <c r="BRO90" s="190"/>
      <c r="BRP90" s="190"/>
      <c r="BRQ90" s="190"/>
      <c r="BRR90" s="190"/>
      <c r="BRS90" s="190"/>
      <c r="BRT90" s="190"/>
      <c r="BRU90" s="190"/>
      <c r="BRV90" s="190"/>
      <c r="BRW90" s="190"/>
      <c r="BRX90" s="190"/>
      <c r="BRY90" s="190"/>
      <c r="BRZ90" s="190"/>
      <c r="BSA90" s="190"/>
      <c r="BSB90" s="190"/>
      <c r="BSC90" s="190"/>
      <c r="BSD90" s="190"/>
      <c r="BSE90" s="190"/>
      <c r="BSF90" s="190"/>
      <c r="BSG90" s="190"/>
      <c r="BSH90" s="190"/>
      <c r="BSI90" s="190"/>
      <c r="BSJ90" s="190"/>
      <c r="BSK90" s="190"/>
      <c r="BSL90" s="190"/>
      <c r="BSM90" s="190"/>
      <c r="BSN90" s="190"/>
      <c r="BSO90" s="190"/>
      <c r="BSP90" s="190"/>
      <c r="BSQ90" s="190"/>
      <c r="BSR90" s="190"/>
      <c r="BSS90" s="190"/>
      <c r="BST90" s="190"/>
      <c r="BSU90" s="190"/>
      <c r="BSV90" s="190"/>
      <c r="BSW90" s="190"/>
      <c r="BSX90" s="190"/>
      <c r="BSY90" s="190"/>
      <c r="BSZ90" s="190"/>
      <c r="BTA90" s="190"/>
      <c r="BTB90" s="190"/>
      <c r="BTC90" s="190"/>
      <c r="BTD90" s="190"/>
      <c r="BTE90" s="190"/>
      <c r="BTF90" s="190"/>
      <c r="BTG90" s="190"/>
      <c r="BTH90" s="190"/>
      <c r="BTI90" s="190"/>
      <c r="BTJ90" s="190"/>
      <c r="BTK90" s="190"/>
      <c r="BTL90" s="190"/>
      <c r="BTM90" s="190"/>
      <c r="BTN90" s="190"/>
      <c r="BTO90" s="190"/>
      <c r="BTP90" s="190"/>
      <c r="BTQ90" s="190"/>
      <c r="BTR90" s="190"/>
      <c r="BTS90" s="190"/>
      <c r="BTT90" s="190"/>
      <c r="BTU90" s="190"/>
      <c r="BTV90" s="190"/>
      <c r="BTW90" s="190"/>
      <c r="BTX90" s="190"/>
      <c r="BTY90" s="190"/>
      <c r="BTZ90" s="190"/>
      <c r="BUA90" s="190"/>
      <c r="BUB90" s="190"/>
      <c r="BUC90" s="190"/>
      <c r="BUD90" s="190"/>
      <c r="BUE90" s="190"/>
      <c r="BUF90" s="190"/>
      <c r="BUG90" s="190"/>
      <c r="BUH90" s="190"/>
      <c r="BUI90" s="190"/>
      <c r="BUJ90" s="190"/>
      <c r="BUK90" s="190"/>
      <c r="BUL90" s="190"/>
      <c r="BUM90" s="190"/>
      <c r="BUN90" s="190"/>
      <c r="BUO90" s="190"/>
      <c r="BUP90" s="190"/>
      <c r="BUQ90" s="190"/>
      <c r="BUR90" s="190"/>
      <c r="BUS90" s="190"/>
      <c r="BUT90" s="190"/>
      <c r="BUU90" s="190"/>
      <c r="BUV90" s="190"/>
      <c r="BUW90" s="190"/>
      <c r="BUX90" s="190"/>
      <c r="BUY90" s="190"/>
      <c r="BUZ90" s="190"/>
      <c r="BVA90" s="190"/>
      <c r="BVB90" s="190"/>
      <c r="BVC90" s="190"/>
      <c r="BVD90" s="190"/>
      <c r="BVE90" s="190"/>
      <c r="BVF90" s="190"/>
      <c r="BVG90" s="190"/>
      <c r="BVH90" s="190"/>
      <c r="BVI90" s="190"/>
      <c r="BVJ90" s="190"/>
      <c r="BVK90" s="190"/>
      <c r="BVL90" s="190"/>
      <c r="BVM90" s="190"/>
      <c r="BVN90" s="190"/>
      <c r="BVO90" s="190"/>
      <c r="BVP90" s="190"/>
      <c r="BVQ90" s="190"/>
      <c r="BVR90" s="190"/>
      <c r="BVS90" s="190"/>
      <c r="BVT90" s="190"/>
      <c r="BVU90" s="190"/>
      <c r="BVV90" s="190"/>
      <c r="BVW90" s="190"/>
      <c r="BVX90" s="190"/>
      <c r="BVY90" s="190"/>
      <c r="BVZ90" s="190"/>
      <c r="BWA90" s="190"/>
      <c r="BWB90" s="190"/>
      <c r="BWC90" s="190"/>
      <c r="BWD90" s="190"/>
      <c r="BWE90" s="190"/>
      <c r="BWF90" s="190"/>
      <c r="BWG90" s="190"/>
      <c r="BWH90" s="190"/>
      <c r="BWI90" s="190"/>
      <c r="BWJ90" s="190"/>
      <c r="BWK90" s="190"/>
      <c r="BWL90" s="190"/>
      <c r="BWM90" s="190"/>
      <c r="BWN90" s="190"/>
      <c r="BWO90" s="190"/>
      <c r="BWP90" s="190"/>
      <c r="BWQ90" s="190"/>
      <c r="BWR90" s="190"/>
      <c r="BWS90" s="190"/>
      <c r="BWT90" s="190"/>
      <c r="BWU90" s="190"/>
      <c r="BWV90" s="190"/>
      <c r="BWW90" s="190"/>
      <c r="BWX90" s="190"/>
      <c r="BWY90" s="190"/>
      <c r="BWZ90" s="190"/>
      <c r="BXA90" s="190"/>
      <c r="BXB90" s="190"/>
      <c r="BXC90" s="190"/>
      <c r="BXD90" s="190"/>
      <c r="BXE90" s="190"/>
      <c r="BXF90" s="190"/>
      <c r="BXG90" s="190"/>
      <c r="BXH90" s="190"/>
      <c r="BXI90" s="190"/>
      <c r="BXJ90" s="190"/>
      <c r="BXK90" s="190"/>
      <c r="BXL90" s="190"/>
      <c r="BXM90" s="190"/>
      <c r="BXN90" s="190"/>
      <c r="BXO90" s="190"/>
      <c r="BXP90" s="190"/>
      <c r="BXQ90" s="190"/>
      <c r="BXR90" s="190"/>
      <c r="BXS90" s="190"/>
      <c r="BXT90" s="190"/>
      <c r="BXU90" s="190"/>
      <c r="BXV90" s="190"/>
      <c r="BXW90" s="190"/>
      <c r="BXX90" s="190"/>
      <c r="BXY90" s="190"/>
      <c r="BXZ90" s="190"/>
      <c r="BYA90" s="190"/>
      <c r="BYB90" s="190"/>
      <c r="BYC90" s="190"/>
      <c r="BYD90" s="190"/>
      <c r="BYE90" s="190"/>
      <c r="BYF90" s="190"/>
      <c r="BYG90" s="190"/>
      <c r="BYH90" s="190"/>
      <c r="BYI90" s="190"/>
      <c r="BYJ90" s="190"/>
      <c r="BYK90" s="190"/>
      <c r="BYL90" s="190"/>
      <c r="BYM90" s="190"/>
      <c r="BYN90" s="190"/>
      <c r="BYO90" s="190"/>
      <c r="BYP90" s="190"/>
      <c r="BYQ90" s="190"/>
      <c r="BYR90" s="190"/>
      <c r="BYS90" s="190"/>
      <c r="BYT90" s="190"/>
      <c r="BYU90" s="190"/>
      <c r="BYV90" s="190"/>
      <c r="BYW90" s="190"/>
      <c r="BYX90" s="190"/>
      <c r="BYY90" s="190"/>
      <c r="BYZ90" s="190"/>
      <c r="BZA90" s="190"/>
      <c r="BZB90" s="190"/>
      <c r="BZC90" s="190"/>
      <c r="BZD90" s="190"/>
      <c r="BZE90" s="190"/>
      <c r="BZF90" s="190"/>
      <c r="BZG90" s="190"/>
      <c r="BZH90" s="190"/>
      <c r="BZI90" s="190"/>
      <c r="BZJ90" s="190"/>
      <c r="BZK90" s="190"/>
      <c r="BZL90" s="190"/>
      <c r="BZM90" s="190"/>
      <c r="BZN90" s="190"/>
      <c r="BZO90" s="190"/>
      <c r="BZP90" s="190"/>
      <c r="BZQ90" s="190"/>
      <c r="BZR90" s="190"/>
      <c r="BZS90" s="190"/>
      <c r="BZT90" s="190"/>
      <c r="BZU90" s="190"/>
      <c r="BZV90" s="190"/>
      <c r="BZW90" s="190"/>
      <c r="BZX90" s="190"/>
      <c r="BZY90" s="190"/>
      <c r="BZZ90" s="190"/>
      <c r="CAA90" s="190"/>
      <c r="CAB90" s="190"/>
      <c r="CAC90" s="190"/>
      <c r="CAD90" s="190"/>
      <c r="CAE90" s="190"/>
      <c r="CAF90" s="190"/>
      <c r="CAG90" s="190"/>
      <c r="CAH90" s="190"/>
      <c r="CAI90" s="190"/>
      <c r="CAJ90" s="190"/>
      <c r="CAK90" s="190"/>
      <c r="CAL90" s="190"/>
      <c r="CAM90" s="190"/>
      <c r="CAN90" s="190"/>
      <c r="CAO90" s="190"/>
      <c r="CAP90" s="190"/>
      <c r="CAQ90" s="190"/>
      <c r="CAR90" s="190"/>
      <c r="CAS90" s="190"/>
      <c r="CAT90" s="190"/>
      <c r="CAU90" s="190"/>
      <c r="CAV90" s="190"/>
      <c r="CAW90" s="190"/>
      <c r="CAX90" s="190"/>
      <c r="CAY90" s="190"/>
      <c r="CAZ90" s="190"/>
      <c r="CBA90" s="190"/>
      <c r="CBB90" s="190"/>
      <c r="CBC90" s="190"/>
      <c r="CBD90" s="190"/>
      <c r="CBE90" s="190"/>
      <c r="CBF90" s="190"/>
      <c r="CBG90" s="190"/>
      <c r="CBH90" s="190"/>
      <c r="CBI90" s="190"/>
      <c r="CBJ90" s="190"/>
      <c r="CBK90" s="190"/>
      <c r="CBL90" s="190"/>
      <c r="CBM90" s="190"/>
      <c r="CBN90" s="190"/>
      <c r="CBO90" s="190"/>
      <c r="CBP90" s="190"/>
      <c r="CBQ90" s="190"/>
      <c r="CBR90" s="190"/>
      <c r="CBS90" s="190"/>
      <c r="CBT90" s="190"/>
      <c r="CBU90" s="190"/>
      <c r="CBV90" s="190"/>
      <c r="CBW90" s="190"/>
      <c r="CBX90" s="190"/>
      <c r="CBY90" s="190"/>
      <c r="CBZ90" s="190"/>
      <c r="CCA90" s="190"/>
      <c r="CCB90" s="190"/>
      <c r="CCC90" s="190"/>
      <c r="CCD90" s="190"/>
      <c r="CCE90" s="190"/>
      <c r="CCF90" s="190"/>
      <c r="CCG90" s="190"/>
      <c r="CCH90" s="190"/>
      <c r="CCI90" s="190"/>
      <c r="CCJ90" s="190"/>
      <c r="CCK90" s="190"/>
      <c r="CCL90" s="190"/>
      <c r="CCM90" s="190"/>
      <c r="CCN90" s="190"/>
      <c r="CCO90" s="190"/>
      <c r="CCP90" s="190"/>
      <c r="CCQ90" s="190"/>
      <c r="CCR90" s="190"/>
      <c r="CCS90" s="190"/>
      <c r="CCT90" s="190"/>
      <c r="CCU90" s="190"/>
      <c r="CCV90" s="190"/>
      <c r="CCW90" s="190"/>
      <c r="CCX90" s="190"/>
      <c r="CCY90" s="190"/>
      <c r="CCZ90" s="190"/>
      <c r="CDA90" s="190"/>
      <c r="CDB90" s="190"/>
      <c r="CDC90" s="190"/>
      <c r="CDD90" s="190"/>
      <c r="CDE90" s="190"/>
      <c r="CDF90" s="190"/>
      <c r="CDG90" s="190"/>
      <c r="CDH90" s="190"/>
      <c r="CDI90" s="190"/>
      <c r="CDJ90" s="190"/>
      <c r="CDK90" s="190"/>
      <c r="CDL90" s="190"/>
      <c r="CDM90" s="190"/>
      <c r="CDN90" s="190"/>
      <c r="CDO90" s="190"/>
      <c r="CDP90" s="190"/>
      <c r="CDQ90" s="190"/>
      <c r="CDR90" s="190"/>
      <c r="CDS90" s="190"/>
      <c r="CDT90" s="190"/>
      <c r="CDU90" s="190"/>
      <c r="CDV90" s="190"/>
      <c r="CDW90" s="190"/>
      <c r="CDX90" s="190"/>
      <c r="CDY90" s="190"/>
      <c r="CDZ90" s="190"/>
      <c r="CEA90" s="190"/>
      <c r="CEB90" s="190"/>
      <c r="CEC90" s="190"/>
      <c r="CED90" s="190"/>
      <c r="CEE90" s="190"/>
      <c r="CEF90" s="190"/>
      <c r="CEG90" s="190"/>
      <c r="CEH90" s="190"/>
      <c r="CEI90" s="190"/>
      <c r="CEJ90" s="190"/>
      <c r="CEK90" s="190"/>
      <c r="CEL90" s="190"/>
      <c r="CEM90" s="190"/>
      <c r="CEN90" s="190"/>
      <c r="CEO90" s="190"/>
      <c r="CEP90" s="190"/>
      <c r="CEQ90" s="190"/>
      <c r="CER90" s="190"/>
      <c r="CES90" s="190"/>
      <c r="CET90" s="190"/>
      <c r="CEU90" s="190"/>
      <c r="CEV90" s="190"/>
      <c r="CEW90" s="190"/>
      <c r="CEX90" s="190"/>
      <c r="CEY90" s="190"/>
      <c r="CEZ90" s="190"/>
      <c r="CFA90" s="190"/>
      <c r="CFB90" s="190"/>
      <c r="CFC90" s="190"/>
      <c r="CFD90" s="190"/>
      <c r="CFE90" s="190"/>
      <c r="CFF90" s="190"/>
      <c r="CFG90" s="190"/>
      <c r="CFH90" s="190"/>
      <c r="CFI90" s="190"/>
      <c r="CFJ90" s="190"/>
      <c r="CFK90" s="190"/>
      <c r="CFL90" s="190"/>
      <c r="CFM90" s="190"/>
      <c r="CFN90" s="190"/>
      <c r="CFO90" s="190"/>
      <c r="CFP90" s="190"/>
      <c r="CFQ90" s="190"/>
      <c r="CFR90" s="190"/>
      <c r="CFS90" s="190"/>
      <c r="CFT90" s="190"/>
      <c r="CFU90" s="190"/>
      <c r="CFV90" s="190"/>
      <c r="CFW90" s="190"/>
      <c r="CFX90" s="190"/>
      <c r="CFY90" s="190"/>
      <c r="CFZ90" s="190"/>
      <c r="CGA90" s="190"/>
      <c r="CGB90" s="190"/>
      <c r="CGC90" s="190"/>
      <c r="CGD90" s="190"/>
      <c r="CGE90" s="190"/>
      <c r="CGF90" s="190"/>
      <c r="CGG90" s="190"/>
      <c r="CGH90" s="190"/>
      <c r="CGI90" s="190"/>
      <c r="CGJ90" s="190"/>
      <c r="CGK90" s="190"/>
      <c r="CGL90" s="190"/>
      <c r="CGM90" s="190"/>
      <c r="CGN90" s="190"/>
      <c r="CGO90" s="190"/>
      <c r="CGP90" s="190"/>
      <c r="CGQ90" s="190"/>
      <c r="CGR90" s="190"/>
      <c r="CGS90" s="190"/>
      <c r="CGT90" s="190"/>
      <c r="CGU90" s="190"/>
      <c r="CGV90" s="190"/>
      <c r="CGW90" s="190"/>
      <c r="CGX90" s="190"/>
      <c r="CGY90" s="190"/>
      <c r="CGZ90" s="190"/>
      <c r="CHA90" s="190"/>
      <c r="CHB90" s="190"/>
      <c r="CHC90" s="190"/>
      <c r="CHD90" s="190"/>
      <c r="CHE90" s="190"/>
      <c r="CHF90" s="190"/>
      <c r="CHG90" s="190"/>
      <c r="CHH90" s="190"/>
      <c r="CHI90" s="190"/>
      <c r="CHJ90" s="190"/>
      <c r="CHK90" s="190"/>
      <c r="CHL90" s="190"/>
      <c r="CHM90" s="190"/>
      <c r="CHN90" s="190"/>
      <c r="CHO90" s="190"/>
      <c r="CHP90" s="190"/>
      <c r="CHQ90" s="190"/>
      <c r="CHR90" s="190"/>
      <c r="CHS90" s="190"/>
      <c r="CHT90" s="190"/>
      <c r="CHU90" s="190"/>
      <c r="CHV90" s="190"/>
      <c r="CHW90" s="190"/>
      <c r="CHX90" s="190"/>
      <c r="CHY90" s="190"/>
      <c r="CHZ90" s="190"/>
      <c r="CIA90" s="190"/>
      <c r="CIB90" s="190"/>
      <c r="CIC90" s="190"/>
      <c r="CID90" s="190"/>
      <c r="CIE90" s="190"/>
      <c r="CIF90" s="190"/>
      <c r="CIG90" s="190"/>
      <c r="CIH90" s="190"/>
      <c r="CII90" s="190"/>
      <c r="CIJ90" s="190"/>
      <c r="CIK90" s="190"/>
      <c r="CIL90" s="190"/>
      <c r="CIM90" s="190"/>
      <c r="CIN90" s="190"/>
      <c r="CIO90" s="190"/>
      <c r="CIP90" s="190"/>
      <c r="CIQ90" s="190"/>
      <c r="CIR90" s="190"/>
      <c r="CIS90" s="190"/>
      <c r="CIT90" s="190"/>
      <c r="CIU90" s="190"/>
      <c r="CIV90" s="190"/>
      <c r="CIW90" s="190"/>
      <c r="CIX90" s="190"/>
      <c r="CIY90" s="190"/>
      <c r="CIZ90" s="190"/>
      <c r="CJA90" s="190"/>
      <c r="CJB90" s="190"/>
      <c r="CJC90" s="190"/>
      <c r="CJD90" s="190"/>
      <c r="CJE90" s="190"/>
      <c r="CJF90" s="190"/>
      <c r="CJG90" s="190"/>
      <c r="CJH90" s="190"/>
      <c r="CJI90" s="190"/>
      <c r="CJJ90" s="190"/>
      <c r="CJK90" s="190"/>
      <c r="CJL90" s="190"/>
      <c r="CJM90" s="190"/>
      <c r="CJN90" s="190"/>
      <c r="CJO90" s="190"/>
      <c r="CJP90" s="190"/>
      <c r="CJQ90" s="190"/>
      <c r="CJR90" s="190"/>
      <c r="CJS90" s="190"/>
      <c r="CJT90" s="190"/>
      <c r="CJU90" s="190"/>
      <c r="CJV90" s="190"/>
      <c r="CJW90" s="190"/>
      <c r="CJX90" s="190"/>
      <c r="CJY90" s="190"/>
      <c r="CJZ90" s="190"/>
      <c r="CKA90" s="190"/>
      <c r="CKB90" s="190"/>
      <c r="CKC90" s="190"/>
      <c r="CKD90" s="190"/>
      <c r="CKE90" s="190"/>
      <c r="CKF90" s="190"/>
      <c r="CKG90" s="190"/>
      <c r="CKH90" s="190"/>
      <c r="CKI90" s="190"/>
      <c r="CKJ90" s="190"/>
      <c r="CKK90" s="190"/>
      <c r="CKL90" s="190"/>
      <c r="CKM90" s="190"/>
      <c r="CKN90" s="190"/>
      <c r="CKO90" s="190"/>
      <c r="CKP90" s="190"/>
      <c r="CKQ90" s="190"/>
      <c r="CKR90" s="190"/>
      <c r="CKS90" s="190"/>
      <c r="CKT90" s="190"/>
      <c r="CKU90" s="190"/>
      <c r="CKV90" s="190"/>
      <c r="CKW90" s="190"/>
      <c r="CKX90" s="190"/>
      <c r="CKY90" s="190"/>
      <c r="CKZ90" s="190"/>
      <c r="CLA90" s="190"/>
      <c r="CLB90" s="190"/>
      <c r="CLC90" s="190"/>
      <c r="CLD90" s="190"/>
      <c r="CLE90" s="190"/>
      <c r="CLF90" s="190"/>
      <c r="CLG90" s="190"/>
      <c r="CLH90" s="190"/>
      <c r="CLI90" s="190"/>
      <c r="CLJ90" s="190"/>
      <c r="CLK90" s="190"/>
      <c r="CLL90" s="190"/>
      <c r="CLM90" s="190"/>
      <c r="CLN90" s="190"/>
      <c r="CLO90" s="190"/>
      <c r="CLP90" s="190"/>
      <c r="CLQ90" s="190"/>
      <c r="CLR90" s="190"/>
      <c r="CLS90" s="190"/>
      <c r="CLT90" s="190"/>
      <c r="CLU90" s="190"/>
      <c r="CLV90" s="190"/>
      <c r="CLW90" s="190"/>
      <c r="CLX90" s="190"/>
      <c r="CLY90" s="190"/>
      <c r="CLZ90" s="190"/>
      <c r="CMA90" s="190"/>
      <c r="CMB90" s="190"/>
      <c r="CMC90" s="190"/>
      <c r="CMD90" s="190"/>
      <c r="CME90" s="190"/>
      <c r="CMF90" s="190"/>
      <c r="CMG90" s="190"/>
      <c r="CMH90" s="190"/>
      <c r="CMI90" s="190"/>
      <c r="CMJ90" s="190"/>
      <c r="CMK90" s="190"/>
      <c r="CML90" s="190"/>
      <c r="CMM90" s="190"/>
      <c r="CMN90" s="190"/>
      <c r="CMO90" s="190"/>
      <c r="CMP90" s="190"/>
      <c r="CMQ90" s="190"/>
      <c r="CMR90" s="190"/>
      <c r="CMS90" s="190"/>
      <c r="CMT90" s="190"/>
      <c r="CMU90" s="190"/>
      <c r="CMV90" s="190"/>
      <c r="CMW90" s="190"/>
      <c r="CMX90" s="190"/>
      <c r="CMY90" s="190"/>
      <c r="CMZ90" s="190"/>
      <c r="CNA90" s="190"/>
      <c r="CNB90" s="190"/>
      <c r="CNC90" s="190"/>
      <c r="CND90" s="190"/>
      <c r="CNE90" s="190"/>
      <c r="CNF90" s="190"/>
      <c r="CNG90" s="190"/>
      <c r="CNH90" s="190"/>
      <c r="CNI90" s="190"/>
      <c r="CNJ90" s="190"/>
      <c r="CNK90" s="190"/>
      <c r="CNL90" s="190"/>
      <c r="CNM90" s="190"/>
      <c r="CNN90" s="190"/>
      <c r="CNO90" s="190"/>
      <c r="CNP90" s="190"/>
      <c r="CNQ90" s="190"/>
      <c r="CNR90" s="190"/>
      <c r="CNS90" s="190"/>
      <c r="CNT90" s="190"/>
      <c r="CNU90" s="190"/>
      <c r="CNV90" s="190"/>
      <c r="CNW90" s="190"/>
      <c r="CNX90" s="190"/>
      <c r="CNY90" s="190"/>
      <c r="CNZ90" s="190"/>
      <c r="COA90" s="190"/>
      <c r="COB90" s="190"/>
      <c r="COC90" s="190"/>
      <c r="COD90" s="190"/>
      <c r="COE90" s="190"/>
      <c r="COF90" s="190"/>
      <c r="COG90" s="190"/>
      <c r="COH90" s="190"/>
      <c r="COI90" s="190"/>
      <c r="COJ90" s="190"/>
      <c r="COK90" s="190"/>
      <c r="COL90" s="190"/>
      <c r="COM90" s="190"/>
      <c r="CON90" s="190"/>
      <c r="COO90" s="190"/>
      <c r="COP90" s="190"/>
      <c r="COQ90" s="190"/>
      <c r="COR90" s="190"/>
      <c r="COS90" s="190"/>
      <c r="COT90" s="190"/>
      <c r="COU90" s="190"/>
      <c r="COV90" s="190"/>
      <c r="COW90" s="190"/>
      <c r="COX90" s="190"/>
      <c r="COY90" s="190"/>
      <c r="COZ90" s="190"/>
      <c r="CPA90" s="190"/>
      <c r="CPB90" s="190"/>
      <c r="CPC90" s="190"/>
      <c r="CPD90" s="190"/>
      <c r="CPE90" s="190"/>
      <c r="CPF90" s="190"/>
      <c r="CPG90" s="190"/>
      <c r="CPH90" s="190"/>
      <c r="CPI90" s="190"/>
      <c r="CPJ90" s="190"/>
      <c r="CPK90" s="190"/>
      <c r="CPL90" s="190"/>
      <c r="CPM90" s="190"/>
      <c r="CPN90" s="190"/>
      <c r="CPO90" s="190"/>
      <c r="CPP90" s="190"/>
      <c r="CPQ90" s="190"/>
      <c r="CPR90" s="190"/>
      <c r="CPS90" s="190"/>
      <c r="CPT90" s="190"/>
      <c r="CPU90" s="190"/>
      <c r="CPV90" s="190"/>
      <c r="CPW90" s="190"/>
      <c r="CPX90" s="190"/>
      <c r="CPY90" s="190"/>
      <c r="CPZ90" s="190"/>
      <c r="CQA90" s="190"/>
      <c r="CQB90" s="190"/>
      <c r="CQC90" s="190"/>
      <c r="CQD90" s="190"/>
      <c r="CQE90" s="190"/>
      <c r="CQF90" s="190"/>
      <c r="CQG90" s="190"/>
      <c r="CQH90" s="190"/>
      <c r="CQI90" s="190"/>
      <c r="CQJ90" s="190"/>
      <c r="CQK90" s="190"/>
      <c r="CQL90" s="190"/>
      <c r="CQM90" s="190"/>
      <c r="CQN90" s="190"/>
      <c r="CQO90" s="190"/>
      <c r="CQP90" s="190"/>
      <c r="CQQ90" s="190"/>
      <c r="CQR90" s="190"/>
      <c r="CQS90" s="190"/>
      <c r="CQT90" s="190"/>
      <c r="CQU90" s="190"/>
      <c r="CQV90" s="190"/>
      <c r="CQW90" s="190"/>
      <c r="CQX90" s="190"/>
      <c r="CQY90" s="190"/>
      <c r="CQZ90" s="190"/>
      <c r="CRA90" s="190"/>
      <c r="CRB90" s="190"/>
      <c r="CRC90" s="190"/>
      <c r="CRD90" s="190"/>
      <c r="CRE90" s="190"/>
      <c r="CRF90" s="190"/>
      <c r="CRG90" s="190"/>
      <c r="CRH90" s="190"/>
      <c r="CRI90" s="190"/>
      <c r="CRJ90" s="190"/>
      <c r="CRK90" s="190"/>
      <c r="CRL90" s="190"/>
      <c r="CRM90" s="190"/>
      <c r="CRN90" s="190"/>
      <c r="CRO90" s="190"/>
      <c r="CRP90" s="190"/>
      <c r="CRQ90" s="190"/>
      <c r="CRR90" s="190"/>
      <c r="CRS90" s="190"/>
      <c r="CRT90" s="190"/>
      <c r="CRU90" s="190"/>
      <c r="CRV90" s="190"/>
      <c r="CRW90" s="190"/>
      <c r="CRX90" s="190"/>
      <c r="CRY90" s="190"/>
      <c r="CRZ90" s="190"/>
      <c r="CSA90" s="190"/>
      <c r="CSB90" s="190"/>
      <c r="CSC90" s="190"/>
      <c r="CSD90" s="190"/>
      <c r="CSE90" s="190"/>
      <c r="CSF90" s="190"/>
      <c r="CSG90" s="190"/>
      <c r="CSH90" s="190"/>
      <c r="CSI90" s="190"/>
      <c r="CSJ90" s="190"/>
      <c r="CSK90" s="190"/>
      <c r="CSL90" s="190"/>
      <c r="CSM90" s="190"/>
      <c r="CSN90" s="190"/>
      <c r="CSO90" s="190"/>
      <c r="CSP90" s="190"/>
      <c r="CSQ90" s="190"/>
      <c r="CSR90" s="190"/>
      <c r="CSS90" s="190"/>
      <c r="CST90" s="190"/>
      <c r="CSU90" s="190"/>
      <c r="CSV90" s="190"/>
      <c r="CSW90" s="190"/>
      <c r="CSX90" s="190"/>
      <c r="CSY90" s="190"/>
      <c r="CSZ90" s="190"/>
      <c r="CTA90" s="190"/>
      <c r="CTB90" s="190"/>
      <c r="CTC90" s="190"/>
      <c r="CTD90" s="190"/>
      <c r="CTE90" s="190"/>
      <c r="CTF90" s="190"/>
      <c r="CTG90" s="190"/>
      <c r="CTH90" s="190"/>
      <c r="CTI90" s="190"/>
      <c r="CTJ90" s="190"/>
      <c r="CTK90" s="190"/>
      <c r="CTL90" s="190"/>
      <c r="CTM90" s="190"/>
      <c r="CTN90" s="190"/>
      <c r="CTO90" s="190"/>
      <c r="CTP90" s="190"/>
      <c r="CTQ90" s="190"/>
      <c r="CTR90" s="190"/>
      <c r="CTS90" s="190"/>
      <c r="CTT90" s="190"/>
      <c r="CTU90" s="190"/>
      <c r="CTV90" s="190"/>
      <c r="CTW90" s="190"/>
      <c r="CTX90" s="190"/>
      <c r="CTY90" s="190"/>
      <c r="CTZ90" s="190"/>
      <c r="CUA90" s="190"/>
      <c r="CUB90" s="190"/>
      <c r="CUC90" s="190"/>
      <c r="CUD90" s="190"/>
      <c r="CUE90" s="190"/>
      <c r="CUF90" s="190"/>
      <c r="CUG90" s="190"/>
      <c r="CUH90" s="190"/>
      <c r="CUI90" s="190"/>
      <c r="CUJ90" s="190"/>
      <c r="CUK90" s="190"/>
      <c r="CUL90" s="190"/>
      <c r="CUM90" s="190"/>
      <c r="CUN90" s="190"/>
      <c r="CUO90" s="190"/>
      <c r="CUP90" s="190"/>
      <c r="CUQ90" s="190"/>
      <c r="CUR90" s="190"/>
      <c r="CUS90" s="190"/>
      <c r="CUT90" s="190"/>
      <c r="CUU90" s="190"/>
      <c r="CUV90" s="190"/>
      <c r="CUW90" s="190"/>
      <c r="CUX90" s="190"/>
      <c r="CUY90" s="190"/>
      <c r="CUZ90" s="190"/>
      <c r="CVA90" s="190"/>
      <c r="CVB90" s="190"/>
      <c r="CVC90" s="190"/>
      <c r="CVD90" s="190"/>
      <c r="CVE90" s="190"/>
      <c r="CVF90" s="190"/>
      <c r="CVG90" s="190"/>
      <c r="CVH90" s="190"/>
      <c r="CVI90" s="190"/>
      <c r="CVJ90" s="190"/>
      <c r="CVK90" s="190"/>
      <c r="CVL90" s="190"/>
      <c r="CVM90" s="190"/>
      <c r="CVN90" s="190"/>
      <c r="CVO90" s="190"/>
      <c r="CVP90" s="190"/>
      <c r="CVQ90" s="190"/>
      <c r="CVR90" s="190"/>
      <c r="CVS90" s="190"/>
      <c r="CVT90" s="190"/>
      <c r="CVU90" s="190"/>
      <c r="CVV90" s="190"/>
      <c r="CVW90" s="190"/>
      <c r="CVX90" s="190"/>
      <c r="CVY90" s="190"/>
      <c r="CVZ90" s="190"/>
      <c r="CWA90" s="190"/>
      <c r="CWB90" s="190"/>
      <c r="CWC90" s="190"/>
      <c r="CWD90" s="190"/>
      <c r="CWE90" s="190"/>
      <c r="CWF90" s="190"/>
      <c r="CWG90" s="190"/>
      <c r="CWH90" s="190"/>
      <c r="CWI90" s="190"/>
      <c r="CWJ90" s="190"/>
      <c r="CWK90" s="190"/>
      <c r="CWL90" s="190"/>
      <c r="CWM90" s="190"/>
      <c r="CWN90" s="190"/>
      <c r="CWO90" s="190"/>
      <c r="CWP90" s="190"/>
      <c r="CWQ90" s="190"/>
      <c r="CWR90" s="190"/>
      <c r="CWS90" s="190"/>
      <c r="CWT90" s="190"/>
      <c r="CWU90" s="190"/>
      <c r="CWV90" s="190"/>
      <c r="CWW90" s="190"/>
      <c r="CWX90" s="190"/>
      <c r="CWY90" s="190"/>
      <c r="CWZ90" s="190"/>
      <c r="CXA90" s="190"/>
      <c r="CXB90" s="190"/>
      <c r="CXC90" s="190"/>
      <c r="CXD90" s="190"/>
      <c r="CXE90" s="190"/>
      <c r="CXF90" s="190"/>
      <c r="CXG90" s="190"/>
      <c r="CXH90" s="190"/>
      <c r="CXI90" s="190"/>
      <c r="CXJ90" s="190"/>
      <c r="CXK90" s="190"/>
      <c r="CXL90" s="190"/>
      <c r="CXM90" s="190"/>
      <c r="CXN90" s="190"/>
      <c r="CXO90" s="190"/>
      <c r="CXP90" s="190"/>
      <c r="CXQ90" s="190"/>
      <c r="CXR90" s="190"/>
      <c r="CXS90" s="190"/>
      <c r="CXT90" s="190"/>
      <c r="CXU90" s="190"/>
      <c r="CXV90" s="190"/>
      <c r="CXW90" s="190"/>
      <c r="CXX90" s="190"/>
      <c r="CXY90" s="190"/>
      <c r="CXZ90" s="190"/>
      <c r="CYA90" s="190"/>
      <c r="CYB90" s="190"/>
      <c r="CYC90" s="190"/>
      <c r="CYD90" s="190"/>
      <c r="CYE90" s="190"/>
      <c r="CYF90" s="190"/>
      <c r="CYG90" s="190"/>
      <c r="CYH90" s="190"/>
      <c r="CYI90" s="190"/>
      <c r="CYJ90" s="190"/>
      <c r="CYK90" s="190"/>
      <c r="CYL90" s="190"/>
      <c r="CYM90" s="190"/>
      <c r="CYN90" s="190"/>
      <c r="CYO90" s="190"/>
      <c r="CYP90" s="190"/>
      <c r="CYQ90" s="190"/>
      <c r="CYR90" s="190"/>
      <c r="CYS90" s="190"/>
      <c r="CYT90" s="190"/>
      <c r="CYU90" s="190"/>
      <c r="CYV90" s="190"/>
      <c r="CYW90" s="190"/>
      <c r="CYX90" s="190"/>
      <c r="CYY90" s="190"/>
      <c r="CYZ90" s="190"/>
      <c r="CZA90" s="190"/>
      <c r="CZB90" s="190"/>
      <c r="CZC90" s="190"/>
      <c r="CZD90" s="190"/>
      <c r="CZE90" s="190"/>
      <c r="CZF90" s="190"/>
      <c r="CZG90" s="190"/>
      <c r="CZH90" s="190"/>
      <c r="CZI90" s="190"/>
      <c r="CZJ90" s="190"/>
      <c r="CZK90" s="190"/>
      <c r="CZL90" s="190"/>
      <c r="CZM90" s="190"/>
      <c r="CZN90" s="190"/>
      <c r="CZO90" s="190"/>
      <c r="CZP90" s="190"/>
      <c r="CZQ90" s="190"/>
      <c r="CZR90" s="190"/>
      <c r="CZS90" s="190"/>
      <c r="CZT90" s="190"/>
      <c r="CZU90" s="190"/>
      <c r="CZV90" s="190"/>
      <c r="CZW90" s="190"/>
      <c r="CZX90" s="190"/>
      <c r="CZY90" s="190"/>
      <c r="CZZ90" s="190"/>
      <c r="DAA90" s="190"/>
      <c r="DAB90" s="190"/>
      <c r="DAC90" s="190"/>
      <c r="DAD90" s="190"/>
      <c r="DAE90" s="190"/>
      <c r="DAF90" s="190"/>
      <c r="DAG90" s="190"/>
      <c r="DAH90" s="190"/>
      <c r="DAI90" s="190"/>
      <c r="DAJ90" s="190"/>
      <c r="DAK90" s="190"/>
      <c r="DAL90" s="190"/>
      <c r="DAM90" s="190"/>
      <c r="DAN90" s="190"/>
      <c r="DAO90" s="190"/>
      <c r="DAP90" s="190"/>
      <c r="DAQ90" s="190"/>
      <c r="DAR90" s="190"/>
      <c r="DAS90" s="190"/>
      <c r="DAT90" s="190"/>
      <c r="DAU90" s="190"/>
      <c r="DAV90" s="190"/>
      <c r="DAW90" s="190"/>
      <c r="DAX90" s="190"/>
      <c r="DAY90" s="190"/>
      <c r="DAZ90" s="190"/>
      <c r="DBA90" s="190"/>
      <c r="DBB90" s="190"/>
      <c r="DBC90" s="190"/>
      <c r="DBD90" s="190"/>
      <c r="DBE90" s="190"/>
      <c r="DBF90" s="190"/>
      <c r="DBG90" s="190"/>
      <c r="DBH90" s="190"/>
      <c r="DBI90" s="190"/>
      <c r="DBJ90" s="190"/>
      <c r="DBK90" s="190"/>
      <c r="DBL90" s="190"/>
      <c r="DBM90" s="190"/>
      <c r="DBN90" s="190"/>
      <c r="DBO90" s="190"/>
      <c r="DBP90" s="190"/>
      <c r="DBQ90" s="190"/>
      <c r="DBR90" s="190"/>
      <c r="DBS90" s="190"/>
      <c r="DBT90" s="190"/>
      <c r="DBU90" s="190"/>
      <c r="DBV90" s="190"/>
      <c r="DBW90" s="190"/>
      <c r="DBX90" s="190"/>
      <c r="DBY90" s="190"/>
      <c r="DBZ90" s="190"/>
      <c r="DCA90" s="190"/>
      <c r="DCB90" s="190"/>
      <c r="DCC90" s="190"/>
      <c r="DCD90" s="190"/>
      <c r="DCE90" s="190"/>
      <c r="DCF90" s="190"/>
      <c r="DCG90" s="190"/>
      <c r="DCH90" s="190"/>
      <c r="DCI90" s="190"/>
      <c r="DCJ90" s="190"/>
      <c r="DCK90" s="190"/>
      <c r="DCL90" s="190"/>
      <c r="DCM90" s="190"/>
      <c r="DCN90" s="190"/>
      <c r="DCO90" s="190"/>
      <c r="DCP90" s="190"/>
      <c r="DCQ90" s="190"/>
      <c r="DCR90" s="190"/>
      <c r="DCS90" s="190"/>
      <c r="DCT90" s="190"/>
      <c r="DCU90" s="190"/>
      <c r="DCV90" s="190"/>
      <c r="DCW90" s="190"/>
      <c r="DCX90" s="190"/>
      <c r="DCY90" s="190"/>
      <c r="DCZ90" s="190"/>
      <c r="DDA90" s="190"/>
      <c r="DDB90" s="190"/>
      <c r="DDC90" s="190"/>
      <c r="DDD90" s="190"/>
      <c r="DDE90" s="190"/>
      <c r="DDF90" s="190"/>
      <c r="DDG90" s="190"/>
      <c r="DDH90" s="190"/>
      <c r="DDI90" s="190"/>
      <c r="DDJ90" s="190"/>
      <c r="DDK90" s="190"/>
      <c r="DDL90" s="190"/>
      <c r="DDM90" s="190"/>
      <c r="DDN90" s="190"/>
      <c r="DDO90" s="190"/>
      <c r="DDP90" s="190"/>
      <c r="DDQ90" s="190"/>
      <c r="DDR90" s="190"/>
      <c r="DDS90" s="190"/>
      <c r="DDT90" s="190"/>
      <c r="DDU90" s="190"/>
      <c r="DDV90" s="190"/>
      <c r="DDW90" s="190"/>
      <c r="DDX90" s="190"/>
      <c r="DDY90" s="190"/>
      <c r="DDZ90" s="190"/>
      <c r="DEA90" s="190"/>
      <c r="DEB90" s="190"/>
      <c r="DEC90" s="190"/>
      <c r="DED90" s="190"/>
      <c r="DEE90" s="190"/>
      <c r="DEF90" s="190"/>
      <c r="DEG90" s="190"/>
      <c r="DEH90" s="190"/>
      <c r="DEI90" s="190"/>
      <c r="DEJ90" s="190"/>
      <c r="DEK90" s="190"/>
      <c r="DEL90" s="190"/>
      <c r="DEM90" s="190"/>
      <c r="DEN90" s="190"/>
      <c r="DEO90" s="190"/>
      <c r="DEP90" s="190"/>
      <c r="DEQ90" s="190"/>
      <c r="DER90" s="190"/>
      <c r="DES90" s="190"/>
      <c r="DET90" s="190"/>
      <c r="DEU90" s="190"/>
      <c r="DEV90" s="190"/>
      <c r="DEW90" s="190"/>
      <c r="DEX90" s="190"/>
      <c r="DEY90" s="190"/>
      <c r="DEZ90" s="190"/>
      <c r="DFA90" s="190"/>
      <c r="DFB90" s="190"/>
      <c r="DFC90" s="190"/>
      <c r="DFD90" s="190"/>
      <c r="DFE90" s="190"/>
      <c r="DFF90" s="190"/>
      <c r="DFG90" s="190"/>
      <c r="DFH90" s="190"/>
      <c r="DFI90" s="190"/>
      <c r="DFJ90" s="190"/>
      <c r="DFK90" s="190"/>
      <c r="DFL90" s="190"/>
      <c r="DFM90" s="190"/>
      <c r="DFN90" s="190"/>
      <c r="DFO90" s="190"/>
      <c r="DFP90" s="190"/>
      <c r="DFQ90" s="190"/>
      <c r="DFR90" s="190"/>
      <c r="DFS90" s="190"/>
      <c r="DFT90" s="190"/>
      <c r="DFU90" s="190"/>
      <c r="DFV90" s="190"/>
      <c r="DFW90" s="190"/>
      <c r="DFX90" s="190"/>
      <c r="DFY90" s="190"/>
      <c r="DFZ90" s="190"/>
      <c r="DGA90" s="190"/>
      <c r="DGB90" s="190"/>
      <c r="DGC90" s="190"/>
      <c r="DGD90" s="190"/>
      <c r="DGE90" s="190"/>
      <c r="DGF90" s="190"/>
      <c r="DGG90" s="190"/>
      <c r="DGH90" s="190"/>
      <c r="DGI90" s="190"/>
      <c r="DGJ90" s="190"/>
      <c r="DGK90" s="190"/>
      <c r="DGL90" s="190"/>
      <c r="DGM90" s="190"/>
      <c r="DGN90" s="190"/>
      <c r="DGO90" s="190"/>
      <c r="DGP90" s="190"/>
      <c r="DGQ90" s="190"/>
      <c r="DGR90" s="190"/>
      <c r="DGS90" s="190"/>
      <c r="DGT90" s="190"/>
      <c r="DGU90" s="190"/>
      <c r="DGV90" s="190"/>
      <c r="DGW90" s="190"/>
      <c r="DGX90" s="190"/>
      <c r="DGY90" s="190"/>
      <c r="DGZ90" s="190"/>
      <c r="DHA90" s="190"/>
      <c r="DHB90" s="190"/>
      <c r="DHC90" s="190"/>
      <c r="DHD90" s="190"/>
      <c r="DHE90" s="190"/>
      <c r="DHF90" s="190"/>
      <c r="DHG90" s="190"/>
      <c r="DHH90" s="190"/>
      <c r="DHI90" s="190"/>
      <c r="DHJ90" s="190"/>
      <c r="DHK90" s="190"/>
      <c r="DHL90" s="190"/>
      <c r="DHM90" s="190"/>
      <c r="DHN90" s="190"/>
      <c r="DHO90" s="190"/>
      <c r="DHP90" s="190"/>
      <c r="DHQ90" s="190"/>
      <c r="DHR90" s="190"/>
      <c r="DHS90" s="190"/>
      <c r="DHT90" s="190"/>
      <c r="DHU90" s="190"/>
      <c r="DHV90" s="190"/>
      <c r="DHW90" s="190"/>
      <c r="DHX90" s="190"/>
      <c r="DHY90" s="190"/>
      <c r="DHZ90" s="190"/>
      <c r="DIA90" s="190"/>
      <c r="DIB90" s="190"/>
      <c r="DIC90" s="190"/>
      <c r="DID90" s="190"/>
      <c r="DIE90" s="190"/>
      <c r="DIF90" s="190"/>
      <c r="DIG90" s="190"/>
      <c r="DIH90" s="190"/>
      <c r="DII90" s="190"/>
      <c r="DIJ90" s="190"/>
      <c r="DIK90" s="190"/>
      <c r="DIL90" s="190"/>
      <c r="DIM90" s="190"/>
      <c r="DIN90" s="190"/>
      <c r="DIO90" s="190"/>
      <c r="DIP90" s="190"/>
      <c r="DIQ90" s="190"/>
      <c r="DIR90" s="190"/>
      <c r="DIS90" s="190"/>
      <c r="DIT90" s="190"/>
      <c r="DIU90" s="190"/>
      <c r="DIV90" s="190"/>
      <c r="DIW90" s="190"/>
      <c r="DIX90" s="190"/>
      <c r="DIY90" s="190"/>
      <c r="DIZ90" s="190"/>
      <c r="DJA90" s="190"/>
      <c r="DJB90" s="190"/>
      <c r="DJC90" s="190"/>
      <c r="DJD90" s="190"/>
      <c r="DJE90" s="190"/>
      <c r="DJF90" s="190"/>
      <c r="DJG90" s="190"/>
      <c r="DJH90" s="190"/>
      <c r="DJI90" s="190"/>
      <c r="DJJ90" s="190"/>
      <c r="DJK90" s="190"/>
      <c r="DJL90" s="190"/>
      <c r="DJM90" s="190"/>
      <c r="DJN90" s="190"/>
      <c r="DJO90" s="190"/>
      <c r="DJP90" s="190"/>
      <c r="DJQ90" s="190"/>
      <c r="DJR90" s="190"/>
      <c r="DJS90" s="190"/>
      <c r="DJT90" s="190"/>
      <c r="DJU90" s="190"/>
      <c r="DJV90" s="190"/>
      <c r="DJW90" s="190"/>
      <c r="DJX90" s="190"/>
      <c r="DJY90" s="190"/>
      <c r="DJZ90" s="190"/>
      <c r="DKA90" s="190"/>
      <c r="DKB90" s="190"/>
      <c r="DKC90" s="190"/>
      <c r="DKD90" s="190"/>
      <c r="DKE90" s="190"/>
      <c r="DKF90" s="190"/>
      <c r="DKG90" s="190"/>
      <c r="DKH90" s="190"/>
      <c r="DKI90" s="190"/>
      <c r="DKJ90" s="190"/>
      <c r="DKK90" s="190"/>
      <c r="DKL90" s="190"/>
      <c r="DKM90" s="190"/>
      <c r="DKN90" s="190"/>
      <c r="DKO90" s="190"/>
      <c r="DKP90" s="190"/>
      <c r="DKQ90" s="190"/>
      <c r="DKR90" s="190"/>
      <c r="DKS90" s="190"/>
      <c r="DKT90" s="190"/>
      <c r="DKU90" s="190"/>
      <c r="DKV90" s="190"/>
      <c r="DKW90" s="190"/>
      <c r="DKX90" s="190"/>
      <c r="DKY90" s="190"/>
      <c r="DKZ90" s="190"/>
      <c r="DLA90" s="190"/>
      <c r="DLB90" s="190"/>
      <c r="DLC90" s="190"/>
      <c r="DLD90" s="190"/>
      <c r="DLE90" s="190"/>
      <c r="DLF90" s="190"/>
      <c r="DLG90" s="190"/>
      <c r="DLH90" s="190"/>
      <c r="DLI90" s="190"/>
      <c r="DLJ90" s="190"/>
      <c r="DLK90" s="190"/>
      <c r="DLL90" s="190"/>
      <c r="DLM90" s="190"/>
      <c r="DLN90" s="190"/>
      <c r="DLO90" s="190"/>
      <c r="DLP90" s="190"/>
      <c r="DLQ90" s="190"/>
      <c r="DLR90" s="190"/>
      <c r="DLS90" s="190"/>
      <c r="DLT90" s="190"/>
      <c r="DLU90" s="190"/>
      <c r="DLV90" s="190"/>
      <c r="DLW90" s="190"/>
      <c r="DLX90" s="190"/>
      <c r="DLY90" s="190"/>
      <c r="DLZ90" s="190"/>
      <c r="DMA90" s="190"/>
      <c r="DMB90" s="190"/>
      <c r="DMC90" s="190"/>
      <c r="DMD90" s="190"/>
      <c r="DME90" s="190"/>
      <c r="DMF90" s="190"/>
      <c r="DMG90" s="190"/>
      <c r="DMH90" s="190"/>
      <c r="DMI90" s="190"/>
      <c r="DMJ90" s="190"/>
      <c r="DMK90" s="190"/>
      <c r="DML90" s="190"/>
      <c r="DMM90" s="190"/>
      <c r="DMN90" s="190"/>
      <c r="DMO90" s="190"/>
      <c r="DMP90" s="190"/>
      <c r="DMQ90" s="190"/>
      <c r="DMR90" s="190"/>
      <c r="DMS90" s="190"/>
      <c r="DMT90" s="190"/>
      <c r="DMU90" s="190"/>
      <c r="DMV90" s="190"/>
      <c r="DMW90" s="190"/>
      <c r="DMX90" s="190"/>
      <c r="DMY90" s="190"/>
      <c r="DMZ90" s="190"/>
      <c r="DNA90" s="190"/>
      <c r="DNB90" s="190"/>
      <c r="DNC90" s="190"/>
      <c r="DND90" s="190"/>
      <c r="DNE90" s="190"/>
      <c r="DNF90" s="190"/>
      <c r="DNG90" s="190"/>
      <c r="DNH90" s="190"/>
      <c r="DNI90" s="190"/>
      <c r="DNJ90" s="190"/>
      <c r="DNK90" s="190"/>
      <c r="DNL90" s="190"/>
      <c r="DNM90" s="190"/>
      <c r="DNN90" s="190"/>
      <c r="DNO90" s="190"/>
      <c r="DNP90" s="190"/>
      <c r="DNQ90" s="190"/>
      <c r="DNR90" s="190"/>
      <c r="DNS90" s="190"/>
      <c r="DNT90" s="190"/>
      <c r="DNU90" s="190"/>
      <c r="DNV90" s="190"/>
      <c r="DNW90" s="190"/>
      <c r="DNX90" s="190"/>
      <c r="DNY90" s="190"/>
      <c r="DNZ90" s="190"/>
      <c r="DOA90" s="190"/>
      <c r="DOB90" s="190"/>
      <c r="DOC90" s="190"/>
      <c r="DOD90" s="190"/>
      <c r="DOE90" s="190"/>
      <c r="DOF90" s="190"/>
      <c r="DOG90" s="190"/>
      <c r="DOH90" s="190"/>
      <c r="DOI90" s="190"/>
      <c r="DOJ90" s="190"/>
      <c r="DOK90" s="190"/>
      <c r="DOL90" s="190"/>
      <c r="DOM90" s="190"/>
      <c r="DON90" s="190"/>
      <c r="DOO90" s="190"/>
      <c r="DOP90" s="190"/>
      <c r="DOQ90" s="190"/>
      <c r="DOR90" s="190"/>
      <c r="DOS90" s="190"/>
      <c r="DOT90" s="190"/>
      <c r="DOU90" s="190"/>
      <c r="DOV90" s="190"/>
      <c r="DOW90" s="190"/>
      <c r="DOX90" s="190"/>
      <c r="DOY90" s="190"/>
      <c r="DOZ90" s="190"/>
      <c r="DPA90" s="190"/>
      <c r="DPB90" s="190"/>
      <c r="DPC90" s="190"/>
      <c r="DPD90" s="190"/>
      <c r="DPE90" s="190"/>
      <c r="DPF90" s="190"/>
      <c r="DPG90" s="190"/>
      <c r="DPH90" s="190"/>
      <c r="DPI90" s="190"/>
      <c r="DPJ90" s="190"/>
      <c r="DPK90" s="190"/>
      <c r="DPL90" s="190"/>
      <c r="DPM90" s="190"/>
      <c r="DPN90" s="190"/>
      <c r="DPO90" s="190"/>
      <c r="DPP90" s="190"/>
      <c r="DPQ90" s="190"/>
      <c r="DPR90" s="190"/>
      <c r="DPS90" s="190"/>
      <c r="DPT90" s="190"/>
      <c r="DPU90" s="190"/>
      <c r="DPV90" s="190"/>
      <c r="DPW90" s="190"/>
      <c r="DPX90" s="190"/>
      <c r="DPY90" s="190"/>
      <c r="DPZ90" s="190"/>
      <c r="DQA90" s="190"/>
      <c r="DQB90" s="190"/>
      <c r="DQC90" s="190"/>
      <c r="DQD90" s="190"/>
      <c r="DQE90" s="190"/>
      <c r="DQF90" s="190"/>
      <c r="DQG90" s="190"/>
      <c r="DQH90" s="190"/>
      <c r="DQI90" s="190"/>
      <c r="DQJ90" s="190"/>
      <c r="DQK90" s="190"/>
      <c r="DQL90" s="190"/>
      <c r="DQM90" s="190"/>
      <c r="DQN90" s="190"/>
      <c r="DQO90" s="190"/>
      <c r="DQP90" s="190"/>
      <c r="DQQ90" s="190"/>
      <c r="DQR90" s="190"/>
      <c r="DQS90" s="190"/>
      <c r="DQT90" s="190"/>
      <c r="DQU90" s="190"/>
      <c r="DQV90" s="190"/>
      <c r="DQW90" s="190"/>
      <c r="DQX90" s="190"/>
      <c r="DQY90" s="190"/>
      <c r="DQZ90" s="190"/>
      <c r="DRA90" s="190"/>
      <c r="DRB90" s="190"/>
      <c r="DRC90" s="190"/>
      <c r="DRD90" s="190"/>
      <c r="DRE90" s="190"/>
      <c r="DRF90" s="190"/>
      <c r="DRG90" s="190"/>
      <c r="DRH90" s="190"/>
      <c r="DRI90" s="190"/>
      <c r="DRJ90" s="190"/>
      <c r="DRK90" s="190"/>
      <c r="DRL90" s="190"/>
      <c r="DRM90" s="190"/>
      <c r="DRN90" s="190"/>
      <c r="DRO90" s="190"/>
      <c r="DRP90" s="190"/>
      <c r="DRQ90" s="190"/>
      <c r="DRR90" s="190"/>
      <c r="DRS90" s="190"/>
      <c r="DRT90" s="190"/>
      <c r="DRU90" s="190"/>
      <c r="DRV90" s="190"/>
      <c r="DRW90" s="190"/>
      <c r="DRX90" s="190"/>
      <c r="DRY90" s="190"/>
      <c r="DRZ90" s="190"/>
      <c r="DSA90" s="190"/>
      <c r="DSB90" s="190"/>
      <c r="DSC90" s="190"/>
      <c r="DSD90" s="190"/>
      <c r="DSE90" s="190"/>
      <c r="DSF90" s="190"/>
      <c r="DSG90" s="190"/>
      <c r="DSH90" s="190"/>
      <c r="DSI90" s="190"/>
      <c r="DSJ90" s="190"/>
      <c r="DSK90" s="190"/>
      <c r="DSL90" s="190"/>
      <c r="DSM90" s="190"/>
      <c r="DSN90" s="190"/>
      <c r="DSO90" s="190"/>
      <c r="DSP90" s="190"/>
      <c r="DSQ90" s="190"/>
      <c r="DSR90" s="190"/>
      <c r="DSS90" s="190"/>
      <c r="DST90" s="190"/>
      <c r="DSU90" s="190"/>
      <c r="DSV90" s="190"/>
      <c r="DSW90" s="190"/>
      <c r="DSX90" s="190"/>
      <c r="DSY90" s="190"/>
      <c r="DSZ90" s="190"/>
      <c r="DTA90" s="190"/>
      <c r="DTB90" s="190"/>
      <c r="DTC90" s="190"/>
      <c r="DTD90" s="190"/>
      <c r="DTE90" s="190"/>
      <c r="DTF90" s="190"/>
      <c r="DTG90" s="190"/>
      <c r="DTH90" s="190"/>
      <c r="DTI90" s="190"/>
      <c r="DTJ90" s="190"/>
      <c r="DTK90" s="190"/>
      <c r="DTL90" s="190"/>
      <c r="DTM90" s="190"/>
      <c r="DTN90" s="190"/>
      <c r="DTO90" s="190"/>
      <c r="DTP90" s="190"/>
      <c r="DTQ90" s="190"/>
      <c r="DTR90" s="190"/>
      <c r="DTS90" s="190"/>
      <c r="DTT90" s="190"/>
      <c r="DTU90" s="190"/>
      <c r="DTV90" s="190"/>
      <c r="DTW90" s="190"/>
      <c r="DTX90" s="190"/>
      <c r="DTY90" s="190"/>
      <c r="DTZ90" s="190"/>
      <c r="DUA90" s="190"/>
      <c r="DUB90" s="190"/>
      <c r="DUC90" s="190"/>
      <c r="DUD90" s="190"/>
      <c r="DUE90" s="190"/>
      <c r="DUF90" s="190"/>
      <c r="DUG90" s="190"/>
      <c r="DUH90" s="190"/>
      <c r="DUI90" s="190"/>
      <c r="DUJ90" s="190"/>
      <c r="DUK90" s="190"/>
      <c r="DUL90" s="190"/>
      <c r="DUM90" s="190"/>
      <c r="DUN90" s="190"/>
      <c r="DUO90" s="190"/>
      <c r="DUP90" s="190"/>
      <c r="DUQ90" s="190"/>
      <c r="DUR90" s="190"/>
      <c r="DUS90" s="190"/>
      <c r="DUT90" s="190"/>
      <c r="DUU90" s="190"/>
      <c r="DUV90" s="190"/>
      <c r="DUW90" s="190"/>
      <c r="DUX90" s="190"/>
      <c r="DUY90" s="190"/>
      <c r="DUZ90" s="190"/>
      <c r="DVA90" s="190"/>
      <c r="DVB90" s="190"/>
      <c r="DVC90" s="190"/>
      <c r="DVD90" s="190"/>
      <c r="DVE90" s="190"/>
      <c r="DVF90" s="190"/>
      <c r="DVG90" s="190"/>
      <c r="DVH90" s="190"/>
      <c r="DVI90" s="190"/>
      <c r="DVJ90" s="190"/>
      <c r="DVK90" s="190"/>
      <c r="DVL90" s="190"/>
      <c r="DVM90" s="190"/>
      <c r="DVN90" s="190"/>
      <c r="DVO90" s="190"/>
      <c r="DVP90" s="190"/>
      <c r="DVQ90" s="190"/>
      <c r="DVR90" s="190"/>
      <c r="DVS90" s="190"/>
      <c r="DVT90" s="190"/>
      <c r="DVU90" s="190"/>
      <c r="DVV90" s="190"/>
      <c r="DVW90" s="190"/>
      <c r="DVX90" s="190"/>
      <c r="DVY90" s="190"/>
      <c r="DVZ90" s="190"/>
      <c r="DWA90" s="190"/>
      <c r="DWB90" s="190"/>
      <c r="DWC90" s="190"/>
      <c r="DWD90" s="190"/>
      <c r="DWE90" s="190"/>
      <c r="DWF90" s="190"/>
      <c r="DWG90" s="190"/>
      <c r="DWH90" s="190"/>
      <c r="DWI90" s="190"/>
      <c r="DWJ90" s="190"/>
      <c r="DWK90" s="190"/>
      <c r="DWL90" s="190"/>
      <c r="DWM90" s="190"/>
      <c r="DWN90" s="190"/>
      <c r="DWO90" s="190"/>
      <c r="DWP90" s="190"/>
      <c r="DWQ90" s="190"/>
      <c r="DWR90" s="190"/>
      <c r="DWS90" s="190"/>
      <c r="DWT90" s="190"/>
      <c r="DWU90" s="190"/>
      <c r="DWV90" s="190"/>
      <c r="DWW90" s="190"/>
      <c r="DWX90" s="190"/>
      <c r="DWY90" s="190"/>
      <c r="DWZ90" s="190"/>
      <c r="DXA90" s="190"/>
      <c r="DXB90" s="190"/>
      <c r="DXC90" s="190"/>
      <c r="DXD90" s="190"/>
      <c r="DXE90" s="190"/>
      <c r="DXF90" s="190"/>
      <c r="DXG90" s="190"/>
      <c r="DXH90" s="190"/>
      <c r="DXI90" s="190"/>
      <c r="DXJ90" s="190"/>
      <c r="DXK90" s="190"/>
      <c r="DXL90" s="190"/>
      <c r="DXM90" s="190"/>
      <c r="DXN90" s="190"/>
      <c r="DXO90" s="190"/>
      <c r="DXP90" s="190"/>
      <c r="DXQ90" s="190"/>
      <c r="DXR90" s="190"/>
      <c r="DXS90" s="190"/>
      <c r="DXT90" s="190"/>
      <c r="DXU90" s="190"/>
      <c r="DXV90" s="190"/>
      <c r="DXW90" s="190"/>
      <c r="DXX90" s="190"/>
      <c r="DXY90" s="190"/>
      <c r="DXZ90" s="190"/>
      <c r="DYA90" s="190"/>
      <c r="DYB90" s="190"/>
      <c r="DYC90" s="190"/>
      <c r="DYD90" s="190"/>
      <c r="DYE90" s="190"/>
      <c r="DYF90" s="190"/>
      <c r="DYG90" s="190"/>
      <c r="DYH90" s="190"/>
      <c r="DYI90" s="190"/>
      <c r="DYJ90" s="190"/>
      <c r="DYK90" s="190"/>
      <c r="DYL90" s="190"/>
      <c r="DYM90" s="190"/>
      <c r="DYN90" s="190"/>
      <c r="DYO90" s="190"/>
      <c r="DYP90" s="190"/>
      <c r="DYQ90" s="190"/>
      <c r="DYR90" s="190"/>
      <c r="DYS90" s="190"/>
      <c r="DYT90" s="190"/>
      <c r="DYU90" s="190"/>
      <c r="DYV90" s="190"/>
      <c r="DYW90" s="190"/>
      <c r="DYX90" s="190"/>
      <c r="DYY90" s="190"/>
      <c r="DYZ90" s="190"/>
      <c r="DZA90" s="190"/>
      <c r="DZB90" s="190"/>
      <c r="DZC90" s="190"/>
      <c r="DZD90" s="190"/>
      <c r="DZE90" s="190"/>
      <c r="DZF90" s="190"/>
      <c r="DZG90" s="190"/>
      <c r="DZH90" s="190"/>
      <c r="DZI90" s="190"/>
      <c r="DZJ90" s="190"/>
      <c r="DZK90" s="190"/>
      <c r="DZL90" s="190"/>
      <c r="DZM90" s="190"/>
      <c r="DZN90" s="190"/>
      <c r="DZO90" s="190"/>
      <c r="DZP90" s="190"/>
      <c r="DZQ90" s="190"/>
      <c r="DZR90" s="190"/>
      <c r="DZS90" s="190"/>
      <c r="DZT90" s="190"/>
      <c r="DZU90" s="190"/>
      <c r="DZV90" s="190"/>
      <c r="DZW90" s="190"/>
      <c r="DZX90" s="190"/>
      <c r="DZY90" s="190"/>
      <c r="DZZ90" s="190"/>
      <c r="EAA90" s="190"/>
      <c r="EAB90" s="190"/>
      <c r="EAC90" s="190"/>
      <c r="EAD90" s="190"/>
      <c r="EAE90" s="190"/>
      <c r="EAF90" s="190"/>
      <c r="EAG90" s="190"/>
      <c r="EAH90" s="190"/>
      <c r="EAI90" s="190"/>
      <c r="EAJ90" s="190"/>
      <c r="EAK90" s="190"/>
      <c r="EAL90" s="190"/>
      <c r="EAM90" s="190"/>
      <c r="EAN90" s="190"/>
      <c r="EAO90" s="190"/>
      <c r="EAP90" s="190"/>
      <c r="EAQ90" s="190"/>
      <c r="EAR90" s="190"/>
      <c r="EAS90" s="190"/>
      <c r="EAT90" s="190"/>
      <c r="EAU90" s="190"/>
      <c r="EAV90" s="190"/>
      <c r="EAW90" s="190"/>
      <c r="EAX90" s="190"/>
      <c r="EAY90" s="190"/>
      <c r="EAZ90" s="190"/>
      <c r="EBA90" s="190"/>
      <c r="EBB90" s="190"/>
      <c r="EBC90" s="190"/>
      <c r="EBD90" s="190"/>
      <c r="EBE90" s="190"/>
      <c r="EBF90" s="190"/>
      <c r="EBG90" s="190"/>
      <c r="EBH90" s="190"/>
      <c r="EBI90" s="190"/>
      <c r="EBJ90" s="190"/>
      <c r="EBK90" s="190"/>
      <c r="EBL90" s="190"/>
      <c r="EBM90" s="190"/>
      <c r="EBN90" s="190"/>
      <c r="EBO90" s="190"/>
      <c r="EBP90" s="190"/>
      <c r="EBQ90" s="190"/>
      <c r="EBR90" s="190"/>
      <c r="EBS90" s="190"/>
      <c r="EBT90" s="190"/>
      <c r="EBU90" s="190"/>
      <c r="EBV90" s="190"/>
      <c r="EBW90" s="190"/>
      <c r="EBX90" s="190"/>
      <c r="EBY90" s="190"/>
      <c r="EBZ90" s="190"/>
      <c r="ECA90" s="190"/>
      <c r="ECB90" s="190"/>
      <c r="ECC90" s="190"/>
      <c r="ECD90" s="190"/>
      <c r="ECE90" s="190"/>
      <c r="ECF90" s="190"/>
      <c r="ECG90" s="190"/>
      <c r="ECH90" s="190"/>
      <c r="ECI90" s="190"/>
      <c r="ECJ90" s="190"/>
      <c r="ECK90" s="190"/>
      <c r="ECL90" s="190"/>
      <c r="ECM90" s="190"/>
      <c r="ECN90" s="190"/>
      <c r="ECO90" s="190"/>
      <c r="ECP90" s="190"/>
      <c r="ECQ90" s="190"/>
      <c r="ECR90" s="190"/>
      <c r="ECS90" s="190"/>
      <c r="ECT90" s="190"/>
      <c r="ECU90" s="190"/>
      <c r="ECV90" s="190"/>
      <c r="ECW90" s="190"/>
      <c r="ECX90" s="190"/>
      <c r="ECY90" s="190"/>
      <c r="ECZ90" s="190"/>
      <c r="EDA90" s="190"/>
      <c r="EDB90" s="190"/>
      <c r="EDC90" s="190"/>
      <c r="EDD90" s="190"/>
      <c r="EDE90" s="190"/>
      <c r="EDF90" s="190"/>
      <c r="EDG90" s="190"/>
      <c r="EDH90" s="190"/>
      <c r="EDI90" s="190"/>
      <c r="EDJ90" s="190"/>
      <c r="EDK90" s="190"/>
      <c r="EDL90" s="190"/>
      <c r="EDM90" s="190"/>
      <c r="EDN90" s="190"/>
      <c r="EDO90" s="190"/>
      <c r="EDP90" s="190"/>
      <c r="EDQ90" s="190"/>
      <c r="EDR90" s="190"/>
      <c r="EDS90" s="190"/>
      <c r="EDT90" s="190"/>
      <c r="EDU90" s="190"/>
      <c r="EDV90" s="190"/>
      <c r="EDW90" s="190"/>
      <c r="EDX90" s="190"/>
      <c r="EDY90" s="190"/>
      <c r="EDZ90" s="190"/>
      <c r="EEA90" s="190"/>
      <c r="EEB90" s="190"/>
      <c r="EEC90" s="190"/>
      <c r="EED90" s="190"/>
      <c r="EEE90" s="190"/>
      <c r="EEF90" s="190"/>
      <c r="EEG90" s="190"/>
      <c r="EEH90" s="190"/>
      <c r="EEI90" s="190"/>
      <c r="EEJ90" s="190"/>
      <c r="EEK90" s="190"/>
      <c r="EEL90" s="190"/>
      <c r="EEM90" s="190"/>
      <c r="EEN90" s="190"/>
      <c r="EEO90" s="190"/>
      <c r="EEP90" s="190"/>
      <c r="EEQ90" s="190"/>
      <c r="EER90" s="190"/>
      <c r="EES90" s="190"/>
      <c r="EET90" s="190"/>
      <c r="EEU90" s="190"/>
      <c r="EEV90" s="190"/>
      <c r="EEW90" s="190"/>
      <c r="EEX90" s="190"/>
      <c r="EEY90" s="190"/>
      <c r="EEZ90" s="190"/>
      <c r="EFA90" s="190"/>
      <c r="EFB90" s="190"/>
      <c r="EFC90" s="190"/>
      <c r="EFD90" s="190"/>
      <c r="EFE90" s="190"/>
      <c r="EFF90" s="190"/>
      <c r="EFG90" s="190"/>
      <c r="EFH90" s="190"/>
      <c r="EFI90" s="190"/>
      <c r="EFJ90" s="190"/>
      <c r="EFK90" s="190"/>
      <c r="EFL90" s="190"/>
      <c r="EFM90" s="190"/>
      <c r="EFN90" s="190"/>
      <c r="EFO90" s="190"/>
      <c r="EFP90" s="190"/>
      <c r="EFQ90" s="190"/>
      <c r="EFR90" s="190"/>
      <c r="EFS90" s="190"/>
      <c r="EFT90" s="190"/>
      <c r="EFU90" s="190"/>
      <c r="EFV90" s="190"/>
      <c r="EFW90" s="190"/>
      <c r="EFX90" s="190"/>
      <c r="EFY90" s="190"/>
      <c r="EFZ90" s="190"/>
      <c r="EGA90" s="190"/>
      <c r="EGB90" s="190"/>
      <c r="EGC90" s="190"/>
      <c r="EGD90" s="190"/>
      <c r="EGE90" s="190"/>
      <c r="EGF90" s="190"/>
      <c r="EGG90" s="190"/>
      <c r="EGH90" s="190"/>
      <c r="EGI90" s="190"/>
      <c r="EGJ90" s="190"/>
      <c r="EGK90" s="190"/>
      <c r="EGL90" s="190"/>
      <c r="EGM90" s="190"/>
      <c r="EGN90" s="190"/>
      <c r="EGO90" s="190"/>
      <c r="EGP90" s="190"/>
      <c r="EGQ90" s="190"/>
      <c r="EGR90" s="190"/>
      <c r="EGS90" s="190"/>
      <c r="EGT90" s="190"/>
      <c r="EGU90" s="190"/>
      <c r="EGV90" s="190"/>
      <c r="EGW90" s="190"/>
      <c r="EGX90" s="190"/>
      <c r="EGY90" s="190"/>
      <c r="EGZ90" s="190"/>
      <c r="EHA90" s="190"/>
      <c r="EHB90" s="190"/>
      <c r="EHC90" s="190"/>
      <c r="EHD90" s="190"/>
      <c r="EHE90" s="190"/>
      <c r="EHF90" s="190"/>
      <c r="EHG90" s="190"/>
      <c r="EHH90" s="190"/>
      <c r="EHI90" s="190"/>
      <c r="EHJ90" s="190"/>
      <c r="EHK90" s="190"/>
      <c r="EHL90" s="190"/>
      <c r="EHM90" s="190"/>
      <c r="EHN90" s="190"/>
      <c r="EHO90" s="190"/>
      <c r="EHP90" s="190"/>
      <c r="EHQ90" s="190"/>
      <c r="EHR90" s="190"/>
      <c r="EHS90" s="190"/>
      <c r="EHT90" s="190"/>
      <c r="EHU90" s="190"/>
      <c r="EHV90" s="190"/>
      <c r="EHW90" s="190"/>
      <c r="EHX90" s="190"/>
      <c r="EHY90" s="190"/>
      <c r="EHZ90" s="190"/>
      <c r="EIA90" s="190"/>
      <c r="EIB90" s="190"/>
      <c r="EIC90" s="190"/>
      <c r="EID90" s="190"/>
      <c r="EIE90" s="190"/>
      <c r="EIF90" s="190"/>
      <c r="EIG90" s="190"/>
      <c r="EIH90" s="190"/>
      <c r="EII90" s="190"/>
      <c r="EIJ90" s="190"/>
      <c r="EIK90" s="190"/>
      <c r="EIL90" s="190"/>
      <c r="EIM90" s="190"/>
      <c r="EIN90" s="190"/>
      <c r="EIO90" s="190"/>
      <c r="EIP90" s="190"/>
      <c r="EIQ90" s="190"/>
      <c r="EIR90" s="190"/>
      <c r="EIS90" s="190"/>
      <c r="EIT90" s="190"/>
      <c r="EIU90" s="190"/>
      <c r="EIV90" s="190"/>
      <c r="EIW90" s="190"/>
      <c r="EIX90" s="190"/>
      <c r="EIY90" s="190"/>
      <c r="EIZ90" s="190"/>
      <c r="EJA90" s="190"/>
      <c r="EJB90" s="190"/>
      <c r="EJC90" s="190"/>
      <c r="EJD90" s="190"/>
      <c r="EJE90" s="190"/>
      <c r="EJF90" s="190"/>
      <c r="EJG90" s="190"/>
      <c r="EJH90" s="190"/>
      <c r="EJI90" s="190"/>
      <c r="EJJ90" s="190"/>
      <c r="EJK90" s="190"/>
      <c r="EJL90" s="190"/>
      <c r="EJM90" s="190"/>
      <c r="EJN90" s="190"/>
      <c r="EJO90" s="190"/>
      <c r="EJP90" s="190"/>
      <c r="EJQ90" s="190"/>
      <c r="EJR90" s="190"/>
      <c r="EJS90" s="190"/>
      <c r="EJT90" s="190"/>
      <c r="EJU90" s="190"/>
      <c r="EJV90" s="190"/>
      <c r="EJW90" s="190"/>
      <c r="EJX90" s="190"/>
      <c r="EJY90" s="190"/>
      <c r="EJZ90" s="190"/>
      <c r="EKA90" s="190"/>
      <c r="EKB90" s="190"/>
      <c r="EKC90" s="190"/>
      <c r="EKD90" s="190"/>
      <c r="EKE90" s="190"/>
      <c r="EKF90" s="190"/>
      <c r="EKG90" s="190"/>
      <c r="EKH90" s="190"/>
      <c r="EKI90" s="190"/>
      <c r="EKJ90" s="190"/>
      <c r="EKK90" s="190"/>
      <c r="EKL90" s="190"/>
      <c r="EKM90" s="190"/>
      <c r="EKN90" s="190"/>
      <c r="EKO90" s="190"/>
      <c r="EKP90" s="190"/>
      <c r="EKQ90" s="190"/>
      <c r="EKR90" s="190"/>
      <c r="EKS90" s="190"/>
      <c r="EKT90" s="190"/>
      <c r="EKU90" s="190"/>
      <c r="EKV90" s="190"/>
      <c r="EKW90" s="190"/>
      <c r="EKX90" s="190"/>
      <c r="EKY90" s="190"/>
      <c r="EKZ90" s="190"/>
      <c r="ELA90" s="190"/>
      <c r="ELB90" s="190"/>
      <c r="ELC90" s="190"/>
      <c r="ELD90" s="190"/>
      <c r="ELE90" s="190"/>
      <c r="ELF90" s="190"/>
      <c r="ELG90" s="190"/>
      <c r="ELH90" s="190"/>
      <c r="ELI90" s="190"/>
      <c r="ELJ90" s="190"/>
      <c r="ELK90" s="190"/>
      <c r="ELL90" s="190"/>
      <c r="ELM90" s="190"/>
      <c r="ELN90" s="190"/>
      <c r="ELO90" s="190"/>
      <c r="ELP90" s="190"/>
      <c r="ELQ90" s="190"/>
      <c r="ELR90" s="190"/>
      <c r="ELS90" s="190"/>
      <c r="ELT90" s="190"/>
      <c r="ELU90" s="190"/>
      <c r="ELV90" s="190"/>
      <c r="ELW90" s="190"/>
      <c r="ELX90" s="190"/>
      <c r="ELY90" s="190"/>
      <c r="ELZ90" s="190"/>
      <c r="EMA90" s="190"/>
      <c r="EMB90" s="190"/>
      <c r="EMC90" s="190"/>
      <c r="EMD90" s="190"/>
      <c r="EME90" s="190"/>
      <c r="EMF90" s="190"/>
      <c r="EMG90" s="190"/>
      <c r="EMH90" s="190"/>
      <c r="EMI90" s="190"/>
      <c r="EMJ90" s="190"/>
      <c r="EMK90" s="190"/>
      <c r="EML90" s="190"/>
      <c r="EMM90" s="190"/>
      <c r="EMN90" s="190"/>
      <c r="EMO90" s="190"/>
      <c r="EMP90" s="190"/>
      <c r="EMQ90" s="190"/>
      <c r="EMR90" s="190"/>
      <c r="EMS90" s="190"/>
      <c r="EMT90" s="190"/>
      <c r="EMU90" s="190"/>
      <c r="EMV90" s="190"/>
      <c r="EMW90" s="190"/>
      <c r="EMX90" s="190"/>
      <c r="EMY90" s="190"/>
      <c r="EMZ90" s="190"/>
      <c r="ENA90" s="190"/>
      <c r="ENB90" s="190"/>
      <c r="ENC90" s="190"/>
      <c r="END90" s="190"/>
      <c r="ENE90" s="190"/>
      <c r="ENF90" s="190"/>
      <c r="ENG90" s="190"/>
      <c r="ENH90" s="190"/>
      <c r="ENI90" s="190"/>
      <c r="ENJ90" s="190"/>
      <c r="ENK90" s="190"/>
      <c r="ENL90" s="190"/>
      <c r="ENM90" s="190"/>
      <c r="ENN90" s="190"/>
      <c r="ENO90" s="190"/>
      <c r="ENP90" s="190"/>
      <c r="ENQ90" s="190"/>
      <c r="ENR90" s="190"/>
      <c r="ENS90" s="190"/>
      <c r="ENT90" s="190"/>
      <c r="ENU90" s="190"/>
      <c r="ENV90" s="190"/>
      <c r="ENW90" s="190"/>
      <c r="ENX90" s="190"/>
      <c r="ENY90" s="190"/>
      <c r="ENZ90" s="190"/>
      <c r="EOA90" s="190"/>
      <c r="EOB90" s="190"/>
      <c r="EOC90" s="190"/>
      <c r="EOD90" s="190"/>
      <c r="EOE90" s="190"/>
      <c r="EOF90" s="190"/>
      <c r="EOG90" s="190"/>
      <c r="EOH90" s="190"/>
      <c r="EOI90" s="190"/>
      <c r="EOJ90" s="190"/>
      <c r="EOK90" s="190"/>
      <c r="EOL90" s="190"/>
      <c r="EOM90" s="190"/>
      <c r="EON90" s="190"/>
      <c r="EOO90" s="190"/>
      <c r="EOP90" s="190"/>
      <c r="EOQ90" s="190"/>
      <c r="EOR90" s="190"/>
      <c r="EOS90" s="190"/>
      <c r="EOT90" s="190"/>
      <c r="EOU90" s="190"/>
      <c r="EOV90" s="190"/>
      <c r="EOW90" s="190"/>
      <c r="EOX90" s="190"/>
      <c r="EOY90" s="190"/>
      <c r="EOZ90" s="190"/>
      <c r="EPA90" s="190"/>
      <c r="EPB90" s="190"/>
      <c r="EPC90" s="190"/>
      <c r="EPD90" s="190"/>
      <c r="EPE90" s="190"/>
      <c r="EPF90" s="190"/>
      <c r="EPG90" s="190"/>
      <c r="EPH90" s="190"/>
      <c r="EPI90" s="190"/>
      <c r="EPJ90" s="190"/>
      <c r="EPK90" s="190"/>
      <c r="EPL90" s="190"/>
      <c r="EPM90" s="190"/>
      <c r="EPN90" s="190"/>
      <c r="EPO90" s="190"/>
      <c r="EPP90" s="190"/>
      <c r="EPQ90" s="190"/>
      <c r="EPR90" s="190"/>
      <c r="EPS90" s="190"/>
      <c r="EPT90" s="190"/>
      <c r="EPU90" s="190"/>
      <c r="EPV90" s="190"/>
      <c r="EPW90" s="190"/>
      <c r="EPX90" s="190"/>
      <c r="EPY90" s="190"/>
      <c r="EPZ90" s="190"/>
      <c r="EQA90" s="190"/>
      <c r="EQB90" s="190"/>
      <c r="EQC90" s="190"/>
      <c r="EQD90" s="190"/>
      <c r="EQE90" s="190"/>
      <c r="EQF90" s="190"/>
      <c r="EQG90" s="190"/>
      <c r="EQH90" s="190"/>
      <c r="EQI90" s="190"/>
      <c r="EQJ90" s="190"/>
      <c r="EQK90" s="190"/>
      <c r="EQL90" s="190"/>
      <c r="EQM90" s="190"/>
      <c r="EQN90" s="190"/>
      <c r="EQO90" s="190"/>
      <c r="EQP90" s="190"/>
      <c r="EQQ90" s="190"/>
      <c r="EQR90" s="190"/>
      <c r="EQS90" s="190"/>
      <c r="EQT90" s="190"/>
      <c r="EQU90" s="190"/>
      <c r="EQV90" s="190"/>
      <c r="EQW90" s="190"/>
      <c r="EQX90" s="190"/>
      <c r="EQY90" s="190"/>
      <c r="EQZ90" s="190"/>
      <c r="ERA90" s="190"/>
      <c r="ERB90" s="190"/>
      <c r="ERC90" s="190"/>
      <c r="ERD90" s="190"/>
      <c r="ERE90" s="190"/>
      <c r="ERF90" s="190"/>
      <c r="ERG90" s="190"/>
      <c r="ERH90" s="190"/>
      <c r="ERI90" s="190"/>
      <c r="ERJ90" s="190"/>
      <c r="ERK90" s="190"/>
      <c r="ERL90" s="190"/>
      <c r="ERM90" s="190"/>
      <c r="ERN90" s="190"/>
      <c r="ERO90" s="190"/>
      <c r="ERP90" s="190"/>
      <c r="ERQ90" s="190"/>
      <c r="ERR90" s="190"/>
      <c r="ERS90" s="190"/>
      <c r="ERT90" s="190"/>
      <c r="ERU90" s="190"/>
      <c r="ERV90" s="190"/>
      <c r="ERW90" s="190"/>
      <c r="ERX90" s="190"/>
      <c r="ERY90" s="190"/>
      <c r="ERZ90" s="190"/>
      <c r="ESA90" s="190"/>
      <c r="ESB90" s="190"/>
      <c r="ESC90" s="190"/>
      <c r="ESD90" s="190"/>
      <c r="ESE90" s="190"/>
      <c r="ESF90" s="190"/>
      <c r="ESG90" s="190"/>
      <c r="ESH90" s="190"/>
      <c r="ESI90" s="190"/>
      <c r="ESJ90" s="190"/>
      <c r="ESK90" s="190"/>
      <c r="ESL90" s="190"/>
      <c r="ESM90" s="190"/>
      <c r="ESN90" s="190"/>
      <c r="ESO90" s="190"/>
      <c r="ESP90" s="190"/>
      <c r="ESQ90" s="190"/>
      <c r="ESR90" s="190"/>
      <c r="ESS90" s="190"/>
      <c r="EST90" s="190"/>
      <c r="ESU90" s="190"/>
      <c r="ESV90" s="190"/>
      <c r="ESW90" s="190"/>
      <c r="ESX90" s="190"/>
      <c r="ESY90" s="190"/>
      <c r="ESZ90" s="190"/>
      <c r="ETA90" s="190"/>
      <c r="ETB90" s="190"/>
      <c r="ETC90" s="190"/>
      <c r="ETD90" s="190"/>
      <c r="ETE90" s="190"/>
      <c r="ETF90" s="190"/>
      <c r="ETG90" s="190"/>
      <c r="ETH90" s="190"/>
      <c r="ETI90" s="190"/>
      <c r="ETJ90" s="190"/>
      <c r="ETK90" s="190"/>
      <c r="ETL90" s="190"/>
      <c r="ETM90" s="190"/>
      <c r="ETN90" s="190"/>
      <c r="ETO90" s="190"/>
      <c r="ETP90" s="190"/>
      <c r="ETQ90" s="190"/>
      <c r="ETR90" s="190"/>
      <c r="ETS90" s="190"/>
      <c r="ETT90" s="190"/>
      <c r="ETU90" s="190"/>
      <c r="ETV90" s="190"/>
      <c r="ETW90" s="190"/>
      <c r="ETX90" s="190"/>
      <c r="ETY90" s="190"/>
      <c r="ETZ90" s="190"/>
      <c r="EUA90" s="190"/>
      <c r="EUB90" s="190"/>
      <c r="EUC90" s="190"/>
      <c r="EUD90" s="190"/>
      <c r="EUE90" s="190"/>
      <c r="EUF90" s="190"/>
      <c r="EUG90" s="190"/>
      <c r="EUH90" s="190"/>
      <c r="EUI90" s="190"/>
      <c r="EUJ90" s="190"/>
      <c r="EUK90" s="190"/>
      <c r="EUL90" s="190"/>
      <c r="EUM90" s="190"/>
      <c r="EUN90" s="190"/>
      <c r="EUO90" s="190"/>
      <c r="EUP90" s="190"/>
      <c r="EUQ90" s="190"/>
      <c r="EUR90" s="190"/>
      <c r="EUS90" s="190"/>
      <c r="EUT90" s="190"/>
      <c r="EUU90" s="190"/>
      <c r="EUV90" s="190"/>
      <c r="EUW90" s="190"/>
      <c r="EUX90" s="190"/>
      <c r="EUY90" s="190"/>
      <c r="EUZ90" s="190"/>
      <c r="EVA90" s="190"/>
      <c r="EVB90" s="190"/>
      <c r="EVC90" s="190"/>
      <c r="EVD90" s="190"/>
      <c r="EVE90" s="190"/>
      <c r="EVF90" s="190"/>
      <c r="EVG90" s="190"/>
      <c r="EVH90" s="190"/>
      <c r="EVI90" s="190"/>
      <c r="EVJ90" s="190"/>
      <c r="EVK90" s="190"/>
      <c r="EVL90" s="190"/>
      <c r="EVM90" s="190"/>
      <c r="EVN90" s="190"/>
      <c r="EVO90" s="190"/>
      <c r="EVP90" s="190"/>
      <c r="EVQ90" s="190"/>
      <c r="EVR90" s="190"/>
      <c r="EVS90" s="190"/>
      <c r="EVT90" s="190"/>
      <c r="EVU90" s="190"/>
      <c r="EVV90" s="190"/>
      <c r="EVW90" s="190"/>
      <c r="EVX90" s="190"/>
      <c r="EVY90" s="190"/>
      <c r="EVZ90" s="190"/>
      <c r="EWA90" s="190"/>
      <c r="EWB90" s="190"/>
      <c r="EWC90" s="190"/>
      <c r="EWD90" s="190"/>
      <c r="EWE90" s="190"/>
      <c r="EWF90" s="190"/>
      <c r="EWG90" s="190"/>
      <c r="EWH90" s="190"/>
      <c r="EWI90" s="190"/>
      <c r="EWJ90" s="190"/>
      <c r="EWK90" s="190"/>
      <c r="EWL90" s="190"/>
      <c r="EWM90" s="190"/>
      <c r="EWN90" s="190"/>
      <c r="EWO90" s="190"/>
      <c r="EWP90" s="190"/>
      <c r="EWQ90" s="190"/>
      <c r="EWR90" s="190"/>
      <c r="EWS90" s="190"/>
      <c r="EWT90" s="190"/>
      <c r="EWU90" s="190"/>
      <c r="EWV90" s="190"/>
      <c r="EWW90" s="190"/>
      <c r="EWX90" s="190"/>
      <c r="EWY90" s="190"/>
      <c r="EWZ90" s="190"/>
      <c r="EXA90" s="190"/>
      <c r="EXB90" s="190"/>
      <c r="EXC90" s="190"/>
      <c r="EXD90" s="190"/>
      <c r="EXE90" s="190"/>
      <c r="EXF90" s="190"/>
      <c r="EXG90" s="190"/>
      <c r="EXH90" s="190"/>
      <c r="EXI90" s="190"/>
      <c r="EXJ90" s="190"/>
      <c r="EXK90" s="190"/>
      <c r="EXL90" s="190"/>
      <c r="EXM90" s="190"/>
      <c r="EXN90" s="190"/>
      <c r="EXO90" s="190"/>
      <c r="EXP90" s="190"/>
      <c r="EXQ90" s="190"/>
      <c r="EXR90" s="190"/>
      <c r="EXS90" s="190"/>
      <c r="EXT90" s="190"/>
      <c r="EXU90" s="190"/>
      <c r="EXV90" s="190"/>
      <c r="EXW90" s="190"/>
      <c r="EXX90" s="190"/>
      <c r="EXY90" s="190"/>
      <c r="EXZ90" s="190"/>
      <c r="EYA90" s="190"/>
      <c r="EYB90" s="190"/>
      <c r="EYC90" s="190"/>
      <c r="EYD90" s="190"/>
      <c r="EYE90" s="190"/>
      <c r="EYF90" s="190"/>
      <c r="EYG90" s="190"/>
      <c r="EYH90" s="190"/>
      <c r="EYI90" s="190"/>
      <c r="EYJ90" s="190"/>
      <c r="EYK90" s="190"/>
      <c r="EYL90" s="190"/>
      <c r="EYM90" s="190"/>
      <c r="EYN90" s="190"/>
      <c r="EYO90" s="190"/>
      <c r="EYP90" s="190"/>
      <c r="EYQ90" s="190"/>
      <c r="EYR90" s="190"/>
      <c r="EYS90" s="190"/>
      <c r="EYT90" s="190"/>
      <c r="EYU90" s="190"/>
      <c r="EYV90" s="190"/>
      <c r="EYW90" s="190"/>
      <c r="EYX90" s="190"/>
      <c r="EYY90" s="190"/>
      <c r="EYZ90" s="190"/>
      <c r="EZA90" s="190"/>
      <c r="EZB90" s="190"/>
      <c r="EZC90" s="190"/>
      <c r="EZD90" s="190"/>
      <c r="EZE90" s="190"/>
      <c r="EZF90" s="190"/>
      <c r="EZG90" s="190"/>
      <c r="EZH90" s="190"/>
      <c r="EZI90" s="190"/>
      <c r="EZJ90" s="190"/>
      <c r="EZK90" s="190"/>
      <c r="EZL90" s="190"/>
      <c r="EZM90" s="190"/>
      <c r="EZN90" s="190"/>
      <c r="EZO90" s="190"/>
      <c r="EZP90" s="190"/>
      <c r="EZQ90" s="190"/>
      <c r="EZR90" s="190"/>
      <c r="EZS90" s="190"/>
      <c r="EZT90" s="190"/>
      <c r="EZU90" s="190"/>
      <c r="EZV90" s="190"/>
      <c r="EZW90" s="190"/>
      <c r="EZX90" s="190"/>
      <c r="EZY90" s="190"/>
      <c r="EZZ90" s="190"/>
      <c r="FAA90" s="190"/>
      <c r="FAB90" s="190"/>
      <c r="FAC90" s="190"/>
      <c r="FAD90" s="190"/>
      <c r="FAE90" s="190"/>
      <c r="FAF90" s="190"/>
      <c r="FAG90" s="190"/>
      <c r="FAH90" s="190"/>
      <c r="FAI90" s="190"/>
      <c r="FAJ90" s="190"/>
      <c r="FAK90" s="190"/>
      <c r="FAL90" s="190"/>
      <c r="FAM90" s="190"/>
      <c r="FAN90" s="190"/>
      <c r="FAO90" s="190"/>
      <c r="FAP90" s="190"/>
      <c r="FAQ90" s="190"/>
      <c r="FAR90" s="190"/>
      <c r="FAS90" s="190"/>
      <c r="FAT90" s="190"/>
      <c r="FAU90" s="190"/>
      <c r="FAV90" s="190"/>
      <c r="FAW90" s="190"/>
      <c r="FAX90" s="190"/>
      <c r="FAY90" s="190"/>
      <c r="FAZ90" s="190"/>
      <c r="FBA90" s="190"/>
      <c r="FBB90" s="190"/>
      <c r="FBC90" s="190"/>
      <c r="FBD90" s="190"/>
      <c r="FBE90" s="190"/>
      <c r="FBF90" s="190"/>
      <c r="FBG90" s="190"/>
      <c r="FBH90" s="190"/>
      <c r="FBI90" s="190"/>
      <c r="FBJ90" s="190"/>
      <c r="FBK90" s="190"/>
      <c r="FBL90" s="190"/>
      <c r="FBM90" s="190"/>
      <c r="FBN90" s="190"/>
      <c r="FBO90" s="190"/>
      <c r="FBP90" s="190"/>
      <c r="FBQ90" s="190"/>
      <c r="FBR90" s="190"/>
      <c r="FBS90" s="190"/>
      <c r="FBT90" s="190"/>
      <c r="FBU90" s="190"/>
      <c r="FBV90" s="190"/>
      <c r="FBW90" s="190"/>
      <c r="FBX90" s="190"/>
      <c r="FBY90" s="190"/>
      <c r="FBZ90" s="190"/>
      <c r="FCA90" s="190"/>
      <c r="FCB90" s="190"/>
      <c r="FCC90" s="190"/>
      <c r="FCD90" s="190"/>
      <c r="FCE90" s="190"/>
      <c r="FCF90" s="190"/>
      <c r="FCG90" s="190"/>
      <c r="FCH90" s="190"/>
      <c r="FCI90" s="190"/>
      <c r="FCJ90" s="190"/>
      <c r="FCK90" s="190"/>
      <c r="FCL90" s="190"/>
      <c r="FCM90" s="190"/>
      <c r="FCN90" s="190"/>
      <c r="FCO90" s="190"/>
      <c r="FCP90" s="190"/>
      <c r="FCQ90" s="190"/>
      <c r="FCR90" s="190"/>
      <c r="FCS90" s="190"/>
      <c r="FCT90" s="190"/>
      <c r="FCU90" s="190"/>
      <c r="FCV90" s="190"/>
      <c r="FCW90" s="190"/>
      <c r="FCX90" s="190"/>
      <c r="FCY90" s="190"/>
      <c r="FCZ90" s="190"/>
      <c r="FDA90" s="190"/>
      <c r="FDB90" s="190"/>
      <c r="FDC90" s="190"/>
      <c r="FDD90" s="190"/>
      <c r="FDE90" s="190"/>
      <c r="FDF90" s="190"/>
      <c r="FDG90" s="190"/>
      <c r="FDH90" s="190"/>
      <c r="FDI90" s="190"/>
      <c r="FDJ90" s="190"/>
      <c r="FDK90" s="190"/>
      <c r="FDL90" s="190"/>
      <c r="FDM90" s="190"/>
      <c r="FDN90" s="190"/>
      <c r="FDO90" s="190"/>
      <c r="FDP90" s="190"/>
      <c r="FDQ90" s="190"/>
      <c r="FDR90" s="190"/>
      <c r="FDS90" s="190"/>
      <c r="FDT90" s="190"/>
      <c r="FDU90" s="190"/>
      <c r="FDV90" s="190"/>
      <c r="FDW90" s="190"/>
      <c r="FDX90" s="190"/>
      <c r="FDY90" s="190"/>
      <c r="FDZ90" s="190"/>
      <c r="FEA90" s="190"/>
      <c r="FEB90" s="190"/>
      <c r="FEC90" s="190"/>
      <c r="FED90" s="190"/>
      <c r="FEE90" s="190"/>
      <c r="FEF90" s="190"/>
      <c r="FEG90" s="190"/>
      <c r="FEH90" s="190"/>
      <c r="FEI90" s="190"/>
      <c r="FEJ90" s="190"/>
      <c r="FEK90" s="190"/>
      <c r="FEL90" s="190"/>
      <c r="FEM90" s="190"/>
      <c r="FEN90" s="190"/>
      <c r="FEO90" s="190"/>
      <c r="FEP90" s="190"/>
      <c r="FEQ90" s="190"/>
      <c r="FER90" s="190"/>
      <c r="FES90" s="190"/>
      <c r="FET90" s="190"/>
      <c r="FEU90" s="190"/>
      <c r="FEV90" s="190"/>
      <c r="FEW90" s="190"/>
      <c r="FEX90" s="190"/>
      <c r="FEY90" s="190"/>
      <c r="FEZ90" s="190"/>
      <c r="FFA90" s="190"/>
      <c r="FFB90" s="190"/>
      <c r="FFC90" s="190"/>
      <c r="FFD90" s="190"/>
      <c r="FFE90" s="190"/>
      <c r="FFF90" s="190"/>
      <c r="FFG90" s="190"/>
      <c r="FFH90" s="190"/>
      <c r="FFI90" s="190"/>
      <c r="FFJ90" s="190"/>
      <c r="FFK90" s="190"/>
      <c r="FFL90" s="190"/>
      <c r="FFM90" s="190"/>
      <c r="FFN90" s="190"/>
      <c r="FFO90" s="190"/>
      <c r="FFP90" s="190"/>
      <c r="FFQ90" s="190"/>
      <c r="FFR90" s="190"/>
      <c r="FFS90" s="190"/>
      <c r="FFT90" s="190"/>
      <c r="FFU90" s="190"/>
      <c r="FFV90" s="190"/>
      <c r="FFW90" s="190"/>
      <c r="FFX90" s="190"/>
      <c r="FFY90" s="190"/>
      <c r="FFZ90" s="190"/>
      <c r="FGA90" s="190"/>
      <c r="FGB90" s="190"/>
      <c r="FGC90" s="190"/>
      <c r="FGD90" s="190"/>
      <c r="FGE90" s="190"/>
      <c r="FGF90" s="190"/>
      <c r="FGG90" s="190"/>
      <c r="FGH90" s="190"/>
      <c r="FGI90" s="190"/>
      <c r="FGJ90" s="190"/>
      <c r="FGK90" s="190"/>
      <c r="FGL90" s="190"/>
      <c r="FGM90" s="190"/>
      <c r="FGN90" s="190"/>
      <c r="FGO90" s="190"/>
      <c r="FGP90" s="190"/>
      <c r="FGQ90" s="190"/>
      <c r="FGR90" s="190"/>
      <c r="FGS90" s="190"/>
      <c r="FGT90" s="190"/>
      <c r="FGU90" s="190"/>
      <c r="FGV90" s="190"/>
      <c r="FGW90" s="190"/>
      <c r="FGX90" s="190"/>
      <c r="FGY90" s="190"/>
      <c r="FGZ90" s="190"/>
      <c r="FHA90" s="190"/>
      <c r="FHB90" s="190"/>
      <c r="FHC90" s="190"/>
      <c r="FHD90" s="190"/>
      <c r="FHE90" s="190"/>
      <c r="FHF90" s="190"/>
      <c r="FHG90" s="190"/>
      <c r="FHH90" s="190"/>
      <c r="FHI90" s="190"/>
      <c r="FHJ90" s="190"/>
      <c r="FHK90" s="190"/>
      <c r="FHL90" s="190"/>
      <c r="FHM90" s="190"/>
      <c r="FHN90" s="190"/>
      <c r="FHO90" s="190"/>
      <c r="FHP90" s="190"/>
      <c r="FHQ90" s="190"/>
      <c r="FHR90" s="190"/>
      <c r="FHS90" s="190"/>
      <c r="FHT90" s="190"/>
      <c r="FHU90" s="190"/>
      <c r="FHV90" s="190"/>
      <c r="FHW90" s="190"/>
      <c r="FHX90" s="190"/>
      <c r="FHY90" s="190"/>
      <c r="FHZ90" s="190"/>
      <c r="FIA90" s="190"/>
      <c r="FIB90" s="190"/>
      <c r="FIC90" s="190"/>
      <c r="FID90" s="190"/>
      <c r="FIE90" s="190"/>
      <c r="FIF90" s="190"/>
      <c r="FIG90" s="190"/>
      <c r="FIH90" s="190"/>
      <c r="FII90" s="190"/>
      <c r="FIJ90" s="190"/>
      <c r="FIK90" s="190"/>
      <c r="FIL90" s="190"/>
      <c r="FIM90" s="190"/>
      <c r="FIN90" s="190"/>
      <c r="FIO90" s="190"/>
      <c r="FIP90" s="190"/>
      <c r="FIQ90" s="190"/>
      <c r="FIR90" s="190"/>
      <c r="FIS90" s="190"/>
      <c r="FIT90" s="190"/>
      <c r="FIU90" s="190"/>
      <c r="FIV90" s="190"/>
      <c r="FIW90" s="190"/>
      <c r="FIX90" s="190"/>
      <c r="FIY90" s="190"/>
      <c r="FIZ90" s="190"/>
      <c r="FJA90" s="190"/>
      <c r="FJB90" s="190"/>
      <c r="FJC90" s="190"/>
      <c r="FJD90" s="190"/>
      <c r="FJE90" s="190"/>
      <c r="FJF90" s="190"/>
      <c r="FJG90" s="190"/>
      <c r="FJH90" s="190"/>
      <c r="FJI90" s="190"/>
      <c r="FJJ90" s="190"/>
      <c r="FJK90" s="190"/>
      <c r="FJL90" s="190"/>
      <c r="FJM90" s="190"/>
      <c r="FJN90" s="190"/>
      <c r="FJO90" s="190"/>
      <c r="FJP90" s="190"/>
      <c r="FJQ90" s="190"/>
      <c r="FJR90" s="190"/>
      <c r="FJS90" s="190"/>
      <c r="FJT90" s="190"/>
      <c r="FJU90" s="190"/>
      <c r="FJV90" s="190"/>
      <c r="FJW90" s="190"/>
      <c r="FJX90" s="190"/>
      <c r="FJY90" s="190"/>
      <c r="FJZ90" s="190"/>
      <c r="FKA90" s="190"/>
      <c r="FKB90" s="190"/>
      <c r="FKC90" s="190"/>
      <c r="FKD90" s="190"/>
      <c r="FKE90" s="190"/>
      <c r="FKF90" s="190"/>
      <c r="FKG90" s="190"/>
      <c r="FKH90" s="190"/>
      <c r="FKI90" s="190"/>
      <c r="FKJ90" s="190"/>
      <c r="FKK90" s="190"/>
      <c r="FKL90" s="190"/>
      <c r="FKM90" s="190"/>
      <c r="FKN90" s="190"/>
      <c r="FKO90" s="190"/>
      <c r="FKP90" s="190"/>
      <c r="FKQ90" s="190"/>
      <c r="FKR90" s="190"/>
      <c r="FKS90" s="190"/>
      <c r="FKT90" s="190"/>
      <c r="FKU90" s="190"/>
      <c r="FKV90" s="190"/>
      <c r="FKW90" s="190"/>
      <c r="FKX90" s="190"/>
      <c r="FKY90" s="190"/>
      <c r="FKZ90" s="190"/>
      <c r="FLA90" s="190"/>
      <c r="FLB90" s="190"/>
      <c r="FLC90" s="190"/>
      <c r="FLD90" s="190"/>
      <c r="FLE90" s="190"/>
      <c r="FLF90" s="190"/>
      <c r="FLG90" s="190"/>
      <c r="FLH90" s="190"/>
      <c r="FLI90" s="190"/>
      <c r="FLJ90" s="190"/>
      <c r="FLK90" s="190"/>
      <c r="FLL90" s="190"/>
      <c r="FLM90" s="190"/>
      <c r="FLN90" s="190"/>
      <c r="FLO90" s="190"/>
      <c r="FLP90" s="190"/>
      <c r="FLQ90" s="190"/>
      <c r="FLR90" s="190"/>
      <c r="FLS90" s="190"/>
      <c r="FLT90" s="190"/>
      <c r="FLU90" s="190"/>
      <c r="FLV90" s="190"/>
      <c r="FLW90" s="190"/>
      <c r="FLX90" s="190"/>
      <c r="FLY90" s="190"/>
      <c r="FLZ90" s="190"/>
      <c r="FMA90" s="190"/>
      <c r="FMB90" s="190"/>
      <c r="FMC90" s="190"/>
      <c r="FMD90" s="190"/>
      <c r="FME90" s="190"/>
      <c r="FMF90" s="190"/>
      <c r="FMG90" s="190"/>
      <c r="FMH90" s="190"/>
      <c r="FMI90" s="190"/>
      <c r="FMJ90" s="190"/>
      <c r="FMK90" s="190"/>
      <c r="FML90" s="190"/>
      <c r="FMM90" s="190"/>
      <c r="FMN90" s="190"/>
      <c r="FMO90" s="190"/>
      <c r="FMP90" s="190"/>
      <c r="FMQ90" s="190"/>
      <c r="FMR90" s="190"/>
      <c r="FMS90" s="190"/>
      <c r="FMT90" s="190"/>
      <c r="FMU90" s="190"/>
      <c r="FMV90" s="190"/>
      <c r="FMW90" s="190"/>
      <c r="FMX90" s="190"/>
      <c r="FMY90" s="190"/>
      <c r="FMZ90" s="190"/>
      <c r="FNA90" s="190"/>
      <c r="FNB90" s="190"/>
      <c r="FNC90" s="190"/>
      <c r="FND90" s="190"/>
      <c r="FNE90" s="190"/>
      <c r="FNF90" s="190"/>
      <c r="FNG90" s="190"/>
      <c r="FNH90" s="190"/>
      <c r="FNI90" s="190"/>
      <c r="FNJ90" s="190"/>
      <c r="FNK90" s="190"/>
      <c r="FNL90" s="190"/>
      <c r="FNM90" s="190"/>
      <c r="FNN90" s="190"/>
      <c r="FNO90" s="190"/>
      <c r="FNP90" s="190"/>
      <c r="FNQ90" s="190"/>
      <c r="FNR90" s="190"/>
      <c r="FNS90" s="190"/>
      <c r="FNT90" s="190"/>
      <c r="FNU90" s="190"/>
      <c r="FNV90" s="190"/>
      <c r="FNW90" s="190"/>
      <c r="FNX90" s="190"/>
      <c r="FNY90" s="190"/>
      <c r="FNZ90" s="190"/>
      <c r="FOA90" s="190"/>
      <c r="FOB90" s="190"/>
      <c r="FOC90" s="190"/>
      <c r="FOD90" s="190"/>
      <c r="FOE90" s="190"/>
      <c r="FOF90" s="190"/>
      <c r="FOG90" s="190"/>
      <c r="FOH90" s="190"/>
      <c r="FOI90" s="190"/>
      <c r="FOJ90" s="190"/>
      <c r="FOK90" s="190"/>
      <c r="FOL90" s="190"/>
      <c r="FOM90" s="190"/>
      <c r="FON90" s="190"/>
      <c r="FOO90" s="190"/>
      <c r="FOP90" s="190"/>
      <c r="FOQ90" s="190"/>
      <c r="FOR90" s="190"/>
      <c r="FOS90" s="190"/>
      <c r="FOT90" s="190"/>
      <c r="FOU90" s="190"/>
      <c r="FOV90" s="190"/>
      <c r="FOW90" s="190"/>
      <c r="FOX90" s="190"/>
      <c r="FOY90" s="190"/>
      <c r="FOZ90" s="190"/>
      <c r="FPA90" s="190"/>
      <c r="FPB90" s="190"/>
      <c r="FPC90" s="190"/>
      <c r="FPD90" s="190"/>
      <c r="FPE90" s="190"/>
      <c r="FPF90" s="190"/>
      <c r="FPG90" s="190"/>
      <c r="FPH90" s="190"/>
      <c r="FPI90" s="190"/>
      <c r="FPJ90" s="190"/>
      <c r="FPK90" s="190"/>
      <c r="FPL90" s="190"/>
      <c r="FPM90" s="190"/>
      <c r="FPN90" s="190"/>
      <c r="FPO90" s="190"/>
      <c r="FPP90" s="190"/>
      <c r="FPQ90" s="190"/>
      <c r="FPR90" s="190"/>
      <c r="FPS90" s="190"/>
      <c r="FPT90" s="190"/>
      <c r="FPU90" s="190"/>
      <c r="FPV90" s="190"/>
      <c r="FPW90" s="190"/>
      <c r="FPX90" s="190"/>
      <c r="FPY90" s="190"/>
      <c r="FPZ90" s="190"/>
      <c r="FQA90" s="190"/>
      <c r="FQB90" s="190"/>
      <c r="FQC90" s="190"/>
      <c r="FQD90" s="190"/>
      <c r="FQE90" s="190"/>
      <c r="FQF90" s="190"/>
      <c r="FQG90" s="190"/>
      <c r="FQH90" s="190"/>
      <c r="FQI90" s="190"/>
      <c r="FQJ90" s="190"/>
      <c r="FQK90" s="190"/>
      <c r="FQL90" s="190"/>
      <c r="FQM90" s="190"/>
      <c r="FQN90" s="190"/>
      <c r="FQO90" s="190"/>
      <c r="FQP90" s="190"/>
      <c r="FQQ90" s="190"/>
      <c r="FQR90" s="190"/>
      <c r="FQS90" s="190"/>
      <c r="FQT90" s="190"/>
      <c r="FQU90" s="190"/>
      <c r="FQV90" s="190"/>
      <c r="FQW90" s="190"/>
      <c r="FQX90" s="190"/>
      <c r="FQY90" s="190"/>
      <c r="FQZ90" s="190"/>
      <c r="FRA90" s="190"/>
      <c r="FRB90" s="190"/>
      <c r="FRC90" s="190"/>
      <c r="FRD90" s="190"/>
      <c r="FRE90" s="190"/>
      <c r="FRF90" s="190"/>
      <c r="FRG90" s="190"/>
      <c r="FRH90" s="190"/>
      <c r="FRI90" s="190"/>
      <c r="FRJ90" s="190"/>
      <c r="FRK90" s="190"/>
      <c r="FRL90" s="190"/>
      <c r="FRM90" s="190"/>
      <c r="FRN90" s="190"/>
      <c r="FRO90" s="190"/>
      <c r="FRP90" s="190"/>
      <c r="FRQ90" s="190"/>
      <c r="FRR90" s="190"/>
      <c r="FRS90" s="190"/>
      <c r="FRT90" s="190"/>
      <c r="FRU90" s="190"/>
      <c r="FRV90" s="190"/>
      <c r="FRW90" s="190"/>
      <c r="FRX90" s="190"/>
      <c r="FRY90" s="190"/>
      <c r="FRZ90" s="190"/>
      <c r="FSA90" s="190"/>
      <c r="FSB90" s="190"/>
      <c r="FSC90" s="190"/>
      <c r="FSD90" s="190"/>
      <c r="FSE90" s="190"/>
      <c r="FSF90" s="190"/>
      <c r="FSG90" s="190"/>
      <c r="FSH90" s="190"/>
      <c r="FSI90" s="190"/>
      <c r="FSJ90" s="190"/>
      <c r="FSK90" s="190"/>
      <c r="FSL90" s="190"/>
      <c r="FSM90" s="190"/>
      <c r="FSN90" s="190"/>
      <c r="FSO90" s="190"/>
      <c r="FSP90" s="190"/>
      <c r="FSQ90" s="190"/>
      <c r="FSR90" s="190"/>
      <c r="FSS90" s="190"/>
      <c r="FST90" s="190"/>
      <c r="FSU90" s="190"/>
      <c r="FSV90" s="190"/>
      <c r="FSW90" s="190"/>
      <c r="FSX90" s="190"/>
      <c r="FSY90" s="190"/>
      <c r="FSZ90" s="190"/>
      <c r="FTA90" s="190"/>
      <c r="FTB90" s="190"/>
      <c r="FTC90" s="190"/>
      <c r="FTD90" s="190"/>
      <c r="FTE90" s="190"/>
      <c r="FTF90" s="190"/>
      <c r="FTG90" s="190"/>
      <c r="FTH90" s="190"/>
      <c r="FTI90" s="190"/>
      <c r="FTJ90" s="190"/>
      <c r="FTK90" s="190"/>
      <c r="FTL90" s="190"/>
      <c r="FTM90" s="190"/>
      <c r="FTN90" s="190"/>
      <c r="FTO90" s="190"/>
      <c r="FTP90" s="190"/>
      <c r="FTQ90" s="190"/>
      <c r="FTR90" s="190"/>
      <c r="FTS90" s="190"/>
      <c r="FTT90" s="190"/>
      <c r="FTU90" s="190"/>
      <c r="FTV90" s="190"/>
      <c r="FTW90" s="190"/>
      <c r="FTX90" s="190"/>
      <c r="FTY90" s="190"/>
      <c r="FTZ90" s="190"/>
      <c r="FUA90" s="190"/>
      <c r="FUB90" s="190"/>
      <c r="FUC90" s="190"/>
      <c r="FUD90" s="190"/>
      <c r="FUE90" s="190"/>
      <c r="FUF90" s="190"/>
      <c r="FUG90" s="190"/>
      <c r="FUH90" s="190"/>
      <c r="FUI90" s="190"/>
      <c r="FUJ90" s="190"/>
      <c r="FUK90" s="190"/>
      <c r="FUL90" s="190"/>
      <c r="FUM90" s="190"/>
      <c r="FUN90" s="190"/>
      <c r="FUO90" s="190"/>
      <c r="FUP90" s="190"/>
      <c r="FUQ90" s="190"/>
      <c r="FUR90" s="190"/>
      <c r="FUS90" s="190"/>
      <c r="FUT90" s="190"/>
      <c r="FUU90" s="190"/>
      <c r="FUV90" s="190"/>
      <c r="FUW90" s="190"/>
      <c r="FUX90" s="190"/>
      <c r="FUY90" s="190"/>
      <c r="FUZ90" s="190"/>
      <c r="FVA90" s="190"/>
      <c r="FVB90" s="190"/>
      <c r="FVC90" s="190"/>
      <c r="FVD90" s="190"/>
      <c r="FVE90" s="190"/>
      <c r="FVF90" s="190"/>
      <c r="FVG90" s="190"/>
      <c r="FVH90" s="190"/>
      <c r="FVI90" s="190"/>
      <c r="FVJ90" s="190"/>
      <c r="FVK90" s="190"/>
      <c r="FVL90" s="190"/>
      <c r="FVM90" s="190"/>
      <c r="FVN90" s="190"/>
      <c r="FVO90" s="190"/>
      <c r="FVP90" s="190"/>
      <c r="FVQ90" s="190"/>
      <c r="FVR90" s="190"/>
      <c r="FVS90" s="190"/>
      <c r="FVT90" s="190"/>
      <c r="FVU90" s="190"/>
      <c r="FVV90" s="190"/>
      <c r="FVW90" s="190"/>
      <c r="FVX90" s="190"/>
      <c r="FVY90" s="190"/>
      <c r="FVZ90" s="190"/>
      <c r="FWA90" s="190"/>
      <c r="FWB90" s="190"/>
      <c r="FWC90" s="190"/>
      <c r="FWD90" s="190"/>
      <c r="FWE90" s="190"/>
      <c r="FWF90" s="190"/>
      <c r="FWG90" s="190"/>
      <c r="FWH90" s="190"/>
      <c r="FWI90" s="190"/>
      <c r="FWJ90" s="190"/>
      <c r="FWK90" s="190"/>
      <c r="FWL90" s="190"/>
      <c r="FWM90" s="190"/>
      <c r="FWN90" s="190"/>
      <c r="FWO90" s="190"/>
      <c r="FWP90" s="190"/>
      <c r="FWQ90" s="190"/>
      <c r="FWR90" s="190"/>
      <c r="FWS90" s="190"/>
      <c r="FWT90" s="190"/>
      <c r="FWU90" s="190"/>
      <c r="FWV90" s="190"/>
      <c r="FWW90" s="190"/>
      <c r="FWX90" s="190"/>
      <c r="FWY90" s="190"/>
      <c r="FWZ90" s="190"/>
      <c r="FXA90" s="190"/>
      <c r="FXB90" s="190"/>
      <c r="FXC90" s="190"/>
      <c r="FXD90" s="190"/>
      <c r="FXE90" s="190"/>
      <c r="FXF90" s="190"/>
      <c r="FXG90" s="190"/>
      <c r="FXH90" s="190"/>
      <c r="FXI90" s="190"/>
      <c r="FXJ90" s="190"/>
      <c r="FXK90" s="190"/>
      <c r="FXL90" s="190"/>
      <c r="FXM90" s="190"/>
      <c r="FXN90" s="190"/>
      <c r="FXO90" s="190"/>
      <c r="FXP90" s="190"/>
      <c r="FXQ90" s="190"/>
      <c r="FXR90" s="190"/>
      <c r="FXS90" s="190"/>
      <c r="FXT90" s="190"/>
      <c r="FXU90" s="190"/>
      <c r="FXV90" s="190"/>
      <c r="FXW90" s="190"/>
      <c r="FXX90" s="190"/>
      <c r="FXY90" s="190"/>
      <c r="FXZ90" s="190"/>
      <c r="FYA90" s="190"/>
      <c r="FYB90" s="190"/>
      <c r="FYC90" s="190"/>
      <c r="FYD90" s="190"/>
      <c r="FYE90" s="190"/>
      <c r="FYF90" s="190"/>
      <c r="FYG90" s="190"/>
      <c r="FYH90" s="190"/>
      <c r="FYI90" s="190"/>
      <c r="FYJ90" s="190"/>
      <c r="FYK90" s="190"/>
      <c r="FYL90" s="190"/>
      <c r="FYM90" s="190"/>
      <c r="FYN90" s="190"/>
      <c r="FYO90" s="190"/>
      <c r="FYP90" s="190"/>
      <c r="FYQ90" s="190"/>
      <c r="FYR90" s="190"/>
      <c r="FYS90" s="190"/>
      <c r="FYT90" s="190"/>
      <c r="FYU90" s="190"/>
      <c r="FYV90" s="190"/>
      <c r="FYW90" s="190"/>
      <c r="FYX90" s="190"/>
      <c r="FYY90" s="190"/>
      <c r="FYZ90" s="190"/>
      <c r="FZA90" s="190"/>
      <c r="FZB90" s="190"/>
      <c r="FZC90" s="190"/>
      <c r="FZD90" s="190"/>
      <c r="FZE90" s="190"/>
      <c r="FZF90" s="190"/>
      <c r="FZG90" s="190"/>
      <c r="FZH90" s="190"/>
      <c r="FZI90" s="190"/>
      <c r="FZJ90" s="190"/>
      <c r="FZK90" s="190"/>
      <c r="FZL90" s="190"/>
      <c r="FZM90" s="190"/>
      <c r="FZN90" s="190"/>
      <c r="FZO90" s="190"/>
      <c r="FZP90" s="190"/>
      <c r="FZQ90" s="190"/>
      <c r="FZR90" s="190"/>
      <c r="FZS90" s="190"/>
      <c r="FZT90" s="190"/>
      <c r="FZU90" s="190"/>
      <c r="FZV90" s="190"/>
      <c r="FZW90" s="190"/>
      <c r="FZX90" s="190"/>
      <c r="FZY90" s="190"/>
      <c r="FZZ90" s="190"/>
      <c r="GAA90" s="190"/>
      <c r="GAB90" s="190"/>
      <c r="GAC90" s="190"/>
      <c r="GAD90" s="190"/>
      <c r="GAE90" s="190"/>
      <c r="GAF90" s="190"/>
      <c r="GAG90" s="190"/>
      <c r="GAH90" s="190"/>
      <c r="GAI90" s="190"/>
      <c r="GAJ90" s="190"/>
      <c r="GAK90" s="190"/>
      <c r="GAL90" s="190"/>
      <c r="GAM90" s="190"/>
      <c r="GAN90" s="190"/>
      <c r="GAO90" s="190"/>
      <c r="GAP90" s="190"/>
      <c r="GAQ90" s="190"/>
      <c r="GAR90" s="190"/>
      <c r="GAS90" s="190"/>
      <c r="GAT90" s="190"/>
      <c r="GAU90" s="190"/>
      <c r="GAV90" s="190"/>
      <c r="GAW90" s="190"/>
      <c r="GAX90" s="190"/>
      <c r="GAY90" s="190"/>
      <c r="GAZ90" s="190"/>
      <c r="GBA90" s="190"/>
      <c r="GBB90" s="190"/>
      <c r="GBC90" s="190"/>
      <c r="GBD90" s="190"/>
      <c r="GBE90" s="190"/>
      <c r="GBF90" s="190"/>
      <c r="GBG90" s="190"/>
      <c r="GBH90" s="190"/>
      <c r="GBI90" s="190"/>
      <c r="GBJ90" s="190"/>
      <c r="GBK90" s="190"/>
      <c r="GBL90" s="190"/>
      <c r="GBM90" s="190"/>
      <c r="GBN90" s="190"/>
      <c r="GBO90" s="190"/>
      <c r="GBP90" s="190"/>
      <c r="GBQ90" s="190"/>
      <c r="GBR90" s="190"/>
      <c r="GBS90" s="190"/>
      <c r="GBT90" s="190"/>
      <c r="GBU90" s="190"/>
      <c r="GBV90" s="190"/>
      <c r="GBW90" s="190"/>
      <c r="GBX90" s="190"/>
      <c r="GBY90" s="190"/>
      <c r="GBZ90" s="190"/>
      <c r="GCA90" s="190"/>
      <c r="GCB90" s="190"/>
      <c r="GCC90" s="190"/>
      <c r="GCD90" s="190"/>
      <c r="GCE90" s="190"/>
      <c r="GCF90" s="190"/>
      <c r="GCG90" s="190"/>
      <c r="GCH90" s="190"/>
      <c r="GCI90" s="190"/>
      <c r="GCJ90" s="190"/>
      <c r="GCK90" s="190"/>
      <c r="GCL90" s="190"/>
      <c r="GCM90" s="190"/>
      <c r="GCN90" s="190"/>
      <c r="GCO90" s="190"/>
      <c r="GCP90" s="190"/>
      <c r="GCQ90" s="190"/>
      <c r="GCR90" s="190"/>
      <c r="GCS90" s="190"/>
      <c r="GCT90" s="190"/>
      <c r="GCU90" s="190"/>
      <c r="GCV90" s="190"/>
      <c r="GCW90" s="190"/>
      <c r="GCX90" s="190"/>
      <c r="GCY90" s="190"/>
      <c r="GCZ90" s="190"/>
      <c r="GDA90" s="190"/>
      <c r="GDB90" s="190"/>
      <c r="GDC90" s="190"/>
      <c r="GDD90" s="190"/>
      <c r="GDE90" s="190"/>
      <c r="GDF90" s="190"/>
      <c r="GDG90" s="190"/>
      <c r="GDH90" s="190"/>
      <c r="GDI90" s="190"/>
      <c r="GDJ90" s="190"/>
      <c r="GDK90" s="190"/>
      <c r="GDL90" s="190"/>
      <c r="GDM90" s="190"/>
      <c r="GDN90" s="190"/>
      <c r="GDO90" s="190"/>
      <c r="GDP90" s="190"/>
      <c r="GDQ90" s="190"/>
      <c r="GDR90" s="190"/>
      <c r="GDS90" s="190"/>
      <c r="GDT90" s="190"/>
      <c r="GDU90" s="190"/>
      <c r="GDV90" s="190"/>
      <c r="GDW90" s="190"/>
      <c r="GDX90" s="190"/>
      <c r="GDY90" s="190"/>
      <c r="GDZ90" s="190"/>
      <c r="GEA90" s="190"/>
      <c r="GEB90" s="190"/>
      <c r="GEC90" s="190"/>
      <c r="GED90" s="190"/>
      <c r="GEE90" s="190"/>
      <c r="GEF90" s="190"/>
      <c r="GEG90" s="190"/>
      <c r="GEH90" s="190"/>
      <c r="GEI90" s="190"/>
      <c r="GEJ90" s="190"/>
      <c r="GEK90" s="190"/>
      <c r="GEL90" s="190"/>
      <c r="GEM90" s="190"/>
      <c r="GEN90" s="190"/>
      <c r="GEO90" s="190"/>
      <c r="GEP90" s="190"/>
      <c r="GEQ90" s="190"/>
      <c r="GER90" s="190"/>
      <c r="GES90" s="190"/>
      <c r="GET90" s="190"/>
      <c r="GEU90" s="190"/>
      <c r="GEV90" s="190"/>
      <c r="GEW90" s="190"/>
      <c r="GEX90" s="190"/>
      <c r="GEY90" s="190"/>
      <c r="GEZ90" s="190"/>
      <c r="GFA90" s="190"/>
      <c r="GFB90" s="190"/>
      <c r="GFC90" s="190"/>
      <c r="GFD90" s="190"/>
      <c r="GFE90" s="190"/>
      <c r="GFF90" s="190"/>
      <c r="GFG90" s="190"/>
      <c r="GFH90" s="190"/>
      <c r="GFI90" s="190"/>
      <c r="GFJ90" s="190"/>
      <c r="GFK90" s="190"/>
      <c r="GFL90" s="190"/>
      <c r="GFM90" s="190"/>
      <c r="GFN90" s="190"/>
      <c r="GFO90" s="190"/>
      <c r="GFP90" s="190"/>
      <c r="GFQ90" s="190"/>
      <c r="GFR90" s="190"/>
      <c r="GFS90" s="190"/>
      <c r="GFT90" s="190"/>
      <c r="GFU90" s="190"/>
      <c r="GFV90" s="190"/>
      <c r="GFW90" s="190"/>
      <c r="GFX90" s="190"/>
      <c r="GFY90" s="190"/>
      <c r="GFZ90" s="190"/>
      <c r="GGA90" s="190"/>
      <c r="GGB90" s="190"/>
      <c r="GGC90" s="190"/>
      <c r="GGD90" s="190"/>
      <c r="GGE90" s="190"/>
      <c r="GGF90" s="190"/>
      <c r="GGG90" s="190"/>
      <c r="GGH90" s="190"/>
      <c r="GGI90" s="190"/>
      <c r="GGJ90" s="190"/>
      <c r="GGK90" s="190"/>
      <c r="GGL90" s="190"/>
      <c r="GGM90" s="190"/>
      <c r="GGN90" s="190"/>
      <c r="GGO90" s="190"/>
      <c r="GGP90" s="190"/>
      <c r="GGQ90" s="190"/>
      <c r="GGR90" s="190"/>
      <c r="GGS90" s="190"/>
      <c r="GGT90" s="190"/>
      <c r="GGU90" s="190"/>
      <c r="GGV90" s="190"/>
      <c r="GGW90" s="190"/>
      <c r="GGX90" s="190"/>
      <c r="GGY90" s="190"/>
      <c r="GGZ90" s="190"/>
      <c r="GHA90" s="190"/>
      <c r="GHB90" s="190"/>
      <c r="GHC90" s="190"/>
      <c r="GHD90" s="190"/>
      <c r="GHE90" s="190"/>
      <c r="GHF90" s="190"/>
      <c r="GHG90" s="190"/>
      <c r="GHH90" s="190"/>
      <c r="GHI90" s="190"/>
      <c r="GHJ90" s="190"/>
      <c r="GHK90" s="190"/>
      <c r="GHL90" s="190"/>
      <c r="GHM90" s="190"/>
      <c r="GHN90" s="190"/>
      <c r="GHO90" s="190"/>
      <c r="GHP90" s="190"/>
      <c r="GHQ90" s="190"/>
      <c r="GHR90" s="190"/>
      <c r="GHS90" s="190"/>
      <c r="GHT90" s="190"/>
      <c r="GHU90" s="190"/>
      <c r="GHV90" s="190"/>
      <c r="GHW90" s="190"/>
      <c r="GHX90" s="190"/>
      <c r="GHY90" s="190"/>
      <c r="GHZ90" s="190"/>
      <c r="GIA90" s="190"/>
      <c r="GIB90" s="190"/>
      <c r="GIC90" s="190"/>
      <c r="GID90" s="190"/>
      <c r="GIE90" s="190"/>
      <c r="GIF90" s="190"/>
      <c r="GIG90" s="190"/>
      <c r="GIH90" s="190"/>
      <c r="GII90" s="190"/>
      <c r="GIJ90" s="190"/>
      <c r="GIK90" s="190"/>
      <c r="GIL90" s="190"/>
      <c r="GIM90" s="190"/>
      <c r="GIN90" s="190"/>
      <c r="GIO90" s="190"/>
      <c r="GIP90" s="190"/>
      <c r="GIQ90" s="190"/>
      <c r="GIR90" s="190"/>
      <c r="GIS90" s="190"/>
      <c r="GIT90" s="190"/>
      <c r="GIU90" s="190"/>
      <c r="GIV90" s="190"/>
      <c r="GIW90" s="190"/>
      <c r="GIX90" s="190"/>
      <c r="GIY90" s="190"/>
      <c r="GIZ90" s="190"/>
      <c r="GJA90" s="190"/>
      <c r="GJB90" s="190"/>
      <c r="GJC90" s="190"/>
      <c r="GJD90" s="190"/>
      <c r="GJE90" s="190"/>
      <c r="GJF90" s="190"/>
      <c r="GJG90" s="190"/>
      <c r="GJH90" s="190"/>
      <c r="GJI90" s="190"/>
      <c r="GJJ90" s="190"/>
      <c r="GJK90" s="190"/>
      <c r="GJL90" s="190"/>
      <c r="GJM90" s="190"/>
      <c r="GJN90" s="190"/>
      <c r="GJO90" s="190"/>
      <c r="GJP90" s="190"/>
      <c r="GJQ90" s="190"/>
      <c r="GJR90" s="190"/>
      <c r="GJS90" s="190"/>
      <c r="GJT90" s="190"/>
      <c r="GJU90" s="190"/>
      <c r="GJV90" s="190"/>
      <c r="GJW90" s="190"/>
      <c r="GJX90" s="190"/>
      <c r="GJY90" s="190"/>
      <c r="GJZ90" s="190"/>
      <c r="GKA90" s="190"/>
      <c r="GKB90" s="190"/>
      <c r="GKC90" s="190"/>
      <c r="GKD90" s="190"/>
      <c r="GKE90" s="190"/>
      <c r="GKF90" s="190"/>
      <c r="GKG90" s="190"/>
      <c r="GKH90" s="190"/>
      <c r="GKI90" s="190"/>
      <c r="GKJ90" s="190"/>
      <c r="GKK90" s="190"/>
      <c r="GKL90" s="190"/>
      <c r="GKM90" s="190"/>
      <c r="GKN90" s="190"/>
      <c r="GKO90" s="190"/>
      <c r="GKP90" s="190"/>
      <c r="GKQ90" s="190"/>
      <c r="GKR90" s="190"/>
      <c r="GKS90" s="190"/>
      <c r="GKT90" s="190"/>
      <c r="GKU90" s="190"/>
      <c r="GKV90" s="190"/>
      <c r="GKW90" s="190"/>
      <c r="GKX90" s="190"/>
      <c r="GKY90" s="190"/>
      <c r="GKZ90" s="190"/>
      <c r="GLA90" s="190"/>
      <c r="GLB90" s="190"/>
      <c r="GLC90" s="190"/>
      <c r="GLD90" s="190"/>
      <c r="GLE90" s="190"/>
      <c r="GLF90" s="190"/>
      <c r="GLG90" s="190"/>
      <c r="GLH90" s="190"/>
      <c r="GLI90" s="190"/>
      <c r="GLJ90" s="190"/>
      <c r="GLK90" s="190"/>
      <c r="GLL90" s="190"/>
      <c r="GLM90" s="190"/>
      <c r="GLN90" s="190"/>
      <c r="GLO90" s="190"/>
      <c r="GLP90" s="190"/>
      <c r="GLQ90" s="190"/>
      <c r="GLR90" s="190"/>
      <c r="GLS90" s="190"/>
      <c r="GLT90" s="190"/>
      <c r="GLU90" s="190"/>
      <c r="GLV90" s="190"/>
      <c r="GLW90" s="190"/>
      <c r="GLX90" s="190"/>
      <c r="GLY90" s="190"/>
      <c r="GLZ90" s="190"/>
      <c r="GMA90" s="190"/>
      <c r="GMB90" s="190"/>
      <c r="GMC90" s="190"/>
      <c r="GMD90" s="190"/>
      <c r="GME90" s="190"/>
      <c r="GMF90" s="190"/>
      <c r="GMG90" s="190"/>
      <c r="GMH90" s="190"/>
      <c r="GMI90" s="190"/>
      <c r="GMJ90" s="190"/>
      <c r="GMK90" s="190"/>
      <c r="GML90" s="190"/>
      <c r="GMM90" s="190"/>
      <c r="GMN90" s="190"/>
      <c r="GMO90" s="190"/>
      <c r="GMP90" s="190"/>
      <c r="GMQ90" s="190"/>
      <c r="GMR90" s="190"/>
      <c r="GMS90" s="190"/>
      <c r="GMT90" s="190"/>
      <c r="GMU90" s="190"/>
      <c r="GMV90" s="190"/>
      <c r="GMW90" s="190"/>
      <c r="GMX90" s="190"/>
      <c r="GMY90" s="190"/>
      <c r="GMZ90" s="190"/>
      <c r="GNA90" s="190"/>
      <c r="GNB90" s="190"/>
      <c r="GNC90" s="190"/>
      <c r="GND90" s="190"/>
      <c r="GNE90" s="190"/>
      <c r="GNF90" s="190"/>
      <c r="GNG90" s="190"/>
      <c r="GNH90" s="190"/>
      <c r="GNI90" s="190"/>
      <c r="GNJ90" s="190"/>
      <c r="GNK90" s="190"/>
      <c r="GNL90" s="190"/>
      <c r="GNM90" s="190"/>
      <c r="GNN90" s="190"/>
      <c r="GNO90" s="190"/>
      <c r="GNP90" s="190"/>
      <c r="GNQ90" s="190"/>
      <c r="GNR90" s="190"/>
      <c r="GNS90" s="190"/>
      <c r="GNT90" s="190"/>
      <c r="GNU90" s="190"/>
      <c r="GNV90" s="190"/>
      <c r="GNW90" s="190"/>
      <c r="GNX90" s="190"/>
      <c r="GNY90" s="190"/>
      <c r="GNZ90" s="190"/>
      <c r="GOA90" s="190"/>
      <c r="GOB90" s="190"/>
      <c r="GOC90" s="190"/>
      <c r="GOD90" s="190"/>
      <c r="GOE90" s="190"/>
      <c r="GOF90" s="190"/>
      <c r="GOG90" s="190"/>
      <c r="GOH90" s="190"/>
      <c r="GOI90" s="190"/>
      <c r="GOJ90" s="190"/>
      <c r="GOK90" s="190"/>
      <c r="GOL90" s="190"/>
      <c r="GOM90" s="190"/>
      <c r="GON90" s="190"/>
      <c r="GOO90" s="190"/>
      <c r="GOP90" s="190"/>
      <c r="GOQ90" s="190"/>
      <c r="GOR90" s="190"/>
      <c r="GOS90" s="190"/>
      <c r="GOT90" s="190"/>
      <c r="GOU90" s="190"/>
      <c r="GOV90" s="190"/>
      <c r="GOW90" s="190"/>
      <c r="GOX90" s="190"/>
      <c r="GOY90" s="190"/>
      <c r="GOZ90" s="190"/>
      <c r="GPA90" s="190"/>
      <c r="GPB90" s="190"/>
      <c r="GPC90" s="190"/>
      <c r="GPD90" s="190"/>
      <c r="GPE90" s="190"/>
      <c r="GPF90" s="190"/>
      <c r="GPG90" s="190"/>
      <c r="GPH90" s="190"/>
      <c r="GPI90" s="190"/>
      <c r="GPJ90" s="190"/>
      <c r="GPK90" s="190"/>
      <c r="GPL90" s="190"/>
      <c r="GPM90" s="190"/>
      <c r="GPN90" s="190"/>
      <c r="GPO90" s="190"/>
      <c r="GPP90" s="190"/>
      <c r="GPQ90" s="190"/>
      <c r="GPR90" s="190"/>
      <c r="GPS90" s="190"/>
      <c r="GPT90" s="190"/>
      <c r="GPU90" s="190"/>
      <c r="GPV90" s="190"/>
      <c r="GPW90" s="190"/>
      <c r="GPX90" s="190"/>
      <c r="GPY90" s="190"/>
      <c r="GPZ90" s="190"/>
      <c r="GQA90" s="190"/>
      <c r="GQB90" s="190"/>
      <c r="GQC90" s="190"/>
      <c r="GQD90" s="190"/>
      <c r="GQE90" s="190"/>
      <c r="GQF90" s="190"/>
      <c r="GQG90" s="190"/>
      <c r="GQH90" s="190"/>
      <c r="GQI90" s="190"/>
      <c r="GQJ90" s="190"/>
      <c r="GQK90" s="190"/>
      <c r="GQL90" s="190"/>
      <c r="GQM90" s="190"/>
      <c r="GQN90" s="190"/>
      <c r="GQO90" s="190"/>
      <c r="GQP90" s="190"/>
      <c r="GQQ90" s="190"/>
      <c r="GQR90" s="190"/>
      <c r="GQS90" s="190"/>
      <c r="GQT90" s="190"/>
      <c r="GQU90" s="190"/>
      <c r="GQV90" s="190"/>
      <c r="GQW90" s="190"/>
      <c r="GQX90" s="190"/>
      <c r="GQY90" s="190"/>
      <c r="GQZ90" s="190"/>
      <c r="GRA90" s="190"/>
      <c r="GRB90" s="190"/>
      <c r="GRC90" s="190"/>
      <c r="GRD90" s="190"/>
      <c r="GRE90" s="190"/>
      <c r="GRF90" s="190"/>
      <c r="GRG90" s="190"/>
      <c r="GRH90" s="190"/>
      <c r="GRI90" s="190"/>
      <c r="GRJ90" s="190"/>
      <c r="GRK90" s="190"/>
      <c r="GRL90" s="190"/>
      <c r="GRM90" s="190"/>
      <c r="GRN90" s="190"/>
      <c r="GRO90" s="190"/>
      <c r="GRP90" s="190"/>
      <c r="GRQ90" s="190"/>
      <c r="GRR90" s="190"/>
      <c r="GRS90" s="190"/>
      <c r="GRT90" s="190"/>
      <c r="GRU90" s="190"/>
      <c r="GRV90" s="190"/>
      <c r="GRW90" s="190"/>
      <c r="GRX90" s="190"/>
      <c r="GRY90" s="190"/>
      <c r="GRZ90" s="190"/>
      <c r="GSA90" s="190"/>
      <c r="GSB90" s="190"/>
      <c r="GSC90" s="190"/>
      <c r="GSD90" s="190"/>
      <c r="GSE90" s="190"/>
      <c r="GSF90" s="190"/>
      <c r="GSG90" s="190"/>
      <c r="GSH90" s="190"/>
      <c r="GSI90" s="190"/>
      <c r="GSJ90" s="190"/>
      <c r="GSK90" s="190"/>
      <c r="GSL90" s="190"/>
      <c r="GSM90" s="190"/>
      <c r="GSN90" s="190"/>
      <c r="GSO90" s="190"/>
      <c r="GSP90" s="190"/>
      <c r="GSQ90" s="190"/>
      <c r="GSR90" s="190"/>
      <c r="GSS90" s="190"/>
      <c r="GST90" s="190"/>
      <c r="GSU90" s="190"/>
      <c r="GSV90" s="190"/>
      <c r="GSW90" s="190"/>
      <c r="GSX90" s="190"/>
      <c r="GSY90" s="190"/>
      <c r="GSZ90" s="190"/>
      <c r="GTA90" s="190"/>
      <c r="GTB90" s="190"/>
      <c r="GTC90" s="190"/>
      <c r="GTD90" s="190"/>
      <c r="GTE90" s="190"/>
      <c r="GTF90" s="190"/>
      <c r="GTG90" s="190"/>
      <c r="GTH90" s="190"/>
      <c r="GTI90" s="190"/>
      <c r="GTJ90" s="190"/>
      <c r="GTK90" s="190"/>
      <c r="GTL90" s="190"/>
      <c r="GTM90" s="190"/>
      <c r="GTN90" s="190"/>
      <c r="GTO90" s="190"/>
      <c r="GTP90" s="190"/>
      <c r="GTQ90" s="190"/>
      <c r="GTR90" s="190"/>
      <c r="GTS90" s="190"/>
      <c r="GTT90" s="190"/>
      <c r="GTU90" s="190"/>
      <c r="GTV90" s="190"/>
      <c r="GTW90" s="190"/>
      <c r="GTX90" s="190"/>
      <c r="GTY90" s="190"/>
      <c r="GTZ90" s="190"/>
      <c r="GUA90" s="190"/>
      <c r="GUB90" s="190"/>
      <c r="GUC90" s="190"/>
      <c r="GUD90" s="190"/>
      <c r="GUE90" s="190"/>
      <c r="GUF90" s="190"/>
      <c r="GUG90" s="190"/>
      <c r="GUH90" s="190"/>
      <c r="GUI90" s="190"/>
      <c r="GUJ90" s="190"/>
      <c r="GUK90" s="190"/>
      <c r="GUL90" s="190"/>
      <c r="GUM90" s="190"/>
      <c r="GUN90" s="190"/>
      <c r="GUO90" s="190"/>
      <c r="GUP90" s="190"/>
      <c r="GUQ90" s="190"/>
      <c r="GUR90" s="190"/>
      <c r="GUS90" s="190"/>
      <c r="GUT90" s="190"/>
      <c r="GUU90" s="190"/>
      <c r="GUV90" s="190"/>
      <c r="GUW90" s="190"/>
      <c r="GUX90" s="190"/>
      <c r="GUY90" s="190"/>
      <c r="GUZ90" s="190"/>
      <c r="GVA90" s="190"/>
      <c r="GVB90" s="190"/>
      <c r="GVC90" s="190"/>
      <c r="GVD90" s="190"/>
      <c r="GVE90" s="190"/>
      <c r="GVF90" s="190"/>
      <c r="GVG90" s="190"/>
      <c r="GVH90" s="190"/>
      <c r="GVI90" s="190"/>
      <c r="GVJ90" s="190"/>
      <c r="GVK90" s="190"/>
      <c r="GVL90" s="190"/>
      <c r="GVM90" s="190"/>
      <c r="GVN90" s="190"/>
      <c r="GVO90" s="190"/>
      <c r="GVP90" s="190"/>
      <c r="GVQ90" s="190"/>
      <c r="GVR90" s="190"/>
      <c r="GVS90" s="190"/>
      <c r="GVT90" s="190"/>
      <c r="GVU90" s="190"/>
      <c r="GVV90" s="190"/>
      <c r="GVW90" s="190"/>
      <c r="GVX90" s="190"/>
      <c r="GVY90" s="190"/>
      <c r="GVZ90" s="190"/>
      <c r="GWA90" s="190"/>
      <c r="GWB90" s="190"/>
      <c r="GWC90" s="190"/>
      <c r="GWD90" s="190"/>
      <c r="GWE90" s="190"/>
      <c r="GWF90" s="190"/>
      <c r="GWG90" s="190"/>
      <c r="GWH90" s="190"/>
      <c r="GWI90" s="190"/>
      <c r="GWJ90" s="190"/>
      <c r="GWK90" s="190"/>
      <c r="GWL90" s="190"/>
      <c r="GWM90" s="190"/>
      <c r="GWN90" s="190"/>
      <c r="GWO90" s="190"/>
      <c r="GWP90" s="190"/>
      <c r="GWQ90" s="190"/>
      <c r="GWR90" s="190"/>
      <c r="GWS90" s="190"/>
      <c r="GWT90" s="190"/>
      <c r="GWU90" s="190"/>
      <c r="GWV90" s="190"/>
      <c r="GWW90" s="190"/>
      <c r="GWX90" s="190"/>
      <c r="GWY90" s="190"/>
      <c r="GWZ90" s="190"/>
      <c r="GXA90" s="190"/>
      <c r="GXB90" s="190"/>
      <c r="GXC90" s="190"/>
      <c r="GXD90" s="190"/>
      <c r="GXE90" s="190"/>
      <c r="GXF90" s="190"/>
      <c r="GXG90" s="190"/>
      <c r="GXH90" s="190"/>
      <c r="GXI90" s="190"/>
      <c r="GXJ90" s="190"/>
      <c r="GXK90" s="190"/>
      <c r="GXL90" s="190"/>
      <c r="GXM90" s="190"/>
      <c r="GXN90" s="190"/>
      <c r="GXO90" s="190"/>
      <c r="GXP90" s="190"/>
      <c r="GXQ90" s="190"/>
      <c r="GXR90" s="190"/>
      <c r="GXS90" s="190"/>
      <c r="GXT90" s="190"/>
      <c r="GXU90" s="190"/>
      <c r="GXV90" s="190"/>
      <c r="GXW90" s="190"/>
      <c r="GXX90" s="190"/>
      <c r="GXY90" s="190"/>
      <c r="GXZ90" s="190"/>
      <c r="GYA90" s="190"/>
      <c r="GYB90" s="190"/>
      <c r="GYC90" s="190"/>
      <c r="GYD90" s="190"/>
      <c r="GYE90" s="190"/>
      <c r="GYF90" s="190"/>
      <c r="GYG90" s="190"/>
      <c r="GYH90" s="190"/>
      <c r="GYI90" s="190"/>
      <c r="GYJ90" s="190"/>
      <c r="GYK90" s="190"/>
      <c r="GYL90" s="190"/>
      <c r="GYM90" s="190"/>
      <c r="GYN90" s="190"/>
      <c r="GYO90" s="190"/>
      <c r="GYP90" s="190"/>
      <c r="GYQ90" s="190"/>
      <c r="GYR90" s="190"/>
      <c r="GYS90" s="190"/>
      <c r="GYT90" s="190"/>
      <c r="GYU90" s="190"/>
      <c r="GYV90" s="190"/>
      <c r="GYW90" s="190"/>
      <c r="GYX90" s="190"/>
      <c r="GYY90" s="190"/>
      <c r="GYZ90" s="190"/>
      <c r="GZA90" s="190"/>
      <c r="GZB90" s="190"/>
      <c r="GZC90" s="190"/>
      <c r="GZD90" s="190"/>
      <c r="GZE90" s="190"/>
      <c r="GZF90" s="190"/>
      <c r="GZG90" s="190"/>
      <c r="GZH90" s="190"/>
      <c r="GZI90" s="190"/>
      <c r="GZJ90" s="190"/>
      <c r="GZK90" s="190"/>
      <c r="GZL90" s="190"/>
      <c r="GZM90" s="190"/>
      <c r="GZN90" s="190"/>
      <c r="GZO90" s="190"/>
      <c r="GZP90" s="190"/>
      <c r="GZQ90" s="190"/>
      <c r="GZR90" s="190"/>
      <c r="GZS90" s="190"/>
      <c r="GZT90" s="190"/>
      <c r="GZU90" s="190"/>
      <c r="GZV90" s="190"/>
      <c r="GZW90" s="190"/>
      <c r="GZX90" s="190"/>
      <c r="GZY90" s="190"/>
      <c r="GZZ90" s="190"/>
      <c r="HAA90" s="190"/>
      <c r="HAB90" s="190"/>
      <c r="HAC90" s="190"/>
      <c r="HAD90" s="190"/>
      <c r="HAE90" s="190"/>
      <c r="HAF90" s="190"/>
      <c r="HAG90" s="190"/>
      <c r="HAH90" s="190"/>
      <c r="HAI90" s="190"/>
      <c r="HAJ90" s="190"/>
      <c r="HAK90" s="190"/>
      <c r="HAL90" s="190"/>
      <c r="HAM90" s="190"/>
      <c r="HAN90" s="190"/>
      <c r="HAO90" s="190"/>
      <c r="HAP90" s="190"/>
      <c r="HAQ90" s="190"/>
      <c r="HAR90" s="190"/>
      <c r="HAS90" s="190"/>
      <c r="HAT90" s="190"/>
      <c r="HAU90" s="190"/>
      <c r="HAV90" s="190"/>
      <c r="HAW90" s="190"/>
      <c r="HAX90" s="190"/>
      <c r="HAY90" s="190"/>
      <c r="HAZ90" s="190"/>
      <c r="HBA90" s="190"/>
      <c r="HBB90" s="190"/>
      <c r="HBC90" s="190"/>
      <c r="HBD90" s="190"/>
      <c r="HBE90" s="190"/>
      <c r="HBF90" s="190"/>
      <c r="HBG90" s="190"/>
      <c r="HBH90" s="190"/>
      <c r="HBI90" s="190"/>
      <c r="HBJ90" s="190"/>
      <c r="HBK90" s="190"/>
      <c r="HBL90" s="190"/>
      <c r="HBM90" s="190"/>
      <c r="HBN90" s="190"/>
      <c r="HBO90" s="190"/>
      <c r="HBP90" s="190"/>
      <c r="HBQ90" s="190"/>
      <c r="HBR90" s="190"/>
      <c r="HBS90" s="190"/>
      <c r="HBT90" s="190"/>
      <c r="HBU90" s="190"/>
      <c r="HBV90" s="190"/>
      <c r="HBW90" s="190"/>
      <c r="HBX90" s="190"/>
      <c r="HBY90" s="190"/>
      <c r="HBZ90" s="190"/>
      <c r="HCA90" s="190"/>
      <c r="HCB90" s="190"/>
      <c r="HCC90" s="190"/>
      <c r="HCD90" s="190"/>
      <c r="HCE90" s="190"/>
      <c r="HCF90" s="190"/>
      <c r="HCG90" s="190"/>
      <c r="HCH90" s="190"/>
      <c r="HCI90" s="190"/>
      <c r="HCJ90" s="190"/>
      <c r="HCK90" s="190"/>
      <c r="HCL90" s="190"/>
      <c r="HCM90" s="190"/>
      <c r="HCN90" s="190"/>
      <c r="HCO90" s="190"/>
      <c r="HCP90" s="190"/>
      <c r="HCQ90" s="190"/>
      <c r="HCR90" s="190"/>
      <c r="HCS90" s="190"/>
      <c r="HCT90" s="190"/>
      <c r="HCU90" s="190"/>
      <c r="HCV90" s="190"/>
      <c r="HCW90" s="190"/>
      <c r="HCX90" s="190"/>
      <c r="HCY90" s="190"/>
      <c r="HCZ90" s="190"/>
      <c r="HDA90" s="190"/>
      <c r="HDB90" s="190"/>
      <c r="HDC90" s="190"/>
      <c r="HDD90" s="190"/>
      <c r="HDE90" s="190"/>
      <c r="HDF90" s="190"/>
      <c r="HDG90" s="190"/>
      <c r="HDH90" s="190"/>
      <c r="HDI90" s="190"/>
      <c r="HDJ90" s="190"/>
      <c r="HDK90" s="190"/>
      <c r="HDL90" s="190"/>
      <c r="HDM90" s="190"/>
      <c r="HDN90" s="190"/>
      <c r="HDO90" s="190"/>
      <c r="HDP90" s="190"/>
      <c r="HDQ90" s="190"/>
      <c r="HDR90" s="190"/>
      <c r="HDS90" s="190"/>
      <c r="HDT90" s="190"/>
      <c r="HDU90" s="190"/>
      <c r="HDV90" s="190"/>
      <c r="HDW90" s="190"/>
      <c r="HDX90" s="190"/>
      <c r="HDY90" s="190"/>
      <c r="HDZ90" s="190"/>
      <c r="HEA90" s="190"/>
      <c r="HEB90" s="190"/>
      <c r="HEC90" s="190"/>
      <c r="HED90" s="190"/>
      <c r="HEE90" s="190"/>
      <c r="HEF90" s="190"/>
      <c r="HEG90" s="190"/>
      <c r="HEH90" s="190"/>
      <c r="HEI90" s="190"/>
      <c r="HEJ90" s="190"/>
      <c r="HEK90" s="190"/>
      <c r="HEL90" s="190"/>
      <c r="HEM90" s="190"/>
      <c r="HEN90" s="190"/>
      <c r="HEO90" s="190"/>
      <c r="HEP90" s="190"/>
      <c r="HEQ90" s="190"/>
      <c r="HER90" s="190"/>
      <c r="HES90" s="190"/>
      <c r="HET90" s="190"/>
      <c r="HEU90" s="190"/>
      <c r="HEV90" s="190"/>
      <c r="HEW90" s="190"/>
      <c r="HEX90" s="190"/>
      <c r="HEY90" s="190"/>
      <c r="HEZ90" s="190"/>
      <c r="HFA90" s="190"/>
      <c r="HFB90" s="190"/>
      <c r="HFC90" s="190"/>
      <c r="HFD90" s="190"/>
      <c r="HFE90" s="190"/>
      <c r="HFF90" s="190"/>
      <c r="HFG90" s="190"/>
      <c r="HFH90" s="190"/>
      <c r="HFI90" s="190"/>
      <c r="HFJ90" s="190"/>
      <c r="HFK90" s="190"/>
      <c r="HFL90" s="190"/>
      <c r="HFM90" s="190"/>
      <c r="HFN90" s="190"/>
      <c r="HFO90" s="190"/>
      <c r="HFP90" s="190"/>
      <c r="HFQ90" s="190"/>
      <c r="HFR90" s="190"/>
      <c r="HFS90" s="190"/>
      <c r="HFT90" s="190"/>
      <c r="HFU90" s="190"/>
      <c r="HFV90" s="190"/>
      <c r="HFW90" s="190"/>
      <c r="HFX90" s="190"/>
      <c r="HFY90" s="190"/>
      <c r="HFZ90" s="190"/>
      <c r="HGA90" s="190"/>
      <c r="HGB90" s="190"/>
      <c r="HGC90" s="190"/>
      <c r="HGD90" s="190"/>
      <c r="HGE90" s="190"/>
      <c r="HGF90" s="190"/>
      <c r="HGG90" s="190"/>
      <c r="HGH90" s="190"/>
      <c r="HGI90" s="190"/>
      <c r="HGJ90" s="190"/>
      <c r="HGK90" s="190"/>
      <c r="HGL90" s="190"/>
      <c r="HGM90" s="190"/>
      <c r="HGN90" s="190"/>
      <c r="HGO90" s="190"/>
      <c r="HGP90" s="190"/>
      <c r="HGQ90" s="190"/>
      <c r="HGR90" s="190"/>
      <c r="HGS90" s="190"/>
      <c r="HGT90" s="190"/>
      <c r="HGU90" s="190"/>
      <c r="HGV90" s="190"/>
      <c r="HGW90" s="190"/>
      <c r="HGX90" s="190"/>
      <c r="HGY90" s="190"/>
      <c r="HGZ90" s="190"/>
      <c r="HHA90" s="190"/>
      <c r="HHB90" s="190"/>
      <c r="HHC90" s="190"/>
      <c r="HHD90" s="190"/>
      <c r="HHE90" s="190"/>
      <c r="HHF90" s="190"/>
      <c r="HHG90" s="190"/>
      <c r="HHH90" s="190"/>
      <c r="HHI90" s="190"/>
      <c r="HHJ90" s="190"/>
      <c r="HHK90" s="190"/>
      <c r="HHL90" s="190"/>
      <c r="HHM90" s="190"/>
      <c r="HHN90" s="190"/>
      <c r="HHO90" s="190"/>
      <c r="HHP90" s="190"/>
      <c r="HHQ90" s="190"/>
      <c r="HHR90" s="190"/>
      <c r="HHS90" s="190"/>
      <c r="HHT90" s="190"/>
      <c r="HHU90" s="190"/>
      <c r="HHV90" s="190"/>
      <c r="HHW90" s="190"/>
      <c r="HHX90" s="190"/>
      <c r="HHY90" s="190"/>
      <c r="HHZ90" s="190"/>
      <c r="HIA90" s="190"/>
      <c r="HIB90" s="190"/>
      <c r="HIC90" s="190"/>
      <c r="HID90" s="190"/>
      <c r="HIE90" s="190"/>
      <c r="HIF90" s="190"/>
      <c r="HIG90" s="190"/>
      <c r="HIH90" s="190"/>
      <c r="HII90" s="190"/>
      <c r="HIJ90" s="190"/>
      <c r="HIK90" s="190"/>
      <c r="HIL90" s="190"/>
      <c r="HIM90" s="190"/>
      <c r="HIN90" s="190"/>
      <c r="HIO90" s="190"/>
      <c r="HIP90" s="190"/>
      <c r="HIQ90" s="190"/>
      <c r="HIR90" s="190"/>
      <c r="HIS90" s="190"/>
      <c r="HIT90" s="190"/>
      <c r="HIU90" s="190"/>
      <c r="HIV90" s="190"/>
      <c r="HIW90" s="190"/>
      <c r="HIX90" s="190"/>
      <c r="HIY90" s="190"/>
      <c r="HIZ90" s="190"/>
      <c r="HJA90" s="190"/>
      <c r="HJB90" s="190"/>
      <c r="HJC90" s="190"/>
      <c r="HJD90" s="190"/>
      <c r="HJE90" s="190"/>
      <c r="HJF90" s="190"/>
      <c r="HJG90" s="190"/>
      <c r="HJH90" s="190"/>
      <c r="HJI90" s="190"/>
      <c r="HJJ90" s="190"/>
      <c r="HJK90" s="190"/>
      <c r="HJL90" s="190"/>
      <c r="HJM90" s="190"/>
      <c r="HJN90" s="190"/>
      <c r="HJO90" s="190"/>
      <c r="HJP90" s="190"/>
      <c r="HJQ90" s="190"/>
      <c r="HJR90" s="190"/>
      <c r="HJS90" s="190"/>
      <c r="HJT90" s="190"/>
      <c r="HJU90" s="190"/>
      <c r="HJV90" s="190"/>
      <c r="HJW90" s="190"/>
      <c r="HJX90" s="190"/>
      <c r="HJY90" s="190"/>
      <c r="HJZ90" s="190"/>
      <c r="HKA90" s="190"/>
      <c r="HKB90" s="190"/>
      <c r="HKC90" s="190"/>
      <c r="HKD90" s="190"/>
      <c r="HKE90" s="190"/>
      <c r="HKF90" s="190"/>
      <c r="HKG90" s="190"/>
      <c r="HKH90" s="190"/>
      <c r="HKI90" s="190"/>
      <c r="HKJ90" s="190"/>
      <c r="HKK90" s="190"/>
      <c r="HKL90" s="190"/>
      <c r="HKM90" s="190"/>
      <c r="HKN90" s="190"/>
      <c r="HKO90" s="190"/>
      <c r="HKP90" s="190"/>
      <c r="HKQ90" s="190"/>
      <c r="HKR90" s="190"/>
      <c r="HKS90" s="190"/>
      <c r="HKT90" s="190"/>
      <c r="HKU90" s="190"/>
      <c r="HKV90" s="190"/>
      <c r="HKW90" s="190"/>
      <c r="HKX90" s="190"/>
      <c r="HKY90" s="190"/>
      <c r="HKZ90" s="190"/>
      <c r="HLA90" s="190"/>
      <c r="HLB90" s="190"/>
      <c r="HLC90" s="190"/>
      <c r="HLD90" s="190"/>
      <c r="HLE90" s="190"/>
      <c r="HLF90" s="190"/>
      <c r="HLG90" s="190"/>
      <c r="HLH90" s="190"/>
      <c r="HLI90" s="190"/>
      <c r="HLJ90" s="190"/>
      <c r="HLK90" s="190"/>
      <c r="HLL90" s="190"/>
      <c r="HLM90" s="190"/>
      <c r="HLN90" s="190"/>
      <c r="HLO90" s="190"/>
      <c r="HLP90" s="190"/>
      <c r="HLQ90" s="190"/>
      <c r="HLR90" s="190"/>
      <c r="HLS90" s="190"/>
      <c r="HLT90" s="190"/>
      <c r="HLU90" s="190"/>
      <c r="HLV90" s="190"/>
      <c r="HLW90" s="190"/>
      <c r="HLX90" s="190"/>
      <c r="HLY90" s="190"/>
      <c r="HLZ90" s="190"/>
      <c r="HMA90" s="190"/>
      <c r="HMB90" s="190"/>
      <c r="HMC90" s="190"/>
      <c r="HMD90" s="190"/>
      <c r="HME90" s="190"/>
      <c r="HMF90" s="190"/>
      <c r="HMG90" s="190"/>
      <c r="HMH90" s="190"/>
      <c r="HMI90" s="190"/>
      <c r="HMJ90" s="190"/>
      <c r="HMK90" s="190"/>
      <c r="HML90" s="190"/>
      <c r="HMM90" s="190"/>
      <c r="HMN90" s="190"/>
      <c r="HMO90" s="190"/>
      <c r="HMP90" s="190"/>
      <c r="HMQ90" s="190"/>
      <c r="HMR90" s="190"/>
      <c r="HMS90" s="190"/>
      <c r="HMT90" s="190"/>
      <c r="HMU90" s="190"/>
      <c r="HMV90" s="190"/>
      <c r="HMW90" s="190"/>
      <c r="HMX90" s="190"/>
      <c r="HMY90" s="190"/>
      <c r="HMZ90" s="190"/>
      <c r="HNA90" s="190"/>
      <c r="HNB90" s="190"/>
      <c r="HNC90" s="190"/>
      <c r="HND90" s="190"/>
      <c r="HNE90" s="190"/>
      <c r="HNF90" s="190"/>
      <c r="HNG90" s="190"/>
      <c r="HNH90" s="190"/>
      <c r="HNI90" s="190"/>
      <c r="HNJ90" s="190"/>
      <c r="HNK90" s="190"/>
      <c r="HNL90" s="190"/>
      <c r="HNM90" s="190"/>
      <c r="HNN90" s="190"/>
      <c r="HNO90" s="190"/>
      <c r="HNP90" s="190"/>
      <c r="HNQ90" s="190"/>
      <c r="HNR90" s="190"/>
      <c r="HNS90" s="190"/>
      <c r="HNT90" s="190"/>
      <c r="HNU90" s="190"/>
      <c r="HNV90" s="190"/>
      <c r="HNW90" s="190"/>
      <c r="HNX90" s="190"/>
      <c r="HNY90" s="190"/>
      <c r="HNZ90" s="190"/>
      <c r="HOA90" s="190"/>
      <c r="HOB90" s="190"/>
      <c r="HOC90" s="190"/>
      <c r="HOD90" s="190"/>
      <c r="HOE90" s="190"/>
      <c r="HOF90" s="190"/>
      <c r="HOG90" s="190"/>
      <c r="HOH90" s="190"/>
      <c r="HOI90" s="190"/>
      <c r="HOJ90" s="190"/>
      <c r="HOK90" s="190"/>
      <c r="HOL90" s="190"/>
      <c r="HOM90" s="190"/>
      <c r="HON90" s="190"/>
      <c r="HOO90" s="190"/>
      <c r="HOP90" s="190"/>
      <c r="HOQ90" s="190"/>
      <c r="HOR90" s="190"/>
      <c r="HOS90" s="190"/>
      <c r="HOT90" s="190"/>
      <c r="HOU90" s="190"/>
      <c r="HOV90" s="190"/>
      <c r="HOW90" s="190"/>
      <c r="HOX90" s="190"/>
      <c r="HOY90" s="190"/>
      <c r="HOZ90" s="190"/>
      <c r="HPA90" s="190"/>
      <c r="HPB90" s="190"/>
      <c r="HPC90" s="190"/>
      <c r="HPD90" s="190"/>
      <c r="HPE90" s="190"/>
      <c r="HPF90" s="190"/>
      <c r="HPG90" s="190"/>
      <c r="HPH90" s="190"/>
      <c r="HPI90" s="190"/>
      <c r="HPJ90" s="190"/>
      <c r="HPK90" s="190"/>
      <c r="HPL90" s="190"/>
      <c r="HPM90" s="190"/>
      <c r="HPN90" s="190"/>
      <c r="HPO90" s="190"/>
      <c r="HPP90" s="190"/>
      <c r="HPQ90" s="190"/>
      <c r="HPR90" s="190"/>
      <c r="HPS90" s="190"/>
      <c r="HPT90" s="190"/>
      <c r="HPU90" s="190"/>
      <c r="HPV90" s="190"/>
      <c r="HPW90" s="190"/>
      <c r="HPX90" s="190"/>
      <c r="HPY90" s="190"/>
      <c r="HPZ90" s="190"/>
      <c r="HQA90" s="190"/>
      <c r="HQB90" s="190"/>
      <c r="HQC90" s="190"/>
      <c r="HQD90" s="190"/>
      <c r="HQE90" s="190"/>
      <c r="HQF90" s="190"/>
      <c r="HQG90" s="190"/>
      <c r="HQH90" s="190"/>
      <c r="HQI90" s="190"/>
      <c r="HQJ90" s="190"/>
      <c r="HQK90" s="190"/>
      <c r="HQL90" s="190"/>
      <c r="HQM90" s="190"/>
      <c r="HQN90" s="190"/>
      <c r="HQO90" s="190"/>
      <c r="HQP90" s="190"/>
      <c r="HQQ90" s="190"/>
      <c r="HQR90" s="190"/>
      <c r="HQS90" s="190"/>
      <c r="HQT90" s="190"/>
      <c r="HQU90" s="190"/>
      <c r="HQV90" s="190"/>
      <c r="HQW90" s="190"/>
      <c r="HQX90" s="190"/>
      <c r="HQY90" s="190"/>
      <c r="HQZ90" s="190"/>
      <c r="HRA90" s="190"/>
      <c r="HRB90" s="190"/>
      <c r="HRC90" s="190"/>
      <c r="HRD90" s="190"/>
      <c r="HRE90" s="190"/>
      <c r="HRF90" s="190"/>
      <c r="HRG90" s="190"/>
      <c r="HRH90" s="190"/>
      <c r="HRI90" s="190"/>
      <c r="HRJ90" s="190"/>
      <c r="HRK90" s="190"/>
      <c r="HRL90" s="190"/>
      <c r="HRM90" s="190"/>
      <c r="HRN90" s="190"/>
      <c r="HRO90" s="190"/>
      <c r="HRP90" s="190"/>
      <c r="HRQ90" s="190"/>
      <c r="HRR90" s="190"/>
      <c r="HRS90" s="190"/>
      <c r="HRT90" s="190"/>
      <c r="HRU90" s="190"/>
      <c r="HRV90" s="190"/>
      <c r="HRW90" s="190"/>
      <c r="HRX90" s="190"/>
      <c r="HRY90" s="190"/>
      <c r="HRZ90" s="190"/>
      <c r="HSA90" s="190"/>
      <c r="HSB90" s="190"/>
      <c r="HSC90" s="190"/>
      <c r="HSD90" s="190"/>
      <c r="HSE90" s="190"/>
      <c r="HSF90" s="190"/>
      <c r="HSG90" s="190"/>
      <c r="HSH90" s="190"/>
      <c r="HSI90" s="190"/>
      <c r="HSJ90" s="190"/>
      <c r="HSK90" s="190"/>
      <c r="HSL90" s="190"/>
      <c r="HSM90" s="190"/>
      <c r="HSN90" s="190"/>
      <c r="HSO90" s="190"/>
      <c r="HSP90" s="190"/>
      <c r="HSQ90" s="190"/>
      <c r="HSR90" s="190"/>
      <c r="HSS90" s="190"/>
      <c r="HST90" s="190"/>
      <c r="HSU90" s="190"/>
      <c r="HSV90" s="190"/>
      <c r="HSW90" s="190"/>
      <c r="HSX90" s="190"/>
      <c r="HSY90" s="190"/>
      <c r="HSZ90" s="190"/>
      <c r="HTA90" s="190"/>
      <c r="HTB90" s="190"/>
      <c r="HTC90" s="190"/>
      <c r="HTD90" s="190"/>
      <c r="HTE90" s="190"/>
      <c r="HTF90" s="190"/>
      <c r="HTG90" s="190"/>
      <c r="HTH90" s="190"/>
      <c r="HTI90" s="190"/>
      <c r="HTJ90" s="190"/>
      <c r="HTK90" s="190"/>
      <c r="HTL90" s="190"/>
      <c r="HTM90" s="190"/>
      <c r="HTN90" s="190"/>
      <c r="HTO90" s="190"/>
      <c r="HTP90" s="190"/>
      <c r="HTQ90" s="190"/>
      <c r="HTR90" s="190"/>
      <c r="HTS90" s="190"/>
      <c r="HTT90" s="190"/>
      <c r="HTU90" s="190"/>
      <c r="HTV90" s="190"/>
      <c r="HTW90" s="190"/>
      <c r="HTX90" s="190"/>
      <c r="HTY90" s="190"/>
      <c r="HTZ90" s="190"/>
      <c r="HUA90" s="190"/>
      <c r="HUB90" s="190"/>
      <c r="HUC90" s="190"/>
      <c r="HUD90" s="190"/>
      <c r="HUE90" s="190"/>
      <c r="HUF90" s="190"/>
      <c r="HUG90" s="190"/>
      <c r="HUH90" s="190"/>
      <c r="HUI90" s="190"/>
      <c r="HUJ90" s="190"/>
      <c r="HUK90" s="190"/>
      <c r="HUL90" s="190"/>
      <c r="HUM90" s="190"/>
      <c r="HUN90" s="190"/>
      <c r="HUO90" s="190"/>
      <c r="HUP90" s="190"/>
      <c r="HUQ90" s="190"/>
      <c r="HUR90" s="190"/>
      <c r="HUS90" s="190"/>
      <c r="HUT90" s="190"/>
      <c r="HUU90" s="190"/>
      <c r="HUV90" s="190"/>
      <c r="HUW90" s="190"/>
      <c r="HUX90" s="190"/>
      <c r="HUY90" s="190"/>
      <c r="HUZ90" s="190"/>
      <c r="HVA90" s="190"/>
      <c r="HVB90" s="190"/>
      <c r="HVC90" s="190"/>
      <c r="HVD90" s="190"/>
      <c r="HVE90" s="190"/>
      <c r="HVF90" s="190"/>
      <c r="HVG90" s="190"/>
      <c r="HVH90" s="190"/>
      <c r="HVI90" s="190"/>
      <c r="HVJ90" s="190"/>
      <c r="HVK90" s="190"/>
      <c r="HVL90" s="190"/>
      <c r="HVM90" s="190"/>
      <c r="HVN90" s="190"/>
      <c r="HVO90" s="190"/>
      <c r="HVP90" s="190"/>
      <c r="HVQ90" s="190"/>
      <c r="HVR90" s="190"/>
      <c r="HVS90" s="190"/>
      <c r="HVT90" s="190"/>
      <c r="HVU90" s="190"/>
      <c r="HVV90" s="190"/>
      <c r="HVW90" s="190"/>
      <c r="HVX90" s="190"/>
      <c r="HVY90" s="190"/>
      <c r="HVZ90" s="190"/>
      <c r="HWA90" s="190"/>
      <c r="HWB90" s="190"/>
      <c r="HWC90" s="190"/>
      <c r="HWD90" s="190"/>
      <c r="HWE90" s="190"/>
      <c r="HWF90" s="190"/>
      <c r="HWG90" s="190"/>
      <c r="HWH90" s="190"/>
      <c r="HWI90" s="190"/>
      <c r="HWJ90" s="190"/>
      <c r="HWK90" s="190"/>
      <c r="HWL90" s="190"/>
      <c r="HWM90" s="190"/>
      <c r="HWN90" s="190"/>
      <c r="HWO90" s="190"/>
      <c r="HWP90" s="190"/>
      <c r="HWQ90" s="190"/>
      <c r="HWR90" s="190"/>
      <c r="HWS90" s="190"/>
      <c r="HWT90" s="190"/>
      <c r="HWU90" s="190"/>
      <c r="HWV90" s="190"/>
      <c r="HWW90" s="190"/>
      <c r="HWX90" s="190"/>
      <c r="HWY90" s="190"/>
      <c r="HWZ90" s="190"/>
      <c r="HXA90" s="190"/>
      <c r="HXB90" s="190"/>
      <c r="HXC90" s="190"/>
      <c r="HXD90" s="190"/>
      <c r="HXE90" s="190"/>
      <c r="HXF90" s="190"/>
      <c r="HXG90" s="190"/>
      <c r="HXH90" s="190"/>
      <c r="HXI90" s="190"/>
      <c r="HXJ90" s="190"/>
      <c r="HXK90" s="190"/>
      <c r="HXL90" s="190"/>
      <c r="HXM90" s="190"/>
      <c r="HXN90" s="190"/>
      <c r="HXO90" s="190"/>
      <c r="HXP90" s="190"/>
      <c r="HXQ90" s="190"/>
      <c r="HXR90" s="190"/>
      <c r="HXS90" s="190"/>
      <c r="HXT90" s="190"/>
      <c r="HXU90" s="190"/>
      <c r="HXV90" s="190"/>
      <c r="HXW90" s="190"/>
      <c r="HXX90" s="190"/>
      <c r="HXY90" s="190"/>
      <c r="HXZ90" s="190"/>
      <c r="HYA90" s="190"/>
      <c r="HYB90" s="190"/>
      <c r="HYC90" s="190"/>
      <c r="HYD90" s="190"/>
      <c r="HYE90" s="190"/>
      <c r="HYF90" s="190"/>
      <c r="HYG90" s="190"/>
      <c r="HYH90" s="190"/>
      <c r="HYI90" s="190"/>
      <c r="HYJ90" s="190"/>
      <c r="HYK90" s="190"/>
      <c r="HYL90" s="190"/>
      <c r="HYM90" s="190"/>
      <c r="HYN90" s="190"/>
      <c r="HYO90" s="190"/>
      <c r="HYP90" s="190"/>
      <c r="HYQ90" s="190"/>
      <c r="HYR90" s="190"/>
      <c r="HYS90" s="190"/>
      <c r="HYT90" s="190"/>
      <c r="HYU90" s="190"/>
      <c r="HYV90" s="190"/>
      <c r="HYW90" s="190"/>
      <c r="HYX90" s="190"/>
      <c r="HYY90" s="190"/>
      <c r="HYZ90" s="190"/>
      <c r="HZA90" s="190"/>
      <c r="HZB90" s="190"/>
      <c r="HZC90" s="190"/>
      <c r="HZD90" s="190"/>
      <c r="HZE90" s="190"/>
      <c r="HZF90" s="190"/>
      <c r="HZG90" s="190"/>
      <c r="HZH90" s="190"/>
      <c r="HZI90" s="190"/>
      <c r="HZJ90" s="190"/>
      <c r="HZK90" s="190"/>
      <c r="HZL90" s="190"/>
      <c r="HZM90" s="190"/>
      <c r="HZN90" s="190"/>
      <c r="HZO90" s="190"/>
      <c r="HZP90" s="190"/>
      <c r="HZQ90" s="190"/>
      <c r="HZR90" s="190"/>
      <c r="HZS90" s="190"/>
      <c r="HZT90" s="190"/>
      <c r="HZU90" s="190"/>
      <c r="HZV90" s="190"/>
      <c r="HZW90" s="190"/>
      <c r="HZX90" s="190"/>
      <c r="HZY90" s="190"/>
      <c r="HZZ90" s="190"/>
      <c r="IAA90" s="190"/>
      <c r="IAB90" s="190"/>
      <c r="IAC90" s="190"/>
      <c r="IAD90" s="190"/>
      <c r="IAE90" s="190"/>
      <c r="IAF90" s="190"/>
      <c r="IAG90" s="190"/>
      <c r="IAH90" s="190"/>
      <c r="IAI90" s="190"/>
      <c r="IAJ90" s="190"/>
      <c r="IAK90" s="190"/>
      <c r="IAL90" s="190"/>
      <c r="IAM90" s="190"/>
      <c r="IAN90" s="190"/>
      <c r="IAO90" s="190"/>
      <c r="IAP90" s="190"/>
      <c r="IAQ90" s="190"/>
      <c r="IAR90" s="190"/>
      <c r="IAS90" s="190"/>
      <c r="IAT90" s="190"/>
      <c r="IAU90" s="190"/>
      <c r="IAV90" s="190"/>
      <c r="IAW90" s="190"/>
      <c r="IAX90" s="190"/>
      <c r="IAY90" s="190"/>
      <c r="IAZ90" s="190"/>
      <c r="IBA90" s="190"/>
      <c r="IBB90" s="190"/>
      <c r="IBC90" s="190"/>
      <c r="IBD90" s="190"/>
      <c r="IBE90" s="190"/>
      <c r="IBF90" s="190"/>
      <c r="IBG90" s="190"/>
      <c r="IBH90" s="190"/>
      <c r="IBI90" s="190"/>
      <c r="IBJ90" s="190"/>
      <c r="IBK90" s="190"/>
      <c r="IBL90" s="190"/>
      <c r="IBM90" s="190"/>
      <c r="IBN90" s="190"/>
      <c r="IBO90" s="190"/>
      <c r="IBP90" s="190"/>
      <c r="IBQ90" s="190"/>
      <c r="IBR90" s="190"/>
      <c r="IBS90" s="190"/>
      <c r="IBT90" s="190"/>
      <c r="IBU90" s="190"/>
      <c r="IBV90" s="190"/>
      <c r="IBW90" s="190"/>
      <c r="IBX90" s="190"/>
      <c r="IBY90" s="190"/>
      <c r="IBZ90" s="190"/>
      <c r="ICA90" s="190"/>
      <c r="ICB90" s="190"/>
      <c r="ICC90" s="190"/>
      <c r="ICD90" s="190"/>
      <c r="ICE90" s="190"/>
      <c r="ICF90" s="190"/>
      <c r="ICG90" s="190"/>
      <c r="ICH90" s="190"/>
      <c r="ICI90" s="190"/>
      <c r="ICJ90" s="190"/>
      <c r="ICK90" s="190"/>
      <c r="ICL90" s="190"/>
      <c r="ICM90" s="190"/>
      <c r="ICN90" s="190"/>
      <c r="ICO90" s="190"/>
      <c r="ICP90" s="190"/>
      <c r="ICQ90" s="190"/>
      <c r="ICR90" s="190"/>
      <c r="ICS90" s="190"/>
      <c r="ICT90" s="190"/>
      <c r="ICU90" s="190"/>
      <c r="ICV90" s="190"/>
      <c r="ICW90" s="190"/>
      <c r="ICX90" s="190"/>
      <c r="ICY90" s="190"/>
      <c r="ICZ90" s="190"/>
      <c r="IDA90" s="190"/>
      <c r="IDB90" s="190"/>
      <c r="IDC90" s="190"/>
      <c r="IDD90" s="190"/>
      <c r="IDE90" s="190"/>
      <c r="IDF90" s="190"/>
      <c r="IDG90" s="190"/>
      <c r="IDH90" s="190"/>
      <c r="IDI90" s="190"/>
      <c r="IDJ90" s="190"/>
      <c r="IDK90" s="190"/>
      <c r="IDL90" s="190"/>
      <c r="IDM90" s="190"/>
      <c r="IDN90" s="190"/>
      <c r="IDO90" s="190"/>
      <c r="IDP90" s="190"/>
      <c r="IDQ90" s="190"/>
      <c r="IDR90" s="190"/>
      <c r="IDS90" s="190"/>
      <c r="IDT90" s="190"/>
      <c r="IDU90" s="190"/>
      <c r="IDV90" s="190"/>
      <c r="IDW90" s="190"/>
      <c r="IDX90" s="190"/>
      <c r="IDY90" s="190"/>
      <c r="IDZ90" s="190"/>
      <c r="IEA90" s="190"/>
      <c r="IEB90" s="190"/>
      <c r="IEC90" s="190"/>
      <c r="IED90" s="190"/>
      <c r="IEE90" s="190"/>
      <c r="IEF90" s="190"/>
      <c r="IEG90" s="190"/>
      <c r="IEH90" s="190"/>
      <c r="IEI90" s="190"/>
      <c r="IEJ90" s="190"/>
      <c r="IEK90" s="190"/>
      <c r="IEL90" s="190"/>
      <c r="IEM90" s="190"/>
      <c r="IEN90" s="190"/>
      <c r="IEO90" s="190"/>
      <c r="IEP90" s="190"/>
      <c r="IEQ90" s="190"/>
      <c r="IER90" s="190"/>
      <c r="IES90" s="190"/>
      <c r="IET90" s="190"/>
      <c r="IEU90" s="190"/>
      <c r="IEV90" s="190"/>
      <c r="IEW90" s="190"/>
      <c r="IEX90" s="190"/>
      <c r="IEY90" s="190"/>
      <c r="IEZ90" s="190"/>
      <c r="IFA90" s="190"/>
      <c r="IFB90" s="190"/>
      <c r="IFC90" s="190"/>
      <c r="IFD90" s="190"/>
      <c r="IFE90" s="190"/>
      <c r="IFF90" s="190"/>
      <c r="IFG90" s="190"/>
      <c r="IFH90" s="190"/>
      <c r="IFI90" s="190"/>
      <c r="IFJ90" s="190"/>
      <c r="IFK90" s="190"/>
      <c r="IFL90" s="190"/>
      <c r="IFM90" s="190"/>
      <c r="IFN90" s="190"/>
      <c r="IFO90" s="190"/>
      <c r="IFP90" s="190"/>
      <c r="IFQ90" s="190"/>
      <c r="IFR90" s="190"/>
      <c r="IFS90" s="190"/>
      <c r="IFT90" s="190"/>
      <c r="IFU90" s="190"/>
      <c r="IFV90" s="190"/>
      <c r="IFW90" s="190"/>
      <c r="IFX90" s="190"/>
      <c r="IFY90" s="190"/>
      <c r="IFZ90" s="190"/>
      <c r="IGA90" s="190"/>
      <c r="IGB90" s="190"/>
      <c r="IGC90" s="190"/>
      <c r="IGD90" s="190"/>
      <c r="IGE90" s="190"/>
      <c r="IGF90" s="190"/>
      <c r="IGG90" s="190"/>
      <c r="IGH90" s="190"/>
      <c r="IGI90" s="190"/>
      <c r="IGJ90" s="190"/>
      <c r="IGK90" s="190"/>
      <c r="IGL90" s="190"/>
      <c r="IGM90" s="190"/>
      <c r="IGN90" s="190"/>
      <c r="IGO90" s="190"/>
      <c r="IGP90" s="190"/>
      <c r="IGQ90" s="190"/>
      <c r="IGR90" s="190"/>
      <c r="IGS90" s="190"/>
      <c r="IGT90" s="190"/>
      <c r="IGU90" s="190"/>
      <c r="IGV90" s="190"/>
      <c r="IGW90" s="190"/>
      <c r="IGX90" s="190"/>
      <c r="IGY90" s="190"/>
      <c r="IGZ90" s="190"/>
      <c r="IHA90" s="190"/>
      <c r="IHB90" s="190"/>
      <c r="IHC90" s="190"/>
      <c r="IHD90" s="190"/>
      <c r="IHE90" s="190"/>
      <c r="IHF90" s="190"/>
      <c r="IHG90" s="190"/>
      <c r="IHH90" s="190"/>
      <c r="IHI90" s="190"/>
      <c r="IHJ90" s="190"/>
      <c r="IHK90" s="190"/>
      <c r="IHL90" s="190"/>
      <c r="IHM90" s="190"/>
      <c r="IHN90" s="190"/>
      <c r="IHO90" s="190"/>
      <c r="IHP90" s="190"/>
      <c r="IHQ90" s="190"/>
      <c r="IHR90" s="190"/>
      <c r="IHS90" s="190"/>
      <c r="IHT90" s="190"/>
      <c r="IHU90" s="190"/>
      <c r="IHV90" s="190"/>
      <c r="IHW90" s="190"/>
      <c r="IHX90" s="190"/>
      <c r="IHY90" s="190"/>
      <c r="IHZ90" s="190"/>
      <c r="IIA90" s="190"/>
      <c r="IIB90" s="190"/>
      <c r="IIC90" s="190"/>
      <c r="IID90" s="190"/>
      <c r="IIE90" s="190"/>
      <c r="IIF90" s="190"/>
      <c r="IIG90" s="190"/>
      <c r="IIH90" s="190"/>
      <c r="III90" s="190"/>
      <c r="IIJ90" s="190"/>
      <c r="IIK90" s="190"/>
      <c r="IIL90" s="190"/>
      <c r="IIM90" s="190"/>
      <c r="IIN90" s="190"/>
      <c r="IIO90" s="190"/>
      <c r="IIP90" s="190"/>
      <c r="IIQ90" s="190"/>
      <c r="IIR90" s="190"/>
      <c r="IIS90" s="190"/>
      <c r="IIT90" s="190"/>
      <c r="IIU90" s="190"/>
      <c r="IIV90" s="190"/>
      <c r="IIW90" s="190"/>
      <c r="IIX90" s="190"/>
      <c r="IIY90" s="190"/>
      <c r="IIZ90" s="190"/>
      <c r="IJA90" s="190"/>
      <c r="IJB90" s="190"/>
      <c r="IJC90" s="190"/>
      <c r="IJD90" s="190"/>
      <c r="IJE90" s="190"/>
      <c r="IJF90" s="190"/>
      <c r="IJG90" s="190"/>
      <c r="IJH90" s="190"/>
      <c r="IJI90" s="190"/>
      <c r="IJJ90" s="190"/>
      <c r="IJK90" s="190"/>
      <c r="IJL90" s="190"/>
      <c r="IJM90" s="190"/>
      <c r="IJN90" s="190"/>
      <c r="IJO90" s="190"/>
      <c r="IJP90" s="190"/>
      <c r="IJQ90" s="190"/>
      <c r="IJR90" s="190"/>
      <c r="IJS90" s="190"/>
      <c r="IJT90" s="190"/>
      <c r="IJU90" s="190"/>
      <c r="IJV90" s="190"/>
      <c r="IJW90" s="190"/>
      <c r="IJX90" s="190"/>
      <c r="IJY90" s="190"/>
      <c r="IJZ90" s="190"/>
      <c r="IKA90" s="190"/>
      <c r="IKB90" s="190"/>
      <c r="IKC90" s="190"/>
      <c r="IKD90" s="190"/>
      <c r="IKE90" s="190"/>
      <c r="IKF90" s="190"/>
      <c r="IKG90" s="190"/>
      <c r="IKH90" s="190"/>
      <c r="IKI90" s="190"/>
      <c r="IKJ90" s="190"/>
      <c r="IKK90" s="190"/>
      <c r="IKL90" s="190"/>
      <c r="IKM90" s="190"/>
      <c r="IKN90" s="190"/>
      <c r="IKO90" s="190"/>
      <c r="IKP90" s="190"/>
      <c r="IKQ90" s="190"/>
      <c r="IKR90" s="190"/>
      <c r="IKS90" s="190"/>
      <c r="IKT90" s="190"/>
      <c r="IKU90" s="190"/>
      <c r="IKV90" s="190"/>
      <c r="IKW90" s="190"/>
      <c r="IKX90" s="190"/>
      <c r="IKY90" s="190"/>
      <c r="IKZ90" s="190"/>
      <c r="ILA90" s="190"/>
      <c r="ILB90" s="190"/>
      <c r="ILC90" s="190"/>
      <c r="ILD90" s="190"/>
      <c r="ILE90" s="190"/>
      <c r="ILF90" s="190"/>
      <c r="ILG90" s="190"/>
      <c r="ILH90" s="190"/>
      <c r="ILI90" s="190"/>
      <c r="ILJ90" s="190"/>
      <c r="ILK90" s="190"/>
      <c r="ILL90" s="190"/>
      <c r="ILM90" s="190"/>
      <c r="ILN90" s="190"/>
      <c r="ILO90" s="190"/>
      <c r="ILP90" s="190"/>
      <c r="ILQ90" s="190"/>
      <c r="ILR90" s="190"/>
      <c r="ILS90" s="190"/>
      <c r="ILT90" s="190"/>
      <c r="ILU90" s="190"/>
      <c r="ILV90" s="190"/>
      <c r="ILW90" s="190"/>
      <c r="ILX90" s="190"/>
      <c r="ILY90" s="190"/>
      <c r="ILZ90" s="190"/>
      <c r="IMA90" s="190"/>
      <c r="IMB90" s="190"/>
      <c r="IMC90" s="190"/>
      <c r="IMD90" s="190"/>
      <c r="IME90" s="190"/>
      <c r="IMF90" s="190"/>
      <c r="IMG90" s="190"/>
      <c r="IMH90" s="190"/>
      <c r="IMI90" s="190"/>
      <c r="IMJ90" s="190"/>
      <c r="IMK90" s="190"/>
      <c r="IML90" s="190"/>
      <c r="IMM90" s="190"/>
      <c r="IMN90" s="190"/>
      <c r="IMO90" s="190"/>
      <c r="IMP90" s="190"/>
      <c r="IMQ90" s="190"/>
      <c r="IMR90" s="190"/>
      <c r="IMS90" s="190"/>
      <c r="IMT90" s="190"/>
      <c r="IMU90" s="190"/>
      <c r="IMV90" s="190"/>
      <c r="IMW90" s="190"/>
      <c r="IMX90" s="190"/>
      <c r="IMY90" s="190"/>
      <c r="IMZ90" s="190"/>
      <c r="INA90" s="190"/>
      <c r="INB90" s="190"/>
      <c r="INC90" s="190"/>
      <c r="IND90" s="190"/>
      <c r="INE90" s="190"/>
      <c r="INF90" s="190"/>
      <c r="ING90" s="190"/>
      <c r="INH90" s="190"/>
      <c r="INI90" s="190"/>
      <c r="INJ90" s="190"/>
      <c r="INK90" s="190"/>
      <c r="INL90" s="190"/>
      <c r="INM90" s="190"/>
      <c r="INN90" s="190"/>
      <c r="INO90" s="190"/>
      <c r="INP90" s="190"/>
      <c r="INQ90" s="190"/>
      <c r="INR90" s="190"/>
      <c r="INS90" s="190"/>
      <c r="INT90" s="190"/>
      <c r="INU90" s="190"/>
      <c r="INV90" s="190"/>
      <c r="INW90" s="190"/>
      <c r="INX90" s="190"/>
      <c r="INY90" s="190"/>
      <c r="INZ90" s="190"/>
      <c r="IOA90" s="190"/>
      <c r="IOB90" s="190"/>
      <c r="IOC90" s="190"/>
      <c r="IOD90" s="190"/>
      <c r="IOE90" s="190"/>
      <c r="IOF90" s="190"/>
      <c r="IOG90" s="190"/>
      <c r="IOH90" s="190"/>
      <c r="IOI90" s="190"/>
      <c r="IOJ90" s="190"/>
      <c r="IOK90" s="190"/>
      <c r="IOL90" s="190"/>
      <c r="IOM90" s="190"/>
      <c r="ION90" s="190"/>
      <c r="IOO90" s="190"/>
      <c r="IOP90" s="190"/>
      <c r="IOQ90" s="190"/>
      <c r="IOR90" s="190"/>
      <c r="IOS90" s="190"/>
      <c r="IOT90" s="190"/>
      <c r="IOU90" s="190"/>
      <c r="IOV90" s="190"/>
      <c r="IOW90" s="190"/>
      <c r="IOX90" s="190"/>
      <c r="IOY90" s="190"/>
      <c r="IOZ90" s="190"/>
      <c r="IPA90" s="190"/>
      <c r="IPB90" s="190"/>
      <c r="IPC90" s="190"/>
      <c r="IPD90" s="190"/>
      <c r="IPE90" s="190"/>
      <c r="IPF90" s="190"/>
      <c r="IPG90" s="190"/>
      <c r="IPH90" s="190"/>
      <c r="IPI90" s="190"/>
      <c r="IPJ90" s="190"/>
      <c r="IPK90" s="190"/>
      <c r="IPL90" s="190"/>
      <c r="IPM90" s="190"/>
      <c r="IPN90" s="190"/>
      <c r="IPO90" s="190"/>
      <c r="IPP90" s="190"/>
      <c r="IPQ90" s="190"/>
      <c r="IPR90" s="190"/>
      <c r="IPS90" s="190"/>
      <c r="IPT90" s="190"/>
      <c r="IPU90" s="190"/>
      <c r="IPV90" s="190"/>
      <c r="IPW90" s="190"/>
      <c r="IPX90" s="190"/>
      <c r="IPY90" s="190"/>
      <c r="IPZ90" s="190"/>
      <c r="IQA90" s="190"/>
      <c r="IQB90" s="190"/>
      <c r="IQC90" s="190"/>
      <c r="IQD90" s="190"/>
      <c r="IQE90" s="190"/>
      <c r="IQF90" s="190"/>
      <c r="IQG90" s="190"/>
      <c r="IQH90" s="190"/>
      <c r="IQI90" s="190"/>
      <c r="IQJ90" s="190"/>
      <c r="IQK90" s="190"/>
      <c r="IQL90" s="190"/>
      <c r="IQM90" s="190"/>
      <c r="IQN90" s="190"/>
      <c r="IQO90" s="190"/>
      <c r="IQP90" s="190"/>
      <c r="IQQ90" s="190"/>
      <c r="IQR90" s="190"/>
      <c r="IQS90" s="190"/>
      <c r="IQT90" s="190"/>
      <c r="IQU90" s="190"/>
      <c r="IQV90" s="190"/>
      <c r="IQW90" s="190"/>
      <c r="IQX90" s="190"/>
      <c r="IQY90" s="190"/>
      <c r="IQZ90" s="190"/>
      <c r="IRA90" s="190"/>
      <c r="IRB90" s="190"/>
      <c r="IRC90" s="190"/>
      <c r="IRD90" s="190"/>
      <c r="IRE90" s="190"/>
      <c r="IRF90" s="190"/>
      <c r="IRG90" s="190"/>
      <c r="IRH90" s="190"/>
      <c r="IRI90" s="190"/>
      <c r="IRJ90" s="190"/>
      <c r="IRK90" s="190"/>
      <c r="IRL90" s="190"/>
      <c r="IRM90" s="190"/>
      <c r="IRN90" s="190"/>
      <c r="IRO90" s="190"/>
      <c r="IRP90" s="190"/>
      <c r="IRQ90" s="190"/>
      <c r="IRR90" s="190"/>
      <c r="IRS90" s="190"/>
      <c r="IRT90" s="190"/>
      <c r="IRU90" s="190"/>
      <c r="IRV90" s="190"/>
      <c r="IRW90" s="190"/>
      <c r="IRX90" s="190"/>
      <c r="IRY90" s="190"/>
      <c r="IRZ90" s="190"/>
      <c r="ISA90" s="190"/>
      <c r="ISB90" s="190"/>
      <c r="ISC90" s="190"/>
      <c r="ISD90" s="190"/>
      <c r="ISE90" s="190"/>
      <c r="ISF90" s="190"/>
      <c r="ISG90" s="190"/>
      <c r="ISH90" s="190"/>
      <c r="ISI90" s="190"/>
      <c r="ISJ90" s="190"/>
      <c r="ISK90" s="190"/>
      <c r="ISL90" s="190"/>
      <c r="ISM90" s="190"/>
      <c r="ISN90" s="190"/>
      <c r="ISO90" s="190"/>
      <c r="ISP90" s="190"/>
      <c r="ISQ90" s="190"/>
      <c r="ISR90" s="190"/>
      <c r="ISS90" s="190"/>
      <c r="IST90" s="190"/>
      <c r="ISU90" s="190"/>
      <c r="ISV90" s="190"/>
      <c r="ISW90" s="190"/>
      <c r="ISX90" s="190"/>
      <c r="ISY90" s="190"/>
      <c r="ISZ90" s="190"/>
      <c r="ITA90" s="190"/>
      <c r="ITB90" s="190"/>
      <c r="ITC90" s="190"/>
      <c r="ITD90" s="190"/>
      <c r="ITE90" s="190"/>
      <c r="ITF90" s="190"/>
      <c r="ITG90" s="190"/>
      <c r="ITH90" s="190"/>
      <c r="ITI90" s="190"/>
      <c r="ITJ90" s="190"/>
      <c r="ITK90" s="190"/>
      <c r="ITL90" s="190"/>
      <c r="ITM90" s="190"/>
      <c r="ITN90" s="190"/>
      <c r="ITO90" s="190"/>
      <c r="ITP90" s="190"/>
      <c r="ITQ90" s="190"/>
      <c r="ITR90" s="190"/>
      <c r="ITS90" s="190"/>
      <c r="ITT90" s="190"/>
      <c r="ITU90" s="190"/>
      <c r="ITV90" s="190"/>
      <c r="ITW90" s="190"/>
      <c r="ITX90" s="190"/>
      <c r="ITY90" s="190"/>
      <c r="ITZ90" s="190"/>
      <c r="IUA90" s="190"/>
      <c r="IUB90" s="190"/>
      <c r="IUC90" s="190"/>
      <c r="IUD90" s="190"/>
      <c r="IUE90" s="190"/>
      <c r="IUF90" s="190"/>
      <c r="IUG90" s="190"/>
      <c r="IUH90" s="190"/>
      <c r="IUI90" s="190"/>
      <c r="IUJ90" s="190"/>
      <c r="IUK90" s="190"/>
      <c r="IUL90" s="190"/>
      <c r="IUM90" s="190"/>
      <c r="IUN90" s="190"/>
      <c r="IUO90" s="190"/>
      <c r="IUP90" s="190"/>
      <c r="IUQ90" s="190"/>
      <c r="IUR90" s="190"/>
      <c r="IUS90" s="190"/>
      <c r="IUT90" s="190"/>
      <c r="IUU90" s="190"/>
      <c r="IUV90" s="190"/>
      <c r="IUW90" s="190"/>
      <c r="IUX90" s="190"/>
      <c r="IUY90" s="190"/>
      <c r="IUZ90" s="190"/>
      <c r="IVA90" s="190"/>
      <c r="IVB90" s="190"/>
      <c r="IVC90" s="190"/>
      <c r="IVD90" s="190"/>
      <c r="IVE90" s="190"/>
      <c r="IVF90" s="190"/>
      <c r="IVG90" s="190"/>
      <c r="IVH90" s="190"/>
      <c r="IVI90" s="190"/>
      <c r="IVJ90" s="190"/>
      <c r="IVK90" s="190"/>
      <c r="IVL90" s="190"/>
      <c r="IVM90" s="190"/>
      <c r="IVN90" s="190"/>
      <c r="IVO90" s="190"/>
      <c r="IVP90" s="190"/>
      <c r="IVQ90" s="190"/>
      <c r="IVR90" s="190"/>
      <c r="IVS90" s="190"/>
      <c r="IVT90" s="190"/>
      <c r="IVU90" s="190"/>
      <c r="IVV90" s="190"/>
      <c r="IVW90" s="190"/>
      <c r="IVX90" s="190"/>
      <c r="IVY90" s="190"/>
      <c r="IVZ90" s="190"/>
      <c r="IWA90" s="190"/>
      <c r="IWB90" s="190"/>
      <c r="IWC90" s="190"/>
      <c r="IWD90" s="190"/>
      <c r="IWE90" s="190"/>
      <c r="IWF90" s="190"/>
      <c r="IWG90" s="190"/>
      <c r="IWH90" s="190"/>
      <c r="IWI90" s="190"/>
      <c r="IWJ90" s="190"/>
      <c r="IWK90" s="190"/>
      <c r="IWL90" s="190"/>
      <c r="IWM90" s="190"/>
      <c r="IWN90" s="190"/>
      <c r="IWO90" s="190"/>
      <c r="IWP90" s="190"/>
      <c r="IWQ90" s="190"/>
      <c r="IWR90" s="190"/>
      <c r="IWS90" s="190"/>
      <c r="IWT90" s="190"/>
      <c r="IWU90" s="190"/>
      <c r="IWV90" s="190"/>
      <c r="IWW90" s="190"/>
      <c r="IWX90" s="190"/>
      <c r="IWY90" s="190"/>
      <c r="IWZ90" s="190"/>
      <c r="IXA90" s="190"/>
      <c r="IXB90" s="190"/>
      <c r="IXC90" s="190"/>
      <c r="IXD90" s="190"/>
      <c r="IXE90" s="190"/>
      <c r="IXF90" s="190"/>
      <c r="IXG90" s="190"/>
      <c r="IXH90" s="190"/>
      <c r="IXI90" s="190"/>
      <c r="IXJ90" s="190"/>
      <c r="IXK90" s="190"/>
      <c r="IXL90" s="190"/>
      <c r="IXM90" s="190"/>
      <c r="IXN90" s="190"/>
      <c r="IXO90" s="190"/>
      <c r="IXP90" s="190"/>
      <c r="IXQ90" s="190"/>
      <c r="IXR90" s="190"/>
      <c r="IXS90" s="190"/>
      <c r="IXT90" s="190"/>
      <c r="IXU90" s="190"/>
      <c r="IXV90" s="190"/>
      <c r="IXW90" s="190"/>
      <c r="IXX90" s="190"/>
      <c r="IXY90" s="190"/>
      <c r="IXZ90" s="190"/>
      <c r="IYA90" s="190"/>
      <c r="IYB90" s="190"/>
      <c r="IYC90" s="190"/>
      <c r="IYD90" s="190"/>
      <c r="IYE90" s="190"/>
      <c r="IYF90" s="190"/>
      <c r="IYG90" s="190"/>
      <c r="IYH90" s="190"/>
      <c r="IYI90" s="190"/>
      <c r="IYJ90" s="190"/>
      <c r="IYK90" s="190"/>
      <c r="IYL90" s="190"/>
      <c r="IYM90" s="190"/>
      <c r="IYN90" s="190"/>
      <c r="IYO90" s="190"/>
      <c r="IYP90" s="190"/>
      <c r="IYQ90" s="190"/>
      <c r="IYR90" s="190"/>
      <c r="IYS90" s="190"/>
      <c r="IYT90" s="190"/>
      <c r="IYU90" s="190"/>
      <c r="IYV90" s="190"/>
      <c r="IYW90" s="190"/>
      <c r="IYX90" s="190"/>
      <c r="IYY90" s="190"/>
      <c r="IYZ90" s="190"/>
      <c r="IZA90" s="190"/>
      <c r="IZB90" s="190"/>
      <c r="IZC90" s="190"/>
      <c r="IZD90" s="190"/>
      <c r="IZE90" s="190"/>
      <c r="IZF90" s="190"/>
      <c r="IZG90" s="190"/>
      <c r="IZH90" s="190"/>
      <c r="IZI90" s="190"/>
      <c r="IZJ90" s="190"/>
      <c r="IZK90" s="190"/>
      <c r="IZL90" s="190"/>
      <c r="IZM90" s="190"/>
      <c r="IZN90" s="190"/>
      <c r="IZO90" s="190"/>
      <c r="IZP90" s="190"/>
      <c r="IZQ90" s="190"/>
      <c r="IZR90" s="190"/>
      <c r="IZS90" s="190"/>
      <c r="IZT90" s="190"/>
      <c r="IZU90" s="190"/>
      <c r="IZV90" s="190"/>
      <c r="IZW90" s="190"/>
      <c r="IZX90" s="190"/>
      <c r="IZY90" s="190"/>
      <c r="IZZ90" s="190"/>
      <c r="JAA90" s="190"/>
      <c r="JAB90" s="190"/>
      <c r="JAC90" s="190"/>
      <c r="JAD90" s="190"/>
      <c r="JAE90" s="190"/>
      <c r="JAF90" s="190"/>
      <c r="JAG90" s="190"/>
      <c r="JAH90" s="190"/>
      <c r="JAI90" s="190"/>
      <c r="JAJ90" s="190"/>
      <c r="JAK90" s="190"/>
      <c r="JAL90" s="190"/>
      <c r="JAM90" s="190"/>
      <c r="JAN90" s="190"/>
      <c r="JAO90" s="190"/>
      <c r="JAP90" s="190"/>
      <c r="JAQ90" s="190"/>
      <c r="JAR90" s="190"/>
      <c r="JAS90" s="190"/>
      <c r="JAT90" s="190"/>
      <c r="JAU90" s="190"/>
      <c r="JAV90" s="190"/>
      <c r="JAW90" s="190"/>
      <c r="JAX90" s="190"/>
      <c r="JAY90" s="190"/>
      <c r="JAZ90" s="190"/>
      <c r="JBA90" s="190"/>
      <c r="JBB90" s="190"/>
      <c r="JBC90" s="190"/>
      <c r="JBD90" s="190"/>
      <c r="JBE90" s="190"/>
      <c r="JBF90" s="190"/>
      <c r="JBG90" s="190"/>
      <c r="JBH90" s="190"/>
      <c r="JBI90" s="190"/>
      <c r="JBJ90" s="190"/>
      <c r="JBK90" s="190"/>
      <c r="JBL90" s="190"/>
      <c r="JBM90" s="190"/>
      <c r="JBN90" s="190"/>
      <c r="JBO90" s="190"/>
      <c r="JBP90" s="190"/>
      <c r="JBQ90" s="190"/>
      <c r="JBR90" s="190"/>
      <c r="JBS90" s="190"/>
      <c r="JBT90" s="190"/>
      <c r="JBU90" s="190"/>
      <c r="JBV90" s="190"/>
      <c r="JBW90" s="190"/>
      <c r="JBX90" s="190"/>
      <c r="JBY90" s="190"/>
      <c r="JBZ90" s="190"/>
      <c r="JCA90" s="190"/>
      <c r="JCB90" s="190"/>
      <c r="JCC90" s="190"/>
      <c r="JCD90" s="190"/>
      <c r="JCE90" s="190"/>
      <c r="JCF90" s="190"/>
      <c r="JCG90" s="190"/>
      <c r="JCH90" s="190"/>
      <c r="JCI90" s="190"/>
      <c r="JCJ90" s="190"/>
      <c r="JCK90" s="190"/>
      <c r="JCL90" s="190"/>
      <c r="JCM90" s="190"/>
      <c r="JCN90" s="190"/>
      <c r="JCO90" s="190"/>
      <c r="JCP90" s="190"/>
      <c r="JCQ90" s="190"/>
      <c r="JCR90" s="190"/>
      <c r="JCS90" s="190"/>
      <c r="JCT90" s="190"/>
      <c r="JCU90" s="190"/>
      <c r="JCV90" s="190"/>
      <c r="JCW90" s="190"/>
      <c r="JCX90" s="190"/>
      <c r="JCY90" s="190"/>
      <c r="JCZ90" s="190"/>
      <c r="JDA90" s="190"/>
      <c r="JDB90" s="190"/>
      <c r="JDC90" s="190"/>
      <c r="JDD90" s="190"/>
      <c r="JDE90" s="190"/>
      <c r="JDF90" s="190"/>
      <c r="JDG90" s="190"/>
      <c r="JDH90" s="190"/>
      <c r="JDI90" s="190"/>
      <c r="JDJ90" s="190"/>
      <c r="JDK90" s="190"/>
      <c r="JDL90" s="190"/>
      <c r="JDM90" s="190"/>
      <c r="JDN90" s="190"/>
      <c r="JDO90" s="190"/>
      <c r="JDP90" s="190"/>
      <c r="JDQ90" s="190"/>
      <c r="JDR90" s="190"/>
      <c r="JDS90" s="190"/>
      <c r="JDT90" s="190"/>
      <c r="JDU90" s="190"/>
      <c r="JDV90" s="190"/>
      <c r="JDW90" s="190"/>
      <c r="JDX90" s="190"/>
      <c r="JDY90" s="190"/>
      <c r="JDZ90" s="190"/>
      <c r="JEA90" s="190"/>
      <c r="JEB90" s="190"/>
      <c r="JEC90" s="190"/>
      <c r="JED90" s="190"/>
      <c r="JEE90" s="190"/>
      <c r="JEF90" s="190"/>
      <c r="JEG90" s="190"/>
      <c r="JEH90" s="190"/>
      <c r="JEI90" s="190"/>
      <c r="JEJ90" s="190"/>
      <c r="JEK90" s="190"/>
      <c r="JEL90" s="190"/>
      <c r="JEM90" s="190"/>
      <c r="JEN90" s="190"/>
      <c r="JEO90" s="190"/>
      <c r="JEP90" s="190"/>
      <c r="JEQ90" s="190"/>
      <c r="JER90" s="190"/>
      <c r="JES90" s="190"/>
      <c r="JET90" s="190"/>
      <c r="JEU90" s="190"/>
      <c r="JEV90" s="190"/>
      <c r="JEW90" s="190"/>
      <c r="JEX90" s="190"/>
      <c r="JEY90" s="190"/>
      <c r="JEZ90" s="190"/>
      <c r="JFA90" s="190"/>
      <c r="JFB90" s="190"/>
      <c r="JFC90" s="190"/>
      <c r="JFD90" s="190"/>
      <c r="JFE90" s="190"/>
      <c r="JFF90" s="190"/>
      <c r="JFG90" s="190"/>
      <c r="JFH90" s="190"/>
      <c r="JFI90" s="190"/>
      <c r="JFJ90" s="190"/>
      <c r="JFK90" s="190"/>
      <c r="JFL90" s="190"/>
      <c r="JFM90" s="190"/>
      <c r="JFN90" s="190"/>
      <c r="JFO90" s="190"/>
      <c r="JFP90" s="190"/>
      <c r="JFQ90" s="190"/>
      <c r="JFR90" s="190"/>
      <c r="JFS90" s="190"/>
      <c r="JFT90" s="190"/>
      <c r="JFU90" s="190"/>
      <c r="JFV90" s="190"/>
      <c r="JFW90" s="190"/>
      <c r="JFX90" s="190"/>
      <c r="JFY90" s="190"/>
      <c r="JFZ90" s="190"/>
      <c r="JGA90" s="190"/>
      <c r="JGB90" s="190"/>
      <c r="JGC90" s="190"/>
      <c r="JGD90" s="190"/>
      <c r="JGE90" s="190"/>
      <c r="JGF90" s="190"/>
      <c r="JGG90" s="190"/>
      <c r="JGH90" s="190"/>
      <c r="JGI90" s="190"/>
      <c r="JGJ90" s="190"/>
      <c r="JGK90" s="190"/>
      <c r="JGL90" s="190"/>
      <c r="JGM90" s="190"/>
      <c r="JGN90" s="190"/>
      <c r="JGO90" s="190"/>
      <c r="JGP90" s="190"/>
      <c r="JGQ90" s="190"/>
      <c r="JGR90" s="190"/>
      <c r="JGS90" s="190"/>
      <c r="JGT90" s="190"/>
      <c r="JGU90" s="190"/>
      <c r="JGV90" s="190"/>
      <c r="JGW90" s="190"/>
      <c r="JGX90" s="190"/>
      <c r="JGY90" s="190"/>
      <c r="JGZ90" s="190"/>
      <c r="JHA90" s="190"/>
      <c r="JHB90" s="190"/>
      <c r="JHC90" s="190"/>
      <c r="JHD90" s="190"/>
      <c r="JHE90" s="190"/>
      <c r="JHF90" s="190"/>
      <c r="JHG90" s="190"/>
      <c r="JHH90" s="190"/>
      <c r="JHI90" s="190"/>
      <c r="JHJ90" s="190"/>
      <c r="JHK90" s="190"/>
      <c r="JHL90" s="190"/>
      <c r="JHM90" s="190"/>
      <c r="JHN90" s="190"/>
      <c r="JHO90" s="190"/>
      <c r="JHP90" s="190"/>
      <c r="JHQ90" s="190"/>
      <c r="JHR90" s="190"/>
      <c r="JHS90" s="190"/>
      <c r="JHT90" s="190"/>
      <c r="JHU90" s="190"/>
      <c r="JHV90" s="190"/>
      <c r="JHW90" s="190"/>
      <c r="JHX90" s="190"/>
      <c r="JHY90" s="190"/>
      <c r="JHZ90" s="190"/>
      <c r="JIA90" s="190"/>
      <c r="JIB90" s="190"/>
      <c r="JIC90" s="190"/>
      <c r="JID90" s="190"/>
      <c r="JIE90" s="190"/>
      <c r="JIF90" s="190"/>
      <c r="JIG90" s="190"/>
      <c r="JIH90" s="190"/>
      <c r="JII90" s="190"/>
      <c r="JIJ90" s="190"/>
      <c r="JIK90" s="190"/>
      <c r="JIL90" s="190"/>
      <c r="JIM90" s="190"/>
      <c r="JIN90" s="190"/>
      <c r="JIO90" s="190"/>
      <c r="JIP90" s="190"/>
      <c r="JIQ90" s="190"/>
      <c r="JIR90" s="190"/>
      <c r="JIS90" s="190"/>
      <c r="JIT90" s="190"/>
      <c r="JIU90" s="190"/>
      <c r="JIV90" s="190"/>
      <c r="JIW90" s="190"/>
      <c r="JIX90" s="190"/>
      <c r="JIY90" s="190"/>
      <c r="JIZ90" s="190"/>
      <c r="JJA90" s="190"/>
      <c r="JJB90" s="190"/>
      <c r="JJC90" s="190"/>
      <c r="JJD90" s="190"/>
      <c r="JJE90" s="190"/>
      <c r="JJF90" s="190"/>
      <c r="JJG90" s="190"/>
      <c r="JJH90" s="190"/>
      <c r="JJI90" s="190"/>
      <c r="JJJ90" s="190"/>
      <c r="JJK90" s="190"/>
      <c r="JJL90" s="190"/>
      <c r="JJM90" s="190"/>
      <c r="JJN90" s="190"/>
      <c r="JJO90" s="190"/>
      <c r="JJP90" s="190"/>
      <c r="JJQ90" s="190"/>
      <c r="JJR90" s="190"/>
      <c r="JJS90" s="190"/>
      <c r="JJT90" s="190"/>
      <c r="JJU90" s="190"/>
      <c r="JJV90" s="190"/>
      <c r="JJW90" s="190"/>
      <c r="JJX90" s="190"/>
      <c r="JJY90" s="190"/>
      <c r="JJZ90" s="190"/>
      <c r="JKA90" s="190"/>
      <c r="JKB90" s="190"/>
      <c r="JKC90" s="190"/>
      <c r="JKD90" s="190"/>
      <c r="JKE90" s="190"/>
      <c r="JKF90" s="190"/>
      <c r="JKG90" s="190"/>
      <c r="JKH90" s="190"/>
      <c r="JKI90" s="190"/>
      <c r="JKJ90" s="190"/>
      <c r="JKK90" s="190"/>
      <c r="JKL90" s="190"/>
      <c r="JKM90" s="190"/>
      <c r="JKN90" s="190"/>
      <c r="JKO90" s="190"/>
      <c r="JKP90" s="190"/>
      <c r="JKQ90" s="190"/>
      <c r="JKR90" s="190"/>
      <c r="JKS90" s="190"/>
      <c r="JKT90" s="190"/>
      <c r="JKU90" s="190"/>
      <c r="JKV90" s="190"/>
      <c r="JKW90" s="190"/>
      <c r="JKX90" s="190"/>
      <c r="JKY90" s="190"/>
      <c r="JKZ90" s="190"/>
      <c r="JLA90" s="190"/>
      <c r="JLB90" s="190"/>
      <c r="JLC90" s="190"/>
      <c r="JLD90" s="190"/>
      <c r="JLE90" s="190"/>
      <c r="JLF90" s="190"/>
      <c r="JLG90" s="190"/>
      <c r="JLH90" s="190"/>
      <c r="JLI90" s="190"/>
      <c r="JLJ90" s="190"/>
      <c r="JLK90" s="190"/>
      <c r="JLL90" s="190"/>
      <c r="JLM90" s="190"/>
      <c r="JLN90" s="190"/>
      <c r="JLO90" s="190"/>
      <c r="JLP90" s="190"/>
      <c r="JLQ90" s="190"/>
      <c r="JLR90" s="190"/>
      <c r="JLS90" s="190"/>
      <c r="JLT90" s="190"/>
      <c r="JLU90" s="190"/>
      <c r="JLV90" s="190"/>
      <c r="JLW90" s="190"/>
      <c r="JLX90" s="190"/>
      <c r="JLY90" s="190"/>
      <c r="JLZ90" s="190"/>
      <c r="JMA90" s="190"/>
      <c r="JMB90" s="190"/>
      <c r="JMC90" s="190"/>
      <c r="JMD90" s="190"/>
      <c r="JME90" s="190"/>
      <c r="JMF90" s="190"/>
      <c r="JMG90" s="190"/>
      <c r="JMH90" s="190"/>
      <c r="JMI90" s="190"/>
      <c r="JMJ90" s="190"/>
      <c r="JMK90" s="190"/>
      <c r="JML90" s="190"/>
      <c r="JMM90" s="190"/>
      <c r="JMN90" s="190"/>
      <c r="JMO90" s="190"/>
      <c r="JMP90" s="190"/>
      <c r="JMQ90" s="190"/>
      <c r="JMR90" s="190"/>
      <c r="JMS90" s="190"/>
      <c r="JMT90" s="190"/>
      <c r="JMU90" s="190"/>
      <c r="JMV90" s="190"/>
      <c r="JMW90" s="190"/>
      <c r="JMX90" s="190"/>
      <c r="JMY90" s="190"/>
      <c r="JMZ90" s="190"/>
      <c r="JNA90" s="190"/>
      <c r="JNB90" s="190"/>
      <c r="JNC90" s="190"/>
      <c r="JND90" s="190"/>
      <c r="JNE90" s="190"/>
      <c r="JNF90" s="190"/>
      <c r="JNG90" s="190"/>
      <c r="JNH90" s="190"/>
      <c r="JNI90" s="190"/>
      <c r="JNJ90" s="190"/>
      <c r="JNK90" s="190"/>
      <c r="JNL90" s="190"/>
      <c r="JNM90" s="190"/>
      <c r="JNN90" s="190"/>
      <c r="JNO90" s="190"/>
      <c r="JNP90" s="190"/>
      <c r="JNQ90" s="190"/>
      <c r="JNR90" s="190"/>
      <c r="JNS90" s="190"/>
      <c r="JNT90" s="190"/>
      <c r="JNU90" s="190"/>
      <c r="JNV90" s="190"/>
      <c r="JNW90" s="190"/>
      <c r="JNX90" s="190"/>
      <c r="JNY90" s="190"/>
      <c r="JNZ90" s="190"/>
      <c r="JOA90" s="190"/>
      <c r="JOB90" s="190"/>
      <c r="JOC90" s="190"/>
      <c r="JOD90" s="190"/>
      <c r="JOE90" s="190"/>
      <c r="JOF90" s="190"/>
      <c r="JOG90" s="190"/>
      <c r="JOH90" s="190"/>
      <c r="JOI90" s="190"/>
      <c r="JOJ90" s="190"/>
      <c r="JOK90" s="190"/>
      <c r="JOL90" s="190"/>
      <c r="JOM90" s="190"/>
      <c r="JON90" s="190"/>
      <c r="JOO90" s="190"/>
      <c r="JOP90" s="190"/>
      <c r="JOQ90" s="190"/>
      <c r="JOR90" s="190"/>
      <c r="JOS90" s="190"/>
      <c r="JOT90" s="190"/>
      <c r="JOU90" s="190"/>
      <c r="JOV90" s="190"/>
      <c r="JOW90" s="190"/>
      <c r="JOX90" s="190"/>
      <c r="JOY90" s="190"/>
      <c r="JOZ90" s="190"/>
      <c r="JPA90" s="190"/>
      <c r="JPB90" s="190"/>
      <c r="JPC90" s="190"/>
      <c r="JPD90" s="190"/>
      <c r="JPE90" s="190"/>
      <c r="JPF90" s="190"/>
      <c r="JPG90" s="190"/>
      <c r="JPH90" s="190"/>
      <c r="JPI90" s="190"/>
      <c r="JPJ90" s="190"/>
      <c r="JPK90" s="190"/>
      <c r="JPL90" s="190"/>
      <c r="JPM90" s="190"/>
      <c r="JPN90" s="190"/>
      <c r="JPO90" s="190"/>
      <c r="JPP90" s="190"/>
      <c r="JPQ90" s="190"/>
      <c r="JPR90" s="190"/>
      <c r="JPS90" s="190"/>
      <c r="JPT90" s="190"/>
      <c r="JPU90" s="190"/>
      <c r="JPV90" s="190"/>
      <c r="JPW90" s="190"/>
      <c r="JPX90" s="190"/>
      <c r="JPY90" s="190"/>
      <c r="JPZ90" s="190"/>
      <c r="JQA90" s="190"/>
      <c r="JQB90" s="190"/>
      <c r="JQC90" s="190"/>
      <c r="JQD90" s="190"/>
      <c r="JQE90" s="190"/>
      <c r="JQF90" s="190"/>
      <c r="JQG90" s="190"/>
      <c r="JQH90" s="190"/>
      <c r="JQI90" s="190"/>
      <c r="JQJ90" s="190"/>
      <c r="JQK90" s="190"/>
      <c r="JQL90" s="190"/>
      <c r="JQM90" s="190"/>
      <c r="JQN90" s="190"/>
      <c r="JQO90" s="190"/>
      <c r="JQP90" s="190"/>
      <c r="JQQ90" s="190"/>
      <c r="JQR90" s="190"/>
      <c r="JQS90" s="190"/>
      <c r="JQT90" s="190"/>
      <c r="JQU90" s="190"/>
      <c r="JQV90" s="190"/>
      <c r="JQW90" s="190"/>
      <c r="JQX90" s="190"/>
      <c r="JQY90" s="190"/>
      <c r="JQZ90" s="190"/>
      <c r="JRA90" s="190"/>
      <c r="JRB90" s="190"/>
      <c r="JRC90" s="190"/>
      <c r="JRD90" s="190"/>
      <c r="JRE90" s="190"/>
      <c r="JRF90" s="190"/>
      <c r="JRG90" s="190"/>
      <c r="JRH90" s="190"/>
      <c r="JRI90" s="190"/>
      <c r="JRJ90" s="190"/>
      <c r="JRK90" s="190"/>
      <c r="JRL90" s="190"/>
      <c r="JRM90" s="190"/>
      <c r="JRN90" s="190"/>
      <c r="JRO90" s="190"/>
      <c r="JRP90" s="190"/>
      <c r="JRQ90" s="190"/>
      <c r="JRR90" s="190"/>
      <c r="JRS90" s="190"/>
      <c r="JRT90" s="190"/>
      <c r="JRU90" s="190"/>
      <c r="JRV90" s="190"/>
      <c r="JRW90" s="190"/>
      <c r="JRX90" s="190"/>
      <c r="JRY90" s="190"/>
      <c r="JRZ90" s="190"/>
      <c r="JSA90" s="190"/>
      <c r="JSB90" s="190"/>
      <c r="JSC90" s="190"/>
      <c r="JSD90" s="190"/>
      <c r="JSE90" s="190"/>
      <c r="JSF90" s="190"/>
      <c r="JSG90" s="190"/>
      <c r="JSH90" s="190"/>
      <c r="JSI90" s="190"/>
      <c r="JSJ90" s="190"/>
      <c r="JSK90" s="190"/>
      <c r="JSL90" s="190"/>
      <c r="JSM90" s="190"/>
      <c r="JSN90" s="190"/>
      <c r="JSO90" s="190"/>
      <c r="JSP90" s="190"/>
      <c r="JSQ90" s="190"/>
      <c r="JSR90" s="190"/>
      <c r="JSS90" s="190"/>
      <c r="JST90" s="190"/>
      <c r="JSU90" s="190"/>
      <c r="JSV90" s="190"/>
      <c r="JSW90" s="190"/>
      <c r="JSX90" s="190"/>
      <c r="JSY90" s="190"/>
      <c r="JSZ90" s="190"/>
      <c r="JTA90" s="190"/>
      <c r="JTB90" s="190"/>
      <c r="JTC90" s="190"/>
      <c r="JTD90" s="190"/>
      <c r="JTE90" s="190"/>
      <c r="JTF90" s="190"/>
      <c r="JTG90" s="190"/>
      <c r="JTH90" s="190"/>
      <c r="JTI90" s="190"/>
      <c r="JTJ90" s="190"/>
      <c r="JTK90" s="190"/>
      <c r="JTL90" s="190"/>
      <c r="JTM90" s="190"/>
      <c r="JTN90" s="190"/>
      <c r="JTO90" s="190"/>
      <c r="JTP90" s="190"/>
      <c r="JTQ90" s="190"/>
      <c r="JTR90" s="190"/>
      <c r="JTS90" s="190"/>
      <c r="JTT90" s="190"/>
      <c r="JTU90" s="190"/>
      <c r="JTV90" s="190"/>
      <c r="JTW90" s="190"/>
      <c r="JTX90" s="190"/>
      <c r="JTY90" s="190"/>
      <c r="JTZ90" s="190"/>
      <c r="JUA90" s="190"/>
      <c r="JUB90" s="190"/>
      <c r="JUC90" s="190"/>
      <c r="JUD90" s="190"/>
      <c r="JUE90" s="190"/>
      <c r="JUF90" s="190"/>
      <c r="JUG90" s="190"/>
      <c r="JUH90" s="190"/>
      <c r="JUI90" s="190"/>
      <c r="JUJ90" s="190"/>
      <c r="JUK90" s="190"/>
      <c r="JUL90" s="190"/>
      <c r="JUM90" s="190"/>
      <c r="JUN90" s="190"/>
      <c r="JUO90" s="190"/>
      <c r="JUP90" s="190"/>
      <c r="JUQ90" s="190"/>
      <c r="JUR90" s="190"/>
      <c r="JUS90" s="190"/>
      <c r="JUT90" s="190"/>
      <c r="JUU90" s="190"/>
      <c r="JUV90" s="190"/>
      <c r="JUW90" s="190"/>
      <c r="JUX90" s="190"/>
      <c r="JUY90" s="190"/>
      <c r="JUZ90" s="190"/>
      <c r="JVA90" s="190"/>
      <c r="JVB90" s="190"/>
      <c r="JVC90" s="190"/>
      <c r="JVD90" s="190"/>
      <c r="JVE90" s="190"/>
      <c r="JVF90" s="190"/>
      <c r="JVG90" s="190"/>
      <c r="JVH90" s="190"/>
      <c r="JVI90" s="190"/>
      <c r="JVJ90" s="190"/>
      <c r="JVK90" s="190"/>
      <c r="JVL90" s="190"/>
      <c r="JVM90" s="190"/>
      <c r="JVN90" s="190"/>
      <c r="JVO90" s="190"/>
      <c r="JVP90" s="190"/>
      <c r="JVQ90" s="190"/>
      <c r="JVR90" s="190"/>
      <c r="JVS90" s="190"/>
      <c r="JVT90" s="190"/>
      <c r="JVU90" s="190"/>
      <c r="JVV90" s="190"/>
      <c r="JVW90" s="190"/>
      <c r="JVX90" s="190"/>
      <c r="JVY90" s="190"/>
      <c r="JVZ90" s="190"/>
      <c r="JWA90" s="190"/>
      <c r="JWB90" s="190"/>
      <c r="JWC90" s="190"/>
      <c r="JWD90" s="190"/>
      <c r="JWE90" s="190"/>
      <c r="JWF90" s="190"/>
      <c r="JWG90" s="190"/>
      <c r="JWH90" s="190"/>
      <c r="JWI90" s="190"/>
      <c r="JWJ90" s="190"/>
      <c r="JWK90" s="190"/>
      <c r="JWL90" s="190"/>
      <c r="JWM90" s="190"/>
      <c r="JWN90" s="190"/>
      <c r="JWO90" s="190"/>
      <c r="JWP90" s="190"/>
      <c r="JWQ90" s="190"/>
      <c r="JWR90" s="190"/>
      <c r="JWS90" s="190"/>
      <c r="JWT90" s="190"/>
      <c r="JWU90" s="190"/>
      <c r="JWV90" s="190"/>
      <c r="JWW90" s="190"/>
      <c r="JWX90" s="190"/>
      <c r="JWY90" s="190"/>
      <c r="JWZ90" s="190"/>
      <c r="JXA90" s="190"/>
      <c r="JXB90" s="190"/>
      <c r="JXC90" s="190"/>
      <c r="JXD90" s="190"/>
      <c r="JXE90" s="190"/>
      <c r="JXF90" s="190"/>
      <c r="JXG90" s="190"/>
      <c r="JXH90" s="190"/>
      <c r="JXI90" s="190"/>
      <c r="JXJ90" s="190"/>
      <c r="JXK90" s="190"/>
      <c r="JXL90" s="190"/>
      <c r="JXM90" s="190"/>
      <c r="JXN90" s="190"/>
      <c r="JXO90" s="190"/>
      <c r="JXP90" s="190"/>
      <c r="JXQ90" s="190"/>
      <c r="JXR90" s="190"/>
      <c r="JXS90" s="190"/>
      <c r="JXT90" s="190"/>
      <c r="JXU90" s="190"/>
      <c r="JXV90" s="190"/>
      <c r="JXW90" s="190"/>
      <c r="JXX90" s="190"/>
      <c r="JXY90" s="190"/>
      <c r="JXZ90" s="190"/>
      <c r="JYA90" s="190"/>
      <c r="JYB90" s="190"/>
      <c r="JYC90" s="190"/>
      <c r="JYD90" s="190"/>
      <c r="JYE90" s="190"/>
      <c r="JYF90" s="190"/>
      <c r="JYG90" s="190"/>
      <c r="JYH90" s="190"/>
      <c r="JYI90" s="190"/>
      <c r="JYJ90" s="190"/>
      <c r="JYK90" s="190"/>
      <c r="JYL90" s="190"/>
      <c r="JYM90" s="190"/>
      <c r="JYN90" s="190"/>
      <c r="JYO90" s="190"/>
      <c r="JYP90" s="190"/>
      <c r="JYQ90" s="190"/>
      <c r="JYR90" s="190"/>
      <c r="JYS90" s="190"/>
      <c r="JYT90" s="190"/>
      <c r="JYU90" s="190"/>
      <c r="JYV90" s="190"/>
      <c r="JYW90" s="190"/>
      <c r="JYX90" s="190"/>
      <c r="JYY90" s="190"/>
      <c r="JYZ90" s="190"/>
      <c r="JZA90" s="190"/>
      <c r="JZB90" s="190"/>
      <c r="JZC90" s="190"/>
      <c r="JZD90" s="190"/>
      <c r="JZE90" s="190"/>
      <c r="JZF90" s="190"/>
      <c r="JZG90" s="190"/>
      <c r="JZH90" s="190"/>
      <c r="JZI90" s="190"/>
      <c r="JZJ90" s="190"/>
      <c r="JZK90" s="190"/>
      <c r="JZL90" s="190"/>
      <c r="JZM90" s="190"/>
      <c r="JZN90" s="190"/>
      <c r="JZO90" s="190"/>
      <c r="JZP90" s="190"/>
      <c r="JZQ90" s="190"/>
      <c r="JZR90" s="190"/>
      <c r="JZS90" s="190"/>
      <c r="JZT90" s="190"/>
      <c r="JZU90" s="190"/>
      <c r="JZV90" s="190"/>
      <c r="JZW90" s="190"/>
      <c r="JZX90" s="190"/>
      <c r="JZY90" s="190"/>
      <c r="JZZ90" s="190"/>
      <c r="KAA90" s="190"/>
      <c r="KAB90" s="190"/>
      <c r="KAC90" s="190"/>
      <c r="KAD90" s="190"/>
      <c r="KAE90" s="190"/>
      <c r="KAF90" s="190"/>
      <c r="KAG90" s="190"/>
      <c r="KAH90" s="190"/>
      <c r="KAI90" s="190"/>
      <c r="KAJ90" s="190"/>
      <c r="KAK90" s="190"/>
      <c r="KAL90" s="190"/>
      <c r="KAM90" s="190"/>
      <c r="KAN90" s="190"/>
      <c r="KAO90" s="190"/>
      <c r="KAP90" s="190"/>
      <c r="KAQ90" s="190"/>
      <c r="KAR90" s="190"/>
      <c r="KAS90" s="190"/>
      <c r="KAT90" s="190"/>
      <c r="KAU90" s="190"/>
      <c r="KAV90" s="190"/>
      <c r="KAW90" s="190"/>
      <c r="KAX90" s="190"/>
      <c r="KAY90" s="190"/>
      <c r="KAZ90" s="190"/>
      <c r="KBA90" s="190"/>
      <c r="KBB90" s="190"/>
      <c r="KBC90" s="190"/>
      <c r="KBD90" s="190"/>
      <c r="KBE90" s="190"/>
      <c r="KBF90" s="190"/>
      <c r="KBG90" s="190"/>
      <c r="KBH90" s="190"/>
      <c r="KBI90" s="190"/>
      <c r="KBJ90" s="190"/>
      <c r="KBK90" s="190"/>
      <c r="KBL90" s="190"/>
      <c r="KBM90" s="190"/>
      <c r="KBN90" s="190"/>
      <c r="KBO90" s="190"/>
      <c r="KBP90" s="190"/>
      <c r="KBQ90" s="190"/>
      <c r="KBR90" s="190"/>
      <c r="KBS90" s="190"/>
      <c r="KBT90" s="190"/>
      <c r="KBU90" s="190"/>
      <c r="KBV90" s="190"/>
      <c r="KBW90" s="190"/>
      <c r="KBX90" s="190"/>
      <c r="KBY90" s="190"/>
      <c r="KBZ90" s="190"/>
      <c r="KCA90" s="190"/>
      <c r="KCB90" s="190"/>
      <c r="KCC90" s="190"/>
      <c r="KCD90" s="190"/>
      <c r="KCE90" s="190"/>
      <c r="KCF90" s="190"/>
      <c r="KCG90" s="190"/>
      <c r="KCH90" s="190"/>
      <c r="KCI90" s="190"/>
      <c r="KCJ90" s="190"/>
      <c r="KCK90" s="190"/>
      <c r="KCL90" s="190"/>
      <c r="KCM90" s="190"/>
      <c r="KCN90" s="190"/>
      <c r="KCO90" s="190"/>
      <c r="KCP90" s="190"/>
      <c r="KCQ90" s="190"/>
      <c r="KCR90" s="190"/>
      <c r="KCS90" s="190"/>
      <c r="KCT90" s="190"/>
      <c r="KCU90" s="190"/>
      <c r="KCV90" s="190"/>
      <c r="KCW90" s="190"/>
      <c r="KCX90" s="190"/>
      <c r="KCY90" s="190"/>
      <c r="KCZ90" s="190"/>
      <c r="KDA90" s="190"/>
      <c r="KDB90" s="190"/>
      <c r="KDC90" s="190"/>
      <c r="KDD90" s="190"/>
      <c r="KDE90" s="190"/>
      <c r="KDF90" s="190"/>
      <c r="KDG90" s="190"/>
      <c r="KDH90" s="190"/>
      <c r="KDI90" s="190"/>
      <c r="KDJ90" s="190"/>
      <c r="KDK90" s="190"/>
      <c r="KDL90" s="190"/>
      <c r="KDM90" s="190"/>
      <c r="KDN90" s="190"/>
      <c r="KDO90" s="190"/>
      <c r="KDP90" s="190"/>
      <c r="KDQ90" s="190"/>
      <c r="KDR90" s="190"/>
      <c r="KDS90" s="190"/>
      <c r="KDT90" s="190"/>
      <c r="KDU90" s="190"/>
      <c r="KDV90" s="190"/>
      <c r="KDW90" s="190"/>
      <c r="KDX90" s="190"/>
      <c r="KDY90" s="190"/>
      <c r="KDZ90" s="190"/>
      <c r="KEA90" s="190"/>
      <c r="KEB90" s="190"/>
      <c r="KEC90" s="190"/>
      <c r="KED90" s="190"/>
      <c r="KEE90" s="190"/>
      <c r="KEF90" s="190"/>
      <c r="KEG90" s="190"/>
      <c r="KEH90" s="190"/>
      <c r="KEI90" s="190"/>
      <c r="KEJ90" s="190"/>
      <c r="KEK90" s="190"/>
      <c r="KEL90" s="190"/>
      <c r="KEM90" s="190"/>
      <c r="KEN90" s="190"/>
      <c r="KEO90" s="190"/>
      <c r="KEP90" s="190"/>
      <c r="KEQ90" s="190"/>
      <c r="KER90" s="190"/>
      <c r="KES90" s="190"/>
      <c r="KET90" s="190"/>
      <c r="KEU90" s="190"/>
      <c r="KEV90" s="190"/>
      <c r="KEW90" s="190"/>
      <c r="KEX90" s="190"/>
      <c r="KEY90" s="190"/>
      <c r="KEZ90" s="190"/>
      <c r="KFA90" s="190"/>
      <c r="KFB90" s="190"/>
      <c r="KFC90" s="190"/>
      <c r="KFD90" s="190"/>
      <c r="KFE90" s="190"/>
      <c r="KFF90" s="190"/>
      <c r="KFG90" s="190"/>
      <c r="KFH90" s="190"/>
      <c r="KFI90" s="190"/>
      <c r="KFJ90" s="190"/>
      <c r="KFK90" s="190"/>
      <c r="KFL90" s="190"/>
      <c r="KFM90" s="190"/>
      <c r="KFN90" s="190"/>
      <c r="KFO90" s="190"/>
      <c r="KFP90" s="190"/>
      <c r="KFQ90" s="190"/>
      <c r="KFR90" s="190"/>
      <c r="KFS90" s="190"/>
      <c r="KFT90" s="190"/>
      <c r="KFU90" s="190"/>
      <c r="KFV90" s="190"/>
      <c r="KFW90" s="190"/>
      <c r="KFX90" s="190"/>
      <c r="KFY90" s="190"/>
      <c r="KFZ90" s="190"/>
      <c r="KGA90" s="190"/>
      <c r="KGB90" s="190"/>
      <c r="KGC90" s="190"/>
      <c r="KGD90" s="190"/>
      <c r="KGE90" s="190"/>
      <c r="KGF90" s="190"/>
      <c r="KGG90" s="190"/>
      <c r="KGH90" s="190"/>
      <c r="KGI90" s="190"/>
      <c r="KGJ90" s="190"/>
      <c r="KGK90" s="190"/>
      <c r="KGL90" s="190"/>
      <c r="KGM90" s="190"/>
      <c r="KGN90" s="190"/>
      <c r="KGO90" s="190"/>
      <c r="KGP90" s="190"/>
      <c r="KGQ90" s="190"/>
      <c r="KGR90" s="190"/>
      <c r="KGS90" s="190"/>
      <c r="KGT90" s="190"/>
      <c r="KGU90" s="190"/>
      <c r="KGV90" s="190"/>
      <c r="KGW90" s="190"/>
      <c r="KGX90" s="190"/>
      <c r="KGY90" s="190"/>
      <c r="KGZ90" s="190"/>
      <c r="KHA90" s="190"/>
      <c r="KHB90" s="190"/>
      <c r="KHC90" s="190"/>
      <c r="KHD90" s="190"/>
      <c r="KHE90" s="190"/>
      <c r="KHF90" s="190"/>
      <c r="KHG90" s="190"/>
      <c r="KHH90" s="190"/>
      <c r="KHI90" s="190"/>
      <c r="KHJ90" s="190"/>
      <c r="KHK90" s="190"/>
      <c r="KHL90" s="190"/>
      <c r="KHM90" s="190"/>
      <c r="KHN90" s="190"/>
      <c r="KHO90" s="190"/>
      <c r="KHP90" s="190"/>
      <c r="KHQ90" s="190"/>
      <c r="KHR90" s="190"/>
      <c r="KHS90" s="190"/>
      <c r="KHT90" s="190"/>
      <c r="KHU90" s="190"/>
      <c r="KHV90" s="190"/>
      <c r="KHW90" s="190"/>
      <c r="KHX90" s="190"/>
      <c r="KHY90" s="190"/>
      <c r="KHZ90" s="190"/>
      <c r="KIA90" s="190"/>
      <c r="KIB90" s="190"/>
      <c r="KIC90" s="190"/>
      <c r="KID90" s="190"/>
      <c r="KIE90" s="190"/>
      <c r="KIF90" s="190"/>
      <c r="KIG90" s="190"/>
      <c r="KIH90" s="190"/>
      <c r="KII90" s="190"/>
      <c r="KIJ90" s="190"/>
      <c r="KIK90" s="190"/>
      <c r="KIL90" s="190"/>
      <c r="KIM90" s="190"/>
      <c r="KIN90" s="190"/>
      <c r="KIO90" s="190"/>
      <c r="KIP90" s="190"/>
      <c r="KIQ90" s="190"/>
      <c r="KIR90" s="190"/>
      <c r="KIS90" s="190"/>
      <c r="KIT90" s="190"/>
      <c r="KIU90" s="190"/>
      <c r="KIV90" s="190"/>
      <c r="KIW90" s="190"/>
      <c r="KIX90" s="190"/>
      <c r="KIY90" s="190"/>
      <c r="KIZ90" s="190"/>
      <c r="KJA90" s="190"/>
      <c r="KJB90" s="190"/>
      <c r="KJC90" s="190"/>
      <c r="KJD90" s="190"/>
      <c r="KJE90" s="190"/>
      <c r="KJF90" s="190"/>
      <c r="KJG90" s="190"/>
      <c r="KJH90" s="190"/>
      <c r="KJI90" s="190"/>
      <c r="KJJ90" s="190"/>
      <c r="KJK90" s="190"/>
      <c r="KJL90" s="190"/>
      <c r="KJM90" s="190"/>
      <c r="KJN90" s="190"/>
      <c r="KJO90" s="190"/>
      <c r="KJP90" s="190"/>
      <c r="KJQ90" s="190"/>
      <c r="KJR90" s="190"/>
      <c r="KJS90" s="190"/>
      <c r="KJT90" s="190"/>
      <c r="KJU90" s="190"/>
      <c r="KJV90" s="190"/>
      <c r="KJW90" s="190"/>
      <c r="KJX90" s="190"/>
      <c r="KJY90" s="190"/>
      <c r="KJZ90" s="190"/>
      <c r="KKA90" s="190"/>
      <c r="KKB90" s="190"/>
      <c r="KKC90" s="190"/>
      <c r="KKD90" s="190"/>
      <c r="KKE90" s="190"/>
      <c r="KKF90" s="190"/>
      <c r="KKG90" s="190"/>
      <c r="KKH90" s="190"/>
      <c r="KKI90" s="190"/>
      <c r="KKJ90" s="190"/>
      <c r="KKK90" s="190"/>
      <c r="KKL90" s="190"/>
      <c r="KKM90" s="190"/>
      <c r="KKN90" s="190"/>
      <c r="KKO90" s="190"/>
      <c r="KKP90" s="190"/>
      <c r="KKQ90" s="190"/>
      <c r="KKR90" s="190"/>
      <c r="KKS90" s="190"/>
      <c r="KKT90" s="190"/>
      <c r="KKU90" s="190"/>
      <c r="KKV90" s="190"/>
      <c r="KKW90" s="190"/>
      <c r="KKX90" s="190"/>
      <c r="KKY90" s="190"/>
      <c r="KKZ90" s="190"/>
      <c r="KLA90" s="190"/>
      <c r="KLB90" s="190"/>
      <c r="KLC90" s="190"/>
      <c r="KLD90" s="190"/>
      <c r="KLE90" s="190"/>
      <c r="KLF90" s="190"/>
      <c r="KLG90" s="190"/>
      <c r="KLH90" s="190"/>
      <c r="KLI90" s="190"/>
      <c r="KLJ90" s="190"/>
      <c r="KLK90" s="190"/>
      <c r="KLL90" s="190"/>
      <c r="KLM90" s="190"/>
      <c r="KLN90" s="190"/>
      <c r="KLO90" s="190"/>
      <c r="KLP90" s="190"/>
      <c r="KLQ90" s="190"/>
      <c r="KLR90" s="190"/>
      <c r="KLS90" s="190"/>
      <c r="KLT90" s="190"/>
      <c r="KLU90" s="190"/>
      <c r="KLV90" s="190"/>
      <c r="KLW90" s="190"/>
      <c r="KLX90" s="190"/>
      <c r="KLY90" s="190"/>
      <c r="KLZ90" s="190"/>
      <c r="KMA90" s="190"/>
      <c r="KMB90" s="190"/>
      <c r="KMC90" s="190"/>
      <c r="KMD90" s="190"/>
      <c r="KME90" s="190"/>
      <c r="KMF90" s="190"/>
      <c r="KMG90" s="190"/>
      <c r="KMH90" s="190"/>
      <c r="KMI90" s="190"/>
      <c r="KMJ90" s="190"/>
      <c r="KMK90" s="190"/>
      <c r="KML90" s="190"/>
      <c r="KMM90" s="190"/>
      <c r="KMN90" s="190"/>
      <c r="KMO90" s="190"/>
      <c r="KMP90" s="190"/>
      <c r="KMQ90" s="190"/>
      <c r="KMR90" s="190"/>
      <c r="KMS90" s="190"/>
      <c r="KMT90" s="190"/>
      <c r="KMU90" s="190"/>
      <c r="KMV90" s="190"/>
      <c r="KMW90" s="190"/>
      <c r="KMX90" s="190"/>
      <c r="KMY90" s="190"/>
      <c r="KMZ90" s="190"/>
      <c r="KNA90" s="190"/>
      <c r="KNB90" s="190"/>
      <c r="KNC90" s="190"/>
      <c r="KND90" s="190"/>
      <c r="KNE90" s="190"/>
      <c r="KNF90" s="190"/>
      <c r="KNG90" s="190"/>
      <c r="KNH90" s="190"/>
      <c r="KNI90" s="190"/>
      <c r="KNJ90" s="190"/>
      <c r="KNK90" s="190"/>
      <c r="KNL90" s="190"/>
      <c r="KNM90" s="190"/>
      <c r="KNN90" s="190"/>
      <c r="KNO90" s="190"/>
      <c r="KNP90" s="190"/>
      <c r="KNQ90" s="190"/>
      <c r="KNR90" s="190"/>
      <c r="KNS90" s="190"/>
      <c r="KNT90" s="190"/>
      <c r="KNU90" s="190"/>
      <c r="KNV90" s="190"/>
      <c r="KNW90" s="190"/>
      <c r="KNX90" s="190"/>
      <c r="KNY90" s="190"/>
      <c r="KNZ90" s="190"/>
      <c r="KOA90" s="190"/>
      <c r="KOB90" s="190"/>
      <c r="KOC90" s="190"/>
      <c r="KOD90" s="190"/>
      <c r="KOE90" s="190"/>
      <c r="KOF90" s="190"/>
      <c r="KOG90" s="190"/>
      <c r="KOH90" s="190"/>
      <c r="KOI90" s="190"/>
      <c r="KOJ90" s="190"/>
      <c r="KOK90" s="190"/>
      <c r="KOL90" s="190"/>
      <c r="KOM90" s="190"/>
      <c r="KON90" s="190"/>
      <c r="KOO90" s="190"/>
      <c r="KOP90" s="190"/>
      <c r="KOQ90" s="190"/>
      <c r="KOR90" s="190"/>
      <c r="KOS90" s="190"/>
      <c r="KOT90" s="190"/>
      <c r="KOU90" s="190"/>
      <c r="KOV90" s="190"/>
      <c r="KOW90" s="190"/>
      <c r="KOX90" s="190"/>
      <c r="KOY90" s="190"/>
      <c r="KOZ90" s="190"/>
      <c r="KPA90" s="190"/>
      <c r="KPB90" s="190"/>
      <c r="KPC90" s="190"/>
      <c r="KPD90" s="190"/>
      <c r="KPE90" s="190"/>
      <c r="KPF90" s="190"/>
      <c r="KPG90" s="190"/>
      <c r="KPH90" s="190"/>
      <c r="KPI90" s="190"/>
      <c r="KPJ90" s="190"/>
      <c r="KPK90" s="190"/>
      <c r="KPL90" s="190"/>
      <c r="KPM90" s="190"/>
      <c r="KPN90" s="190"/>
      <c r="KPO90" s="190"/>
      <c r="KPP90" s="190"/>
      <c r="KPQ90" s="190"/>
      <c r="KPR90" s="190"/>
      <c r="KPS90" s="190"/>
      <c r="KPT90" s="190"/>
      <c r="KPU90" s="190"/>
      <c r="KPV90" s="190"/>
      <c r="KPW90" s="190"/>
      <c r="KPX90" s="190"/>
      <c r="KPY90" s="190"/>
      <c r="KPZ90" s="190"/>
      <c r="KQA90" s="190"/>
      <c r="KQB90" s="190"/>
      <c r="KQC90" s="190"/>
      <c r="KQD90" s="190"/>
      <c r="KQE90" s="190"/>
      <c r="KQF90" s="190"/>
      <c r="KQG90" s="190"/>
      <c r="KQH90" s="190"/>
      <c r="KQI90" s="190"/>
      <c r="KQJ90" s="190"/>
      <c r="KQK90" s="190"/>
      <c r="KQL90" s="190"/>
      <c r="KQM90" s="190"/>
      <c r="KQN90" s="190"/>
      <c r="KQO90" s="190"/>
      <c r="KQP90" s="190"/>
      <c r="KQQ90" s="190"/>
      <c r="KQR90" s="190"/>
      <c r="KQS90" s="190"/>
      <c r="KQT90" s="190"/>
      <c r="KQU90" s="190"/>
      <c r="KQV90" s="190"/>
      <c r="KQW90" s="190"/>
      <c r="KQX90" s="190"/>
      <c r="KQY90" s="190"/>
      <c r="KQZ90" s="190"/>
      <c r="KRA90" s="190"/>
      <c r="KRB90" s="190"/>
      <c r="KRC90" s="190"/>
      <c r="KRD90" s="190"/>
      <c r="KRE90" s="190"/>
      <c r="KRF90" s="190"/>
      <c r="KRG90" s="190"/>
      <c r="KRH90" s="190"/>
      <c r="KRI90" s="190"/>
      <c r="KRJ90" s="190"/>
      <c r="KRK90" s="190"/>
      <c r="KRL90" s="190"/>
      <c r="KRM90" s="190"/>
      <c r="KRN90" s="190"/>
      <c r="KRO90" s="190"/>
      <c r="KRP90" s="190"/>
      <c r="KRQ90" s="190"/>
      <c r="KRR90" s="190"/>
      <c r="KRS90" s="190"/>
      <c r="KRT90" s="190"/>
      <c r="KRU90" s="190"/>
      <c r="KRV90" s="190"/>
      <c r="KRW90" s="190"/>
      <c r="KRX90" s="190"/>
      <c r="KRY90" s="190"/>
      <c r="KRZ90" s="190"/>
      <c r="KSA90" s="190"/>
      <c r="KSB90" s="190"/>
      <c r="KSC90" s="190"/>
      <c r="KSD90" s="190"/>
      <c r="KSE90" s="190"/>
      <c r="KSF90" s="190"/>
      <c r="KSG90" s="190"/>
      <c r="KSH90" s="190"/>
      <c r="KSI90" s="190"/>
      <c r="KSJ90" s="190"/>
      <c r="KSK90" s="190"/>
      <c r="KSL90" s="190"/>
      <c r="KSM90" s="190"/>
      <c r="KSN90" s="190"/>
      <c r="KSO90" s="190"/>
      <c r="KSP90" s="190"/>
      <c r="KSQ90" s="190"/>
      <c r="KSR90" s="190"/>
      <c r="KSS90" s="190"/>
      <c r="KST90" s="190"/>
      <c r="KSU90" s="190"/>
      <c r="KSV90" s="190"/>
      <c r="KSW90" s="190"/>
      <c r="KSX90" s="190"/>
      <c r="KSY90" s="190"/>
      <c r="KSZ90" s="190"/>
      <c r="KTA90" s="190"/>
      <c r="KTB90" s="190"/>
      <c r="KTC90" s="190"/>
      <c r="KTD90" s="190"/>
      <c r="KTE90" s="190"/>
      <c r="KTF90" s="190"/>
      <c r="KTG90" s="190"/>
      <c r="KTH90" s="190"/>
      <c r="KTI90" s="190"/>
      <c r="KTJ90" s="190"/>
      <c r="KTK90" s="190"/>
      <c r="KTL90" s="190"/>
      <c r="KTM90" s="190"/>
      <c r="KTN90" s="190"/>
      <c r="KTO90" s="190"/>
      <c r="KTP90" s="190"/>
      <c r="KTQ90" s="190"/>
      <c r="KTR90" s="190"/>
      <c r="KTS90" s="190"/>
      <c r="KTT90" s="190"/>
      <c r="KTU90" s="190"/>
      <c r="KTV90" s="190"/>
      <c r="KTW90" s="190"/>
      <c r="KTX90" s="190"/>
      <c r="KTY90" s="190"/>
      <c r="KTZ90" s="190"/>
      <c r="KUA90" s="190"/>
      <c r="KUB90" s="190"/>
      <c r="KUC90" s="190"/>
      <c r="KUD90" s="190"/>
      <c r="KUE90" s="190"/>
      <c r="KUF90" s="190"/>
      <c r="KUG90" s="190"/>
      <c r="KUH90" s="190"/>
      <c r="KUI90" s="190"/>
      <c r="KUJ90" s="190"/>
      <c r="KUK90" s="190"/>
      <c r="KUL90" s="190"/>
      <c r="KUM90" s="190"/>
      <c r="KUN90" s="190"/>
      <c r="KUO90" s="190"/>
      <c r="KUP90" s="190"/>
      <c r="KUQ90" s="190"/>
      <c r="KUR90" s="190"/>
      <c r="KUS90" s="190"/>
      <c r="KUT90" s="190"/>
      <c r="KUU90" s="190"/>
      <c r="KUV90" s="190"/>
      <c r="KUW90" s="190"/>
      <c r="KUX90" s="190"/>
      <c r="KUY90" s="190"/>
      <c r="KUZ90" s="190"/>
      <c r="KVA90" s="190"/>
      <c r="KVB90" s="190"/>
      <c r="KVC90" s="190"/>
      <c r="KVD90" s="190"/>
      <c r="KVE90" s="190"/>
      <c r="KVF90" s="190"/>
      <c r="KVG90" s="190"/>
      <c r="KVH90" s="190"/>
      <c r="KVI90" s="190"/>
      <c r="KVJ90" s="190"/>
      <c r="KVK90" s="190"/>
      <c r="KVL90" s="190"/>
      <c r="KVM90" s="190"/>
      <c r="KVN90" s="190"/>
      <c r="KVO90" s="190"/>
      <c r="KVP90" s="190"/>
      <c r="KVQ90" s="190"/>
      <c r="KVR90" s="190"/>
      <c r="KVS90" s="190"/>
      <c r="KVT90" s="190"/>
      <c r="KVU90" s="190"/>
      <c r="KVV90" s="190"/>
      <c r="KVW90" s="190"/>
      <c r="KVX90" s="190"/>
      <c r="KVY90" s="190"/>
      <c r="KVZ90" s="190"/>
      <c r="KWA90" s="190"/>
      <c r="KWB90" s="190"/>
      <c r="KWC90" s="190"/>
      <c r="KWD90" s="190"/>
      <c r="KWE90" s="190"/>
      <c r="KWF90" s="190"/>
      <c r="KWG90" s="190"/>
      <c r="KWH90" s="190"/>
      <c r="KWI90" s="190"/>
      <c r="KWJ90" s="190"/>
      <c r="KWK90" s="190"/>
      <c r="KWL90" s="190"/>
      <c r="KWM90" s="190"/>
      <c r="KWN90" s="190"/>
      <c r="KWO90" s="190"/>
      <c r="KWP90" s="190"/>
      <c r="KWQ90" s="190"/>
      <c r="KWR90" s="190"/>
      <c r="KWS90" s="190"/>
      <c r="KWT90" s="190"/>
      <c r="KWU90" s="190"/>
      <c r="KWV90" s="190"/>
      <c r="KWW90" s="190"/>
      <c r="KWX90" s="190"/>
      <c r="KWY90" s="190"/>
      <c r="KWZ90" s="190"/>
      <c r="KXA90" s="190"/>
      <c r="KXB90" s="190"/>
      <c r="KXC90" s="190"/>
      <c r="KXD90" s="190"/>
      <c r="KXE90" s="190"/>
      <c r="KXF90" s="190"/>
      <c r="KXG90" s="190"/>
      <c r="KXH90" s="190"/>
      <c r="KXI90" s="190"/>
      <c r="KXJ90" s="190"/>
      <c r="KXK90" s="190"/>
      <c r="KXL90" s="190"/>
      <c r="KXM90" s="190"/>
      <c r="KXN90" s="190"/>
      <c r="KXO90" s="190"/>
      <c r="KXP90" s="190"/>
      <c r="KXQ90" s="190"/>
      <c r="KXR90" s="190"/>
      <c r="KXS90" s="190"/>
      <c r="KXT90" s="190"/>
      <c r="KXU90" s="190"/>
      <c r="KXV90" s="190"/>
      <c r="KXW90" s="190"/>
      <c r="KXX90" s="190"/>
      <c r="KXY90" s="190"/>
      <c r="KXZ90" s="190"/>
      <c r="KYA90" s="190"/>
      <c r="KYB90" s="190"/>
      <c r="KYC90" s="190"/>
      <c r="KYD90" s="190"/>
      <c r="KYE90" s="190"/>
      <c r="KYF90" s="190"/>
      <c r="KYG90" s="190"/>
      <c r="KYH90" s="190"/>
      <c r="KYI90" s="190"/>
      <c r="KYJ90" s="190"/>
      <c r="KYK90" s="190"/>
      <c r="KYL90" s="190"/>
      <c r="KYM90" s="190"/>
      <c r="KYN90" s="190"/>
      <c r="KYO90" s="190"/>
      <c r="KYP90" s="190"/>
      <c r="KYQ90" s="190"/>
      <c r="KYR90" s="190"/>
      <c r="KYS90" s="190"/>
      <c r="KYT90" s="190"/>
      <c r="KYU90" s="190"/>
      <c r="KYV90" s="190"/>
      <c r="KYW90" s="190"/>
      <c r="KYX90" s="190"/>
      <c r="KYY90" s="190"/>
      <c r="KYZ90" s="190"/>
      <c r="KZA90" s="190"/>
      <c r="KZB90" s="190"/>
      <c r="KZC90" s="190"/>
      <c r="KZD90" s="190"/>
      <c r="KZE90" s="190"/>
      <c r="KZF90" s="190"/>
      <c r="KZG90" s="190"/>
      <c r="KZH90" s="190"/>
      <c r="KZI90" s="190"/>
      <c r="KZJ90" s="190"/>
      <c r="KZK90" s="190"/>
      <c r="KZL90" s="190"/>
      <c r="KZM90" s="190"/>
      <c r="KZN90" s="190"/>
      <c r="KZO90" s="190"/>
      <c r="KZP90" s="190"/>
      <c r="KZQ90" s="190"/>
      <c r="KZR90" s="190"/>
      <c r="KZS90" s="190"/>
      <c r="KZT90" s="190"/>
      <c r="KZU90" s="190"/>
      <c r="KZV90" s="190"/>
      <c r="KZW90" s="190"/>
      <c r="KZX90" s="190"/>
      <c r="KZY90" s="190"/>
      <c r="KZZ90" s="190"/>
      <c r="LAA90" s="190"/>
      <c r="LAB90" s="190"/>
      <c r="LAC90" s="190"/>
      <c r="LAD90" s="190"/>
      <c r="LAE90" s="190"/>
      <c r="LAF90" s="190"/>
      <c r="LAG90" s="190"/>
      <c r="LAH90" s="190"/>
      <c r="LAI90" s="190"/>
      <c r="LAJ90" s="190"/>
      <c r="LAK90" s="190"/>
      <c r="LAL90" s="190"/>
      <c r="LAM90" s="190"/>
      <c r="LAN90" s="190"/>
      <c r="LAO90" s="190"/>
      <c r="LAP90" s="190"/>
      <c r="LAQ90" s="190"/>
      <c r="LAR90" s="190"/>
      <c r="LAS90" s="190"/>
      <c r="LAT90" s="190"/>
      <c r="LAU90" s="190"/>
      <c r="LAV90" s="190"/>
      <c r="LAW90" s="190"/>
      <c r="LAX90" s="190"/>
      <c r="LAY90" s="190"/>
      <c r="LAZ90" s="190"/>
      <c r="LBA90" s="190"/>
      <c r="LBB90" s="190"/>
      <c r="LBC90" s="190"/>
      <c r="LBD90" s="190"/>
      <c r="LBE90" s="190"/>
      <c r="LBF90" s="190"/>
      <c r="LBG90" s="190"/>
      <c r="LBH90" s="190"/>
      <c r="LBI90" s="190"/>
      <c r="LBJ90" s="190"/>
      <c r="LBK90" s="190"/>
      <c r="LBL90" s="190"/>
      <c r="LBM90" s="190"/>
      <c r="LBN90" s="190"/>
      <c r="LBO90" s="190"/>
      <c r="LBP90" s="190"/>
      <c r="LBQ90" s="190"/>
      <c r="LBR90" s="190"/>
      <c r="LBS90" s="190"/>
      <c r="LBT90" s="190"/>
      <c r="LBU90" s="190"/>
      <c r="LBV90" s="190"/>
      <c r="LBW90" s="190"/>
      <c r="LBX90" s="190"/>
      <c r="LBY90" s="190"/>
      <c r="LBZ90" s="190"/>
      <c r="LCA90" s="190"/>
      <c r="LCB90" s="190"/>
      <c r="LCC90" s="190"/>
      <c r="LCD90" s="190"/>
      <c r="LCE90" s="190"/>
      <c r="LCF90" s="190"/>
      <c r="LCG90" s="190"/>
      <c r="LCH90" s="190"/>
      <c r="LCI90" s="190"/>
      <c r="LCJ90" s="190"/>
      <c r="LCK90" s="190"/>
      <c r="LCL90" s="190"/>
      <c r="LCM90" s="190"/>
      <c r="LCN90" s="190"/>
      <c r="LCO90" s="190"/>
      <c r="LCP90" s="190"/>
      <c r="LCQ90" s="190"/>
      <c r="LCR90" s="190"/>
      <c r="LCS90" s="190"/>
      <c r="LCT90" s="190"/>
      <c r="LCU90" s="190"/>
      <c r="LCV90" s="190"/>
      <c r="LCW90" s="190"/>
      <c r="LCX90" s="190"/>
      <c r="LCY90" s="190"/>
      <c r="LCZ90" s="190"/>
      <c r="LDA90" s="190"/>
      <c r="LDB90" s="190"/>
      <c r="LDC90" s="190"/>
      <c r="LDD90" s="190"/>
      <c r="LDE90" s="190"/>
      <c r="LDF90" s="190"/>
      <c r="LDG90" s="190"/>
      <c r="LDH90" s="190"/>
      <c r="LDI90" s="190"/>
      <c r="LDJ90" s="190"/>
      <c r="LDK90" s="190"/>
      <c r="LDL90" s="190"/>
      <c r="LDM90" s="190"/>
      <c r="LDN90" s="190"/>
      <c r="LDO90" s="190"/>
      <c r="LDP90" s="190"/>
      <c r="LDQ90" s="190"/>
      <c r="LDR90" s="190"/>
      <c r="LDS90" s="190"/>
      <c r="LDT90" s="190"/>
      <c r="LDU90" s="190"/>
      <c r="LDV90" s="190"/>
      <c r="LDW90" s="190"/>
      <c r="LDX90" s="190"/>
      <c r="LDY90" s="190"/>
      <c r="LDZ90" s="190"/>
      <c r="LEA90" s="190"/>
      <c r="LEB90" s="190"/>
      <c r="LEC90" s="190"/>
      <c r="LED90" s="190"/>
      <c r="LEE90" s="190"/>
      <c r="LEF90" s="190"/>
      <c r="LEG90" s="190"/>
      <c r="LEH90" s="190"/>
      <c r="LEI90" s="190"/>
      <c r="LEJ90" s="190"/>
      <c r="LEK90" s="190"/>
      <c r="LEL90" s="190"/>
      <c r="LEM90" s="190"/>
      <c r="LEN90" s="190"/>
      <c r="LEO90" s="190"/>
      <c r="LEP90" s="190"/>
      <c r="LEQ90" s="190"/>
      <c r="LER90" s="190"/>
      <c r="LES90" s="190"/>
      <c r="LET90" s="190"/>
      <c r="LEU90" s="190"/>
      <c r="LEV90" s="190"/>
      <c r="LEW90" s="190"/>
      <c r="LEX90" s="190"/>
      <c r="LEY90" s="190"/>
      <c r="LEZ90" s="190"/>
      <c r="LFA90" s="190"/>
      <c r="LFB90" s="190"/>
      <c r="LFC90" s="190"/>
      <c r="LFD90" s="190"/>
      <c r="LFE90" s="190"/>
      <c r="LFF90" s="190"/>
      <c r="LFG90" s="190"/>
      <c r="LFH90" s="190"/>
      <c r="LFI90" s="190"/>
      <c r="LFJ90" s="190"/>
      <c r="LFK90" s="190"/>
      <c r="LFL90" s="190"/>
      <c r="LFM90" s="190"/>
      <c r="LFN90" s="190"/>
      <c r="LFO90" s="190"/>
      <c r="LFP90" s="190"/>
      <c r="LFQ90" s="190"/>
      <c r="LFR90" s="190"/>
      <c r="LFS90" s="190"/>
      <c r="LFT90" s="190"/>
      <c r="LFU90" s="190"/>
      <c r="LFV90" s="190"/>
      <c r="LFW90" s="190"/>
      <c r="LFX90" s="190"/>
      <c r="LFY90" s="190"/>
      <c r="LFZ90" s="190"/>
      <c r="LGA90" s="190"/>
      <c r="LGB90" s="190"/>
      <c r="LGC90" s="190"/>
      <c r="LGD90" s="190"/>
      <c r="LGE90" s="190"/>
      <c r="LGF90" s="190"/>
      <c r="LGG90" s="190"/>
      <c r="LGH90" s="190"/>
      <c r="LGI90" s="190"/>
      <c r="LGJ90" s="190"/>
      <c r="LGK90" s="190"/>
      <c r="LGL90" s="190"/>
      <c r="LGM90" s="190"/>
      <c r="LGN90" s="190"/>
      <c r="LGO90" s="190"/>
      <c r="LGP90" s="190"/>
      <c r="LGQ90" s="190"/>
      <c r="LGR90" s="190"/>
      <c r="LGS90" s="190"/>
      <c r="LGT90" s="190"/>
      <c r="LGU90" s="190"/>
      <c r="LGV90" s="190"/>
      <c r="LGW90" s="190"/>
      <c r="LGX90" s="190"/>
      <c r="LGY90" s="190"/>
      <c r="LGZ90" s="190"/>
      <c r="LHA90" s="190"/>
      <c r="LHB90" s="190"/>
      <c r="LHC90" s="190"/>
      <c r="LHD90" s="190"/>
      <c r="LHE90" s="190"/>
      <c r="LHF90" s="190"/>
      <c r="LHG90" s="190"/>
      <c r="LHH90" s="190"/>
      <c r="LHI90" s="190"/>
      <c r="LHJ90" s="190"/>
      <c r="LHK90" s="190"/>
      <c r="LHL90" s="190"/>
      <c r="LHM90" s="190"/>
      <c r="LHN90" s="190"/>
      <c r="LHO90" s="190"/>
      <c r="LHP90" s="190"/>
      <c r="LHQ90" s="190"/>
      <c r="LHR90" s="190"/>
      <c r="LHS90" s="190"/>
      <c r="LHT90" s="190"/>
      <c r="LHU90" s="190"/>
      <c r="LHV90" s="190"/>
      <c r="LHW90" s="190"/>
      <c r="LHX90" s="190"/>
      <c r="LHY90" s="190"/>
      <c r="LHZ90" s="190"/>
      <c r="LIA90" s="190"/>
      <c r="LIB90" s="190"/>
      <c r="LIC90" s="190"/>
      <c r="LID90" s="190"/>
      <c r="LIE90" s="190"/>
      <c r="LIF90" s="190"/>
      <c r="LIG90" s="190"/>
      <c r="LIH90" s="190"/>
      <c r="LII90" s="190"/>
      <c r="LIJ90" s="190"/>
      <c r="LIK90" s="190"/>
      <c r="LIL90" s="190"/>
      <c r="LIM90" s="190"/>
      <c r="LIN90" s="190"/>
      <c r="LIO90" s="190"/>
      <c r="LIP90" s="190"/>
      <c r="LIQ90" s="190"/>
      <c r="LIR90" s="190"/>
      <c r="LIS90" s="190"/>
      <c r="LIT90" s="190"/>
      <c r="LIU90" s="190"/>
      <c r="LIV90" s="190"/>
      <c r="LIW90" s="190"/>
      <c r="LIX90" s="190"/>
      <c r="LIY90" s="190"/>
      <c r="LIZ90" s="190"/>
      <c r="LJA90" s="190"/>
      <c r="LJB90" s="190"/>
      <c r="LJC90" s="190"/>
      <c r="LJD90" s="190"/>
      <c r="LJE90" s="190"/>
      <c r="LJF90" s="190"/>
      <c r="LJG90" s="190"/>
      <c r="LJH90" s="190"/>
      <c r="LJI90" s="190"/>
      <c r="LJJ90" s="190"/>
      <c r="LJK90" s="190"/>
      <c r="LJL90" s="190"/>
      <c r="LJM90" s="190"/>
      <c r="LJN90" s="190"/>
      <c r="LJO90" s="190"/>
      <c r="LJP90" s="190"/>
      <c r="LJQ90" s="190"/>
      <c r="LJR90" s="190"/>
      <c r="LJS90" s="190"/>
      <c r="LJT90" s="190"/>
      <c r="LJU90" s="190"/>
      <c r="LJV90" s="190"/>
      <c r="LJW90" s="190"/>
      <c r="LJX90" s="190"/>
      <c r="LJY90" s="190"/>
      <c r="LJZ90" s="190"/>
      <c r="LKA90" s="190"/>
      <c r="LKB90" s="190"/>
      <c r="LKC90" s="190"/>
      <c r="LKD90" s="190"/>
      <c r="LKE90" s="190"/>
      <c r="LKF90" s="190"/>
      <c r="LKG90" s="190"/>
      <c r="LKH90" s="190"/>
      <c r="LKI90" s="190"/>
      <c r="LKJ90" s="190"/>
      <c r="LKK90" s="190"/>
      <c r="LKL90" s="190"/>
      <c r="LKM90" s="190"/>
      <c r="LKN90" s="190"/>
      <c r="LKO90" s="190"/>
      <c r="LKP90" s="190"/>
      <c r="LKQ90" s="190"/>
      <c r="LKR90" s="190"/>
      <c r="LKS90" s="190"/>
      <c r="LKT90" s="190"/>
      <c r="LKU90" s="190"/>
      <c r="LKV90" s="190"/>
      <c r="LKW90" s="190"/>
      <c r="LKX90" s="190"/>
      <c r="LKY90" s="190"/>
      <c r="LKZ90" s="190"/>
      <c r="LLA90" s="190"/>
      <c r="LLB90" s="190"/>
      <c r="LLC90" s="190"/>
      <c r="LLD90" s="190"/>
      <c r="LLE90" s="190"/>
      <c r="LLF90" s="190"/>
      <c r="LLG90" s="190"/>
      <c r="LLH90" s="190"/>
      <c r="LLI90" s="190"/>
      <c r="LLJ90" s="190"/>
      <c r="LLK90" s="190"/>
      <c r="LLL90" s="190"/>
      <c r="LLM90" s="190"/>
      <c r="LLN90" s="190"/>
      <c r="LLO90" s="190"/>
      <c r="LLP90" s="190"/>
      <c r="LLQ90" s="190"/>
      <c r="LLR90" s="190"/>
      <c r="LLS90" s="190"/>
      <c r="LLT90" s="190"/>
      <c r="LLU90" s="190"/>
      <c r="LLV90" s="190"/>
      <c r="LLW90" s="190"/>
      <c r="LLX90" s="190"/>
      <c r="LLY90" s="190"/>
      <c r="LLZ90" s="190"/>
      <c r="LMA90" s="190"/>
      <c r="LMB90" s="190"/>
      <c r="LMC90" s="190"/>
      <c r="LMD90" s="190"/>
      <c r="LME90" s="190"/>
      <c r="LMF90" s="190"/>
      <c r="LMG90" s="190"/>
      <c r="LMH90" s="190"/>
      <c r="LMI90" s="190"/>
      <c r="LMJ90" s="190"/>
      <c r="LMK90" s="190"/>
      <c r="LML90" s="190"/>
      <c r="LMM90" s="190"/>
      <c r="LMN90" s="190"/>
      <c r="LMO90" s="190"/>
      <c r="LMP90" s="190"/>
      <c r="LMQ90" s="190"/>
      <c r="LMR90" s="190"/>
      <c r="LMS90" s="190"/>
      <c r="LMT90" s="190"/>
      <c r="LMU90" s="190"/>
      <c r="LMV90" s="190"/>
      <c r="LMW90" s="190"/>
      <c r="LMX90" s="190"/>
      <c r="LMY90" s="190"/>
      <c r="LMZ90" s="190"/>
      <c r="LNA90" s="190"/>
      <c r="LNB90" s="190"/>
      <c r="LNC90" s="190"/>
      <c r="LND90" s="190"/>
      <c r="LNE90" s="190"/>
      <c r="LNF90" s="190"/>
      <c r="LNG90" s="190"/>
      <c r="LNH90" s="190"/>
      <c r="LNI90" s="190"/>
      <c r="LNJ90" s="190"/>
      <c r="LNK90" s="190"/>
      <c r="LNL90" s="190"/>
      <c r="LNM90" s="190"/>
      <c r="LNN90" s="190"/>
      <c r="LNO90" s="190"/>
      <c r="LNP90" s="190"/>
      <c r="LNQ90" s="190"/>
      <c r="LNR90" s="190"/>
      <c r="LNS90" s="190"/>
      <c r="LNT90" s="190"/>
      <c r="LNU90" s="190"/>
      <c r="LNV90" s="190"/>
      <c r="LNW90" s="190"/>
      <c r="LNX90" s="190"/>
      <c r="LNY90" s="190"/>
      <c r="LNZ90" s="190"/>
      <c r="LOA90" s="190"/>
      <c r="LOB90" s="190"/>
      <c r="LOC90" s="190"/>
      <c r="LOD90" s="190"/>
      <c r="LOE90" s="190"/>
      <c r="LOF90" s="190"/>
      <c r="LOG90" s="190"/>
      <c r="LOH90" s="190"/>
      <c r="LOI90" s="190"/>
      <c r="LOJ90" s="190"/>
      <c r="LOK90" s="190"/>
      <c r="LOL90" s="190"/>
      <c r="LOM90" s="190"/>
      <c r="LON90" s="190"/>
      <c r="LOO90" s="190"/>
      <c r="LOP90" s="190"/>
      <c r="LOQ90" s="190"/>
      <c r="LOR90" s="190"/>
      <c r="LOS90" s="190"/>
      <c r="LOT90" s="190"/>
      <c r="LOU90" s="190"/>
      <c r="LOV90" s="190"/>
      <c r="LOW90" s="190"/>
      <c r="LOX90" s="190"/>
      <c r="LOY90" s="190"/>
      <c r="LOZ90" s="190"/>
      <c r="LPA90" s="190"/>
      <c r="LPB90" s="190"/>
      <c r="LPC90" s="190"/>
      <c r="LPD90" s="190"/>
      <c r="LPE90" s="190"/>
      <c r="LPF90" s="190"/>
      <c r="LPG90" s="190"/>
      <c r="LPH90" s="190"/>
      <c r="LPI90" s="190"/>
      <c r="LPJ90" s="190"/>
      <c r="LPK90" s="190"/>
      <c r="LPL90" s="190"/>
      <c r="LPM90" s="190"/>
      <c r="LPN90" s="190"/>
      <c r="LPO90" s="190"/>
      <c r="LPP90" s="190"/>
      <c r="LPQ90" s="190"/>
      <c r="LPR90" s="190"/>
      <c r="LPS90" s="190"/>
      <c r="LPT90" s="190"/>
      <c r="LPU90" s="190"/>
      <c r="LPV90" s="190"/>
      <c r="LPW90" s="190"/>
      <c r="LPX90" s="190"/>
      <c r="LPY90" s="190"/>
      <c r="LPZ90" s="190"/>
      <c r="LQA90" s="190"/>
      <c r="LQB90" s="190"/>
      <c r="LQC90" s="190"/>
      <c r="LQD90" s="190"/>
      <c r="LQE90" s="190"/>
      <c r="LQF90" s="190"/>
      <c r="LQG90" s="190"/>
      <c r="LQH90" s="190"/>
      <c r="LQI90" s="190"/>
      <c r="LQJ90" s="190"/>
      <c r="LQK90" s="190"/>
      <c r="LQL90" s="190"/>
      <c r="LQM90" s="190"/>
      <c r="LQN90" s="190"/>
      <c r="LQO90" s="190"/>
      <c r="LQP90" s="190"/>
      <c r="LQQ90" s="190"/>
      <c r="LQR90" s="190"/>
      <c r="LQS90" s="190"/>
      <c r="LQT90" s="190"/>
      <c r="LQU90" s="190"/>
      <c r="LQV90" s="190"/>
      <c r="LQW90" s="190"/>
      <c r="LQX90" s="190"/>
      <c r="LQY90" s="190"/>
      <c r="LQZ90" s="190"/>
      <c r="LRA90" s="190"/>
      <c r="LRB90" s="190"/>
      <c r="LRC90" s="190"/>
      <c r="LRD90" s="190"/>
      <c r="LRE90" s="190"/>
      <c r="LRF90" s="190"/>
      <c r="LRG90" s="190"/>
      <c r="LRH90" s="190"/>
      <c r="LRI90" s="190"/>
      <c r="LRJ90" s="190"/>
      <c r="LRK90" s="190"/>
      <c r="LRL90" s="190"/>
      <c r="LRM90" s="190"/>
      <c r="LRN90" s="190"/>
      <c r="LRO90" s="190"/>
      <c r="LRP90" s="190"/>
      <c r="LRQ90" s="190"/>
      <c r="LRR90" s="190"/>
      <c r="LRS90" s="190"/>
      <c r="LRT90" s="190"/>
      <c r="LRU90" s="190"/>
      <c r="LRV90" s="190"/>
      <c r="LRW90" s="190"/>
      <c r="LRX90" s="190"/>
      <c r="LRY90" s="190"/>
      <c r="LRZ90" s="190"/>
      <c r="LSA90" s="190"/>
      <c r="LSB90" s="190"/>
      <c r="LSC90" s="190"/>
      <c r="LSD90" s="190"/>
      <c r="LSE90" s="190"/>
      <c r="LSF90" s="190"/>
      <c r="LSG90" s="190"/>
      <c r="LSH90" s="190"/>
      <c r="LSI90" s="190"/>
      <c r="LSJ90" s="190"/>
      <c r="LSK90" s="190"/>
      <c r="LSL90" s="190"/>
      <c r="LSM90" s="190"/>
      <c r="LSN90" s="190"/>
      <c r="LSO90" s="190"/>
      <c r="LSP90" s="190"/>
      <c r="LSQ90" s="190"/>
      <c r="LSR90" s="190"/>
      <c r="LSS90" s="190"/>
      <c r="LST90" s="190"/>
      <c r="LSU90" s="190"/>
      <c r="LSV90" s="190"/>
      <c r="LSW90" s="190"/>
      <c r="LSX90" s="190"/>
      <c r="LSY90" s="190"/>
      <c r="LSZ90" s="190"/>
      <c r="LTA90" s="190"/>
      <c r="LTB90" s="190"/>
      <c r="LTC90" s="190"/>
      <c r="LTD90" s="190"/>
      <c r="LTE90" s="190"/>
      <c r="LTF90" s="190"/>
      <c r="LTG90" s="190"/>
      <c r="LTH90" s="190"/>
      <c r="LTI90" s="190"/>
      <c r="LTJ90" s="190"/>
      <c r="LTK90" s="190"/>
      <c r="LTL90" s="190"/>
      <c r="LTM90" s="190"/>
      <c r="LTN90" s="190"/>
      <c r="LTO90" s="190"/>
      <c r="LTP90" s="190"/>
      <c r="LTQ90" s="190"/>
      <c r="LTR90" s="190"/>
      <c r="LTS90" s="190"/>
      <c r="LTT90" s="190"/>
      <c r="LTU90" s="190"/>
      <c r="LTV90" s="190"/>
      <c r="LTW90" s="190"/>
      <c r="LTX90" s="190"/>
      <c r="LTY90" s="190"/>
      <c r="LTZ90" s="190"/>
      <c r="LUA90" s="190"/>
      <c r="LUB90" s="190"/>
      <c r="LUC90" s="190"/>
      <c r="LUD90" s="190"/>
      <c r="LUE90" s="190"/>
      <c r="LUF90" s="190"/>
      <c r="LUG90" s="190"/>
      <c r="LUH90" s="190"/>
      <c r="LUI90" s="190"/>
      <c r="LUJ90" s="190"/>
      <c r="LUK90" s="190"/>
      <c r="LUL90" s="190"/>
      <c r="LUM90" s="190"/>
      <c r="LUN90" s="190"/>
      <c r="LUO90" s="190"/>
      <c r="LUP90" s="190"/>
      <c r="LUQ90" s="190"/>
      <c r="LUR90" s="190"/>
      <c r="LUS90" s="190"/>
      <c r="LUT90" s="190"/>
      <c r="LUU90" s="190"/>
      <c r="LUV90" s="190"/>
      <c r="LUW90" s="190"/>
      <c r="LUX90" s="190"/>
      <c r="LUY90" s="190"/>
      <c r="LUZ90" s="190"/>
      <c r="LVA90" s="190"/>
      <c r="LVB90" s="190"/>
      <c r="LVC90" s="190"/>
      <c r="LVD90" s="190"/>
      <c r="LVE90" s="190"/>
      <c r="LVF90" s="190"/>
      <c r="LVG90" s="190"/>
      <c r="LVH90" s="190"/>
      <c r="LVI90" s="190"/>
      <c r="LVJ90" s="190"/>
      <c r="LVK90" s="190"/>
      <c r="LVL90" s="190"/>
      <c r="LVM90" s="190"/>
      <c r="LVN90" s="190"/>
      <c r="LVO90" s="190"/>
      <c r="LVP90" s="190"/>
      <c r="LVQ90" s="190"/>
      <c r="LVR90" s="190"/>
      <c r="LVS90" s="190"/>
      <c r="LVT90" s="190"/>
      <c r="LVU90" s="190"/>
      <c r="LVV90" s="190"/>
      <c r="LVW90" s="190"/>
      <c r="LVX90" s="190"/>
      <c r="LVY90" s="190"/>
      <c r="LVZ90" s="190"/>
      <c r="LWA90" s="190"/>
      <c r="LWB90" s="190"/>
      <c r="LWC90" s="190"/>
      <c r="LWD90" s="190"/>
      <c r="LWE90" s="190"/>
      <c r="LWF90" s="190"/>
      <c r="LWG90" s="190"/>
      <c r="LWH90" s="190"/>
      <c r="LWI90" s="190"/>
      <c r="LWJ90" s="190"/>
      <c r="LWK90" s="190"/>
      <c r="LWL90" s="190"/>
      <c r="LWM90" s="190"/>
      <c r="LWN90" s="190"/>
      <c r="LWO90" s="190"/>
      <c r="LWP90" s="190"/>
      <c r="LWQ90" s="190"/>
      <c r="LWR90" s="190"/>
      <c r="LWS90" s="190"/>
      <c r="LWT90" s="190"/>
      <c r="LWU90" s="190"/>
      <c r="LWV90" s="190"/>
      <c r="LWW90" s="190"/>
      <c r="LWX90" s="190"/>
      <c r="LWY90" s="190"/>
      <c r="LWZ90" s="190"/>
      <c r="LXA90" s="190"/>
      <c r="LXB90" s="190"/>
      <c r="LXC90" s="190"/>
      <c r="LXD90" s="190"/>
      <c r="LXE90" s="190"/>
      <c r="LXF90" s="190"/>
      <c r="LXG90" s="190"/>
      <c r="LXH90" s="190"/>
      <c r="LXI90" s="190"/>
      <c r="LXJ90" s="190"/>
      <c r="LXK90" s="190"/>
      <c r="LXL90" s="190"/>
      <c r="LXM90" s="190"/>
      <c r="LXN90" s="190"/>
      <c r="LXO90" s="190"/>
      <c r="LXP90" s="190"/>
      <c r="LXQ90" s="190"/>
      <c r="LXR90" s="190"/>
      <c r="LXS90" s="190"/>
      <c r="LXT90" s="190"/>
      <c r="LXU90" s="190"/>
      <c r="LXV90" s="190"/>
      <c r="LXW90" s="190"/>
      <c r="LXX90" s="190"/>
      <c r="LXY90" s="190"/>
      <c r="LXZ90" s="190"/>
      <c r="LYA90" s="190"/>
      <c r="LYB90" s="190"/>
      <c r="LYC90" s="190"/>
      <c r="LYD90" s="190"/>
      <c r="LYE90" s="190"/>
      <c r="LYF90" s="190"/>
      <c r="LYG90" s="190"/>
      <c r="LYH90" s="190"/>
      <c r="LYI90" s="190"/>
      <c r="LYJ90" s="190"/>
      <c r="LYK90" s="190"/>
      <c r="LYL90" s="190"/>
      <c r="LYM90" s="190"/>
      <c r="LYN90" s="190"/>
      <c r="LYO90" s="190"/>
      <c r="LYP90" s="190"/>
      <c r="LYQ90" s="190"/>
      <c r="LYR90" s="190"/>
      <c r="LYS90" s="190"/>
      <c r="LYT90" s="190"/>
      <c r="LYU90" s="190"/>
      <c r="LYV90" s="190"/>
      <c r="LYW90" s="190"/>
      <c r="LYX90" s="190"/>
      <c r="LYY90" s="190"/>
      <c r="LYZ90" s="190"/>
      <c r="LZA90" s="190"/>
      <c r="LZB90" s="190"/>
      <c r="LZC90" s="190"/>
      <c r="LZD90" s="190"/>
      <c r="LZE90" s="190"/>
      <c r="LZF90" s="190"/>
      <c r="LZG90" s="190"/>
      <c r="LZH90" s="190"/>
      <c r="LZI90" s="190"/>
      <c r="LZJ90" s="190"/>
      <c r="LZK90" s="190"/>
      <c r="LZL90" s="190"/>
      <c r="LZM90" s="190"/>
      <c r="LZN90" s="190"/>
      <c r="LZO90" s="190"/>
      <c r="LZP90" s="190"/>
      <c r="LZQ90" s="190"/>
      <c r="LZR90" s="190"/>
      <c r="LZS90" s="190"/>
      <c r="LZT90" s="190"/>
      <c r="LZU90" s="190"/>
      <c r="LZV90" s="190"/>
      <c r="LZW90" s="190"/>
      <c r="LZX90" s="190"/>
      <c r="LZY90" s="190"/>
      <c r="LZZ90" s="190"/>
      <c r="MAA90" s="190"/>
      <c r="MAB90" s="190"/>
      <c r="MAC90" s="190"/>
      <c r="MAD90" s="190"/>
      <c r="MAE90" s="190"/>
      <c r="MAF90" s="190"/>
      <c r="MAG90" s="190"/>
      <c r="MAH90" s="190"/>
      <c r="MAI90" s="190"/>
      <c r="MAJ90" s="190"/>
      <c r="MAK90" s="190"/>
      <c r="MAL90" s="190"/>
      <c r="MAM90" s="190"/>
      <c r="MAN90" s="190"/>
      <c r="MAO90" s="190"/>
      <c r="MAP90" s="190"/>
      <c r="MAQ90" s="190"/>
      <c r="MAR90" s="190"/>
      <c r="MAS90" s="190"/>
      <c r="MAT90" s="190"/>
      <c r="MAU90" s="190"/>
      <c r="MAV90" s="190"/>
      <c r="MAW90" s="190"/>
      <c r="MAX90" s="190"/>
      <c r="MAY90" s="190"/>
      <c r="MAZ90" s="190"/>
      <c r="MBA90" s="190"/>
      <c r="MBB90" s="190"/>
      <c r="MBC90" s="190"/>
      <c r="MBD90" s="190"/>
      <c r="MBE90" s="190"/>
      <c r="MBF90" s="190"/>
      <c r="MBG90" s="190"/>
      <c r="MBH90" s="190"/>
      <c r="MBI90" s="190"/>
      <c r="MBJ90" s="190"/>
      <c r="MBK90" s="190"/>
      <c r="MBL90" s="190"/>
      <c r="MBM90" s="190"/>
      <c r="MBN90" s="190"/>
      <c r="MBO90" s="190"/>
      <c r="MBP90" s="190"/>
      <c r="MBQ90" s="190"/>
      <c r="MBR90" s="190"/>
      <c r="MBS90" s="190"/>
      <c r="MBT90" s="190"/>
      <c r="MBU90" s="190"/>
      <c r="MBV90" s="190"/>
      <c r="MBW90" s="190"/>
      <c r="MBX90" s="190"/>
      <c r="MBY90" s="190"/>
      <c r="MBZ90" s="190"/>
      <c r="MCA90" s="190"/>
      <c r="MCB90" s="190"/>
      <c r="MCC90" s="190"/>
      <c r="MCD90" s="190"/>
      <c r="MCE90" s="190"/>
      <c r="MCF90" s="190"/>
      <c r="MCG90" s="190"/>
      <c r="MCH90" s="190"/>
      <c r="MCI90" s="190"/>
      <c r="MCJ90" s="190"/>
      <c r="MCK90" s="190"/>
      <c r="MCL90" s="190"/>
      <c r="MCM90" s="190"/>
      <c r="MCN90" s="190"/>
      <c r="MCO90" s="190"/>
      <c r="MCP90" s="190"/>
      <c r="MCQ90" s="190"/>
      <c r="MCR90" s="190"/>
      <c r="MCS90" s="190"/>
      <c r="MCT90" s="190"/>
      <c r="MCU90" s="190"/>
      <c r="MCV90" s="190"/>
      <c r="MCW90" s="190"/>
      <c r="MCX90" s="190"/>
      <c r="MCY90" s="190"/>
      <c r="MCZ90" s="190"/>
      <c r="MDA90" s="190"/>
      <c r="MDB90" s="190"/>
      <c r="MDC90" s="190"/>
      <c r="MDD90" s="190"/>
      <c r="MDE90" s="190"/>
      <c r="MDF90" s="190"/>
      <c r="MDG90" s="190"/>
      <c r="MDH90" s="190"/>
      <c r="MDI90" s="190"/>
      <c r="MDJ90" s="190"/>
      <c r="MDK90" s="190"/>
      <c r="MDL90" s="190"/>
      <c r="MDM90" s="190"/>
      <c r="MDN90" s="190"/>
      <c r="MDO90" s="190"/>
      <c r="MDP90" s="190"/>
      <c r="MDQ90" s="190"/>
      <c r="MDR90" s="190"/>
      <c r="MDS90" s="190"/>
      <c r="MDT90" s="190"/>
      <c r="MDU90" s="190"/>
      <c r="MDV90" s="190"/>
      <c r="MDW90" s="190"/>
      <c r="MDX90" s="190"/>
      <c r="MDY90" s="190"/>
      <c r="MDZ90" s="190"/>
      <c r="MEA90" s="190"/>
      <c r="MEB90" s="190"/>
      <c r="MEC90" s="190"/>
      <c r="MED90" s="190"/>
      <c r="MEE90" s="190"/>
      <c r="MEF90" s="190"/>
      <c r="MEG90" s="190"/>
      <c r="MEH90" s="190"/>
      <c r="MEI90" s="190"/>
      <c r="MEJ90" s="190"/>
      <c r="MEK90" s="190"/>
      <c r="MEL90" s="190"/>
      <c r="MEM90" s="190"/>
      <c r="MEN90" s="190"/>
      <c r="MEO90" s="190"/>
      <c r="MEP90" s="190"/>
      <c r="MEQ90" s="190"/>
      <c r="MER90" s="190"/>
      <c r="MES90" s="190"/>
      <c r="MET90" s="190"/>
      <c r="MEU90" s="190"/>
      <c r="MEV90" s="190"/>
      <c r="MEW90" s="190"/>
      <c r="MEX90" s="190"/>
      <c r="MEY90" s="190"/>
      <c r="MEZ90" s="190"/>
      <c r="MFA90" s="190"/>
      <c r="MFB90" s="190"/>
      <c r="MFC90" s="190"/>
      <c r="MFD90" s="190"/>
      <c r="MFE90" s="190"/>
      <c r="MFF90" s="190"/>
      <c r="MFG90" s="190"/>
      <c r="MFH90" s="190"/>
      <c r="MFI90" s="190"/>
      <c r="MFJ90" s="190"/>
      <c r="MFK90" s="190"/>
      <c r="MFL90" s="190"/>
      <c r="MFM90" s="190"/>
      <c r="MFN90" s="190"/>
      <c r="MFO90" s="190"/>
      <c r="MFP90" s="190"/>
      <c r="MFQ90" s="190"/>
      <c r="MFR90" s="190"/>
      <c r="MFS90" s="190"/>
      <c r="MFT90" s="190"/>
      <c r="MFU90" s="190"/>
      <c r="MFV90" s="190"/>
      <c r="MFW90" s="190"/>
      <c r="MFX90" s="190"/>
      <c r="MFY90" s="190"/>
      <c r="MFZ90" s="190"/>
      <c r="MGA90" s="190"/>
      <c r="MGB90" s="190"/>
      <c r="MGC90" s="190"/>
      <c r="MGD90" s="190"/>
      <c r="MGE90" s="190"/>
      <c r="MGF90" s="190"/>
      <c r="MGG90" s="190"/>
      <c r="MGH90" s="190"/>
      <c r="MGI90" s="190"/>
      <c r="MGJ90" s="190"/>
      <c r="MGK90" s="190"/>
      <c r="MGL90" s="190"/>
      <c r="MGM90" s="190"/>
      <c r="MGN90" s="190"/>
      <c r="MGO90" s="190"/>
      <c r="MGP90" s="190"/>
      <c r="MGQ90" s="190"/>
      <c r="MGR90" s="190"/>
      <c r="MGS90" s="190"/>
      <c r="MGT90" s="190"/>
      <c r="MGU90" s="190"/>
      <c r="MGV90" s="190"/>
      <c r="MGW90" s="190"/>
      <c r="MGX90" s="190"/>
      <c r="MGY90" s="190"/>
      <c r="MGZ90" s="190"/>
      <c r="MHA90" s="190"/>
      <c r="MHB90" s="190"/>
      <c r="MHC90" s="190"/>
      <c r="MHD90" s="190"/>
      <c r="MHE90" s="190"/>
      <c r="MHF90" s="190"/>
      <c r="MHG90" s="190"/>
      <c r="MHH90" s="190"/>
      <c r="MHI90" s="190"/>
      <c r="MHJ90" s="190"/>
      <c r="MHK90" s="190"/>
      <c r="MHL90" s="190"/>
      <c r="MHM90" s="190"/>
      <c r="MHN90" s="190"/>
      <c r="MHO90" s="190"/>
      <c r="MHP90" s="190"/>
      <c r="MHQ90" s="190"/>
      <c r="MHR90" s="190"/>
      <c r="MHS90" s="190"/>
      <c r="MHT90" s="190"/>
      <c r="MHU90" s="190"/>
      <c r="MHV90" s="190"/>
      <c r="MHW90" s="190"/>
      <c r="MHX90" s="190"/>
      <c r="MHY90" s="190"/>
      <c r="MHZ90" s="190"/>
      <c r="MIA90" s="190"/>
      <c r="MIB90" s="190"/>
      <c r="MIC90" s="190"/>
      <c r="MID90" s="190"/>
      <c r="MIE90" s="190"/>
      <c r="MIF90" s="190"/>
      <c r="MIG90" s="190"/>
      <c r="MIH90" s="190"/>
      <c r="MII90" s="190"/>
      <c r="MIJ90" s="190"/>
      <c r="MIK90" s="190"/>
      <c r="MIL90" s="190"/>
      <c r="MIM90" s="190"/>
      <c r="MIN90" s="190"/>
      <c r="MIO90" s="190"/>
      <c r="MIP90" s="190"/>
      <c r="MIQ90" s="190"/>
      <c r="MIR90" s="190"/>
      <c r="MIS90" s="190"/>
      <c r="MIT90" s="190"/>
      <c r="MIU90" s="190"/>
      <c r="MIV90" s="190"/>
      <c r="MIW90" s="190"/>
      <c r="MIX90" s="190"/>
      <c r="MIY90" s="190"/>
      <c r="MIZ90" s="190"/>
      <c r="MJA90" s="190"/>
      <c r="MJB90" s="190"/>
      <c r="MJC90" s="190"/>
      <c r="MJD90" s="190"/>
      <c r="MJE90" s="190"/>
      <c r="MJF90" s="190"/>
      <c r="MJG90" s="190"/>
      <c r="MJH90" s="190"/>
      <c r="MJI90" s="190"/>
      <c r="MJJ90" s="190"/>
      <c r="MJK90" s="190"/>
      <c r="MJL90" s="190"/>
      <c r="MJM90" s="190"/>
      <c r="MJN90" s="190"/>
      <c r="MJO90" s="190"/>
      <c r="MJP90" s="190"/>
      <c r="MJQ90" s="190"/>
      <c r="MJR90" s="190"/>
      <c r="MJS90" s="190"/>
      <c r="MJT90" s="190"/>
      <c r="MJU90" s="190"/>
      <c r="MJV90" s="190"/>
      <c r="MJW90" s="190"/>
      <c r="MJX90" s="190"/>
      <c r="MJY90" s="190"/>
      <c r="MJZ90" s="190"/>
      <c r="MKA90" s="190"/>
      <c r="MKB90" s="190"/>
      <c r="MKC90" s="190"/>
      <c r="MKD90" s="190"/>
      <c r="MKE90" s="190"/>
      <c r="MKF90" s="190"/>
      <c r="MKG90" s="190"/>
      <c r="MKH90" s="190"/>
      <c r="MKI90" s="190"/>
      <c r="MKJ90" s="190"/>
      <c r="MKK90" s="190"/>
      <c r="MKL90" s="190"/>
      <c r="MKM90" s="190"/>
      <c r="MKN90" s="190"/>
      <c r="MKO90" s="190"/>
      <c r="MKP90" s="190"/>
      <c r="MKQ90" s="190"/>
      <c r="MKR90" s="190"/>
      <c r="MKS90" s="190"/>
      <c r="MKT90" s="190"/>
      <c r="MKU90" s="190"/>
      <c r="MKV90" s="190"/>
      <c r="MKW90" s="190"/>
      <c r="MKX90" s="190"/>
      <c r="MKY90" s="190"/>
      <c r="MKZ90" s="190"/>
      <c r="MLA90" s="190"/>
      <c r="MLB90" s="190"/>
      <c r="MLC90" s="190"/>
      <c r="MLD90" s="190"/>
      <c r="MLE90" s="190"/>
      <c r="MLF90" s="190"/>
      <c r="MLG90" s="190"/>
      <c r="MLH90" s="190"/>
      <c r="MLI90" s="190"/>
      <c r="MLJ90" s="190"/>
      <c r="MLK90" s="190"/>
      <c r="MLL90" s="190"/>
      <c r="MLM90" s="190"/>
      <c r="MLN90" s="190"/>
      <c r="MLO90" s="190"/>
      <c r="MLP90" s="190"/>
      <c r="MLQ90" s="190"/>
      <c r="MLR90" s="190"/>
      <c r="MLS90" s="190"/>
      <c r="MLT90" s="190"/>
      <c r="MLU90" s="190"/>
      <c r="MLV90" s="190"/>
      <c r="MLW90" s="190"/>
      <c r="MLX90" s="190"/>
      <c r="MLY90" s="190"/>
      <c r="MLZ90" s="190"/>
      <c r="MMA90" s="190"/>
      <c r="MMB90" s="190"/>
      <c r="MMC90" s="190"/>
      <c r="MMD90" s="190"/>
      <c r="MME90" s="190"/>
      <c r="MMF90" s="190"/>
      <c r="MMG90" s="190"/>
      <c r="MMH90" s="190"/>
      <c r="MMI90" s="190"/>
      <c r="MMJ90" s="190"/>
      <c r="MMK90" s="190"/>
      <c r="MML90" s="190"/>
      <c r="MMM90" s="190"/>
      <c r="MMN90" s="190"/>
      <c r="MMO90" s="190"/>
      <c r="MMP90" s="190"/>
      <c r="MMQ90" s="190"/>
      <c r="MMR90" s="190"/>
      <c r="MMS90" s="190"/>
      <c r="MMT90" s="190"/>
      <c r="MMU90" s="190"/>
      <c r="MMV90" s="190"/>
      <c r="MMW90" s="190"/>
      <c r="MMX90" s="190"/>
      <c r="MMY90" s="190"/>
      <c r="MMZ90" s="190"/>
      <c r="MNA90" s="190"/>
      <c r="MNB90" s="190"/>
      <c r="MNC90" s="190"/>
      <c r="MND90" s="190"/>
      <c r="MNE90" s="190"/>
      <c r="MNF90" s="190"/>
      <c r="MNG90" s="190"/>
      <c r="MNH90" s="190"/>
      <c r="MNI90" s="190"/>
      <c r="MNJ90" s="190"/>
      <c r="MNK90" s="190"/>
      <c r="MNL90" s="190"/>
      <c r="MNM90" s="190"/>
      <c r="MNN90" s="190"/>
      <c r="MNO90" s="190"/>
      <c r="MNP90" s="190"/>
      <c r="MNQ90" s="190"/>
      <c r="MNR90" s="190"/>
      <c r="MNS90" s="190"/>
      <c r="MNT90" s="190"/>
      <c r="MNU90" s="190"/>
      <c r="MNV90" s="190"/>
      <c r="MNW90" s="190"/>
      <c r="MNX90" s="190"/>
      <c r="MNY90" s="190"/>
      <c r="MNZ90" s="190"/>
      <c r="MOA90" s="190"/>
      <c r="MOB90" s="190"/>
      <c r="MOC90" s="190"/>
      <c r="MOD90" s="190"/>
      <c r="MOE90" s="190"/>
      <c r="MOF90" s="190"/>
      <c r="MOG90" s="190"/>
      <c r="MOH90" s="190"/>
      <c r="MOI90" s="190"/>
      <c r="MOJ90" s="190"/>
      <c r="MOK90" s="190"/>
      <c r="MOL90" s="190"/>
      <c r="MOM90" s="190"/>
      <c r="MON90" s="190"/>
      <c r="MOO90" s="190"/>
      <c r="MOP90" s="190"/>
      <c r="MOQ90" s="190"/>
      <c r="MOR90" s="190"/>
      <c r="MOS90" s="190"/>
      <c r="MOT90" s="190"/>
      <c r="MOU90" s="190"/>
      <c r="MOV90" s="190"/>
      <c r="MOW90" s="190"/>
      <c r="MOX90" s="190"/>
      <c r="MOY90" s="190"/>
      <c r="MOZ90" s="190"/>
      <c r="MPA90" s="190"/>
      <c r="MPB90" s="190"/>
      <c r="MPC90" s="190"/>
      <c r="MPD90" s="190"/>
      <c r="MPE90" s="190"/>
      <c r="MPF90" s="190"/>
      <c r="MPG90" s="190"/>
      <c r="MPH90" s="190"/>
      <c r="MPI90" s="190"/>
      <c r="MPJ90" s="190"/>
      <c r="MPK90" s="190"/>
      <c r="MPL90" s="190"/>
      <c r="MPM90" s="190"/>
      <c r="MPN90" s="190"/>
      <c r="MPO90" s="190"/>
      <c r="MPP90" s="190"/>
      <c r="MPQ90" s="190"/>
      <c r="MPR90" s="190"/>
      <c r="MPS90" s="190"/>
      <c r="MPT90" s="190"/>
      <c r="MPU90" s="190"/>
      <c r="MPV90" s="190"/>
      <c r="MPW90" s="190"/>
      <c r="MPX90" s="190"/>
      <c r="MPY90" s="190"/>
      <c r="MPZ90" s="190"/>
      <c r="MQA90" s="190"/>
      <c r="MQB90" s="190"/>
      <c r="MQC90" s="190"/>
      <c r="MQD90" s="190"/>
      <c r="MQE90" s="190"/>
      <c r="MQF90" s="190"/>
      <c r="MQG90" s="190"/>
      <c r="MQH90" s="190"/>
      <c r="MQI90" s="190"/>
      <c r="MQJ90" s="190"/>
      <c r="MQK90" s="190"/>
      <c r="MQL90" s="190"/>
      <c r="MQM90" s="190"/>
      <c r="MQN90" s="190"/>
      <c r="MQO90" s="190"/>
      <c r="MQP90" s="190"/>
      <c r="MQQ90" s="190"/>
      <c r="MQR90" s="190"/>
      <c r="MQS90" s="190"/>
      <c r="MQT90" s="190"/>
      <c r="MQU90" s="190"/>
      <c r="MQV90" s="190"/>
      <c r="MQW90" s="190"/>
      <c r="MQX90" s="190"/>
      <c r="MQY90" s="190"/>
      <c r="MQZ90" s="190"/>
      <c r="MRA90" s="190"/>
      <c r="MRB90" s="190"/>
      <c r="MRC90" s="190"/>
      <c r="MRD90" s="190"/>
      <c r="MRE90" s="190"/>
      <c r="MRF90" s="190"/>
      <c r="MRG90" s="190"/>
      <c r="MRH90" s="190"/>
      <c r="MRI90" s="190"/>
      <c r="MRJ90" s="190"/>
      <c r="MRK90" s="190"/>
      <c r="MRL90" s="190"/>
      <c r="MRM90" s="190"/>
      <c r="MRN90" s="190"/>
      <c r="MRO90" s="190"/>
      <c r="MRP90" s="190"/>
      <c r="MRQ90" s="190"/>
      <c r="MRR90" s="190"/>
      <c r="MRS90" s="190"/>
      <c r="MRT90" s="190"/>
      <c r="MRU90" s="190"/>
      <c r="MRV90" s="190"/>
      <c r="MRW90" s="190"/>
      <c r="MRX90" s="190"/>
      <c r="MRY90" s="190"/>
      <c r="MRZ90" s="190"/>
      <c r="MSA90" s="190"/>
      <c r="MSB90" s="190"/>
      <c r="MSC90" s="190"/>
      <c r="MSD90" s="190"/>
      <c r="MSE90" s="190"/>
      <c r="MSF90" s="190"/>
      <c r="MSG90" s="190"/>
      <c r="MSH90" s="190"/>
      <c r="MSI90" s="190"/>
      <c r="MSJ90" s="190"/>
      <c r="MSK90" s="190"/>
      <c r="MSL90" s="190"/>
      <c r="MSM90" s="190"/>
      <c r="MSN90" s="190"/>
      <c r="MSO90" s="190"/>
      <c r="MSP90" s="190"/>
      <c r="MSQ90" s="190"/>
      <c r="MSR90" s="190"/>
      <c r="MSS90" s="190"/>
      <c r="MST90" s="190"/>
      <c r="MSU90" s="190"/>
      <c r="MSV90" s="190"/>
      <c r="MSW90" s="190"/>
      <c r="MSX90" s="190"/>
      <c r="MSY90" s="190"/>
      <c r="MSZ90" s="190"/>
      <c r="MTA90" s="190"/>
      <c r="MTB90" s="190"/>
      <c r="MTC90" s="190"/>
      <c r="MTD90" s="190"/>
      <c r="MTE90" s="190"/>
      <c r="MTF90" s="190"/>
      <c r="MTG90" s="190"/>
      <c r="MTH90" s="190"/>
      <c r="MTI90" s="190"/>
      <c r="MTJ90" s="190"/>
      <c r="MTK90" s="190"/>
      <c r="MTL90" s="190"/>
      <c r="MTM90" s="190"/>
      <c r="MTN90" s="190"/>
      <c r="MTO90" s="190"/>
      <c r="MTP90" s="190"/>
      <c r="MTQ90" s="190"/>
      <c r="MTR90" s="190"/>
      <c r="MTS90" s="190"/>
      <c r="MTT90" s="190"/>
      <c r="MTU90" s="190"/>
      <c r="MTV90" s="190"/>
      <c r="MTW90" s="190"/>
      <c r="MTX90" s="190"/>
      <c r="MTY90" s="190"/>
      <c r="MTZ90" s="190"/>
      <c r="MUA90" s="190"/>
      <c r="MUB90" s="190"/>
      <c r="MUC90" s="190"/>
      <c r="MUD90" s="190"/>
      <c r="MUE90" s="190"/>
      <c r="MUF90" s="190"/>
      <c r="MUG90" s="190"/>
      <c r="MUH90" s="190"/>
      <c r="MUI90" s="190"/>
      <c r="MUJ90" s="190"/>
      <c r="MUK90" s="190"/>
      <c r="MUL90" s="190"/>
      <c r="MUM90" s="190"/>
      <c r="MUN90" s="190"/>
      <c r="MUO90" s="190"/>
      <c r="MUP90" s="190"/>
      <c r="MUQ90" s="190"/>
      <c r="MUR90" s="190"/>
      <c r="MUS90" s="190"/>
      <c r="MUT90" s="190"/>
      <c r="MUU90" s="190"/>
      <c r="MUV90" s="190"/>
      <c r="MUW90" s="190"/>
      <c r="MUX90" s="190"/>
      <c r="MUY90" s="190"/>
      <c r="MUZ90" s="190"/>
      <c r="MVA90" s="190"/>
      <c r="MVB90" s="190"/>
      <c r="MVC90" s="190"/>
      <c r="MVD90" s="190"/>
      <c r="MVE90" s="190"/>
      <c r="MVF90" s="190"/>
      <c r="MVG90" s="190"/>
      <c r="MVH90" s="190"/>
      <c r="MVI90" s="190"/>
      <c r="MVJ90" s="190"/>
      <c r="MVK90" s="190"/>
      <c r="MVL90" s="190"/>
      <c r="MVM90" s="190"/>
      <c r="MVN90" s="190"/>
      <c r="MVO90" s="190"/>
      <c r="MVP90" s="190"/>
      <c r="MVQ90" s="190"/>
      <c r="MVR90" s="190"/>
      <c r="MVS90" s="190"/>
      <c r="MVT90" s="190"/>
      <c r="MVU90" s="190"/>
      <c r="MVV90" s="190"/>
      <c r="MVW90" s="190"/>
      <c r="MVX90" s="190"/>
      <c r="MVY90" s="190"/>
      <c r="MVZ90" s="190"/>
      <c r="MWA90" s="190"/>
      <c r="MWB90" s="190"/>
      <c r="MWC90" s="190"/>
      <c r="MWD90" s="190"/>
      <c r="MWE90" s="190"/>
      <c r="MWF90" s="190"/>
      <c r="MWG90" s="190"/>
      <c r="MWH90" s="190"/>
      <c r="MWI90" s="190"/>
      <c r="MWJ90" s="190"/>
      <c r="MWK90" s="190"/>
      <c r="MWL90" s="190"/>
      <c r="MWM90" s="190"/>
      <c r="MWN90" s="190"/>
      <c r="MWO90" s="190"/>
      <c r="MWP90" s="190"/>
      <c r="MWQ90" s="190"/>
      <c r="MWR90" s="190"/>
      <c r="MWS90" s="190"/>
      <c r="MWT90" s="190"/>
      <c r="MWU90" s="190"/>
      <c r="MWV90" s="190"/>
      <c r="MWW90" s="190"/>
      <c r="MWX90" s="190"/>
      <c r="MWY90" s="190"/>
      <c r="MWZ90" s="190"/>
      <c r="MXA90" s="190"/>
      <c r="MXB90" s="190"/>
      <c r="MXC90" s="190"/>
      <c r="MXD90" s="190"/>
      <c r="MXE90" s="190"/>
      <c r="MXF90" s="190"/>
      <c r="MXG90" s="190"/>
      <c r="MXH90" s="190"/>
      <c r="MXI90" s="190"/>
      <c r="MXJ90" s="190"/>
      <c r="MXK90" s="190"/>
      <c r="MXL90" s="190"/>
      <c r="MXM90" s="190"/>
      <c r="MXN90" s="190"/>
      <c r="MXO90" s="190"/>
      <c r="MXP90" s="190"/>
      <c r="MXQ90" s="190"/>
      <c r="MXR90" s="190"/>
      <c r="MXS90" s="190"/>
      <c r="MXT90" s="190"/>
      <c r="MXU90" s="190"/>
      <c r="MXV90" s="190"/>
      <c r="MXW90" s="190"/>
      <c r="MXX90" s="190"/>
      <c r="MXY90" s="190"/>
      <c r="MXZ90" s="190"/>
      <c r="MYA90" s="190"/>
      <c r="MYB90" s="190"/>
      <c r="MYC90" s="190"/>
      <c r="MYD90" s="190"/>
      <c r="MYE90" s="190"/>
      <c r="MYF90" s="190"/>
      <c r="MYG90" s="190"/>
      <c r="MYH90" s="190"/>
      <c r="MYI90" s="190"/>
      <c r="MYJ90" s="190"/>
      <c r="MYK90" s="190"/>
      <c r="MYL90" s="190"/>
      <c r="MYM90" s="190"/>
      <c r="MYN90" s="190"/>
      <c r="MYO90" s="190"/>
      <c r="MYP90" s="190"/>
      <c r="MYQ90" s="190"/>
      <c r="MYR90" s="190"/>
      <c r="MYS90" s="190"/>
      <c r="MYT90" s="190"/>
      <c r="MYU90" s="190"/>
      <c r="MYV90" s="190"/>
      <c r="MYW90" s="190"/>
      <c r="MYX90" s="190"/>
      <c r="MYY90" s="190"/>
      <c r="MYZ90" s="190"/>
      <c r="MZA90" s="190"/>
      <c r="MZB90" s="190"/>
      <c r="MZC90" s="190"/>
      <c r="MZD90" s="190"/>
      <c r="MZE90" s="190"/>
      <c r="MZF90" s="190"/>
      <c r="MZG90" s="190"/>
      <c r="MZH90" s="190"/>
      <c r="MZI90" s="190"/>
      <c r="MZJ90" s="190"/>
      <c r="MZK90" s="190"/>
      <c r="MZL90" s="190"/>
      <c r="MZM90" s="190"/>
      <c r="MZN90" s="190"/>
      <c r="MZO90" s="190"/>
      <c r="MZP90" s="190"/>
      <c r="MZQ90" s="190"/>
      <c r="MZR90" s="190"/>
      <c r="MZS90" s="190"/>
      <c r="MZT90" s="190"/>
      <c r="MZU90" s="190"/>
      <c r="MZV90" s="190"/>
      <c r="MZW90" s="190"/>
      <c r="MZX90" s="190"/>
      <c r="MZY90" s="190"/>
      <c r="MZZ90" s="190"/>
      <c r="NAA90" s="190"/>
      <c r="NAB90" s="190"/>
      <c r="NAC90" s="190"/>
      <c r="NAD90" s="190"/>
      <c r="NAE90" s="190"/>
      <c r="NAF90" s="190"/>
      <c r="NAG90" s="190"/>
      <c r="NAH90" s="190"/>
      <c r="NAI90" s="190"/>
      <c r="NAJ90" s="190"/>
      <c r="NAK90" s="190"/>
      <c r="NAL90" s="190"/>
      <c r="NAM90" s="190"/>
      <c r="NAN90" s="190"/>
      <c r="NAO90" s="190"/>
      <c r="NAP90" s="190"/>
      <c r="NAQ90" s="190"/>
      <c r="NAR90" s="190"/>
      <c r="NAS90" s="190"/>
      <c r="NAT90" s="190"/>
      <c r="NAU90" s="190"/>
      <c r="NAV90" s="190"/>
      <c r="NAW90" s="190"/>
      <c r="NAX90" s="190"/>
      <c r="NAY90" s="190"/>
      <c r="NAZ90" s="190"/>
      <c r="NBA90" s="190"/>
      <c r="NBB90" s="190"/>
      <c r="NBC90" s="190"/>
      <c r="NBD90" s="190"/>
      <c r="NBE90" s="190"/>
      <c r="NBF90" s="190"/>
      <c r="NBG90" s="190"/>
      <c r="NBH90" s="190"/>
      <c r="NBI90" s="190"/>
      <c r="NBJ90" s="190"/>
      <c r="NBK90" s="190"/>
      <c r="NBL90" s="190"/>
      <c r="NBM90" s="190"/>
      <c r="NBN90" s="190"/>
      <c r="NBO90" s="190"/>
      <c r="NBP90" s="190"/>
      <c r="NBQ90" s="190"/>
      <c r="NBR90" s="190"/>
      <c r="NBS90" s="190"/>
      <c r="NBT90" s="190"/>
      <c r="NBU90" s="190"/>
      <c r="NBV90" s="190"/>
      <c r="NBW90" s="190"/>
      <c r="NBX90" s="190"/>
      <c r="NBY90" s="190"/>
      <c r="NBZ90" s="190"/>
      <c r="NCA90" s="190"/>
      <c r="NCB90" s="190"/>
      <c r="NCC90" s="190"/>
      <c r="NCD90" s="190"/>
      <c r="NCE90" s="190"/>
      <c r="NCF90" s="190"/>
      <c r="NCG90" s="190"/>
      <c r="NCH90" s="190"/>
      <c r="NCI90" s="190"/>
      <c r="NCJ90" s="190"/>
      <c r="NCK90" s="190"/>
      <c r="NCL90" s="190"/>
      <c r="NCM90" s="190"/>
      <c r="NCN90" s="190"/>
      <c r="NCO90" s="190"/>
      <c r="NCP90" s="190"/>
      <c r="NCQ90" s="190"/>
      <c r="NCR90" s="190"/>
      <c r="NCS90" s="190"/>
      <c r="NCT90" s="190"/>
      <c r="NCU90" s="190"/>
      <c r="NCV90" s="190"/>
      <c r="NCW90" s="190"/>
      <c r="NCX90" s="190"/>
      <c r="NCY90" s="190"/>
      <c r="NCZ90" s="190"/>
      <c r="NDA90" s="190"/>
      <c r="NDB90" s="190"/>
      <c r="NDC90" s="190"/>
      <c r="NDD90" s="190"/>
      <c r="NDE90" s="190"/>
      <c r="NDF90" s="190"/>
      <c r="NDG90" s="190"/>
      <c r="NDH90" s="190"/>
      <c r="NDI90" s="190"/>
      <c r="NDJ90" s="190"/>
      <c r="NDK90" s="190"/>
      <c r="NDL90" s="190"/>
      <c r="NDM90" s="190"/>
      <c r="NDN90" s="190"/>
      <c r="NDO90" s="190"/>
      <c r="NDP90" s="190"/>
      <c r="NDQ90" s="190"/>
      <c r="NDR90" s="190"/>
      <c r="NDS90" s="190"/>
      <c r="NDT90" s="190"/>
      <c r="NDU90" s="190"/>
      <c r="NDV90" s="190"/>
      <c r="NDW90" s="190"/>
      <c r="NDX90" s="190"/>
      <c r="NDY90" s="190"/>
      <c r="NDZ90" s="190"/>
      <c r="NEA90" s="190"/>
      <c r="NEB90" s="190"/>
      <c r="NEC90" s="190"/>
      <c r="NED90" s="190"/>
      <c r="NEE90" s="190"/>
      <c r="NEF90" s="190"/>
      <c r="NEG90" s="190"/>
      <c r="NEH90" s="190"/>
      <c r="NEI90" s="190"/>
      <c r="NEJ90" s="190"/>
      <c r="NEK90" s="190"/>
      <c r="NEL90" s="190"/>
      <c r="NEM90" s="190"/>
      <c r="NEN90" s="190"/>
      <c r="NEO90" s="190"/>
      <c r="NEP90" s="190"/>
      <c r="NEQ90" s="190"/>
      <c r="NER90" s="190"/>
      <c r="NES90" s="190"/>
      <c r="NET90" s="190"/>
      <c r="NEU90" s="190"/>
      <c r="NEV90" s="190"/>
      <c r="NEW90" s="190"/>
      <c r="NEX90" s="190"/>
      <c r="NEY90" s="190"/>
      <c r="NEZ90" s="190"/>
      <c r="NFA90" s="190"/>
      <c r="NFB90" s="190"/>
      <c r="NFC90" s="190"/>
      <c r="NFD90" s="190"/>
      <c r="NFE90" s="190"/>
      <c r="NFF90" s="190"/>
      <c r="NFG90" s="190"/>
      <c r="NFH90" s="190"/>
      <c r="NFI90" s="190"/>
      <c r="NFJ90" s="190"/>
      <c r="NFK90" s="190"/>
      <c r="NFL90" s="190"/>
      <c r="NFM90" s="190"/>
      <c r="NFN90" s="190"/>
      <c r="NFO90" s="190"/>
      <c r="NFP90" s="190"/>
      <c r="NFQ90" s="190"/>
      <c r="NFR90" s="190"/>
      <c r="NFS90" s="190"/>
      <c r="NFT90" s="190"/>
      <c r="NFU90" s="190"/>
      <c r="NFV90" s="190"/>
      <c r="NFW90" s="190"/>
      <c r="NFX90" s="190"/>
      <c r="NFY90" s="190"/>
      <c r="NFZ90" s="190"/>
      <c r="NGA90" s="190"/>
      <c r="NGB90" s="190"/>
      <c r="NGC90" s="190"/>
      <c r="NGD90" s="190"/>
      <c r="NGE90" s="190"/>
      <c r="NGF90" s="190"/>
      <c r="NGG90" s="190"/>
      <c r="NGH90" s="190"/>
      <c r="NGI90" s="190"/>
      <c r="NGJ90" s="190"/>
      <c r="NGK90" s="190"/>
      <c r="NGL90" s="190"/>
      <c r="NGM90" s="190"/>
      <c r="NGN90" s="190"/>
      <c r="NGO90" s="190"/>
      <c r="NGP90" s="190"/>
      <c r="NGQ90" s="190"/>
      <c r="NGR90" s="190"/>
      <c r="NGS90" s="190"/>
      <c r="NGT90" s="190"/>
      <c r="NGU90" s="190"/>
      <c r="NGV90" s="190"/>
      <c r="NGW90" s="190"/>
      <c r="NGX90" s="190"/>
      <c r="NGY90" s="190"/>
      <c r="NGZ90" s="190"/>
      <c r="NHA90" s="190"/>
      <c r="NHB90" s="190"/>
      <c r="NHC90" s="190"/>
      <c r="NHD90" s="190"/>
      <c r="NHE90" s="190"/>
      <c r="NHF90" s="190"/>
      <c r="NHG90" s="190"/>
      <c r="NHH90" s="190"/>
      <c r="NHI90" s="190"/>
      <c r="NHJ90" s="190"/>
      <c r="NHK90" s="190"/>
      <c r="NHL90" s="190"/>
      <c r="NHM90" s="190"/>
      <c r="NHN90" s="190"/>
      <c r="NHO90" s="190"/>
      <c r="NHP90" s="190"/>
      <c r="NHQ90" s="190"/>
      <c r="NHR90" s="190"/>
      <c r="NHS90" s="190"/>
      <c r="NHT90" s="190"/>
      <c r="NHU90" s="190"/>
      <c r="NHV90" s="190"/>
      <c r="NHW90" s="190"/>
      <c r="NHX90" s="190"/>
      <c r="NHY90" s="190"/>
      <c r="NHZ90" s="190"/>
      <c r="NIA90" s="190"/>
      <c r="NIB90" s="190"/>
      <c r="NIC90" s="190"/>
      <c r="NID90" s="190"/>
      <c r="NIE90" s="190"/>
      <c r="NIF90" s="190"/>
      <c r="NIG90" s="190"/>
      <c r="NIH90" s="190"/>
      <c r="NII90" s="190"/>
      <c r="NIJ90" s="190"/>
      <c r="NIK90" s="190"/>
      <c r="NIL90" s="190"/>
      <c r="NIM90" s="190"/>
      <c r="NIN90" s="190"/>
      <c r="NIO90" s="190"/>
      <c r="NIP90" s="190"/>
      <c r="NIQ90" s="190"/>
      <c r="NIR90" s="190"/>
      <c r="NIS90" s="190"/>
      <c r="NIT90" s="190"/>
      <c r="NIU90" s="190"/>
      <c r="NIV90" s="190"/>
      <c r="NIW90" s="190"/>
      <c r="NIX90" s="190"/>
      <c r="NIY90" s="190"/>
      <c r="NIZ90" s="190"/>
      <c r="NJA90" s="190"/>
      <c r="NJB90" s="190"/>
      <c r="NJC90" s="190"/>
      <c r="NJD90" s="190"/>
      <c r="NJE90" s="190"/>
      <c r="NJF90" s="190"/>
      <c r="NJG90" s="190"/>
      <c r="NJH90" s="190"/>
      <c r="NJI90" s="190"/>
      <c r="NJJ90" s="190"/>
      <c r="NJK90" s="190"/>
      <c r="NJL90" s="190"/>
      <c r="NJM90" s="190"/>
      <c r="NJN90" s="190"/>
      <c r="NJO90" s="190"/>
      <c r="NJP90" s="190"/>
      <c r="NJQ90" s="190"/>
      <c r="NJR90" s="190"/>
      <c r="NJS90" s="190"/>
      <c r="NJT90" s="190"/>
      <c r="NJU90" s="190"/>
      <c r="NJV90" s="190"/>
      <c r="NJW90" s="190"/>
      <c r="NJX90" s="190"/>
      <c r="NJY90" s="190"/>
      <c r="NJZ90" s="190"/>
      <c r="NKA90" s="190"/>
      <c r="NKB90" s="190"/>
      <c r="NKC90" s="190"/>
      <c r="NKD90" s="190"/>
      <c r="NKE90" s="190"/>
      <c r="NKF90" s="190"/>
      <c r="NKG90" s="190"/>
      <c r="NKH90" s="190"/>
      <c r="NKI90" s="190"/>
      <c r="NKJ90" s="190"/>
      <c r="NKK90" s="190"/>
      <c r="NKL90" s="190"/>
      <c r="NKM90" s="190"/>
      <c r="NKN90" s="190"/>
      <c r="NKO90" s="190"/>
      <c r="NKP90" s="190"/>
      <c r="NKQ90" s="190"/>
      <c r="NKR90" s="190"/>
      <c r="NKS90" s="190"/>
      <c r="NKT90" s="190"/>
      <c r="NKU90" s="190"/>
      <c r="NKV90" s="190"/>
      <c r="NKW90" s="190"/>
      <c r="NKX90" s="190"/>
      <c r="NKY90" s="190"/>
      <c r="NKZ90" s="190"/>
      <c r="NLA90" s="190"/>
      <c r="NLB90" s="190"/>
      <c r="NLC90" s="190"/>
      <c r="NLD90" s="190"/>
      <c r="NLE90" s="190"/>
      <c r="NLF90" s="190"/>
      <c r="NLG90" s="190"/>
      <c r="NLH90" s="190"/>
      <c r="NLI90" s="190"/>
      <c r="NLJ90" s="190"/>
      <c r="NLK90" s="190"/>
      <c r="NLL90" s="190"/>
      <c r="NLM90" s="190"/>
      <c r="NLN90" s="190"/>
      <c r="NLO90" s="190"/>
      <c r="NLP90" s="190"/>
      <c r="NLQ90" s="190"/>
      <c r="NLR90" s="190"/>
      <c r="NLS90" s="190"/>
      <c r="NLT90" s="190"/>
      <c r="NLU90" s="190"/>
      <c r="NLV90" s="190"/>
      <c r="NLW90" s="190"/>
      <c r="NLX90" s="190"/>
      <c r="NLY90" s="190"/>
      <c r="NLZ90" s="190"/>
      <c r="NMA90" s="190"/>
      <c r="NMB90" s="190"/>
      <c r="NMC90" s="190"/>
      <c r="NMD90" s="190"/>
      <c r="NME90" s="190"/>
      <c r="NMF90" s="190"/>
      <c r="NMG90" s="190"/>
      <c r="NMH90" s="190"/>
      <c r="NMI90" s="190"/>
      <c r="NMJ90" s="190"/>
      <c r="NMK90" s="190"/>
      <c r="NML90" s="190"/>
      <c r="NMM90" s="190"/>
      <c r="NMN90" s="190"/>
      <c r="NMO90" s="190"/>
      <c r="NMP90" s="190"/>
      <c r="NMQ90" s="190"/>
      <c r="NMR90" s="190"/>
      <c r="NMS90" s="190"/>
      <c r="NMT90" s="190"/>
      <c r="NMU90" s="190"/>
      <c r="NMV90" s="190"/>
      <c r="NMW90" s="190"/>
      <c r="NMX90" s="190"/>
      <c r="NMY90" s="190"/>
      <c r="NMZ90" s="190"/>
      <c r="NNA90" s="190"/>
      <c r="NNB90" s="190"/>
      <c r="NNC90" s="190"/>
      <c r="NND90" s="190"/>
      <c r="NNE90" s="190"/>
      <c r="NNF90" s="190"/>
      <c r="NNG90" s="190"/>
      <c r="NNH90" s="190"/>
      <c r="NNI90" s="190"/>
      <c r="NNJ90" s="190"/>
      <c r="NNK90" s="190"/>
      <c r="NNL90" s="190"/>
      <c r="NNM90" s="190"/>
      <c r="NNN90" s="190"/>
      <c r="NNO90" s="190"/>
      <c r="NNP90" s="190"/>
      <c r="NNQ90" s="190"/>
      <c r="NNR90" s="190"/>
      <c r="NNS90" s="190"/>
      <c r="NNT90" s="190"/>
      <c r="NNU90" s="190"/>
      <c r="NNV90" s="190"/>
      <c r="NNW90" s="190"/>
      <c r="NNX90" s="190"/>
      <c r="NNY90" s="190"/>
      <c r="NNZ90" s="190"/>
      <c r="NOA90" s="190"/>
      <c r="NOB90" s="190"/>
      <c r="NOC90" s="190"/>
      <c r="NOD90" s="190"/>
      <c r="NOE90" s="190"/>
      <c r="NOF90" s="190"/>
      <c r="NOG90" s="190"/>
      <c r="NOH90" s="190"/>
      <c r="NOI90" s="190"/>
      <c r="NOJ90" s="190"/>
      <c r="NOK90" s="190"/>
      <c r="NOL90" s="190"/>
      <c r="NOM90" s="190"/>
      <c r="NON90" s="190"/>
      <c r="NOO90" s="190"/>
      <c r="NOP90" s="190"/>
      <c r="NOQ90" s="190"/>
      <c r="NOR90" s="190"/>
      <c r="NOS90" s="190"/>
      <c r="NOT90" s="190"/>
      <c r="NOU90" s="190"/>
      <c r="NOV90" s="190"/>
      <c r="NOW90" s="190"/>
      <c r="NOX90" s="190"/>
      <c r="NOY90" s="190"/>
      <c r="NOZ90" s="190"/>
      <c r="NPA90" s="190"/>
      <c r="NPB90" s="190"/>
      <c r="NPC90" s="190"/>
      <c r="NPD90" s="190"/>
      <c r="NPE90" s="190"/>
      <c r="NPF90" s="190"/>
      <c r="NPG90" s="190"/>
      <c r="NPH90" s="190"/>
      <c r="NPI90" s="190"/>
      <c r="NPJ90" s="190"/>
      <c r="NPK90" s="190"/>
      <c r="NPL90" s="190"/>
      <c r="NPM90" s="190"/>
      <c r="NPN90" s="190"/>
      <c r="NPO90" s="190"/>
      <c r="NPP90" s="190"/>
      <c r="NPQ90" s="190"/>
      <c r="NPR90" s="190"/>
      <c r="NPS90" s="190"/>
      <c r="NPT90" s="190"/>
      <c r="NPU90" s="190"/>
      <c r="NPV90" s="190"/>
      <c r="NPW90" s="190"/>
      <c r="NPX90" s="190"/>
      <c r="NPY90" s="190"/>
      <c r="NPZ90" s="190"/>
      <c r="NQA90" s="190"/>
      <c r="NQB90" s="190"/>
      <c r="NQC90" s="190"/>
      <c r="NQD90" s="190"/>
      <c r="NQE90" s="190"/>
      <c r="NQF90" s="190"/>
      <c r="NQG90" s="190"/>
      <c r="NQH90" s="190"/>
      <c r="NQI90" s="190"/>
      <c r="NQJ90" s="190"/>
      <c r="NQK90" s="190"/>
      <c r="NQL90" s="190"/>
      <c r="NQM90" s="190"/>
      <c r="NQN90" s="190"/>
      <c r="NQO90" s="190"/>
      <c r="NQP90" s="190"/>
      <c r="NQQ90" s="190"/>
      <c r="NQR90" s="190"/>
      <c r="NQS90" s="190"/>
      <c r="NQT90" s="190"/>
      <c r="NQU90" s="190"/>
      <c r="NQV90" s="190"/>
      <c r="NQW90" s="190"/>
      <c r="NQX90" s="190"/>
      <c r="NQY90" s="190"/>
      <c r="NQZ90" s="190"/>
      <c r="NRA90" s="190"/>
      <c r="NRB90" s="190"/>
      <c r="NRC90" s="190"/>
      <c r="NRD90" s="190"/>
      <c r="NRE90" s="190"/>
      <c r="NRF90" s="190"/>
      <c r="NRG90" s="190"/>
      <c r="NRH90" s="190"/>
      <c r="NRI90" s="190"/>
      <c r="NRJ90" s="190"/>
      <c r="NRK90" s="190"/>
      <c r="NRL90" s="190"/>
      <c r="NRM90" s="190"/>
      <c r="NRN90" s="190"/>
      <c r="NRO90" s="190"/>
      <c r="NRP90" s="190"/>
      <c r="NRQ90" s="190"/>
      <c r="NRR90" s="190"/>
      <c r="NRS90" s="190"/>
      <c r="NRT90" s="190"/>
      <c r="NRU90" s="190"/>
      <c r="NRV90" s="190"/>
      <c r="NRW90" s="190"/>
      <c r="NRX90" s="190"/>
      <c r="NRY90" s="190"/>
      <c r="NRZ90" s="190"/>
      <c r="NSA90" s="190"/>
      <c r="NSB90" s="190"/>
      <c r="NSC90" s="190"/>
      <c r="NSD90" s="190"/>
      <c r="NSE90" s="190"/>
      <c r="NSF90" s="190"/>
      <c r="NSG90" s="190"/>
      <c r="NSH90" s="190"/>
      <c r="NSI90" s="190"/>
      <c r="NSJ90" s="190"/>
      <c r="NSK90" s="190"/>
      <c r="NSL90" s="190"/>
      <c r="NSM90" s="190"/>
      <c r="NSN90" s="190"/>
      <c r="NSO90" s="190"/>
      <c r="NSP90" s="190"/>
      <c r="NSQ90" s="190"/>
      <c r="NSR90" s="190"/>
      <c r="NSS90" s="190"/>
      <c r="NST90" s="190"/>
      <c r="NSU90" s="190"/>
      <c r="NSV90" s="190"/>
      <c r="NSW90" s="190"/>
      <c r="NSX90" s="190"/>
      <c r="NSY90" s="190"/>
      <c r="NSZ90" s="190"/>
      <c r="NTA90" s="190"/>
      <c r="NTB90" s="190"/>
      <c r="NTC90" s="190"/>
      <c r="NTD90" s="190"/>
      <c r="NTE90" s="190"/>
      <c r="NTF90" s="190"/>
      <c r="NTG90" s="190"/>
      <c r="NTH90" s="190"/>
      <c r="NTI90" s="190"/>
      <c r="NTJ90" s="190"/>
      <c r="NTK90" s="190"/>
      <c r="NTL90" s="190"/>
      <c r="NTM90" s="190"/>
      <c r="NTN90" s="190"/>
      <c r="NTO90" s="190"/>
      <c r="NTP90" s="190"/>
      <c r="NTQ90" s="190"/>
      <c r="NTR90" s="190"/>
      <c r="NTS90" s="190"/>
      <c r="NTT90" s="190"/>
      <c r="NTU90" s="190"/>
      <c r="NTV90" s="190"/>
      <c r="NTW90" s="190"/>
      <c r="NTX90" s="190"/>
      <c r="NTY90" s="190"/>
      <c r="NTZ90" s="190"/>
      <c r="NUA90" s="190"/>
      <c r="NUB90" s="190"/>
      <c r="NUC90" s="190"/>
      <c r="NUD90" s="190"/>
      <c r="NUE90" s="190"/>
      <c r="NUF90" s="190"/>
      <c r="NUG90" s="190"/>
      <c r="NUH90" s="190"/>
      <c r="NUI90" s="190"/>
      <c r="NUJ90" s="190"/>
      <c r="NUK90" s="190"/>
      <c r="NUL90" s="190"/>
      <c r="NUM90" s="190"/>
      <c r="NUN90" s="190"/>
      <c r="NUO90" s="190"/>
      <c r="NUP90" s="190"/>
      <c r="NUQ90" s="190"/>
      <c r="NUR90" s="190"/>
      <c r="NUS90" s="190"/>
      <c r="NUT90" s="190"/>
      <c r="NUU90" s="190"/>
      <c r="NUV90" s="190"/>
      <c r="NUW90" s="190"/>
      <c r="NUX90" s="190"/>
      <c r="NUY90" s="190"/>
      <c r="NUZ90" s="190"/>
      <c r="NVA90" s="190"/>
      <c r="NVB90" s="190"/>
      <c r="NVC90" s="190"/>
      <c r="NVD90" s="190"/>
      <c r="NVE90" s="190"/>
      <c r="NVF90" s="190"/>
      <c r="NVG90" s="190"/>
      <c r="NVH90" s="190"/>
      <c r="NVI90" s="190"/>
      <c r="NVJ90" s="190"/>
      <c r="NVK90" s="190"/>
      <c r="NVL90" s="190"/>
      <c r="NVM90" s="190"/>
      <c r="NVN90" s="190"/>
      <c r="NVO90" s="190"/>
      <c r="NVP90" s="190"/>
      <c r="NVQ90" s="190"/>
      <c r="NVR90" s="190"/>
      <c r="NVS90" s="190"/>
      <c r="NVT90" s="190"/>
      <c r="NVU90" s="190"/>
      <c r="NVV90" s="190"/>
      <c r="NVW90" s="190"/>
      <c r="NVX90" s="190"/>
      <c r="NVY90" s="190"/>
      <c r="NVZ90" s="190"/>
      <c r="NWA90" s="190"/>
      <c r="NWB90" s="190"/>
      <c r="NWC90" s="190"/>
      <c r="NWD90" s="190"/>
      <c r="NWE90" s="190"/>
      <c r="NWF90" s="190"/>
      <c r="NWG90" s="190"/>
      <c r="NWH90" s="190"/>
      <c r="NWI90" s="190"/>
      <c r="NWJ90" s="190"/>
      <c r="NWK90" s="190"/>
      <c r="NWL90" s="190"/>
      <c r="NWM90" s="190"/>
      <c r="NWN90" s="190"/>
      <c r="NWO90" s="190"/>
      <c r="NWP90" s="190"/>
      <c r="NWQ90" s="190"/>
      <c r="NWR90" s="190"/>
      <c r="NWS90" s="190"/>
      <c r="NWT90" s="190"/>
      <c r="NWU90" s="190"/>
      <c r="NWV90" s="190"/>
      <c r="NWW90" s="190"/>
      <c r="NWX90" s="190"/>
      <c r="NWY90" s="190"/>
      <c r="NWZ90" s="190"/>
      <c r="NXA90" s="190"/>
      <c r="NXB90" s="190"/>
      <c r="NXC90" s="190"/>
      <c r="NXD90" s="190"/>
      <c r="NXE90" s="190"/>
      <c r="NXF90" s="190"/>
      <c r="NXG90" s="190"/>
      <c r="NXH90" s="190"/>
      <c r="NXI90" s="190"/>
      <c r="NXJ90" s="190"/>
      <c r="NXK90" s="190"/>
      <c r="NXL90" s="190"/>
      <c r="NXM90" s="190"/>
      <c r="NXN90" s="190"/>
      <c r="NXO90" s="190"/>
      <c r="NXP90" s="190"/>
      <c r="NXQ90" s="190"/>
      <c r="NXR90" s="190"/>
      <c r="NXS90" s="190"/>
      <c r="NXT90" s="190"/>
      <c r="NXU90" s="190"/>
      <c r="NXV90" s="190"/>
      <c r="NXW90" s="190"/>
      <c r="NXX90" s="190"/>
      <c r="NXY90" s="190"/>
      <c r="NXZ90" s="190"/>
      <c r="NYA90" s="190"/>
      <c r="NYB90" s="190"/>
      <c r="NYC90" s="190"/>
      <c r="NYD90" s="190"/>
      <c r="NYE90" s="190"/>
      <c r="NYF90" s="190"/>
      <c r="NYG90" s="190"/>
      <c r="NYH90" s="190"/>
      <c r="NYI90" s="190"/>
      <c r="NYJ90" s="190"/>
      <c r="NYK90" s="190"/>
      <c r="NYL90" s="190"/>
      <c r="NYM90" s="190"/>
      <c r="NYN90" s="190"/>
      <c r="NYO90" s="190"/>
      <c r="NYP90" s="190"/>
      <c r="NYQ90" s="190"/>
      <c r="NYR90" s="190"/>
      <c r="NYS90" s="190"/>
      <c r="NYT90" s="190"/>
      <c r="NYU90" s="190"/>
      <c r="NYV90" s="190"/>
      <c r="NYW90" s="190"/>
      <c r="NYX90" s="190"/>
      <c r="NYY90" s="190"/>
      <c r="NYZ90" s="190"/>
      <c r="NZA90" s="190"/>
      <c r="NZB90" s="190"/>
      <c r="NZC90" s="190"/>
      <c r="NZD90" s="190"/>
      <c r="NZE90" s="190"/>
      <c r="NZF90" s="190"/>
      <c r="NZG90" s="190"/>
      <c r="NZH90" s="190"/>
      <c r="NZI90" s="190"/>
      <c r="NZJ90" s="190"/>
      <c r="NZK90" s="190"/>
      <c r="NZL90" s="190"/>
      <c r="NZM90" s="190"/>
      <c r="NZN90" s="190"/>
      <c r="NZO90" s="190"/>
      <c r="NZP90" s="190"/>
      <c r="NZQ90" s="190"/>
      <c r="NZR90" s="190"/>
      <c r="NZS90" s="190"/>
      <c r="NZT90" s="190"/>
      <c r="NZU90" s="190"/>
      <c r="NZV90" s="190"/>
      <c r="NZW90" s="190"/>
      <c r="NZX90" s="190"/>
      <c r="NZY90" s="190"/>
      <c r="NZZ90" s="190"/>
      <c r="OAA90" s="190"/>
      <c r="OAB90" s="190"/>
      <c r="OAC90" s="190"/>
      <c r="OAD90" s="190"/>
      <c r="OAE90" s="190"/>
      <c r="OAF90" s="190"/>
      <c r="OAG90" s="190"/>
      <c r="OAH90" s="190"/>
      <c r="OAI90" s="190"/>
      <c r="OAJ90" s="190"/>
      <c r="OAK90" s="190"/>
      <c r="OAL90" s="190"/>
      <c r="OAM90" s="190"/>
      <c r="OAN90" s="190"/>
      <c r="OAO90" s="190"/>
      <c r="OAP90" s="190"/>
      <c r="OAQ90" s="190"/>
      <c r="OAR90" s="190"/>
      <c r="OAS90" s="190"/>
      <c r="OAT90" s="190"/>
      <c r="OAU90" s="190"/>
      <c r="OAV90" s="190"/>
      <c r="OAW90" s="190"/>
      <c r="OAX90" s="190"/>
      <c r="OAY90" s="190"/>
      <c r="OAZ90" s="190"/>
      <c r="OBA90" s="190"/>
      <c r="OBB90" s="190"/>
      <c r="OBC90" s="190"/>
      <c r="OBD90" s="190"/>
      <c r="OBE90" s="190"/>
      <c r="OBF90" s="190"/>
      <c r="OBG90" s="190"/>
      <c r="OBH90" s="190"/>
      <c r="OBI90" s="190"/>
      <c r="OBJ90" s="190"/>
      <c r="OBK90" s="190"/>
      <c r="OBL90" s="190"/>
      <c r="OBM90" s="190"/>
      <c r="OBN90" s="190"/>
      <c r="OBO90" s="190"/>
      <c r="OBP90" s="190"/>
      <c r="OBQ90" s="190"/>
      <c r="OBR90" s="190"/>
      <c r="OBS90" s="190"/>
      <c r="OBT90" s="190"/>
      <c r="OBU90" s="190"/>
      <c r="OBV90" s="190"/>
      <c r="OBW90" s="190"/>
      <c r="OBX90" s="190"/>
      <c r="OBY90" s="190"/>
      <c r="OBZ90" s="190"/>
      <c r="OCA90" s="190"/>
      <c r="OCB90" s="190"/>
      <c r="OCC90" s="190"/>
      <c r="OCD90" s="190"/>
      <c r="OCE90" s="190"/>
      <c r="OCF90" s="190"/>
      <c r="OCG90" s="190"/>
      <c r="OCH90" s="190"/>
      <c r="OCI90" s="190"/>
      <c r="OCJ90" s="190"/>
      <c r="OCK90" s="190"/>
      <c r="OCL90" s="190"/>
      <c r="OCM90" s="190"/>
      <c r="OCN90" s="190"/>
      <c r="OCO90" s="190"/>
      <c r="OCP90" s="190"/>
      <c r="OCQ90" s="190"/>
      <c r="OCR90" s="190"/>
      <c r="OCS90" s="190"/>
      <c r="OCT90" s="190"/>
      <c r="OCU90" s="190"/>
      <c r="OCV90" s="190"/>
      <c r="OCW90" s="190"/>
      <c r="OCX90" s="190"/>
      <c r="OCY90" s="190"/>
      <c r="OCZ90" s="190"/>
      <c r="ODA90" s="190"/>
      <c r="ODB90" s="190"/>
      <c r="ODC90" s="190"/>
      <c r="ODD90" s="190"/>
      <c r="ODE90" s="190"/>
      <c r="ODF90" s="190"/>
      <c r="ODG90" s="190"/>
      <c r="ODH90" s="190"/>
      <c r="ODI90" s="190"/>
      <c r="ODJ90" s="190"/>
      <c r="ODK90" s="190"/>
      <c r="ODL90" s="190"/>
      <c r="ODM90" s="190"/>
      <c r="ODN90" s="190"/>
      <c r="ODO90" s="190"/>
      <c r="ODP90" s="190"/>
      <c r="ODQ90" s="190"/>
      <c r="ODR90" s="190"/>
      <c r="ODS90" s="190"/>
      <c r="ODT90" s="190"/>
      <c r="ODU90" s="190"/>
      <c r="ODV90" s="190"/>
      <c r="ODW90" s="190"/>
      <c r="ODX90" s="190"/>
      <c r="ODY90" s="190"/>
      <c r="ODZ90" s="190"/>
      <c r="OEA90" s="190"/>
      <c r="OEB90" s="190"/>
      <c r="OEC90" s="190"/>
      <c r="OED90" s="190"/>
      <c r="OEE90" s="190"/>
      <c r="OEF90" s="190"/>
      <c r="OEG90" s="190"/>
      <c r="OEH90" s="190"/>
      <c r="OEI90" s="190"/>
      <c r="OEJ90" s="190"/>
      <c r="OEK90" s="190"/>
      <c r="OEL90" s="190"/>
      <c r="OEM90" s="190"/>
      <c r="OEN90" s="190"/>
      <c r="OEO90" s="190"/>
      <c r="OEP90" s="190"/>
      <c r="OEQ90" s="190"/>
      <c r="OER90" s="190"/>
      <c r="OES90" s="190"/>
      <c r="OET90" s="190"/>
      <c r="OEU90" s="190"/>
      <c r="OEV90" s="190"/>
      <c r="OEW90" s="190"/>
      <c r="OEX90" s="190"/>
      <c r="OEY90" s="190"/>
      <c r="OEZ90" s="190"/>
      <c r="OFA90" s="190"/>
      <c r="OFB90" s="190"/>
      <c r="OFC90" s="190"/>
      <c r="OFD90" s="190"/>
      <c r="OFE90" s="190"/>
      <c r="OFF90" s="190"/>
      <c r="OFG90" s="190"/>
      <c r="OFH90" s="190"/>
      <c r="OFI90" s="190"/>
      <c r="OFJ90" s="190"/>
      <c r="OFK90" s="190"/>
      <c r="OFL90" s="190"/>
      <c r="OFM90" s="190"/>
      <c r="OFN90" s="190"/>
      <c r="OFO90" s="190"/>
      <c r="OFP90" s="190"/>
      <c r="OFQ90" s="190"/>
      <c r="OFR90" s="190"/>
      <c r="OFS90" s="190"/>
      <c r="OFT90" s="190"/>
      <c r="OFU90" s="190"/>
      <c r="OFV90" s="190"/>
      <c r="OFW90" s="190"/>
      <c r="OFX90" s="190"/>
      <c r="OFY90" s="190"/>
      <c r="OFZ90" s="190"/>
      <c r="OGA90" s="190"/>
      <c r="OGB90" s="190"/>
      <c r="OGC90" s="190"/>
      <c r="OGD90" s="190"/>
      <c r="OGE90" s="190"/>
      <c r="OGF90" s="190"/>
      <c r="OGG90" s="190"/>
      <c r="OGH90" s="190"/>
      <c r="OGI90" s="190"/>
      <c r="OGJ90" s="190"/>
      <c r="OGK90" s="190"/>
      <c r="OGL90" s="190"/>
      <c r="OGM90" s="190"/>
      <c r="OGN90" s="190"/>
      <c r="OGO90" s="190"/>
      <c r="OGP90" s="190"/>
      <c r="OGQ90" s="190"/>
      <c r="OGR90" s="190"/>
      <c r="OGS90" s="190"/>
      <c r="OGT90" s="190"/>
      <c r="OGU90" s="190"/>
      <c r="OGV90" s="190"/>
      <c r="OGW90" s="190"/>
      <c r="OGX90" s="190"/>
      <c r="OGY90" s="190"/>
      <c r="OGZ90" s="190"/>
      <c r="OHA90" s="190"/>
      <c r="OHB90" s="190"/>
      <c r="OHC90" s="190"/>
      <c r="OHD90" s="190"/>
      <c r="OHE90" s="190"/>
      <c r="OHF90" s="190"/>
      <c r="OHG90" s="190"/>
      <c r="OHH90" s="190"/>
      <c r="OHI90" s="190"/>
      <c r="OHJ90" s="190"/>
      <c r="OHK90" s="190"/>
      <c r="OHL90" s="190"/>
      <c r="OHM90" s="190"/>
      <c r="OHN90" s="190"/>
      <c r="OHO90" s="190"/>
      <c r="OHP90" s="190"/>
      <c r="OHQ90" s="190"/>
      <c r="OHR90" s="190"/>
      <c r="OHS90" s="190"/>
      <c r="OHT90" s="190"/>
      <c r="OHU90" s="190"/>
      <c r="OHV90" s="190"/>
      <c r="OHW90" s="190"/>
      <c r="OHX90" s="190"/>
      <c r="OHY90" s="190"/>
      <c r="OHZ90" s="190"/>
      <c r="OIA90" s="190"/>
      <c r="OIB90" s="190"/>
      <c r="OIC90" s="190"/>
      <c r="OID90" s="190"/>
      <c r="OIE90" s="190"/>
      <c r="OIF90" s="190"/>
      <c r="OIG90" s="190"/>
      <c r="OIH90" s="190"/>
      <c r="OII90" s="190"/>
      <c r="OIJ90" s="190"/>
      <c r="OIK90" s="190"/>
      <c r="OIL90" s="190"/>
      <c r="OIM90" s="190"/>
      <c r="OIN90" s="190"/>
      <c r="OIO90" s="190"/>
      <c r="OIP90" s="190"/>
      <c r="OIQ90" s="190"/>
      <c r="OIR90" s="190"/>
      <c r="OIS90" s="190"/>
      <c r="OIT90" s="190"/>
      <c r="OIU90" s="190"/>
      <c r="OIV90" s="190"/>
      <c r="OIW90" s="190"/>
      <c r="OIX90" s="190"/>
      <c r="OIY90" s="190"/>
      <c r="OIZ90" s="190"/>
      <c r="OJA90" s="190"/>
      <c r="OJB90" s="190"/>
      <c r="OJC90" s="190"/>
      <c r="OJD90" s="190"/>
      <c r="OJE90" s="190"/>
      <c r="OJF90" s="190"/>
      <c r="OJG90" s="190"/>
      <c r="OJH90" s="190"/>
      <c r="OJI90" s="190"/>
      <c r="OJJ90" s="190"/>
      <c r="OJK90" s="190"/>
      <c r="OJL90" s="190"/>
      <c r="OJM90" s="190"/>
      <c r="OJN90" s="190"/>
      <c r="OJO90" s="190"/>
      <c r="OJP90" s="190"/>
      <c r="OJQ90" s="190"/>
      <c r="OJR90" s="190"/>
      <c r="OJS90" s="190"/>
      <c r="OJT90" s="190"/>
      <c r="OJU90" s="190"/>
      <c r="OJV90" s="190"/>
      <c r="OJW90" s="190"/>
      <c r="OJX90" s="190"/>
      <c r="OJY90" s="190"/>
      <c r="OJZ90" s="190"/>
      <c r="OKA90" s="190"/>
      <c r="OKB90" s="190"/>
      <c r="OKC90" s="190"/>
      <c r="OKD90" s="190"/>
      <c r="OKE90" s="190"/>
      <c r="OKF90" s="190"/>
      <c r="OKG90" s="190"/>
      <c r="OKH90" s="190"/>
      <c r="OKI90" s="190"/>
      <c r="OKJ90" s="190"/>
      <c r="OKK90" s="190"/>
      <c r="OKL90" s="190"/>
      <c r="OKM90" s="190"/>
      <c r="OKN90" s="190"/>
      <c r="OKO90" s="190"/>
      <c r="OKP90" s="190"/>
      <c r="OKQ90" s="190"/>
      <c r="OKR90" s="190"/>
      <c r="OKS90" s="190"/>
      <c r="OKT90" s="190"/>
      <c r="OKU90" s="190"/>
      <c r="OKV90" s="190"/>
      <c r="OKW90" s="190"/>
      <c r="OKX90" s="190"/>
      <c r="OKY90" s="190"/>
      <c r="OKZ90" s="190"/>
      <c r="OLA90" s="190"/>
      <c r="OLB90" s="190"/>
      <c r="OLC90" s="190"/>
      <c r="OLD90" s="190"/>
      <c r="OLE90" s="190"/>
      <c r="OLF90" s="190"/>
      <c r="OLG90" s="190"/>
      <c r="OLH90" s="190"/>
      <c r="OLI90" s="190"/>
      <c r="OLJ90" s="190"/>
      <c r="OLK90" s="190"/>
      <c r="OLL90" s="190"/>
      <c r="OLM90" s="190"/>
      <c r="OLN90" s="190"/>
      <c r="OLO90" s="190"/>
      <c r="OLP90" s="190"/>
      <c r="OLQ90" s="190"/>
      <c r="OLR90" s="190"/>
      <c r="OLS90" s="190"/>
      <c r="OLT90" s="190"/>
      <c r="OLU90" s="190"/>
      <c r="OLV90" s="190"/>
      <c r="OLW90" s="190"/>
      <c r="OLX90" s="190"/>
      <c r="OLY90" s="190"/>
      <c r="OLZ90" s="190"/>
      <c r="OMA90" s="190"/>
      <c r="OMB90" s="190"/>
      <c r="OMC90" s="190"/>
      <c r="OMD90" s="190"/>
      <c r="OME90" s="190"/>
      <c r="OMF90" s="190"/>
      <c r="OMG90" s="190"/>
      <c r="OMH90" s="190"/>
      <c r="OMI90" s="190"/>
      <c r="OMJ90" s="190"/>
      <c r="OMK90" s="190"/>
      <c r="OML90" s="190"/>
      <c r="OMM90" s="190"/>
      <c r="OMN90" s="190"/>
      <c r="OMO90" s="190"/>
      <c r="OMP90" s="190"/>
      <c r="OMQ90" s="190"/>
      <c r="OMR90" s="190"/>
      <c r="OMS90" s="190"/>
      <c r="OMT90" s="190"/>
      <c r="OMU90" s="190"/>
      <c r="OMV90" s="190"/>
      <c r="OMW90" s="190"/>
      <c r="OMX90" s="190"/>
      <c r="OMY90" s="190"/>
      <c r="OMZ90" s="190"/>
      <c r="ONA90" s="190"/>
      <c r="ONB90" s="190"/>
      <c r="ONC90" s="190"/>
      <c r="OND90" s="190"/>
      <c r="ONE90" s="190"/>
      <c r="ONF90" s="190"/>
      <c r="ONG90" s="190"/>
      <c r="ONH90" s="190"/>
      <c r="ONI90" s="190"/>
      <c r="ONJ90" s="190"/>
      <c r="ONK90" s="190"/>
      <c r="ONL90" s="190"/>
      <c r="ONM90" s="190"/>
      <c r="ONN90" s="190"/>
      <c r="ONO90" s="190"/>
      <c r="ONP90" s="190"/>
      <c r="ONQ90" s="190"/>
      <c r="ONR90" s="190"/>
      <c r="ONS90" s="190"/>
      <c r="ONT90" s="190"/>
      <c r="ONU90" s="190"/>
      <c r="ONV90" s="190"/>
      <c r="ONW90" s="190"/>
      <c r="ONX90" s="190"/>
      <c r="ONY90" s="190"/>
      <c r="ONZ90" s="190"/>
      <c r="OOA90" s="190"/>
      <c r="OOB90" s="190"/>
      <c r="OOC90" s="190"/>
      <c r="OOD90" s="190"/>
      <c r="OOE90" s="190"/>
      <c r="OOF90" s="190"/>
      <c r="OOG90" s="190"/>
      <c r="OOH90" s="190"/>
      <c r="OOI90" s="190"/>
      <c r="OOJ90" s="190"/>
      <c r="OOK90" s="190"/>
      <c r="OOL90" s="190"/>
      <c r="OOM90" s="190"/>
      <c r="OON90" s="190"/>
      <c r="OOO90" s="190"/>
      <c r="OOP90" s="190"/>
      <c r="OOQ90" s="190"/>
      <c r="OOR90" s="190"/>
      <c r="OOS90" s="190"/>
      <c r="OOT90" s="190"/>
      <c r="OOU90" s="190"/>
      <c r="OOV90" s="190"/>
      <c r="OOW90" s="190"/>
      <c r="OOX90" s="190"/>
      <c r="OOY90" s="190"/>
      <c r="OOZ90" s="190"/>
      <c r="OPA90" s="190"/>
      <c r="OPB90" s="190"/>
      <c r="OPC90" s="190"/>
      <c r="OPD90" s="190"/>
      <c r="OPE90" s="190"/>
      <c r="OPF90" s="190"/>
      <c r="OPG90" s="190"/>
      <c r="OPH90" s="190"/>
      <c r="OPI90" s="190"/>
      <c r="OPJ90" s="190"/>
      <c r="OPK90" s="190"/>
      <c r="OPL90" s="190"/>
      <c r="OPM90" s="190"/>
      <c r="OPN90" s="190"/>
      <c r="OPO90" s="190"/>
      <c r="OPP90" s="190"/>
      <c r="OPQ90" s="190"/>
      <c r="OPR90" s="190"/>
      <c r="OPS90" s="190"/>
      <c r="OPT90" s="190"/>
      <c r="OPU90" s="190"/>
      <c r="OPV90" s="190"/>
      <c r="OPW90" s="190"/>
      <c r="OPX90" s="190"/>
      <c r="OPY90" s="190"/>
      <c r="OPZ90" s="190"/>
      <c r="OQA90" s="190"/>
      <c r="OQB90" s="190"/>
      <c r="OQC90" s="190"/>
      <c r="OQD90" s="190"/>
      <c r="OQE90" s="190"/>
      <c r="OQF90" s="190"/>
      <c r="OQG90" s="190"/>
      <c r="OQH90" s="190"/>
      <c r="OQI90" s="190"/>
      <c r="OQJ90" s="190"/>
      <c r="OQK90" s="190"/>
      <c r="OQL90" s="190"/>
      <c r="OQM90" s="190"/>
      <c r="OQN90" s="190"/>
      <c r="OQO90" s="190"/>
      <c r="OQP90" s="190"/>
      <c r="OQQ90" s="190"/>
      <c r="OQR90" s="190"/>
      <c r="OQS90" s="190"/>
      <c r="OQT90" s="190"/>
      <c r="OQU90" s="190"/>
      <c r="OQV90" s="190"/>
      <c r="OQW90" s="190"/>
      <c r="OQX90" s="190"/>
      <c r="OQY90" s="190"/>
      <c r="OQZ90" s="190"/>
      <c r="ORA90" s="190"/>
      <c r="ORB90" s="190"/>
      <c r="ORC90" s="190"/>
      <c r="ORD90" s="190"/>
      <c r="ORE90" s="190"/>
      <c r="ORF90" s="190"/>
      <c r="ORG90" s="190"/>
      <c r="ORH90" s="190"/>
      <c r="ORI90" s="190"/>
      <c r="ORJ90" s="190"/>
      <c r="ORK90" s="190"/>
      <c r="ORL90" s="190"/>
      <c r="ORM90" s="190"/>
      <c r="ORN90" s="190"/>
      <c r="ORO90" s="190"/>
      <c r="ORP90" s="190"/>
      <c r="ORQ90" s="190"/>
      <c r="ORR90" s="190"/>
      <c r="ORS90" s="190"/>
      <c r="ORT90" s="190"/>
      <c r="ORU90" s="190"/>
      <c r="ORV90" s="190"/>
      <c r="ORW90" s="190"/>
      <c r="ORX90" s="190"/>
      <c r="ORY90" s="190"/>
      <c r="ORZ90" s="190"/>
      <c r="OSA90" s="190"/>
      <c r="OSB90" s="190"/>
      <c r="OSC90" s="190"/>
      <c r="OSD90" s="190"/>
      <c r="OSE90" s="190"/>
      <c r="OSF90" s="190"/>
      <c r="OSG90" s="190"/>
      <c r="OSH90" s="190"/>
      <c r="OSI90" s="190"/>
      <c r="OSJ90" s="190"/>
      <c r="OSK90" s="190"/>
      <c r="OSL90" s="190"/>
      <c r="OSM90" s="190"/>
      <c r="OSN90" s="190"/>
      <c r="OSO90" s="190"/>
      <c r="OSP90" s="190"/>
      <c r="OSQ90" s="190"/>
      <c r="OSR90" s="190"/>
      <c r="OSS90" s="190"/>
      <c r="OST90" s="190"/>
      <c r="OSU90" s="190"/>
      <c r="OSV90" s="190"/>
      <c r="OSW90" s="190"/>
      <c r="OSX90" s="190"/>
      <c r="OSY90" s="190"/>
      <c r="OSZ90" s="190"/>
      <c r="OTA90" s="190"/>
      <c r="OTB90" s="190"/>
      <c r="OTC90" s="190"/>
      <c r="OTD90" s="190"/>
      <c r="OTE90" s="190"/>
      <c r="OTF90" s="190"/>
      <c r="OTG90" s="190"/>
      <c r="OTH90" s="190"/>
      <c r="OTI90" s="190"/>
      <c r="OTJ90" s="190"/>
      <c r="OTK90" s="190"/>
      <c r="OTL90" s="190"/>
      <c r="OTM90" s="190"/>
      <c r="OTN90" s="190"/>
      <c r="OTO90" s="190"/>
      <c r="OTP90" s="190"/>
      <c r="OTQ90" s="190"/>
      <c r="OTR90" s="190"/>
      <c r="OTS90" s="190"/>
      <c r="OTT90" s="190"/>
      <c r="OTU90" s="190"/>
      <c r="OTV90" s="190"/>
      <c r="OTW90" s="190"/>
      <c r="OTX90" s="190"/>
      <c r="OTY90" s="190"/>
      <c r="OTZ90" s="190"/>
      <c r="OUA90" s="190"/>
      <c r="OUB90" s="190"/>
      <c r="OUC90" s="190"/>
      <c r="OUD90" s="190"/>
      <c r="OUE90" s="190"/>
      <c r="OUF90" s="190"/>
      <c r="OUG90" s="190"/>
      <c r="OUH90" s="190"/>
      <c r="OUI90" s="190"/>
      <c r="OUJ90" s="190"/>
      <c r="OUK90" s="190"/>
      <c r="OUL90" s="190"/>
      <c r="OUM90" s="190"/>
      <c r="OUN90" s="190"/>
      <c r="OUO90" s="190"/>
      <c r="OUP90" s="190"/>
      <c r="OUQ90" s="190"/>
      <c r="OUR90" s="190"/>
      <c r="OUS90" s="190"/>
      <c r="OUT90" s="190"/>
      <c r="OUU90" s="190"/>
      <c r="OUV90" s="190"/>
      <c r="OUW90" s="190"/>
      <c r="OUX90" s="190"/>
      <c r="OUY90" s="190"/>
      <c r="OUZ90" s="190"/>
      <c r="OVA90" s="190"/>
      <c r="OVB90" s="190"/>
      <c r="OVC90" s="190"/>
      <c r="OVD90" s="190"/>
      <c r="OVE90" s="190"/>
      <c r="OVF90" s="190"/>
      <c r="OVG90" s="190"/>
      <c r="OVH90" s="190"/>
      <c r="OVI90" s="190"/>
      <c r="OVJ90" s="190"/>
      <c r="OVK90" s="190"/>
      <c r="OVL90" s="190"/>
      <c r="OVM90" s="190"/>
      <c r="OVN90" s="190"/>
      <c r="OVO90" s="190"/>
      <c r="OVP90" s="190"/>
      <c r="OVQ90" s="190"/>
      <c r="OVR90" s="190"/>
      <c r="OVS90" s="190"/>
      <c r="OVT90" s="190"/>
      <c r="OVU90" s="190"/>
      <c r="OVV90" s="190"/>
      <c r="OVW90" s="190"/>
      <c r="OVX90" s="190"/>
      <c r="OVY90" s="190"/>
      <c r="OVZ90" s="190"/>
      <c r="OWA90" s="190"/>
      <c r="OWB90" s="190"/>
      <c r="OWC90" s="190"/>
      <c r="OWD90" s="190"/>
      <c r="OWE90" s="190"/>
      <c r="OWF90" s="190"/>
      <c r="OWG90" s="190"/>
      <c r="OWH90" s="190"/>
      <c r="OWI90" s="190"/>
      <c r="OWJ90" s="190"/>
      <c r="OWK90" s="190"/>
      <c r="OWL90" s="190"/>
      <c r="OWM90" s="190"/>
      <c r="OWN90" s="190"/>
      <c r="OWO90" s="190"/>
      <c r="OWP90" s="190"/>
      <c r="OWQ90" s="190"/>
      <c r="OWR90" s="190"/>
      <c r="OWS90" s="190"/>
      <c r="OWT90" s="190"/>
      <c r="OWU90" s="190"/>
      <c r="OWV90" s="190"/>
      <c r="OWW90" s="190"/>
      <c r="OWX90" s="190"/>
      <c r="OWY90" s="190"/>
      <c r="OWZ90" s="190"/>
      <c r="OXA90" s="190"/>
      <c r="OXB90" s="190"/>
      <c r="OXC90" s="190"/>
      <c r="OXD90" s="190"/>
      <c r="OXE90" s="190"/>
      <c r="OXF90" s="190"/>
      <c r="OXG90" s="190"/>
      <c r="OXH90" s="190"/>
      <c r="OXI90" s="190"/>
      <c r="OXJ90" s="190"/>
      <c r="OXK90" s="190"/>
      <c r="OXL90" s="190"/>
      <c r="OXM90" s="190"/>
      <c r="OXN90" s="190"/>
      <c r="OXO90" s="190"/>
      <c r="OXP90" s="190"/>
      <c r="OXQ90" s="190"/>
      <c r="OXR90" s="190"/>
      <c r="OXS90" s="190"/>
      <c r="OXT90" s="190"/>
      <c r="OXU90" s="190"/>
      <c r="OXV90" s="190"/>
      <c r="OXW90" s="190"/>
      <c r="OXX90" s="190"/>
      <c r="OXY90" s="190"/>
      <c r="OXZ90" s="190"/>
      <c r="OYA90" s="190"/>
      <c r="OYB90" s="190"/>
      <c r="OYC90" s="190"/>
      <c r="OYD90" s="190"/>
      <c r="OYE90" s="190"/>
      <c r="OYF90" s="190"/>
      <c r="OYG90" s="190"/>
      <c r="OYH90" s="190"/>
      <c r="OYI90" s="190"/>
      <c r="OYJ90" s="190"/>
      <c r="OYK90" s="190"/>
      <c r="OYL90" s="190"/>
      <c r="OYM90" s="190"/>
      <c r="OYN90" s="190"/>
      <c r="OYO90" s="190"/>
      <c r="OYP90" s="190"/>
      <c r="OYQ90" s="190"/>
      <c r="OYR90" s="190"/>
      <c r="OYS90" s="190"/>
      <c r="OYT90" s="190"/>
      <c r="OYU90" s="190"/>
      <c r="OYV90" s="190"/>
      <c r="OYW90" s="190"/>
      <c r="OYX90" s="190"/>
      <c r="OYY90" s="190"/>
      <c r="OYZ90" s="190"/>
      <c r="OZA90" s="190"/>
      <c r="OZB90" s="190"/>
      <c r="OZC90" s="190"/>
      <c r="OZD90" s="190"/>
      <c r="OZE90" s="190"/>
      <c r="OZF90" s="190"/>
      <c r="OZG90" s="190"/>
      <c r="OZH90" s="190"/>
      <c r="OZI90" s="190"/>
      <c r="OZJ90" s="190"/>
      <c r="OZK90" s="190"/>
      <c r="OZL90" s="190"/>
      <c r="OZM90" s="190"/>
      <c r="OZN90" s="190"/>
      <c r="OZO90" s="190"/>
      <c r="OZP90" s="190"/>
      <c r="OZQ90" s="190"/>
      <c r="OZR90" s="190"/>
      <c r="OZS90" s="190"/>
      <c r="OZT90" s="190"/>
      <c r="OZU90" s="190"/>
      <c r="OZV90" s="190"/>
      <c r="OZW90" s="190"/>
      <c r="OZX90" s="190"/>
      <c r="OZY90" s="190"/>
      <c r="OZZ90" s="190"/>
      <c r="PAA90" s="190"/>
      <c r="PAB90" s="190"/>
      <c r="PAC90" s="190"/>
      <c r="PAD90" s="190"/>
      <c r="PAE90" s="190"/>
      <c r="PAF90" s="190"/>
      <c r="PAG90" s="190"/>
      <c r="PAH90" s="190"/>
      <c r="PAI90" s="190"/>
      <c r="PAJ90" s="190"/>
      <c r="PAK90" s="190"/>
      <c r="PAL90" s="190"/>
      <c r="PAM90" s="190"/>
      <c r="PAN90" s="190"/>
      <c r="PAO90" s="190"/>
      <c r="PAP90" s="190"/>
      <c r="PAQ90" s="190"/>
      <c r="PAR90" s="190"/>
      <c r="PAS90" s="190"/>
      <c r="PAT90" s="190"/>
      <c r="PAU90" s="190"/>
      <c r="PAV90" s="190"/>
      <c r="PAW90" s="190"/>
      <c r="PAX90" s="190"/>
      <c r="PAY90" s="190"/>
      <c r="PAZ90" s="190"/>
      <c r="PBA90" s="190"/>
      <c r="PBB90" s="190"/>
      <c r="PBC90" s="190"/>
      <c r="PBD90" s="190"/>
      <c r="PBE90" s="190"/>
      <c r="PBF90" s="190"/>
      <c r="PBG90" s="190"/>
      <c r="PBH90" s="190"/>
      <c r="PBI90" s="190"/>
      <c r="PBJ90" s="190"/>
      <c r="PBK90" s="190"/>
      <c r="PBL90" s="190"/>
      <c r="PBM90" s="190"/>
      <c r="PBN90" s="190"/>
      <c r="PBO90" s="190"/>
      <c r="PBP90" s="190"/>
      <c r="PBQ90" s="190"/>
      <c r="PBR90" s="190"/>
      <c r="PBS90" s="190"/>
      <c r="PBT90" s="190"/>
      <c r="PBU90" s="190"/>
      <c r="PBV90" s="190"/>
      <c r="PBW90" s="190"/>
      <c r="PBX90" s="190"/>
      <c r="PBY90" s="190"/>
      <c r="PBZ90" s="190"/>
      <c r="PCA90" s="190"/>
      <c r="PCB90" s="190"/>
      <c r="PCC90" s="190"/>
      <c r="PCD90" s="190"/>
      <c r="PCE90" s="190"/>
      <c r="PCF90" s="190"/>
      <c r="PCG90" s="190"/>
      <c r="PCH90" s="190"/>
      <c r="PCI90" s="190"/>
      <c r="PCJ90" s="190"/>
      <c r="PCK90" s="190"/>
      <c r="PCL90" s="190"/>
      <c r="PCM90" s="190"/>
      <c r="PCN90" s="190"/>
      <c r="PCO90" s="190"/>
      <c r="PCP90" s="190"/>
      <c r="PCQ90" s="190"/>
      <c r="PCR90" s="190"/>
      <c r="PCS90" s="190"/>
      <c r="PCT90" s="190"/>
      <c r="PCU90" s="190"/>
      <c r="PCV90" s="190"/>
      <c r="PCW90" s="190"/>
      <c r="PCX90" s="190"/>
      <c r="PCY90" s="190"/>
      <c r="PCZ90" s="190"/>
      <c r="PDA90" s="190"/>
      <c r="PDB90" s="190"/>
      <c r="PDC90" s="190"/>
      <c r="PDD90" s="190"/>
      <c r="PDE90" s="190"/>
      <c r="PDF90" s="190"/>
      <c r="PDG90" s="190"/>
      <c r="PDH90" s="190"/>
      <c r="PDI90" s="190"/>
      <c r="PDJ90" s="190"/>
      <c r="PDK90" s="190"/>
      <c r="PDL90" s="190"/>
      <c r="PDM90" s="190"/>
      <c r="PDN90" s="190"/>
      <c r="PDO90" s="190"/>
      <c r="PDP90" s="190"/>
      <c r="PDQ90" s="190"/>
      <c r="PDR90" s="190"/>
      <c r="PDS90" s="190"/>
      <c r="PDT90" s="190"/>
      <c r="PDU90" s="190"/>
      <c r="PDV90" s="190"/>
      <c r="PDW90" s="190"/>
      <c r="PDX90" s="190"/>
      <c r="PDY90" s="190"/>
      <c r="PDZ90" s="190"/>
      <c r="PEA90" s="190"/>
      <c r="PEB90" s="190"/>
      <c r="PEC90" s="190"/>
      <c r="PED90" s="190"/>
      <c r="PEE90" s="190"/>
      <c r="PEF90" s="190"/>
      <c r="PEG90" s="190"/>
      <c r="PEH90" s="190"/>
      <c r="PEI90" s="190"/>
      <c r="PEJ90" s="190"/>
      <c r="PEK90" s="190"/>
      <c r="PEL90" s="190"/>
      <c r="PEM90" s="190"/>
      <c r="PEN90" s="190"/>
      <c r="PEO90" s="190"/>
      <c r="PEP90" s="190"/>
      <c r="PEQ90" s="190"/>
      <c r="PER90" s="190"/>
      <c r="PES90" s="190"/>
      <c r="PET90" s="190"/>
      <c r="PEU90" s="190"/>
      <c r="PEV90" s="190"/>
      <c r="PEW90" s="190"/>
      <c r="PEX90" s="190"/>
      <c r="PEY90" s="190"/>
      <c r="PEZ90" s="190"/>
      <c r="PFA90" s="190"/>
      <c r="PFB90" s="190"/>
      <c r="PFC90" s="190"/>
      <c r="PFD90" s="190"/>
      <c r="PFE90" s="190"/>
      <c r="PFF90" s="190"/>
      <c r="PFG90" s="190"/>
      <c r="PFH90" s="190"/>
      <c r="PFI90" s="190"/>
      <c r="PFJ90" s="190"/>
      <c r="PFK90" s="190"/>
      <c r="PFL90" s="190"/>
      <c r="PFM90" s="190"/>
      <c r="PFN90" s="190"/>
      <c r="PFO90" s="190"/>
      <c r="PFP90" s="190"/>
      <c r="PFQ90" s="190"/>
      <c r="PFR90" s="190"/>
      <c r="PFS90" s="190"/>
      <c r="PFT90" s="190"/>
      <c r="PFU90" s="190"/>
      <c r="PFV90" s="190"/>
      <c r="PFW90" s="190"/>
      <c r="PFX90" s="190"/>
      <c r="PFY90" s="190"/>
      <c r="PFZ90" s="190"/>
      <c r="PGA90" s="190"/>
      <c r="PGB90" s="190"/>
      <c r="PGC90" s="190"/>
      <c r="PGD90" s="190"/>
      <c r="PGE90" s="190"/>
      <c r="PGF90" s="190"/>
      <c r="PGG90" s="190"/>
      <c r="PGH90" s="190"/>
      <c r="PGI90" s="190"/>
      <c r="PGJ90" s="190"/>
      <c r="PGK90" s="190"/>
      <c r="PGL90" s="190"/>
      <c r="PGM90" s="190"/>
      <c r="PGN90" s="190"/>
      <c r="PGO90" s="190"/>
      <c r="PGP90" s="190"/>
      <c r="PGQ90" s="190"/>
      <c r="PGR90" s="190"/>
      <c r="PGS90" s="190"/>
      <c r="PGT90" s="190"/>
      <c r="PGU90" s="190"/>
      <c r="PGV90" s="190"/>
      <c r="PGW90" s="190"/>
      <c r="PGX90" s="190"/>
      <c r="PGY90" s="190"/>
      <c r="PGZ90" s="190"/>
      <c r="PHA90" s="190"/>
      <c r="PHB90" s="190"/>
      <c r="PHC90" s="190"/>
      <c r="PHD90" s="190"/>
      <c r="PHE90" s="190"/>
      <c r="PHF90" s="190"/>
      <c r="PHG90" s="190"/>
      <c r="PHH90" s="190"/>
      <c r="PHI90" s="190"/>
      <c r="PHJ90" s="190"/>
      <c r="PHK90" s="190"/>
      <c r="PHL90" s="190"/>
      <c r="PHM90" s="190"/>
      <c r="PHN90" s="190"/>
      <c r="PHO90" s="190"/>
      <c r="PHP90" s="190"/>
      <c r="PHQ90" s="190"/>
      <c r="PHR90" s="190"/>
      <c r="PHS90" s="190"/>
      <c r="PHT90" s="190"/>
      <c r="PHU90" s="190"/>
      <c r="PHV90" s="190"/>
      <c r="PHW90" s="190"/>
      <c r="PHX90" s="190"/>
      <c r="PHY90" s="190"/>
      <c r="PHZ90" s="190"/>
      <c r="PIA90" s="190"/>
      <c r="PIB90" s="190"/>
      <c r="PIC90" s="190"/>
      <c r="PID90" s="190"/>
      <c r="PIE90" s="190"/>
      <c r="PIF90" s="190"/>
      <c r="PIG90" s="190"/>
      <c r="PIH90" s="190"/>
      <c r="PII90" s="190"/>
      <c r="PIJ90" s="190"/>
      <c r="PIK90" s="190"/>
      <c r="PIL90" s="190"/>
      <c r="PIM90" s="190"/>
      <c r="PIN90" s="190"/>
      <c r="PIO90" s="190"/>
      <c r="PIP90" s="190"/>
      <c r="PIQ90" s="190"/>
      <c r="PIR90" s="190"/>
      <c r="PIS90" s="190"/>
      <c r="PIT90" s="190"/>
      <c r="PIU90" s="190"/>
      <c r="PIV90" s="190"/>
      <c r="PIW90" s="190"/>
      <c r="PIX90" s="190"/>
      <c r="PIY90" s="190"/>
      <c r="PIZ90" s="190"/>
      <c r="PJA90" s="190"/>
      <c r="PJB90" s="190"/>
      <c r="PJC90" s="190"/>
      <c r="PJD90" s="190"/>
      <c r="PJE90" s="190"/>
      <c r="PJF90" s="190"/>
      <c r="PJG90" s="190"/>
      <c r="PJH90" s="190"/>
      <c r="PJI90" s="190"/>
      <c r="PJJ90" s="190"/>
      <c r="PJK90" s="190"/>
      <c r="PJL90" s="190"/>
      <c r="PJM90" s="190"/>
      <c r="PJN90" s="190"/>
      <c r="PJO90" s="190"/>
      <c r="PJP90" s="190"/>
      <c r="PJQ90" s="190"/>
      <c r="PJR90" s="190"/>
      <c r="PJS90" s="190"/>
      <c r="PJT90" s="190"/>
      <c r="PJU90" s="190"/>
      <c r="PJV90" s="190"/>
      <c r="PJW90" s="190"/>
      <c r="PJX90" s="190"/>
      <c r="PJY90" s="190"/>
      <c r="PJZ90" s="190"/>
      <c r="PKA90" s="190"/>
      <c r="PKB90" s="190"/>
      <c r="PKC90" s="190"/>
      <c r="PKD90" s="190"/>
      <c r="PKE90" s="190"/>
      <c r="PKF90" s="190"/>
      <c r="PKG90" s="190"/>
      <c r="PKH90" s="190"/>
      <c r="PKI90" s="190"/>
      <c r="PKJ90" s="190"/>
      <c r="PKK90" s="190"/>
      <c r="PKL90" s="190"/>
      <c r="PKM90" s="190"/>
      <c r="PKN90" s="190"/>
      <c r="PKO90" s="190"/>
      <c r="PKP90" s="190"/>
      <c r="PKQ90" s="190"/>
      <c r="PKR90" s="190"/>
      <c r="PKS90" s="190"/>
      <c r="PKT90" s="190"/>
      <c r="PKU90" s="190"/>
      <c r="PKV90" s="190"/>
      <c r="PKW90" s="190"/>
      <c r="PKX90" s="190"/>
      <c r="PKY90" s="190"/>
      <c r="PKZ90" s="190"/>
      <c r="PLA90" s="190"/>
      <c r="PLB90" s="190"/>
      <c r="PLC90" s="190"/>
      <c r="PLD90" s="190"/>
      <c r="PLE90" s="190"/>
      <c r="PLF90" s="190"/>
      <c r="PLG90" s="190"/>
      <c r="PLH90" s="190"/>
      <c r="PLI90" s="190"/>
      <c r="PLJ90" s="190"/>
      <c r="PLK90" s="190"/>
      <c r="PLL90" s="190"/>
      <c r="PLM90" s="190"/>
      <c r="PLN90" s="190"/>
      <c r="PLO90" s="190"/>
      <c r="PLP90" s="190"/>
      <c r="PLQ90" s="190"/>
      <c r="PLR90" s="190"/>
      <c r="PLS90" s="190"/>
      <c r="PLT90" s="190"/>
      <c r="PLU90" s="190"/>
      <c r="PLV90" s="190"/>
      <c r="PLW90" s="190"/>
      <c r="PLX90" s="190"/>
      <c r="PLY90" s="190"/>
      <c r="PLZ90" s="190"/>
      <c r="PMA90" s="190"/>
      <c r="PMB90" s="190"/>
      <c r="PMC90" s="190"/>
      <c r="PMD90" s="190"/>
      <c r="PME90" s="190"/>
      <c r="PMF90" s="190"/>
      <c r="PMG90" s="190"/>
      <c r="PMH90" s="190"/>
      <c r="PMI90" s="190"/>
      <c r="PMJ90" s="190"/>
      <c r="PMK90" s="190"/>
      <c r="PML90" s="190"/>
      <c r="PMM90" s="190"/>
      <c r="PMN90" s="190"/>
      <c r="PMO90" s="190"/>
      <c r="PMP90" s="190"/>
      <c r="PMQ90" s="190"/>
      <c r="PMR90" s="190"/>
      <c r="PMS90" s="190"/>
      <c r="PMT90" s="190"/>
      <c r="PMU90" s="190"/>
      <c r="PMV90" s="190"/>
      <c r="PMW90" s="190"/>
      <c r="PMX90" s="190"/>
      <c r="PMY90" s="190"/>
      <c r="PMZ90" s="190"/>
      <c r="PNA90" s="190"/>
      <c r="PNB90" s="190"/>
      <c r="PNC90" s="190"/>
      <c r="PND90" s="190"/>
      <c r="PNE90" s="190"/>
      <c r="PNF90" s="190"/>
      <c r="PNG90" s="190"/>
      <c r="PNH90" s="190"/>
      <c r="PNI90" s="190"/>
      <c r="PNJ90" s="190"/>
      <c r="PNK90" s="190"/>
      <c r="PNL90" s="190"/>
      <c r="PNM90" s="190"/>
      <c r="PNN90" s="190"/>
      <c r="PNO90" s="190"/>
      <c r="PNP90" s="190"/>
      <c r="PNQ90" s="190"/>
      <c r="PNR90" s="190"/>
      <c r="PNS90" s="190"/>
      <c r="PNT90" s="190"/>
      <c r="PNU90" s="190"/>
      <c r="PNV90" s="190"/>
      <c r="PNW90" s="190"/>
      <c r="PNX90" s="190"/>
      <c r="PNY90" s="190"/>
      <c r="PNZ90" s="190"/>
      <c r="POA90" s="190"/>
      <c r="POB90" s="190"/>
      <c r="POC90" s="190"/>
      <c r="POD90" s="190"/>
      <c r="POE90" s="190"/>
      <c r="POF90" s="190"/>
      <c r="POG90" s="190"/>
      <c r="POH90" s="190"/>
      <c r="POI90" s="190"/>
      <c r="POJ90" s="190"/>
      <c r="POK90" s="190"/>
      <c r="POL90" s="190"/>
      <c r="POM90" s="190"/>
      <c r="PON90" s="190"/>
      <c r="POO90" s="190"/>
      <c r="POP90" s="190"/>
      <c r="POQ90" s="190"/>
      <c r="POR90" s="190"/>
      <c r="POS90" s="190"/>
      <c r="POT90" s="190"/>
      <c r="POU90" s="190"/>
      <c r="POV90" s="190"/>
      <c r="POW90" s="190"/>
      <c r="POX90" s="190"/>
      <c r="POY90" s="190"/>
      <c r="POZ90" s="190"/>
      <c r="PPA90" s="190"/>
      <c r="PPB90" s="190"/>
      <c r="PPC90" s="190"/>
      <c r="PPD90" s="190"/>
      <c r="PPE90" s="190"/>
      <c r="PPF90" s="190"/>
      <c r="PPG90" s="190"/>
      <c r="PPH90" s="190"/>
      <c r="PPI90" s="190"/>
      <c r="PPJ90" s="190"/>
      <c r="PPK90" s="190"/>
      <c r="PPL90" s="190"/>
      <c r="PPM90" s="190"/>
      <c r="PPN90" s="190"/>
      <c r="PPO90" s="190"/>
      <c r="PPP90" s="190"/>
      <c r="PPQ90" s="190"/>
      <c r="PPR90" s="190"/>
      <c r="PPS90" s="190"/>
      <c r="PPT90" s="190"/>
      <c r="PPU90" s="190"/>
      <c r="PPV90" s="190"/>
      <c r="PPW90" s="190"/>
      <c r="PPX90" s="190"/>
      <c r="PPY90" s="190"/>
      <c r="PPZ90" s="190"/>
      <c r="PQA90" s="190"/>
      <c r="PQB90" s="190"/>
      <c r="PQC90" s="190"/>
      <c r="PQD90" s="190"/>
      <c r="PQE90" s="190"/>
      <c r="PQF90" s="190"/>
      <c r="PQG90" s="190"/>
      <c r="PQH90" s="190"/>
      <c r="PQI90" s="190"/>
      <c r="PQJ90" s="190"/>
      <c r="PQK90" s="190"/>
      <c r="PQL90" s="190"/>
      <c r="PQM90" s="190"/>
      <c r="PQN90" s="190"/>
      <c r="PQO90" s="190"/>
      <c r="PQP90" s="190"/>
      <c r="PQQ90" s="190"/>
      <c r="PQR90" s="190"/>
      <c r="PQS90" s="190"/>
      <c r="PQT90" s="190"/>
      <c r="PQU90" s="190"/>
      <c r="PQV90" s="190"/>
      <c r="PQW90" s="190"/>
      <c r="PQX90" s="190"/>
      <c r="PQY90" s="190"/>
      <c r="PQZ90" s="190"/>
      <c r="PRA90" s="190"/>
      <c r="PRB90" s="190"/>
      <c r="PRC90" s="190"/>
      <c r="PRD90" s="190"/>
      <c r="PRE90" s="190"/>
      <c r="PRF90" s="190"/>
      <c r="PRG90" s="190"/>
      <c r="PRH90" s="190"/>
      <c r="PRI90" s="190"/>
      <c r="PRJ90" s="190"/>
      <c r="PRK90" s="190"/>
      <c r="PRL90" s="190"/>
      <c r="PRM90" s="190"/>
      <c r="PRN90" s="190"/>
      <c r="PRO90" s="190"/>
      <c r="PRP90" s="190"/>
      <c r="PRQ90" s="190"/>
      <c r="PRR90" s="190"/>
      <c r="PRS90" s="190"/>
      <c r="PRT90" s="190"/>
      <c r="PRU90" s="190"/>
      <c r="PRV90" s="190"/>
      <c r="PRW90" s="190"/>
      <c r="PRX90" s="190"/>
      <c r="PRY90" s="190"/>
      <c r="PRZ90" s="190"/>
      <c r="PSA90" s="190"/>
      <c r="PSB90" s="190"/>
      <c r="PSC90" s="190"/>
      <c r="PSD90" s="190"/>
      <c r="PSE90" s="190"/>
      <c r="PSF90" s="190"/>
      <c r="PSG90" s="190"/>
      <c r="PSH90" s="190"/>
      <c r="PSI90" s="190"/>
      <c r="PSJ90" s="190"/>
      <c r="PSK90" s="190"/>
      <c r="PSL90" s="190"/>
      <c r="PSM90" s="190"/>
      <c r="PSN90" s="190"/>
      <c r="PSO90" s="190"/>
      <c r="PSP90" s="190"/>
      <c r="PSQ90" s="190"/>
      <c r="PSR90" s="190"/>
      <c r="PSS90" s="190"/>
      <c r="PST90" s="190"/>
      <c r="PSU90" s="190"/>
      <c r="PSV90" s="190"/>
      <c r="PSW90" s="190"/>
      <c r="PSX90" s="190"/>
      <c r="PSY90" s="190"/>
      <c r="PSZ90" s="190"/>
      <c r="PTA90" s="190"/>
      <c r="PTB90" s="190"/>
      <c r="PTC90" s="190"/>
      <c r="PTD90" s="190"/>
      <c r="PTE90" s="190"/>
      <c r="PTF90" s="190"/>
      <c r="PTG90" s="190"/>
      <c r="PTH90" s="190"/>
      <c r="PTI90" s="190"/>
      <c r="PTJ90" s="190"/>
      <c r="PTK90" s="190"/>
      <c r="PTL90" s="190"/>
      <c r="PTM90" s="190"/>
      <c r="PTN90" s="190"/>
      <c r="PTO90" s="190"/>
      <c r="PTP90" s="190"/>
      <c r="PTQ90" s="190"/>
      <c r="PTR90" s="190"/>
      <c r="PTS90" s="190"/>
      <c r="PTT90" s="190"/>
      <c r="PTU90" s="190"/>
      <c r="PTV90" s="190"/>
      <c r="PTW90" s="190"/>
      <c r="PTX90" s="190"/>
      <c r="PTY90" s="190"/>
      <c r="PTZ90" s="190"/>
      <c r="PUA90" s="190"/>
      <c r="PUB90" s="190"/>
      <c r="PUC90" s="190"/>
      <c r="PUD90" s="190"/>
      <c r="PUE90" s="190"/>
      <c r="PUF90" s="190"/>
      <c r="PUG90" s="190"/>
      <c r="PUH90" s="190"/>
      <c r="PUI90" s="190"/>
      <c r="PUJ90" s="190"/>
      <c r="PUK90" s="190"/>
      <c r="PUL90" s="190"/>
      <c r="PUM90" s="190"/>
      <c r="PUN90" s="190"/>
      <c r="PUO90" s="190"/>
      <c r="PUP90" s="190"/>
      <c r="PUQ90" s="190"/>
      <c r="PUR90" s="190"/>
      <c r="PUS90" s="190"/>
      <c r="PUT90" s="190"/>
      <c r="PUU90" s="190"/>
      <c r="PUV90" s="190"/>
      <c r="PUW90" s="190"/>
      <c r="PUX90" s="190"/>
      <c r="PUY90" s="190"/>
      <c r="PUZ90" s="190"/>
      <c r="PVA90" s="190"/>
      <c r="PVB90" s="190"/>
      <c r="PVC90" s="190"/>
      <c r="PVD90" s="190"/>
      <c r="PVE90" s="190"/>
      <c r="PVF90" s="190"/>
      <c r="PVG90" s="190"/>
      <c r="PVH90" s="190"/>
      <c r="PVI90" s="190"/>
      <c r="PVJ90" s="190"/>
      <c r="PVK90" s="190"/>
      <c r="PVL90" s="190"/>
      <c r="PVM90" s="190"/>
      <c r="PVN90" s="190"/>
      <c r="PVO90" s="190"/>
      <c r="PVP90" s="190"/>
      <c r="PVQ90" s="190"/>
      <c r="PVR90" s="190"/>
      <c r="PVS90" s="190"/>
      <c r="PVT90" s="190"/>
      <c r="PVU90" s="190"/>
      <c r="PVV90" s="190"/>
      <c r="PVW90" s="190"/>
      <c r="PVX90" s="190"/>
      <c r="PVY90" s="190"/>
      <c r="PVZ90" s="190"/>
      <c r="PWA90" s="190"/>
      <c r="PWB90" s="190"/>
      <c r="PWC90" s="190"/>
      <c r="PWD90" s="190"/>
      <c r="PWE90" s="190"/>
      <c r="PWF90" s="190"/>
      <c r="PWG90" s="190"/>
      <c r="PWH90" s="190"/>
      <c r="PWI90" s="190"/>
      <c r="PWJ90" s="190"/>
      <c r="PWK90" s="190"/>
      <c r="PWL90" s="190"/>
      <c r="PWM90" s="190"/>
      <c r="PWN90" s="190"/>
      <c r="PWO90" s="190"/>
      <c r="PWP90" s="190"/>
      <c r="PWQ90" s="190"/>
      <c r="PWR90" s="190"/>
      <c r="PWS90" s="190"/>
      <c r="PWT90" s="190"/>
      <c r="PWU90" s="190"/>
      <c r="PWV90" s="190"/>
      <c r="PWW90" s="190"/>
      <c r="PWX90" s="190"/>
      <c r="PWY90" s="190"/>
      <c r="PWZ90" s="190"/>
      <c r="PXA90" s="190"/>
      <c r="PXB90" s="190"/>
      <c r="PXC90" s="190"/>
      <c r="PXD90" s="190"/>
      <c r="PXE90" s="190"/>
      <c r="PXF90" s="190"/>
      <c r="PXG90" s="190"/>
      <c r="PXH90" s="190"/>
      <c r="PXI90" s="190"/>
      <c r="PXJ90" s="190"/>
      <c r="PXK90" s="190"/>
      <c r="PXL90" s="190"/>
      <c r="PXM90" s="190"/>
      <c r="PXN90" s="190"/>
      <c r="PXO90" s="190"/>
      <c r="PXP90" s="190"/>
      <c r="PXQ90" s="190"/>
      <c r="PXR90" s="190"/>
      <c r="PXS90" s="190"/>
      <c r="PXT90" s="190"/>
      <c r="PXU90" s="190"/>
      <c r="PXV90" s="190"/>
      <c r="PXW90" s="190"/>
      <c r="PXX90" s="190"/>
      <c r="PXY90" s="190"/>
      <c r="PXZ90" s="190"/>
      <c r="PYA90" s="190"/>
      <c r="PYB90" s="190"/>
      <c r="PYC90" s="190"/>
      <c r="PYD90" s="190"/>
      <c r="PYE90" s="190"/>
      <c r="PYF90" s="190"/>
      <c r="PYG90" s="190"/>
      <c r="PYH90" s="190"/>
      <c r="PYI90" s="190"/>
      <c r="PYJ90" s="190"/>
      <c r="PYK90" s="190"/>
      <c r="PYL90" s="190"/>
      <c r="PYM90" s="190"/>
      <c r="PYN90" s="190"/>
      <c r="PYO90" s="190"/>
      <c r="PYP90" s="190"/>
      <c r="PYQ90" s="190"/>
      <c r="PYR90" s="190"/>
      <c r="PYS90" s="190"/>
      <c r="PYT90" s="190"/>
      <c r="PYU90" s="190"/>
      <c r="PYV90" s="190"/>
      <c r="PYW90" s="190"/>
      <c r="PYX90" s="190"/>
      <c r="PYY90" s="190"/>
      <c r="PYZ90" s="190"/>
      <c r="PZA90" s="190"/>
      <c r="PZB90" s="190"/>
      <c r="PZC90" s="190"/>
      <c r="PZD90" s="190"/>
      <c r="PZE90" s="190"/>
      <c r="PZF90" s="190"/>
      <c r="PZG90" s="190"/>
      <c r="PZH90" s="190"/>
      <c r="PZI90" s="190"/>
      <c r="PZJ90" s="190"/>
      <c r="PZK90" s="190"/>
      <c r="PZL90" s="190"/>
      <c r="PZM90" s="190"/>
      <c r="PZN90" s="190"/>
      <c r="PZO90" s="190"/>
      <c r="PZP90" s="190"/>
      <c r="PZQ90" s="190"/>
      <c r="PZR90" s="190"/>
      <c r="PZS90" s="190"/>
      <c r="PZT90" s="190"/>
      <c r="PZU90" s="190"/>
      <c r="PZV90" s="190"/>
      <c r="PZW90" s="190"/>
      <c r="PZX90" s="190"/>
      <c r="PZY90" s="190"/>
      <c r="PZZ90" s="190"/>
      <c r="QAA90" s="190"/>
      <c r="QAB90" s="190"/>
      <c r="QAC90" s="190"/>
      <c r="QAD90" s="190"/>
      <c r="QAE90" s="190"/>
      <c r="QAF90" s="190"/>
      <c r="QAG90" s="190"/>
      <c r="QAH90" s="190"/>
      <c r="QAI90" s="190"/>
      <c r="QAJ90" s="190"/>
      <c r="QAK90" s="190"/>
      <c r="QAL90" s="190"/>
      <c r="QAM90" s="190"/>
      <c r="QAN90" s="190"/>
      <c r="QAO90" s="190"/>
      <c r="QAP90" s="190"/>
      <c r="QAQ90" s="190"/>
      <c r="QAR90" s="190"/>
      <c r="QAS90" s="190"/>
      <c r="QAT90" s="190"/>
      <c r="QAU90" s="190"/>
      <c r="QAV90" s="190"/>
      <c r="QAW90" s="190"/>
      <c r="QAX90" s="190"/>
      <c r="QAY90" s="190"/>
      <c r="QAZ90" s="190"/>
      <c r="QBA90" s="190"/>
      <c r="QBB90" s="190"/>
      <c r="QBC90" s="190"/>
      <c r="QBD90" s="190"/>
      <c r="QBE90" s="190"/>
      <c r="QBF90" s="190"/>
      <c r="QBG90" s="190"/>
      <c r="QBH90" s="190"/>
      <c r="QBI90" s="190"/>
      <c r="QBJ90" s="190"/>
      <c r="QBK90" s="190"/>
      <c r="QBL90" s="190"/>
      <c r="QBM90" s="190"/>
      <c r="QBN90" s="190"/>
      <c r="QBO90" s="190"/>
      <c r="QBP90" s="190"/>
      <c r="QBQ90" s="190"/>
      <c r="QBR90" s="190"/>
      <c r="QBS90" s="190"/>
      <c r="QBT90" s="190"/>
      <c r="QBU90" s="190"/>
      <c r="QBV90" s="190"/>
      <c r="QBW90" s="190"/>
      <c r="QBX90" s="190"/>
      <c r="QBY90" s="190"/>
      <c r="QBZ90" s="190"/>
      <c r="QCA90" s="190"/>
      <c r="QCB90" s="190"/>
      <c r="QCC90" s="190"/>
      <c r="QCD90" s="190"/>
      <c r="QCE90" s="190"/>
      <c r="QCF90" s="190"/>
      <c r="QCG90" s="190"/>
      <c r="QCH90" s="190"/>
      <c r="QCI90" s="190"/>
      <c r="QCJ90" s="190"/>
      <c r="QCK90" s="190"/>
      <c r="QCL90" s="190"/>
      <c r="QCM90" s="190"/>
      <c r="QCN90" s="190"/>
      <c r="QCO90" s="190"/>
      <c r="QCP90" s="190"/>
      <c r="QCQ90" s="190"/>
      <c r="QCR90" s="190"/>
      <c r="QCS90" s="190"/>
      <c r="QCT90" s="190"/>
      <c r="QCU90" s="190"/>
      <c r="QCV90" s="190"/>
      <c r="QCW90" s="190"/>
      <c r="QCX90" s="190"/>
      <c r="QCY90" s="190"/>
      <c r="QCZ90" s="190"/>
      <c r="QDA90" s="190"/>
      <c r="QDB90" s="190"/>
      <c r="QDC90" s="190"/>
      <c r="QDD90" s="190"/>
      <c r="QDE90" s="190"/>
      <c r="QDF90" s="190"/>
      <c r="QDG90" s="190"/>
      <c r="QDH90" s="190"/>
      <c r="QDI90" s="190"/>
      <c r="QDJ90" s="190"/>
      <c r="QDK90" s="190"/>
      <c r="QDL90" s="190"/>
      <c r="QDM90" s="190"/>
      <c r="QDN90" s="190"/>
      <c r="QDO90" s="190"/>
      <c r="QDP90" s="190"/>
      <c r="QDQ90" s="190"/>
      <c r="QDR90" s="190"/>
      <c r="QDS90" s="190"/>
      <c r="QDT90" s="190"/>
      <c r="QDU90" s="190"/>
      <c r="QDV90" s="190"/>
      <c r="QDW90" s="190"/>
      <c r="QDX90" s="190"/>
      <c r="QDY90" s="190"/>
      <c r="QDZ90" s="190"/>
      <c r="QEA90" s="190"/>
      <c r="QEB90" s="190"/>
      <c r="QEC90" s="190"/>
      <c r="QED90" s="190"/>
      <c r="QEE90" s="190"/>
      <c r="QEF90" s="190"/>
      <c r="QEG90" s="190"/>
      <c r="QEH90" s="190"/>
      <c r="QEI90" s="190"/>
      <c r="QEJ90" s="190"/>
      <c r="QEK90" s="190"/>
      <c r="QEL90" s="190"/>
      <c r="QEM90" s="190"/>
      <c r="QEN90" s="190"/>
      <c r="QEO90" s="190"/>
      <c r="QEP90" s="190"/>
      <c r="QEQ90" s="190"/>
      <c r="QER90" s="190"/>
      <c r="QES90" s="190"/>
      <c r="QET90" s="190"/>
      <c r="QEU90" s="190"/>
      <c r="QEV90" s="190"/>
      <c r="QEW90" s="190"/>
      <c r="QEX90" s="190"/>
      <c r="QEY90" s="190"/>
      <c r="QEZ90" s="190"/>
      <c r="QFA90" s="190"/>
      <c r="QFB90" s="190"/>
      <c r="QFC90" s="190"/>
      <c r="QFD90" s="190"/>
      <c r="QFE90" s="190"/>
      <c r="QFF90" s="190"/>
      <c r="QFG90" s="190"/>
      <c r="QFH90" s="190"/>
      <c r="QFI90" s="190"/>
      <c r="QFJ90" s="190"/>
      <c r="QFK90" s="190"/>
      <c r="QFL90" s="190"/>
      <c r="QFM90" s="190"/>
      <c r="QFN90" s="190"/>
      <c r="QFO90" s="190"/>
      <c r="QFP90" s="190"/>
      <c r="QFQ90" s="190"/>
      <c r="QFR90" s="190"/>
      <c r="QFS90" s="190"/>
      <c r="QFT90" s="190"/>
      <c r="QFU90" s="190"/>
      <c r="QFV90" s="190"/>
      <c r="QFW90" s="190"/>
      <c r="QFX90" s="190"/>
      <c r="QFY90" s="190"/>
      <c r="QFZ90" s="190"/>
      <c r="QGA90" s="190"/>
      <c r="QGB90" s="190"/>
      <c r="QGC90" s="190"/>
      <c r="QGD90" s="190"/>
      <c r="QGE90" s="190"/>
      <c r="QGF90" s="190"/>
      <c r="QGG90" s="190"/>
      <c r="QGH90" s="190"/>
      <c r="QGI90" s="190"/>
      <c r="QGJ90" s="190"/>
      <c r="QGK90" s="190"/>
      <c r="QGL90" s="190"/>
      <c r="QGM90" s="190"/>
      <c r="QGN90" s="190"/>
      <c r="QGO90" s="190"/>
      <c r="QGP90" s="190"/>
      <c r="QGQ90" s="190"/>
      <c r="QGR90" s="190"/>
      <c r="QGS90" s="190"/>
      <c r="QGT90" s="190"/>
      <c r="QGU90" s="190"/>
      <c r="QGV90" s="190"/>
      <c r="QGW90" s="190"/>
      <c r="QGX90" s="190"/>
      <c r="QGY90" s="190"/>
      <c r="QGZ90" s="190"/>
      <c r="QHA90" s="190"/>
      <c r="QHB90" s="190"/>
      <c r="QHC90" s="190"/>
      <c r="QHD90" s="190"/>
      <c r="QHE90" s="190"/>
      <c r="QHF90" s="190"/>
      <c r="QHG90" s="190"/>
      <c r="QHH90" s="190"/>
      <c r="QHI90" s="190"/>
      <c r="QHJ90" s="190"/>
      <c r="QHK90" s="190"/>
      <c r="QHL90" s="190"/>
      <c r="QHM90" s="190"/>
      <c r="QHN90" s="190"/>
      <c r="QHO90" s="190"/>
      <c r="QHP90" s="190"/>
      <c r="QHQ90" s="190"/>
      <c r="QHR90" s="190"/>
      <c r="QHS90" s="190"/>
      <c r="QHT90" s="190"/>
      <c r="QHU90" s="190"/>
      <c r="QHV90" s="190"/>
      <c r="QHW90" s="190"/>
      <c r="QHX90" s="190"/>
      <c r="QHY90" s="190"/>
      <c r="QHZ90" s="190"/>
      <c r="QIA90" s="190"/>
      <c r="QIB90" s="190"/>
      <c r="QIC90" s="190"/>
      <c r="QID90" s="190"/>
      <c r="QIE90" s="190"/>
      <c r="QIF90" s="190"/>
      <c r="QIG90" s="190"/>
      <c r="QIH90" s="190"/>
      <c r="QII90" s="190"/>
      <c r="QIJ90" s="190"/>
      <c r="QIK90" s="190"/>
      <c r="QIL90" s="190"/>
      <c r="QIM90" s="190"/>
      <c r="QIN90" s="190"/>
      <c r="QIO90" s="190"/>
      <c r="QIP90" s="190"/>
      <c r="QIQ90" s="190"/>
      <c r="QIR90" s="190"/>
      <c r="QIS90" s="190"/>
      <c r="QIT90" s="190"/>
      <c r="QIU90" s="190"/>
      <c r="QIV90" s="190"/>
      <c r="QIW90" s="190"/>
      <c r="QIX90" s="190"/>
      <c r="QIY90" s="190"/>
      <c r="QIZ90" s="190"/>
      <c r="QJA90" s="190"/>
      <c r="QJB90" s="190"/>
      <c r="QJC90" s="190"/>
      <c r="QJD90" s="190"/>
      <c r="QJE90" s="190"/>
      <c r="QJF90" s="190"/>
      <c r="QJG90" s="190"/>
      <c r="QJH90" s="190"/>
      <c r="QJI90" s="190"/>
      <c r="QJJ90" s="190"/>
      <c r="QJK90" s="190"/>
      <c r="QJL90" s="190"/>
      <c r="QJM90" s="190"/>
      <c r="QJN90" s="190"/>
      <c r="QJO90" s="190"/>
      <c r="QJP90" s="190"/>
      <c r="QJQ90" s="190"/>
      <c r="QJR90" s="190"/>
      <c r="QJS90" s="190"/>
      <c r="QJT90" s="190"/>
      <c r="QJU90" s="190"/>
      <c r="QJV90" s="190"/>
      <c r="QJW90" s="190"/>
      <c r="QJX90" s="190"/>
      <c r="QJY90" s="190"/>
      <c r="QJZ90" s="190"/>
      <c r="QKA90" s="190"/>
      <c r="QKB90" s="190"/>
      <c r="QKC90" s="190"/>
      <c r="QKD90" s="190"/>
      <c r="QKE90" s="190"/>
      <c r="QKF90" s="190"/>
      <c r="QKG90" s="190"/>
      <c r="QKH90" s="190"/>
      <c r="QKI90" s="190"/>
      <c r="QKJ90" s="190"/>
      <c r="QKK90" s="190"/>
      <c r="QKL90" s="190"/>
      <c r="QKM90" s="190"/>
      <c r="QKN90" s="190"/>
      <c r="QKO90" s="190"/>
      <c r="QKP90" s="190"/>
      <c r="QKQ90" s="190"/>
      <c r="QKR90" s="190"/>
      <c r="QKS90" s="190"/>
      <c r="QKT90" s="190"/>
      <c r="QKU90" s="190"/>
      <c r="QKV90" s="190"/>
      <c r="QKW90" s="190"/>
      <c r="QKX90" s="190"/>
      <c r="QKY90" s="190"/>
      <c r="QKZ90" s="190"/>
      <c r="QLA90" s="190"/>
      <c r="QLB90" s="190"/>
      <c r="QLC90" s="190"/>
      <c r="QLD90" s="190"/>
      <c r="QLE90" s="190"/>
      <c r="QLF90" s="190"/>
      <c r="QLG90" s="190"/>
      <c r="QLH90" s="190"/>
      <c r="QLI90" s="190"/>
      <c r="QLJ90" s="190"/>
      <c r="QLK90" s="190"/>
      <c r="QLL90" s="190"/>
      <c r="QLM90" s="190"/>
      <c r="QLN90" s="190"/>
      <c r="QLO90" s="190"/>
      <c r="QLP90" s="190"/>
      <c r="QLQ90" s="190"/>
      <c r="QLR90" s="190"/>
      <c r="QLS90" s="190"/>
      <c r="QLT90" s="190"/>
      <c r="QLU90" s="190"/>
      <c r="QLV90" s="190"/>
      <c r="QLW90" s="190"/>
      <c r="QLX90" s="190"/>
      <c r="QLY90" s="190"/>
      <c r="QLZ90" s="190"/>
      <c r="QMA90" s="190"/>
      <c r="QMB90" s="190"/>
      <c r="QMC90" s="190"/>
      <c r="QMD90" s="190"/>
      <c r="QME90" s="190"/>
      <c r="QMF90" s="190"/>
      <c r="QMG90" s="190"/>
      <c r="QMH90" s="190"/>
      <c r="QMI90" s="190"/>
      <c r="QMJ90" s="190"/>
      <c r="QMK90" s="190"/>
      <c r="QML90" s="190"/>
      <c r="QMM90" s="190"/>
      <c r="QMN90" s="190"/>
      <c r="QMO90" s="190"/>
      <c r="QMP90" s="190"/>
      <c r="QMQ90" s="190"/>
      <c r="QMR90" s="190"/>
      <c r="QMS90" s="190"/>
      <c r="QMT90" s="190"/>
      <c r="QMU90" s="190"/>
      <c r="QMV90" s="190"/>
      <c r="QMW90" s="190"/>
      <c r="QMX90" s="190"/>
      <c r="QMY90" s="190"/>
      <c r="QMZ90" s="190"/>
      <c r="QNA90" s="190"/>
      <c r="QNB90" s="190"/>
      <c r="QNC90" s="190"/>
      <c r="QND90" s="190"/>
      <c r="QNE90" s="190"/>
      <c r="QNF90" s="190"/>
      <c r="QNG90" s="190"/>
      <c r="QNH90" s="190"/>
      <c r="QNI90" s="190"/>
      <c r="QNJ90" s="190"/>
      <c r="QNK90" s="190"/>
      <c r="QNL90" s="190"/>
      <c r="QNM90" s="190"/>
      <c r="QNN90" s="190"/>
      <c r="QNO90" s="190"/>
      <c r="QNP90" s="190"/>
      <c r="QNQ90" s="190"/>
      <c r="QNR90" s="190"/>
      <c r="QNS90" s="190"/>
      <c r="QNT90" s="190"/>
      <c r="QNU90" s="190"/>
      <c r="QNV90" s="190"/>
      <c r="QNW90" s="190"/>
      <c r="QNX90" s="190"/>
      <c r="QNY90" s="190"/>
      <c r="QNZ90" s="190"/>
      <c r="QOA90" s="190"/>
      <c r="QOB90" s="190"/>
      <c r="QOC90" s="190"/>
      <c r="QOD90" s="190"/>
      <c r="QOE90" s="190"/>
      <c r="QOF90" s="190"/>
      <c r="QOG90" s="190"/>
      <c r="QOH90" s="190"/>
      <c r="QOI90" s="190"/>
      <c r="QOJ90" s="190"/>
      <c r="QOK90" s="190"/>
      <c r="QOL90" s="190"/>
      <c r="QOM90" s="190"/>
      <c r="QON90" s="190"/>
      <c r="QOO90" s="190"/>
      <c r="QOP90" s="190"/>
      <c r="QOQ90" s="190"/>
      <c r="QOR90" s="190"/>
      <c r="QOS90" s="190"/>
      <c r="QOT90" s="190"/>
      <c r="QOU90" s="190"/>
      <c r="QOV90" s="190"/>
      <c r="QOW90" s="190"/>
      <c r="QOX90" s="190"/>
      <c r="QOY90" s="190"/>
      <c r="QOZ90" s="190"/>
      <c r="QPA90" s="190"/>
      <c r="QPB90" s="190"/>
      <c r="QPC90" s="190"/>
      <c r="QPD90" s="190"/>
      <c r="QPE90" s="190"/>
      <c r="QPF90" s="190"/>
      <c r="QPG90" s="190"/>
      <c r="QPH90" s="190"/>
      <c r="QPI90" s="190"/>
      <c r="QPJ90" s="190"/>
      <c r="QPK90" s="190"/>
      <c r="QPL90" s="190"/>
      <c r="QPM90" s="190"/>
      <c r="QPN90" s="190"/>
      <c r="QPO90" s="190"/>
      <c r="QPP90" s="190"/>
      <c r="QPQ90" s="190"/>
      <c r="QPR90" s="190"/>
      <c r="QPS90" s="190"/>
      <c r="QPT90" s="190"/>
      <c r="QPU90" s="190"/>
      <c r="QPV90" s="190"/>
      <c r="QPW90" s="190"/>
      <c r="QPX90" s="190"/>
      <c r="QPY90" s="190"/>
      <c r="QPZ90" s="190"/>
      <c r="QQA90" s="190"/>
      <c r="QQB90" s="190"/>
      <c r="QQC90" s="190"/>
      <c r="QQD90" s="190"/>
      <c r="QQE90" s="190"/>
      <c r="QQF90" s="190"/>
      <c r="QQG90" s="190"/>
      <c r="QQH90" s="190"/>
      <c r="QQI90" s="190"/>
      <c r="QQJ90" s="190"/>
      <c r="QQK90" s="190"/>
      <c r="QQL90" s="190"/>
      <c r="QQM90" s="190"/>
      <c r="QQN90" s="190"/>
      <c r="QQO90" s="190"/>
      <c r="QQP90" s="190"/>
      <c r="QQQ90" s="190"/>
      <c r="QQR90" s="190"/>
      <c r="QQS90" s="190"/>
      <c r="QQT90" s="190"/>
      <c r="QQU90" s="190"/>
      <c r="QQV90" s="190"/>
      <c r="QQW90" s="190"/>
      <c r="QQX90" s="190"/>
      <c r="QQY90" s="190"/>
      <c r="QQZ90" s="190"/>
      <c r="QRA90" s="190"/>
      <c r="QRB90" s="190"/>
      <c r="QRC90" s="190"/>
      <c r="QRD90" s="190"/>
      <c r="QRE90" s="190"/>
      <c r="QRF90" s="190"/>
      <c r="QRG90" s="190"/>
      <c r="QRH90" s="190"/>
      <c r="QRI90" s="190"/>
      <c r="QRJ90" s="190"/>
      <c r="QRK90" s="190"/>
      <c r="QRL90" s="190"/>
      <c r="QRM90" s="190"/>
      <c r="QRN90" s="190"/>
      <c r="QRO90" s="190"/>
      <c r="QRP90" s="190"/>
      <c r="QRQ90" s="190"/>
      <c r="QRR90" s="190"/>
      <c r="QRS90" s="190"/>
      <c r="QRT90" s="190"/>
      <c r="QRU90" s="190"/>
      <c r="QRV90" s="190"/>
      <c r="QRW90" s="190"/>
      <c r="QRX90" s="190"/>
      <c r="QRY90" s="190"/>
      <c r="QRZ90" s="190"/>
      <c r="QSA90" s="190"/>
      <c r="QSB90" s="190"/>
      <c r="QSC90" s="190"/>
      <c r="QSD90" s="190"/>
      <c r="QSE90" s="190"/>
      <c r="QSF90" s="190"/>
      <c r="QSG90" s="190"/>
      <c r="QSH90" s="190"/>
      <c r="QSI90" s="190"/>
      <c r="QSJ90" s="190"/>
      <c r="QSK90" s="190"/>
      <c r="QSL90" s="190"/>
      <c r="QSM90" s="190"/>
      <c r="QSN90" s="190"/>
      <c r="QSO90" s="190"/>
      <c r="QSP90" s="190"/>
      <c r="QSQ90" s="190"/>
      <c r="QSR90" s="190"/>
      <c r="QSS90" s="190"/>
      <c r="QST90" s="190"/>
      <c r="QSU90" s="190"/>
      <c r="QSV90" s="190"/>
      <c r="QSW90" s="190"/>
      <c r="QSX90" s="190"/>
      <c r="QSY90" s="190"/>
      <c r="QSZ90" s="190"/>
      <c r="QTA90" s="190"/>
      <c r="QTB90" s="190"/>
      <c r="QTC90" s="190"/>
      <c r="QTD90" s="190"/>
      <c r="QTE90" s="190"/>
      <c r="QTF90" s="190"/>
      <c r="QTG90" s="190"/>
      <c r="QTH90" s="190"/>
      <c r="QTI90" s="190"/>
      <c r="QTJ90" s="190"/>
      <c r="QTK90" s="190"/>
      <c r="QTL90" s="190"/>
      <c r="QTM90" s="190"/>
      <c r="QTN90" s="190"/>
      <c r="QTO90" s="190"/>
      <c r="QTP90" s="190"/>
      <c r="QTQ90" s="190"/>
      <c r="QTR90" s="190"/>
      <c r="QTS90" s="190"/>
      <c r="QTT90" s="190"/>
      <c r="QTU90" s="190"/>
      <c r="QTV90" s="190"/>
      <c r="QTW90" s="190"/>
      <c r="QTX90" s="190"/>
      <c r="QTY90" s="190"/>
      <c r="QTZ90" s="190"/>
      <c r="QUA90" s="190"/>
      <c r="QUB90" s="190"/>
      <c r="QUC90" s="190"/>
      <c r="QUD90" s="190"/>
      <c r="QUE90" s="190"/>
      <c r="QUF90" s="190"/>
      <c r="QUG90" s="190"/>
      <c r="QUH90" s="190"/>
      <c r="QUI90" s="190"/>
      <c r="QUJ90" s="190"/>
      <c r="QUK90" s="190"/>
      <c r="QUL90" s="190"/>
      <c r="QUM90" s="190"/>
      <c r="QUN90" s="190"/>
      <c r="QUO90" s="190"/>
      <c r="QUP90" s="190"/>
      <c r="QUQ90" s="190"/>
      <c r="QUR90" s="190"/>
      <c r="QUS90" s="190"/>
      <c r="QUT90" s="190"/>
      <c r="QUU90" s="190"/>
      <c r="QUV90" s="190"/>
      <c r="QUW90" s="190"/>
      <c r="QUX90" s="190"/>
      <c r="QUY90" s="190"/>
      <c r="QUZ90" s="190"/>
      <c r="QVA90" s="190"/>
      <c r="QVB90" s="190"/>
      <c r="QVC90" s="190"/>
      <c r="QVD90" s="190"/>
      <c r="QVE90" s="190"/>
      <c r="QVF90" s="190"/>
      <c r="QVG90" s="190"/>
      <c r="QVH90" s="190"/>
      <c r="QVI90" s="190"/>
      <c r="QVJ90" s="190"/>
      <c r="QVK90" s="190"/>
      <c r="QVL90" s="190"/>
      <c r="QVM90" s="190"/>
      <c r="QVN90" s="190"/>
      <c r="QVO90" s="190"/>
      <c r="QVP90" s="190"/>
      <c r="QVQ90" s="190"/>
      <c r="QVR90" s="190"/>
      <c r="QVS90" s="190"/>
      <c r="QVT90" s="190"/>
      <c r="QVU90" s="190"/>
      <c r="QVV90" s="190"/>
      <c r="QVW90" s="190"/>
      <c r="QVX90" s="190"/>
      <c r="QVY90" s="190"/>
      <c r="QVZ90" s="190"/>
      <c r="QWA90" s="190"/>
      <c r="QWB90" s="190"/>
      <c r="QWC90" s="190"/>
      <c r="QWD90" s="190"/>
      <c r="QWE90" s="190"/>
      <c r="QWF90" s="190"/>
      <c r="QWG90" s="190"/>
      <c r="QWH90" s="190"/>
      <c r="QWI90" s="190"/>
      <c r="QWJ90" s="190"/>
      <c r="QWK90" s="190"/>
      <c r="QWL90" s="190"/>
      <c r="QWM90" s="190"/>
      <c r="QWN90" s="190"/>
      <c r="QWO90" s="190"/>
      <c r="QWP90" s="190"/>
      <c r="QWQ90" s="190"/>
      <c r="QWR90" s="190"/>
      <c r="QWS90" s="190"/>
      <c r="QWT90" s="190"/>
      <c r="QWU90" s="190"/>
      <c r="QWV90" s="190"/>
      <c r="QWW90" s="190"/>
      <c r="QWX90" s="190"/>
      <c r="QWY90" s="190"/>
      <c r="QWZ90" s="190"/>
      <c r="QXA90" s="190"/>
      <c r="QXB90" s="190"/>
      <c r="QXC90" s="190"/>
      <c r="QXD90" s="190"/>
      <c r="QXE90" s="190"/>
      <c r="QXF90" s="190"/>
      <c r="QXG90" s="190"/>
      <c r="QXH90" s="190"/>
      <c r="QXI90" s="190"/>
      <c r="QXJ90" s="190"/>
      <c r="QXK90" s="190"/>
      <c r="QXL90" s="190"/>
      <c r="QXM90" s="190"/>
      <c r="QXN90" s="190"/>
      <c r="QXO90" s="190"/>
      <c r="QXP90" s="190"/>
      <c r="QXQ90" s="190"/>
      <c r="QXR90" s="190"/>
      <c r="QXS90" s="190"/>
      <c r="QXT90" s="190"/>
      <c r="QXU90" s="190"/>
      <c r="QXV90" s="190"/>
      <c r="QXW90" s="190"/>
      <c r="QXX90" s="190"/>
      <c r="QXY90" s="190"/>
      <c r="QXZ90" s="190"/>
      <c r="QYA90" s="190"/>
      <c r="QYB90" s="190"/>
      <c r="QYC90" s="190"/>
      <c r="QYD90" s="190"/>
      <c r="QYE90" s="190"/>
      <c r="QYF90" s="190"/>
      <c r="QYG90" s="190"/>
      <c r="QYH90" s="190"/>
      <c r="QYI90" s="190"/>
      <c r="QYJ90" s="190"/>
      <c r="QYK90" s="190"/>
      <c r="QYL90" s="190"/>
      <c r="QYM90" s="190"/>
      <c r="QYN90" s="190"/>
      <c r="QYO90" s="190"/>
      <c r="QYP90" s="190"/>
      <c r="QYQ90" s="190"/>
      <c r="QYR90" s="190"/>
      <c r="QYS90" s="190"/>
      <c r="QYT90" s="190"/>
      <c r="QYU90" s="190"/>
      <c r="QYV90" s="190"/>
      <c r="QYW90" s="190"/>
      <c r="QYX90" s="190"/>
      <c r="QYY90" s="190"/>
      <c r="QYZ90" s="190"/>
      <c r="QZA90" s="190"/>
      <c r="QZB90" s="190"/>
      <c r="QZC90" s="190"/>
      <c r="QZD90" s="190"/>
      <c r="QZE90" s="190"/>
      <c r="QZF90" s="190"/>
      <c r="QZG90" s="190"/>
      <c r="QZH90" s="190"/>
      <c r="QZI90" s="190"/>
      <c r="QZJ90" s="190"/>
      <c r="QZK90" s="190"/>
      <c r="QZL90" s="190"/>
      <c r="QZM90" s="190"/>
      <c r="QZN90" s="190"/>
      <c r="QZO90" s="190"/>
      <c r="QZP90" s="190"/>
      <c r="QZQ90" s="190"/>
      <c r="QZR90" s="190"/>
      <c r="QZS90" s="190"/>
      <c r="QZT90" s="190"/>
      <c r="QZU90" s="190"/>
      <c r="QZV90" s="190"/>
      <c r="QZW90" s="190"/>
      <c r="QZX90" s="190"/>
      <c r="QZY90" s="190"/>
      <c r="QZZ90" s="190"/>
      <c r="RAA90" s="190"/>
      <c r="RAB90" s="190"/>
      <c r="RAC90" s="190"/>
      <c r="RAD90" s="190"/>
      <c r="RAE90" s="190"/>
      <c r="RAF90" s="190"/>
      <c r="RAG90" s="190"/>
      <c r="RAH90" s="190"/>
      <c r="RAI90" s="190"/>
      <c r="RAJ90" s="190"/>
      <c r="RAK90" s="190"/>
      <c r="RAL90" s="190"/>
      <c r="RAM90" s="190"/>
      <c r="RAN90" s="190"/>
      <c r="RAO90" s="190"/>
      <c r="RAP90" s="190"/>
      <c r="RAQ90" s="190"/>
      <c r="RAR90" s="190"/>
      <c r="RAS90" s="190"/>
      <c r="RAT90" s="190"/>
      <c r="RAU90" s="190"/>
      <c r="RAV90" s="190"/>
      <c r="RAW90" s="190"/>
      <c r="RAX90" s="190"/>
      <c r="RAY90" s="190"/>
      <c r="RAZ90" s="190"/>
      <c r="RBA90" s="190"/>
      <c r="RBB90" s="190"/>
      <c r="RBC90" s="190"/>
      <c r="RBD90" s="190"/>
      <c r="RBE90" s="190"/>
      <c r="RBF90" s="190"/>
      <c r="RBG90" s="190"/>
      <c r="RBH90" s="190"/>
      <c r="RBI90" s="190"/>
      <c r="RBJ90" s="190"/>
      <c r="RBK90" s="190"/>
      <c r="RBL90" s="190"/>
      <c r="RBM90" s="190"/>
      <c r="RBN90" s="190"/>
      <c r="RBO90" s="190"/>
      <c r="RBP90" s="190"/>
      <c r="RBQ90" s="190"/>
      <c r="RBR90" s="190"/>
      <c r="RBS90" s="190"/>
      <c r="RBT90" s="190"/>
      <c r="RBU90" s="190"/>
      <c r="RBV90" s="190"/>
      <c r="RBW90" s="190"/>
      <c r="RBX90" s="190"/>
      <c r="RBY90" s="190"/>
      <c r="RBZ90" s="190"/>
      <c r="RCA90" s="190"/>
      <c r="RCB90" s="190"/>
      <c r="RCC90" s="190"/>
      <c r="RCD90" s="190"/>
      <c r="RCE90" s="190"/>
      <c r="RCF90" s="190"/>
      <c r="RCG90" s="190"/>
      <c r="RCH90" s="190"/>
      <c r="RCI90" s="190"/>
      <c r="RCJ90" s="190"/>
      <c r="RCK90" s="190"/>
      <c r="RCL90" s="190"/>
      <c r="RCM90" s="190"/>
      <c r="RCN90" s="190"/>
      <c r="RCO90" s="190"/>
      <c r="RCP90" s="190"/>
      <c r="RCQ90" s="190"/>
      <c r="RCR90" s="190"/>
      <c r="RCS90" s="190"/>
      <c r="RCT90" s="190"/>
      <c r="RCU90" s="190"/>
      <c r="RCV90" s="190"/>
      <c r="RCW90" s="190"/>
      <c r="RCX90" s="190"/>
      <c r="RCY90" s="190"/>
      <c r="RCZ90" s="190"/>
      <c r="RDA90" s="190"/>
      <c r="RDB90" s="190"/>
      <c r="RDC90" s="190"/>
      <c r="RDD90" s="190"/>
      <c r="RDE90" s="190"/>
      <c r="RDF90" s="190"/>
      <c r="RDG90" s="190"/>
      <c r="RDH90" s="190"/>
      <c r="RDI90" s="190"/>
      <c r="RDJ90" s="190"/>
      <c r="RDK90" s="190"/>
      <c r="RDL90" s="190"/>
      <c r="RDM90" s="190"/>
      <c r="RDN90" s="190"/>
      <c r="RDO90" s="190"/>
      <c r="RDP90" s="190"/>
      <c r="RDQ90" s="190"/>
      <c r="RDR90" s="190"/>
      <c r="RDS90" s="190"/>
      <c r="RDT90" s="190"/>
      <c r="RDU90" s="190"/>
      <c r="RDV90" s="190"/>
      <c r="RDW90" s="190"/>
      <c r="RDX90" s="190"/>
      <c r="RDY90" s="190"/>
      <c r="RDZ90" s="190"/>
      <c r="REA90" s="190"/>
      <c r="REB90" s="190"/>
      <c r="REC90" s="190"/>
      <c r="RED90" s="190"/>
      <c r="REE90" s="190"/>
      <c r="REF90" s="190"/>
      <c r="REG90" s="190"/>
      <c r="REH90" s="190"/>
      <c r="REI90" s="190"/>
      <c r="REJ90" s="190"/>
      <c r="REK90" s="190"/>
      <c r="REL90" s="190"/>
      <c r="REM90" s="190"/>
      <c r="REN90" s="190"/>
      <c r="REO90" s="190"/>
      <c r="REP90" s="190"/>
      <c r="REQ90" s="190"/>
      <c r="RER90" s="190"/>
      <c r="RES90" s="190"/>
      <c r="RET90" s="190"/>
      <c r="REU90" s="190"/>
      <c r="REV90" s="190"/>
      <c r="REW90" s="190"/>
      <c r="REX90" s="190"/>
      <c r="REY90" s="190"/>
      <c r="REZ90" s="190"/>
      <c r="RFA90" s="190"/>
      <c r="RFB90" s="190"/>
      <c r="RFC90" s="190"/>
      <c r="RFD90" s="190"/>
      <c r="RFE90" s="190"/>
      <c r="RFF90" s="190"/>
      <c r="RFG90" s="190"/>
      <c r="RFH90" s="190"/>
      <c r="RFI90" s="190"/>
      <c r="RFJ90" s="190"/>
      <c r="RFK90" s="190"/>
      <c r="RFL90" s="190"/>
      <c r="RFM90" s="190"/>
      <c r="RFN90" s="190"/>
      <c r="RFO90" s="190"/>
      <c r="RFP90" s="190"/>
      <c r="RFQ90" s="190"/>
      <c r="RFR90" s="190"/>
      <c r="RFS90" s="190"/>
      <c r="RFT90" s="190"/>
      <c r="RFU90" s="190"/>
      <c r="RFV90" s="190"/>
      <c r="RFW90" s="190"/>
      <c r="RFX90" s="190"/>
      <c r="RFY90" s="190"/>
      <c r="RFZ90" s="190"/>
      <c r="RGA90" s="190"/>
      <c r="RGB90" s="190"/>
      <c r="RGC90" s="190"/>
      <c r="RGD90" s="190"/>
      <c r="RGE90" s="190"/>
      <c r="RGF90" s="190"/>
      <c r="RGG90" s="190"/>
      <c r="RGH90" s="190"/>
      <c r="RGI90" s="190"/>
      <c r="RGJ90" s="190"/>
      <c r="RGK90" s="190"/>
      <c r="RGL90" s="190"/>
      <c r="RGM90" s="190"/>
      <c r="RGN90" s="190"/>
      <c r="RGO90" s="190"/>
      <c r="RGP90" s="190"/>
      <c r="RGQ90" s="190"/>
      <c r="RGR90" s="190"/>
      <c r="RGS90" s="190"/>
      <c r="RGT90" s="190"/>
      <c r="RGU90" s="190"/>
      <c r="RGV90" s="190"/>
      <c r="RGW90" s="190"/>
      <c r="RGX90" s="190"/>
      <c r="RGY90" s="190"/>
      <c r="RGZ90" s="190"/>
      <c r="RHA90" s="190"/>
      <c r="RHB90" s="190"/>
      <c r="RHC90" s="190"/>
      <c r="RHD90" s="190"/>
      <c r="RHE90" s="190"/>
      <c r="RHF90" s="190"/>
      <c r="RHG90" s="190"/>
      <c r="RHH90" s="190"/>
      <c r="RHI90" s="190"/>
      <c r="RHJ90" s="190"/>
      <c r="RHK90" s="190"/>
      <c r="RHL90" s="190"/>
      <c r="RHM90" s="190"/>
      <c r="RHN90" s="190"/>
      <c r="RHO90" s="190"/>
      <c r="RHP90" s="190"/>
      <c r="RHQ90" s="190"/>
      <c r="RHR90" s="190"/>
      <c r="RHS90" s="190"/>
      <c r="RHT90" s="190"/>
      <c r="RHU90" s="190"/>
      <c r="RHV90" s="190"/>
      <c r="RHW90" s="190"/>
      <c r="RHX90" s="190"/>
      <c r="RHY90" s="190"/>
      <c r="RHZ90" s="190"/>
      <c r="RIA90" s="190"/>
      <c r="RIB90" s="190"/>
      <c r="RIC90" s="190"/>
      <c r="RID90" s="190"/>
      <c r="RIE90" s="190"/>
      <c r="RIF90" s="190"/>
      <c r="RIG90" s="190"/>
      <c r="RIH90" s="190"/>
      <c r="RII90" s="190"/>
      <c r="RIJ90" s="190"/>
      <c r="RIK90" s="190"/>
      <c r="RIL90" s="190"/>
      <c r="RIM90" s="190"/>
      <c r="RIN90" s="190"/>
      <c r="RIO90" s="190"/>
      <c r="RIP90" s="190"/>
      <c r="RIQ90" s="190"/>
      <c r="RIR90" s="190"/>
      <c r="RIS90" s="190"/>
      <c r="RIT90" s="190"/>
      <c r="RIU90" s="190"/>
      <c r="RIV90" s="190"/>
      <c r="RIW90" s="190"/>
      <c r="RIX90" s="190"/>
      <c r="RIY90" s="190"/>
      <c r="RIZ90" s="190"/>
      <c r="RJA90" s="190"/>
      <c r="RJB90" s="190"/>
      <c r="RJC90" s="190"/>
      <c r="RJD90" s="190"/>
      <c r="RJE90" s="190"/>
      <c r="RJF90" s="190"/>
      <c r="RJG90" s="190"/>
      <c r="RJH90" s="190"/>
      <c r="RJI90" s="190"/>
      <c r="RJJ90" s="190"/>
      <c r="RJK90" s="190"/>
      <c r="RJL90" s="190"/>
      <c r="RJM90" s="190"/>
      <c r="RJN90" s="190"/>
      <c r="RJO90" s="190"/>
      <c r="RJP90" s="190"/>
      <c r="RJQ90" s="190"/>
      <c r="RJR90" s="190"/>
      <c r="RJS90" s="190"/>
      <c r="RJT90" s="190"/>
      <c r="RJU90" s="190"/>
      <c r="RJV90" s="190"/>
      <c r="RJW90" s="190"/>
      <c r="RJX90" s="190"/>
      <c r="RJY90" s="190"/>
      <c r="RJZ90" s="190"/>
      <c r="RKA90" s="190"/>
      <c r="RKB90" s="190"/>
      <c r="RKC90" s="190"/>
      <c r="RKD90" s="190"/>
      <c r="RKE90" s="190"/>
      <c r="RKF90" s="190"/>
      <c r="RKG90" s="190"/>
      <c r="RKH90" s="190"/>
      <c r="RKI90" s="190"/>
      <c r="RKJ90" s="190"/>
      <c r="RKK90" s="190"/>
      <c r="RKL90" s="190"/>
      <c r="RKM90" s="190"/>
      <c r="RKN90" s="190"/>
      <c r="RKO90" s="190"/>
      <c r="RKP90" s="190"/>
      <c r="RKQ90" s="190"/>
      <c r="RKR90" s="190"/>
      <c r="RKS90" s="190"/>
      <c r="RKT90" s="190"/>
      <c r="RKU90" s="190"/>
      <c r="RKV90" s="190"/>
      <c r="RKW90" s="190"/>
      <c r="RKX90" s="190"/>
      <c r="RKY90" s="190"/>
      <c r="RKZ90" s="190"/>
      <c r="RLA90" s="190"/>
      <c r="RLB90" s="190"/>
      <c r="RLC90" s="190"/>
      <c r="RLD90" s="190"/>
      <c r="RLE90" s="190"/>
      <c r="RLF90" s="190"/>
      <c r="RLG90" s="190"/>
      <c r="RLH90" s="190"/>
      <c r="RLI90" s="190"/>
      <c r="RLJ90" s="190"/>
      <c r="RLK90" s="190"/>
      <c r="RLL90" s="190"/>
      <c r="RLM90" s="190"/>
      <c r="RLN90" s="190"/>
      <c r="RLO90" s="190"/>
      <c r="RLP90" s="190"/>
      <c r="RLQ90" s="190"/>
      <c r="RLR90" s="190"/>
      <c r="RLS90" s="190"/>
      <c r="RLT90" s="190"/>
      <c r="RLU90" s="190"/>
      <c r="RLV90" s="190"/>
      <c r="RLW90" s="190"/>
      <c r="RLX90" s="190"/>
      <c r="RLY90" s="190"/>
      <c r="RLZ90" s="190"/>
      <c r="RMA90" s="190"/>
      <c r="RMB90" s="190"/>
      <c r="RMC90" s="190"/>
      <c r="RMD90" s="190"/>
      <c r="RME90" s="190"/>
      <c r="RMF90" s="190"/>
      <c r="RMG90" s="190"/>
      <c r="RMH90" s="190"/>
      <c r="RMI90" s="190"/>
      <c r="RMJ90" s="190"/>
      <c r="RMK90" s="190"/>
      <c r="RML90" s="190"/>
      <c r="RMM90" s="190"/>
      <c r="RMN90" s="190"/>
      <c r="RMO90" s="190"/>
      <c r="RMP90" s="190"/>
      <c r="RMQ90" s="190"/>
      <c r="RMR90" s="190"/>
      <c r="RMS90" s="190"/>
      <c r="RMT90" s="190"/>
      <c r="RMU90" s="190"/>
      <c r="RMV90" s="190"/>
      <c r="RMW90" s="190"/>
      <c r="RMX90" s="190"/>
      <c r="RMY90" s="190"/>
      <c r="RMZ90" s="190"/>
      <c r="RNA90" s="190"/>
      <c r="RNB90" s="190"/>
      <c r="RNC90" s="190"/>
      <c r="RND90" s="190"/>
      <c r="RNE90" s="190"/>
      <c r="RNF90" s="190"/>
      <c r="RNG90" s="190"/>
      <c r="RNH90" s="190"/>
      <c r="RNI90" s="190"/>
      <c r="RNJ90" s="190"/>
      <c r="RNK90" s="190"/>
      <c r="RNL90" s="190"/>
      <c r="RNM90" s="190"/>
      <c r="RNN90" s="190"/>
      <c r="RNO90" s="190"/>
      <c r="RNP90" s="190"/>
      <c r="RNQ90" s="190"/>
      <c r="RNR90" s="190"/>
      <c r="RNS90" s="190"/>
      <c r="RNT90" s="190"/>
      <c r="RNU90" s="190"/>
      <c r="RNV90" s="190"/>
      <c r="RNW90" s="190"/>
      <c r="RNX90" s="190"/>
      <c r="RNY90" s="190"/>
      <c r="RNZ90" s="190"/>
      <c r="ROA90" s="190"/>
      <c r="ROB90" s="190"/>
      <c r="ROC90" s="190"/>
      <c r="ROD90" s="190"/>
      <c r="ROE90" s="190"/>
      <c r="ROF90" s="190"/>
      <c r="ROG90" s="190"/>
      <c r="ROH90" s="190"/>
      <c r="ROI90" s="190"/>
      <c r="ROJ90" s="190"/>
      <c r="ROK90" s="190"/>
      <c r="ROL90" s="190"/>
      <c r="ROM90" s="190"/>
      <c r="RON90" s="190"/>
      <c r="ROO90" s="190"/>
      <c r="ROP90" s="190"/>
      <c r="ROQ90" s="190"/>
      <c r="ROR90" s="190"/>
      <c r="ROS90" s="190"/>
      <c r="ROT90" s="190"/>
      <c r="ROU90" s="190"/>
      <c r="ROV90" s="190"/>
      <c r="ROW90" s="190"/>
      <c r="ROX90" s="190"/>
      <c r="ROY90" s="190"/>
      <c r="ROZ90" s="190"/>
      <c r="RPA90" s="190"/>
      <c r="RPB90" s="190"/>
      <c r="RPC90" s="190"/>
      <c r="RPD90" s="190"/>
      <c r="RPE90" s="190"/>
      <c r="RPF90" s="190"/>
      <c r="RPG90" s="190"/>
      <c r="RPH90" s="190"/>
      <c r="RPI90" s="190"/>
      <c r="RPJ90" s="190"/>
      <c r="RPK90" s="190"/>
      <c r="RPL90" s="190"/>
      <c r="RPM90" s="190"/>
      <c r="RPN90" s="190"/>
      <c r="RPO90" s="190"/>
      <c r="RPP90" s="190"/>
      <c r="RPQ90" s="190"/>
      <c r="RPR90" s="190"/>
      <c r="RPS90" s="190"/>
      <c r="RPT90" s="190"/>
      <c r="RPU90" s="190"/>
      <c r="RPV90" s="190"/>
      <c r="RPW90" s="190"/>
      <c r="RPX90" s="190"/>
      <c r="RPY90" s="190"/>
      <c r="RPZ90" s="190"/>
      <c r="RQA90" s="190"/>
      <c r="RQB90" s="190"/>
      <c r="RQC90" s="190"/>
      <c r="RQD90" s="190"/>
      <c r="RQE90" s="190"/>
      <c r="RQF90" s="190"/>
      <c r="RQG90" s="190"/>
      <c r="RQH90" s="190"/>
      <c r="RQI90" s="190"/>
      <c r="RQJ90" s="190"/>
      <c r="RQK90" s="190"/>
      <c r="RQL90" s="190"/>
      <c r="RQM90" s="190"/>
      <c r="RQN90" s="190"/>
      <c r="RQO90" s="190"/>
      <c r="RQP90" s="190"/>
      <c r="RQQ90" s="190"/>
      <c r="RQR90" s="190"/>
      <c r="RQS90" s="190"/>
      <c r="RQT90" s="190"/>
      <c r="RQU90" s="190"/>
      <c r="RQV90" s="190"/>
      <c r="RQW90" s="190"/>
      <c r="RQX90" s="190"/>
      <c r="RQY90" s="190"/>
      <c r="RQZ90" s="190"/>
      <c r="RRA90" s="190"/>
      <c r="RRB90" s="190"/>
      <c r="RRC90" s="190"/>
      <c r="RRD90" s="190"/>
      <c r="RRE90" s="190"/>
      <c r="RRF90" s="190"/>
      <c r="RRG90" s="190"/>
      <c r="RRH90" s="190"/>
      <c r="RRI90" s="190"/>
      <c r="RRJ90" s="190"/>
      <c r="RRK90" s="190"/>
      <c r="RRL90" s="190"/>
      <c r="RRM90" s="190"/>
      <c r="RRN90" s="190"/>
      <c r="RRO90" s="190"/>
      <c r="RRP90" s="190"/>
      <c r="RRQ90" s="190"/>
      <c r="RRR90" s="190"/>
      <c r="RRS90" s="190"/>
      <c r="RRT90" s="190"/>
      <c r="RRU90" s="190"/>
      <c r="RRV90" s="190"/>
      <c r="RRW90" s="190"/>
      <c r="RRX90" s="190"/>
      <c r="RRY90" s="190"/>
      <c r="RRZ90" s="190"/>
      <c r="RSA90" s="190"/>
      <c r="RSB90" s="190"/>
      <c r="RSC90" s="190"/>
      <c r="RSD90" s="190"/>
      <c r="RSE90" s="190"/>
      <c r="RSF90" s="190"/>
      <c r="RSG90" s="190"/>
      <c r="RSH90" s="190"/>
      <c r="RSI90" s="190"/>
      <c r="RSJ90" s="190"/>
      <c r="RSK90" s="190"/>
      <c r="RSL90" s="190"/>
      <c r="RSM90" s="190"/>
      <c r="RSN90" s="190"/>
      <c r="RSO90" s="190"/>
      <c r="RSP90" s="190"/>
      <c r="RSQ90" s="190"/>
      <c r="RSR90" s="190"/>
      <c r="RSS90" s="190"/>
      <c r="RST90" s="190"/>
      <c r="RSU90" s="190"/>
      <c r="RSV90" s="190"/>
      <c r="RSW90" s="190"/>
      <c r="RSX90" s="190"/>
      <c r="RSY90" s="190"/>
      <c r="RSZ90" s="190"/>
      <c r="RTA90" s="190"/>
      <c r="RTB90" s="190"/>
      <c r="RTC90" s="190"/>
      <c r="RTD90" s="190"/>
      <c r="RTE90" s="190"/>
      <c r="RTF90" s="190"/>
      <c r="RTG90" s="190"/>
      <c r="RTH90" s="190"/>
      <c r="RTI90" s="190"/>
      <c r="RTJ90" s="190"/>
      <c r="RTK90" s="190"/>
      <c r="RTL90" s="190"/>
      <c r="RTM90" s="190"/>
      <c r="RTN90" s="190"/>
      <c r="RTO90" s="190"/>
      <c r="RTP90" s="190"/>
      <c r="RTQ90" s="190"/>
      <c r="RTR90" s="190"/>
      <c r="RTS90" s="190"/>
      <c r="RTT90" s="190"/>
      <c r="RTU90" s="190"/>
      <c r="RTV90" s="190"/>
      <c r="RTW90" s="190"/>
      <c r="RTX90" s="190"/>
      <c r="RTY90" s="190"/>
      <c r="RTZ90" s="190"/>
      <c r="RUA90" s="190"/>
      <c r="RUB90" s="190"/>
      <c r="RUC90" s="190"/>
      <c r="RUD90" s="190"/>
      <c r="RUE90" s="190"/>
      <c r="RUF90" s="190"/>
      <c r="RUG90" s="190"/>
      <c r="RUH90" s="190"/>
      <c r="RUI90" s="190"/>
      <c r="RUJ90" s="190"/>
      <c r="RUK90" s="190"/>
      <c r="RUL90" s="190"/>
      <c r="RUM90" s="190"/>
      <c r="RUN90" s="190"/>
      <c r="RUO90" s="190"/>
      <c r="RUP90" s="190"/>
      <c r="RUQ90" s="190"/>
      <c r="RUR90" s="190"/>
      <c r="RUS90" s="190"/>
      <c r="RUT90" s="190"/>
      <c r="RUU90" s="190"/>
      <c r="RUV90" s="190"/>
      <c r="RUW90" s="190"/>
      <c r="RUX90" s="190"/>
      <c r="RUY90" s="190"/>
      <c r="RUZ90" s="190"/>
      <c r="RVA90" s="190"/>
      <c r="RVB90" s="190"/>
      <c r="RVC90" s="190"/>
      <c r="RVD90" s="190"/>
      <c r="RVE90" s="190"/>
      <c r="RVF90" s="190"/>
      <c r="RVG90" s="190"/>
      <c r="RVH90" s="190"/>
      <c r="RVI90" s="190"/>
      <c r="RVJ90" s="190"/>
      <c r="RVK90" s="190"/>
      <c r="RVL90" s="190"/>
      <c r="RVM90" s="190"/>
      <c r="RVN90" s="190"/>
      <c r="RVO90" s="190"/>
      <c r="RVP90" s="190"/>
      <c r="RVQ90" s="190"/>
      <c r="RVR90" s="190"/>
      <c r="RVS90" s="190"/>
      <c r="RVT90" s="190"/>
      <c r="RVU90" s="190"/>
      <c r="RVV90" s="190"/>
      <c r="RVW90" s="190"/>
      <c r="RVX90" s="190"/>
      <c r="RVY90" s="190"/>
      <c r="RVZ90" s="190"/>
      <c r="RWA90" s="190"/>
      <c r="RWB90" s="190"/>
      <c r="RWC90" s="190"/>
      <c r="RWD90" s="190"/>
      <c r="RWE90" s="190"/>
      <c r="RWF90" s="190"/>
      <c r="RWG90" s="190"/>
      <c r="RWH90" s="190"/>
      <c r="RWI90" s="190"/>
      <c r="RWJ90" s="190"/>
      <c r="RWK90" s="190"/>
      <c r="RWL90" s="190"/>
      <c r="RWM90" s="190"/>
      <c r="RWN90" s="190"/>
      <c r="RWO90" s="190"/>
      <c r="RWP90" s="190"/>
      <c r="RWQ90" s="190"/>
      <c r="RWR90" s="190"/>
      <c r="RWS90" s="190"/>
      <c r="RWT90" s="190"/>
      <c r="RWU90" s="190"/>
      <c r="RWV90" s="190"/>
      <c r="RWW90" s="190"/>
      <c r="RWX90" s="190"/>
      <c r="RWY90" s="190"/>
      <c r="RWZ90" s="190"/>
      <c r="RXA90" s="190"/>
      <c r="RXB90" s="190"/>
      <c r="RXC90" s="190"/>
      <c r="RXD90" s="190"/>
      <c r="RXE90" s="190"/>
      <c r="RXF90" s="190"/>
      <c r="RXG90" s="190"/>
      <c r="RXH90" s="190"/>
      <c r="RXI90" s="190"/>
      <c r="RXJ90" s="190"/>
      <c r="RXK90" s="190"/>
      <c r="RXL90" s="190"/>
      <c r="RXM90" s="190"/>
      <c r="RXN90" s="190"/>
      <c r="RXO90" s="190"/>
      <c r="RXP90" s="190"/>
      <c r="RXQ90" s="190"/>
      <c r="RXR90" s="190"/>
      <c r="RXS90" s="190"/>
      <c r="RXT90" s="190"/>
      <c r="RXU90" s="190"/>
      <c r="RXV90" s="190"/>
      <c r="RXW90" s="190"/>
      <c r="RXX90" s="190"/>
      <c r="RXY90" s="190"/>
      <c r="RXZ90" s="190"/>
      <c r="RYA90" s="190"/>
      <c r="RYB90" s="190"/>
      <c r="RYC90" s="190"/>
      <c r="RYD90" s="190"/>
      <c r="RYE90" s="190"/>
      <c r="RYF90" s="190"/>
      <c r="RYG90" s="190"/>
      <c r="RYH90" s="190"/>
      <c r="RYI90" s="190"/>
      <c r="RYJ90" s="190"/>
      <c r="RYK90" s="190"/>
      <c r="RYL90" s="190"/>
      <c r="RYM90" s="190"/>
      <c r="RYN90" s="190"/>
      <c r="RYO90" s="190"/>
      <c r="RYP90" s="190"/>
      <c r="RYQ90" s="190"/>
      <c r="RYR90" s="190"/>
      <c r="RYS90" s="190"/>
      <c r="RYT90" s="190"/>
      <c r="RYU90" s="190"/>
      <c r="RYV90" s="190"/>
      <c r="RYW90" s="190"/>
      <c r="RYX90" s="190"/>
      <c r="RYY90" s="190"/>
      <c r="RYZ90" s="190"/>
      <c r="RZA90" s="190"/>
      <c r="RZB90" s="190"/>
      <c r="RZC90" s="190"/>
      <c r="RZD90" s="190"/>
      <c r="RZE90" s="190"/>
      <c r="RZF90" s="190"/>
      <c r="RZG90" s="190"/>
      <c r="RZH90" s="190"/>
      <c r="RZI90" s="190"/>
      <c r="RZJ90" s="190"/>
      <c r="RZK90" s="190"/>
      <c r="RZL90" s="190"/>
      <c r="RZM90" s="190"/>
      <c r="RZN90" s="190"/>
      <c r="RZO90" s="190"/>
      <c r="RZP90" s="190"/>
      <c r="RZQ90" s="190"/>
      <c r="RZR90" s="190"/>
      <c r="RZS90" s="190"/>
      <c r="RZT90" s="190"/>
      <c r="RZU90" s="190"/>
      <c r="RZV90" s="190"/>
      <c r="RZW90" s="190"/>
      <c r="RZX90" s="190"/>
      <c r="RZY90" s="190"/>
      <c r="RZZ90" s="190"/>
      <c r="SAA90" s="190"/>
      <c r="SAB90" s="190"/>
      <c r="SAC90" s="190"/>
      <c r="SAD90" s="190"/>
      <c r="SAE90" s="190"/>
      <c r="SAF90" s="190"/>
      <c r="SAG90" s="190"/>
      <c r="SAH90" s="190"/>
      <c r="SAI90" s="190"/>
      <c r="SAJ90" s="190"/>
      <c r="SAK90" s="190"/>
      <c r="SAL90" s="190"/>
      <c r="SAM90" s="190"/>
      <c r="SAN90" s="190"/>
      <c r="SAO90" s="190"/>
      <c r="SAP90" s="190"/>
      <c r="SAQ90" s="190"/>
      <c r="SAR90" s="190"/>
      <c r="SAS90" s="190"/>
      <c r="SAT90" s="190"/>
      <c r="SAU90" s="190"/>
      <c r="SAV90" s="190"/>
      <c r="SAW90" s="190"/>
      <c r="SAX90" s="190"/>
      <c r="SAY90" s="190"/>
      <c r="SAZ90" s="190"/>
      <c r="SBA90" s="190"/>
      <c r="SBB90" s="190"/>
      <c r="SBC90" s="190"/>
      <c r="SBD90" s="190"/>
      <c r="SBE90" s="190"/>
      <c r="SBF90" s="190"/>
      <c r="SBG90" s="190"/>
      <c r="SBH90" s="190"/>
      <c r="SBI90" s="190"/>
      <c r="SBJ90" s="190"/>
      <c r="SBK90" s="190"/>
      <c r="SBL90" s="190"/>
      <c r="SBM90" s="190"/>
      <c r="SBN90" s="190"/>
      <c r="SBO90" s="190"/>
      <c r="SBP90" s="190"/>
      <c r="SBQ90" s="190"/>
      <c r="SBR90" s="190"/>
      <c r="SBS90" s="190"/>
      <c r="SBT90" s="190"/>
      <c r="SBU90" s="190"/>
      <c r="SBV90" s="190"/>
      <c r="SBW90" s="190"/>
      <c r="SBX90" s="190"/>
      <c r="SBY90" s="190"/>
      <c r="SBZ90" s="190"/>
      <c r="SCA90" s="190"/>
      <c r="SCB90" s="190"/>
      <c r="SCC90" s="190"/>
      <c r="SCD90" s="190"/>
      <c r="SCE90" s="190"/>
      <c r="SCF90" s="190"/>
      <c r="SCG90" s="190"/>
      <c r="SCH90" s="190"/>
      <c r="SCI90" s="190"/>
      <c r="SCJ90" s="190"/>
      <c r="SCK90" s="190"/>
      <c r="SCL90" s="190"/>
      <c r="SCM90" s="190"/>
      <c r="SCN90" s="190"/>
      <c r="SCO90" s="190"/>
      <c r="SCP90" s="190"/>
      <c r="SCQ90" s="190"/>
      <c r="SCR90" s="190"/>
      <c r="SCS90" s="190"/>
      <c r="SCT90" s="190"/>
      <c r="SCU90" s="190"/>
      <c r="SCV90" s="190"/>
      <c r="SCW90" s="190"/>
      <c r="SCX90" s="190"/>
      <c r="SCY90" s="190"/>
      <c r="SCZ90" s="190"/>
      <c r="SDA90" s="190"/>
      <c r="SDB90" s="190"/>
      <c r="SDC90" s="190"/>
      <c r="SDD90" s="190"/>
      <c r="SDE90" s="190"/>
      <c r="SDF90" s="190"/>
      <c r="SDG90" s="190"/>
      <c r="SDH90" s="190"/>
      <c r="SDI90" s="190"/>
      <c r="SDJ90" s="190"/>
      <c r="SDK90" s="190"/>
      <c r="SDL90" s="190"/>
      <c r="SDM90" s="190"/>
      <c r="SDN90" s="190"/>
      <c r="SDO90" s="190"/>
      <c r="SDP90" s="190"/>
      <c r="SDQ90" s="190"/>
      <c r="SDR90" s="190"/>
      <c r="SDS90" s="190"/>
      <c r="SDT90" s="190"/>
      <c r="SDU90" s="190"/>
      <c r="SDV90" s="190"/>
      <c r="SDW90" s="190"/>
      <c r="SDX90" s="190"/>
      <c r="SDY90" s="190"/>
      <c r="SDZ90" s="190"/>
      <c r="SEA90" s="190"/>
      <c r="SEB90" s="190"/>
      <c r="SEC90" s="190"/>
      <c r="SED90" s="190"/>
      <c r="SEE90" s="190"/>
      <c r="SEF90" s="190"/>
      <c r="SEG90" s="190"/>
      <c r="SEH90" s="190"/>
      <c r="SEI90" s="190"/>
      <c r="SEJ90" s="190"/>
      <c r="SEK90" s="190"/>
      <c r="SEL90" s="190"/>
      <c r="SEM90" s="190"/>
      <c r="SEN90" s="190"/>
      <c r="SEO90" s="190"/>
      <c r="SEP90" s="190"/>
      <c r="SEQ90" s="190"/>
      <c r="SER90" s="190"/>
      <c r="SES90" s="190"/>
      <c r="SET90" s="190"/>
      <c r="SEU90" s="190"/>
      <c r="SEV90" s="190"/>
      <c r="SEW90" s="190"/>
      <c r="SEX90" s="190"/>
      <c r="SEY90" s="190"/>
      <c r="SEZ90" s="190"/>
      <c r="SFA90" s="190"/>
      <c r="SFB90" s="190"/>
      <c r="SFC90" s="190"/>
      <c r="SFD90" s="190"/>
      <c r="SFE90" s="190"/>
      <c r="SFF90" s="190"/>
      <c r="SFG90" s="190"/>
      <c r="SFH90" s="190"/>
      <c r="SFI90" s="190"/>
      <c r="SFJ90" s="190"/>
      <c r="SFK90" s="190"/>
      <c r="SFL90" s="190"/>
      <c r="SFM90" s="190"/>
      <c r="SFN90" s="190"/>
      <c r="SFO90" s="190"/>
      <c r="SFP90" s="190"/>
      <c r="SFQ90" s="190"/>
      <c r="SFR90" s="190"/>
      <c r="SFS90" s="190"/>
      <c r="SFT90" s="190"/>
      <c r="SFU90" s="190"/>
      <c r="SFV90" s="190"/>
      <c r="SFW90" s="190"/>
      <c r="SFX90" s="190"/>
      <c r="SFY90" s="190"/>
      <c r="SFZ90" s="190"/>
      <c r="SGA90" s="190"/>
      <c r="SGB90" s="190"/>
      <c r="SGC90" s="190"/>
      <c r="SGD90" s="190"/>
      <c r="SGE90" s="190"/>
      <c r="SGF90" s="190"/>
      <c r="SGG90" s="190"/>
      <c r="SGH90" s="190"/>
      <c r="SGI90" s="190"/>
      <c r="SGJ90" s="190"/>
      <c r="SGK90" s="190"/>
      <c r="SGL90" s="190"/>
      <c r="SGM90" s="190"/>
      <c r="SGN90" s="190"/>
      <c r="SGO90" s="190"/>
      <c r="SGP90" s="190"/>
      <c r="SGQ90" s="190"/>
      <c r="SGR90" s="190"/>
      <c r="SGS90" s="190"/>
      <c r="SGT90" s="190"/>
      <c r="SGU90" s="190"/>
      <c r="SGV90" s="190"/>
      <c r="SGW90" s="190"/>
      <c r="SGX90" s="190"/>
      <c r="SGY90" s="190"/>
      <c r="SGZ90" s="190"/>
      <c r="SHA90" s="190"/>
      <c r="SHB90" s="190"/>
      <c r="SHC90" s="190"/>
      <c r="SHD90" s="190"/>
      <c r="SHE90" s="190"/>
      <c r="SHF90" s="190"/>
      <c r="SHG90" s="190"/>
      <c r="SHH90" s="190"/>
      <c r="SHI90" s="190"/>
      <c r="SHJ90" s="190"/>
      <c r="SHK90" s="190"/>
      <c r="SHL90" s="190"/>
      <c r="SHM90" s="190"/>
      <c r="SHN90" s="190"/>
      <c r="SHO90" s="190"/>
      <c r="SHP90" s="190"/>
      <c r="SHQ90" s="190"/>
      <c r="SHR90" s="190"/>
      <c r="SHS90" s="190"/>
      <c r="SHT90" s="190"/>
      <c r="SHU90" s="190"/>
      <c r="SHV90" s="190"/>
      <c r="SHW90" s="190"/>
      <c r="SHX90" s="190"/>
      <c r="SHY90" s="190"/>
      <c r="SHZ90" s="190"/>
      <c r="SIA90" s="190"/>
      <c r="SIB90" s="190"/>
      <c r="SIC90" s="190"/>
      <c r="SID90" s="190"/>
      <c r="SIE90" s="190"/>
      <c r="SIF90" s="190"/>
      <c r="SIG90" s="190"/>
      <c r="SIH90" s="190"/>
      <c r="SII90" s="190"/>
      <c r="SIJ90" s="190"/>
      <c r="SIK90" s="190"/>
      <c r="SIL90" s="190"/>
      <c r="SIM90" s="190"/>
      <c r="SIN90" s="190"/>
      <c r="SIO90" s="190"/>
      <c r="SIP90" s="190"/>
      <c r="SIQ90" s="190"/>
      <c r="SIR90" s="190"/>
      <c r="SIS90" s="190"/>
      <c r="SIT90" s="190"/>
      <c r="SIU90" s="190"/>
      <c r="SIV90" s="190"/>
      <c r="SIW90" s="190"/>
      <c r="SIX90" s="190"/>
      <c r="SIY90" s="190"/>
      <c r="SIZ90" s="190"/>
      <c r="SJA90" s="190"/>
      <c r="SJB90" s="190"/>
      <c r="SJC90" s="190"/>
      <c r="SJD90" s="190"/>
      <c r="SJE90" s="190"/>
      <c r="SJF90" s="190"/>
      <c r="SJG90" s="190"/>
      <c r="SJH90" s="190"/>
      <c r="SJI90" s="190"/>
      <c r="SJJ90" s="190"/>
      <c r="SJK90" s="190"/>
      <c r="SJL90" s="190"/>
      <c r="SJM90" s="190"/>
      <c r="SJN90" s="190"/>
      <c r="SJO90" s="190"/>
      <c r="SJP90" s="190"/>
      <c r="SJQ90" s="190"/>
      <c r="SJR90" s="190"/>
      <c r="SJS90" s="190"/>
      <c r="SJT90" s="190"/>
      <c r="SJU90" s="190"/>
      <c r="SJV90" s="190"/>
      <c r="SJW90" s="190"/>
      <c r="SJX90" s="190"/>
      <c r="SJY90" s="190"/>
      <c r="SJZ90" s="190"/>
      <c r="SKA90" s="190"/>
      <c r="SKB90" s="190"/>
      <c r="SKC90" s="190"/>
      <c r="SKD90" s="190"/>
      <c r="SKE90" s="190"/>
      <c r="SKF90" s="190"/>
      <c r="SKG90" s="190"/>
      <c r="SKH90" s="190"/>
      <c r="SKI90" s="190"/>
      <c r="SKJ90" s="190"/>
      <c r="SKK90" s="190"/>
      <c r="SKL90" s="190"/>
      <c r="SKM90" s="190"/>
      <c r="SKN90" s="190"/>
      <c r="SKO90" s="190"/>
      <c r="SKP90" s="190"/>
      <c r="SKQ90" s="190"/>
      <c r="SKR90" s="190"/>
      <c r="SKS90" s="190"/>
      <c r="SKT90" s="190"/>
      <c r="SKU90" s="190"/>
      <c r="SKV90" s="190"/>
      <c r="SKW90" s="190"/>
      <c r="SKX90" s="190"/>
      <c r="SKY90" s="190"/>
      <c r="SKZ90" s="190"/>
      <c r="SLA90" s="190"/>
      <c r="SLB90" s="190"/>
      <c r="SLC90" s="190"/>
      <c r="SLD90" s="190"/>
      <c r="SLE90" s="190"/>
      <c r="SLF90" s="190"/>
      <c r="SLG90" s="190"/>
      <c r="SLH90" s="190"/>
      <c r="SLI90" s="190"/>
      <c r="SLJ90" s="190"/>
      <c r="SLK90" s="190"/>
      <c r="SLL90" s="190"/>
      <c r="SLM90" s="190"/>
      <c r="SLN90" s="190"/>
      <c r="SLO90" s="190"/>
      <c r="SLP90" s="190"/>
      <c r="SLQ90" s="190"/>
      <c r="SLR90" s="190"/>
      <c r="SLS90" s="190"/>
      <c r="SLT90" s="190"/>
      <c r="SLU90" s="190"/>
      <c r="SLV90" s="190"/>
      <c r="SLW90" s="190"/>
      <c r="SLX90" s="190"/>
      <c r="SLY90" s="190"/>
      <c r="SLZ90" s="190"/>
      <c r="SMA90" s="190"/>
      <c r="SMB90" s="190"/>
      <c r="SMC90" s="190"/>
      <c r="SMD90" s="190"/>
      <c r="SME90" s="190"/>
      <c r="SMF90" s="190"/>
      <c r="SMG90" s="190"/>
      <c r="SMH90" s="190"/>
      <c r="SMI90" s="190"/>
      <c r="SMJ90" s="190"/>
      <c r="SMK90" s="190"/>
      <c r="SML90" s="190"/>
      <c r="SMM90" s="190"/>
      <c r="SMN90" s="190"/>
      <c r="SMO90" s="190"/>
      <c r="SMP90" s="190"/>
      <c r="SMQ90" s="190"/>
      <c r="SMR90" s="190"/>
      <c r="SMS90" s="190"/>
      <c r="SMT90" s="190"/>
      <c r="SMU90" s="190"/>
      <c r="SMV90" s="190"/>
      <c r="SMW90" s="190"/>
      <c r="SMX90" s="190"/>
      <c r="SMY90" s="190"/>
      <c r="SMZ90" s="190"/>
      <c r="SNA90" s="190"/>
      <c r="SNB90" s="190"/>
      <c r="SNC90" s="190"/>
      <c r="SND90" s="190"/>
      <c r="SNE90" s="190"/>
      <c r="SNF90" s="190"/>
      <c r="SNG90" s="190"/>
      <c r="SNH90" s="190"/>
      <c r="SNI90" s="190"/>
      <c r="SNJ90" s="190"/>
      <c r="SNK90" s="190"/>
      <c r="SNL90" s="190"/>
      <c r="SNM90" s="190"/>
      <c r="SNN90" s="190"/>
      <c r="SNO90" s="190"/>
      <c r="SNP90" s="190"/>
      <c r="SNQ90" s="190"/>
      <c r="SNR90" s="190"/>
      <c r="SNS90" s="190"/>
      <c r="SNT90" s="190"/>
      <c r="SNU90" s="190"/>
      <c r="SNV90" s="190"/>
      <c r="SNW90" s="190"/>
      <c r="SNX90" s="190"/>
      <c r="SNY90" s="190"/>
      <c r="SNZ90" s="190"/>
      <c r="SOA90" s="190"/>
      <c r="SOB90" s="190"/>
      <c r="SOC90" s="190"/>
      <c r="SOD90" s="190"/>
      <c r="SOE90" s="190"/>
      <c r="SOF90" s="190"/>
      <c r="SOG90" s="190"/>
      <c r="SOH90" s="190"/>
      <c r="SOI90" s="190"/>
      <c r="SOJ90" s="190"/>
      <c r="SOK90" s="190"/>
      <c r="SOL90" s="190"/>
      <c r="SOM90" s="190"/>
      <c r="SON90" s="190"/>
      <c r="SOO90" s="190"/>
      <c r="SOP90" s="190"/>
      <c r="SOQ90" s="190"/>
      <c r="SOR90" s="190"/>
      <c r="SOS90" s="190"/>
      <c r="SOT90" s="190"/>
      <c r="SOU90" s="190"/>
      <c r="SOV90" s="190"/>
      <c r="SOW90" s="190"/>
      <c r="SOX90" s="190"/>
      <c r="SOY90" s="190"/>
      <c r="SOZ90" s="190"/>
      <c r="SPA90" s="190"/>
      <c r="SPB90" s="190"/>
      <c r="SPC90" s="190"/>
      <c r="SPD90" s="190"/>
      <c r="SPE90" s="190"/>
      <c r="SPF90" s="190"/>
      <c r="SPG90" s="190"/>
      <c r="SPH90" s="190"/>
      <c r="SPI90" s="190"/>
      <c r="SPJ90" s="190"/>
      <c r="SPK90" s="190"/>
      <c r="SPL90" s="190"/>
      <c r="SPM90" s="190"/>
      <c r="SPN90" s="190"/>
      <c r="SPO90" s="190"/>
      <c r="SPP90" s="190"/>
      <c r="SPQ90" s="190"/>
      <c r="SPR90" s="190"/>
      <c r="SPS90" s="190"/>
      <c r="SPT90" s="190"/>
      <c r="SPU90" s="190"/>
      <c r="SPV90" s="190"/>
      <c r="SPW90" s="190"/>
      <c r="SPX90" s="190"/>
      <c r="SPY90" s="190"/>
      <c r="SPZ90" s="190"/>
      <c r="SQA90" s="190"/>
      <c r="SQB90" s="190"/>
      <c r="SQC90" s="190"/>
      <c r="SQD90" s="190"/>
      <c r="SQE90" s="190"/>
      <c r="SQF90" s="190"/>
      <c r="SQG90" s="190"/>
      <c r="SQH90" s="190"/>
      <c r="SQI90" s="190"/>
      <c r="SQJ90" s="190"/>
      <c r="SQK90" s="190"/>
      <c r="SQL90" s="190"/>
      <c r="SQM90" s="190"/>
      <c r="SQN90" s="190"/>
      <c r="SQO90" s="190"/>
      <c r="SQP90" s="190"/>
      <c r="SQQ90" s="190"/>
      <c r="SQR90" s="190"/>
      <c r="SQS90" s="190"/>
      <c r="SQT90" s="190"/>
      <c r="SQU90" s="190"/>
      <c r="SQV90" s="190"/>
      <c r="SQW90" s="190"/>
      <c r="SQX90" s="190"/>
      <c r="SQY90" s="190"/>
      <c r="SQZ90" s="190"/>
      <c r="SRA90" s="190"/>
      <c r="SRB90" s="190"/>
      <c r="SRC90" s="190"/>
      <c r="SRD90" s="190"/>
      <c r="SRE90" s="190"/>
      <c r="SRF90" s="190"/>
      <c r="SRG90" s="190"/>
      <c r="SRH90" s="190"/>
      <c r="SRI90" s="190"/>
      <c r="SRJ90" s="190"/>
      <c r="SRK90" s="190"/>
      <c r="SRL90" s="190"/>
      <c r="SRM90" s="190"/>
      <c r="SRN90" s="190"/>
      <c r="SRO90" s="190"/>
      <c r="SRP90" s="190"/>
      <c r="SRQ90" s="190"/>
      <c r="SRR90" s="190"/>
      <c r="SRS90" s="190"/>
      <c r="SRT90" s="190"/>
      <c r="SRU90" s="190"/>
      <c r="SRV90" s="190"/>
      <c r="SRW90" s="190"/>
      <c r="SRX90" s="190"/>
      <c r="SRY90" s="190"/>
      <c r="SRZ90" s="190"/>
      <c r="SSA90" s="190"/>
      <c r="SSB90" s="190"/>
      <c r="SSC90" s="190"/>
      <c r="SSD90" s="190"/>
      <c r="SSE90" s="190"/>
      <c r="SSF90" s="190"/>
      <c r="SSG90" s="190"/>
      <c r="SSH90" s="190"/>
      <c r="SSI90" s="190"/>
      <c r="SSJ90" s="190"/>
      <c r="SSK90" s="190"/>
      <c r="SSL90" s="190"/>
      <c r="SSM90" s="190"/>
      <c r="SSN90" s="190"/>
      <c r="SSO90" s="190"/>
      <c r="SSP90" s="190"/>
      <c r="SSQ90" s="190"/>
      <c r="SSR90" s="190"/>
      <c r="SSS90" s="190"/>
      <c r="SST90" s="190"/>
      <c r="SSU90" s="190"/>
      <c r="SSV90" s="190"/>
      <c r="SSW90" s="190"/>
      <c r="SSX90" s="190"/>
      <c r="SSY90" s="190"/>
      <c r="SSZ90" s="190"/>
      <c r="STA90" s="190"/>
      <c r="STB90" s="190"/>
      <c r="STC90" s="190"/>
      <c r="STD90" s="190"/>
      <c r="STE90" s="190"/>
      <c r="STF90" s="190"/>
      <c r="STG90" s="190"/>
      <c r="STH90" s="190"/>
      <c r="STI90" s="190"/>
      <c r="STJ90" s="190"/>
      <c r="STK90" s="190"/>
      <c r="STL90" s="190"/>
      <c r="STM90" s="190"/>
      <c r="STN90" s="190"/>
      <c r="STO90" s="190"/>
      <c r="STP90" s="190"/>
      <c r="STQ90" s="190"/>
      <c r="STR90" s="190"/>
      <c r="STS90" s="190"/>
      <c r="STT90" s="190"/>
      <c r="STU90" s="190"/>
      <c r="STV90" s="190"/>
      <c r="STW90" s="190"/>
      <c r="STX90" s="190"/>
      <c r="STY90" s="190"/>
      <c r="STZ90" s="190"/>
      <c r="SUA90" s="190"/>
      <c r="SUB90" s="190"/>
      <c r="SUC90" s="190"/>
      <c r="SUD90" s="190"/>
      <c r="SUE90" s="190"/>
      <c r="SUF90" s="190"/>
      <c r="SUG90" s="190"/>
      <c r="SUH90" s="190"/>
      <c r="SUI90" s="190"/>
      <c r="SUJ90" s="190"/>
      <c r="SUK90" s="190"/>
      <c r="SUL90" s="190"/>
      <c r="SUM90" s="190"/>
      <c r="SUN90" s="190"/>
      <c r="SUO90" s="190"/>
      <c r="SUP90" s="190"/>
      <c r="SUQ90" s="190"/>
      <c r="SUR90" s="190"/>
      <c r="SUS90" s="190"/>
      <c r="SUT90" s="190"/>
      <c r="SUU90" s="190"/>
      <c r="SUV90" s="190"/>
      <c r="SUW90" s="190"/>
      <c r="SUX90" s="190"/>
      <c r="SUY90" s="190"/>
      <c r="SUZ90" s="190"/>
      <c r="SVA90" s="190"/>
      <c r="SVB90" s="190"/>
      <c r="SVC90" s="190"/>
      <c r="SVD90" s="190"/>
      <c r="SVE90" s="190"/>
      <c r="SVF90" s="190"/>
      <c r="SVG90" s="190"/>
      <c r="SVH90" s="190"/>
      <c r="SVI90" s="190"/>
      <c r="SVJ90" s="190"/>
      <c r="SVK90" s="190"/>
      <c r="SVL90" s="190"/>
      <c r="SVM90" s="190"/>
      <c r="SVN90" s="190"/>
      <c r="SVO90" s="190"/>
      <c r="SVP90" s="190"/>
      <c r="SVQ90" s="190"/>
      <c r="SVR90" s="190"/>
      <c r="SVS90" s="190"/>
      <c r="SVT90" s="190"/>
      <c r="SVU90" s="190"/>
      <c r="SVV90" s="190"/>
      <c r="SVW90" s="190"/>
      <c r="SVX90" s="190"/>
      <c r="SVY90" s="190"/>
      <c r="SVZ90" s="190"/>
      <c r="SWA90" s="190"/>
      <c r="SWB90" s="190"/>
      <c r="SWC90" s="190"/>
      <c r="SWD90" s="190"/>
      <c r="SWE90" s="190"/>
      <c r="SWF90" s="190"/>
      <c r="SWG90" s="190"/>
      <c r="SWH90" s="190"/>
      <c r="SWI90" s="190"/>
      <c r="SWJ90" s="190"/>
      <c r="SWK90" s="190"/>
      <c r="SWL90" s="190"/>
      <c r="SWM90" s="190"/>
      <c r="SWN90" s="190"/>
      <c r="SWO90" s="190"/>
      <c r="SWP90" s="190"/>
      <c r="SWQ90" s="190"/>
      <c r="SWR90" s="190"/>
      <c r="SWS90" s="190"/>
      <c r="SWT90" s="190"/>
      <c r="SWU90" s="190"/>
      <c r="SWV90" s="190"/>
      <c r="SWW90" s="190"/>
      <c r="SWX90" s="190"/>
      <c r="SWY90" s="190"/>
      <c r="SWZ90" s="190"/>
      <c r="SXA90" s="190"/>
      <c r="SXB90" s="190"/>
      <c r="SXC90" s="190"/>
      <c r="SXD90" s="190"/>
      <c r="SXE90" s="190"/>
      <c r="SXF90" s="190"/>
      <c r="SXG90" s="190"/>
      <c r="SXH90" s="190"/>
      <c r="SXI90" s="190"/>
      <c r="SXJ90" s="190"/>
      <c r="SXK90" s="190"/>
      <c r="SXL90" s="190"/>
      <c r="SXM90" s="190"/>
      <c r="SXN90" s="190"/>
      <c r="SXO90" s="190"/>
      <c r="SXP90" s="190"/>
      <c r="SXQ90" s="190"/>
      <c r="SXR90" s="190"/>
      <c r="SXS90" s="190"/>
      <c r="SXT90" s="190"/>
      <c r="SXU90" s="190"/>
      <c r="SXV90" s="190"/>
      <c r="SXW90" s="190"/>
      <c r="SXX90" s="190"/>
      <c r="SXY90" s="190"/>
      <c r="SXZ90" s="190"/>
      <c r="SYA90" s="190"/>
      <c r="SYB90" s="190"/>
      <c r="SYC90" s="190"/>
      <c r="SYD90" s="190"/>
      <c r="SYE90" s="190"/>
      <c r="SYF90" s="190"/>
      <c r="SYG90" s="190"/>
      <c r="SYH90" s="190"/>
      <c r="SYI90" s="190"/>
      <c r="SYJ90" s="190"/>
      <c r="SYK90" s="190"/>
      <c r="SYL90" s="190"/>
      <c r="SYM90" s="190"/>
      <c r="SYN90" s="190"/>
      <c r="SYO90" s="190"/>
      <c r="SYP90" s="190"/>
      <c r="SYQ90" s="190"/>
      <c r="SYR90" s="190"/>
      <c r="SYS90" s="190"/>
      <c r="SYT90" s="190"/>
      <c r="SYU90" s="190"/>
      <c r="SYV90" s="190"/>
      <c r="SYW90" s="190"/>
      <c r="SYX90" s="190"/>
      <c r="SYY90" s="190"/>
      <c r="SYZ90" s="190"/>
      <c r="SZA90" s="190"/>
      <c r="SZB90" s="190"/>
      <c r="SZC90" s="190"/>
      <c r="SZD90" s="190"/>
      <c r="SZE90" s="190"/>
      <c r="SZF90" s="190"/>
      <c r="SZG90" s="190"/>
      <c r="SZH90" s="190"/>
      <c r="SZI90" s="190"/>
      <c r="SZJ90" s="190"/>
      <c r="SZK90" s="190"/>
      <c r="SZL90" s="190"/>
      <c r="SZM90" s="190"/>
      <c r="SZN90" s="190"/>
      <c r="SZO90" s="190"/>
      <c r="SZP90" s="190"/>
      <c r="SZQ90" s="190"/>
      <c r="SZR90" s="190"/>
      <c r="SZS90" s="190"/>
      <c r="SZT90" s="190"/>
      <c r="SZU90" s="190"/>
      <c r="SZV90" s="190"/>
      <c r="SZW90" s="190"/>
      <c r="SZX90" s="190"/>
      <c r="SZY90" s="190"/>
      <c r="SZZ90" s="190"/>
      <c r="TAA90" s="190"/>
      <c r="TAB90" s="190"/>
      <c r="TAC90" s="190"/>
      <c r="TAD90" s="190"/>
      <c r="TAE90" s="190"/>
      <c r="TAF90" s="190"/>
      <c r="TAG90" s="190"/>
      <c r="TAH90" s="190"/>
      <c r="TAI90" s="190"/>
      <c r="TAJ90" s="190"/>
      <c r="TAK90" s="190"/>
      <c r="TAL90" s="190"/>
      <c r="TAM90" s="190"/>
      <c r="TAN90" s="190"/>
      <c r="TAO90" s="190"/>
      <c r="TAP90" s="190"/>
      <c r="TAQ90" s="190"/>
      <c r="TAR90" s="190"/>
      <c r="TAS90" s="190"/>
      <c r="TAT90" s="190"/>
      <c r="TAU90" s="190"/>
      <c r="TAV90" s="190"/>
      <c r="TAW90" s="190"/>
      <c r="TAX90" s="190"/>
      <c r="TAY90" s="190"/>
      <c r="TAZ90" s="190"/>
      <c r="TBA90" s="190"/>
      <c r="TBB90" s="190"/>
      <c r="TBC90" s="190"/>
      <c r="TBD90" s="190"/>
      <c r="TBE90" s="190"/>
      <c r="TBF90" s="190"/>
      <c r="TBG90" s="190"/>
      <c r="TBH90" s="190"/>
      <c r="TBI90" s="190"/>
      <c r="TBJ90" s="190"/>
      <c r="TBK90" s="190"/>
      <c r="TBL90" s="190"/>
      <c r="TBM90" s="190"/>
      <c r="TBN90" s="190"/>
      <c r="TBO90" s="190"/>
      <c r="TBP90" s="190"/>
      <c r="TBQ90" s="190"/>
      <c r="TBR90" s="190"/>
      <c r="TBS90" s="190"/>
      <c r="TBT90" s="190"/>
      <c r="TBU90" s="190"/>
      <c r="TBV90" s="190"/>
      <c r="TBW90" s="190"/>
      <c r="TBX90" s="190"/>
      <c r="TBY90" s="190"/>
      <c r="TBZ90" s="190"/>
      <c r="TCA90" s="190"/>
      <c r="TCB90" s="190"/>
      <c r="TCC90" s="190"/>
      <c r="TCD90" s="190"/>
      <c r="TCE90" s="190"/>
      <c r="TCF90" s="190"/>
      <c r="TCG90" s="190"/>
      <c r="TCH90" s="190"/>
      <c r="TCI90" s="190"/>
      <c r="TCJ90" s="190"/>
      <c r="TCK90" s="190"/>
      <c r="TCL90" s="190"/>
      <c r="TCM90" s="190"/>
      <c r="TCN90" s="190"/>
      <c r="TCO90" s="190"/>
      <c r="TCP90" s="190"/>
      <c r="TCQ90" s="190"/>
      <c r="TCR90" s="190"/>
      <c r="TCS90" s="190"/>
      <c r="TCT90" s="190"/>
      <c r="TCU90" s="190"/>
      <c r="TCV90" s="190"/>
      <c r="TCW90" s="190"/>
      <c r="TCX90" s="190"/>
      <c r="TCY90" s="190"/>
      <c r="TCZ90" s="190"/>
      <c r="TDA90" s="190"/>
      <c r="TDB90" s="190"/>
      <c r="TDC90" s="190"/>
      <c r="TDD90" s="190"/>
      <c r="TDE90" s="190"/>
      <c r="TDF90" s="190"/>
      <c r="TDG90" s="190"/>
      <c r="TDH90" s="190"/>
      <c r="TDI90" s="190"/>
      <c r="TDJ90" s="190"/>
      <c r="TDK90" s="190"/>
      <c r="TDL90" s="190"/>
      <c r="TDM90" s="190"/>
      <c r="TDN90" s="190"/>
      <c r="TDO90" s="190"/>
      <c r="TDP90" s="190"/>
      <c r="TDQ90" s="190"/>
      <c r="TDR90" s="190"/>
      <c r="TDS90" s="190"/>
      <c r="TDT90" s="190"/>
      <c r="TDU90" s="190"/>
      <c r="TDV90" s="190"/>
      <c r="TDW90" s="190"/>
      <c r="TDX90" s="190"/>
      <c r="TDY90" s="190"/>
      <c r="TDZ90" s="190"/>
      <c r="TEA90" s="190"/>
      <c r="TEB90" s="190"/>
      <c r="TEC90" s="190"/>
      <c r="TED90" s="190"/>
      <c r="TEE90" s="190"/>
      <c r="TEF90" s="190"/>
      <c r="TEG90" s="190"/>
      <c r="TEH90" s="190"/>
      <c r="TEI90" s="190"/>
      <c r="TEJ90" s="190"/>
      <c r="TEK90" s="190"/>
      <c r="TEL90" s="190"/>
      <c r="TEM90" s="190"/>
      <c r="TEN90" s="190"/>
      <c r="TEO90" s="190"/>
      <c r="TEP90" s="190"/>
      <c r="TEQ90" s="190"/>
      <c r="TER90" s="190"/>
      <c r="TES90" s="190"/>
      <c r="TET90" s="190"/>
      <c r="TEU90" s="190"/>
      <c r="TEV90" s="190"/>
      <c r="TEW90" s="190"/>
      <c r="TEX90" s="190"/>
      <c r="TEY90" s="190"/>
      <c r="TEZ90" s="190"/>
      <c r="TFA90" s="190"/>
      <c r="TFB90" s="190"/>
      <c r="TFC90" s="190"/>
      <c r="TFD90" s="190"/>
      <c r="TFE90" s="190"/>
      <c r="TFF90" s="190"/>
      <c r="TFG90" s="190"/>
      <c r="TFH90" s="190"/>
      <c r="TFI90" s="190"/>
      <c r="TFJ90" s="190"/>
      <c r="TFK90" s="190"/>
      <c r="TFL90" s="190"/>
      <c r="TFM90" s="190"/>
      <c r="TFN90" s="190"/>
      <c r="TFO90" s="190"/>
      <c r="TFP90" s="190"/>
      <c r="TFQ90" s="190"/>
      <c r="TFR90" s="190"/>
      <c r="TFS90" s="190"/>
      <c r="TFT90" s="190"/>
      <c r="TFU90" s="190"/>
      <c r="TFV90" s="190"/>
      <c r="TFW90" s="190"/>
      <c r="TFX90" s="190"/>
      <c r="TFY90" s="190"/>
      <c r="TFZ90" s="190"/>
      <c r="TGA90" s="190"/>
      <c r="TGB90" s="190"/>
      <c r="TGC90" s="190"/>
      <c r="TGD90" s="190"/>
      <c r="TGE90" s="190"/>
      <c r="TGF90" s="190"/>
      <c r="TGG90" s="190"/>
      <c r="TGH90" s="190"/>
      <c r="TGI90" s="190"/>
      <c r="TGJ90" s="190"/>
      <c r="TGK90" s="190"/>
      <c r="TGL90" s="190"/>
      <c r="TGM90" s="190"/>
      <c r="TGN90" s="190"/>
      <c r="TGO90" s="190"/>
      <c r="TGP90" s="190"/>
      <c r="TGQ90" s="190"/>
      <c r="TGR90" s="190"/>
      <c r="TGS90" s="190"/>
      <c r="TGT90" s="190"/>
      <c r="TGU90" s="190"/>
      <c r="TGV90" s="190"/>
      <c r="TGW90" s="190"/>
      <c r="TGX90" s="190"/>
      <c r="TGY90" s="190"/>
      <c r="TGZ90" s="190"/>
      <c r="THA90" s="190"/>
      <c r="THB90" s="190"/>
      <c r="THC90" s="190"/>
      <c r="THD90" s="190"/>
      <c r="THE90" s="190"/>
      <c r="THF90" s="190"/>
      <c r="THG90" s="190"/>
      <c r="THH90" s="190"/>
      <c r="THI90" s="190"/>
      <c r="THJ90" s="190"/>
      <c r="THK90" s="190"/>
      <c r="THL90" s="190"/>
      <c r="THM90" s="190"/>
      <c r="THN90" s="190"/>
      <c r="THO90" s="190"/>
      <c r="THP90" s="190"/>
      <c r="THQ90" s="190"/>
      <c r="THR90" s="190"/>
      <c r="THS90" s="190"/>
      <c r="THT90" s="190"/>
      <c r="THU90" s="190"/>
      <c r="THV90" s="190"/>
      <c r="THW90" s="190"/>
      <c r="THX90" s="190"/>
      <c r="THY90" s="190"/>
      <c r="THZ90" s="190"/>
      <c r="TIA90" s="190"/>
      <c r="TIB90" s="190"/>
      <c r="TIC90" s="190"/>
      <c r="TID90" s="190"/>
      <c r="TIE90" s="190"/>
      <c r="TIF90" s="190"/>
      <c r="TIG90" s="190"/>
      <c r="TIH90" s="190"/>
      <c r="TII90" s="190"/>
      <c r="TIJ90" s="190"/>
      <c r="TIK90" s="190"/>
      <c r="TIL90" s="190"/>
      <c r="TIM90" s="190"/>
      <c r="TIN90" s="190"/>
      <c r="TIO90" s="190"/>
      <c r="TIP90" s="190"/>
      <c r="TIQ90" s="190"/>
      <c r="TIR90" s="190"/>
      <c r="TIS90" s="190"/>
      <c r="TIT90" s="190"/>
      <c r="TIU90" s="190"/>
      <c r="TIV90" s="190"/>
      <c r="TIW90" s="190"/>
      <c r="TIX90" s="190"/>
      <c r="TIY90" s="190"/>
      <c r="TIZ90" s="190"/>
      <c r="TJA90" s="190"/>
      <c r="TJB90" s="190"/>
      <c r="TJC90" s="190"/>
      <c r="TJD90" s="190"/>
      <c r="TJE90" s="190"/>
      <c r="TJF90" s="190"/>
      <c r="TJG90" s="190"/>
      <c r="TJH90" s="190"/>
      <c r="TJI90" s="190"/>
      <c r="TJJ90" s="190"/>
      <c r="TJK90" s="190"/>
      <c r="TJL90" s="190"/>
      <c r="TJM90" s="190"/>
      <c r="TJN90" s="190"/>
      <c r="TJO90" s="190"/>
      <c r="TJP90" s="190"/>
      <c r="TJQ90" s="190"/>
      <c r="TJR90" s="190"/>
      <c r="TJS90" s="190"/>
      <c r="TJT90" s="190"/>
      <c r="TJU90" s="190"/>
      <c r="TJV90" s="190"/>
      <c r="TJW90" s="190"/>
      <c r="TJX90" s="190"/>
      <c r="TJY90" s="190"/>
      <c r="TJZ90" s="190"/>
      <c r="TKA90" s="190"/>
      <c r="TKB90" s="190"/>
      <c r="TKC90" s="190"/>
      <c r="TKD90" s="190"/>
      <c r="TKE90" s="190"/>
      <c r="TKF90" s="190"/>
      <c r="TKG90" s="190"/>
      <c r="TKH90" s="190"/>
      <c r="TKI90" s="190"/>
      <c r="TKJ90" s="190"/>
      <c r="TKK90" s="190"/>
      <c r="TKL90" s="190"/>
      <c r="TKM90" s="190"/>
      <c r="TKN90" s="190"/>
      <c r="TKO90" s="190"/>
      <c r="TKP90" s="190"/>
      <c r="TKQ90" s="190"/>
      <c r="TKR90" s="190"/>
      <c r="TKS90" s="190"/>
      <c r="TKT90" s="190"/>
      <c r="TKU90" s="190"/>
      <c r="TKV90" s="190"/>
      <c r="TKW90" s="190"/>
      <c r="TKX90" s="190"/>
      <c r="TKY90" s="190"/>
      <c r="TKZ90" s="190"/>
      <c r="TLA90" s="190"/>
      <c r="TLB90" s="190"/>
      <c r="TLC90" s="190"/>
      <c r="TLD90" s="190"/>
      <c r="TLE90" s="190"/>
      <c r="TLF90" s="190"/>
      <c r="TLG90" s="190"/>
      <c r="TLH90" s="190"/>
      <c r="TLI90" s="190"/>
      <c r="TLJ90" s="190"/>
      <c r="TLK90" s="190"/>
      <c r="TLL90" s="190"/>
      <c r="TLM90" s="190"/>
      <c r="TLN90" s="190"/>
      <c r="TLO90" s="190"/>
      <c r="TLP90" s="190"/>
      <c r="TLQ90" s="190"/>
      <c r="TLR90" s="190"/>
      <c r="TLS90" s="190"/>
      <c r="TLT90" s="190"/>
      <c r="TLU90" s="190"/>
      <c r="TLV90" s="190"/>
      <c r="TLW90" s="190"/>
      <c r="TLX90" s="190"/>
      <c r="TLY90" s="190"/>
      <c r="TLZ90" s="190"/>
      <c r="TMA90" s="190"/>
      <c r="TMB90" s="190"/>
      <c r="TMC90" s="190"/>
      <c r="TMD90" s="190"/>
      <c r="TME90" s="190"/>
      <c r="TMF90" s="190"/>
      <c r="TMG90" s="190"/>
      <c r="TMH90" s="190"/>
      <c r="TMI90" s="190"/>
      <c r="TMJ90" s="190"/>
      <c r="TMK90" s="190"/>
      <c r="TML90" s="190"/>
      <c r="TMM90" s="190"/>
      <c r="TMN90" s="190"/>
      <c r="TMO90" s="190"/>
      <c r="TMP90" s="190"/>
      <c r="TMQ90" s="190"/>
      <c r="TMR90" s="190"/>
      <c r="TMS90" s="190"/>
      <c r="TMT90" s="190"/>
      <c r="TMU90" s="190"/>
      <c r="TMV90" s="190"/>
      <c r="TMW90" s="190"/>
      <c r="TMX90" s="190"/>
      <c r="TMY90" s="190"/>
      <c r="TMZ90" s="190"/>
      <c r="TNA90" s="190"/>
      <c r="TNB90" s="190"/>
      <c r="TNC90" s="190"/>
      <c r="TND90" s="190"/>
      <c r="TNE90" s="190"/>
      <c r="TNF90" s="190"/>
      <c r="TNG90" s="190"/>
      <c r="TNH90" s="190"/>
      <c r="TNI90" s="190"/>
      <c r="TNJ90" s="190"/>
      <c r="TNK90" s="190"/>
      <c r="TNL90" s="190"/>
      <c r="TNM90" s="190"/>
      <c r="TNN90" s="190"/>
      <c r="TNO90" s="190"/>
      <c r="TNP90" s="190"/>
      <c r="TNQ90" s="190"/>
      <c r="TNR90" s="190"/>
      <c r="TNS90" s="190"/>
      <c r="TNT90" s="190"/>
      <c r="TNU90" s="190"/>
      <c r="TNV90" s="190"/>
      <c r="TNW90" s="190"/>
      <c r="TNX90" s="190"/>
      <c r="TNY90" s="190"/>
      <c r="TNZ90" s="190"/>
      <c r="TOA90" s="190"/>
      <c r="TOB90" s="190"/>
      <c r="TOC90" s="190"/>
      <c r="TOD90" s="190"/>
      <c r="TOE90" s="190"/>
      <c r="TOF90" s="190"/>
      <c r="TOG90" s="190"/>
      <c r="TOH90" s="190"/>
      <c r="TOI90" s="190"/>
      <c r="TOJ90" s="190"/>
      <c r="TOK90" s="190"/>
      <c r="TOL90" s="190"/>
      <c r="TOM90" s="190"/>
      <c r="TON90" s="190"/>
      <c r="TOO90" s="190"/>
      <c r="TOP90" s="190"/>
      <c r="TOQ90" s="190"/>
      <c r="TOR90" s="190"/>
      <c r="TOS90" s="190"/>
      <c r="TOT90" s="190"/>
      <c r="TOU90" s="190"/>
      <c r="TOV90" s="190"/>
      <c r="TOW90" s="190"/>
      <c r="TOX90" s="190"/>
      <c r="TOY90" s="190"/>
      <c r="TOZ90" s="190"/>
      <c r="TPA90" s="190"/>
      <c r="TPB90" s="190"/>
      <c r="TPC90" s="190"/>
      <c r="TPD90" s="190"/>
      <c r="TPE90" s="190"/>
      <c r="TPF90" s="190"/>
      <c r="TPG90" s="190"/>
      <c r="TPH90" s="190"/>
      <c r="TPI90" s="190"/>
      <c r="TPJ90" s="190"/>
      <c r="TPK90" s="190"/>
      <c r="TPL90" s="190"/>
      <c r="TPM90" s="190"/>
      <c r="TPN90" s="190"/>
      <c r="TPO90" s="190"/>
      <c r="TPP90" s="190"/>
      <c r="TPQ90" s="190"/>
      <c r="TPR90" s="190"/>
      <c r="TPS90" s="190"/>
      <c r="TPT90" s="190"/>
      <c r="TPU90" s="190"/>
      <c r="TPV90" s="190"/>
      <c r="TPW90" s="190"/>
      <c r="TPX90" s="190"/>
      <c r="TPY90" s="190"/>
      <c r="TPZ90" s="190"/>
      <c r="TQA90" s="190"/>
      <c r="TQB90" s="190"/>
      <c r="TQC90" s="190"/>
      <c r="TQD90" s="190"/>
      <c r="TQE90" s="190"/>
      <c r="TQF90" s="190"/>
      <c r="TQG90" s="190"/>
      <c r="TQH90" s="190"/>
      <c r="TQI90" s="190"/>
      <c r="TQJ90" s="190"/>
      <c r="TQK90" s="190"/>
      <c r="TQL90" s="190"/>
      <c r="TQM90" s="190"/>
      <c r="TQN90" s="190"/>
      <c r="TQO90" s="190"/>
      <c r="TQP90" s="190"/>
      <c r="TQQ90" s="190"/>
      <c r="TQR90" s="190"/>
      <c r="TQS90" s="190"/>
      <c r="TQT90" s="190"/>
      <c r="TQU90" s="190"/>
      <c r="TQV90" s="190"/>
      <c r="TQW90" s="190"/>
      <c r="TQX90" s="190"/>
      <c r="TQY90" s="190"/>
      <c r="TQZ90" s="190"/>
      <c r="TRA90" s="190"/>
      <c r="TRB90" s="190"/>
      <c r="TRC90" s="190"/>
      <c r="TRD90" s="190"/>
      <c r="TRE90" s="190"/>
      <c r="TRF90" s="190"/>
      <c r="TRG90" s="190"/>
      <c r="TRH90" s="190"/>
      <c r="TRI90" s="190"/>
      <c r="TRJ90" s="190"/>
      <c r="TRK90" s="190"/>
      <c r="TRL90" s="190"/>
      <c r="TRM90" s="190"/>
      <c r="TRN90" s="190"/>
      <c r="TRO90" s="190"/>
      <c r="TRP90" s="190"/>
      <c r="TRQ90" s="190"/>
      <c r="TRR90" s="190"/>
      <c r="TRS90" s="190"/>
      <c r="TRT90" s="190"/>
      <c r="TRU90" s="190"/>
      <c r="TRV90" s="190"/>
      <c r="TRW90" s="190"/>
      <c r="TRX90" s="190"/>
      <c r="TRY90" s="190"/>
      <c r="TRZ90" s="190"/>
      <c r="TSA90" s="190"/>
      <c r="TSB90" s="190"/>
      <c r="TSC90" s="190"/>
      <c r="TSD90" s="190"/>
      <c r="TSE90" s="190"/>
      <c r="TSF90" s="190"/>
      <c r="TSG90" s="190"/>
      <c r="TSH90" s="190"/>
      <c r="TSI90" s="190"/>
      <c r="TSJ90" s="190"/>
      <c r="TSK90" s="190"/>
      <c r="TSL90" s="190"/>
      <c r="TSM90" s="190"/>
      <c r="TSN90" s="190"/>
      <c r="TSO90" s="190"/>
      <c r="TSP90" s="190"/>
      <c r="TSQ90" s="190"/>
      <c r="TSR90" s="190"/>
      <c r="TSS90" s="190"/>
      <c r="TST90" s="190"/>
      <c r="TSU90" s="190"/>
      <c r="TSV90" s="190"/>
      <c r="TSW90" s="190"/>
      <c r="TSX90" s="190"/>
      <c r="TSY90" s="190"/>
      <c r="TSZ90" s="190"/>
      <c r="TTA90" s="190"/>
      <c r="TTB90" s="190"/>
      <c r="TTC90" s="190"/>
      <c r="TTD90" s="190"/>
      <c r="TTE90" s="190"/>
      <c r="TTF90" s="190"/>
      <c r="TTG90" s="190"/>
      <c r="TTH90" s="190"/>
      <c r="TTI90" s="190"/>
      <c r="TTJ90" s="190"/>
      <c r="TTK90" s="190"/>
      <c r="TTL90" s="190"/>
      <c r="TTM90" s="190"/>
      <c r="TTN90" s="190"/>
      <c r="TTO90" s="190"/>
      <c r="TTP90" s="190"/>
      <c r="TTQ90" s="190"/>
      <c r="TTR90" s="190"/>
      <c r="TTS90" s="190"/>
      <c r="TTT90" s="190"/>
      <c r="TTU90" s="190"/>
      <c r="TTV90" s="190"/>
      <c r="TTW90" s="190"/>
      <c r="TTX90" s="190"/>
      <c r="TTY90" s="190"/>
      <c r="TTZ90" s="190"/>
      <c r="TUA90" s="190"/>
      <c r="TUB90" s="190"/>
      <c r="TUC90" s="190"/>
      <c r="TUD90" s="190"/>
      <c r="TUE90" s="190"/>
      <c r="TUF90" s="190"/>
      <c r="TUG90" s="190"/>
      <c r="TUH90" s="190"/>
      <c r="TUI90" s="190"/>
      <c r="TUJ90" s="190"/>
      <c r="TUK90" s="190"/>
      <c r="TUL90" s="190"/>
      <c r="TUM90" s="190"/>
      <c r="TUN90" s="190"/>
      <c r="TUO90" s="190"/>
      <c r="TUP90" s="190"/>
      <c r="TUQ90" s="190"/>
      <c r="TUR90" s="190"/>
      <c r="TUS90" s="190"/>
      <c r="TUT90" s="190"/>
      <c r="TUU90" s="190"/>
      <c r="TUV90" s="190"/>
      <c r="TUW90" s="190"/>
      <c r="TUX90" s="190"/>
      <c r="TUY90" s="190"/>
      <c r="TUZ90" s="190"/>
      <c r="TVA90" s="190"/>
      <c r="TVB90" s="190"/>
      <c r="TVC90" s="190"/>
      <c r="TVD90" s="190"/>
      <c r="TVE90" s="190"/>
      <c r="TVF90" s="190"/>
      <c r="TVG90" s="190"/>
      <c r="TVH90" s="190"/>
      <c r="TVI90" s="190"/>
      <c r="TVJ90" s="190"/>
      <c r="TVK90" s="190"/>
      <c r="TVL90" s="190"/>
      <c r="TVM90" s="190"/>
      <c r="TVN90" s="190"/>
      <c r="TVO90" s="190"/>
      <c r="TVP90" s="190"/>
      <c r="TVQ90" s="190"/>
      <c r="TVR90" s="190"/>
      <c r="TVS90" s="190"/>
      <c r="TVT90" s="190"/>
      <c r="TVU90" s="190"/>
      <c r="TVV90" s="190"/>
      <c r="TVW90" s="190"/>
      <c r="TVX90" s="190"/>
      <c r="TVY90" s="190"/>
      <c r="TVZ90" s="190"/>
      <c r="TWA90" s="190"/>
      <c r="TWB90" s="190"/>
      <c r="TWC90" s="190"/>
      <c r="TWD90" s="190"/>
      <c r="TWE90" s="190"/>
      <c r="TWF90" s="190"/>
      <c r="TWG90" s="190"/>
      <c r="TWH90" s="190"/>
      <c r="TWI90" s="190"/>
      <c r="TWJ90" s="190"/>
      <c r="TWK90" s="190"/>
      <c r="TWL90" s="190"/>
      <c r="TWM90" s="190"/>
      <c r="TWN90" s="190"/>
      <c r="TWO90" s="190"/>
      <c r="TWP90" s="190"/>
      <c r="TWQ90" s="190"/>
      <c r="TWR90" s="190"/>
      <c r="TWS90" s="190"/>
      <c r="TWT90" s="190"/>
      <c r="TWU90" s="190"/>
      <c r="TWV90" s="190"/>
      <c r="TWW90" s="190"/>
      <c r="TWX90" s="190"/>
      <c r="TWY90" s="190"/>
      <c r="TWZ90" s="190"/>
      <c r="TXA90" s="190"/>
      <c r="TXB90" s="190"/>
      <c r="TXC90" s="190"/>
      <c r="TXD90" s="190"/>
      <c r="TXE90" s="190"/>
      <c r="TXF90" s="190"/>
      <c r="TXG90" s="190"/>
      <c r="TXH90" s="190"/>
      <c r="TXI90" s="190"/>
      <c r="TXJ90" s="190"/>
      <c r="TXK90" s="190"/>
      <c r="TXL90" s="190"/>
      <c r="TXM90" s="190"/>
      <c r="TXN90" s="190"/>
      <c r="TXO90" s="190"/>
      <c r="TXP90" s="190"/>
      <c r="TXQ90" s="190"/>
      <c r="TXR90" s="190"/>
      <c r="TXS90" s="190"/>
      <c r="TXT90" s="190"/>
      <c r="TXU90" s="190"/>
      <c r="TXV90" s="190"/>
      <c r="TXW90" s="190"/>
      <c r="TXX90" s="190"/>
      <c r="TXY90" s="190"/>
      <c r="TXZ90" s="190"/>
      <c r="TYA90" s="190"/>
      <c r="TYB90" s="190"/>
      <c r="TYC90" s="190"/>
      <c r="TYD90" s="190"/>
      <c r="TYE90" s="190"/>
      <c r="TYF90" s="190"/>
      <c r="TYG90" s="190"/>
      <c r="TYH90" s="190"/>
      <c r="TYI90" s="190"/>
      <c r="TYJ90" s="190"/>
      <c r="TYK90" s="190"/>
      <c r="TYL90" s="190"/>
      <c r="TYM90" s="190"/>
      <c r="TYN90" s="190"/>
      <c r="TYO90" s="190"/>
      <c r="TYP90" s="190"/>
      <c r="TYQ90" s="190"/>
      <c r="TYR90" s="190"/>
      <c r="TYS90" s="190"/>
      <c r="TYT90" s="190"/>
      <c r="TYU90" s="190"/>
      <c r="TYV90" s="190"/>
      <c r="TYW90" s="190"/>
      <c r="TYX90" s="190"/>
      <c r="TYY90" s="190"/>
      <c r="TYZ90" s="190"/>
      <c r="TZA90" s="190"/>
      <c r="TZB90" s="190"/>
      <c r="TZC90" s="190"/>
      <c r="TZD90" s="190"/>
      <c r="TZE90" s="190"/>
      <c r="TZF90" s="190"/>
      <c r="TZG90" s="190"/>
      <c r="TZH90" s="190"/>
      <c r="TZI90" s="190"/>
      <c r="TZJ90" s="190"/>
      <c r="TZK90" s="190"/>
      <c r="TZL90" s="190"/>
      <c r="TZM90" s="190"/>
      <c r="TZN90" s="190"/>
      <c r="TZO90" s="190"/>
      <c r="TZP90" s="190"/>
      <c r="TZQ90" s="190"/>
      <c r="TZR90" s="190"/>
      <c r="TZS90" s="190"/>
      <c r="TZT90" s="190"/>
      <c r="TZU90" s="190"/>
      <c r="TZV90" s="190"/>
      <c r="TZW90" s="190"/>
      <c r="TZX90" s="190"/>
      <c r="TZY90" s="190"/>
      <c r="TZZ90" s="190"/>
      <c r="UAA90" s="190"/>
      <c r="UAB90" s="190"/>
      <c r="UAC90" s="190"/>
      <c r="UAD90" s="190"/>
      <c r="UAE90" s="190"/>
      <c r="UAF90" s="190"/>
      <c r="UAG90" s="190"/>
      <c r="UAH90" s="190"/>
      <c r="UAI90" s="190"/>
      <c r="UAJ90" s="190"/>
      <c r="UAK90" s="190"/>
      <c r="UAL90" s="190"/>
      <c r="UAM90" s="190"/>
      <c r="UAN90" s="190"/>
      <c r="UAO90" s="190"/>
      <c r="UAP90" s="190"/>
      <c r="UAQ90" s="190"/>
      <c r="UAR90" s="190"/>
      <c r="UAS90" s="190"/>
      <c r="UAT90" s="190"/>
      <c r="UAU90" s="190"/>
      <c r="UAV90" s="190"/>
      <c r="UAW90" s="190"/>
      <c r="UAX90" s="190"/>
      <c r="UAY90" s="190"/>
      <c r="UAZ90" s="190"/>
      <c r="UBA90" s="190"/>
      <c r="UBB90" s="190"/>
      <c r="UBC90" s="190"/>
      <c r="UBD90" s="190"/>
      <c r="UBE90" s="190"/>
      <c r="UBF90" s="190"/>
      <c r="UBG90" s="190"/>
      <c r="UBH90" s="190"/>
      <c r="UBI90" s="190"/>
      <c r="UBJ90" s="190"/>
      <c r="UBK90" s="190"/>
      <c r="UBL90" s="190"/>
      <c r="UBM90" s="190"/>
      <c r="UBN90" s="190"/>
      <c r="UBO90" s="190"/>
      <c r="UBP90" s="190"/>
      <c r="UBQ90" s="190"/>
      <c r="UBR90" s="190"/>
      <c r="UBS90" s="190"/>
      <c r="UBT90" s="190"/>
      <c r="UBU90" s="190"/>
      <c r="UBV90" s="190"/>
      <c r="UBW90" s="190"/>
      <c r="UBX90" s="190"/>
      <c r="UBY90" s="190"/>
      <c r="UBZ90" s="190"/>
      <c r="UCA90" s="190"/>
      <c r="UCB90" s="190"/>
      <c r="UCC90" s="190"/>
      <c r="UCD90" s="190"/>
      <c r="UCE90" s="190"/>
      <c r="UCF90" s="190"/>
      <c r="UCG90" s="190"/>
      <c r="UCH90" s="190"/>
      <c r="UCI90" s="190"/>
      <c r="UCJ90" s="190"/>
      <c r="UCK90" s="190"/>
      <c r="UCL90" s="190"/>
      <c r="UCM90" s="190"/>
      <c r="UCN90" s="190"/>
      <c r="UCO90" s="190"/>
      <c r="UCP90" s="190"/>
      <c r="UCQ90" s="190"/>
      <c r="UCR90" s="190"/>
      <c r="UCS90" s="190"/>
      <c r="UCT90" s="190"/>
      <c r="UCU90" s="190"/>
      <c r="UCV90" s="190"/>
      <c r="UCW90" s="190"/>
      <c r="UCX90" s="190"/>
      <c r="UCY90" s="190"/>
      <c r="UCZ90" s="190"/>
      <c r="UDA90" s="190"/>
      <c r="UDB90" s="190"/>
      <c r="UDC90" s="190"/>
      <c r="UDD90" s="190"/>
      <c r="UDE90" s="190"/>
      <c r="UDF90" s="190"/>
      <c r="UDG90" s="190"/>
      <c r="UDH90" s="190"/>
      <c r="UDI90" s="190"/>
      <c r="UDJ90" s="190"/>
      <c r="UDK90" s="190"/>
      <c r="UDL90" s="190"/>
      <c r="UDM90" s="190"/>
      <c r="UDN90" s="190"/>
      <c r="UDO90" s="190"/>
      <c r="UDP90" s="190"/>
      <c r="UDQ90" s="190"/>
      <c r="UDR90" s="190"/>
      <c r="UDS90" s="190"/>
      <c r="UDT90" s="190"/>
      <c r="UDU90" s="190"/>
      <c r="UDV90" s="190"/>
      <c r="UDW90" s="190"/>
      <c r="UDX90" s="190"/>
      <c r="UDY90" s="190"/>
      <c r="UDZ90" s="190"/>
      <c r="UEA90" s="190"/>
      <c r="UEB90" s="190"/>
      <c r="UEC90" s="190"/>
      <c r="UED90" s="190"/>
      <c r="UEE90" s="190"/>
      <c r="UEF90" s="190"/>
      <c r="UEG90" s="190"/>
      <c r="UEH90" s="190"/>
      <c r="UEI90" s="190"/>
      <c r="UEJ90" s="190"/>
      <c r="UEK90" s="190"/>
      <c r="UEL90" s="190"/>
      <c r="UEM90" s="190"/>
      <c r="UEN90" s="190"/>
      <c r="UEO90" s="190"/>
      <c r="UEP90" s="190"/>
      <c r="UEQ90" s="190"/>
      <c r="UER90" s="190"/>
      <c r="UES90" s="190"/>
      <c r="UET90" s="190"/>
      <c r="UEU90" s="190"/>
      <c r="UEV90" s="190"/>
      <c r="UEW90" s="190"/>
      <c r="UEX90" s="190"/>
      <c r="UEY90" s="190"/>
      <c r="UEZ90" s="190"/>
      <c r="UFA90" s="190"/>
      <c r="UFB90" s="190"/>
      <c r="UFC90" s="190"/>
      <c r="UFD90" s="190"/>
      <c r="UFE90" s="190"/>
      <c r="UFF90" s="190"/>
      <c r="UFG90" s="190"/>
      <c r="UFH90" s="190"/>
      <c r="UFI90" s="190"/>
      <c r="UFJ90" s="190"/>
      <c r="UFK90" s="190"/>
      <c r="UFL90" s="190"/>
      <c r="UFM90" s="190"/>
      <c r="UFN90" s="190"/>
      <c r="UFO90" s="190"/>
      <c r="UFP90" s="190"/>
      <c r="UFQ90" s="190"/>
      <c r="UFR90" s="190"/>
      <c r="UFS90" s="190"/>
      <c r="UFT90" s="190"/>
      <c r="UFU90" s="190"/>
      <c r="UFV90" s="190"/>
      <c r="UFW90" s="190"/>
      <c r="UFX90" s="190"/>
      <c r="UFY90" s="190"/>
      <c r="UFZ90" s="190"/>
      <c r="UGA90" s="190"/>
      <c r="UGB90" s="190"/>
      <c r="UGC90" s="190"/>
      <c r="UGD90" s="190"/>
      <c r="UGE90" s="190"/>
      <c r="UGF90" s="190"/>
      <c r="UGG90" s="190"/>
      <c r="UGH90" s="190"/>
      <c r="UGI90" s="190"/>
      <c r="UGJ90" s="190"/>
      <c r="UGK90" s="190"/>
      <c r="UGL90" s="190"/>
      <c r="UGM90" s="190"/>
      <c r="UGN90" s="190"/>
      <c r="UGO90" s="190"/>
      <c r="UGP90" s="190"/>
      <c r="UGQ90" s="190"/>
      <c r="UGR90" s="190"/>
      <c r="UGS90" s="190"/>
      <c r="UGT90" s="190"/>
      <c r="UGU90" s="190"/>
      <c r="UGV90" s="190"/>
      <c r="UGW90" s="190"/>
      <c r="UGX90" s="190"/>
      <c r="UGY90" s="190"/>
      <c r="UGZ90" s="190"/>
      <c r="UHA90" s="190"/>
      <c r="UHB90" s="190"/>
      <c r="UHC90" s="190"/>
      <c r="UHD90" s="190"/>
      <c r="UHE90" s="190"/>
      <c r="UHF90" s="190"/>
      <c r="UHG90" s="190"/>
      <c r="UHH90" s="190"/>
      <c r="UHI90" s="190"/>
      <c r="UHJ90" s="190"/>
      <c r="UHK90" s="190"/>
      <c r="UHL90" s="190"/>
      <c r="UHM90" s="190"/>
      <c r="UHN90" s="190"/>
      <c r="UHO90" s="190"/>
      <c r="UHP90" s="190"/>
      <c r="UHQ90" s="190"/>
      <c r="UHR90" s="190"/>
      <c r="UHS90" s="190"/>
      <c r="UHT90" s="190"/>
      <c r="UHU90" s="190"/>
      <c r="UHV90" s="190"/>
      <c r="UHW90" s="190"/>
      <c r="UHX90" s="190"/>
      <c r="UHY90" s="190"/>
      <c r="UHZ90" s="190"/>
      <c r="UIA90" s="190"/>
      <c r="UIB90" s="190"/>
      <c r="UIC90" s="190"/>
      <c r="UID90" s="190"/>
      <c r="UIE90" s="190"/>
      <c r="UIF90" s="190"/>
      <c r="UIG90" s="190"/>
      <c r="UIH90" s="190"/>
      <c r="UII90" s="190"/>
      <c r="UIJ90" s="190"/>
      <c r="UIK90" s="190"/>
      <c r="UIL90" s="190"/>
      <c r="UIM90" s="190"/>
      <c r="UIN90" s="190"/>
      <c r="UIO90" s="190"/>
      <c r="UIP90" s="190"/>
      <c r="UIQ90" s="190"/>
      <c r="UIR90" s="190"/>
      <c r="UIS90" s="190"/>
      <c r="UIT90" s="190"/>
      <c r="UIU90" s="190"/>
      <c r="UIV90" s="190"/>
      <c r="UIW90" s="190"/>
      <c r="UIX90" s="190"/>
      <c r="UIY90" s="190"/>
      <c r="UIZ90" s="190"/>
      <c r="UJA90" s="190"/>
      <c r="UJB90" s="190"/>
      <c r="UJC90" s="190"/>
      <c r="UJD90" s="190"/>
      <c r="UJE90" s="190"/>
      <c r="UJF90" s="190"/>
      <c r="UJG90" s="190"/>
      <c r="UJH90" s="190"/>
      <c r="UJI90" s="190"/>
      <c r="UJJ90" s="190"/>
      <c r="UJK90" s="190"/>
      <c r="UJL90" s="190"/>
      <c r="UJM90" s="190"/>
      <c r="UJN90" s="190"/>
      <c r="UJO90" s="190"/>
      <c r="UJP90" s="190"/>
      <c r="UJQ90" s="190"/>
      <c r="UJR90" s="190"/>
      <c r="UJS90" s="190"/>
      <c r="UJT90" s="190"/>
      <c r="UJU90" s="190"/>
      <c r="UJV90" s="190"/>
      <c r="UJW90" s="190"/>
      <c r="UJX90" s="190"/>
      <c r="UJY90" s="190"/>
      <c r="UJZ90" s="190"/>
      <c r="UKA90" s="190"/>
      <c r="UKB90" s="190"/>
      <c r="UKC90" s="190"/>
      <c r="UKD90" s="190"/>
      <c r="UKE90" s="190"/>
      <c r="UKF90" s="190"/>
      <c r="UKG90" s="190"/>
      <c r="UKH90" s="190"/>
      <c r="UKI90" s="190"/>
      <c r="UKJ90" s="190"/>
      <c r="UKK90" s="190"/>
      <c r="UKL90" s="190"/>
      <c r="UKM90" s="190"/>
      <c r="UKN90" s="190"/>
      <c r="UKO90" s="190"/>
      <c r="UKP90" s="190"/>
      <c r="UKQ90" s="190"/>
      <c r="UKR90" s="190"/>
      <c r="UKS90" s="190"/>
      <c r="UKT90" s="190"/>
      <c r="UKU90" s="190"/>
      <c r="UKV90" s="190"/>
      <c r="UKW90" s="190"/>
      <c r="UKX90" s="190"/>
      <c r="UKY90" s="190"/>
      <c r="UKZ90" s="190"/>
      <c r="ULA90" s="190"/>
      <c r="ULB90" s="190"/>
      <c r="ULC90" s="190"/>
      <c r="ULD90" s="190"/>
      <c r="ULE90" s="190"/>
      <c r="ULF90" s="190"/>
      <c r="ULG90" s="190"/>
      <c r="ULH90" s="190"/>
      <c r="ULI90" s="190"/>
      <c r="ULJ90" s="190"/>
      <c r="ULK90" s="190"/>
      <c r="ULL90" s="190"/>
      <c r="ULM90" s="190"/>
      <c r="ULN90" s="190"/>
      <c r="ULO90" s="190"/>
      <c r="ULP90" s="190"/>
      <c r="ULQ90" s="190"/>
      <c r="ULR90" s="190"/>
      <c r="ULS90" s="190"/>
      <c r="ULT90" s="190"/>
      <c r="ULU90" s="190"/>
      <c r="ULV90" s="190"/>
      <c r="ULW90" s="190"/>
      <c r="ULX90" s="190"/>
      <c r="ULY90" s="190"/>
      <c r="ULZ90" s="190"/>
      <c r="UMA90" s="190"/>
      <c r="UMB90" s="190"/>
      <c r="UMC90" s="190"/>
      <c r="UMD90" s="190"/>
      <c r="UME90" s="190"/>
      <c r="UMF90" s="190"/>
      <c r="UMG90" s="190"/>
      <c r="UMH90" s="190"/>
      <c r="UMI90" s="190"/>
      <c r="UMJ90" s="190"/>
      <c r="UMK90" s="190"/>
      <c r="UML90" s="190"/>
      <c r="UMM90" s="190"/>
      <c r="UMN90" s="190"/>
      <c r="UMO90" s="190"/>
      <c r="UMP90" s="190"/>
      <c r="UMQ90" s="190"/>
      <c r="UMR90" s="190"/>
      <c r="UMS90" s="190"/>
      <c r="UMT90" s="190"/>
      <c r="UMU90" s="190"/>
      <c r="UMV90" s="190"/>
      <c r="UMW90" s="190"/>
      <c r="UMX90" s="190"/>
      <c r="UMY90" s="190"/>
      <c r="UMZ90" s="190"/>
      <c r="UNA90" s="190"/>
      <c r="UNB90" s="190"/>
      <c r="UNC90" s="190"/>
      <c r="UND90" s="190"/>
      <c r="UNE90" s="190"/>
      <c r="UNF90" s="190"/>
      <c r="UNG90" s="190"/>
      <c r="UNH90" s="190"/>
      <c r="UNI90" s="190"/>
      <c r="UNJ90" s="190"/>
      <c r="UNK90" s="190"/>
      <c r="UNL90" s="190"/>
      <c r="UNM90" s="190"/>
      <c r="UNN90" s="190"/>
      <c r="UNO90" s="190"/>
      <c r="UNP90" s="190"/>
      <c r="UNQ90" s="190"/>
      <c r="UNR90" s="190"/>
      <c r="UNS90" s="190"/>
      <c r="UNT90" s="190"/>
      <c r="UNU90" s="190"/>
      <c r="UNV90" s="190"/>
      <c r="UNW90" s="190"/>
      <c r="UNX90" s="190"/>
      <c r="UNY90" s="190"/>
      <c r="UNZ90" s="190"/>
      <c r="UOA90" s="190"/>
      <c r="UOB90" s="190"/>
      <c r="UOC90" s="190"/>
      <c r="UOD90" s="190"/>
      <c r="UOE90" s="190"/>
      <c r="UOF90" s="190"/>
      <c r="UOG90" s="190"/>
      <c r="UOH90" s="190"/>
      <c r="UOI90" s="190"/>
      <c r="UOJ90" s="190"/>
      <c r="UOK90" s="190"/>
      <c r="UOL90" s="190"/>
      <c r="UOM90" s="190"/>
      <c r="UON90" s="190"/>
      <c r="UOO90" s="190"/>
      <c r="UOP90" s="190"/>
      <c r="UOQ90" s="190"/>
      <c r="UOR90" s="190"/>
      <c r="UOS90" s="190"/>
      <c r="UOT90" s="190"/>
      <c r="UOU90" s="190"/>
      <c r="UOV90" s="190"/>
      <c r="UOW90" s="190"/>
      <c r="UOX90" s="190"/>
      <c r="UOY90" s="190"/>
      <c r="UOZ90" s="190"/>
      <c r="UPA90" s="190"/>
      <c r="UPB90" s="190"/>
      <c r="UPC90" s="190"/>
      <c r="UPD90" s="190"/>
      <c r="UPE90" s="190"/>
      <c r="UPF90" s="190"/>
      <c r="UPG90" s="190"/>
      <c r="UPH90" s="190"/>
      <c r="UPI90" s="190"/>
      <c r="UPJ90" s="190"/>
      <c r="UPK90" s="190"/>
      <c r="UPL90" s="190"/>
      <c r="UPM90" s="190"/>
      <c r="UPN90" s="190"/>
      <c r="UPO90" s="190"/>
      <c r="UPP90" s="190"/>
      <c r="UPQ90" s="190"/>
      <c r="UPR90" s="190"/>
      <c r="UPS90" s="190"/>
      <c r="UPT90" s="190"/>
      <c r="UPU90" s="190"/>
      <c r="UPV90" s="190"/>
      <c r="UPW90" s="190"/>
      <c r="UPX90" s="190"/>
      <c r="UPY90" s="190"/>
      <c r="UPZ90" s="190"/>
      <c r="UQA90" s="190"/>
      <c r="UQB90" s="190"/>
      <c r="UQC90" s="190"/>
      <c r="UQD90" s="190"/>
      <c r="UQE90" s="190"/>
      <c r="UQF90" s="190"/>
      <c r="UQG90" s="190"/>
      <c r="UQH90" s="190"/>
      <c r="UQI90" s="190"/>
      <c r="UQJ90" s="190"/>
      <c r="UQK90" s="190"/>
      <c r="UQL90" s="190"/>
      <c r="UQM90" s="190"/>
      <c r="UQN90" s="190"/>
      <c r="UQO90" s="190"/>
      <c r="UQP90" s="190"/>
      <c r="UQQ90" s="190"/>
      <c r="UQR90" s="190"/>
      <c r="UQS90" s="190"/>
      <c r="UQT90" s="190"/>
      <c r="UQU90" s="190"/>
      <c r="UQV90" s="190"/>
      <c r="UQW90" s="190"/>
      <c r="UQX90" s="190"/>
      <c r="UQY90" s="190"/>
      <c r="UQZ90" s="190"/>
      <c r="URA90" s="190"/>
      <c r="URB90" s="190"/>
      <c r="URC90" s="190"/>
      <c r="URD90" s="190"/>
      <c r="URE90" s="190"/>
      <c r="URF90" s="190"/>
      <c r="URG90" s="190"/>
      <c r="URH90" s="190"/>
      <c r="URI90" s="190"/>
      <c r="URJ90" s="190"/>
      <c r="URK90" s="190"/>
      <c r="URL90" s="190"/>
      <c r="URM90" s="190"/>
      <c r="URN90" s="190"/>
      <c r="URO90" s="190"/>
      <c r="URP90" s="190"/>
      <c r="URQ90" s="190"/>
      <c r="URR90" s="190"/>
      <c r="URS90" s="190"/>
      <c r="URT90" s="190"/>
      <c r="URU90" s="190"/>
      <c r="URV90" s="190"/>
      <c r="URW90" s="190"/>
      <c r="URX90" s="190"/>
      <c r="URY90" s="190"/>
      <c r="URZ90" s="190"/>
      <c r="USA90" s="190"/>
      <c r="USB90" s="190"/>
      <c r="USC90" s="190"/>
      <c r="USD90" s="190"/>
      <c r="USE90" s="190"/>
      <c r="USF90" s="190"/>
      <c r="USG90" s="190"/>
      <c r="USH90" s="190"/>
      <c r="USI90" s="190"/>
      <c r="USJ90" s="190"/>
      <c r="USK90" s="190"/>
      <c r="USL90" s="190"/>
      <c r="USM90" s="190"/>
      <c r="USN90" s="190"/>
      <c r="USO90" s="190"/>
      <c r="USP90" s="190"/>
      <c r="USQ90" s="190"/>
      <c r="USR90" s="190"/>
      <c r="USS90" s="190"/>
      <c r="UST90" s="190"/>
      <c r="USU90" s="190"/>
      <c r="USV90" s="190"/>
      <c r="USW90" s="190"/>
      <c r="USX90" s="190"/>
      <c r="USY90" s="190"/>
      <c r="USZ90" s="190"/>
      <c r="UTA90" s="190"/>
      <c r="UTB90" s="190"/>
      <c r="UTC90" s="190"/>
      <c r="UTD90" s="190"/>
      <c r="UTE90" s="190"/>
      <c r="UTF90" s="190"/>
      <c r="UTG90" s="190"/>
      <c r="UTH90" s="190"/>
      <c r="UTI90" s="190"/>
      <c r="UTJ90" s="190"/>
      <c r="UTK90" s="190"/>
      <c r="UTL90" s="190"/>
      <c r="UTM90" s="190"/>
      <c r="UTN90" s="190"/>
      <c r="UTO90" s="190"/>
      <c r="UTP90" s="190"/>
      <c r="UTQ90" s="190"/>
      <c r="UTR90" s="190"/>
      <c r="UTS90" s="190"/>
      <c r="UTT90" s="190"/>
      <c r="UTU90" s="190"/>
      <c r="UTV90" s="190"/>
      <c r="UTW90" s="190"/>
      <c r="UTX90" s="190"/>
      <c r="UTY90" s="190"/>
      <c r="UTZ90" s="190"/>
      <c r="UUA90" s="190"/>
      <c r="UUB90" s="190"/>
      <c r="UUC90" s="190"/>
      <c r="UUD90" s="190"/>
      <c r="UUE90" s="190"/>
      <c r="UUF90" s="190"/>
      <c r="UUG90" s="190"/>
      <c r="UUH90" s="190"/>
      <c r="UUI90" s="190"/>
      <c r="UUJ90" s="190"/>
      <c r="UUK90" s="190"/>
      <c r="UUL90" s="190"/>
      <c r="UUM90" s="190"/>
      <c r="UUN90" s="190"/>
      <c r="UUO90" s="190"/>
      <c r="UUP90" s="190"/>
      <c r="UUQ90" s="190"/>
      <c r="UUR90" s="190"/>
      <c r="UUS90" s="190"/>
      <c r="UUT90" s="190"/>
      <c r="UUU90" s="190"/>
      <c r="UUV90" s="190"/>
      <c r="UUW90" s="190"/>
      <c r="UUX90" s="190"/>
      <c r="UUY90" s="190"/>
      <c r="UUZ90" s="190"/>
      <c r="UVA90" s="190"/>
      <c r="UVB90" s="190"/>
      <c r="UVC90" s="190"/>
      <c r="UVD90" s="190"/>
      <c r="UVE90" s="190"/>
      <c r="UVF90" s="190"/>
      <c r="UVG90" s="190"/>
      <c r="UVH90" s="190"/>
      <c r="UVI90" s="190"/>
      <c r="UVJ90" s="190"/>
      <c r="UVK90" s="190"/>
      <c r="UVL90" s="190"/>
      <c r="UVM90" s="190"/>
      <c r="UVN90" s="190"/>
      <c r="UVO90" s="190"/>
      <c r="UVP90" s="190"/>
      <c r="UVQ90" s="190"/>
      <c r="UVR90" s="190"/>
      <c r="UVS90" s="190"/>
      <c r="UVT90" s="190"/>
      <c r="UVU90" s="190"/>
      <c r="UVV90" s="190"/>
      <c r="UVW90" s="190"/>
      <c r="UVX90" s="190"/>
      <c r="UVY90" s="190"/>
      <c r="UVZ90" s="190"/>
      <c r="UWA90" s="190"/>
      <c r="UWB90" s="190"/>
      <c r="UWC90" s="190"/>
      <c r="UWD90" s="190"/>
      <c r="UWE90" s="190"/>
      <c r="UWF90" s="190"/>
      <c r="UWG90" s="190"/>
      <c r="UWH90" s="190"/>
      <c r="UWI90" s="190"/>
      <c r="UWJ90" s="190"/>
      <c r="UWK90" s="190"/>
      <c r="UWL90" s="190"/>
      <c r="UWM90" s="190"/>
      <c r="UWN90" s="190"/>
      <c r="UWO90" s="190"/>
      <c r="UWP90" s="190"/>
      <c r="UWQ90" s="190"/>
      <c r="UWR90" s="190"/>
      <c r="UWS90" s="190"/>
      <c r="UWT90" s="190"/>
      <c r="UWU90" s="190"/>
      <c r="UWV90" s="190"/>
      <c r="UWW90" s="190"/>
      <c r="UWX90" s="190"/>
      <c r="UWY90" s="190"/>
      <c r="UWZ90" s="190"/>
      <c r="UXA90" s="190"/>
      <c r="UXB90" s="190"/>
      <c r="UXC90" s="190"/>
      <c r="UXD90" s="190"/>
      <c r="UXE90" s="190"/>
      <c r="UXF90" s="190"/>
      <c r="UXG90" s="190"/>
      <c r="UXH90" s="190"/>
      <c r="UXI90" s="190"/>
      <c r="UXJ90" s="190"/>
      <c r="UXK90" s="190"/>
      <c r="UXL90" s="190"/>
      <c r="UXM90" s="190"/>
      <c r="UXN90" s="190"/>
      <c r="UXO90" s="190"/>
      <c r="UXP90" s="190"/>
      <c r="UXQ90" s="190"/>
      <c r="UXR90" s="190"/>
      <c r="UXS90" s="190"/>
      <c r="UXT90" s="190"/>
      <c r="UXU90" s="190"/>
      <c r="UXV90" s="190"/>
      <c r="UXW90" s="190"/>
      <c r="UXX90" s="190"/>
      <c r="UXY90" s="190"/>
      <c r="UXZ90" s="190"/>
      <c r="UYA90" s="190"/>
      <c r="UYB90" s="190"/>
      <c r="UYC90" s="190"/>
      <c r="UYD90" s="190"/>
      <c r="UYE90" s="190"/>
      <c r="UYF90" s="190"/>
      <c r="UYG90" s="190"/>
      <c r="UYH90" s="190"/>
      <c r="UYI90" s="190"/>
      <c r="UYJ90" s="190"/>
      <c r="UYK90" s="190"/>
      <c r="UYL90" s="190"/>
      <c r="UYM90" s="190"/>
      <c r="UYN90" s="190"/>
      <c r="UYO90" s="190"/>
      <c r="UYP90" s="190"/>
      <c r="UYQ90" s="190"/>
      <c r="UYR90" s="190"/>
      <c r="UYS90" s="190"/>
      <c r="UYT90" s="190"/>
      <c r="UYU90" s="190"/>
      <c r="UYV90" s="190"/>
      <c r="UYW90" s="190"/>
      <c r="UYX90" s="190"/>
      <c r="UYY90" s="190"/>
      <c r="UYZ90" s="190"/>
      <c r="UZA90" s="190"/>
      <c r="UZB90" s="190"/>
      <c r="UZC90" s="190"/>
      <c r="UZD90" s="190"/>
      <c r="UZE90" s="190"/>
      <c r="UZF90" s="190"/>
      <c r="UZG90" s="190"/>
      <c r="UZH90" s="190"/>
      <c r="UZI90" s="190"/>
      <c r="UZJ90" s="190"/>
      <c r="UZK90" s="190"/>
      <c r="UZL90" s="190"/>
      <c r="UZM90" s="190"/>
      <c r="UZN90" s="190"/>
      <c r="UZO90" s="190"/>
      <c r="UZP90" s="190"/>
      <c r="UZQ90" s="190"/>
      <c r="UZR90" s="190"/>
      <c r="UZS90" s="190"/>
      <c r="UZT90" s="190"/>
      <c r="UZU90" s="190"/>
      <c r="UZV90" s="190"/>
      <c r="UZW90" s="190"/>
      <c r="UZX90" s="190"/>
      <c r="UZY90" s="190"/>
      <c r="UZZ90" s="190"/>
      <c r="VAA90" s="190"/>
      <c r="VAB90" s="190"/>
      <c r="VAC90" s="190"/>
      <c r="VAD90" s="190"/>
      <c r="VAE90" s="190"/>
      <c r="VAF90" s="190"/>
      <c r="VAG90" s="190"/>
      <c r="VAH90" s="190"/>
      <c r="VAI90" s="190"/>
      <c r="VAJ90" s="190"/>
      <c r="VAK90" s="190"/>
      <c r="VAL90" s="190"/>
      <c r="VAM90" s="190"/>
      <c r="VAN90" s="190"/>
      <c r="VAO90" s="190"/>
      <c r="VAP90" s="190"/>
      <c r="VAQ90" s="190"/>
      <c r="VAR90" s="190"/>
      <c r="VAS90" s="190"/>
      <c r="VAT90" s="190"/>
      <c r="VAU90" s="190"/>
      <c r="VAV90" s="190"/>
      <c r="VAW90" s="190"/>
      <c r="VAX90" s="190"/>
      <c r="VAY90" s="190"/>
      <c r="VAZ90" s="190"/>
      <c r="VBA90" s="190"/>
      <c r="VBB90" s="190"/>
      <c r="VBC90" s="190"/>
      <c r="VBD90" s="190"/>
      <c r="VBE90" s="190"/>
      <c r="VBF90" s="190"/>
      <c r="VBG90" s="190"/>
      <c r="VBH90" s="190"/>
      <c r="VBI90" s="190"/>
      <c r="VBJ90" s="190"/>
      <c r="VBK90" s="190"/>
      <c r="VBL90" s="190"/>
      <c r="VBM90" s="190"/>
      <c r="VBN90" s="190"/>
      <c r="VBO90" s="190"/>
      <c r="VBP90" s="190"/>
      <c r="VBQ90" s="190"/>
      <c r="VBR90" s="190"/>
      <c r="VBS90" s="190"/>
      <c r="VBT90" s="190"/>
      <c r="VBU90" s="190"/>
      <c r="VBV90" s="190"/>
      <c r="VBW90" s="190"/>
      <c r="VBX90" s="190"/>
      <c r="VBY90" s="190"/>
      <c r="VBZ90" s="190"/>
      <c r="VCA90" s="190"/>
      <c r="VCB90" s="190"/>
      <c r="VCC90" s="190"/>
      <c r="VCD90" s="190"/>
      <c r="VCE90" s="190"/>
      <c r="VCF90" s="190"/>
      <c r="VCG90" s="190"/>
      <c r="VCH90" s="190"/>
      <c r="VCI90" s="190"/>
      <c r="VCJ90" s="190"/>
      <c r="VCK90" s="190"/>
      <c r="VCL90" s="190"/>
      <c r="VCM90" s="190"/>
      <c r="VCN90" s="190"/>
      <c r="VCO90" s="190"/>
      <c r="VCP90" s="190"/>
      <c r="VCQ90" s="190"/>
      <c r="VCR90" s="190"/>
      <c r="VCS90" s="190"/>
      <c r="VCT90" s="190"/>
      <c r="VCU90" s="190"/>
      <c r="VCV90" s="190"/>
      <c r="VCW90" s="190"/>
      <c r="VCX90" s="190"/>
      <c r="VCY90" s="190"/>
      <c r="VCZ90" s="190"/>
      <c r="VDA90" s="190"/>
      <c r="VDB90" s="190"/>
      <c r="VDC90" s="190"/>
      <c r="VDD90" s="190"/>
      <c r="VDE90" s="190"/>
      <c r="VDF90" s="190"/>
      <c r="VDG90" s="190"/>
      <c r="VDH90" s="190"/>
      <c r="VDI90" s="190"/>
      <c r="VDJ90" s="190"/>
      <c r="VDK90" s="190"/>
      <c r="VDL90" s="190"/>
      <c r="VDM90" s="190"/>
      <c r="VDN90" s="190"/>
      <c r="VDO90" s="190"/>
      <c r="VDP90" s="190"/>
      <c r="VDQ90" s="190"/>
      <c r="VDR90" s="190"/>
      <c r="VDS90" s="190"/>
      <c r="VDT90" s="190"/>
      <c r="VDU90" s="190"/>
      <c r="VDV90" s="190"/>
      <c r="VDW90" s="190"/>
      <c r="VDX90" s="190"/>
      <c r="VDY90" s="190"/>
      <c r="VDZ90" s="190"/>
      <c r="VEA90" s="190"/>
      <c r="VEB90" s="190"/>
      <c r="VEC90" s="190"/>
      <c r="VED90" s="190"/>
      <c r="VEE90" s="190"/>
      <c r="VEF90" s="190"/>
      <c r="VEG90" s="190"/>
      <c r="VEH90" s="190"/>
      <c r="VEI90" s="190"/>
      <c r="VEJ90" s="190"/>
      <c r="VEK90" s="190"/>
      <c r="VEL90" s="190"/>
      <c r="VEM90" s="190"/>
      <c r="VEN90" s="190"/>
      <c r="VEO90" s="190"/>
      <c r="VEP90" s="190"/>
      <c r="VEQ90" s="190"/>
      <c r="VER90" s="190"/>
      <c r="VES90" s="190"/>
      <c r="VET90" s="190"/>
      <c r="VEU90" s="190"/>
      <c r="VEV90" s="190"/>
      <c r="VEW90" s="190"/>
      <c r="VEX90" s="190"/>
      <c r="VEY90" s="190"/>
      <c r="VEZ90" s="190"/>
      <c r="VFA90" s="190"/>
      <c r="VFB90" s="190"/>
      <c r="VFC90" s="190"/>
      <c r="VFD90" s="190"/>
      <c r="VFE90" s="190"/>
      <c r="VFF90" s="190"/>
      <c r="VFG90" s="190"/>
      <c r="VFH90" s="190"/>
      <c r="VFI90" s="190"/>
      <c r="VFJ90" s="190"/>
      <c r="VFK90" s="190"/>
      <c r="VFL90" s="190"/>
      <c r="VFM90" s="190"/>
      <c r="VFN90" s="190"/>
      <c r="VFO90" s="190"/>
      <c r="VFP90" s="190"/>
      <c r="VFQ90" s="190"/>
      <c r="VFR90" s="190"/>
      <c r="VFS90" s="190"/>
      <c r="VFT90" s="190"/>
      <c r="VFU90" s="190"/>
      <c r="VFV90" s="190"/>
      <c r="VFW90" s="190"/>
      <c r="VFX90" s="190"/>
      <c r="VFY90" s="190"/>
      <c r="VFZ90" s="190"/>
      <c r="VGA90" s="190"/>
      <c r="VGB90" s="190"/>
      <c r="VGC90" s="190"/>
      <c r="VGD90" s="190"/>
      <c r="VGE90" s="190"/>
      <c r="VGF90" s="190"/>
      <c r="VGG90" s="190"/>
      <c r="VGH90" s="190"/>
      <c r="VGI90" s="190"/>
      <c r="VGJ90" s="190"/>
      <c r="VGK90" s="190"/>
      <c r="VGL90" s="190"/>
      <c r="VGM90" s="190"/>
      <c r="VGN90" s="190"/>
      <c r="VGO90" s="190"/>
      <c r="VGP90" s="190"/>
      <c r="VGQ90" s="190"/>
      <c r="VGR90" s="190"/>
      <c r="VGS90" s="190"/>
      <c r="VGT90" s="190"/>
      <c r="VGU90" s="190"/>
      <c r="VGV90" s="190"/>
      <c r="VGW90" s="190"/>
      <c r="VGX90" s="190"/>
      <c r="VGY90" s="190"/>
      <c r="VGZ90" s="190"/>
      <c r="VHA90" s="190"/>
      <c r="VHB90" s="190"/>
      <c r="VHC90" s="190"/>
      <c r="VHD90" s="190"/>
      <c r="VHE90" s="190"/>
      <c r="VHF90" s="190"/>
      <c r="VHG90" s="190"/>
      <c r="VHH90" s="190"/>
      <c r="VHI90" s="190"/>
      <c r="VHJ90" s="190"/>
      <c r="VHK90" s="190"/>
      <c r="VHL90" s="190"/>
      <c r="VHM90" s="190"/>
      <c r="VHN90" s="190"/>
      <c r="VHO90" s="190"/>
      <c r="VHP90" s="190"/>
      <c r="VHQ90" s="190"/>
      <c r="VHR90" s="190"/>
      <c r="VHS90" s="190"/>
      <c r="VHT90" s="190"/>
      <c r="VHU90" s="190"/>
      <c r="VHV90" s="190"/>
      <c r="VHW90" s="190"/>
      <c r="VHX90" s="190"/>
      <c r="VHY90" s="190"/>
      <c r="VHZ90" s="190"/>
      <c r="VIA90" s="190"/>
      <c r="VIB90" s="190"/>
      <c r="VIC90" s="190"/>
      <c r="VID90" s="190"/>
      <c r="VIE90" s="190"/>
      <c r="VIF90" s="190"/>
      <c r="VIG90" s="190"/>
      <c r="VIH90" s="190"/>
      <c r="VII90" s="190"/>
      <c r="VIJ90" s="190"/>
      <c r="VIK90" s="190"/>
      <c r="VIL90" s="190"/>
      <c r="VIM90" s="190"/>
      <c r="VIN90" s="190"/>
      <c r="VIO90" s="190"/>
      <c r="VIP90" s="190"/>
      <c r="VIQ90" s="190"/>
      <c r="VIR90" s="190"/>
      <c r="VIS90" s="190"/>
      <c r="VIT90" s="190"/>
      <c r="VIU90" s="190"/>
      <c r="VIV90" s="190"/>
      <c r="VIW90" s="190"/>
      <c r="VIX90" s="190"/>
      <c r="VIY90" s="190"/>
      <c r="VIZ90" s="190"/>
      <c r="VJA90" s="190"/>
      <c r="VJB90" s="190"/>
      <c r="VJC90" s="190"/>
      <c r="VJD90" s="190"/>
      <c r="VJE90" s="190"/>
      <c r="VJF90" s="190"/>
      <c r="VJG90" s="190"/>
      <c r="VJH90" s="190"/>
      <c r="VJI90" s="190"/>
      <c r="VJJ90" s="190"/>
      <c r="VJK90" s="190"/>
      <c r="VJL90" s="190"/>
      <c r="VJM90" s="190"/>
      <c r="VJN90" s="190"/>
      <c r="VJO90" s="190"/>
      <c r="VJP90" s="190"/>
      <c r="VJQ90" s="190"/>
      <c r="VJR90" s="190"/>
      <c r="VJS90" s="190"/>
      <c r="VJT90" s="190"/>
      <c r="VJU90" s="190"/>
      <c r="VJV90" s="190"/>
      <c r="VJW90" s="190"/>
      <c r="VJX90" s="190"/>
      <c r="VJY90" s="190"/>
      <c r="VJZ90" s="190"/>
      <c r="VKA90" s="190"/>
      <c r="VKB90" s="190"/>
      <c r="VKC90" s="190"/>
      <c r="VKD90" s="190"/>
      <c r="VKE90" s="190"/>
      <c r="VKF90" s="190"/>
      <c r="VKG90" s="190"/>
      <c r="VKH90" s="190"/>
      <c r="VKI90" s="190"/>
      <c r="VKJ90" s="190"/>
      <c r="VKK90" s="190"/>
      <c r="VKL90" s="190"/>
      <c r="VKM90" s="190"/>
      <c r="VKN90" s="190"/>
      <c r="VKO90" s="190"/>
      <c r="VKP90" s="190"/>
      <c r="VKQ90" s="190"/>
      <c r="VKR90" s="190"/>
      <c r="VKS90" s="190"/>
      <c r="VKT90" s="190"/>
      <c r="VKU90" s="190"/>
      <c r="VKV90" s="190"/>
      <c r="VKW90" s="190"/>
      <c r="VKX90" s="190"/>
      <c r="VKY90" s="190"/>
      <c r="VKZ90" s="190"/>
      <c r="VLA90" s="190"/>
      <c r="VLB90" s="190"/>
      <c r="VLC90" s="190"/>
      <c r="VLD90" s="190"/>
      <c r="VLE90" s="190"/>
      <c r="VLF90" s="190"/>
      <c r="VLG90" s="190"/>
      <c r="VLH90" s="190"/>
      <c r="VLI90" s="190"/>
      <c r="VLJ90" s="190"/>
      <c r="VLK90" s="190"/>
      <c r="VLL90" s="190"/>
      <c r="VLM90" s="190"/>
      <c r="VLN90" s="190"/>
      <c r="VLO90" s="190"/>
      <c r="VLP90" s="190"/>
      <c r="VLQ90" s="190"/>
      <c r="VLR90" s="190"/>
      <c r="VLS90" s="190"/>
      <c r="VLT90" s="190"/>
      <c r="VLU90" s="190"/>
      <c r="VLV90" s="190"/>
      <c r="VLW90" s="190"/>
      <c r="VLX90" s="190"/>
      <c r="VLY90" s="190"/>
      <c r="VLZ90" s="190"/>
      <c r="VMA90" s="190"/>
      <c r="VMB90" s="190"/>
      <c r="VMC90" s="190"/>
      <c r="VMD90" s="190"/>
      <c r="VME90" s="190"/>
      <c r="VMF90" s="190"/>
      <c r="VMG90" s="190"/>
      <c r="VMH90" s="190"/>
      <c r="VMI90" s="190"/>
      <c r="VMJ90" s="190"/>
      <c r="VMK90" s="190"/>
      <c r="VML90" s="190"/>
      <c r="VMM90" s="190"/>
      <c r="VMN90" s="190"/>
      <c r="VMO90" s="190"/>
      <c r="VMP90" s="190"/>
      <c r="VMQ90" s="190"/>
      <c r="VMR90" s="190"/>
      <c r="VMS90" s="190"/>
      <c r="VMT90" s="190"/>
      <c r="VMU90" s="190"/>
      <c r="VMV90" s="190"/>
      <c r="VMW90" s="190"/>
      <c r="VMX90" s="190"/>
      <c r="VMY90" s="190"/>
      <c r="VMZ90" s="190"/>
      <c r="VNA90" s="190"/>
      <c r="VNB90" s="190"/>
      <c r="VNC90" s="190"/>
      <c r="VND90" s="190"/>
      <c r="VNE90" s="190"/>
      <c r="VNF90" s="190"/>
      <c r="VNG90" s="190"/>
      <c r="VNH90" s="190"/>
      <c r="VNI90" s="190"/>
      <c r="VNJ90" s="190"/>
      <c r="VNK90" s="190"/>
      <c r="VNL90" s="190"/>
      <c r="VNM90" s="190"/>
      <c r="VNN90" s="190"/>
      <c r="VNO90" s="190"/>
      <c r="VNP90" s="190"/>
      <c r="VNQ90" s="190"/>
      <c r="VNR90" s="190"/>
      <c r="VNS90" s="190"/>
      <c r="VNT90" s="190"/>
      <c r="VNU90" s="190"/>
      <c r="VNV90" s="190"/>
      <c r="VNW90" s="190"/>
      <c r="VNX90" s="190"/>
      <c r="VNY90" s="190"/>
      <c r="VNZ90" s="190"/>
      <c r="VOA90" s="190"/>
      <c r="VOB90" s="190"/>
      <c r="VOC90" s="190"/>
      <c r="VOD90" s="190"/>
      <c r="VOE90" s="190"/>
      <c r="VOF90" s="190"/>
      <c r="VOG90" s="190"/>
      <c r="VOH90" s="190"/>
      <c r="VOI90" s="190"/>
      <c r="VOJ90" s="190"/>
      <c r="VOK90" s="190"/>
      <c r="VOL90" s="190"/>
      <c r="VOM90" s="190"/>
      <c r="VON90" s="190"/>
      <c r="VOO90" s="190"/>
      <c r="VOP90" s="190"/>
      <c r="VOQ90" s="190"/>
      <c r="VOR90" s="190"/>
      <c r="VOS90" s="190"/>
      <c r="VOT90" s="190"/>
      <c r="VOU90" s="190"/>
      <c r="VOV90" s="190"/>
      <c r="VOW90" s="190"/>
      <c r="VOX90" s="190"/>
      <c r="VOY90" s="190"/>
      <c r="VOZ90" s="190"/>
      <c r="VPA90" s="190"/>
      <c r="VPB90" s="190"/>
      <c r="VPC90" s="190"/>
      <c r="VPD90" s="190"/>
      <c r="VPE90" s="190"/>
      <c r="VPF90" s="190"/>
      <c r="VPG90" s="190"/>
      <c r="VPH90" s="190"/>
      <c r="VPI90" s="190"/>
      <c r="VPJ90" s="190"/>
      <c r="VPK90" s="190"/>
      <c r="VPL90" s="190"/>
      <c r="VPM90" s="190"/>
      <c r="VPN90" s="190"/>
      <c r="VPO90" s="190"/>
      <c r="VPP90" s="190"/>
      <c r="VPQ90" s="190"/>
      <c r="VPR90" s="190"/>
      <c r="VPS90" s="190"/>
      <c r="VPT90" s="190"/>
      <c r="VPU90" s="190"/>
      <c r="VPV90" s="190"/>
      <c r="VPW90" s="190"/>
      <c r="VPX90" s="190"/>
      <c r="VPY90" s="190"/>
      <c r="VPZ90" s="190"/>
      <c r="VQA90" s="190"/>
      <c r="VQB90" s="190"/>
      <c r="VQC90" s="190"/>
      <c r="VQD90" s="190"/>
      <c r="VQE90" s="190"/>
      <c r="VQF90" s="190"/>
      <c r="VQG90" s="190"/>
      <c r="VQH90" s="190"/>
      <c r="VQI90" s="190"/>
      <c r="VQJ90" s="190"/>
      <c r="VQK90" s="190"/>
      <c r="VQL90" s="190"/>
      <c r="VQM90" s="190"/>
      <c r="VQN90" s="190"/>
      <c r="VQO90" s="190"/>
      <c r="VQP90" s="190"/>
      <c r="VQQ90" s="190"/>
      <c r="VQR90" s="190"/>
      <c r="VQS90" s="190"/>
      <c r="VQT90" s="190"/>
      <c r="VQU90" s="190"/>
      <c r="VQV90" s="190"/>
      <c r="VQW90" s="190"/>
      <c r="VQX90" s="190"/>
      <c r="VQY90" s="190"/>
      <c r="VQZ90" s="190"/>
      <c r="VRA90" s="190"/>
      <c r="VRB90" s="190"/>
      <c r="VRC90" s="190"/>
      <c r="VRD90" s="190"/>
      <c r="VRE90" s="190"/>
      <c r="VRF90" s="190"/>
      <c r="VRG90" s="190"/>
      <c r="VRH90" s="190"/>
      <c r="VRI90" s="190"/>
      <c r="VRJ90" s="190"/>
      <c r="VRK90" s="190"/>
      <c r="VRL90" s="190"/>
      <c r="VRM90" s="190"/>
      <c r="VRN90" s="190"/>
      <c r="VRO90" s="190"/>
      <c r="VRP90" s="190"/>
      <c r="VRQ90" s="190"/>
      <c r="VRR90" s="190"/>
      <c r="VRS90" s="190"/>
      <c r="VRT90" s="190"/>
      <c r="VRU90" s="190"/>
      <c r="VRV90" s="190"/>
      <c r="VRW90" s="190"/>
      <c r="VRX90" s="190"/>
      <c r="VRY90" s="190"/>
      <c r="VRZ90" s="190"/>
      <c r="VSA90" s="190"/>
      <c r="VSB90" s="190"/>
      <c r="VSC90" s="190"/>
      <c r="VSD90" s="190"/>
      <c r="VSE90" s="190"/>
      <c r="VSF90" s="190"/>
      <c r="VSG90" s="190"/>
      <c r="VSH90" s="190"/>
      <c r="VSI90" s="190"/>
      <c r="VSJ90" s="190"/>
      <c r="VSK90" s="190"/>
      <c r="VSL90" s="190"/>
      <c r="VSM90" s="190"/>
      <c r="VSN90" s="190"/>
      <c r="VSO90" s="190"/>
      <c r="VSP90" s="190"/>
      <c r="VSQ90" s="190"/>
      <c r="VSR90" s="190"/>
      <c r="VSS90" s="190"/>
      <c r="VST90" s="190"/>
      <c r="VSU90" s="190"/>
      <c r="VSV90" s="190"/>
      <c r="VSW90" s="190"/>
      <c r="VSX90" s="190"/>
      <c r="VSY90" s="190"/>
      <c r="VSZ90" s="190"/>
      <c r="VTA90" s="190"/>
      <c r="VTB90" s="190"/>
      <c r="VTC90" s="190"/>
      <c r="VTD90" s="190"/>
      <c r="VTE90" s="190"/>
      <c r="VTF90" s="190"/>
      <c r="VTG90" s="190"/>
      <c r="VTH90" s="190"/>
      <c r="VTI90" s="190"/>
      <c r="VTJ90" s="190"/>
      <c r="VTK90" s="190"/>
      <c r="VTL90" s="190"/>
      <c r="VTM90" s="190"/>
      <c r="VTN90" s="190"/>
      <c r="VTO90" s="190"/>
      <c r="VTP90" s="190"/>
      <c r="VTQ90" s="190"/>
      <c r="VTR90" s="190"/>
      <c r="VTS90" s="190"/>
      <c r="VTT90" s="190"/>
      <c r="VTU90" s="190"/>
      <c r="VTV90" s="190"/>
      <c r="VTW90" s="190"/>
      <c r="VTX90" s="190"/>
      <c r="VTY90" s="190"/>
      <c r="VTZ90" s="190"/>
      <c r="VUA90" s="190"/>
      <c r="VUB90" s="190"/>
      <c r="VUC90" s="190"/>
      <c r="VUD90" s="190"/>
      <c r="VUE90" s="190"/>
      <c r="VUF90" s="190"/>
      <c r="VUG90" s="190"/>
      <c r="VUH90" s="190"/>
      <c r="VUI90" s="190"/>
      <c r="VUJ90" s="190"/>
      <c r="VUK90" s="190"/>
      <c r="VUL90" s="190"/>
      <c r="VUM90" s="190"/>
      <c r="VUN90" s="190"/>
      <c r="VUO90" s="190"/>
      <c r="VUP90" s="190"/>
      <c r="VUQ90" s="190"/>
      <c r="VUR90" s="190"/>
      <c r="VUS90" s="190"/>
      <c r="VUT90" s="190"/>
      <c r="VUU90" s="190"/>
      <c r="VUV90" s="190"/>
      <c r="VUW90" s="190"/>
      <c r="VUX90" s="190"/>
      <c r="VUY90" s="190"/>
      <c r="VUZ90" s="190"/>
      <c r="VVA90" s="190"/>
      <c r="VVB90" s="190"/>
      <c r="VVC90" s="190"/>
      <c r="VVD90" s="190"/>
      <c r="VVE90" s="190"/>
      <c r="VVF90" s="190"/>
      <c r="VVG90" s="190"/>
      <c r="VVH90" s="190"/>
      <c r="VVI90" s="190"/>
      <c r="VVJ90" s="190"/>
      <c r="VVK90" s="190"/>
      <c r="VVL90" s="190"/>
      <c r="VVM90" s="190"/>
      <c r="VVN90" s="190"/>
      <c r="VVO90" s="190"/>
      <c r="VVP90" s="190"/>
      <c r="VVQ90" s="190"/>
      <c r="VVR90" s="190"/>
      <c r="VVS90" s="190"/>
      <c r="VVT90" s="190"/>
      <c r="VVU90" s="190"/>
      <c r="VVV90" s="190"/>
      <c r="VVW90" s="190"/>
      <c r="VVX90" s="190"/>
      <c r="VVY90" s="190"/>
      <c r="VVZ90" s="190"/>
      <c r="VWA90" s="190"/>
      <c r="VWB90" s="190"/>
      <c r="VWC90" s="190"/>
      <c r="VWD90" s="190"/>
      <c r="VWE90" s="190"/>
      <c r="VWF90" s="190"/>
      <c r="VWG90" s="190"/>
      <c r="VWH90" s="190"/>
      <c r="VWI90" s="190"/>
      <c r="VWJ90" s="190"/>
      <c r="VWK90" s="190"/>
      <c r="VWL90" s="190"/>
      <c r="VWM90" s="190"/>
      <c r="VWN90" s="190"/>
      <c r="VWO90" s="190"/>
      <c r="VWP90" s="190"/>
      <c r="VWQ90" s="190"/>
      <c r="VWR90" s="190"/>
      <c r="VWS90" s="190"/>
      <c r="VWT90" s="190"/>
      <c r="VWU90" s="190"/>
      <c r="VWV90" s="190"/>
      <c r="VWW90" s="190"/>
      <c r="VWX90" s="190"/>
      <c r="VWY90" s="190"/>
      <c r="VWZ90" s="190"/>
      <c r="VXA90" s="190"/>
      <c r="VXB90" s="190"/>
      <c r="VXC90" s="190"/>
      <c r="VXD90" s="190"/>
      <c r="VXE90" s="190"/>
      <c r="VXF90" s="190"/>
      <c r="VXG90" s="190"/>
      <c r="VXH90" s="190"/>
      <c r="VXI90" s="190"/>
      <c r="VXJ90" s="190"/>
      <c r="VXK90" s="190"/>
      <c r="VXL90" s="190"/>
      <c r="VXM90" s="190"/>
      <c r="VXN90" s="190"/>
      <c r="VXO90" s="190"/>
      <c r="VXP90" s="190"/>
      <c r="VXQ90" s="190"/>
      <c r="VXR90" s="190"/>
      <c r="VXS90" s="190"/>
      <c r="VXT90" s="190"/>
      <c r="VXU90" s="190"/>
      <c r="VXV90" s="190"/>
      <c r="VXW90" s="190"/>
      <c r="VXX90" s="190"/>
      <c r="VXY90" s="190"/>
      <c r="VXZ90" s="190"/>
      <c r="VYA90" s="190"/>
      <c r="VYB90" s="190"/>
      <c r="VYC90" s="190"/>
      <c r="VYD90" s="190"/>
      <c r="VYE90" s="190"/>
      <c r="VYF90" s="190"/>
      <c r="VYG90" s="190"/>
      <c r="VYH90" s="190"/>
      <c r="VYI90" s="190"/>
      <c r="VYJ90" s="190"/>
      <c r="VYK90" s="190"/>
      <c r="VYL90" s="190"/>
      <c r="VYM90" s="190"/>
      <c r="VYN90" s="190"/>
      <c r="VYO90" s="190"/>
      <c r="VYP90" s="190"/>
      <c r="VYQ90" s="190"/>
      <c r="VYR90" s="190"/>
      <c r="VYS90" s="190"/>
      <c r="VYT90" s="190"/>
      <c r="VYU90" s="190"/>
      <c r="VYV90" s="190"/>
      <c r="VYW90" s="190"/>
      <c r="VYX90" s="190"/>
      <c r="VYY90" s="190"/>
      <c r="VYZ90" s="190"/>
      <c r="VZA90" s="190"/>
      <c r="VZB90" s="190"/>
      <c r="VZC90" s="190"/>
      <c r="VZD90" s="190"/>
      <c r="VZE90" s="190"/>
      <c r="VZF90" s="190"/>
      <c r="VZG90" s="190"/>
      <c r="VZH90" s="190"/>
      <c r="VZI90" s="190"/>
      <c r="VZJ90" s="190"/>
      <c r="VZK90" s="190"/>
      <c r="VZL90" s="190"/>
      <c r="VZM90" s="190"/>
      <c r="VZN90" s="190"/>
      <c r="VZO90" s="190"/>
      <c r="VZP90" s="190"/>
      <c r="VZQ90" s="190"/>
      <c r="VZR90" s="190"/>
      <c r="VZS90" s="190"/>
      <c r="VZT90" s="190"/>
      <c r="VZU90" s="190"/>
      <c r="VZV90" s="190"/>
      <c r="VZW90" s="190"/>
      <c r="VZX90" s="190"/>
      <c r="VZY90" s="190"/>
      <c r="VZZ90" s="190"/>
      <c r="WAA90" s="190"/>
      <c r="WAB90" s="190"/>
      <c r="WAC90" s="190"/>
      <c r="WAD90" s="190"/>
      <c r="WAE90" s="190"/>
      <c r="WAF90" s="190"/>
      <c r="WAG90" s="190"/>
      <c r="WAH90" s="190"/>
      <c r="WAI90" s="190"/>
      <c r="WAJ90" s="190"/>
      <c r="WAK90" s="190"/>
      <c r="WAL90" s="190"/>
      <c r="WAM90" s="190"/>
      <c r="WAN90" s="190"/>
      <c r="WAO90" s="190"/>
      <c r="WAP90" s="190"/>
      <c r="WAQ90" s="190"/>
      <c r="WAR90" s="190"/>
      <c r="WAS90" s="190"/>
      <c r="WAT90" s="190"/>
      <c r="WAU90" s="190"/>
      <c r="WAV90" s="190"/>
      <c r="WAW90" s="190"/>
      <c r="WAX90" s="190"/>
      <c r="WAY90" s="190"/>
      <c r="WAZ90" s="190"/>
      <c r="WBA90" s="190"/>
      <c r="WBB90" s="190"/>
      <c r="WBC90" s="190"/>
      <c r="WBD90" s="190"/>
      <c r="WBE90" s="190"/>
      <c r="WBF90" s="190"/>
      <c r="WBG90" s="190"/>
      <c r="WBH90" s="190"/>
      <c r="WBI90" s="190"/>
      <c r="WBJ90" s="190"/>
      <c r="WBK90" s="190"/>
      <c r="WBL90" s="190"/>
      <c r="WBM90" s="190"/>
      <c r="WBN90" s="190"/>
      <c r="WBO90" s="190"/>
      <c r="WBP90" s="190"/>
      <c r="WBQ90" s="190"/>
      <c r="WBR90" s="190"/>
      <c r="WBS90" s="190"/>
      <c r="WBT90" s="190"/>
      <c r="WBU90" s="190"/>
      <c r="WBV90" s="190"/>
      <c r="WBW90" s="190"/>
      <c r="WBX90" s="190"/>
      <c r="WBY90" s="190"/>
      <c r="WBZ90" s="190"/>
      <c r="WCA90" s="190"/>
      <c r="WCB90" s="190"/>
      <c r="WCC90" s="190"/>
      <c r="WCD90" s="190"/>
      <c r="WCE90" s="190"/>
      <c r="WCF90" s="190"/>
      <c r="WCG90" s="190"/>
      <c r="WCH90" s="190"/>
      <c r="WCI90" s="190"/>
      <c r="WCJ90" s="190"/>
      <c r="WCK90" s="190"/>
      <c r="WCL90" s="190"/>
      <c r="WCM90" s="190"/>
      <c r="WCN90" s="190"/>
      <c r="WCO90" s="190"/>
      <c r="WCP90" s="190"/>
      <c r="WCQ90" s="190"/>
      <c r="WCR90" s="190"/>
      <c r="WCS90" s="190"/>
      <c r="WCT90" s="190"/>
      <c r="WCU90" s="190"/>
      <c r="WCV90" s="190"/>
      <c r="WCW90" s="190"/>
      <c r="WCX90" s="190"/>
      <c r="WCY90" s="190"/>
      <c r="WCZ90" s="190"/>
      <c r="WDA90" s="190"/>
      <c r="WDB90" s="190"/>
      <c r="WDC90" s="190"/>
      <c r="WDD90" s="190"/>
      <c r="WDE90" s="190"/>
      <c r="WDF90" s="190"/>
      <c r="WDG90" s="190"/>
      <c r="WDH90" s="190"/>
      <c r="WDI90" s="190"/>
      <c r="WDJ90" s="190"/>
      <c r="WDK90" s="190"/>
      <c r="WDL90" s="190"/>
      <c r="WDM90" s="190"/>
      <c r="WDN90" s="190"/>
      <c r="WDO90" s="190"/>
      <c r="WDP90" s="190"/>
      <c r="WDQ90" s="190"/>
      <c r="WDR90" s="190"/>
      <c r="WDS90" s="190"/>
      <c r="WDT90" s="190"/>
      <c r="WDU90" s="190"/>
      <c r="WDV90" s="190"/>
      <c r="WDW90" s="190"/>
      <c r="WDX90" s="190"/>
      <c r="WDY90" s="190"/>
      <c r="WDZ90" s="190"/>
      <c r="WEA90" s="190"/>
      <c r="WEB90" s="190"/>
      <c r="WEC90" s="190"/>
      <c r="WED90" s="190"/>
      <c r="WEE90" s="190"/>
      <c r="WEF90" s="190"/>
      <c r="WEG90" s="190"/>
      <c r="WEH90" s="190"/>
      <c r="WEI90" s="190"/>
      <c r="WEJ90" s="190"/>
      <c r="WEK90" s="190"/>
      <c r="WEL90" s="190"/>
      <c r="WEM90" s="190"/>
      <c r="WEN90" s="190"/>
      <c r="WEO90" s="190"/>
      <c r="WEP90" s="190"/>
      <c r="WEQ90" s="190"/>
      <c r="WER90" s="190"/>
      <c r="WES90" s="190"/>
      <c r="WET90" s="190"/>
      <c r="WEU90" s="190"/>
      <c r="WEV90" s="190"/>
      <c r="WEW90" s="190"/>
      <c r="WEX90" s="190"/>
      <c r="WEY90" s="190"/>
      <c r="WEZ90" s="190"/>
      <c r="WFA90" s="190"/>
      <c r="WFB90" s="190"/>
      <c r="WFC90" s="190"/>
      <c r="WFD90" s="190"/>
      <c r="WFE90" s="190"/>
      <c r="WFF90" s="190"/>
      <c r="WFG90" s="190"/>
      <c r="WFH90" s="190"/>
      <c r="WFI90" s="190"/>
      <c r="WFJ90" s="190"/>
      <c r="WFK90" s="190"/>
      <c r="WFL90" s="190"/>
      <c r="WFM90" s="190"/>
      <c r="WFN90" s="190"/>
      <c r="WFO90" s="190"/>
      <c r="WFP90" s="190"/>
      <c r="WFQ90" s="190"/>
      <c r="WFR90" s="190"/>
      <c r="WFS90" s="190"/>
      <c r="WFT90" s="190"/>
      <c r="WFU90" s="190"/>
      <c r="WFV90" s="190"/>
      <c r="WFW90" s="190"/>
      <c r="WFX90" s="190"/>
      <c r="WFY90" s="190"/>
      <c r="WFZ90" s="190"/>
      <c r="WGA90" s="190"/>
      <c r="WGB90" s="190"/>
      <c r="WGC90" s="190"/>
      <c r="WGD90" s="190"/>
      <c r="WGE90" s="190"/>
      <c r="WGF90" s="190"/>
      <c r="WGG90" s="190"/>
      <c r="WGH90" s="190"/>
      <c r="WGI90" s="190"/>
      <c r="WGJ90" s="190"/>
      <c r="WGK90" s="190"/>
      <c r="WGL90" s="190"/>
      <c r="WGM90" s="190"/>
      <c r="WGN90" s="190"/>
      <c r="WGO90" s="190"/>
      <c r="WGP90" s="190"/>
      <c r="WGQ90" s="190"/>
      <c r="WGR90" s="190"/>
      <c r="WGS90" s="190"/>
      <c r="WGT90" s="190"/>
      <c r="WGU90" s="190"/>
      <c r="WGV90" s="190"/>
      <c r="WGW90" s="190"/>
      <c r="WGX90" s="190"/>
      <c r="WGY90" s="190"/>
      <c r="WGZ90" s="190"/>
      <c r="WHA90" s="190"/>
      <c r="WHB90" s="190"/>
      <c r="WHC90" s="190"/>
      <c r="WHD90" s="190"/>
      <c r="WHE90" s="190"/>
      <c r="WHF90" s="190"/>
      <c r="WHG90" s="190"/>
      <c r="WHH90" s="190"/>
      <c r="WHI90" s="190"/>
      <c r="WHJ90" s="190"/>
      <c r="WHK90" s="190"/>
      <c r="WHL90" s="190"/>
      <c r="WHM90" s="190"/>
      <c r="WHN90" s="190"/>
      <c r="WHO90" s="190"/>
      <c r="WHP90" s="190"/>
      <c r="WHQ90" s="190"/>
      <c r="WHR90" s="190"/>
      <c r="WHS90" s="190"/>
      <c r="WHT90" s="190"/>
      <c r="WHU90" s="190"/>
      <c r="WHV90" s="190"/>
      <c r="WHW90" s="190"/>
      <c r="WHX90" s="190"/>
      <c r="WHY90" s="190"/>
      <c r="WHZ90" s="190"/>
      <c r="WIA90" s="190"/>
      <c r="WIB90" s="190"/>
      <c r="WIC90" s="190"/>
      <c r="WID90" s="190"/>
      <c r="WIE90" s="190"/>
      <c r="WIF90" s="190"/>
      <c r="WIG90" s="190"/>
      <c r="WIH90" s="190"/>
      <c r="WII90" s="190"/>
      <c r="WIJ90" s="190"/>
      <c r="WIK90" s="190"/>
      <c r="WIL90" s="190"/>
      <c r="WIM90" s="190"/>
      <c r="WIN90" s="190"/>
      <c r="WIO90" s="190"/>
      <c r="WIP90" s="190"/>
      <c r="WIQ90" s="190"/>
      <c r="WIR90" s="190"/>
      <c r="WIS90" s="190"/>
      <c r="WIT90" s="190"/>
      <c r="WIU90" s="190"/>
      <c r="WIV90" s="190"/>
      <c r="WIW90" s="190"/>
      <c r="WIX90" s="190"/>
      <c r="WIY90" s="190"/>
      <c r="WIZ90" s="190"/>
      <c r="WJA90" s="190"/>
      <c r="WJB90" s="190"/>
      <c r="WJC90" s="190"/>
      <c r="WJD90" s="190"/>
      <c r="WJE90" s="190"/>
      <c r="WJF90" s="190"/>
      <c r="WJG90" s="190"/>
      <c r="WJH90" s="190"/>
      <c r="WJI90" s="190"/>
      <c r="WJJ90" s="190"/>
      <c r="WJK90" s="190"/>
      <c r="WJL90" s="190"/>
      <c r="WJM90" s="190"/>
      <c r="WJN90" s="190"/>
      <c r="WJO90" s="190"/>
      <c r="WJP90" s="190"/>
      <c r="WJQ90" s="190"/>
      <c r="WJR90" s="190"/>
      <c r="WJS90" s="190"/>
      <c r="WJT90" s="190"/>
      <c r="WJU90" s="190"/>
      <c r="WJV90" s="190"/>
      <c r="WJW90" s="190"/>
      <c r="WJX90" s="190"/>
      <c r="WJY90" s="190"/>
      <c r="WJZ90" s="190"/>
      <c r="WKA90" s="190"/>
      <c r="WKB90" s="190"/>
      <c r="WKC90" s="190"/>
      <c r="WKD90" s="190"/>
      <c r="WKE90" s="190"/>
      <c r="WKF90" s="190"/>
      <c r="WKG90" s="190"/>
      <c r="WKH90" s="190"/>
      <c r="WKI90" s="190"/>
      <c r="WKJ90" s="190"/>
      <c r="WKK90" s="190"/>
      <c r="WKL90" s="190"/>
      <c r="WKM90" s="190"/>
      <c r="WKN90" s="190"/>
      <c r="WKO90" s="190"/>
      <c r="WKP90" s="190"/>
      <c r="WKQ90" s="190"/>
      <c r="WKR90" s="190"/>
      <c r="WKS90" s="190"/>
      <c r="WKT90" s="190"/>
      <c r="WKU90" s="190"/>
      <c r="WKV90" s="190"/>
      <c r="WKW90" s="190"/>
      <c r="WKX90" s="190"/>
      <c r="WKY90" s="190"/>
      <c r="WKZ90" s="190"/>
      <c r="WLA90" s="190"/>
      <c r="WLB90" s="190"/>
      <c r="WLC90" s="190"/>
      <c r="WLD90" s="190"/>
      <c r="WLE90" s="190"/>
      <c r="WLF90" s="190"/>
      <c r="WLG90" s="190"/>
      <c r="WLH90" s="190"/>
      <c r="WLI90" s="190"/>
      <c r="WLJ90" s="190"/>
      <c r="WLK90" s="190"/>
      <c r="WLL90" s="190"/>
      <c r="WLM90" s="190"/>
      <c r="WLN90" s="190"/>
      <c r="WLO90" s="190"/>
      <c r="WLP90" s="190"/>
      <c r="WLQ90" s="190"/>
      <c r="WLR90" s="190"/>
      <c r="WLS90" s="190"/>
      <c r="WLT90" s="190"/>
      <c r="WLU90" s="190"/>
      <c r="WLV90" s="190"/>
      <c r="WLW90" s="190"/>
      <c r="WLX90" s="190"/>
      <c r="WLY90" s="190"/>
      <c r="WLZ90" s="190"/>
      <c r="WMA90" s="190"/>
      <c r="WMB90" s="190"/>
      <c r="WMC90" s="190"/>
      <c r="WMD90" s="190"/>
      <c r="WME90" s="190"/>
      <c r="WMF90" s="190"/>
      <c r="WMG90" s="190"/>
      <c r="WMH90" s="190"/>
      <c r="WMI90" s="190"/>
      <c r="WMJ90" s="190"/>
      <c r="WMK90" s="190"/>
      <c r="WML90" s="190"/>
      <c r="WMM90" s="190"/>
      <c r="WMN90" s="190"/>
      <c r="WMO90" s="190"/>
      <c r="WMP90" s="190"/>
      <c r="WMQ90" s="190"/>
      <c r="WMR90" s="190"/>
      <c r="WMS90" s="190"/>
      <c r="WMT90" s="190"/>
      <c r="WMU90" s="190"/>
      <c r="WMV90" s="190"/>
      <c r="WMW90" s="190"/>
      <c r="WMX90" s="190"/>
      <c r="WMY90" s="190"/>
      <c r="WMZ90" s="190"/>
      <c r="WNA90" s="190"/>
      <c r="WNB90" s="190"/>
      <c r="WNC90" s="190"/>
      <c r="WND90" s="190"/>
      <c r="WNE90" s="190"/>
      <c r="WNF90" s="190"/>
      <c r="WNG90" s="190"/>
      <c r="WNH90" s="190"/>
      <c r="WNI90" s="190"/>
      <c r="WNJ90" s="190"/>
      <c r="WNK90" s="190"/>
      <c r="WNL90" s="190"/>
      <c r="WNM90" s="190"/>
      <c r="WNN90" s="190"/>
      <c r="WNO90" s="190"/>
      <c r="WNP90" s="190"/>
      <c r="WNQ90" s="190"/>
      <c r="WNR90" s="190"/>
      <c r="WNS90" s="190"/>
      <c r="WNT90" s="190"/>
      <c r="WNU90" s="190"/>
      <c r="WNV90" s="190"/>
      <c r="WNW90" s="190"/>
      <c r="WNX90" s="190"/>
      <c r="WNY90" s="190"/>
      <c r="WNZ90" s="190"/>
      <c r="WOA90" s="190"/>
      <c r="WOB90" s="190"/>
      <c r="WOC90" s="190"/>
      <c r="WOD90" s="190"/>
      <c r="WOE90" s="190"/>
      <c r="WOF90" s="190"/>
      <c r="WOG90" s="190"/>
      <c r="WOH90" s="190"/>
      <c r="WOI90" s="190"/>
      <c r="WOJ90" s="190"/>
      <c r="WOK90" s="190"/>
      <c r="WOL90" s="190"/>
      <c r="WOM90" s="190"/>
      <c r="WON90" s="190"/>
      <c r="WOO90" s="190"/>
      <c r="WOP90" s="190"/>
      <c r="WOQ90" s="190"/>
      <c r="WOR90" s="190"/>
      <c r="WOS90" s="190"/>
      <c r="WOT90" s="190"/>
      <c r="WOU90" s="190"/>
      <c r="WOV90" s="190"/>
      <c r="WOW90" s="190"/>
      <c r="WOX90" s="190"/>
      <c r="WOY90" s="190"/>
      <c r="WOZ90" s="190"/>
      <c r="WPA90" s="190"/>
      <c r="WPB90" s="190"/>
      <c r="WPC90" s="190"/>
      <c r="WPD90" s="190"/>
      <c r="WPE90" s="190"/>
      <c r="WPF90" s="190"/>
      <c r="WPG90" s="190"/>
      <c r="WPH90" s="190"/>
      <c r="WPI90" s="190"/>
      <c r="WPJ90" s="190"/>
      <c r="WPK90" s="190"/>
      <c r="WPL90" s="190"/>
      <c r="WPM90" s="190"/>
      <c r="WPN90" s="190"/>
      <c r="WPO90" s="190"/>
      <c r="WPP90" s="190"/>
      <c r="WPQ90" s="190"/>
      <c r="WPR90" s="190"/>
      <c r="WPS90" s="190"/>
      <c r="WPT90" s="190"/>
      <c r="WPU90" s="190"/>
      <c r="WPV90" s="190"/>
      <c r="WPW90" s="190"/>
      <c r="WPX90" s="190"/>
      <c r="WPY90" s="190"/>
      <c r="WPZ90" s="190"/>
      <c r="WQA90" s="190"/>
      <c r="WQB90" s="190"/>
      <c r="WQC90" s="190"/>
      <c r="WQD90" s="190"/>
      <c r="WQE90" s="190"/>
      <c r="WQF90" s="190"/>
      <c r="WQG90" s="190"/>
      <c r="WQH90" s="190"/>
      <c r="WQI90" s="190"/>
      <c r="WQJ90" s="190"/>
      <c r="WQK90" s="190"/>
      <c r="WQL90" s="190"/>
      <c r="WQM90" s="190"/>
      <c r="WQN90" s="190"/>
      <c r="WQO90" s="190"/>
      <c r="WQP90" s="190"/>
      <c r="WQQ90" s="190"/>
      <c r="WQR90" s="190"/>
      <c r="WQS90" s="190"/>
      <c r="WQT90" s="190"/>
      <c r="WQU90" s="190"/>
      <c r="WQV90" s="190"/>
      <c r="WQW90" s="190"/>
      <c r="WQX90" s="190"/>
      <c r="WQY90" s="190"/>
      <c r="WQZ90" s="190"/>
      <c r="WRA90" s="190"/>
      <c r="WRB90" s="190"/>
      <c r="WRC90" s="190"/>
      <c r="WRD90" s="190"/>
      <c r="WRE90" s="190"/>
      <c r="WRF90" s="190"/>
      <c r="WRG90" s="190"/>
      <c r="WRH90" s="190"/>
      <c r="WRI90" s="190"/>
      <c r="WRJ90" s="190"/>
      <c r="WRK90" s="190"/>
      <c r="WRL90" s="190"/>
      <c r="WRM90" s="190"/>
      <c r="WRN90" s="190"/>
      <c r="WRO90" s="190"/>
      <c r="WRP90" s="190"/>
      <c r="WRQ90" s="190"/>
      <c r="WRR90" s="190"/>
      <c r="WRS90" s="190"/>
      <c r="WRT90" s="190"/>
      <c r="WRU90" s="190"/>
      <c r="WRV90" s="190"/>
      <c r="WRW90" s="190"/>
      <c r="WRX90" s="190"/>
      <c r="WRY90" s="190"/>
      <c r="WRZ90" s="190"/>
      <c r="WSA90" s="190"/>
      <c r="WSB90" s="190"/>
      <c r="WSC90" s="190"/>
      <c r="WSD90" s="190"/>
      <c r="WSE90" s="190"/>
      <c r="WSF90" s="190"/>
      <c r="WSG90" s="190"/>
      <c r="WSH90" s="190"/>
      <c r="WSI90" s="190"/>
      <c r="WSJ90" s="190"/>
      <c r="WSK90" s="190"/>
      <c r="WSL90" s="190"/>
      <c r="WSM90" s="190"/>
      <c r="WSN90" s="190"/>
      <c r="WSO90" s="190"/>
      <c r="WSP90" s="190"/>
      <c r="WSQ90" s="190"/>
      <c r="WSR90" s="190"/>
      <c r="WSS90" s="190"/>
      <c r="WST90" s="190"/>
      <c r="WSU90" s="190"/>
      <c r="WSV90" s="190"/>
      <c r="WSW90" s="190"/>
      <c r="WSX90" s="190"/>
      <c r="WSY90" s="190"/>
      <c r="WSZ90" s="190"/>
      <c r="WTA90" s="190"/>
      <c r="WTB90" s="190"/>
      <c r="WTC90" s="190"/>
      <c r="WTD90" s="190"/>
      <c r="WTE90" s="190"/>
      <c r="WTF90" s="190"/>
      <c r="WTG90" s="190"/>
      <c r="WTH90" s="190"/>
      <c r="WTI90" s="190"/>
      <c r="WTJ90" s="190"/>
      <c r="WTK90" s="190"/>
      <c r="WTL90" s="190"/>
      <c r="WTM90" s="190"/>
      <c r="WTN90" s="190"/>
      <c r="WTO90" s="190"/>
      <c r="WTP90" s="190"/>
      <c r="WTQ90" s="190"/>
      <c r="WTR90" s="190"/>
      <c r="WTS90" s="190"/>
      <c r="WTT90" s="190"/>
      <c r="WTU90" s="190"/>
      <c r="WTV90" s="190"/>
      <c r="WTW90" s="190"/>
      <c r="WTX90" s="190"/>
      <c r="WTY90" s="190"/>
      <c r="WTZ90" s="190"/>
      <c r="WUA90" s="190"/>
      <c r="WUB90" s="190"/>
      <c r="WUC90" s="190"/>
      <c r="WUD90" s="190"/>
      <c r="WUE90" s="190"/>
      <c r="WUF90" s="190"/>
      <c r="WUG90" s="190"/>
      <c r="WUH90" s="190"/>
      <c r="WUI90" s="190"/>
      <c r="WUJ90" s="190"/>
      <c r="WUK90" s="190"/>
      <c r="WUL90" s="190"/>
      <c r="WUM90" s="190"/>
      <c r="WUN90" s="190"/>
      <c r="WUO90" s="190"/>
      <c r="WUP90" s="190"/>
      <c r="WUQ90" s="190"/>
      <c r="WUR90" s="190"/>
      <c r="WUS90" s="190"/>
      <c r="WUT90" s="190"/>
      <c r="WUU90" s="190"/>
      <c r="WUV90" s="190"/>
      <c r="WUW90" s="190"/>
      <c r="WUX90" s="190"/>
      <c r="WUY90" s="190"/>
      <c r="WUZ90" s="190"/>
      <c r="WVA90" s="190"/>
      <c r="WVB90" s="190"/>
      <c r="WVC90" s="190"/>
      <c r="WVD90" s="190"/>
      <c r="WVE90" s="190"/>
      <c r="WVF90" s="190"/>
      <c r="WVG90" s="190"/>
      <c r="WVH90" s="190"/>
      <c r="WVI90" s="190"/>
      <c r="WVJ90" s="190"/>
      <c r="WVK90" s="190"/>
      <c r="WVL90" s="190"/>
      <c r="WVM90" s="190"/>
      <c r="WVN90" s="190"/>
      <c r="WVO90" s="190"/>
      <c r="WVP90" s="190"/>
      <c r="WVQ90" s="190"/>
      <c r="WVR90" s="190"/>
      <c r="WVS90" s="190"/>
      <c r="WVT90" s="190"/>
      <c r="WVU90" s="190"/>
      <c r="WVV90" s="190"/>
      <c r="WVW90" s="190"/>
      <c r="WVX90" s="190"/>
      <c r="WVY90" s="190"/>
      <c r="WVZ90" s="190"/>
      <c r="WWA90" s="190"/>
      <c r="WWB90" s="190"/>
      <c r="WWC90" s="190"/>
      <c r="WWD90" s="190"/>
      <c r="WWE90" s="190"/>
      <c r="WWF90" s="190"/>
      <c r="WWG90" s="190"/>
      <c r="WWH90" s="190"/>
      <c r="WWI90" s="190"/>
      <c r="WWJ90" s="190"/>
      <c r="WWK90" s="190"/>
      <c r="WWL90" s="190"/>
      <c r="WWM90" s="190"/>
      <c r="WWN90" s="190"/>
      <c r="WWO90" s="190"/>
      <c r="WWP90" s="190"/>
      <c r="WWQ90" s="190"/>
      <c r="WWR90" s="190"/>
      <c r="WWS90" s="190"/>
      <c r="WWT90" s="190"/>
      <c r="WWU90" s="190"/>
      <c r="WWV90" s="190"/>
      <c r="WWW90" s="190"/>
      <c r="WWX90" s="190"/>
      <c r="WWY90" s="190"/>
      <c r="WWZ90" s="190"/>
      <c r="WXA90" s="190"/>
      <c r="WXB90" s="190"/>
      <c r="WXC90" s="190"/>
      <c r="WXD90" s="190"/>
      <c r="WXE90" s="190"/>
      <c r="WXF90" s="190"/>
      <c r="WXG90" s="190"/>
      <c r="WXH90" s="190"/>
      <c r="WXI90" s="190"/>
      <c r="WXJ90" s="190"/>
      <c r="WXK90" s="190"/>
      <c r="WXL90" s="190"/>
      <c r="WXM90" s="190"/>
      <c r="WXN90" s="190"/>
      <c r="WXO90" s="190"/>
      <c r="WXP90" s="190"/>
      <c r="WXQ90" s="190"/>
      <c r="WXR90" s="190"/>
      <c r="WXS90" s="190"/>
      <c r="WXT90" s="190"/>
      <c r="WXU90" s="190"/>
      <c r="WXV90" s="190"/>
      <c r="WXW90" s="190"/>
      <c r="WXX90" s="190"/>
      <c r="WXY90" s="190"/>
      <c r="WXZ90" s="190"/>
      <c r="WYA90" s="190"/>
      <c r="WYB90" s="190"/>
      <c r="WYC90" s="190"/>
      <c r="WYD90" s="190"/>
      <c r="WYE90" s="190"/>
      <c r="WYF90" s="190"/>
      <c r="WYG90" s="190"/>
      <c r="WYH90" s="190"/>
      <c r="WYI90" s="190"/>
      <c r="WYJ90" s="190"/>
      <c r="WYK90" s="190"/>
      <c r="WYL90" s="190"/>
      <c r="WYM90" s="190"/>
      <c r="WYN90" s="190"/>
      <c r="WYO90" s="190"/>
      <c r="WYP90" s="190"/>
      <c r="WYQ90" s="190"/>
      <c r="WYR90" s="190"/>
      <c r="WYS90" s="190"/>
      <c r="WYT90" s="190"/>
      <c r="WYU90" s="190"/>
      <c r="WYV90" s="190"/>
      <c r="WYW90" s="190"/>
      <c r="WYX90" s="190"/>
      <c r="WYY90" s="190"/>
      <c r="WYZ90" s="190"/>
      <c r="WZA90" s="190"/>
      <c r="WZB90" s="190"/>
      <c r="WZC90" s="190"/>
      <c r="WZD90" s="190"/>
      <c r="WZE90" s="190"/>
      <c r="WZF90" s="190"/>
      <c r="WZG90" s="190"/>
      <c r="WZH90" s="190"/>
      <c r="WZI90" s="190"/>
      <c r="WZJ90" s="190"/>
      <c r="WZK90" s="190"/>
      <c r="WZL90" s="190"/>
      <c r="WZM90" s="190"/>
      <c r="WZN90" s="190"/>
      <c r="WZO90" s="190"/>
      <c r="WZP90" s="190"/>
      <c r="WZQ90" s="190"/>
      <c r="WZR90" s="190"/>
      <c r="WZS90" s="190"/>
      <c r="WZT90" s="190"/>
      <c r="WZU90" s="190"/>
      <c r="WZV90" s="190"/>
      <c r="WZW90" s="190"/>
      <c r="WZX90" s="190"/>
      <c r="WZY90" s="190"/>
      <c r="WZZ90" s="190"/>
      <c r="XAA90" s="190"/>
      <c r="XAB90" s="190"/>
      <c r="XAC90" s="190"/>
      <c r="XAD90" s="190"/>
      <c r="XAE90" s="190"/>
      <c r="XAF90" s="190"/>
      <c r="XAG90" s="190"/>
      <c r="XAH90" s="190"/>
      <c r="XAI90" s="190"/>
      <c r="XAJ90" s="190"/>
      <c r="XAK90" s="190"/>
      <c r="XAL90" s="190"/>
      <c r="XAM90" s="190"/>
      <c r="XAN90" s="190"/>
      <c r="XAO90" s="190"/>
      <c r="XAP90" s="190"/>
      <c r="XAQ90" s="190"/>
      <c r="XAR90" s="190"/>
      <c r="XAS90" s="190"/>
      <c r="XAT90" s="190"/>
      <c r="XAU90" s="190"/>
      <c r="XAV90" s="190"/>
      <c r="XAW90" s="190"/>
      <c r="XAX90" s="190"/>
      <c r="XAY90" s="190"/>
      <c r="XAZ90" s="190"/>
      <c r="XBA90" s="190"/>
      <c r="XBB90" s="190"/>
      <c r="XBC90" s="190"/>
      <c r="XBD90" s="190"/>
      <c r="XBE90" s="190"/>
      <c r="XBF90" s="190"/>
      <c r="XBG90" s="190"/>
      <c r="XBH90" s="190"/>
      <c r="XBI90" s="190"/>
      <c r="XBJ90" s="190"/>
      <c r="XBK90" s="190"/>
      <c r="XBL90" s="190"/>
      <c r="XBM90" s="190"/>
      <c r="XBN90" s="190"/>
      <c r="XBO90" s="190"/>
      <c r="XBP90" s="190"/>
      <c r="XBQ90" s="190"/>
      <c r="XBR90" s="190"/>
      <c r="XBS90" s="190"/>
      <c r="XBT90" s="190"/>
      <c r="XBU90" s="190"/>
      <c r="XBV90" s="190"/>
      <c r="XBW90" s="190"/>
      <c r="XBX90" s="190"/>
      <c r="XBY90" s="190"/>
      <c r="XBZ90" s="190"/>
      <c r="XCA90" s="190"/>
      <c r="XCB90" s="190"/>
      <c r="XCC90" s="190"/>
      <c r="XCD90" s="190"/>
      <c r="XCE90" s="190"/>
      <c r="XCF90" s="190"/>
      <c r="XCG90" s="190"/>
      <c r="XCH90" s="190"/>
      <c r="XCI90" s="190"/>
      <c r="XCJ90" s="190"/>
      <c r="XCK90" s="190"/>
      <c r="XCL90" s="190"/>
      <c r="XCM90" s="190"/>
      <c r="XCN90" s="190"/>
      <c r="XCO90" s="190"/>
      <c r="XCP90" s="190"/>
      <c r="XCQ90" s="190"/>
      <c r="XCR90" s="190"/>
      <c r="XCS90" s="190"/>
      <c r="XCT90" s="190"/>
      <c r="XCU90" s="190"/>
      <c r="XCV90" s="190"/>
      <c r="XCW90" s="190"/>
      <c r="XCX90" s="190"/>
      <c r="XCY90" s="190"/>
      <c r="XCZ90" s="190"/>
      <c r="XDA90" s="190"/>
      <c r="XDB90" s="190"/>
      <c r="XDC90" s="190"/>
      <c r="XDD90" s="190"/>
      <c r="XDE90" s="190"/>
      <c r="XDF90" s="190"/>
      <c r="XDG90" s="190"/>
      <c r="XDH90" s="190"/>
      <c r="XDI90" s="190"/>
      <c r="XDJ90" s="190"/>
      <c r="XDK90" s="190"/>
      <c r="XDL90" s="190"/>
      <c r="XDM90" s="190"/>
      <c r="XDN90" s="190"/>
      <c r="XDO90" s="190"/>
      <c r="XDP90" s="190"/>
      <c r="XDQ90" s="190"/>
      <c r="XDR90" s="190"/>
      <c r="XDS90" s="190"/>
      <c r="XDT90" s="190"/>
      <c r="XDU90" s="190"/>
      <c r="XDV90" s="190"/>
      <c r="XDW90" s="190"/>
      <c r="XDX90" s="190"/>
      <c r="XDY90" s="190"/>
      <c r="XDZ90" s="190"/>
      <c r="XEA90" s="190"/>
      <c r="XEB90" s="190"/>
      <c r="XEC90" s="190"/>
      <c r="XED90" s="190"/>
      <c r="XEE90" s="190"/>
      <c r="XEF90" s="190"/>
      <c r="XEG90" s="190"/>
      <c r="XEH90" s="190"/>
      <c r="XEI90" s="190"/>
      <c r="XEJ90" s="190"/>
      <c r="XEK90" s="190"/>
      <c r="XEL90" s="190"/>
    </row>
    <row r="91" spans="4:16366" ht="15" hidden="1" customHeight="1" outlineLevel="1">
      <c r="X91" s="190"/>
      <c r="Y91" s="190"/>
      <c r="Z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190"/>
      <c r="BA91" s="190"/>
      <c r="BB91" s="190"/>
      <c r="BC91" s="190"/>
      <c r="BD91" s="190"/>
      <c r="BE91" s="190"/>
      <c r="BF91" s="190"/>
      <c r="BG91" s="190"/>
      <c r="BH91" s="190"/>
      <c r="BI91" s="190"/>
      <c r="BJ91" s="190"/>
      <c r="BK91" s="190"/>
      <c r="BL91" s="190"/>
      <c r="BM91" s="190"/>
      <c r="BN91" s="190"/>
      <c r="BO91" s="190"/>
      <c r="BP91" s="190"/>
      <c r="BQ91" s="190"/>
      <c r="BR91" s="190"/>
      <c r="BS91" s="190"/>
      <c r="BT91" s="190"/>
      <c r="BU91" s="190"/>
      <c r="BV91" s="190"/>
      <c r="BW91" s="190"/>
      <c r="BX91" s="190"/>
      <c r="BY91" s="190"/>
      <c r="BZ91" s="190"/>
      <c r="CA91" s="190"/>
      <c r="CB91" s="190"/>
      <c r="CC91" s="190"/>
      <c r="CD91" s="190"/>
      <c r="CE91" s="190"/>
      <c r="CF91" s="190"/>
      <c r="CG91" s="190"/>
      <c r="CH91" s="190"/>
      <c r="CI91" s="190"/>
      <c r="CJ91" s="190"/>
      <c r="CK91" s="190"/>
      <c r="CL91" s="190"/>
      <c r="CM91" s="190"/>
      <c r="CN91" s="190"/>
      <c r="CO91" s="190"/>
      <c r="CP91" s="190"/>
      <c r="CQ91" s="190"/>
      <c r="CR91" s="190"/>
      <c r="CS91" s="190"/>
      <c r="CT91" s="190"/>
      <c r="CU91" s="190"/>
      <c r="CV91" s="190"/>
      <c r="CW91" s="190"/>
      <c r="CX91" s="190"/>
      <c r="CY91" s="190"/>
      <c r="CZ91" s="190"/>
      <c r="DA91" s="190"/>
      <c r="DB91" s="190"/>
      <c r="DC91" s="190"/>
      <c r="DD91" s="190"/>
      <c r="DE91" s="190"/>
      <c r="DF91" s="190"/>
      <c r="DG91" s="190"/>
      <c r="DH91" s="190"/>
      <c r="DI91" s="190"/>
      <c r="DJ91" s="190"/>
      <c r="DK91" s="190"/>
      <c r="DL91" s="190"/>
      <c r="DM91" s="190"/>
      <c r="DN91" s="190"/>
      <c r="DO91" s="190"/>
      <c r="DP91" s="190"/>
      <c r="DQ91" s="190"/>
      <c r="DR91" s="190"/>
      <c r="DS91" s="190"/>
      <c r="DT91" s="190"/>
      <c r="DU91" s="190"/>
      <c r="DV91" s="190"/>
      <c r="DW91" s="190"/>
      <c r="DX91" s="190"/>
      <c r="DY91" s="190"/>
      <c r="DZ91" s="190"/>
      <c r="EA91" s="190"/>
      <c r="EB91" s="190"/>
      <c r="EC91" s="190"/>
      <c r="ED91" s="190"/>
      <c r="EE91" s="190"/>
      <c r="EF91" s="190"/>
      <c r="EG91" s="190"/>
      <c r="EH91" s="190"/>
      <c r="EI91" s="190"/>
      <c r="EJ91" s="190"/>
      <c r="EK91" s="190"/>
      <c r="EL91" s="190"/>
      <c r="EM91" s="190"/>
      <c r="EN91" s="190"/>
      <c r="EO91" s="190"/>
      <c r="EP91" s="190"/>
      <c r="EQ91" s="190"/>
      <c r="ER91" s="190"/>
      <c r="ES91" s="190"/>
      <c r="ET91" s="190"/>
      <c r="EU91" s="190"/>
      <c r="EV91" s="190"/>
      <c r="EW91" s="190"/>
      <c r="EX91" s="190"/>
      <c r="EY91" s="190"/>
      <c r="EZ91" s="190"/>
      <c r="FA91" s="190"/>
      <c r="FB91" s="190"/>
      <c r="FC91" s="190"/>
      <c r="FD91" s="190"/>
      <c r="FE91" s="190"/>
      <c r="FF91" s="190"/>
      <c r="FG91" s="190"/>
      <c r="FH91" s="190"/>
      <c r="FI91" s="190"/>
      <c r="FJ91" s="190"/>
      <c r="FK91" s="190"/>
      <c r="FL91" s="190"/>
      <c r="FM91" s="190"/>
      <c r="FN91" s="190"/>
      <c r="FO91" s="190"/>
      <c r="FP91" s="190"/>
      <c r="FQ91" s="190"/>
      <c r="FR91" s="190"/>
      <c r="FS91" s="190"/>
      <c r="FT91" s="190"/>
      <c r="FU91" s="190"/>
      <c r="FV91" s="190"/>
      <c r="FW91" s="190"/>
      <c r="FX91" s="190"/>
      <c r="FY91" s="190"/>
      <c r="FZ91" s="190"/>
      <c r="GA91" s="190"/>
      <c r="GB91" s="190"/>
      <c r="GC91" s="190"/>
      <c r="GD91" s="190"/>
      <c r="GE91" s="190"/>
      <c r="GF91" s="190"/>
      <c r="GG91" s="190"/>
      <c r="GH91" s="190"/>
      <c r="GI91" s="190"/>
      <c r="GJ91" s="190"/>
      <c r="GK91" s="190"/>
      <c r="GL91" s="190"/>
      <c r="GM91" s="190"/>
      <c r="GN91" s="190"/>
      <c r="GO91" s="190"/>
      <c r="GP91" s="190"/>
      <c r="GQ91" s="190"/>
      <c r="GR91" s="190"/>
      <c r="GS91" s="190"/>
      <c r="GT91" s="190"/>
      <c r="GU91" s="190"/>
      <c r="GV91" s="190"/>
      <c r="GW91" s="190"/>
      <c r="GX91" s="190"/>
      <c r="GY91" s="190"/>
      <c r="GZ91" s="190"/>
      <c r="HA91" s="190"/>
      <c r="HB91" s="190"/>
      <c r="HC91" s="190"/>
      <c r="HD91" s="190"/>
      <c r="HE91" s="190"/>
      <c r="HF91" s="190"/>
      <c r="HG91" s="190"/>
      <c r="HH91" s="190"/>
      <c r="HI91" s="190"/>
      <c r="HJ91" s="190"/>
      <c r="HK91" s="190"/>
      <c r="HL91" s="190"/>
      <c r="HM91" s="190"/>
      <c r="HN91" s="190"/>
      <c r="HO91" s="190"/>
      <c r="HP91" s="190"/>
      <c r="HQ91" s="190"/>
      <c r="HR91" s="190"/>
      <c r="HS91" s="190"/>
      <c r="HT91" s="190"/>
      <c r="HU91" s="190"/>
      <c r="HV91" s="190"/>
      <c r="HW91" s="190"/>
      <c r="HX91" s="190"/>
      <c r="HY91" s="190"/>
      <c r="HZ91" s="190"/>
      <c r="IA91" s="190"/>
      <c r="IB91" s="190"/>
      <c r="IC91" s="190"/>
      <c r="ID91" s="190"/>
      <c r="IE91" s="190"/>
      <c r="IF91" s="190"/>
      <c r="IG91" s="190"/>
      <c r="IH91" s="190"/>
      <c r="II91" s="190"/>
      <c r="IJ91" s="190"/>
      <c r="IK91" s="190"/>
      <c r="IL91" s="190"/>
      <c r="IM91" s="190"/>
      <c r="IN91" s="190"/>
      <c r="IO91" s="190"/>
      <c r="IP91" s="190"/>
      <c r="IQ91" s="190"/>
      <c r="IR91" s="190"/>
      <c r="IS91" s="190"/>
      <c r="IT91" s="190"/>
      <c r="IU91" s="190"/>
      <c r="IV91" s="190"/>
      <c r="IW91" s="190"/>
      <c r="IX91" s="190"/>
      <c r="IY91" s="190"/>
      <c r="IZ91" s="190"/>
      <c r="JA91" s="190"/>
      <c r="JB91" s="190"/>
      <c r="JC91" s="190"/>
      <c r="JD91" s="190"/>
      <c r="JE91" s="190"/>
      <c r="JF91" s="190"/>
      <c r="JG91" s="190"/>
      <c r="JH91" s="190"/>
      <c r="JI91" s="190"/>
      <c r="JJ91" s="190"/>
      <c r="JK91" s="190"/>
      <c r="JL91" s="190"/>
      <c r="JM91" s="190"/>
      <c r="JN91" s="190"/>
      <c r="JO91" s="190"/>
      <c r="JP91" s="190"/>
      <c r="JQ91" s="190"/>
      <c r="JR91" s="190"/>
      <c r="JS91" s="190"/>
      <c r="JT91" s="190"/>
      <c r="JU91" s="190"/>
      <c r="JV91" s="190"/>
      <c r="JW91" s="190"/>
      <c r="JX91" s="190"/>
      <c r="JY91" s="190"/>
      <c r="JZ91" s="190"/>
      <c r="KA91" s="190"/>
      <c r="KB91" s="190"/>
      <c r="KC91" s="190"/>
      <c r="KD91" s="190"/>
      <c r="KE91" s="190"/>
      <c r="KF91" s="190"/>
      <c r="KG91" s="190"/>
      <c r="KH91" s="190"/>
      <c r="KI91" s="190"/>
      <c r="KJ91" s="190"/>
      <c r="KK91" s="190"/>
      <c r="KL91" s="190"/>
      <c r="KM91" s="190"/>
      <c r="KN91" s="190"/>
      <c r="KO91" s="190"/>
      <c r="KP91" s="190"/>
      <c r="KQ91" s="190"/>
      <c r="KR91" s="190"/>
      <c r="KS91" s="190"/>
      <c r="KT91" s="190"/>
      <c r="KU91" s="190"/>
      <c r="KV91" s="190"/>
      <c r="KW91" s="190"/>
      <c r="KX91" s="190"/>
      <c r="KY91" s="190"/>
      <c r="KZ91" s="190"/>
      <c r="LA91" s="190"/>
      <c r="LB91" s="190"/>
      <c r="LC91" s="190"/>
      <c r="LD91" s="190"/>
      <c r="LE91" s="190"/>
      <c r="LF91" s="190"/>
      <c r="LG91" s="190"/>
      <c r="LH91" s="190"/>
      <c r="LI91" s="190"/>
      <c r="LJ91" s="190"/>
      <c r="LK91" s="190"/>
      <c r="LL91" s="190"/>
      <c r="LM91" s="190"/>
      <c r="LN91" s="190"/>
      <c r="LO91" s="190"/>
      <c r="LP91" s="190"/>
      <c r="LQ91" s="190"/>
      <c r="LR91" s="190"/>
      <c r="LS91" s="190"/>
      <c r="LT91" s="190"/>
      <c r="LU91" s="190"/>
      <c r="LV91" s="190"/>
      <c r="LW91" s="190"/>
      <c r="LX91" s="190"/>
      <c r="LY91" s="190"/>
      <c r="LZ91" s="190"/>
      <c r="MA91" s="190"/>
      <c r="MB91" s="190"/>
      <c r="MC91" s="190"/>
      <c r="MD91" s="190"/>
      <c r="ME91" s="190"/>
      <c r="MF91" s="190"/>
      <c r="MG91" s="190"/>
      <c r="MH91" s="190"/>
      <c r="MI91" s="190"/>
      <c r="MJ91" s="190"/>
      <c r="MK91" s="190"/>
      <c r="ML91" s="190"/>
      <c r="MM91" s="190"/>
      <c r="MN91" s="190"/>
      <c r="MO91" s="190"/>
      <c r="MP91" s="190"/>
      <c r="MQ91" s="190"/>
      <c r="MR91" s="190"/>
      <c r="MS91" s="190"/>
      <c r="MT91" s="190"/>
      <c r="MU91" s="190"/>
      <c r="MV91" s="190"/>
      <c r="MW91" s="190"/>
      <c r="MX91" s="190"/>
      <c r="MY91" s="190"/>
      <c r="MZ91" s="190"/>
      <c r="NA91" s="190"/>
      <c r="NB91" s="190"/>
      <c r="NC91" s="190"/>
      <c r="ND91" s="190"/>
      <c r="NE91" s="190"/>
      <c r="NF91" s="190"/>
      <c r="NG91" s="190"/>
      <c r="NH91" s="190"/>
      <c r="NI91" s="190"/>
      <c r="NJ91" s="190"/>
      <c r="NK91" s="190"/>
      <c r="NL91" s="190"/>
      <c r="NM91" s="190"/>
      <c r="NN91" s="190"/>
      <c r="NO91" s="190"/>
      <c r="NP91" s="190"/>
      <c r="NQ91" s="190"/>
      <c r="NR91" s="190"/>
      <c r="NS91" s="190"/>
      <c r="NT91" s="190"/>
      <c r="NU91" s="190"/>
      <c r="NV91" s="190"/>
      <c r="NW91" s="190"/>
      <c r="NX91" s="190"/>
      <c r="NY91" s="190"/>
      <c r="NZ91" s="190"/>
      <c r="OA91" s="190"/>
      <c r="OB91" s="190"/>
      <c r="OC91" s="190"/>
      <c r="OD91" s="190"/>
      <c r="OE91" s="190"/>
      <c r="OF91" s="190"/>
      <c r="OG91" s="190"/>
      <c r="OH91" s="190"/>
      <c r="OI91" s="190"/>
      <c r="OJ91" s="190"/>
      <c r="OK91" s="190"/>
      <c r="OL91" s="190"/>
      <c r="OM91" s="190"/>
      <c r="ON91" s="190"/>
      <c r="OO91" s="190"/>
      <c r="OP91" s="190"/>
      <c r="OQ91" s="190"/>
      <c r="OR91" s="190"/>
      <c r="OS91" s="190"/>
      <c r="OT91" s="190"/>
      <c r="OU91" s="190"/>
      <c r="OV91" s="190"/>
      <c r="OW91" s="190"/>
      <c r="OX91" s="190"/>
      <c r="OY91" s="190"/>
      <c r="OZ91" s="190"/>
      <c r="PA91" s="190"/>
      <c r="PB91" s="190"/>
      <c r="PC91" s="190"/>
      <c r="PD91" s="190"/>
      <c r="PE91" s="190"/>
      <c r="PF91" s="190"/>
      <c r="PG91" s="190"/>
      <c r="PH91" s="190"/>
      <c r="PI91" s="190"/>
      <c r="PJ91" s="190"/>
      <c r="PK91" s="190"/>
      <c r="PL91" s="190"/>
      <c r="PM91" s="190"/>
      <c r="PN91" s="190"/>
      <c r="PO91" s="190"/>
      <c r="PP91" s="190"/>
      <c r="PQ91" s="190"/>
      <c r="PR91" s="190"/>
      <c r="PS91" s="190"/>
      <c r="PT91" s="190"/>
      <c r="PU91" s="190"/>
      <c r="PV91" s="190"/>
      <c r="PW91" s="190"/>
      <c r="PX91" s="190"/>
      <c r="PY91" s="190"/>
      <c r="PZ91" s="190"/>
      <c r="QA91" s="190"/>
      <c r="QB91" s="190"/>
      <c r="QC91" s="190"/>
      <c r="QD91" s="190"/>
      <c r="QE91" s="190"/>
      <c r="QF91" s="190"/>
      <c r="QG91" s="190"/>
      <c r="QH91" s="190"/>
      <c r="QI91" s="190"/>
      <c r="QJ91" s="190"/>
      <c r="QK91" s="190"/>
      <c r="QL91" s="190"/>
      <c r="QM91" s="190"/>
      <c r="QN91" s="190"/>
      <c r="QO91" s="190"/>
      <c r="QP91" s="190"/>
      <c r="QQ91" s="190"/>
      <c r="QR91" s="190"/>
      <c r="QS91" s="190"/>
      <c r="QT91" s="190"/>
      <c r="QU91" s="190"/>
      <c r="QV91" s="190"/>
      <c r="QW91" s="190"/>
      <c r="QX91" s="190"/>
      <c r="QY91" s="190"/>
      <c r="QZ91" s="190"/>
      <c r="RA91" s="190"/>
      <c r="RB91" s="190"/>
      <c r="RC91" s="190"/>
      <c r="RD91" s="190"/>
      <c r="RE91" s="190"/>
      <c r="RF91" s="190"/>
      <c r="RG91" s="190"/>
      <c r="RH91" s="190"/>
      <c r="RI91" s="190"/>
      <c r="RJ91" s="190"/>
      <c r="RK91" s="190"/>
      <c r="RL91" s="190"/>
      <c r="RM91" s="190"/>
      <c r="RN91" s="190"/>
      <c r="RO91" s="190"/>
      <c r="RP91" s="190"/>
      <c r="RQ91" s="190"/>
      <c r="RR91" s="190"/>
      <c r="RS91" s="190"/>
      <c r="RT91" s="190"/>
      <c r="RU91" s="190"/>
      <c r="RV91" s="190"/>
      <c r="RW91" s="190"/>
      <c r="RX91" s="190"/>
      <c r="RY91" s="190"/>
      <c r="RZ91" s="190"/>
      <c r="SA91" s="190"/>
      <c r="SB91" s="190"/>
      <c r="SC91" s="190"/>
      <c r="SD91" s="190"/>
      <c r="SE91" s="190"/>
      <c r="SF91" s="190"/>
      <c r="SG91" s="190"/>
      <c r="SH91" s="190"/>
      <c r="SI91" s="190"/>
      <c r="SJ91" s="190"/>
      <c r="SK91" s="190"/>
      <c r="SL91" s="190"/>
      <c r="SM91" s="190"/>
      <c r="SN91" s="190"/>
      <c r="SO91" s="190"/>
      <c r="SP91" s="190"/>
      <c r="SQ91" s="190"/>
      <c r="SR91" s="190"/>
      <c r="SS91" s="190"/>
      <c r="ST91" s="190"/>
      <c r="SU91" s="190"/>
      <c r="SV91" s="190"/>
      <c r="SW91" s="190"/>
      <c r="SX91" s="190"/>
      <c r="SY91" s="190"/>
      <c r="SZ91" s="190"/>
      <c r="TA91" s="190"/>
      <c r="TB91" s="190"/>
      <c r="TC91" s="190"/>
      <c r="TD91" s="190"/>
      <c r="TE91" s="190"/>
      <c r="TF91" s="190"/>
      <c r="TG91" s="190"/>
      <c r="TH91" s="190"/>
      <c r="TI91" s="190"/>
      <c r="TJ91" s="190"/>
      <c r="TK91" s="190"/>
      <c r="TL91" s="190"/>
      <c r="TM91" s="190"/>
      <c r="TN91" s="190"/>
      <c r="TO91" s="190"/>
      <c r="TP91" s="190"/>
      <c r="TQ91" s="190"/>
      <c r="TR91" s="190"/>
      <c r="TS91" s="190"/>
      <c r="TT91" s="190"/>
      <c r="TU91" s="190"/>
      <c r="TV91" s="190"/>
      <c r="TW91" s="190"/>
      <c r="TX91" s="190"/>
      <c r="TY91" s="190"/>
      <c r="TZ91" s="190"/>
      <c r="UA91" s="190"/>
      <c r="UB91" s="190"/>
      <c r="UC91" s="190"/>
      <c r="UD91" s="190"/>
      <c r="UE91" s="190"/>
      <c r="UF91" s="190"/>
      <c r="UG91" s="190"/>
      <c r="UH91" s="190"/>
      <c r="UI91" s="190"/>
      <c r="UJ91" s="190"/>
      <c r="UK91" s="190"/>
      <c r="UL91" s="190"/>
      <c r="UM91" s="190"/>
      <c r="UN91" s="190"/>
      <c r="UO91" s="190"/>
      <c r="UP91" s="190"/>
      <c r="UQ91" s="190"/>
      <c r="UR91" s="190"/>
      <c r="US91" s="190"/>
      <c r="UT91" s="190"/>
      <c r="UU91" s="190"/>
      <c r="UV91" s="190"/>
      <c r="UW91" s="190"/>
      <c r="UX91" s="190"/>
      <c r="UY91" s="190"/>
      <c r="UZ91" s="190"/>
      <c r="VA91" s="190"/>
      <c r="VB91" s="190"/>
      <c r="VC91" s="190"/>
      <c r="VD91" s="190"/>
      <c r="VE91" s="190"/>
      <c r="VF91" s="190"/>
      <c r="VG91" s="190"/>
      <c r="VH91" s="190"/>
      <c r="VI91" s="190"/>
      <c r="VJ91" s="190"/>
      <c r="VK91" s="190"/>
      <c r="VL91" s="190"/>
      <c r="VM91" s="190"/>
      <c r="VN91" s="190"/>
      <c r="VO91" s="190"/>
      <c r="VP91" s="190"/>
      <c r="VQ91" s="190"/>
      <c r="VR91" s="190"/>
      <c r="VS91" s="190"/>
      <c r="VT91" s="190"/>
      <c r="VU91" s="190"/>
      <c r="VV91" s="190"/>
      <c r="VW91" s="190"/>
      <c r="VX91" s="190"/>
      <c r="VY91" s="190"/>
      <c r="VZ91" s="190"/>
      <c r="WA91" s="190"/>
      <c r="WB91" s="190"/>
      <c r="WC91" s="190"/>
      <c r="WD91" s="190"/>
      <c r="WE91" s="190"/>
      <c r="WF91" s="190"/>
      <c r="WG91" s="190"/>
      <c r="WH91" s="190"/>
      <c r="WI91" s="190"/>
      <c r="WJ91" s="190"/>
      <c r="WK91" s="190"/>
      <c r="WL91" s="190"/>
      <c r="WM91" s="190"/>
      <c r="WN91" s="190"/>
      <c r="WO91" s="190"/>
      <c r="WP91" s="190"/>
      <c r="WQ91" s="190"/>
      <c r="WR91" s="190"/>
      <c r="WS91" s="190"/>
      <c r="WT91" s="190"/>
      <c r="WU91" s="190"/>
      <c r="WV91" s="190"/>
      <c r="WW91" s="190"/>
      <c r="WX91" s="190"/>
      <c r="WY91" s="190"/>
      <c r="WZ91" s="190"/>
      <c r="XA91" s="190"/>
      <c r="XB91" s="190"/>
      <c r="XC91" s="190"/>
      <c r="XD91" s="190"/>
      <c r="XE91" s="190"/>
      <c r="XF91" s="190"/>
      <c r="XG91" s="190"/>
      <c r="XH91" s="190"/>
      <c r="XI91" s="190"/>
      <c r="XJ91" s="190"/>
      <c r="XK91" s="190"/>
      <c r="XL91" s="190"/>
      <c r="XM91" s="190"/>
      <c r="XN91" s="190"/>
      <c r="XO91" s="190"/>
      <c r="XP91" s="190"/>
      <c r="XQ91" s="190"/>
      <c r="XR91" s="190"/>
      <c r="XS91" s="190"/>
      <c r="XT91" s="190"/>
      <c r="XU91" s="190"/>
      <c r="XV91" s="190"/>
      <c r="XW91" s="190"/>
      <c r="XX91" s="190"/>
      <c r="XY91" s="190"/>
      <c r="XZ91" s="190"/>
      <c r="YA91" s="190"/>
      <c r="YB91" s="190"/>
      <c r="YC91" s="190"/>
      <c r="YD91" s="190"/>
      <c r="YE91" s="190"/>
      <c r="YF91" s="190"/>
      <c r="YG91" s="190"/>
      <c r="YH91" s="190"/>
      <c r="YI91" s="190"/>
      <c r="YJ91" s="190"/>
      <c r="YK91" s="190"/>
      <c r="YL91" s="190"/>
      <c r="YM91" s="190"/>
      <c r="YN91" s="190"/>
      <c r="YO91" s="190"/>
      <c r="YP91" s="190"/>
      <c r="YQ91" s="190"/>
      <c r="YR91" s="190"/>
      <c r="YS91" s="190"/>
      <c r="YT91" s="190"/>
      <c r="YU91" s="190"/>
      <c r="YV91" s="190"/>
      <c r="YW91" s="190"/>
      <c r="YX91" s="190"/>
      <c r="YY91" s="190"/>
      <c r="YZ91" s="190"/>
      <c r="ZA91" s="190"/>
      <c r="ZB91" s="190"/>
      <c r="ZC91" s="190"/>
      <c r="ZD91" s="190"/>
      <c r="ZE91" s="190"/>
      <c r="ZF91" s="190"/>
      <c r="ZG91" s="190"/>
      <c r="ZH91" s="190"/>
      <c r="ZI91" s="190"/>
      <c r="ZJ91" s="190"/>
      <c r="ZK91" s="190"/>
      <c r="ZL91" s="190"/>
      <c r="ZM91" s="190"/>
      <c r="ZN91" s="190"/>
      <c r="ZO91" s="190"/>
      <c r="ZP91" s="190"/>
      <c r="ZQ91" s="190"/>
      <c r="ZR91" s="190"/>
      <c r="ZS91" s="190"/>
      <c r="ZT91" s="190"/>
      <c r="ZU91" s="190"/>
      <c r="ZV91" s="190"/>
      <c r="ZW91" s="190"/>
      <c r="ZX91" s="190"/>
      <c r="ZY91" s="190"/>
      <c r="ZZ91" s="190"/>
      <c r="AAA91" s="190"/>
      <c r="AAB91" s="190"/>
      <c r="AAC91" s="190"/>
      <c r="AAD91" s="190"/>
      <c r="AAE91" s="190"/>
      <c r="AAF91" s="190"/>
      <c r="AAG91" s="190"/>
      <c r="AAH91" s="190"/>
      <c r="AAI91" s="190"/>
      <c r="AAJ91" s="190"/>
      <c r="AAK91" s="190"/>
      <c r="AAL91" s="190"/>
      <c r="AAM91" s="190"/>
      <c r="AAN91" s="190"/>
      <c r="AAO91" s="190"/>
      <c r="AAP91" s="190"/>
      <c r="AAQ91" s="190"/>
      <c r="AAR91" s="190"/>
      <c r="AAS91" s="190"/>
      <c r="AAT91" s="190"/>
      <c r="AAU91" s="190"/>
      <c r="AAV91" s="190"/>
      <c r="AAW91" s="190"/>
      <c r="AAX91" s="190"/>
      <c r="AAY91" s="190"/>
      <c r="AAZ91" s="190"/>
      <c r="ABA91" s="190"/>
      <c r="ABB91" s="190"/>
      <c r="ABC91" s="190"/>
      <c r="ABD91" s="190"/>
      <c r="ABE91" s="190"/>
      <c r="ABF91" s="190"/>
      <c r="ABG91" s="190"/>
      <c r="ABH91" s="190"/>
      <c r="ABI91" s="190"/>
      <c r="ABJ91" s="190"/>
      <c r="ABK91" s="190"/>
      <c r="ABL91" s="190"/>
      <c r="ABM91" s="190"/>
      <c r="ABN91" s="190"/>
      <c r="ABO91" s="190"/>
      <c r="ABP91" s="190"/>
      <c r="ABQ91" s="190"/>
      <c r="ABR91" s="190"/>
      <c r="ABS91" s="190"/>
      <c r="ABT91" s="190"/>
      <c r="ABU91" s="190"/>
      <c r="ABV91" s="190"/>
      <c r="ABW91" s="190"/>
      <c r="ABX91" s="190"/>
      <c r="ABY91" s="190"/>
      <c r="ABZ91" s="190"/>
      <c r="ACA91" s="190"/>
      <c r="ACB91" s="190"/>
      <c r="ACC91" s="190"/>
      <c r="ACD91" s="190"/>
      <c r="ACE91" s="190"/>
      <c r="ACF91" s="190"/>
      <c r="ACG91" s="190"/>
      <c r="ACH91" s="190"/>
      <c r="ACI91" s="190"/>
      <c r="ACJ91" s="190"/>
      <c r="ACK91" s="190"/>
      <c r="ACL91" s="190"/>
      <c r="ACM91" s="190"/>
      <c r="ACN91" s="190"/>
      <c r="ACO91" s="190"/>
      <c r="ACP91" s="190"/>
      <c r="ACQ91" s="190"/>
      <c r="ACR91" s="190"/>
      <c r="ACS91" s="190"/>
      <c r="ACT91" s="190"/>
      <c r="ACU91" s="190"/>
      <c r="ACV91" s="190"/>
      <c r="ACW91" s="190"/>
      <c r="ACX91" s="190"/>
      <c r="ACY91" s="190"/>
      <c r="ACZ91" s="190"/>
      <c r="ADA91" s="190"/>
      <c r="ADB91" s="190"/>
      <c r="ADC91" s="190"/>
      <c r="ADD91" s="190"/>
      <c r="ADE91" s="190"/>
      <c r="ADF91" s="190"/>
      <c r="ADG91" s="190"/>
      <c r="ADH91" s="190"/>
      <c r="ADI91" s="190"/>
      <c r="ADJ91" s="190"/>
      <c r="ADK91" s="190"/>
      <c r="ADL91" s="190"/>
      <c r="ADM91" s="190"/>
      <c r="ADN91" s="190"/>
      <c r="ADO91" s="190"/>
      <c r="ADP91" s="190"/>
      <c r="ADQ91" s="190"/>
      <c r="ADR91" s="190"/>
      <c r="ADS91" s="190"/>
      <c r="ADT91" s="190"/>
      <c r="ADU91" s="190"/>
      <c r="ADV91" s="190"/>
      <c r="ADW91" s="190"/>
      <c r="ADX91" s="190"/>
      <c r="ADY91" s="190"/>
      <c r="ADZ91" s="190"/>
      <c r="AEA91" s="190"/>
      <c r="AEB91" s="190"/>
      <c r="AEC91" s="190"/>
      <c r="AED91" s="190"/>
      <c r="AEE91" s="190"/>
      <c r="AEF91" s="190"/>
      <c r="AEG91" s="190"/>
      <c r="AEH91" s="190"/>
      <c r="AEI91" s="190"/>
      <c r="AEJ91" s="190"/>
      <c r="AEK91" s="190"/>
      <c r="AEL91" s="190"/>
      <c r="AEM91" s="190"/>
      <c r="AEN91" s="190"/>
      <c r="AEO91" s="190"/>
      <c r="AEP91" s="190"/>
      <c r="AEQ91" s="190"/>
      <c r="AER91" s="190"/>
      <c r="AES91" s="190"/>
      <c r="AET91" s="190"/>
      <c r="AEU91" s="190"/>
      <c r="AEV91" s="190"/>
      <c r="AEW91" s="190"/>
      <c r="AEX91" s="190"/>
      <c r="AEY91" s="190"/>
      <c r="AEZ91" s="190"/>
      <c r="AFA91" s="190"/>
      <c r="AFB91" s="190"/>
      <c r="AFC91" s="190"/>
      <c r="AFD91" s="190"/>
      <c r="AFE91" s="190"/>
      <c r="AFF91" s="190"/>
      <c r="AFG91" s="190"/>
      <c r="AFH91" s="190"/>
      <c r="AFI91" s="190"/>
      <c r="AFJ91" s="190"/>
      <c r="AFK91" s="190"/>
      <c r="AFL91" s="190"/>
      <c r="AFM91" s="190"/>
      <c r="AFN91" s="190"/>
      <c r="AFO91" s="190"/>
      <c r="AFP91" s="190"/>
      <c r="AFQ91" s="190"/>
      <c r="AFR91" s="190"/>
      <c r="AFS91" s="190"/>
      <c r="AFT91" s="190"/>
      <c r="AFU91" s="190"/>
      <c r="AFV91" s="190"/>
      <c r="AFW91" s="190"/>
      <c r="AFX91" s="190"/>
      <c r="AFY91" s="190"/>
      <c r="AFZ91" s="190"/>
      <c r="AGA91" s="190"/>
      <c r="AGB91" s="190"/>
      <c r="AGC91" s="190"/>
      <c r="AGD91" s="190"/>
      <c r="AGE91" s="190"/>
      <c r="AGF91" s="190"/>
      <c r="AGG91" s="190"/>
      <c r="AGH91" s="190"/>
      <c r="AGI91" s="190"/>
      <c r="AGJ91" s="190"/>
      <c r="AGK91" s="190"/>
      <c r="AGL91" s="190"/>
      <c r="AGM91" s="190"/>
      <c r="AGN91" s="190"/>
      <c r="AGO91" s="190"/>
      <c r="AGP91" s="190"/>
      <c r="AGQ91" s="190"/>
      <c r="AGR91" s="190"/>
      <c r="AGS91" s="190"/>
      <c r="AGT91" s="190"/>
      <c r="AGU91" s="190"/>
      <c r="AGV91" s="190"/>
      <c r="AGW91" s="190"/>
      <c r="AGX91" s="190"/>
      <c r="AGY91" s="190"/>
      <c r="AGZ91" s="190"/>
      <c r="AHA91" s="190"/>
      <c r="AHB91" s="190"/>
      <c r="AHC91" s="190"/>
      <c r="AHD91" s="190"/>
      <c r="AHE91" s="190"/>
      <c r="AHF91" s="190"/>
      <c r="AHG91" s="190"/>
      <c r="AHH91" s="190"/>
      <c r="AHI91" s="190"/>
      <c r="AHJ91" s="190"/>
      <c r="AHK91" s="190"/>
      <c r="AHL91" s="190"/>
      <c r="AHM91" s="190"/>
      <c r="AHN91" s="190"/>
      <c r="AHO91" s="190"/>
      <c r="AHP91" s="190"/>
      <c r="AHQ91" s="190"/>
      <c r="AHR91" s="190"/>
      <c r="AHS91" s="190"/>
      <c r="AHT91" s="190"/>
      <c r="AHU91" s="190"/>
      <c r="AHV91" s="190"/>
      <c r="AHW91" s="190"/>
      <c r="AHX91" s="190"/>
      <c r="AHY91" s="190"/>
      <c r="AHZ91" s="190"/>
      <c r="AIA91" s="190"/>
      <c r="AIB91" s="190"/>
      <c r="AIC91" s="190"/>
      <c r="AID91" s="190"/>
      <c r="AIE91" s="190"/>
      <c r="AIF91" s="190"/>
      <c r="AIG91" s="190"/>
      <c r="AIH91" s="190"/>
      <c r="AII91" s="190"/>
      <c r="AIJ91" s="190"/>
      <c r="AIK91" s="190"/>
      <c r="AIL91" s="190"/>
      <c r="AIM91" s="190"/>
      <c r="AIN91" s="190"/>
      <c r="AIO91" s="190"/>
      <c r="AIP91" s="190"/>
      <c r="AIQ91" s="190"/>
      <c r="AIR91" s="190"/>
      <c r="AIS91" s="190"/>
      <c r="AIT91" s="190"/>
      <c r="AIU91" s="190"/>
      <c r="AIV91" s="190"/>
      <c r="AIW91" s="190"/>
      <c r="AIX91" s="190"/>
      <c r="AIY91" s="190"/>
      <c r="AIZ91" s="190"/>
      <c r="AJA91" s="190"/>
      <c r="AJB91" s="190"/>
      <c r="AJC91" s="190"/>
      <c r="AJD91" s="190"/>
      <c r="AJE91" s="190"/>
      <c r="AJF91" s="190"/>
      <c r="AJG91" s="190"/>
      <c r="AJH91" s="190"/>
      <c r="AJI91" s="190"/>
      <c r="AJJ91" s="190"/>
      <c r="AJK91" s="190"/>
      <c r="AJL91" s="190"/>
      <c r="AJM91" s="190"/>
      <c r="AJN91" s="190"/>
      <c r="AJO91" s="190"/>
      <c r="AJP91" s="190"/>
      <c r="AJQ91" s="190"/>
      <c r="AJR91" s="190"/>
      <c r="AJS91" s="190"/>
      <c r="AJT91" s="190"/>
      <c r="AJU91" s="190"/>
      <c r="AJV91" s="190"/>
      <c r="AJW91" s="190"/>
      <c r="AJX91" s="190"/>
      <c r="AJY91" s="190"/>
      <c r="AJZ91" s="190"/>
      <c r="AKA91" s="190"/>
      <c r="AKB91" s="190"/>
      <c r="AKC91" s="190"/>
      <c r="AKD91" s="190"/>
      <c r="AKE91" s="190"/>
      <c r="AKF91" s="190"/>
      <c r="AKG91" s="190"/>
      <c r="AKH91" s="190"/>
      <c r="AKI91" s="190"/>
      <c r="AKJ91" s="190"/>
      <c r="AKK91" s="190"/>
      <c r="AKL91" s="190"/>
      <c r="AKM91" s="190"/>
      <c r="AKN91" s="190"/>
      <c r="AKO91" s="190"/>
      <c r="AKP91" s="190"/>
      <c r="AKQ91" s="190"/>
      <c r="AKR91" s="190"/>
      <c r="AKS91" s="190"/>
      <c r="AKT91" s="190"/>
      <c r="AKU91" s="190"/>
      <c r="AKV91" s="190"/>
      <c r="AKW91" s="190"/>
      <c r="AKX91" s="190"/>
      <c r="AKY91" s="190"/>
      <c r="AKZ91" s="190"/>
      <c r="ALA91" s="190"/>
      <c r="ALB91" s="190"/>
      <c r="ALC91" s="190"/>
      <c r="ALD91" s="190"/>
      <c r="ALE91" s="190"/>
      <c r="ALF91" s="190"/>
      <c r="ALG91" s="190"/>
      <c r="ALH91" s="190"/>
      <c r="ALI91" s="190"/>
      <c r="ALJ91" s="190"/>
      <c r="ALK91" s="190"/>
      <c r="ALL91" s="190"/>
      <c r="ALM91" s="190"/>
      <c r="ALN91" s="190"/>
      <c r="ALO91" s="190"/>
      <c r="ALP91" s="190"/>
      <c r="ALQ91" s="190"/>
      <c r="ALR91" s="190"/>
      <c r="ALS91" s="190"/>
      <c r="ALT91" s="190"/>
      <c r="ALU91" s="190"/>
      <c r="ALV91" s="190"/>
      <c r="ALW91" s="190"/>
      <c r="ALX91" s="190"/>
      <c r="ALY91" s="190"/>
      <c r="ALZ91" s="190"/>
      <c r="AMA91" s="190"/>
      <c r="AMB91" s="190"/>
      <c r="AMC91" s="190"/>
      <c r="AMD91" s="190"/>
      <c r="AME91" s="190"/>
      <c r="AMF91" s="190"/>
      <c r="AMG91" s="190"/>
      <c r="AMH91" s="190"/>
      <c r="AMI91" s="190"/>
      <c r="AMJ91" s="190"/>
      <c r="AMK91" s="190"/>
      <c r="AML91" s="190"/>
      <c r="AMM91" s="190"/>
      <c r="AMN91" s="190"/>
      <c r="AMO91" s="190"/>
      <c r="AMP91" s="190"/>
      <c r="AMQ91" s="190"/>
      <c r="AMR91" s="190"/>
      <c r="AMS91" s="190"/>
      <c r="AMT91" s="190"/>
      <c r="AMU91" s="190"/>
      <c r="AMV91" s="190"/>
      <c r="AMW91" s="190"/>
      <c r="AMX91" s="190"/>
      <c r="AMY91" s="190"/>
      <c r="AMZ91" s="190"/>
      <c r="ANA91" s="190"/>
      <c r="ANB91" s="190"/>
      <c r="ANC91" s="190"/>
      <c r="AND91" s="190"/>
      <c r="ANE91" s="190"/>
      <c r="ANF91" s="190"/>
      <c r="ANG91" s="190"/>
      <c r="ANH91" s="190"/>
      <c r="ANI91" s="190"/>
      <c r="ANJ91" s="190"/>
      <c r="ANK91" s="190"/>
      <c r="ANL91" s="190"/>
      <c r="ANM91" s="190"/>
      <c r="ANN91" s="190"/>
      <c r="ANO91" s="190"/>
      <c r="ANP91" s="190"/>
      <c r="ANQ91" s="190"/>
      <c r="ANR91" s="190"/>
      <c r="ANS91" s="190"/>
      <c r="ANT91" s="190"/>
      <c r="ANU91" s="190"/>
      <c r="ANV91" s="190"/>
      <c r="ANW91" s="190"/>
      <c r="ANX91" s="190"/>
      <c r="ANY91" s="190"/>
      <c r="ANZ91" s="190"/>
      <c r="AOA91" s="190"/>
      <c r="AOB91" s="190"/>
      <c r="AOC91" s="190"/>
      <c r="AOD91" s="190"/>
      <c r="AOE91" s="190"/>
      <c r="AOF91" s="190"/>
      <c r="AOG91" s="190"/>
      <c r="AOH91" s="190"/>
      <c r="AOI91" s="190"/>
      <c r="AOJ91" s="190"/>
      <c r="AOK91" s="190"/>
      <c r="AOL91" s="190"/>
      <c r="AOM91" s="190"/>
      <c r="AON91" s="190"/>
      <c r="AOO91" s="190"/>
      <c r="AOP91" s="190"/>
      <c r="AOQ91" s="190"/>
      <c r="AOR91" s="190"/>
      <c r="AOS91" s="190"/>
      <c r="AOT91" s="190"/>
      <c r="AOU91" s="190"/>
      <c r="AOV91" s="190"/>
      <c r="AOW91" s="190"/>
      <c r="AOX91" s="190"/>
      <c r="AOY91" s="190"/>
      <c r="AOZ91" s="190"/>
      <c r="APA91" s="190"/>
      <c r="APB91" s="190"/>
      <c r="APC91" s="190"/>
      <c r="APD91" s="190"/>
      <c r="APE91" s="190"/>
      <c r="APF91" s="190"/>
      <c r="APG91" s="190"/>
      <c r="APH91" s="190"/>
      <c r="API91" s="190"/>
      <c r="APJ91" s="190"/>
      <c r="APK91" s="190"/>
      <c r="APL91" s="190"/>
      <c r="APM91" s="190"/>
      <c r="APN91" s="190"/>
      <c r="APO91" s="190"/>
      <c r="APP91" s="190"/>
      <c r="APQ91" s="190"/>
      <c r="APR91" s="190"/>
      <c r="APS91" s="190"/>
      <c r="APT91" s="190"/>
      <c r="APU91" s="190"/>
      <c r="APV91" s="190"/>
      <c r="APW91" s="190"/>
      <c r="APX91" s="190"/>
      <c r="APY91" s="190"/>
      <c r="APZ91" s="190"/>
      <c r="AQA91" s="190"/>
      <c r="AQB91" s="190"/>
      <c r="AQC91" s="190"/>
      <c r="AQD91" s="190"/>
      <c r="AQE91" s="190"/>
      <c r="AQF91" s="190"/>
      <c r="AQG91" s="190"/>
      <c r="AQH91" s="190"/>
      <c r="AQI91" s="190"/>
      <c r="AQJ91" s="190"/>
      <c r="AQK91" s="190"/>
      <c r="AQL91" s="190"/>
      <c r="AQM91" s="190"/>
      <c r="AQN91" s="190"/>
      <c r="AQO91" s="190"/>
      <c r="AQP91" s="190"/>
      <c r="AQQ91" s="190"/>
      <c r="AQR91" s="190"/>
      <c r="AQS91" s="190"/>
      <c r="AQT91" s="190"/>
      <c r="AQU91" s="190"/>
      <c r="AQV91" s="190"/>
      <c r="AQW91" s="190"/>
      <c r="AQX91" s="190"/>
      <c r="AQY91" s="190"/>
      <c r="AQZ91" s="190"/>
      <c r="ARA91" s="190"/>
      <c r="ARB91" s="190"/>
      <c r="ARC91" s="190"/>
      <c r="ARD91" s="190"/>
      <c r="ARE91" s="190"/>
      <c r="ARF91" s="190"/>
      <c r="ARG91" s="190"/>
      <c r="ARH91" s="190"/>
      <c r="ARI91" s="190"/>
      <c r="ARJ91" s="190"/>
      <c r="ARK91" s="190"/>
      <c r="ARL91" s="190"/>
      <c r="ARM91" s="190"/>
      <c r="ARN91" s="190"/>
      <c r="ARO91" s="190"/>
      <c r="ARP91" s="190"/>
      <c r="ARQ91" s="190"/>
      <c r="ARR91" s="190"/>
      <c r="ARS91" s="190"/>
      <c r="ART91" s="190"/>
      <c r="ARU91" s="190"/>
      <c r="ARV91" s="190"/>
      <c r="ARW91" s="190"/>
      <c r="ARX91" s="190"/>
      <c r="ARY91" s="190"/>
      <c r="ARZ91" s="190"/>
      <c r="ASA91" s="190"/>
      <c r="ASB91" s="190"/>
      <c r="ASC91" s="190"/>
      <c r="ASD91" s="190"/>
      <c r="ASE91" s="190"/>
      <c r="ASF91" s="190"/>
      <c r="ASG91" s="190"/>
      <c r="ASH91" s="190"/>
      <c r="ASI91" s="190"/>
      <c r="ASJ91" s="190"/>
      <c r="ASK91" s="190"/>
      <c r="ASL91" s="190"/>
      <c r="ASM91" s="190"/>
      <c r="ASN91" s="190"/>
      <c r="ASO91" s="190"/>
      <c r="ASP91" s="190"/>
      <c r="ASQ91" s="190"/>
      <c r="ASR91" s="190"/>
      <c r="ASS91" s="190"/>
      <c r="AST91" s="190"/>
      <c r="ASU91" s="190"/>
      <c r="ASV91" s="190"/>
      <c r="ASW91" s="190"/>
      <c r="ASX91" s="190"/>
      <c r="ASY91" s="190"/>
      <c r="ASZ91" s="190"/>
      <c r="ATA91" s="190"/>
      <c r="ATB91" s="190"/>
      <c r="ATC91" s="190"/>
      <c r="ATD91" s="190"/>
      <c r="ATE91" s="190"/>
      <c r="ATF91" s="190"/>
      <c r="ATG91" s="190"/>
      <c r="ATH91" s="190"/>
      <c r="ATI91" s="190"/>
      <c r="ATJ91" s="190"/>
      <c r="ATK91" s="190"/>
      <c r="ATL91" s="190"/>
      <c r="ATM91" s="190"/>
      <c r="ATN91" s="190"/>
      <c r="ATO91" s="190"/>
      <c r="ATP91" s="190"/>
      <c r="ATQ91" s="190"/>
      <c r="ATR91" s="190"/>
      <c r="ATS91" s="190"/>
      <c r="ATT91" s="190"/>
      <c r="ATU91" s="190"/>
      <c r="ATV91" s="190"/>
      <c r="ATW91" s="190"/>
      <c r="ATX91" s="190"/>
      <c r="ATY91" s="190"/>
      <c r="ATZ91" s="190"/>
      <c r="AUA91" s="190"/>
      <c r="AUB91" s="190"/>
      <c r="AUC91" s="190"/>
      <c r="AUD91" s="190"/>
      <c r="AUE91" s="190"/>
      <c r="AUF91" s="190"/>
      <c r="AUG91" s="190"/>
      <c r="AUH91" s="190"/>
      <c r="AUI91" s="190"/>
      <c r="AUJ91" s="190"/>
      <c r="AUK91" s="190"/>
      <c r="AUL91" s="190"/>
      <c r="AUM91" s="190"/>
      <c r="AUN91" s="190"/>
      <c r="AUO91" s="190"/>
      <c r="AUP91" s="190"/>
      <c r="AUQ91" s="190"/>
      <c r="AUR91" s="190"/>
      <c r="AUS91" s="190"/>
      <c r="AUT91" s="190"/>
      <c r="AUU91" s="190"/>
      <c r="AUV91" s="190"/>
      <c r="AUW91" s="190"/>
      <c r="AUX91" s="190"/>
      <c r="AUY91" s="190"/>
      <c r="AUZ91" s="190"/>
      <c r="AVA91" s="190"/>
      <c r="AVB91" s="190"/>
      <c r="AVC91" s="190"/>
      <c r="AVD91" s="190"/>
      <c r="AVE91" s="190"/>
      <c r="AVF91" s="190"/>
      <c r="AVG91" s="190"/>
      <c r="AVH91" s="190"/>
      <c r="AVI91" s="190"/>
      <c r="AVJ91" s="190"/>
      <c r="AVK91" s="190"/>
      <c r="AVL91" s="190"/>
      <c r="AVM91" s="190"/>
      <c r="AVN91" s="190"/>
      <c r="AVO91" s="190"/>
      <c r="AVP91" s="190"/>
      <c r="AVQ91" s="190"/>
      <c r="AVR91" s="190"/>
      <c r="AVS91" s="190"/>
      <c r="AVT91" s="190"/>
      <c r="AVU91" s="190"/>
      <c r="AVV91" s="190"/>
      <c r="AVW91" s="190"/>
      <c r="AVX91" s="190"/>
      <c r="AVY91" s="190"/>
      <c r="AVZ91" s="190"/>
      <c r="AWA91" s="190"/>
      <c r="AWB91" s="190"/>
      <c r="AWC91" s="190"/>
      <c r="AWD91" s="190"/>
      <c r="AWE91" s="190"/>
      <c r="AWF91" s="190"/>
      <c r="AWG91" s="190"/>
      <c r="AWH91" s="190"/>
      <c r="AWI91" s="190"/>
      <c r="AWJ91" s="190"/>
      <c r="AWK91" s="190"/>
      <c r="AWL91" s="190"/>
      <c r="AWM91" s="190"/>
      <c r="AWN91" s="190"/>
      <c r="AWO91" s="190"/>
      <c r="AWP91" s="190"/>
      <c r="AWQ91" s="190"/>
      <c r="AWR91" s="190"/>
      <c r="AWS91" s="190"/>
      <c r="AWT91" s="190"/>
      <c r="AWU91" s="190"/>
      <c r="AWV91" s="190"/>
      <c r="AWW91" s="190"/>
      <c r="AWX91" s="190"/>
      <c r="AWY91" s="190"/>
      <c r="AWZ91" s="190"/>
      <c r="AXA91" s="190"/>
      <c r="AXB91" s="190"/>
      <c r="AXC91" s="190"/>
      <c r="AXD91" s="190"/>
      <c r="AXE91" s="190"/>
      <c r="AXF91" s="190"/>
      <c r="AXG91" s="190"/>
      <c r="AXH91" s="190"/>
      <c r="AXI91" s="190"/>
      <c r="AXJ91" s="190"/>
      <c r="AXK91" s="190"/>
      <c r="AXL91" s="190"/>
      <c r="AXM91" s="190"/>
      <c r="AXN91" s="190"/>
      <c r="AXO91" s="190"/>
      <c r="AXP91" s="190"/>
      <c r="AXQ91" s="190"/>
      <c r="AXR91" s="190"/>
      <c r="AXS91" s="190"/>
      <c r="AXT91" s="190"/>
      <c r="AXU91" s="190"/>
      <c r="AXV91" s="190"/>
      <c r="AXW91" s="190"/>
      <c r="AXX91" s="190"/>
      <c r="AXY91" s="190"/>
      <c r="AXZ91" s="190"/>
      <c r="AYA91" s="190"/>
      <c r="AYB91" s="190"/>
      <c r="AYC91" s="190"/>
      <c r="AYD91" s="190"/>
      <c r="AYE91" s="190"/>
      <c r="AYF91" s="190"/>
      <c r="AYG91" s="190"/>
      <c r="AYH91" s="190"/>
      <c r="AYI91" s="190"/>
      <c r="AYJ91" s="190"/>
      <c r="AYK91" s="190"/>
      <c r="AYL91" s="190"/>
      <c r="AYM91" s="190"/>
      <c r="AYN91" s="190"/>
      <c r="AYO91" s="190"/>
      <c r="AYP91" s="190"/>
      <c r="AYQ91" s="190"/>
      <c r="AYR91" s="190"/>
      <c r="AYS91" s="190"/>
      <c r="AYT91" s="190"/>
      <c r="AYU91" s="190"/>
      <c r="AYV91" s="190"/>
      <c r="AYW91" s="190"/>
      <c r="AYX91" s="190"/>
      <c r="AYY91" s="190"/>
      <c r="AYZ91" s="190"/>
      <c r="AZA91" s="190"/>
      <c r="AZB91" s="190"/>
      <c r="AZC91" s="190"/>
      <c r="AZD91" s="190"/>
      <c r="AZE91" s="190"/>
      <c r="AZF91" s="190"/>
      <c r="AZG91" s="190"/>
      <c r="AZH91" s="190"/>
      <c r="AZI91" s="190"/>
      <c r="AZJ91" s="190"/>
      <c r="AZK91" s="190"/>
      <c r="AZL91" s="190"/>
      <c r="AZM91" s="190"/>
      <c r="AZN91" s="190"/>
      <c r="AZO91" s="190"/>
      <c r="AZP91" s="190"/>
      <c r="AZQ91" s="190"/>
      <c r="AZR91" s="190"/>
      <c r="AZS91" s="190"/>
      <c r="AZT91" s="190"/>
      <c r="AZU91" s="190"/>
      <c r="AZV91" s="190"/>
      <c r="AZW91" s="190"/>
      <c r="AZX91" s="190"/>
      <c r="AZY91" s="190"/>
      <c r="AZZ91" s="190"/>
      <c r="BAA91" s="190"/>
      <c r="BAB91" s="190"/>
      <c r="BAC91" s="190"/>
      <c r="BAD91" s="190"/>
      <c r="BAE91" s="190"/>
      <c r="BAF91" s="190"/>
      <c r="BAG91" s="190"/>
      <c r="BAH91" s="190"/>
      <c r="BAI91" s="190"/>
      <c r="BAJ91" s="190"/>
      <c r="BAK91" s="190"/>
      <c r="BAL91" s="190"/>
      <c r="BAM91" s="190"/>
      <c r="BAN91" s="190"/>
      <c r="BAO91" s="190"/>
      <c r="BAP91" s="190"/>
      <c r="BAQ91" s="190"/>
      <c r="BAR91" s="190"/>
      <c r="BAS91" s="190"/>
      <c r="BAT91" s="190"/>
      <c r="BAU91" s="190"/>
      <c r="BAV91" s="190"/>
      <c r="BAW91" s="190"/>
      <c r="BAX91" s="190"/>
      <c r="BAY91" s="190"/>
      <c r="BAZ91" s="190"/>
      <c r="BBA91" s="190"/>
      <c r="BBB91" s="190"/>
      <c r="BBC91" s="190"/>
      <c r="BBD91" s="190"/>
      <c r="BBE91" s="190"/>
      <c r="BBF91" s="190"/>
      <c r="BBG91" s="190"/>
      <c r="BBH91" s="190"/>
      <c r="BBI91" s="190"/>
      <c r="BBJ91" s="190"/>
      <c r="BBK91" s="190"/>
      <c r="BBL91" s="190"/>
      <c r="BBM91" s="190"/>
      <c r="BBN91" s="190"/>
      <c r="BBO91" s="190"/>
      <c r="BBP91" s="190"/>
      <c r="BBQ91" s="190"/>
      <c r="BBR91" s="190"/>
      <c r="BBS91" s="190"/>
      <c r="BBT91" s="190"/>
      <c r="BBU91" s="190"/>
      <c r="BBV91" s="190"/>
      <c r="BBW91" s="190"/>
      <c r="BBX91" s="190"/>
      <c r="BBY91" s="190"/>
      <c r="BBZ91" s="190"/>
      <c r="BCA91" s="190"/>
      <c r="BCB91" s="190"/>
      <c r="BCC91" s="190"/>
      <c r="BCD91" s="190"/>
      <c r="BCE91" s="190"/>
      <c r="BCF91" s="190"/>
      <c r="BCG91" s="190"/>
      <c r="BCH91" s="190"/>
      <c r="BCI91" s="190"/>
      <c r="BCJ91" s="190"/>
      <c r="BCK91" s="190"/>
      <c r="BCL91" s="190"/>
      <c r="BCM91" s="190"/>
      <c r="BCN91" s="190"/>
      <c r="BCO91" s="190"/>
      <c r="BCP91" s="190"/>
      <c r="BCQ91" s="190"/>
      <c r="BCR91" s="190"/>
      <c r="BCS91" s="190"/>
      <c r="BCT91" s="190"/>
      <c r="BCU91" s="190"/>
      <c r="BCV91" s="190"/>
      <c r="BCW91" s="190"/>
      <c r="BCX91" s="190"/>
      <c r="BCY91" s="190"/>
      <c r="BCZ91" s="190"/>
      <c r="BDA91" s="190"/>
      <c r="BDB91" s="190"/>
      <c r="BDC91" s="190"/>
      <c r="BDD91" s="190"/>
      <c r="BDE91" s="190"/>
      <c r="BDF91" s="190"/>
      <c r="BDG91" s="190"/>
      <c r="BDH91" s="190"/>
      <c r="BDI91" s="190"/>
      <c r="BDJ91" s="190"/>
      <c r="BDK91" s="190"/>
      <c r="BDL91" s="190"/>
      <c r="BDM91" s="190"/>
      <c r="BDN91" s="190"/>
      <c r="BDO91" s="190"/>
      <c r="BDP91" s="190"/>
      <c r="BDQ91" s="190"/>
      <c r="BDR91" s="190"/>
      <c r="BDS91" s="190"/>
      <c r="BDT91" s="190"/>
      <c r="BDU91" s="190"/>
      <c r="BDV91" s="190"/>
      <c r="BDW91" s="190"/>
      <c r="BDX91" s="190"/>
      <c r="BDY91" s="190"/>
      <c r="BDZ91" s="190"/>
      <c r="BEA91" s="190"/>
      <c r="BEB91" s="190"/>
      <c r="BEC91" s="190"/>
      <c r="BED91" s="190"/>
      <c r="BEE91" s="190"/>
      <c r="BEF91" s="190"/>
      <c r="BEG91" s="190"/>
      <c r="BEH91" s="190"/>
      <c r="BEI91" s="190"/>
      <c r="BEJ91" s="190"/>
      <c r="BEK91" s="190"/>
      <c r="BEL91" s="190"/>
      <c r="BEM91" s="190"/>
      <c r="BEN91" s="190"/>
      <c r="BEO91" s="190"/>
      <c r="BEP91" s="190"/>
      <c r="BEQ91" s="190"/>
      <c r="BER91" s="190"/>
      <c r="BES91" s="190"/>
      <c r="BET91" s="190"/>
      <c r="BEU91" s="190"/>
      <c r="BEV91" s="190"/>
      <c r="BEW91" s="190"/>
      <c r="BEX91" s="190"/>
      <c r="BEY91" s="190"/>
      <c r="BEZ91" s="190"/>
      <c r="BFA91" s="190"/>
      <c r="BFB91" s="190"/>
      <c r="BFC91" s="190"/>
      <c r="BFD91" s="190"/>
      <c r="BFE91" s="190"/>
      <c r="BFF91" s="190"/>
      <c r="BFG91" s="190"/>
      <c r="BFH91" s="190"/>
      <c r="BFI91" s="190"/>
      <c r="BFJ91" s="190"/>
      <c r="BFK91" s="190"/>
      <c r="BFL91" s="190"/>
      <c r="BFM91" s="190"/>
      <c r="BFN91" s="190"/>
      <c r="BFO91" s="190"/>
      <c r="BFP91" s="190"/>
      <c r="BFQ91" s="190"/>
      <c r="BFR91" s="190"/>
      <c r="BFS91" s="190"/>
      <c r="BFT91" s="190"/>
      <c r="BFU91" s="190"/>
      <c r="BFV91" s="190"/>
      <c r="BFW91" s="190"/>
      <c r="BFX91" s="190"/>
      <c r="BFY91" s="190"/>
      <c r="BFZ91" s="190"/>
      <c r="BGA91" s="190"/>
      <c r="BGB91" s="190"/>
      <c r="BGC91" s="190"/>
      <c r="BGD91" s="190"/>
      <c r="BGE91" s="190"/>
      <c r="BGF91" s="190"/>
      <c r="BGG91" s="190"/>
      <c r="BGH91" s="190"/>
      <c r="BGI91" s="190"/>
      <c r="BGJ91" s="190"/>
      <c r="BGK91" s="190"/>
      <c r="BGL91" s="190"/>
      <c r="BGM91" s="190"/>
      <c r="BGN91" s="190"/>
      <c r="BGO91" s="190"/>
      <c r="BGP91" s="190"/>
      <c r="BGQ91" s="190"/>
      <c r="BGR91" s="190"/>
      <c r="BGS91" s="190"/>
      <c r="BGT91" s="190"/>
      <c r="BGU91" s="190"/>
      <c r="BGV91" s="190"/>
      <c r="BGW91" s="190"/>
      <c r="BGX91" s="190"/>
      <c r="BGY91" s="190"/>
      <c r="BGZ91" s="190"/>
      <c r="BHA91" s="190"/>
      <c r="BHB91" s="190"/>
      <c r="BHC91" s="190"/>
      <c r="BHD91" s="190"/>
      <c r="BHE91" s="190"/>
      <c r="BHF91" s="190"/>
      <c r="BHG91" s="190"/>
      <c r="BHH91" s="190"/>
      <c r="BHI91" s="190"/>
      <c r="BHJ91" s="190"/>
      <c r="BHK91" s="190"/>
      <c r="BHL91" s="190"/>
      <c r="BHM91" s="190"/>
      <c r="BHN91" s="190"/>
      <c r="BHO91" s="190"/>
      <c r="BHP91" s="190"/>
      <c r="BHQ91" s="190"/>
      <c r="BHR91" s="190"/>
      <c r="BHS91" s="190"/>
      <c r="BHT91" s="190"/>
      <c r="BHU91" s="190"/>
      <c r="BHV91" s="190"/>
      <c r="BHW91" s="190"/>
      <c r="BHX91" s="190"/>
      <c r="BHY91" s="190"/>
      <c r="BHZ91" s="190"/>
      <c r="BIA91" s="190"/>
      <c r="BIB91" s="190"/>
      <c r="BIC91" s="190"/>
      <c r="BID91" s="190"/>
      <c r="BIE91" s="190"/>
      <c r="BIF91" s="190"/>
      <c r="BIG91" s="190"/>
      <c r="BIH91" s="190"/>
      <c r="BII91" s="190"/>
      <c r="BIJ91" s="190"/>
      <c r="BIK91" s="190"/>
      <c r="BIL91" s="190"/>
      <c r="BIM91" s="190"/>
      <c r="BIN91" s="190"/>
      <c r="BIO91" s="190"/>
      <c r="BIP91" s="190"/>
      <c r="BIQ91" s="190"/>
      <c r="BIR91" s="190"/>
      <c r="BIS91" s="190"/>
      <c r="BIT91" s="190"/>
      <c r="BIU91" s="190"/>
      <c r="BIV91" s="190"/>
      <c r="BIW91" s="190"/>
      <c r="BIX91" s="190"/>
      <c r="BIY91" s="190"/>
      <c r="BIZ91" s="190"/>
      <c r="BJA91" s="190"/>
      <c r="BJB91" s="190"/>
      <c r="BJC91" s="190"/>
      <c r="BJD91" s="190"/>
      <c r="BJE91" s="190"/>
      <c r="BJF91" s="190"/>
      <c r="BJG91" s="190"/>
      <c r="BJH91" s="190"/>
      <c r="BJI91" s="190"/>
      <c r="BJJ91" s="190"/>
      <c r="BJK91" s="190"/>
      <c r="BJL91" s="190"/>
      <c r="BJM91" s="190"/>
      <c r="BJN91" s="190"/>
      <c r="BJO91" s="190"/>
      <c r="BJP91" s="190"/>
      <c r="BJQ91" s="190"/>
      <c r="BJR91" s="190"/>
      <c r="BJS91" s="190"/>
      <c r="BJT91" s="190"/>
      <c r="BJU91" s="190"/>
      <c r="BJV91" s="190"/>
      <c r="BJW91" s="190"/>
      <c r="BJX91" s="190"/>
      <c r="BJY91" s="190"/>
      <c r="BJZ91" s="190"/>
      <c r="BKA91" s="190"/>
      <c r="BKB91" s="190"/>
      <c r="BKC91" s="190"/>
      <c r="BKD91" s="190"/>
      <c r="BKE91" s="190"/>
      <c r="BKF91" s="190"/>
      <c r="BKG91" s="190"/>
      <c r="BKH91" s="190"/>
      <c r="BKI91" s="190"/>
      <c r="BKJ91" s="190"/>
      <c r="BKK91" s="190"/>
      <c r="BKL91" s="190"/>
      <c r="BKM91" s="190"/>
      <c r="BKN91" s="190"/>
      <c r="BKO91" s="190"/>
      <c r="BKP91" s="190"/>
      <c r="BKQ91" s="190"/>
      <c r="BKR91" s="190"/>
      <c r="BKS91" s="190"/>
      <c r="BKT91" s="190"/>
      <c r="BKU91" s="190"/>
      <c r="BKV91" s="190"/>
      <c r="BKW91" s="190"/>
      <c r="BKX91" s="190"/>
      <c r="BKY91" s="190"/>
      <c r="BKZ91" s="190"/>
      <c r="BLA91" s="190"/>
      <c r="BLB91" s="190"/>
      <c r="BLC91" s="190"/>
      <c r="BLD91" s="190"/>
      <c r="BLE91" s="190"/>
      <c r="BLF91" s="190"/>
      <c r="BLG91" s="190"/>
      <c r="BLH91" s="190"/>
      <c r="BLI91" s="190"/>
      <c r="BLJ91" s="190"/>
      <c r="BLK91" s="190"/>
      <c r="BLL91" s="190"/>
      <c r="BLM91" s="190"/>
      <c r="BLN91" s="190"/>
      <c r="BLO91" s="190"/>
      <c r="BLP91" s="190"/>
      <c r="BLQ91" s="190"/>
      <c r="BLR91" s="190"/>
      <c r="BLS91" s="190"/>
      <c r="BLT91" s="190"/>
      <c r="BLU91" s="190"/>
      <c r="BLV91" s="190"/>
      <c r="BLW91" s="190"/>
      <c r="BLX91" s="190"/>
      <c r="BLY91" s="190"/>
      <c r="BLZ91" s="190"/>
      <c r="BMA91" s="190"/>
      <c r="BMB91" s="190"/>
      <c r="BMC91" s="190"/>
      <c r="BMD91" s="190"/>
      <c r="BME91" s="190"/>
      <c r="BMF91" s="190"/>
      <c r="BMG91" s="190"/>
      <c r="BMH91" s="190"/>
      <c r="BMI91" s="190"/>
      <c r="BMJ91" s="190"/>
      <c r="BMK91" s="190"/>
      <c r="BML91" s="190"/>
      <c r="BMM91" s="190"/>
      <c r="BMN91" s="190"/>
      <c r="BMO91" s="190"/>
      <c r="BMP91" s="190"/>
      <c r="BMQ91" s="190"/>
      <c r="BMR91" s="190"/>
      <c r="BMS91" s="190"/>
      <c r="BMT91" s="190"/>
      <c r="BMU91" s="190"/>
      <c r="BMV91" s="190"/>
      <c r="BMW91" s="190"/>
      <c r="BMX91" s="190"/>
      <c r="BMY91" s="190"/>
      <c r="BMZ91" s="190"/>
      <c r="BNA91" s="190"/>
      <c r="BNB91" s="190"/>
      <c r="BNC91" s="190"/>
      <c r="BND91" s="190"/>
      <c r="BNE91" s="190"/>
      <c r="BNF91" s="190"/>
      <c r="BNG91" s="190"/>
      <c r="BNH91" s="190"/>
      <c r="BNI91" s="190"/>
      <c r="BNJ91" s="190"/>
      <c r="BNK91" s="190"/>
      <c r="BNL91" s="190"/>
      <c r="BNM91" s="190"/>
      <c r="BNN91" s="190"/>
      <c r="BNO91" s="190"/>
      <c r="BNP91" s="190"/>
      <c r="BNQ91" s="190"/>
      <c r="BNR91" s="190"/>
      <c r="BNS91" s="190"/>
      <c r="BNT91" s="190"/>
      <c r="BNU91" s="190"/>
      <c r="BNV91" s="190"/>
      <c r="BNW91" s="190"/>
      <c r="BNX91" s="190"/>
      <c r="BNY91" s="190"/>
      <c r="BNZ91" s="190"/>
      <c r="BOA91" s="190"/>
      <c r="BOB91" s="190"/>
      <c r="BOC91" s="190"/>
      <c r="BOD91" s="190"/>
      <c r="BOE91" s="190"/>
      <c r="BOF91" s="190"/>
      <c r="BOG91" s="190"/>
      <c r="BOH91" s="190"/>
      <c r="BOI91" s="190"/>
      <c r="BOJ91" s="190"/>
      <c r="BOK91" s="190"/>
      <c r="BOL91" s="190"/>
      <c r="BOM91" s="190"/>
      <c r="BON91" s="190"/>
      <c r="BOO91" s="190"/>
      <c r="BOP91" s="190"/>
      <c r="BOQ91" s="190"/>
      <c r="BOR91" s="190"/>
      <c r="BOS91" s="190"/>
      <c r="BOT91" s="190"/>
      <c r="BOU91" s="190"/>
      <c r="BOV91" s="190"/>
      <c r="BOW91" s="190"/>
      <c r="BOX91" s="190"/>
      <c r="BOY91" s="190"/>
      <c r="BOZ91" s="190"/>
      <c r="BPA91" s="190"/>
      <c r="BPB91" s="190"/>
      <c r="BPC91" s="190"/>
      <c r="BPD91" s="190"/>
      <c r="BPE91" s="190"/>
      <c r="BPF91" s="190"/>
      <c r="BPG91" s="190"/>
      <c r="BPH91" s="190"/>
      <c r="BPI91" s="190"/>
      <c r="BPJ91" s="190"/>
      <c r="BPK91" s="190"/>
      <c r="BPL91" s="190"/>
      <c r="BPM91" s="190"/>
      <c r="BPN91" s="190"/>
      <c r="BPO91" s="190"/>
      <c r="BPP91" s="190"/>
      <c r="BPQ91" s="190"/>
      <c r="BPR91" s="190"/>
      <c r="BPS91" s="190"/>
      <c r="BPT91" s="190"/>
      <c r="BPU91" s="190"/>
      <c r="BPV91" s="190"/>
      <c r="BPW91" s="190"/>
      <c r="BPX91" s="190"/>
      <c r="BPY91" s="190"/>
      <c r="BPZ91" s="190"/>
      <c r="BQA91" s="190"/>
      <c r="BQB91" s="190"/>
      <c r="BQC91" s="190"/>
      <c r="BQD91" s="190"/>
      <c r="BQE91" s="190"/>
      <c r="BQF91" s="190"/>
      <c r="BQG91" s="190"/>
      <c r="BQH91" s="190"/>
      <c r="BQI91" s="190"/>
      <c r="BQJ91" s="190"/>
      <c r="BQK91" s="190"/>
      <c r="BQL91" s="190"/>
      <c r="BQM91" s="190"/>
      <c r="BQN91" s="190"/>
      <c r="BQO91" s="190"/>
      <c r="BQP91" s="190"/>
      <c r="BQQ91" s="190"/>
      <c r="BQR91" s="190"/>
      <c r="BQS91" s="190"/>
      <c r="BQT91" s="190"/>
      <c r="BQU91" s="190"/>
      <c r="BQV91" s="190"/>
      <c r="BQW91" s="190"/>
      <c r="BQX91" s="190"/>
      <c r="BQY91" s="190"/>
      <c r="BQZ91" s="190"/>
      <c r="BRA91" s="190"/>
      <c r="BRB91" s="190"/>
      <c r="BRC91" s="190"/>
      <c r="BRD91" s="190"/>
      <c r="BRE91" s="190"/>
      <c r="BRF91" s="190"/>
      <c r="BRG91" s="190"/>
      <c r="BRH91" s="190"/>
      <c r="BRI91" s="190"/>
      <c r="BRJ91" s="190"/>
      <c r="BRK91" s="190"/>
      <c r="BRL91" s="190"/>
      <c r="BRM91" s="190"/>
      <c r="BRN91" s="190"/>
      <c r="BRO91" s="190"/>
      <c r="BRP91" s="190"/>
      <c r="BRQ91" s="190"/>
      <c r="BRR91" s="190"/>
      <c r="BRS91" s="190"/>
      <c r="BRT91" s="190"/>
      <c r="BRU91" s="190"/>
      <c r="BRV91" s="190"/>
      <c r="BRW91" s="190"/>
      <c r="BRX91" s="190"/>
      <c r="BRY91" s="190"/>
      <c r="BRZ91" s="190"/>
      <c r="BSA91" s="190"/>
      <c r="BSB91" s="190"/>
      <c r="BSC91" s="190"/>
      <c r="BSD91" s="190"/>
      <c r="BSE91" s="190"/>
      <c r="BSF91" s="190"/>
      <c r="BSG91" s="190"/>
      <c r="BSH91" s="190"/>
      <c r="BSI91" s="190"/>
      <c r="BSJ91" s="190"/>
      <c r="BSK91" s="190"/>
      <c r="BSL91" s="190"/>
      <c r="BSM91" s="190"/>
      <c r="BSN91" s="190"/>
      <c r="BSO91" s="190"/>
      <c r="BSP91" s="190"/>
      <c r="BSQ91" s="190"/>
      <c r="BSR91" s="190"/>
      <c r="BSS91" s="190"/>
      <c r="BST91" s="190"/>
      <c r="BSU91" s="190"/>
      <c r="BSV91" s="190"/>
      <c r="BSW91" s="190"/>
      <c r="BSX91" s="190"/>
      <c r="BSY91" s="190"/>
      <c r="BSZ91" s="190"/>
      <c r="BTA91" s="190"/>
      <c r="BTB91" s="190"/>
      <c r="BTC91" s="190"/>
      <c r="BTD91" s="190"/>
      <c r="BTE91" s="190"/>
      <c r="BTF91" s="190"/>
      <c r="BTG91" s="190"/>
      <c r="BTH91" s="190"/>
      <c r="BTI91" s="190"/>
      <c r="BTJ91" s="190"/>
      <c r="BTK91" s="190"/>
      <c r="BTL91" s="190"/>
      <c r="BTM91" s="190"/>
      <c r="BTN91" s="190"/>
      <c r="BTO91" s="190"/>
      <c r="BTP91" s="190"/>
      <c r="BTQ91" s="190"/>
      <c r="BTR91" s="190"/>
      <c r="BTS91" s="190"/>
      <c r="BTT91" s="190"/>
      <c r="BTU91" s="190"/>
      <c r="BTV91" s="190"/>
      <c r="BTW91" s="190"/>
      <c r="BTX91" s="190"/>
      <c r="BTY91" s="190"/>
      <c r="BTZ91" s="190"/>
      <c r="BUA91" s="190"/>
      <c r="BUB91" s="190"/>
      <c r="BUC91" s="190"/>
      <c r="BUD91" s="190"/>
      <c r="BUE91" s="190"/>
      <c r="BUF91" s="190"/>
      <c r="BUG91" s="190"/>
      <c r="BUH91" s="190"/>
      <c r="BUI91" s="190"/>
      <c r="BUJ91" s="190"/>
      <c r="BUK91" s="190"/>
      <c r="BUL91" s="190"/>
      <c r="BUM91" s="190"/>
      <c r="BUN91" s="190"/>
      <c r="BUO91" s="190"/>
      <c r="BUP91" s="190"/>
      <c r="BUQ91" s="190"/>
      <c r="BUR91" s="190"/>
      <c r="BUS91" s="190"/>
      <c r="BUT91" s="190"/>
      <c r="BUU91" s="190"/>
      <c r="BUV91" s="190"/>
      <c r="BUW91" s="190"/>
      <c r="BUX91" s="190"/>
      <c r="BUY91" s="190"/>
      <c r="BUZ91" s="190"/>
      <c r="BVA91" s="190"/>
      <c r="BVB91" s="190"/>
      <c r="BVC91" s="190"/>
      <c r="BVD91" s="190"/>
      <c r="BVE91" s="190"/>
      <c r="BVF91" s="190"/>
      <c r="BVG91" s="190"/>
      <c r="BVH91" s="190"/>
      <c r="BVI91" s="190"/>
      <c r="BVJ91" s="190"/>
      <c r="BVK91" s="190"/>
      <c r="BVL91" s="190"/>
      <c r="BVM91" s="190"/>
      <c r="BVN91" s="190"/>
      <c r="BVO91" s="190"/>
      <c r="BVP91" s="190"/>
      <c r="BVQ91" s="190"/>
      <c r="BVR91" s="190"/>
      <c r="BVS91" s="190"/>
      <c r="BVT91" s="190"/>
      <c r="BVU91" s="190"/>
      <c r="BVV91" s="190"/>
      <c r="BVW91" s="190"/>
      <c r="BVX91" s="190"/>
      <c r="BVY91" s="190"/>
      <c r="BVZ91" s="190"/>
      <c r="BWA91" s="190"/>
      <c r="BWB91" s="190"/>
      <c r="BWC91" s="190"/>
      <c r="BWD91" s="190"/>
      <c r="BWE91" s="190"/>
      <c r="BWF91" s="190"/>
      <c r="BWG91" s="190"/>
      <c r="BWH91" s="190"/>
      <c r="BWI91" s="190"/>
      <c r="BWJ91" s="190"/>
      <c r="BWK91" s="190"/>
      <c r="BWL91" s="190"/>
      <c r="BWM91" s="190"/>
      <c r="BWN91" s="190"/>
      <c r="BWO91" s="190"/>
      <c r="BWP91" s="190"/>
      <c r="BWQ91" s="190"/>
      <c r="BWR91" s="190"/>
      <c r="BWS91" s="190"/>
      <c r="BWT91" s="190"/>
      <c r="BWU91" s="190"/>
      <c r="BWV91" s="190"/>
      <c r="BWW91" s="190"/>
      <c r="BWX91" s="190"/>
      <c r="BWY91" s="190"/>
      <c r="BWZ91" s="190"/>
      <c r="BXA91" s="190"/>
      <c r="BXB91" s="190"/>
      <c r="BXC91" s="190"/>
      <c r="BXD91" s="190"/>
      <c r="BXE91" s="190"/>
      <c r="BXF91" s="190"/>
      <c r="BXG91" s="190"/>
      <c r="BXH91" s="190"/>
      <c r="BXI91" s="190"/>
      <c r="BXJ91" s="190"/>
      <c r="BXK91" s="190"/>
      <c r="BXL91" s="190"/>
      <c r="BXM91" s="190"/>
      <c r="BXN91" s="190"/>
      <c r="BXO91" s="190"/>
      <c r="BXP91" s="190"/>
      <c r="BXQ91" s="190"/>
      <c r="BXR91" s="190"/>
      <c r="BXS91" s="190"/>
      <c r="BXT91" s="190"/>
      <c r="BXU91" s="190"/>
      <c r="BXV91" s="190"/>
      <c r="BXW91" s="190"/>
      <c r="BXX91" s="190"/>
      <c r="BXY91" s="190"/>
      <c r="BXZ91" s="190"/>
      <c r="BYA91" s="190"/>
      <c r="BYB91" s="190"/>
      <c r="BYC91" s="190"/>
      <c r="BYD91" s="190"/>
      <c r="BYE91" s="190"/>
      <c r="BYF91" s="190"/>
      <c r="BYG91" s="190"/>
      <c r="BYH91" s="190"/>
      <c r="BYI91" s="190"/>
      <c r="BYJ91" s="190"/>
      <c r="BYK91" s="190"/>
      <c r="BYL91" s="190"/>
      <c r="BYM91" s="190"/>
      <c r="BYN91" s="190"/>
      <c r="BYO91" s="190"/>
      <c r="BYP91" s="190"/>
      <c r="BYQ91" s="190"/>
      <c r="BYR91" s="190"/>
      <c r="BYS91" s="190"/>
      <c r="BYT91" s="190"/>
      <c r="BYU91" s="190"/>
      <c r="BYV91" s="190"/>
      <c r="BYW91" s="190"/>
      <c r="BYX91" s="190"/>
      <c r="BYY91" s="190"/>
      <c r="BYZ91" s="190"/>
      <c r="BZA91" s="190"/>
      <c r="BZB91" s="190"/>
      <c r="BZC91" s="190"/>
      <c r="BZD91" s="190"/>
      <c r="BZE91" s="190"/>
      <c r="BZF91" s="190"/>
      <c r="BZG91" s="190"/>
      <c r="BZH91" s="190"/>
      <c r="BZI91" s="190"/>
      <c r="BZJ91" s="190"/>
      <c r="BZK91" s="190"/>
      <c r="BZL91" s="190"/>
      <c r="BZM91" s="190"/>
      <c r="BZN91" s="190"/>
      <c r="BZO91" s="190"/>
      <c r="BZP91" s="190"/>
      <c r="BZQ91" s="190"/>
      <c r="BZR91" s="190"/>
      <c r="BZS91" s="190"/>
      <c r="BZT91" s="190"/>
      <c r="BZU91" s="190"/>
      <c r="BZV91" s="190"/>
      <c r="BZW91" s="190"/>
      <c r="BZX91" s="190"/>
      <c r="BZY91" s="190"/>
      <c r="BZZ91" s="190"/>
      <c r="CAA91" s="190"/>
      <c r="CAB91" s="190"/>
      <c r="CAC91" s="190"/>
      <c r="CAD91" s="190"/>
      <c r="CAE91" s="190"/>
      <c r="CAF91" s="190"/>
      <c r="CAG91" s="190"/>
      <c r="CAH91" s="190"/>
      <c r="CAI91" s="190"/>
      <c r="CAJ91" s="190"/>
      <c r="CAK91" s="190"/>
      <c r="CAL91" s="190"/>
      <c r="CAM91" s="190"/>
      <c r="CAN91" s="190"/>
      <c r="CAO91" s="190"/>
      <c r="CAP91" s="190"/>
      <c r="CAQ91" s="190"/>
      <c r="CAR91" s="190"/>
      <c r="CAS91" s="190"/>
      <c r="CAT91" s="190"/>
      <c r="CAU91" s="190"/>
      <c r="CAV91" s="190"/>
      <c r="CAW91" s="190"/>
      <c r="CAX91" s="190"/>
      <c r="CAY91" s="190"/>
      <c r="CAZ91" s="190"/>
      <c r="CBA91" s="190"/>
      <c r="CBB91" s="190"/>
      <c r="CBC91" s="190"/>
      <c r="CBD91" s="190"/>
      <c r="CBE91" s="190"/>
      <c r="CBF91" s="190"/>
      <c r="CBG91" s="190"/>
      <c r="CBH91" s="190"/>
      <c r="CBI91" s="190"/>
      <c r="CBJ91" s="190"/>
      <c r="CBK91" s="190"/>
      <c r="CBL91" s="190"/>
      <c r="CBM91" s="190"/>
      <c r="CBN91" s="190"/>
      <c r="CBO91" s="190"/>
      <c r="CBP91" s="190"/>
      <c r="CBQ91" s="190"/>
      <c r="CBR91" s="190"/>
      <c r="CBS91" s="190"/>
      <c r="CBT91" s="190"/>
      <c r="CBU91" s="190"/>
      <c r="CBV91" s="190"/>
      <c r="CBW91" s="190"/>
      <c r="CBX91" s="190"/>
      <c r="CBY91" s="190"/>
      <c r="CBZ91" s="190"/>
      <c r="CCA91" s="190"/>
      <c r="CCB91" s="190"/>
      <c r="CCC91" s="190"/>
      <c r="CCD91" s="190"/>
      <c r="CCE91" s="190"/>
      <c r="CCF91" s="190"/>
      <c r="CCG91" s="190"/>
      <c r="CCH91" s="190"/>
      <c r="CCI91" s="190"/>
      <c r="CCJ91" s="190"/>
      <c r="CCK91" s="190"/>
      <c r="CCL91" s="190"/>
      <c r="CCM91" s="190"/>
      <c r="CCN91" s="190"/>
      <c r="CCO91" s="190"/>
      <c r="CCP91" s="190"/>
      <c r="CCQ91" s="190"/>
      <c r="CCR91" s="190"/>
      <c r="CCS91" s="190"/>
      <c r="CCT91" s="190"/>
      <c r="CCU91" s="190"/>
      <c r="CCV91" s="190"/>
      <c r="CCW91" s="190"/>
      <c r="CCX91" s="190"/>
      <c r="CCY91" s="190"/>
      <c r="CCZ91" s="190"/>
      <c r="CDA91" s="190"/>
      <c r="CDB91" s="190"/>
      <c r="CDC91" s="190"/>
      <c r="CDD91" s="190"/>
      <c r="CDE91" s="190"/>
      <c r="CDF91" s="190"/>
      <c r="CDG91" s="190"/>
      <c r="CDH91" s="190"/>
      <c r="CDI91" s="190"/>
      <c r="CDJ91" s="190"/>
      <c r="CDK91" s="190"/>
      <c r="CDL91" s="190"/>
      <c r="CDM91" s="190"/>
      <c r="CDN91" s="190"/>
      <c r="CDO91" s="190"/>
      <c r="CDP91" s="190"/>
      <c r="CDQ91" s="190"/>
      <c r="CDR91" s="190"/>
      <c r="CDS91" s="190"/>
      <c r="CDT91" s="190"/>
      <c r="CDU91" s="190"/>
      <c r="CDV91" s="190"/>
      <c r="CDW91" s="190"/>
      <c r="CDX91" s="190"/>
      <c r="CDY91" s="190"/>
      <c r="CDZ91" s="190"/>
      <c r="CEA91" s="190"/>
      <c r="CEB91" s="190"/>
      <c r="CEC91" s="190"/>
      <c r="CED91" s="190"/>
      <c r="CEE91" s="190"/>
      <c r="CEF91" s="190"/>
      <c r="CEG91" s="190"/>
      <c r="CEH91" s="190"/>
      <c r="CEI91" s="190"/>
      <c r="CEJ91" s="190"/>
      <c r="CEK91" s="190"/>
      <c r="CEL91" s="190"/>
      <c r="CEM91" s="190"/>
      <c r="CEN91" s="190"/>
      <c r="CEO91" s="190"/>
      <c r="CEP91" s="190"/>
      <c r="CEQ91" s="190"/>
      <c r="CER91" s="190"/>
      <c r="CES91" s="190"/>
      <c r="CET91" s="190"/>
      <c r="CEU91" s="190"/>
      <c r="CEV91" s="190"/>
      <c r="CEW91" s="190"/>
      <c r="CEX91" s="190"/>
      <c r="CEY91" s="190"/>
      <c r="CEZ91" s="190"/>
      <c r="CFA91" s="190"/>
      <c r="CFB91" s="190"/>
      <c r="CFC91" s="190"/>
      <c r="CFD91" s="190"/>
      <c r="CFE91" s="190"/>
      <c r="CFF91" s="190"/>
      <c r="CFG91" s="190"/>
      <c r="CFH91" s="190"/>
      <c r="CFI91" s="190"/>
      <c r="CFJ91" s="190"/>
      <c r="CFK91" s="190"/>
      <c r="CFL91" s="190"/>
      <c r="CFM91" s="190"/>
      <c r="CFN91" s="190"/>
      <c r="CFO91" s="190"/>
      <c r="CFP91" s="190"/>
      <c r="CFQ91" s="190"/>
      <c r="CFR91" s="190"/>
      <c r="CFS91" s="190"/>
      <c r="CFT91" s="190"/>
      <c r="CFU91" s="190"/>
      <c r="CFV91" s="190"/>
      <c r="CFW91" s="190"/>
      <c r="CFX91" s="190"/>
      <c r="CFY91" s="190"/>
      <c r="CFZ91" s="190"/>
      <c r="CGA91" s="190"/>
      <c r="CGB91" s="190"/>
      <c r="CGC91" s="190"/>
      <c r="CGD91" s="190"/>
      <c r="CGE91" s="190"/>
      <c r="CGF91" s="190"/>
      <c r="CGG91" s="190"/>
      <c r="CGH91" s="190"/>
      <c r="CGI91" s="190"/>
      <c r="CGJ91" s="190"/>
      <c r="CGK91" s="190"/>
      <c r="CGL91" s="190"/>
      <c r="CGM91" s="190"/>
      <c r="CGN91" s="190"/>
      <c r="CGO91" s="190"/>
      <c r="CGP91" s="190"/>
      <c r="CGQ91" s="190"/>
      <c r="CGR91" s="190"/>
      <c r="CGS91" s="190"/>
      <c r="CGT91" s="190"/>
      <c r="CGU91" s="190"/>
      <c r="CGV91" s="190"/>
      <c r="CGW91" s="190"/>
      <c r="CGX91" s="190"/>
      <c r="CGY91" s="190"/>
      <c r="CGZ91" s="190"/>
      <c r="CHA91" s="190"/>
      <c r="CHB91" s="190"/>
      <c r="CHC91" s="190"/>
      <c r="CHD91" s="190"/>
      <c r="CHE91" s="190"/>
      <c r="CHF91" s="190"/>
      <c r="CHG91" s="190"/>
      <c r="CHH91" s="190"/>
      <c r="CHI91" s="190"/>
      <c r="CHJ91" s="190"/>
      <c r="CHK91" s="190"/>
      <c r="CHL91" s="190"/>
      <c r="CHM91" s="190"/>
      <c r="CHN91" s="190"/>
      <c r="CHO91" s="190"/>
      <c r="CHP91" s="190"/>
      <c r="CHQ91" s="190"/>
      <c r="CHR91" s="190"/>
      <c r="CHS91" s="190"/>
      <c r="CHT91" s="190"/>
      <c r="CHU91" s="190"/>
      <c r="CHV91" s="190"/>
      <c r="CHW91" s="190"/>
      <c r="CHX91" s="190"/>
      <c r="CHY91" s="190"/>
      <c r="CHZ91" s="190"/>
      <c r="CIA91" s="190"/>
      <c r="CIB91" s="190"/>
      <c r="CIC91" s="190"/>
      <c r="CID91" s="190"/>
      <c r="CIE91" s="190"/>
      <c r="CIF91" s="190"/>
      <c r="CIG91" s="190"/>
      <c r="CIH91" s="190"/>
      <c r="CII91" s="190"/>
      <c r="CIJ91" s="190"/>
      <c r="CIK91" s="190"/>
      <c r="CIL91" s="190"/>
      <c r="CIM91" s="190"/>
      <c r="CIN91" s="190"/>
      <c r="CIO91" s="190"/>
      <c r="CIP91" s="190"/>
      <c r="CIQ91" s="190"/>
      <c r="CIR91" s="190"/>
      <c r="CIS91" s="190"/>
      <c r="CIT91" s="190"/>
      <c r="CIU91" s="190"/>
      <c r="CIV91" s="190"/>
      <c r="CIW91" s="190"/>
      <c r="CIX91" s="190"/>
      <c r="CIY91" s="190"/>
      <c r="CIZ91" s="190"/>
      <c r="CJA91" s="190"/>
      <c r="CJB91" s="190"/>
      <c r="CJC91" s="190"/>
      <c r="CJD91" s="190"/>
      <c r="CJE91" s="190"/>
      <c r="CJF91" s="190"/>
      <c r="CJG91" s="190"/>
      <c r="CJH91" s="190"/>
      <c r="CJI91" s="190"/>
      <c r="CJJ91" s="190"/>
      <c r="CJK91" s="190"/>
      <c r="CJL91" s="190"/>
      <c r="CJM91" s="190"/>
      <c r="CJN91" s="190"/>
      <c r="CJO91" s="190"/>
      <c r="CJP91" s="190"/>
      <c r="CJQ91" s="190"/>
      <c r="CJR91" s="190"/>
      <c r="CJS91" s="190"/>
      <c r="CJT91" s="190"/>
      <c r="CJU91" s="190"/>
      <c r="CJV91" s="190"/>
      <c r="CJW91" s="190"/>
      <c r="CJX91" s="190"/>
      <c r="CJY91" s="190"/>
      <c r="CJZ91" s="190"/>
      <c r="CKA91" s="190"/>
      <c r="CKB91" s="190"/>
      <c r="CKC91" s="190"/>
      <c r="CKD91" s="190"/>
      <c r="CKE91" s="190"/>
      <c r="CKF91" s="190"/>
      <c r="CKG91" s="190"/>
      <c r="CKH91" s="190"/>
      <c r="CKI91" s="190"/>
      <c r="CKJ91" s="190"/>
      <c r="CKK91" s="190"/>
      <c r="CKL91" s="190"/>
      <c r="CKM91" s="190"/>
      <c r="CKN91" s="190"/>
      <c r="CKO91" s="190"/>
      <c r="CKP91" s="190"/>
      <c r="CKQ91" s="190"/>
      <c r="CKR91" s="190"/>
      <c r="CKS91" s="190"/>
      <c r="CKT91" s="190"/>
      <c r="CKU91" s="190"/>
      <c r="CKV91" s="190"/>
      <c r="CKW91" s="190"/>
      <c r="CKX91" s="190"/>
      <c r="CKY91" s="190"/>
      <c r="CKZ91" s="190"/>
      <c r="CLA91" s="190"/>
      <c r="CLB91" s="190"/>
      <c r="CLC91" s="190"/>
      <c r="CLD91" s="190"/>
      <c r="CLE91" s="190"/>
      <c r="CLF91" s="190"/>
      <c r="CLG91" s="190"/>
      <c r="CLH91" s="190"/>
      <c r="CLI91" s="190"/>
      <c r="CLJ91" s="190"/>
      <c r="CLK91" s="190"/>
      <c r="CLL91" s="190"/>
      <c r="CLM91" s="190"/>
      <c r="CLN91" s="190"/>
      <c r="CLO91" s="190"/>
      <c r="CLP91" s="190"/>
      <c r="CLQ91" s="190"/>
      <c r="CLR91" s="190"/>
      <c r="CLS91" s="190"/>
      <c r="CLT91" s="190"/>
      <c r="CLU91" s="190"/>
      <c r="CLV91" s="190"/>
      <c r="CLW91" s="190"/>
      <c r="CLX91" s="190"/>
      <c r="CLY91" s="190"/>
      <c r="CLZ91" s="190"/>
      <c r="CMA91" s="190"/>
      <c r="CMB91" s="190"/>
      <c r="CMC91" s="190"/>
      <c r="CMD91" s="190"/>
      <c r="CME91" s="190"/>
      <c r="CMF91" s="190"/>
      <c r="CMG91" s="190"/>
      <c r="CMH91" s="190"/>
      <c r="CMI91" s="190"/>
      <c r="CMJ91" s="190"/>
      <c r="CMK91" s="190"/>
      <c r="CML91" s="190"/>
      <c r="CMM91" s="190"/>
      <c r="CMN91" s="190"/>
      <c r="CMO91" s="190"/>
      <c r="CMP91" s="190"/>
      <c r="CMQ91" s="190"/>
      <c r="CMR91" s="190"/>
      <c r="CMS91" s="190"/>
      <c r="CMT91" s="190"/>
      <c r="CMU91" s="190"/>
      <c r="CMV91" s="190"/>
      <c r="CMW91" s="190"/>
      <c r="CMX91" s="190"/>
      <c r="CMY91" s="190"/>
      <c r="CMZ91" s="190"/>
      <c r="CNA91" s="190"/>
      <c r="CNB91" s="190"/>
      <c r="CNC91" s="190"/>
      <c r="CND91" s="190"/>
      <c r="CNE91" s="190"/>
      <c r="CNF91" s="190"/>
      <c r="CNG91" s="190"/>
      <c r="CNH91" s="190"/>
      <c r="CNI91" s="190"/>
      <c r="CNJ91" s="190"/>
      <c r="CNK91" s="190"/>
      <c r="CNL91" s="190"/>
      <c r="CNM91" s="190"/>
      <c r="CNN91" s="190"/>
      <c r="CNO91" s="190"/>
      <c r="CNP91" s="190"/>
      <c r="CNQ91" s="190"/>
      <c r="CNR91" s="190"/>
      <c r="CNS91" s="190"/>
      <c r="CNT91" s="190"/>
      <c r="CNU91" s="190"/>
      <c r="CNV91" s="190"/>
      <c r="CNW91" s="190"/>
      <c r="CNX91" s="190"/>
      <c r="CNY91" s="190"/>
      <c r="CNZ91" s="190"/>
      <c r="COA91" s="190"/>
      <c r="COB91" s="190"/>
      <c r="COC91" s="190"/>
      <c r="COD91" s="190"/>
      <c r="COE91" s="190"/>
      <c r="COF91" s="190"/>
      <c r="COG91" s="190"/>
      <c r="COH91" s="190"/>
      <c r="COI91" s="190"/>
      <c r="COJ91" s="190"/>
      <c r="COK91" s="190"/>
      <c r="COL91" s="190"/>
      <c r="COM91" s="190"/>
      <c r="CON91" s="190"/>
      <c r="COO91" s="190"/>
      <c r="COP91" s="190"/>
      <c r="COQ91" s="190"/>
      <c r="COR91" s="190"/>
      <c r="COS91" s="190"/>
      <c r="COT91" s="190"/>
      <c r="COU91" s="190"/>
      <c r="COV91" s="190"/>
      <c r="COW91" s="190"/>
      <c r="COX91" s="190"/>
      <c r="COY91" s="190"/>
      <c r="COZ91" s="190"/>
      <c r="CPA91" s="190"/>
      <c r="CPB91" s="190"/>
      <c r="CPC91" s="190"/>
      <c r="CPD91" s="190"/>
      <c r="CPE91" s="190"/>
      <c r="CPF91" s="190"/>
      <c r="CPG91" s="190"/>
      <c r="CPH91" s="190"/>
      <c r="CPI91" s="190"/>
      <c r="CPJ91" s="190"/>
      <c r="CPK91" s="190"/>
      <c r="CPL91" s="190"/>
      <c r="CPM91" s="190"/>
      <c r="CPN91" s="190"/>
      <c r="CPO91" s="190"/>
      <c r="CPP91" s="190"/>
      <c r="CPQ91" s="190"/>
      <c r="CPR91" s="190"/>
      <c r="CPS91" s="190"/>
      <c r="CPT91" s="190"/>
      <c r="CPU91" s="190"/>
      <c r="CPV91" s="190"/>
      <c r="CPW91" s="190"/>
      <c r="CPX91" s="190"/>
      <c r="CPY91" s="190"/>
      <c r="CPZ91" s="190"/>
      <c r="CQA91" s="190"/>
      <c r="CQB91" s="190"/>
      <c r="CQC91" s="190"/>
      <c r="CQD91" s="190"/>
      <c r="CQE91" s="190"/>
      <c r="CQF91" s="190"/>
      <c r="CQG91" s="190"/>
      <c r="CQH91" s="190"/>
      <c r="CQI91" s="190"/>
      <c r="CQJ91" s="190"/>
      <c r="CQK91" s="190"/>
      <c r="CQL91" s="190"/>
      <c r="CQM91" s="190"/>
      <c r="CQN91" s="190"/>
      <c r="CQO91" s="190"/>
      <c r="CQP91" s="190"/>
      <c r="CQQ91" s="190"/>
      <c r="CQR91" s="190"/>
      <c r="CQS91" s="190"/>
      <c r="CQT91" s="190"/>
      <c r="CQU91" s="190"/>
      <c r="CQV91" s="190"/>
      <c r="CQW91" s="190"/>
      <c r="CQX91" s="190"/>
      <c r="CQY91" s="190"/>
      <c r="CQZ91" s="190"/>
      <c r="CRA91" s="190"/>
      <c r="CRB91" s="190"/>
      <c r="CRC91" s="190"/>
      <c r="CRD91" s="190"/>
      <c r="CRE91" s="190"/>
      <c r="CRF91" s="190"/>
      <c r="CRG91" s="190"/>
      <c r="CRH91" s="190"/>
      <c r="CRI91" s="190"/>
      <c r="CRJ91" s="190"/>
      <c r="CRK91" s="190"/>
      <c r="CRL91" s="190"/>
      <c r="CRM91" s="190"/>
      <c r="CRN91" s="190"/>
      <c r="CRO91" s="190"/>
      <c r="CRP91" s="190"/>
      <c r="CRQ91" s="190"/>
      <c r="CRR91" s="190"/>
      <c r="CRS91" s="190"/>
      <c r="CRT91" s="190"/>
      <c r="CRU91" s="190"/>
      <c r="CRV91" s="190"/>
      <c r="CRW91" s="190"/>
      <c r="CRX91" s="190"/>
      <c r="CRY91" s="190"/>
      <c r="CRZ91" s="190"/>
      <c r="CSA91" s="190"/>
      <c r="CSB91" s="190"/>
      <c r="CSC91" s="190"/>
      <c r="CSD91" s="190"/>
      <c r="CSE91" s="190"/>
      <c r="CSF91" s="190"/>
      <c r="CSG91" s="190"/>
      <c r="CSH91" s="190"/>
      <c r="CSI91" s="190"/>
      <c r="CSJ91" s="190"/>
      <c r="CSK91" s="190"/>
      <c r="CSL91" s="190"/>
      <c r="CSM91" s="190"/>
      <c r="CSN91" s="190"/>
      <c r="CSO91" s="190"/>
      <c r="CSP91" s="190"/>
      <c r="CSQ91" s="190"/>
      <c r="CSR91" s="190"/>
      <c r="CSS91" s="190"/>
      <c r="CST91" s="190"/>
      <c r="CSU91" s="190"/>
      <c r="CSV91" s="190"/>
      <c r="CSW91" s="190"/>
      <c r="CSX91" s="190"/>
      <c r="CSY91" s="190"/>
      <c r="CSZ91" s="190"/>
      <c r="CTA91" s="190"/>
      <c r="CTB91" s="190"/>
      <c r="CTC91" s="190"/>
      <c r="CTD91" s="190"/>
      <c r="CTE91" s="190"/>
      <c r="CTF91" s="190"/>
      <c r="CTG91" s="190"/>
      <c r="CTH91" s="190"/>
      <c r="CTI91" s="190"/>
      <c r="CTJ91" s="190"/>
      <c r="CTK91" s="190"/>
      <c r="CTL91" s="190"/>
      <c r="CTM91" s="190"/>
      <c r="CTN91" s="190"/>
      <c r="CTO91" s="190"/>
      <c r="CTP91" s="190"/>
      <c r="CTQ91" s="190"/>
      <c r="CTR91" s="190"/>
      <c r="CTS91" s="190"/>
      <c r="CTT91" s="190"/>
      <c r="CTU91" s="190"/>
      <c r="CTV91" s="190"/>
      <c r="CTW91" s="190"/>
      <c r="CTX91" s="190"/>
      <c r="CTY91" s="190"/>
      <c r="CTZ91" s="190"/>
      <c r="CUA91" s="190"/>
      <c r="CUB91" s="190"/>
      <c r="CUC91" s="190"/>
      <c r="CUD91" s="190"/>
      <c r="CUE91" s="190"/>
      <c r="CUF91" s="190"/>
      <c r="CUG91" s="190"/>
      <c r="CUH91" s="190"/>
      <c r="CUI91" s="190"/>
      <c r="CUJ91" s="190"/>
      <c r="CUK91" s="190"/>
      <c r="CUL91" s="190"/>
      <c r="CUM91" s="190"/>
      <c r="CUN91" s="190"/>
      <c r="CUO91" s="190"/>
      <c r="CUP91" s="190"/>
      <c r="CUQ91" s="190"/>
      <c r="CUR91" s="190"/>
      <c r="CUS91" s="190"/>
      <c r="CUT91" s="190"/>
      <c r="CUU91" s="190"/>
      <c r="CUV91" s="190"/>
      <c r="CUW91" s="190"/>
      <c r="CUX91" s="190"/>
      <c r="CUY91" s="190"/>
      <c r="CUZ91" s="190"/>
      <c r="CVA91" s="190"/>
      <c r="CVB91" s="190"/>
      <c r="CVC91" s="190"/>
      <c r="CVD91" s="190"/>
      <c r="CVE91" s="190"/>
      <c r="CVF91" s="190"/>
      <c r="CVG91" s="190"/>
      <c r="CVH91" s="190"/>
      <c r="CVI91" s="190"/>
      <c r="CVJ91" s="190"/>
      <c r="CVK91" s="190"/>
      <c r="CVL91" s="190"/>
      <c r="CVM91" s="190"/>
      <c r="CVN91" s="190"/>
      <c r="CVO91" s="190"/>
      <c r="CVP91" s="190"/>
      <c r="CVQ91" s="190"/>
      <c r="CVR91" s="190"/>
      <c r="CVS91" s="190"/>
      <c r="CVT91" s="190"/>
      <c r="CVU91" s="190"/>
      <c r="CVV91" s="190"/>
      <c r="CVW91" s="190"/>
      <c r="CVX91" s="190"/>
      <c r="CVY91" s="190"/>
      <c r="CVZ91" s="190"/>
      <c r="CWA91" s="190"/>
      <c r="CWB91" s="190"/>
      <c r="CWC91" s="190"/>
      <c r="CWD91" s="190"/>
      <c r="CWE91" s="190"/>
      <c r="CWF91" s="190"/>
      <c r="CWG91" s="190"/>
      <c r="CWH91" s="190"/>
      <c r="CWI91" s="190"/>
      <c r="CWJ91" s="190"/>
      <c r="CWK91" s="190"/>
      <c r="CWL91" s="190"/>
      <c r="CWM91" s="190"/>
      <c r="CWN91" s="190"/>
      <c r="CWO91" s="190"/>
      <c r="CWP91" s="190"/>
      <c r="CWQ91" s="190"/>
      <c r="CWR91" s="190"/>
      <c r="CWS91" s="190"/>
      <c r="CWT91" s="190"/>
      <c r="CWU91" s="190"/>
      <c r="CWV91" s="190"/>
      <c r="CWW91" s="190"/>
      <c r="CWX91" s="190"/>
      <c r="CWY91" s="190"/>
      <c r="CWZ91" s="190"/>
      <c r="CXA91" s="190"/>
      <c r="CXB91" s="190"/>
      <c r="CXC91" s="190"/>
      <c r="CXD91" s="190"/>
      <c r="CXE91" s="190"/>
      <c r="CXF91" s="190"/>
      <c r="CXG91" s="190"/>
      <c r="CXH91" s="190"/>
      <c r="CXI91" s="190"/>
      <c r="CXJ91" s="190"/>
      <c r="CXK91" s="190"/>
      <c r="CXL91" s="190"/>
      <c r="CXM91" s="190"/>
      <c r="CXN91" s="190"/>
      <c r="CXO91" s="190"/>
      <c r="CXP91" s="190"/>
      <c r="CXQ91" s="190"/>
      <c r="CXR91" s="190"/>
      <c r="CXS91" s="190"/>
      <c r="CXT91" s="190"/>
      <c r="CXU91" s="190"/>
      <c r="CXV91" s="190"/>
      <c r="CXW91" s="190"/>
      <c r="CXX91" s="190"/>
      <c r="CXY91" s="190"/>
      <c r="CXZ91" s="190"/>
      <c r="CYA91" s="190"/>
      <c r="CYB91" s="190"/>
      <c r="CYC91" s="190"/>
      <c r="CYD91" s="190"/>
      <c r="CYE91" s="190"/>
      <c r="CYF91" s="190"/>
      <c r="CYG91" s="190"/>
      <c r="CYH91" s="190"/>
      <c r="CYI91" s="190"/>
      <c r="CYJ91" s="190"/>
      <c r="CYK91" s="190"/>
      <c r="CYL91" s="190"/>
      <c r="CYM91" s="190"/>
      <c r="CYN91" s="190"/>
      <c r="CYO91" s="190"/>
      <c r="CYP91" s="190"/>
      <c r="CYQ91" s="190"/>
      <c r="CYR91" s="190"/>
      <c r="CYS91" s="190"/>
      <c r="CYT91" s="190"/>
      <c r="CYU91" s="190"/>
      <c r="CYV91" s="190"/>
      <c r="CYW91" s="190"/>
      <c r="CYX91" s="190"/>
      <c r="CYY91" s="190"/>
      <c r="CYZ91" s="190"/>
      <c r="CZA91" s="190"/>
      <c r="CZB91" s="190"/>
      <c r="CZC91" s="190"/>
      <c r="CZD91" s="190"/>
      <c r="CZE91" s="190"/>
      <c r="CZF91" s="190"/>
      <c r="CZG91" s="190"/>
      <c r="CZH91" s="190"/>
      <c r="CZI91" s="190"/>
      <c r="CZJ91" s="190"/>
      <c r="CZK91" s="190"/>
      <c r="CZL91" s="190"/>
      <c r="CZM91" s="190"/>
      <c r="CZN91" s="190"/>
      <c r="CZO91" s="190"/>
      <c r="CZP91" s="190"/>
      <c r="CZQ91" s="190"/>
      <c r="CZR91" s="190"/>
      <c r="CZS91" s="190"/>
      <c r="CZT91" s="190"/>
      <c r="CZU91" s="190"/>
      <c r="CZV91" s="190"/>
      <c r="CZW91" s="190"/>
      <c r="CZX91" s="190"/>
      <c r="CZY91" s="190"/>
      <c r="CZZ91" s="190"/>
      <c r="DAA91" s="190"/>
      <c r="DAB91" s="190"/>
      <c r="DAC91" s="190"/>
      <c r="DAD91" s="190"/>
      <c r="DAE91" s="190"/>
      <c r="DAF91" s="190"/>
      <c r="DAG91" s="190"/>
      <c r="DAH91" s="190"/>
      <c r="DAI91" s="190"/>
      <c r="DAJ91" s="190"/>
      <c r="DAK91" s="190"/>
      <c r="DAL91" s="190"/>
      <c r="DAM91" s="190"/>
      <c r="DAN91" s="190"/>
      <c r="DAO91" s="190"/>
      <c r="DAP91" s="190"/>
      <c r="DAQ91" s="190"/>
      <c r="DAR91" s="190"/>
      <c r="DAS91" s="190"/>
      <c r="DAT91" s="190"/>
      <c r="DAU91" s="190"/>
      <c r="DAV91" s="190"/>
      <c r="DAW91" s="190"/>
      <c r="DAX91" s="190"/>
      <c r="DAY91" s="190"/>
      <c r="DAZ91" s="190"/>
      <c r="DBA91" s="190"/>
      <c r="DBB91" s="190"/>
      <c r="DBC91" s="190"/>
      <c r="DBD91" s="190"/>
      <c r="DBE91" s="190"/>
      <c r="DBF91" s="190"/>
      <c r="DBG91" s="190"/>
      <c r="DBH91" s="190"/>
      <c r="DBI91" s="190"/>
      <c r="DBJ91" s="190"/>
      <c r="DBK91" s="190"/>
      <c r="DBL91" s="190"/>
      <c r="DBM91" s="190"/>
      <c r="DBN91" s="190"/>
      <c r="DBO91" s="190"/>
      <c r="DBP91" s="190"/>
      <c r="DBQ91" s="190"/>
      <c r="DBR91" s="190"/>
      <c r="DBS91" s="190"/>
      <c r="DBT91" s="190"/>
      <c r="DBU91" s="190"/>
      <c r="DBV91" s="190"/>
      <c r="DBW91" s="190"/>
      <c r="DBX91" s="190"/>
      <c r="DBY91" s="190"/>
      <c r="DBZ91" s="190"/>
      <c r="DCA91" s="190"/>
      <c r="DCB91" s="190"/>
      <c r="DCC91" s="190"/>
      <c r="DCD91" s="190"/>
      <c r="DCE91" s="190"/>
      <c r="DCF91" s="190"/>
      <c r="DCG91" s="190"/>
      <c r="DCH91" s="190"/>
      <c r="DCI91" s="190"/>
      <c r="DCJ91" s="190"/>
      <c r="DCK91" s="190"/>
      <c r="DCL91" s="190"/>
      <c r="DCM91" s="190"/>
      <c r="DCN91" s="190"/>
      <c r="DCO91" s="190"/>
      <c r="DCP91" s="190"/>
      <c r="DCQ91" s="190"/>
      <c r="DCR91" s="190"/>
      <c r="DCS91" s="190"/>
      <c r="DCT91" s="190"/>
      <c r="DCU91" s="190"/>
      <c r="DCV91" s="190"/>
      <c r="DCW91" s="190"/>
      <c r="DCX91" s="190"/>
      <c r="DCY91" s="190"/>
      <c r="DCZ91" s="190"/>
      <c r="DDA91" s="190"/>
      <c r="DDB91" s="190"/>
      <c r="DDC91" s="190"/>
      <c r="DDD91" s="190"/>
      <c r="DDE91" s="190"/>
      <c r="DDF91" s="190"/>
      <c r="DDG91" s="190"/>
      <c r="DDH91" s="190"/>
      <c r="DDI91" s="190"/>
      <c r="DDJ91" s="190"/>
      <c r="DDK91" s="190"/>
      <c r="DDL91" s="190"/>
      <c r="DDM91" s="190"/>
      <c r="DDN91" s="190"/>
      <c r="DDO91" s="190"/>
      <c r="DDP91" s="190"/>
      <c r="DDQ91" s="190"/>
      <c r="DDR91" s="190"/>
      <c r="DDS91" s="190"/>
      <c r="DDT91" s="190"/>
      <c r="DDU91" s="190"/>
      <c r="DDV91" s="190"/>
      <c r="DDW91" s="190"/>
      <c r="DDX91" s="190"/>
      <c r="DDY91" s="190"/>
      <c r="DDZ91" s="190"/>
      <c r="DEA91" s="190"/>
      <c r="DEB91" s="190"/>
      <c r="DEC91" s="190"/>
      <c r="DED91" s="190"/>
      <c r="DEE91" s="190"/>
      <c r="DEF91" s="190"/>
      <c r="DEG91" s="190"/>
      <c r="DEH91" s="190"/>
      <c r="DEI91" s="190"/>
      <c r="DEJ91" s="190"/>
      <c r="DEK91" s="190"/>
      <c r="DEL91" s="190"/>
      <c r="DEM91" s="190"/>
      <c r="DEN91" s="190"/>
      <c r="DEO91" s="190"/>
      <c r="DEP91" s="190"/>
      <c r="DEQ91" s="190"/>
      <c r="DER91" s="190"/>
      <c r="DES91" s="190"/>
      <c r="DET91" s="190"/>
      <c r="DEU91" s="190"/>
      <c r="DEV91" s="190"/>
      <c r="DEW91" s="190"/>
      <c r="DEX91" s="190"/>
      <c r="DEY91" s="190"/>
      <c r="DEZ91" s="190"/>
      <c r="DFA91" s="190"/>
      <c r="DFB91" s="190"/>
      <c r="DFC91" s="190"/>
      <c r="DFD91" s="190"/>
      <c r="DFE91" s="190"/>
      <c r="DFF91" s="190"/>
      <c r="DFG91" s="190"/>
      <c r="DFH91" s="190"/>
      <c r="DFI91" s="190"/>
      <c r="DFJ91" s="190"/>
      <c r="DFK91" s="190"/>
      <c r="DFL91" s="190"/>
      <c r="DFM91" s="190"/>
      <c r="DFN91" s="190"/>
      <c r="DFO91" s="190"/>
      <c r="DFP91" s="190"/>
      <c r="DFQ91" s="190"/>
      <c r="DFR91" s="190"/>
      <c r="DFS91" s="190"/>
      <c r="DFT91" s="190"/>
      <c r="DFU91" s="190"/>
      <c r="DFV91" s="190"/>
      <c r="DFW91" s="190"/>
      <c r="DFX91" s="190"/>
      <c r="DFY91" s="190"/>
      <c r="DFZ91" s="190"/>
      <c r="DGA91" s="190"/>
      <c r="DGB91" s="190"/>
      <c r="DGC91" s="190"/>
      <c r="DGD91" s="190"/>
      <c r="DGE91" s="190"/>
      <c r="DGF91" s="190"/>
      <c r="DGG91" s="190"/>
      <c r="DGH91" s="190"/>
      <c r="DGI91" s="190"/>
      <c r="DGJ91" s="190"/>
      <c r="DGK91" s="190"/>
      <c r="DGL91" s="190"/>
      <c r="DGM91" s="190"/>
      <c r="DGN91" s="190"/>
      <c r="DGO91" s="190"/>
      <c r="DGP91" s="190"/>
      <c r="DGQ91" s="190"/>
      <c r="DGR91" s="190"/>
      <c r="DGS91" s="190"/>
      <c r="DGT91" s="190"/>
      <c r="DGU91" s="190"/>
      <c r="DGV91" s="190"/>
      <c r="DGW91" s="190"/>
      <c r="DGX91" s="190"/>
      <c r="DGY91" s="190"/>
      <c r="DGZ91" s="190"/>
      <c r="DHA91" s="190"/>
      <c r="DHB91" s="190"/>
      <c r="DHC91" s="190"/>
      <c r="DHD91" s="190"/>
      <c r="DHE91" s="190"/>
      <c r="DHF91" s="190"/>
      <c r="DHG91" s="190"/>
      <c r="DHH91" s="190"/>
      <c r="DHI91" s="190"/>
      <c r="DHJ91" s="190"/>
      <c r="DHK91" s="190"/>
      <c r="DHL91" s="190"/>
      <c r="DHM91" s="190"/>
      <c r="DHN91" s="190"/>
      <c r="DHO91" s="190"/>
      <c r="DHP91" s="190"/>
      <c r="DHQ91" s="190"/>
      <c r="DHR91" s="190"/>
      <c r="DHS91" s="190"/>
      <c r="DHT91" s="190"/>
      <c r="DHU91" s="190"/>
      <c r="DHV91" s="190"/>
      <c r="DHW91" s="190"/>
      <c r="DHX91" s="190"/>
      <c r="DHY91" s="190"/>
      <c r="DHZ91" s="190"/>
      <c r="DIA91" s="190"/>
      <c r="DIB91" s="190"/>
      <c r="DIC91" s="190"/>
      <c r="DID91" s="190"/>
      <c r="DIE91" s="190"/>
      <c r="DIF91" s="190"/>
      <c r="DIG91" s="190"/>
      <c r="DIH91" s="190"/>
      <c r="DII91" s="190"/>
      <c r="DIJ91" s="190"/>
      <c r="DIK91" s="190"/>
      <c r="DIL91" s="190"/>
      <c r="DIM91" s="190"/>
      <c r="DIN91" s="190"/>
      <c r="DIO91" s="190"/>
      <c r="DIP91" s="190"/>
      <c r="DIQ91" s="190"/>
      <c r="DIR91" s="190"/>
      <c r="DIS91" s="190"/>
      <c r="DIT91" s="190"/>
      <c r="DIU91" s="190"/>
      <c r="DIV91" s="190"/>
      <c r="DIW91" s="190"/>
      <c r="DIX91" s="190"/>
      <c r="DIY91" s="190"/>
      <c r="DIZ91" s="190"/>
      <c r="DJA91" s="190"/>
      <c r="DJB91" s="190"/>
      <c r="DJC91" s="190"/>
      <c r="DJD91" s="190"/>
      <c r="DJE91" s="190"/>
      <c r="DJF91" s="190"/>
      <c r="DJG91" s="190"/>
      <c r="DJH91" s="190"/>
      <c r="DJI91" s="190"/>
      <c r="DJJ91" s="190"/>
      <c r="DJK91" s="190"/>
      <c r="DJL91" s="190"/>
      <c r="DJM91" s="190"/>
      <c r="DJN91" s="190"/>
      <c r="DJO91" s="190"/>
      <c r="DJP91" s="190"/>
      <c r="DJQ91" s="190"/>
      <c r="DJR91" s="190"/>
      <c r="DJS91" s="190"/>
      <c r="DJT91" s="190"/>
      <c r="DJU91" s="190"/>
      <c r="DJV91" s="190"/>
      <c r="DJW91" s="190"/>
      <c r="DJX91" s="190"/>
      <c r="DJY91" s="190"/>
      <c r="DJZ91" s="190"/>
      <c r="DKA91" s="190"/>
      <c r="DKB91" s="190"/>
      <c r="DKC91" s="190"/>
      <c r="DKD91" s="190"/>
      <c r="DKE91" s="190"/>
      <c r="DKF91" s="190"/>
      <c r="DKG91" s="190"/>
      <c r="DKH91" s="190"/>
      <c r="DKI91" s="190"/>
      <c r="DKJ91" s="190"/>
      <c r="DKK91" s="190"/>
      <c r="DKL91" s="190"/>
      <c r="DKM91" s="190"/>
      <c r="DKN91" s="190"/>
      <c r="DKO91" s="190"/>
      <c r="DKP91" s="190"/>
      <c r="DKQ91" s="190"/>
      <c r="DKR91" s="190"/>
      <c r="DKS91" s="190"/>
      <c r="DKT91" s="190"/>
      <c r="DKU91" s="190"/>
      <c r="DKV91" s="190"/>
      <c r="DKW91" s="190"/>
      <c r="DKX91" s="190"/>
      <c r="DKY91" s="190"/>
      <c r="DKZ91" s="190"/>
      <c r="DLA91" s="190"/>
      <c r="DLB91" s="190"/>
      <c r="DLC91" s="190"/>
      <c r="DLD91" s="190"/>
      <c r="DLE91" s="190"/>
      <c r="DLF91" s="190"/>
      <c r="DLG91" s="190"/>
      <c r="DLH91" s="190"/>
      <c r="DLI91" s="190"/>
      <c r="DLJ91" s="190"/>
      <c r="DLK91" s="190"/>
      <c r="DLL91" s="190"/>
      <c r="DLM91" s="190"/>
      <c r="DLN91" s="190"/>
      <c r="DLO91" s="190"/>
      <c r="DLP91" s="190"/>
      <c r="DLQ91" s="190"/>
      <c r="DLR91" s="190"/>
      <c r="DLS91" s="190"/>
      <c r="DLT91" s="190"/>
      <c r="DLU91" s="190"/>
      <c r="DLV91" s="190"/>
      <c r="DLW91" s="190"/>
      <c r="DLX91" s="190"/>
      <c r="DLY91" s="190"/>
      <c r="DLZ91" s="190"/>
      <c r="DMA91" s="190"/>
      <c r="DMB91" s="190"/>
      <c r="DMC91" s="190"/>
      <c r="DMD91" s="190"/>
      <c r="DME91" s="190"/>
      <c r="DMF91" s="190"/>
      <c r="DMG91" s="190"/>
      <c r="DMH91" s="190"/>
      <c r="DMI91" s="190"/>
      <c r="DMJ91" s="190"/>
      <c r="DMK91" s="190"/>
      <c r="DML91" s="190"/>
      <c r="DMM91" s="190"/>
      <c r="DMN91" s="190"/>
      <c r="DMO91" s="190"/>
      <c r="DMP91" s="190"/>
      <c r="DMQ91" s="190"/>
      <c r="DMR91" s="190"/>
      <c r="DMS91" s="190"/>
      <c r="DMT91" s="190"/>
      <c r="DMU91" s="190"/>
      <c r="DMV91" s="190"/>
      <c r="DMW91" s="190"/>
      <c r="DMX91" s="190"/>
      <c r="DMY91" s="190"/>
      <c r="DMZ91" s="190"/>
      <c r="DNA91" s="190"/>
      <c r="DNB91" s="190"/>
      <c r="DNC91" s="190"/>
      <c r="DND91" s="190"/>
      <c r="DNE91" s="190"/>
      <c r="DNF91" s="190"/>
      <c r="DNG91" s="190"/>
      <c r="DNH91" s="190"/>
      <c r="DNI91" s="190"/>
      <c r="DNJ91" s="190"/>
      <c r="DNK91" s="190"/>
      <c r="DNL91" s="190"/>
      <c r="DNM91" s="190"/>
      <c r="DNN91" s="190"/>
      <c r="DNO91" s="190"/>
      <c r="DNP91" s="190"/>
      <c r="DNQ91" s="190"/>
      <c r="DNR91" s="190"/>
      <c r="DNS91" s="190"/>
      <c r="DNT91" s="190"/>
      <c r="DNU91" s="190"/>
      <c r="DNV91" s="190"/>
      <c r="DNW91" s="190"/>
      <c r="DNX91" s="190"/>
      <c r="DNY91" s="190"/>
      <c r="DNZ91" s="190"/>
      <c r="DOA91" s="190"/>
      <c r="DOB91" s="190"/>
      <c r="DOC91" s="190"/>
      <c r="DOD91" s="190"/>
      <c r="DOE91" s="190"/>
      <c r="DOF91" s="190"/>
      <c r="DOG91" s="190"/>
      <c r="DOH91" s="190"/>
      <c r="DOI91" s="190"/>
      <c r="DOJ91" s="190"/>
      <c r="DOK91" s="190"/>
      <c r="DOL91" s="190"/>
      <c r="DOM91" s="190"/>
      <c r="DON91" s="190"/>
      <c r="DOO91" s="190"/>
      <c r="DOP91" s="190"/>
      <c r="DOQ91" s="190"/>
      <c r="DOR91" s="190"/>
      <c r="DOS91" s="190"/>
      <c r="DOT91" s="190"/>
      <c r="DOU91" s="190"/>
      <c r="DOV91" s="190"/>
      <c r="DOW91" s="190"/>
      <c r="DOX91" s="190"/>
      <c r="DOY91" s="190"/>
      <c r="DOZ91" s="190"/>
      <c r="DPA91" s="190"/>
      <c r="DPB91" s="190"/>
      <c r="DPC91" s="190"/>
      <c r="DPD91" s="190"/>
      <c r="DPE91" s="190"/>
      <c r="DPF91" s="190"/>
      <c r="DPG91" s="190"/>
      <c r="DPH91" s="190"/>
      <c r="DPI91" s="190"/>
      <c r="DPJ91" s="190"/>
      <c r="DPK91" s="190"/>
      <c r="DPL91" s="190"/>
      <c r="DPM91" s="190"/>
      <c r="DPN91" s="190"/>
      <c r="DPO91" s="190"/>
      <c r="DPP91" s="190"/>
      <c r="DPQ91" s="190"/>
      <c r="DPR91" s="190"/>
      <c r="DPS91" s="190"/>
      <c r="DPT91" s="190"/>
      <c r="DPU91" s="190"/>
      <c r="DPV91" s="190"/>
      <c r="DPW91" s="190"/>
      <c r="DPX91" s="190"/>
      <c r="DPY91" s="190"/>
      <c r="DPZ91" s="190"/>
      <c r="DQA91" s="190"/>
      <c r="DQB91" s="190"/>
      <c r="DQC91" s="190"/>
      <c r="DQD91" s="190"/>
      <c r="DQE91" s="190"/>
      <c r="DQF91" s="190"/>
      <c r="DQG91" s="190"/>
      <c r="DQH91" s="190"/>
      <c r="DQI91" s="190"/>
      <c r="DQJ91" s="190"/>
      <c r="DQK91" s="190"/>
      <c r="DQL91" s="190"/>
      <c r="DQM91" s="190"/>
      <c r="DQN91" s="190"/>
      <c r="DQO91" s="190"/>
      <c r="DQP91" s="190"/>
      <c r="DQQ91" s="190"/>
      <c r="DQR91" s="190"/>
      <c r="DQS91" s="190"/>
      <c r="DQT91" s="190"/>
      <c r="DQU91" s="190"/>
      <c r="DQV91" s="190"/>
      <c r="DQW91" s="190"/>
      <c r="DQX91" s="190"/>
      <c r="DQY91" s="190"/>
      <c r="DQZ91" s="190"/>
      <c r="DRA91" s="190"/>
      <c r="DRB91" s="190"/>
      <c r="DRC91" s="190"/>
      <c r="DRD91" s="190"/>
      <c r="DRE91" s="190"/>
      <c r="DRF91" s="190"/>
      <c r="DRG91" s="190"/>
      <c r="DRH91" s="190"/>
      <c r="DRI91" s="190"/>
      <c r="DRJ91" s="190"/>
      <c r="DRK91" s="190"/>
      <c r="DRL91" s="190"/>
      <c r="DRM91" s="190"/>
      <c r="DRN91" s="190"/>
      <c r="DRO91" s="190"/>
      <c r="DRP91" s="190"/>
      <c r="DRQ91" s="190"/>
      <c r="DRR91" s="190"/>
      <c r="DRS91" s="190"/>
      <c r="DRT91" s="190"/>
      <c r="DRU91" s="190"/>
      <c r="DRV91" s="190"/>
      <c r="DRW91" s="190"/>
      <c r="DRX91" s="190"/>
      <c r="DRY91" s="190"/>
      <c r="DRZ91" s="190"/>
      <c r="DSA91" s="190"/>
      <c r="DSB91" s="190"/>
      <c r="DSC91" s="190"/>
      <c r="DSD91" s="190"/>
      <c r="DSE91" s="190"/>
      <c r="DSF91" s="190"/>
      <c r="DSG91" s="190"/>
      <c r="DSH91" s="190"/>
      <c r="DSI91" s="190"/>
      <c r="DSJ91" s="190"/>
      <c r="DSK91" s="190"/>
      <c r="DSL91" s="190"/>
      <c r="DSM91" s="190"/>
      <c r="DSN91" s="190"/>
      <c r="DSO91" s="190"/>
      <c r="DSP91" s="190"/>
      <c r="DSQ91" s="190"/>
      <c r="DSR91" s="190"/>
      <c r="DSS91" s="190"/>
      <c r="DST91" s="190"/>
      <c r="DSU91" s="190"/>
      <c r="DSV91" s="190"/>
      <c r="DSW91" s="190"/>
      <c r="DSX91" s="190"/>
      <c r="DSY91" s="190"/>
      <c r="DSZ91" s="190"/>
      <c r="DTA91" s="190"/>
      <c r="DTB91" s="190"/>
      <c r="DTC91" s="190"/>
      <c r="DTD91" s="190"/>
      <c r="DTE91" s="190"/>
      <c r="DTF91" s="190"/>
      <c r="DTG91" s="190"/>
      <c r="DTH91" s="190"/>
      <c r="DTI91" s="190"/>
      <c r="DTJ91" s="190"/>
      <c r="DTK91" s="190"/>
      <c r="DTL91" s="190"/>
      <c r="DTM91" s="190"/>
      <c r="DTN91" s="190"/>
      <c r="DTO91" s="190"/>
      <c r="DTP91" s="190"/>
      <c r="DTQ91" s="190"/>
      <c r="DTR91" s="190"/>
      <c r="DTS91" s="190"/>
      <c r="DTT91" s="190"/>
      <c r="DTU91" s="190"/>
      <c r="DTV91" s="190"/>
      <c r="DTW91" s="190"/>
      <c r="DTX91" s="190"/>
      <c r="DTY91" s="190"/>
      <c r="DTZ91" s="190"/>
      <c r="DUA91" s="190"/>
      <c r="DUB91" s="190"/>
      <c r="DUC91" s="190"/>
      <c r="DUD91" s="190"/>
      <c r="DUE91" s="190"/>
      <c r="DUF91" s="190"/>
      <c r="DUG91" s="190"/>
      <c r="DUH91" s="190"/>
      <c r="DUI91" s="190"/>
      <c r="DUJ91" s="190"/>
      <c r="DUK91" s="190"/>
      <c r="DUL91" s="190"/>
      <c r="DUM91" s="190"/>
      <c r="DUN91" s="190"/>
      <c r="DUO91" s="190"/>
      <c r="DUP91" s="190"/>
      <c r="DUQ91" s="190"/>
      <c r="DUR91" s="190"/>
      <c r="DUS91" s="190"/>
      <c r="DUT91" s="190"/>
      <c r="DUU91" s="190"/>
      <c r="DUV91" s="190"/>
      <c r="DUW91" s="190"/>
      <c r="DUX91" s="190"/>
      <c r="DUY91" s="190"/>
      <c r="DUZ91" s="190"/>
      <c r="DVA91" s="190"/>
      <c r="DVB91" s="190"/>
      <c r="DVC91" s="190"/>
      <c r="DVD91" s="190"/>
      <c r="DVE91" s="190"/>
      <c r="DVF91" s="190"/>
      <c r="DVG91" s="190"/>
      <c r="DVH91" s="190"/>
      <c r="DVI91" s="190"/>
      <c r="DVJ91" s="190"/>
      <c r="DVK91" s="190"/>
      <c r="DVL91" s="190"/>
      <c r="DVM91" s="190"/>
      <c r="DVN91" s="190"/>
      <c r="DVO91" s="190"/>
      <c r="DVP91" s="190"/>
      <c r="DVQ91" s="190"/>
      <c r="DVR91" s="190"/>
      <c r="DVS91" s="190"/>
      <c r="DVT91" s="190"/>
      <c r="DVU91" s="190"/>
      <c r="DVV91" s="190"/>
      <c r="DVW91" s="190"/>
      <c r="DVX91" s="190"/>
      <c r="DVY91" s="190"/>
      <c r="DVZ91" s="190"/>
      <c r="DWA91" s="190"/>
      <c r="DWB91" s="190"/>
      <c r="DWC91" s="190"/>
      <c r="DWD91" s="190"/>
      <c r="DWE91" s="190"/>
      <c r="DWF91" s="190"/>
      <c r="DWG91" s="190"/>
      <c r="DWH91" s="190"/>
      <c r="DWI91" s="190"/>
      <c r="DWJ91" s="190"/>
      <c r="DWK91" s="190"/>
      <c r="DWL91" s="190"/>
      <c r="DWM91" s="190"/>
      <c r="DWN91" s="190"/>
      <c r="DWO91" s="190"/>
      <c r="DWP91" s="190"/>
      <c r="DWQ91" s="190"/>
      <c r="DWR91" s="190"/>
      <c r="DWS91" s="190"/>
      <c r="DWT91" s="190"/>
      <c r="DWU91" s="190"/>
      <c r="DWV91" s="190"/>
      <c r="DWW91" s="190"/>
      <c r="DWX91" s="190"/>
      <c r="DWY91" s="190"/>
      <c r="DWZ91" s="190"/>
      <c r="DXA91" s="190"/>
      <c r="DXB91" s="190"/>
      <c r="DXC91" s="190"/>
      <c r="DXD91" s="190"/>
      <c r="DXE91" s="190"/>
      <c r="DXF91" s="190"/>
      <c r="DXG91" s="190"/>
      <c r="DXH91" s="190"/>
      <c r="DXI91" s="190"/>
      <c r="DXJ91" s="190"/>
      <c r="DXK91" s="190"/>
      <c r="DXL91" s="190"/>
      <c r="DXM91" s="190"/>
      <c r="DXN91" s="190"/>
      <c r="DXO91" s="190"/>
      <c r="DXP91" s="190"/>
      <c r="DXQ91" s="190"/>
      <c r="DXR91" s="190"/>
      <c r="DXS91" s="190"/>
      <c r="DXT91" s="190"/>
      <c r="DXU91" s="190"/>
      <c r="DXV91" s="190"/>
      <c r="DXW91" s="190"/>
      <c r="DXX91" s="190"/>
      <c r="DXY91" s="190"/>
      <c r="DXZ91" s="190"/>
      <c r="DYA91" s="190"/>
      <c r="DYB91" s="190"/>
      <c r="DYC91" s="190"/>
      <c r="DYD91" s="190"/>
      <c r="DYE91" s="190"/>
      <c r="DYF91" s="190"/>
      <c r="DYG91" s="190"/>
      <c r="DYH91" s="190"/>
      <c r="DYI91" s="190"/>
      <c r="DYJ91" s="190"/>
      <c r="DYK91" s="190"/>
      <c r="DYL91" s="190"/>
      <c r="DYM91" s="190"/>
      <c r="DYN91" s="190"/>
      <c r="DYO91" s="190"/>
      <c r="DYP91" s="190"/>
      <c r="DYQ91" s="190"/>
      <c r="DYR91" s="190"/>
      <c r="DYS91" s="190"/>
      <c r="DYT91" s="190"/>
      <c r="DYU91" s="190"/>
      <c r="DYV91" s="190"/>
      <c r="DYW91" s="190"/>
      <c r="DYX91" s="190"/>
      <c r="DYY91" s="190"/>
      <c r="DYZ91" s="190"/>
      <c r="DZA91" s="190"/>
      <c r="DZB91" s="190"/>
      <c r="DZC91" s="190"/>
      <c r="DZD91" s="190"/>
      <c r="DZE91" s="190"/>
      <c r="DZF91" s="190"/>
      <c r="DZG91" s="190"/>
      <c r="DZH91" s="190"/>
      <c r="DZI91" s="190"/>
      <c r="DZJ91" s="190"/>
      <c r="DZK91" s="190"/>
      <c r="DZL91" s="190"/>
      <c r="DZM91" s="190"/>
      <c r="DZN91" s="190"/>
      <c r="DZO91" s="190"/>
      <c r="DZP91" s="190"/>
      <c r="DZQ91" s="190"/>
      <c r="DZR91" s="190"/>
      <c r="DZS91" s="190"/>
      <c r="DZT91" s="190"/>
      <c r="DZU91" s="190"/>
      <c r="DZV91" s="190"/>
      <c r="DZW91" s="190"/>
      <c r="DZX91" s="190"/>
      <c r="DZY91" s="190"/>
      <c r="DZZ91" s="190"/>
      <c r="EAA91" s="190"/>
      <c r="EAB91" s="190"/>
      <c r="EAC91" s="190"/>
      <c r="EAD91" s="190"/>
      <c r="EAE91" s="190"/>
      <c r="EAF91" s="190"/>
      <c r="EAG91" s="190"/>
      <c r="EAH91" s="190"/>
      <c r="EAI91" s="190"/>
      <c r="EAJ91" s="190"/>
      <c r="EAK91" s="190"/>
      <c r="EAL91" s="190"/>
      <c r="EAM91" s="190"/>
      <c r="EAN91" s="190"/>
      <c r="EAO91" s="190"/>
      <c r="EAP91" s="190"/>
      <c r="EAQ91" s="190"/>
      <c r="EAR91" s="190"/>
      <c r="EAS91" s="190"/>
      <c r="EAT91" s="190"/>
      <c r="EAU91" s="190"/>
      <c r="EAV91" s="190"/>
      <c r="EAW91" s="190"/>
      <c r="EAX91" s="190"/>
      <c r="EAY91" s="190"/>
      <c r="EAZ91" s="190"/>
      <c r="EBA91" s="190"/>
      <c r="EBB91" s="190"/>
      <c r="EBC91" s="190"/>
      <c r="EBD91" s="190"/>
      <c r="EBE91" s="190"/>
      <c r="EBF91" s="190"/>
      <c r="EBG91" s="190"/>
      <c r="EBH91" s="190"/>
      <c r="EBI91" s="190"/>
      <c r="EBJ91" s="190"/>
      <c r="EBK91" s="190"/>
      <c r="EBL91" s="190"/>
      <c r="EBM91" s="190"/>
      <c r="EBN91" s="190"/>
      <c r="EBO91" s="190"/>
      <c r="EBP91" s="190"/>
      <c r="EBQ91" s="190"/>
      <c r="EBR91" s="190"/>
      <c r="EBS91" s="190"/>
      <c r="EBT91" s="190"/>
      <c r="EBU91" s="190"/>
      <c r="EBV91" s="190"/>
      <c r="EBW91" s="190"/>
      <c r="EBX91" s="190"/>
      <c r="EBY91" s="190"/>
      <c r="EBZ91" s="190"/>
      <c r="ECA91" s="190"/>
      <c r="ECB91" s="190"/>
      <c r="ECC91" s="190"/>
      <c r="ECD91" s="190"/>
      <c r="ECE91" s="190"/>
      <c r="ECF91" s="190"/>
      <c r="ECG91" s="190"/>
      <c r="ECH91" s="190"/>
      <c r="ECI91" s="190"/>
      <c r="ECJ91" s="190"/>
      <c r="ECK91" s="190"/>
      <c r="ECL91" s="190"/>
      <c r="ECM91" s="190"/>
      <c r="ECN91" s="190"/>
      <c r="ECO91" s="190"/>
      <c r="ECP91" s="190"/>
      <c r="ECQ91" s="190"/>
      <c r="ECR91" s="190"/>
      <c r="ECS91" s="190"/>
      <c r="ECT91" s="190"/>
      <c r="ECU91" s="190"/>
      <c r="ECV91" s="190"/>
      <c r="ECW91" s="190"/>
      <c r="ECX91" s="190"/>
      <c r="ECY91" s="190"/>
      <c r="ECZ91" s="190"/>
      <c r="EDA91" s="190"/>
      <c r="EDB91" s="190"/>
      <c r="EDC91" s="190"/>
      <c r="EDD91" s="190"/>
      <c r="EDE91" s="190"/>
      <c r="EDF91" s="190"/>
      <c r="EDG91" s="190"/>
      <c r="EDH91" s="190"/>
      <c r="EDI91" s="190"/>
      <c r="EDJ91" s="190"/>
      <c r="EDK91" s="190"/>
      <c r="EDL91" s="190"/>
      <c r="EDM91" s="190"/>
      <c r="EDN91" s="190"/>
      <c r="EDO91" s="190"/>
      <c r="EDP91" s="190"/>
      <c r="EDQ91" s="190"/>
      <c r="EDR91" s="190"/>
      <c r="EDS91" s="190"/>
      <c r="EDT91" s="190"/>
      <c r="EDU91" s="190"/>
      <c r="EDV91" s="190"/>
      <c r="EDW91" s="190"/>
      <c r="EDX91" s="190"/>
      <c r="EDY91" s="190"/>
      <c r="EDZ91" s="190"/>
      <c r="EEA91" s="190"/>
      <c r="EEB91" s="190"/>
      <c r="EEC91" s="190"/>
      <c r="EED91" s="190"/>
      <c r="EEE91" s="190"/>
      <c r="EEF91" s="190"/>
      <c r="EEG91" s="190"/>
      <c r="EEH91" s="190"/>
      <c r="EEI91" s="190"/>
      <c r="EEJ91" s="190"/>
      <c r="EEK91" s="190"/>
      <c r="EEL91" s="190"/>
      <c r="EEM91" s="190"/>
      <c r="EEN91" s="190"/>
      <c r="EEO91" s="190"/>
      <c r="EEP91" s="190"/>
      <c r="EEQ91" s="190"/>
      <c r="EER91" s="190"/>
      <c r="EES91" s="190"/>
      <c r="EET91" s="190"/>
      <c r="EEU91" s="190"/>
      <c r="EEV91" s="190"/>
      <c r="EEW91" s="190"/>
      <c r="EEX91" s="190"/>
      <c r="EEY91" s="190"/>
      <c r="EEZ91" s="190"/>
      <c r="EFA91" s="190"/>
      <c r="EFB91" s="190"/>
      <c r="EFC91" s="190"/>
      <c r="EFD91" s="190"/>
      <c r="EFE91" s="190"/>
      <c r="EFF91" s="190"/>
      <c r="EFG91" s="190"/>
      <c r="EFH91" s="190"/>
      <c r="EFI91" s="190"/>
      <c r="EFJ91" s="190"/>
      <c r="EFK91" s="190"/>
      <c r="EFL91" s="190"/>
      <c r="EFM91" s="190"/>
      <c r="EFN91" s="190"/>
      <c r="EFO91" s="190"/>
      <c r="EFP91" s="190"/>
      <c r="EFQ91" s="190"/>
      <c r="EFR91" s="190"/>
      <c r="EFS91" s="190"/>
      <c r="EFT91" s="190"/>
      <c r="EFU91" s="190"/>
      <c r="EFV91" s="190"/>
      <c r="EFW91" s="190"/>
      <c r="EFX91" s="190"/>
      <c r="EFY91" s="190"/>
      <c r="EFZ91" s="190"/>
      <c r="EGA91" s="190"/>
      <c r="EGB91" s="190"/>
      <c r="EGC91" s="190"/>
      <c r="EGD91" s="190"/>
      <c r="EGE91" s="190"/>
      <c r="EGF91" s="190"/>
      <c r="EGG91" s="190"/>
      <c r="EGH91" s="190"/>
      <c r="EGI91" s="190"/>
      <c r="EGJ91" s="190"/>
      <c r="EGK91" s="190"/>
      <c r="EGL91" s="190"/>
      <c r="EGM91" s="190"/>
      <c r="EGN91" s="190"/>
      <c r="EGO91" s="190"/>
      <c r="EGP91" s="190"/>
      <c r="EGQ91" s="190"/>
      <c r="EGR91" s="190"/>
      <c r="EGS91" s="190"/>
      <c r="EGT91" s="190"/>
      <c r="EGU91" s="190"/>
      <c r="EGV91" s="190"/>
      <c r="EGW91" s="190"/>
      <c r="EGX91" s="190"/>
      <c r="EGY91" s="190"/>
      <c r="EGZ91" s="190"/>
      <c r="EHA91" s="190"/>
      <c r="EHB91" s="190"/>
      <c r="EHC91" s="190"/>
      <c r="EHD91" s="190"/>
      <c r="EHE91" s="190"/>
      <c r="EHF91" s="190"/>
      <c r="EHG91" s="190"/>
      <c r="EHH91" s="190"/>
      <c r="EHI91" s="190"/>
      <c r="EHJ91" s="190"/>
      <c r="EHK91" s="190"/>
      <c r="EHL91" s="190"/>
      <c r="EHM91" s="190"/>
      <c r="EHN91" s="190"/>
      <c r="EHO91" s="190"/>
      <c r="EHP91" s="190"/>
      <c r="EHQ91" s="190"/>
      <c r="EHR91" s="190"/>
      <c r="EHS91" s="190"/>
      <c r="EHT91" s="190"/>
      <c r="EHU91" s="190"/>
      <c r="EHV91" s="190"/>
      <c r="EHW91" s="190"/>
      <c r="EHX91" s="190"/>
      <c r="EHY91" s="190"/>
      <c r="EHZ91" s="190"/>
      <c r="EIA91" s="190"/>
      <c r="EIB91" s="190"/>
      <c r="EIC91" s="190"/>
      <c r="EID91" s="190"/>
      <c r="EIE91" s="190"/>
      <c r="EIF91" s="190"/>
      <c r="EIG91" s="190"/>
      <c r="EIH91" s="190"/>
      <c r="EII91" s="190"/>
      <c r="EIJ91" s="190"/>
      <c r="EIK91" s="190"/>
      <c r="EIL91" s="190"/>
      <c r="EIM91" s="190"/>
      <c r="EIN91" s="190"/>
      <c r="EIO91" s="190"/>
      <c r="EIP91" s="190"/>
      <c r="EIQ91" s="190"/>
      <c r="EIR91" s="190"/>
      <c r="EIS91" s="190"/>
      <c r="EIT91" s="190"/>
      <c r="EIU91" s="190"/>
      <c r="EIV91" s="190"/>
      <c r="EIW91" s="190"/>
      <c r="EIX91" s="190"/>
      <c r="EIY91" s="190"/>
      <c r="EIZ91" s="190"/>
      <c r="EJA91" s="190"/>
      <c r="EJB91" s="190"/>
      <c r="EJC91" s="190"/>
      <c r="EJD91" s="190"/>
      <c r="EJE91" s="190"/>
      <c r="EJF91" s="190"/>
      <c r="EJG91" s="190"/>
      <c r="EJH91" s="190"/>
      <c r="EJI91" s="190"/>
      <c r="EJJ91" s="190"/>
      <c r="EJK91" s="190"/>
      <c r="EJL91" s="190"/>
      <c r="EJM91" s="190"/>
      <c r="EJN91" s="190"/>
      <c r="EJO91" s="190"/>
      <c r="EJP91" s="190"/>
      <c r="EJQ91" s="190"/>
      <c r="EJR91" s="190"/>
      <c r="EJS91" s="190"/>
      <c r="EJT91" s="190"/>
      <c r="EJU91" s="190"/>
      <c r="EJV91" s="190"/>
      <c r="EJW91" s="190"/>
      <c r="EJX91" s="190"/>
      <c r="EJY91" s="190"/>
      <c r="EJZ91" s="190"/>
      <c r="EKA91" s="190"/>
      <c r="EKB91" s="190"/>
      <c r="EKC91" s="190"/>
      <c r="EKD91" s="190"/>
      <c r="EKE91" s="190"/>
      <c r="EKF91" s="190"/>
      <c r="EKG91" s="190"/>
      <c r="EKH91" s="190"/>
      <c r="EKI91" s="190"/>
      <c r="EKJ91" s="190"/>
      <c r="EKK91" s="190"/>
      <c r="EKL91" s="190"/>
      <c r="EKM91" s="190"/>
      <c r="EKN91" s="190"/>
      <c r="EKO91" s="190"/>
      <c r="EKP91" s="190"/>
      <c r="EKQ91" s="190"/>
      <c r="EKR91" s="190"/>
      <c r="EKS91" s="190"/>
      <c r="EKT91" s="190"/>
      <c r="EKU91" s="190"/>
      <c r="EKV91" s="190"/>
      <c r="EKW91" s="190"/>
      <c r="EKX91" s="190"/>
      <c r="EKY91" s="190"/>
      <c r="EKZ91" s="190"/>
      <c r="ELA91" s="190"/>
      <c r="ELB91" s="190"/>
      <c r="ELC91" s="190"/>
      <c r="ELD91" s="190"/>
      <c r="ELE91" s="190"/>
      <c r="ELF91" s="190"/>
      <c r="ELG91" s="190"/>
      <c r="ELH91" s="190"/>
      <c r="ELI91" s="190"/>
      <c r="ELJ91" s="190"/>
      <c r="ELK91" s="190"/>
      <c r="ELL91" s="190"/>
      <c r="ELM91" s="190"/>
      <c r="ELN91" s="190"/>
      <c r="ELO91" s="190"/>
      <c r="ELP91" s="190"/>
      <c r="ELQ91" s="190"/>
      <c r="ELR91" s="190"/>
      <c r="ELS91" s="190"/>
      <c r="ELT91" s="190"/>
      <c r="ELU91" s="190"/>
      <c r="ELV91" s="190"/>
      <c r="ELW91" s="190"/>
      <c r="ELX91" s="190"/>
      <c r="ELY91" s="190"/>
      <c r="ELZ91" s="190"/>
      <c r="EMA91" s="190"/>
      <c r="EMB91" s="190"/>
      <c r="EMC91" s="190"/>
      <c r="EMD91" s="190"/>
      <c r="EME91" s="190"/>
      <c r="EMF91" s="190"/>
      <c r="EMG91" s="190"/>
      <c r="EMH91" s="190"/>
      <c r="EMI91" s="190"/>
      <c r="EMJ91" s="190"/>
      <c r="EMK91" s="190"/>
      <c r="EML91" s="190"/>
      <c r="EMM91" s="190"/>
      <c r="EMN91" s="190"/>
      <c r="EMO91" s="190"/>
      <c r="EMP91" s="190"/>
      <c r="EMQ91" s="190"/>
      <c r="EMR91" s="190"/>
      <c r="EMS91" s="190"/>
      <c r="EMT91" s="190"/>
      <c r="EMU91" s="190"/>
      <c r="EMV91" s="190"/>
      <c r="EMW91" s="190"/>
      <c r="EMX91" s="190"/>
      <c r="EMY91" s="190"/>
      <c r="EMZ91" s="190"/>
      <c r="ENA91" s="190"/>
      <c r="ENB91" s="190"/>
      <c r="ENC91" s="190"/>
      <c r="END91" s="190"/>
      <c r="ENE91" s="190"/>
      <c r="ENF91" s="190"/>
      <c r="ENG91" s="190"/>
      <c r="ENH91" s="190"/>
      <c r="ENI91" s="190"/>
      <c r="ENJ91" s="190"/>
      <c r="ENK91" s="190"/>
      <c r="ENL91" s="190"/>
      <c r="ENM91" s="190"/>
      <c r="ENN91" s="190"/>
      <c r="ENO91" s="190"/>
      <c r="ENP91" s="190"/>
      <c r="ENQ91" s="190"/>
      <c r="ENR91" s="190"/>
      <c r="ENS91" s="190"/>
      <c r="ENT91" s="190"/>
      <c r="ENU91" s="190"/>
      <c r="ENV91" s="190"/>
      <c r="ENW91" s="190"/>
      <c r="ENX91" s="190"/>
      <c r="ENY91" s="190"/>
      <c r="ENZ91" s="190"/>
      <c r="EOA91" s="190"/>
      <c r="EOB91" s="190"/>
      <c r="EOC91" s="190"/>
      <c r="EOD91" s="190"/>
      <c r="EOE91" s="190"/>
      <c r="EOF91" s="190"/>
      <c r="EOG91" s="190"/>
      <c r="EOH91" s="190"/>
      <c r="EOI91" s="190"/>
      <c r="EOJ91" s="190"/>
      <c r="EOK91" s="190"/>
      <c r="EOL91" s="190"/>
      <c r="EOM91" s="190"/>
      <c r="EON91" s="190"/>
      <c r="EOO91" s="190"/>
      <c r="EOP91" s="190"/>
      <c r="EOQ91" s="190"/>
      <c r="EOR91" s="190"/>
      <c r="EOS91" s="190"/>
      <c r="EOT91" s="190"/>
      <c r="EOU91" s="190"/>
      <c r="EOV91" s="190"/>
      <c r="EOW91" s="190"/>
      <c r="EOX91" s="190"/>
      <c r="EOY91" s="190"/>
      <c r="EOZ91" s="190"/>
      <c r="EPA91" s="190"/>
      <c r="EPB91" s="190"/>
      <c r="EPC91" s="190"/>
      <c r="EPD91" s="190"/>
      <c r="EPE91" s="190"/>
      <c r="EPF91" s="190"/>
      <c r="EPG91" s="190"/>
      <c r="EPH91" s="190"/>
      <c r="EPI91" s="190"/>
      <c r="EPJ91" s="190"/>
      <c r="EPK91" s="190"/>
      <c r="EPL91" s="190"/>
      <c r="EPM91" s="190"/>
      <c r="EPN91" s="190"/>
      <c r="EPO91" s="190"/>
      <c r="EPP91" s="190"/>
      <c r="EPQ91" s="190"/>
      <c r="EPR91" s="190"/>
      <c r="EPS91" s="190"/>
      <c r="EPT91" s="190"/>
      <c r="EPU91" s="190"/>
      <c r="EPV91" s="190"/>
      <c r="EPW91" s="190"/>
      <c r="EPX91" s="190"/>
      <c r="EPY91" s="190"/>
      <c r="EPZ91" s="190"/>
      <c r="EQA91" s="190"/>
      <c r="EQB91" s="190"/>
      <c r="EQC91" s="190"/>
      <c r="EQD91" s="190"/>
      <c r="EQE91" s="190"/>
      <c r="EQF91" s="190"/>
      <c r="EQG91" s="190"/>
      <c r="EQH91" s="190"/>
      <c r="EQI91" s="190"/>
      <c r="EQJ91" s="190"/>
      <c r="EQK91" s="190"/>
      <c r="EQL91" s="190"/>
      <c r="EQM91" s="190"/>
      <c r="EQN91" s="190"/>
      <c r="EQO91" s="190"/>
      <c r="EQP91" s="190"/>
      <c r="EQQ91" s="190"/>
      <c r="EQR91" s="190"/>
      <c r="EQS91" s="190"/>
      <c r="EQT91" s="190"/>
      <c r="EQU91" s="190"/>
      <c r="EQV91" s="190"/>
      <c r="EQW91" s="190"/>
      <c r="EQX91" s="190"/>
      <c r="EQY91" s="190"/>
      <c r="EQZ91" s="190"/>
      <c r="ERA91" s="190"/>
      <c r="ERB91" s="190"/>
      <c r="ERC91" s="190"/>
      <c r="ERD91" s="190"/>
      <c r="ERE91" s="190"/>
      <c r="ERF91" s="190"/>
      <c r="ERG91" s="190"/>
      <c r="ERH91" s="190"/>
      <c r="ERI91" s="190"/>
      <c r="ERJ91" s="190"/>
      <c r="ERK91" s="190"/>
      <c r="ERL91" s="190"/>
      <c r="ERM91" s="190"/>
      <c r="ERN91" s="190"/>
      <c r="ERO91" s="190"/>
      <c r="ERP91" s="190"/>
      <c r="ERQ91" s="190"/>
      <c r="ERR91" s="190"/>
      <c r="ERS91" s="190"/>
      <c r="ERT91" s="190"/>
      <c r="ERU91" s="190"/>
      <c r="ERV91" s="190"/>
      <c r="ERW91" s="190"/>
      <c r="ERX91" s="190"/>
      <c r="ERY91" s="190"/>
      <c r="ERZ91" s="190"/>
      <c r="ESA91" s="190"/>
      <c r="ESB91" s="190"/>
      <c r="ESC91" s="190"/>
      <c r="ESD91" s="190"/>
      <c r="ESE91" s="190"/>
      <c r="ESF91" s="190"/>
      <c r="ESG91" s="190"/>
      <c r="ESH91" s="190"/>
      <c r="ESI91" s="190"/>
      <c r="ESJ91" s="190"/>
      <c r="ESK91" s="190"/>
      <c r="ESL91" s="190"/>
      <c r="ESM91" s="190"/>
      <c r="ESN91" s="190"/>
      <c r="ESO91" s="190"/>
      <c r="ESP91" s="190"/>
      <c r="ESQ91" s="190"/>
      <c r="ESR91" s="190"/>
      <c r="ESS91" s="190"/>
      <c r="EST91" s="190"/>
      <c r="ESU91" s="190"/>
      <c r="ESV91" s="190"/>
      <c r="ESW91" s="190"/>
      <c r="ESX91" s="190"/>
      <c r="ESY91" s="190"/>
      <c r="ESZ91" s="190"/>
      <c r="ETA91" s="190"/>
      <c r="ETB91" s="190"/>
      <c r="ETC91" s="190"/>
      <c r="ETD91" s="190"/>
      <c r="ETE91" s="190"/>
      <c r="ETF91" s="190"/>
      <c r="ETG91" s="190"/>
      <c r="ETH91" s="190"/>
      <c r="ETI91" s="190"/>
      <c r="ETJ91" s="190"/>
      <c r="ETK91" s="190"/>
      <c r="ETL91" s="190"/>
      <c r="ETM91" s="190"/>
      <c r="ETN91" s="190"/>
      <c r="ETO91" s="190"/>
      <c r="ETP91" s="190"/>
      <c r="ETQ91" s="190"/>
      <c r="ETR91" s="190"/>
      <c r="ETS91" s="190"/>
      <c r="ETT91" s="190"/>
      <c r="ETU91" s="190"/>
      <c r="ETV91" s="190"/>
      <c r="ETW91" s="190"/>
      <c r="ETX91" s="190"/>
      <c r="ETY91" s="190"/>
      <c r="ETZ91" s="190"/>
      <c r="EUA91" s="190"/>
      <c r="EUB91" s="190"/>
      <c r="EUC91" s="190"/>
      <c r="EUD91" s="190"/>
      <c r="EUE91" s="190"/>
      <c r="EUF91" s="190"/>
      <c r="EUG91" s="190"/>
      <c r="EUH91" s="190"/>
      <c r="EUI91" s="190"/>
      <c r="EUJ91" s="190"/>
      <c r="EUK91" s="190"/>
      <c r="EUL91" s="190"/>
      <c r="EUM91" s="190"/>
      <c r="EUN91" s="190"/>
      <c r="EUO91" s="190"/>
      <c r="EUP91" s="190"/>
      <c r="EUQ91" s="190"/>
      <c r="EUR91" s="190"/>
      <c r="EUS91" s="190"/>
      <c r="EUT91" s="190"/>
      <c r="EUU91" s="190"/>
      <c r="EUV91" s="190"/>
      <c r="EUW91" s="190"/>
      <c r="EUX91" s="190"/>
      <c r="EUY91" s="190"/>
      <c r="EUZ91" s="190"/>
      <c r="EVA91" s="190"/>
      <c r="EVB91" s="190"/>
      <c r="EVC91" s="190"/>
      <c r="EVD91" s="190"/>
      <c r="EVE91" s="190"/>
      <c r="EVF91" s="190"/>
      <c r="EVG91" s="190"/>
      <c r="EVH91" s="190"/>
      <c r="EVI91" s="190"/>
      <c r="EVJ91" s="190"/>
      <c r="EVK91" s="190"/>
      <c r="EVL91" s="190"/>
      <c r="EVM91" s="190"/>
      <c r="EVN91" s="190"/>
      <c r="EVO91" s="190"/>
      <c r="EVP91" s="190"/>
      <c r="EVQ91" s="190"/>
      <c r="EVR91" s="190"/>
      <c r="EVS91" s="190"/>
      <c r="EVT91" s="190"/>
      <c r="EVU91" s="190"/>
      <c r="EVV91" s="190"/>
      <c r="EVW91" s="190"/>
      <c r="EVX91" s="190"/>
      <c r="EVY91" s="190"/>
      <c r="EVZ91" s="190"/>
      <c r="EWA91" s="190"/>
      <c r="EWB91" s="190"/>
      <c r="EWC91" s="190"/>
      <c r="EWD91" s="190"/>
      <c r="EWE91" s="190"/>
      <c r="EWF91" s="190"/>
      <c r="EWG91" s="190"/>
      <c r="EWH91" s="190"/>
      <c r="EWI91" s="190"/>
      <c r="EWJ91" s="190"/>
      <c r="EWK91" s="190"/>
      <c r="EWL91" s="190"/>
      <c r="EWM91" s="190"/>
      <c r="EWN91" s="190"/>
      <c r="EWO91" s="190"/>
      <c r="EWP91" s="190"/>
      <c r="EWQ91" s="190"/>
      <c r="EWR91" s="190"/>
      <c r="EWS91" s="190"/>
      <c r="EWT91" s="190"/>
      <c r="EWU91" s="190"/>
      <c r="EWV91" s="190"/>
      <c r="EWW91" s="190"/>
      <c r="EWX91" s="190"/>
      <c r="EWY91" s="190"/>
      <c r="EWZ91" s="190"/>
      <c r="EXA91" s="190"/>
      <c r="EXB91" s="190"/>
      <c r="EXC91" s="190"/>
      <c r="EXD91" s="190"/>
      <c r="EXE91" s="190"/>
      <c r="EXF91" s="190"/>
      <c r="EXG91" s="190"/>
      <c r="EXH91" s="190"/>
      <c r="EXI91" s="190"/>
      <c r="EXJ91" s="190"/>
      <c r="EXK91" s="190"/>
      <c r="EXL91" s="190"/>
      <c r="EXM91" s="190"/>
      <c r="EXN91" s="190"/>
      <c r="EXO91" s="190"/>
      <c r="EXP91" s="190"/>
      <c r="EXQ91" s="190"/>
      <c r="EXR91" s="190"/>
      <c r="EXS91" s="190"/>
      <c r="EXT91" s="190"/>
      <c r="EXU91" s="190"/>
      <c r="EXV91" s="190"/>
      <c r="EXW91" s="190"/>
      <c r="EXX91" s="190"/>
      <c r="EXY91" s="190"/>
      <c r="EXZ91" s="190"/>
      <c r="EYA91" s="190"/>
      <c r="EYB91" s="190"/>
      <c r="EYC91" s="190"/>
      <c r="EYD91" s="190"/>
      <c r="EYE91" s="190"/>
      <c r="EYF91" s="190"/>
      <c r="EYG91" s="190"/>
      <c r="EYH91" s="190"/>
      <c r="EYI91" s="190"/>
      <c r="EYJ91" s="190"/>
      <c r="EYK91" s="190"/>
      <c r="EYL91" s="190"/>
      <c r="EYM91" s="190"/>
      <c r="EYN91" s="190"/>
      <c r="EYO91" s="190"/>
      <c r="EYP91" s="190"/>
      <c r="EYQ91" s="190"/>
      <c r="EYR91" s="190"/>
      <c r="EYS91" s="190"/>
      <c r="EYT91" s="190"/>
      <c r="EYU91" s="190"/>
      <c r="EYV91" s="190"/>
      <c r="EYW91" s="190"/>
      <c r="EYX91" s="190"/>
      <c r="EYY91" s="190"/>
      <c r="EYZ91" s="190"/>
      <c r="EZA91" s="190"/>
      <c r="EZB91" s="190"/>
      <c r="EZC91" s="190"/>
      <c r="EZD91" s="190"/>
      <c r="EZE91" s="190"/>
      <c r="EZF91" s="190"/>
      <c r="EZG91" s="190"/>
      <c r="EZH91" s="190"/>
      <c r="EZI91" s="190"/>
      <c r="EZJ91" s="190"/>
      <c r="EZK91" s="190"/>
      <c r="EZL91" s="190"/>
      <c r="EZM91" s="190"/>
      <c r="EZN91" s="190"/>
      <c r="EZO91" s="190"/>
      <c r="EZP91" s="190"/>
      <c r="EZQ91" s="190"/>
      <c r="EZR91" s="190"/>
      <c r="EZS91" s="190"/>
      <c r="EZT91" s="190"/>
      <c r="EZU91" s="190"/>
      <c r="EZV91" s="190"/>
      <c r="EZW91" s="190"/>
      <c r="EZX91" s="190"/>
      <c r="EZY91" s="190"/>
      <c r="EZZ91" s="190"/>
      <c r="FAA91" s="190"/>
      <c r="FAB91" s="190"/>
      <c r="FAC91" s="190"/>
      <c r="FAD91" s="190"/>
      <c r="FAE91" s="190"/>
      <c r="FAF91" s="190"/>
      <c r="FAG91" s="190"/>
      <c r="FAH91" s="190"/>
      <c r="FAI91" s="190"/>
      <c r="FAJ91" s="190"/>
      <c r="FAK91" s="190"/>
      <c r="FAL91" s="190"/>
      <c r="FAM91" s="190"/>
      <c r="FAN91" s="190"/>
      <c r="FAO91" s="190"/>
      <c r="FAP91" s="190"/>
      <c r="FAQ91" s="190"/>
      <c r="FAR91" s="190"/>
      <c r="FAS91" s="190"/>
      <c r="FAT91" s="190"/>
      <c r="FAU91" s="190"/>
      <c r="FAV91" s="190"/>
      <c r="FAW91" s="190"/>
      <c r="FAX91" s="190"/>
      <c r="FAY91" s="190"/>
      <c r="FAZ91" s="190"/>
      <c r="FBA91" s="190"/>
      <c r="FBB91" s="190"/>
      <c r="FBC91" s="190"/>
      <c r="FBD91" s="190"/>
      <c r="FBE91" s="190"/>
      <c r="FBF91" s="190"/>
      <c r="FBG91" s="190"/>
      <c r="FBH91" s="190"/>
      <c r="FBI91" s="190"/>
      <c r="FBJ91" s="190"/>
      <c r="FBK91" s="190"/>
      <c r="FBL91" s="190"/>
      <c r="FBM91" s="190"/>
      <c r="FBN91" s="190"/>
      <c r="FBO91" s="190"/>
      <c r="FBP91" s="190"/>
      <c r="FBQ91" s="190"/>
      <c r="FBR91" s="190"/>
      <c r="FBS91" s="190"/>
      <c r="FBT91" s="190"/>
      <c r="FBU91" s="190"/>
      <c r="FBV91" s="190"/>
      <c r="FBW91" s="190"/>
      <c r="FBX91" s="190"/>
      <c r="FBY91" s="190"/>
      <c r="FBZ91" s="190"/>
      <c r="FCA91" s="190"/>
      <c r="FCB91" s="190"/>
      <c r="FCC91" s="190"/>
      <c r="FCD91" s="190"/>
      <c r="FCE91" s="190"/>
      <c r="FCF91" s="190"/>
      <c r="FCG91" s="190"/>
      <c r="FCH91" s="190"/>
      <c r="FCI91" s="190"/>
      <c r="FCJ91" s="190"/>
      <c r="FCK91" s="190"/>
      <c r="FCL91" s="190"/>
      <c r="FCM91" s="190"/>
      <c r="FCN91" s="190"/>
      <c r="FCO91" s="190"/>
      <c r="FCP91" s="190"/>
      <c r="FCQ91" s="190"/>
      <c r="FCR91" s="190"/>
      <c r="FCS91" s="190"/>
      <c r="FCT91" s="190"/>
      <c r="FCU91" s="190"/>
      <c r="FCV91" s="190"/>
      <c r="FCW91" s="190"/>
      <c r="FCX91" s="190"/>
      <c r="FCY91" s="190"/>
      <c r="FCZ91" s="190"/>
      <c r="FDA91" s="190"/>
      <c r="FDB91" s="190"/>
      <c r="FDC91" s="190"/>
      <c r="FDD91" s="190"/>
      <c r="FDE91" s="190"/>
      <c r="FDF91" s="190"/>
      <c r="FDG91" s="190"/>
      <c r="FDH91" s="190"/>
      <c r="FDI91" s="190"/>
      <c r="FDJ91" s="190"/>
      <c r="FDK91" s="190"/>
      <c r="FDL91" s="190"/>
      <c r="FDM91" s="190"/>
      <c r="FDN91" s="190"/>
      <c r="FDO91" s="190"/>
      <c r="FDP91" s="190"/>
      <c r="FDQ91" s="190"/>
      <c r="FDR91" s="190"/>
      <c r="FDS91" s="190"/>
      <c r="FDT91" s="190"/>
      <c r="FDU91" s="190"/>
      <c r="FDV91" s="190"/>
      <c r="FDW91" s="190"/>
      <c r="FDX91" s="190"/>
      <c r="FDY91" s="190"/>
      <c r="FDZ91" s="190"/>
      <c r="FEA91" s="190"/>
      <c r="FEB91" s="190"/>
      <c r="FEC91" s="190"/>
      <c r="FED91" s="190"/>
      <c r="FEE91" s="190"/>
      <c r="FEF91" s="190"/>
      <c r="FEG91" s="190"/>
      <c r="FEH91" s="190"/>
      <c r="FEI91" s="190"/>
      <c r="FEJ91" s="190"/>
      <c r="FEK91" s="190"/>
      <c r="FEL91" s="190"/>
      <c r="FEM91" s="190"/>
      <c r="FEN91" s="190"/>
      <c r="FEO91" s="190"/>
      <c r="FEP91" s="190"/>
      <c r="FEQ91" s="190"/>
      <c r="FER91" s="190"/>
      <c r="FES91" s="190"/>
      <c r="FET91" s="190"/>
      <c r="FEU91" s="190"/>
      <c r="FEV91" s="190"/>
      <c r="FEW91" s="190"/>
      <c r="FEX91" s="190"/>
      <c r="FEY91" s="190"/>
      <c r="FEZ91" s="190"/>
      <c r="FFA91" s="190"/>
      <c r="FFB91" s="190"/>
      <c r="FFC91" s="190"/>
      <c r="FFD91" s="190"/>
      <c r="FFE91" s="190"/>
      <c r="FFF91" s="190"/>
      <c r="FFG91" s="190"/>
      <c r="FFH91" s="190"/>
      <c r="FFI91" s="190"/>
      <c r="FFJ91" s="190"/>
      <c r="FFK91" s="190"/>
      <c r="FFL91" s="190"/>
      <c r="FFM91" s="190"/>
      <c r="FFN91" s="190"/>
      <c r="FFO91" s="190"/>
      <c r="FFP91" s="190"/>
      <c r="FFQ91" s="190"/>
      <c r="FFR91" s="190"/>
      <c r="FFS91" s="190"/>
      <c r="FFT91" s="190"/>
      <c r="FFU91" s="190"/>
      <c r="FFV91" s="190"/>
      <c r="FFW91" s="190"/>
      <c r="FFX91" s="190"/>
      <c r="FFY91" s="190"/>
      <c r="FFZ91" s="190"/>
      <c r="FGA91" s="190"/>
      <c r="FGB91" s="190"/>
      <c r="FGC91" s="190"/>
      <c r="FGD91" s="190"/>
      <c r="FGE91" s="190"/>
      <c r="FGF91" s="190"/>
      <c r="FGG91" s="190"/>
      <c r="FGH91" s="190"/>
      <c r="FGI91" s="190"/>
      <c r="FGJ91" s="190"/>
      <c r="FGK91" s="190"/>
      <c r="FGL91" s="190"/>
      <c r="FGM91" s="190"/>
      <c r="FGN91" s="190"/>
      <c r="FGO91" s="190"/>
      <c r="FGP91" s="190"/>
      <c r="FGQ91" s="190"/>
      <c r="FGR91" s="190"/>
      <c r="FGS91" s="190"/>
      <c r="FGT91" s="190"/>
      <c r="FGU91" s="190"/>
      <c r="FGV91" s="190"/>
      <c r="FGW91" s="190"/>
      <c r="FGX91" s="190"/>
      <c r="FGY91" s="190"/>
      <c r="FGZ91" s="190"/>
      <c r="FHA91" s="190"/>
      <c r="FHB91" s="190"/>
      <c r="FHC91" s="190"/>
      <c r="FHD91" s="190"/>
      <c r="FHE91" s="190"/>
      <c r="FHF91" s="190"/>
      <c r="FHG91" s="190"/>
      <c r="FHH91" s="190"/>
      <c r="FHI91" s="190"/>
      <c r="FHJ91" s="190"/>
      <c r="FHK91" s="190"/>
      <c r="FHL91" s="190"/>
      <c r="FHM91" s="190"/>
      <c r="FHN91" s="190"/>
      <c r="FHO91" s="190"/>
      <c r="FHP91" s="190"/>
      <c r="FHQ91" s="190"/>
      <c r="FHR91" s="190"/>
      <c r="FHS91" s="190"/>
      <c r="FHT91" s="190"/>
      <c r="FHU91" s="190"/>
      <c r="FHV91" s="190"/>
      <c r="FHW91" s="190"/>
      <c r="FHX91" s="190"/>
      <c r="FHY91" s="190"/>
      <c r="FHZ91" s="190"/>
      <c r="FIA91" s="190"/>
      <c r="FIB91" s="190"/>
      <c r="FIC91" s="190"/>
      <c r="FID91" s="190"/>
      <c r="FIE91" s="190"/>
      <c r="FIF91" s="190"/>
      <c r="FIG91" s="190"/>
      <c r="FIH91" s="190"/>
      <c r="FII91" s="190"/>
      <c r="FIJ91" s="190"/>
      <c r="FIK91" s="190"/>
      <c r="FIL91" s="190"/>
      <c r="FIM91" s="190"/>
      <c r="FIN91" s="190"/>
      <c r="FIO91" s="190"/>
      <c r="FIP91" s="190"/>
      <c r="FIQ91" s="190"/>
      <c r="FIR91" s="190"/>
      <c r="FIS91" s="190"/>
      <c r="FIT91" s="190"/>
      <c r="FIU91" s="190"/>
      <c r="FIV91" s="190"/>
      <c r="FIW91" s="190"/>
      <c r="FIX91" s="190"/>
      <c r="FIY91" s="190"/>
      <c r="FIZ91" s="190"/>
      <c r="FJA91" s="190"/>
      <c r="FJB91" s="190"/>
      <c r="FJC91" s="190"/>
      <c r="FJD91" s="190"/>
      <c r="FJE91" s="190"/>
      <c r="FJF91" s="190"/>
      <c r="FJG91" s="190"/>
      <c r="FJH91" s="190"/>
      <c r="FJI91" s="190"/>
      <c r="FJJ91" s="190"/>
      <c r="FJK91" s="190"/>
      <c r="FJL91" s="190"/>
      <c r="FJM91" s="190"/>
      <c r="FJN91" s="190"/>
      <c r="FJO91" s="190"/>
      <c r="FJP91" s="190"/>
      <c r="FJQ91" s="190"/>
      <c r="FJR91" s="190"/>
      <c r="FJS91" s="190"/>
      <c r="FJT91" s="190"/>
      <c r="FJU91" s="190"/>
      <c r="FJV91" s="190"/>
      <c r="FJW91" s="190"/>
      <c r="FJX91" s="190"/>
      <c r="FJY91" s="190"/>
      <c r="FJZ91" s="190"/>
      <c r="FKA91" s="190"/>
      <c r="FKB91" s="190"/>
      <c r="FKC91" s="190"/>
      <c r="FKD91" s="190"/>
      <c r="FKE91" s="190"/>
      <c r="FKF91" s="190"/>
      <c r="FKG91" s="190"/>
      <c r="FKH91" s="190"/>
      <c r="FKI91" s="190"/>
      <c r="FKJ91" s="190"/>
      <c r="FKK91" s="190"/>
      <c r="FKL91" s="190"/>
      <c r="FKM91" s="190"/>
      <c r="FKN91" s="190"/>
      <c r="FKO91" s="190"/>
      <c r="FKP91" s="190"/>
      <c r="FKQ91" s="190"/>
      <c r="FKR91" s="190"/>
      <c r="FKS91" s="190"/>
      <c r="FKT91" s="190"/>
      <c r="FKU91" s="190"/>
      <c r="FKV91" s="190"/>
      <c r="FKW91" s="190"/>
      <c r="FKX91" s="190"/>
      <c r="FKY91" s="190"/>
      <c r="FKZ91" s="190"/>
      <c r="FLA91" s="190"/>
      <c r="FLB91" s="190"/>
      <c r="FLC91" s="190"/>
      <c r="FLD91" s="190"/>
      <c r="FLE91" s="190"/>
      <c r="FLF91" s="190"/>
      <c r="FLG91" s="190"/>
      <c r="FLH91" s="190"/>
      <c r="FLI91" s="190"/>
      <c r="FLJ91" s="190"/>
      <c r="FLK91" s="190"/>
      <c r="FLL91" s="190"/>
      <c r="FLM91" s="190"/>
      <c r="FLN91" s="190"/>
      <c r="FLO91" s="190"/>
      <c r="FLP91" s="190"/>
      <c r="FLQ91" s="190"/>
      <c r="FLR91" s="190"/>
      <c r="FLS91" s="190"/>
      <c r="FLT91" s="190"/>
      <c r="FLU91" s="190"/>
      <c r="FLV91" s="190"/>
      <c r="FLW91" s="190"/>
      <c r="FLX91" s="190"/>
      <c r="FLY91" s="190"/>
      <c r="FLZ91" s="190"/>
      <c r="FMA91" s="190"/>
      <c r="FMB91" s="190"/>
      <c r="FMC91" s="190"/>
      <c r="FMD91" s="190"/>
      <c r="FME91" s="190"/>
      <c r="FMF91" s="190"/>
      <c r="FMG91" s="190"/>
      <c r="FMH91" s="190"/>
      <c r="FMI91" s="190"/>
      <c r="FMJ91" s="190"/>
      <c r="FMK91" s="190"/>
      <c r="FML91" s="190"/>
      <c r="FMM91" s="190"/>
      <c r="FMN91" s="190"/>
      <c r="FMO91" s="190"/>
      <c r="FMP91" s="190"/>
      <c r="FMQ91" s="190"/>
      <c r="FMR91" s="190"/>
      <c r="FMS91" s="190"/>
      <c r="FMT91" s="190"/>
      <c r="FMU91" s="190"/>
      <c r="FMV91" s="190"/>
      <c r="FMW91" s="190"/>
      <c r="FMX91" s="190"/>
      <c r="FMY91" s="190"/>
      <c r="FMZ91" s="190"/>
      <c r="FNA91" s="190"/>
      <c r="FNB91" s="190"/>
      <c r="FNC91" s="190"/>
      <c r="FND91" s="190"/>
      <c r="FNE91" s="190"/>
      <c r="FNF91" s="190"/>
      <c r="FNG91" s="190"/>
      <c r="FNH91" s="190"/>
      <c r="FNI91" s="190"/>
      <c r="FNJ91" s="190"/>
      <c r="FNK91" s="190"/>
      <c r="FNL91" s="190"/>
      <c r="FNM91" s="190"/>
      <c r="FNN91" s="190"/>
      <c r="FNO91" s="190"/>
      <c r="FNP91" s="190"/>
      <c r="FNQ91" s="190"/>
      <c r="FNR91" s="190"/>
      <c r="FNS91" s="190"/>
      <c r="FNT91" s="190"/>
      <c r="FNU91" s="190"/>
      <c r="FNV91" s="190"/>
      <c r="FNW91" s="190"/>
      <c r="FNX91" s="190"/>
      <c r="FNY91" s="190"/>
      <c r="FNZ91" s="190"/>
      <c r="FOA91" s="190"/>
      <c r="FOB91" s="190"/>
      <c r="FOC91" s="190"/>
      <c r="FOD91" s="190"/>
      <c r="FOE91" s="190"/>
      <c r="FOF91" s="190"/>
      <c r="FOG91" s="190"/>
      <c r="FOH91" s="190"/>
      <c r="FOI91" s="190"/>
      <c r="FOJ91" s="190"/>
      <c r="FOK91" s="190"/>
      <c r="FOL91" s="190"/>
      <c r="FOM91" s="190"/>
      <c r="FON91" s="190"/>
      <c r="FOO91" s="190"/>
      <c r="FOP91" s="190"/>
      <c r="FOQ91" s="190"/>
      <c r="FOR91" s="190"/>
      <c r="FOS91" s="190"/>
      <c r="FOT91" s="190"/>
      <c r="FOU91" s="190"/>
      <c r="FOV91" s="190"/>
      <c r="FOW91" s="190"/>
      <c r="FOX91" s="190"/>
      <c r="FOY91" s="190"/>
      <c r="FOZ91" s="190"/>
      <c r="FPA91" s="190"/>
      <c r="FPB91" s="190"/>
      <c r="FPC91" s="190"/>
      <c r="FPD91" s="190"/>
      <c r="FPE91" s="190"/>
      <c r="FPF91" s="190"/>
      <c r="FPG91" s="190"/>
      <c r="FPH91" s="190"/>
      <c r="FPI91" s="190"/>
      <c r="FPJ91" s="190"/>
      <c r="FPK91" s="190"/>
      <c r="FPL91" s="190"/>
      <c r="FPM91" s="190"/>
      <c r="FPN91" s="190"/>
      <c r="FPO91" s="190"/>
      <c r="FPP91" s="190"/>
      <c r="FPQ91" s="190"/>
      <c r="FPR91" s="190"/>
      <c r="FPS91" s="190"/>
      <c r="FPT91" s="190"/>
      <c r="FPU91" s="190"/>
      <c r="FPV91" s="190"/>
      <c r="FPW91" s="190"/>
      <c r="FPX91" s="190"/>
      <c r="FPY91" s="190"/>
      <c r="FPZ91" s="190"/>
      <c r="FQA91" s="190"/>
      <c r="FQB91" s="190"/>
      <c r="FQC91" s="190"/>
      <c r="FQD91" s="190"/>
      <c r="FQE91" s="190"/>
      <c r="FQF91" s="190"/>
      <c r="FQG91" s="190"/>
      <c r="FQH91" s="190"/>
      <c r="FQI91" s="190"/>
      <c r="FQJ91" s="190"/>
      <c r="FQK91" s="190"/>
      <c r="FQL91" s="190"/>
      <c r="FQM91" s="190"/>
      <c r="FQN91" s="190"/>
      <c r="FQO91" s="190"/>
      <c r="FQP91" s="190"/>
      <c r="FQQ91" s="190"/>
      <c r="FQR91" s="190"/>
      <c r="FQS91" s="190"/>
      <c r="FQT91" s="190"/>
      <c r="FQU91" s="190"/>
      <c r="FQV91" s="190"/>
      <c r="FQW91" s="190"/>
      <c r="FQX91" s="190"/>
      <c r="FQY91" s="190"/>
      <c r="FQZ91" s="190"/>
      <c r="FRA91" s="190"/>
      <c r="FRB91" s="190"/>
      <c r="FRC91" s="190"/>
      <c r="FRD91" s="190"/>
      <c r="FRE91" s="190"/>
      <c r="FRF91" s="190"/>
      <c r="FRG91" s="190"/>
      <c r="FRH91" s="190"/>
      <c r="FRI91" s="190"/>
      <c r="FRJ91" s="190"/>
      <c r="FRK91" s="190"/>
      <c r="FRL91" s="190"/>
      <c r="FRM91" s="190"/>
      <c r="FRN91" s="190"/>
      <c r="FRO91" s="190"/>
      <c r="FRP91" s="190"/>
      <c r="FRQ91" s="190"/>
      <c r="FRR91" s="190"/>
      <c r="FRS91" s="190"/>
      <c r="FRT91" s="190"/>
      <c r="FRU91" s="190"/>
      <c r="FRV91" s="190"/>
      <c r="FRW91" s="190"/>
      <c r="FRX91" s="190"/>
      <c r="FRY91" s="190"/>
      <c r="FRZ91" s="190"/>
      <c r="FSA91" s="190"/>
      <c r="FSB91" s="190"/>
      <c r="FSC91" s="190"/>
      <c r="FSD91" s="190"/>
      <c r="FSE91" s="190"/>
      <c r="FSF91" s="190"/>
      <c r="FSG91" s="190"/>
      <c r="FSH91" s="190"/>
      <c r="FSI91" s="190"/>
      <c r="FSJ91" s="190"/>
      <c r="FSK91" s="190"/>
      <c r="FSL91" s="190"/>
      <c r="FSM91" s="190"/>
      <c r="FSN91" s="190"/>
      <c r="FSO91" s="190"/>
      <c r="FSP91" s="190"/>
      <c r="FSQ91" s="190"/>
      <c r="FSR91" s="190"/>
      <c r="FSS91" s="190"/>
      <c r="FST91" s="190"/>
      <c r="FSU91" s="190"/>
      <c r="FSV91" s="190"/>
      <c r="FSW91" s="190"/>
      <c r="FSX91" s="190"/>
      <c r="FSY91" s="190"/>
      <c r="FSZ91" s="190"/>
      <c r="FTA91" s="190"/>
      <c r="FTB91" s="190"/>
      <c r="FTC91" s="190"/>
      <c r="FTD91" s="190"/>
      <c r="FTE91" s="190"/>
      <c r="FTF91" s="190"/>
      <c r="FTG91" s="190"/>
      <c r="FTH91" s="190"/>
      <c r="FTI91" s="190"/>
      <c r="FTJ91" s="190"/>
      <c r="FTK91" s="190"/>
      <c r="FTL91" s="190"/>
      <c r="FTM91" s="190"/>
      <c r="FTN91" s="190"/>
      <c r="FTO91" s="190"/>
      <c r="FTP91" s="190"/>
      <c r="FTQ91" s="190"/>
      <c r="FTR91" s="190"/>
      <c r="FTS91" s="190"/>
      <c r="FTT91" s="190"/>
      <c r="FTU91" s="190"/>
      <c r="FTV91" s="190"/>
      <c r="FTW91" s="190"/>
      <c r="FTX91" s="190"/>
      <c r="FTY91" s="190"/>
      <c r="FTZ91" s="190"/>
      <c r="FUA91" s="190"/>
      <c r="FUB91" s="190"/>
      <c r="FUC91" s="190"/>
      <c r="FUD91" s="190"/>
      <c r="FUE91" s="190"/>
      <c r="FUF91" s="190"/>
      <c r="FUG91" s="190"/>
      <c r="FUH91" s="190"/>
      <c r="FUI91" s="190"/>
      <c r="FUJ91" s="190"/>
      <c r="FUK91" s="190"/>
      <c r="FUL91" s="190"/>
      <c r="FUM91" s="190"/>
      <c r="FUN91" s="190"/>
      <c r="FUO91" s="190"/>
      <c r="FUP91" s="190"/>
      <c r="FUQ91" s="190"/>
      <c r="FUR91" s="190"/>
      <c r="FUS91" s="190"/>
      <c r="FUT91" s="190"/>
      <c r="FUU91" s="190"/>
      <c r="FUV91" s="190"/>
      <c r="FUW91" s="190"/>
      <c r="FUX91" s="190"/>
      <c r="FUY91" s="190"/>
      <c r="FUZ91" s="190"/>
      <c r="FVA91" s="190"/>
      <c r="FVB91" s="190"/>
      <c r="FVC91" s="190"/>
      <c r="FVD91" s="190"/>
      <c r="FVE91" s="190"/>
      <c r="FVF91" s="190"/>
      <c r="FVG91" s="190"/>
      <c r="FVH91" s="190"/>
      <c r="FVI91" s="190"/>
      <c r="FVJ91" s="190"/>
      <c r="FVK91" s="190"/>
      <c r="FVL91" s="190"/>
      <c r="FVM91" s="190"/>
      <c r="FVN91" s="190"/>
      <c r="FVO91" s="190"/>
      <c r="FVP91" s="190"/>
      <c r="FVQ91" s="190"/>
      <c r="FVR91" s="190"/>
      <c r="FVS91" s="190"/>
      <c r="FVT91" s="190"/>
      <c r="FVU91" s="190"/>
      <c r="FVV91" s="190"/>
      <c r="FVW91" s="190"/>
      <c r="FVX91" s="190"/>
      <c r="FVY91" s="190"/>
      <c r="FVZ91" s="190"/>
      <c r="FWA91" s="190"/>
      <c r="FWB91" s="190"/>
      <c r="FWC91" s="190"/>
      <c r="FWD91" s="190"/>
      <c r="FWE91" s="190"/>
      <c r="FWF91" s="190"/>
      <c r="FWG91" s="190"/>
      <c r="FWH91" s="190"/>
      <c r="FWI91" s="190"/>
      <c r="FWJ91" s="190"/>
      <c r="FWK91" s="190"/>
      <c r="FWL91" s="190"/>
      <c r="FWM91" s="190"/>
      <c r="FWN91" s="190"/>
      <c r="FWO91" s="190"/>
      <c r="FWP91" s="190"/>
      <c r="FWQ91" s="190"/>
      <c r="FWR91" s="190"/>
      <c r="FWS91" s="190"/>
      <c r="FWT91" s="190"/>
      <c r="FWU91" s="190"/>
      <c r="FWV91" s="190"/>
      <c r="FWW91" s="190"/>
      <c r="FWX91" s="190"/>
      <c r="FWY91" s="190"/>
      <c r="FWZ91" s="190"/>
      <c r="FXA91" s="190"/>
      <c r="FXB91" s="190"/>
      <c r="FXC91" s="190"/>
      <c r="FXD91" s="190"/>
      <c r="FXE91" s="190"/>
      <c r="FXF91" s="190"/>
      <c r="FXG91" s="190"/>
      <c r="FXH91" s="190"/>
      <c r="FXI91" s="190"/>
      <c r="FXJ91" s="190"/>
      <c r="FXK91" s="190"/>
      <c r="FXL91" s="190"/>
      <c r="FXM91" s="190"/>
      <c r="FXN91" s="190"/>
      <c r="FXO91" s="190"/>
      <c r="FXP91" s="190"/>
      <c r="FXQ91" s="190"/>
      <c r="FXR91" s="190"/>
      <c r="FXS91" s="190"/>
      <c r="FXT91" s="190"/>
      <c r="FXU91" s="190"/>
      <c r="FXV91" s="190"/>
      <c r="FXW91" s="190"/>
      <c r="FXX91" s="190"/>
      <c r="FXY91" s="190"/>
      <c r="FXZ91" s="190"/>
      <c r="FYA91" s="190"/>
      <c r="FYB91" s="190"/>
      <c r="FYC91" s="190"/>
      <c r="FYD91" s="190"/>
      <c r="FYE91" s="190"/>
      <c r="FYF91" s="190"/>
      <c r="FYG91" s="190"/>
      <c r="FYH91" s="190"/>
      <c r="FYI91" s="190"/>
      <c r="FYJ91" s="190"/>
      <c r="FYK91" s="190"/>
      <c r="FYL91" s="190"/>
      <c r="FYM91" s="190"/>
      <c r="FYN91" s="190"/>
      <c r="FYO91" s="190"/>
      <c r="FYP91" s="190"/>
      <c r="FYQ91" s="190"/>
      <c r="FYR91" s="190"/>
      <c r="FYS91" s="190"/>
      <c r="FYT91" s="190"/>
      <c r="FYU91" s="190"/>
      <c r="FYV91" s="190"/>
      <c r="FYW91" s="190"/>
      <c r="FYX91" s="190"/>
      <c r="FYY91" s="190"/>
      <c r="FYZ91" s="190"/>
      <c r="FZA91" s="190"/>
      <c r="FZB91" s="190"/>
      <c r="FZC91" s="190"/>
      <c r="FZD91" s="190"/>
      <c r="FZE91" s="190"/>
      <c r="FZF91" s="190"/>
      <c r="FZG91" s="190"/>
      <c r="FZH91" s="190"/>
      <c r="FZI91" s="190"/>
      <c r="FZJ91" s="190"/>
      <c r="FZK91" s="190"/>
      <c r="FZL91" s="190"/>
      <c r="FZM91" s="190"/>
      <c r="FZN91" s="190"/>
      <c r="FZO91" s="190"/>
      <c r="FZP91" s="190"/>
      <c r="FZQ91" s="190"/>
      <c r="FZR91" s="190"/>
      <c r="FZS91" s="190"/>
      <c r="FZT91" s="190"/>
      <c r="FZU91" s="190"/>
      <c r="FZV91" s="190"/>
      <c r="FZW91" s="190"/>
      <c r="FZX91" s="190"/>
      <c r="FZY91" s="190"/>
      <c r="FZZ91" s="190"/>
      <c r="GAA91" s="190"/>
      <c r="GAB91" s="190"/>
      <c r="GAC91" s="190"/>
      <c r="GAD91" s="190"/>
      <c r="GAE91" s="190"/>
      <c r="GAF91" s="190"/>
      <c r="GAG91" s="190"/>
      <c r="GAH91" s="190"/>
      <c r="GAI91" s="190"/>
      <c r="GAJ91" s="190"/>
      <c r="GAK91" s="190"/>
      <c r="GAL91" s="190"/>
      <c r="GAM91" s="190"/>
      <c r="GAN91" s="190"/>
      <c r="GAO91" s="190"/>
      <c r="GAP91" s="190"/>
      <c r="GAQ91" s="190"/>
      <c r="GAR91" s="190"/>
      <c r="GAS91" s="190"/>
      <c r="GAT91" s="190"/>
      <c r="GAU91" s="190"/>
      <c r="GAV91" s="190"/>
      <c r="GAW91" s="190"/>
      <c r="GAX91" s="190"/>
      <c r="GAY91" s="190"/>
      <c r="GAZ91" s="190"/>
      <c r="GBA91" s="190"/>
      <c r="GBB91" s="190"/>
      <c r="GBC91" s="190"/>
      <c r="GBD91" s="190"/>
      <c r="GBE91" s="190"/>
      <c r="GBF91" s="190"/>
      <c r="GBG91" s="190"/>
      <c r="GBH91" s="190"/>
      <c r="GBI91" s="190"/>
      <c r="GBJ91" s="190"/>
      <c r="GBK91" s="190"/>
      <c r="GBL91" s="190"/>
      <c r="GBM91" s="190"/>
      <c r="GBN91" s="190"/>
      <c r="GBO91" s="190"/>
      <c r="GBP91" s="190"/>
      <c r="GBQ91" s="190"/>
      <c r="GBR91" s="190"/>
      <c r="GBS91" s="190"/>
      <c r="GBT91" s="190"/>
      <c r="GBU91" s="190"/>
      <c r="GBV91" s="190"/>
      <c r="GBW91" s="190"/>
      <c r="GBX91" s="190"/>
      <c r="GBY91" s="190"/>
      <c r="GBZ91" s="190"/>
      <c r="GCA91" s="190"/>
      <c r="GCB91" s="190"/>
      <c r="GCC91" s="190"/>
      <c r="GCD91" s="190"/>
      <c r="GCE91" s="190"/>
      <c r="GCF91" s="190"/>
      <c r="GCG91" s="190"/>
      <c r="GCH91" s="190"/>
      <c r="GCI91" s="190"/>
      <c r="GCJ91" s="190"/>
      <c r="GCK91" s="190"/>
      <c r="GCL91" s="190"/>
      <c r="GCM91" s="190"/>
      <c r="GCN91" s="190"/>
      <c r="GCO91" s="190"/>
      <c r="GCP91" s="190"/>
      <c r="GCQ91" s="190"/>
      <c r="GCR91" s="190"/>
      <c r="GCS91" s="190"/>
      <c r="GCT91" s="190"/>
      <c r="GCU91" s="190"/>
      <c r="GCV91" s="190"/>
      <c r="GCW91" s="190"/>
      <c r="GCX91" s="190"/>
      <c r="GCY91" s="190"/>
      <c r="GCZ91" s="190"/>
      <c r="GDA91" s="190"/>
      <c r="GDB91" s="190"/>
      <c r="GDC91" s="190"/>
      <c r="GDD91" s="190"/>
      <c r="GDE91" s="190"/>
      <c r="GDF91" s="190"/>
      <c r="GDG91" s="190"/>
      <c r="GDH91" s="190"/>
      <c r="GDI91" s="190"/>
      <c r="GDJ91" s="190"/>
      <c r="GDK91" s="190"/>
      <c r="GDL91" s="190"/>
      <c r="GDM91" s="190"/>
      <c r="GDN91" s="190"/>
      <c r="GDO91" s="190"/>
      <c r="GDP91" s="190"/>
      <c r="GDQ91" s="190"/>
      <c r="GDR91" s="190"/>
      <c r="GDS91" s="190"/>
      <c r="GDT91" s="190"/>
      <c r="GDU91" s="190"/>
      <c r="GDV91" s="190"/>
      <c r="GDW91" s="190"/>
      <c r="GDX91" s="190"/>
      <c r="GDY91" s="190"/>
      <c r="GDZ91" s="190"/>
      <c r="GEA91" s="190"/>
      <c r="GEB91" s="190"/>
      <c r="GEC91" s="190"/>
      <c r="GED91" s="190"/>
      <c r="GEE91" s="190"/>
      <c r="GEF91" s="190"/>
      <c r="GEG91" s="190"/>
      <c r="GEH91" s="190"/>
      <c r="GEI91" s="190"/>
      <c r="GEJ91" s="190"/>
      <c r="GEK91" s="190"/>
      <c r="GEL91" s="190"/>
      <c r="GEM91" s="190"/>
      <c r="GEN91" s="190"/>
      <c r="GEO91" s="190"/>
      <c r="GEP91" s="190"/>
      <c r="GEQ91" s="190"/>
      <c r="GER91" s="190"/>
      <c r="GES91" s="190"/>
      <c r="GET91" s="190"/>
      <c r="GEU91" s="190"/>
      <c r="GEV91" s="190"/>
      <c r="GEW91" s="190"/>
      <c r="GEX91" s="190"/>
      <c r="GEY91" s="190"/>
      <c r="GEZ91" s="190"/>
      <c r="GFA91" s="190"/>
      <c r="GFB91" s="190"/>
      <c r="GFC91" s="190"/>
      <c r="GFD91" s="190"/>
      <c r="GFE91" s="190"/>
      <c r="GFF91" s="190"/>
      <c r="GFG91" s="190"/>
      <c r="GFH91" s="190"/>
      <c r="GFI91" s="190"/>
      <c r="GFJ91" s="190"/>
      <c r="GFK91" s="190"/>
      <c r="GFL91" s="190"/>
      <c r="GFM91" s="190"/>
      <c r="GFN91" s="190"/>
      <c r="GFO91" s="190"/>
      <c r="GFP91" s="190"/>
      <c r="GFQ91" s="190"/>
      <c r="GFR91" s="190"/>
      <c r="GFS91" s="190"/>
      <c r="GFT91" s="190"/>
      <c r="GFU91" s="190"/>
      <c r="GFV91" s="190"/>
      <c r="GFW91" s="190"/>
      <c r="GFX91" s="190"/>
      <c r="GFY91" s="190"/>
      <c r="GFZ91" s="190"/>
      <c r="GGA91" s="190"/>
      <c r="GGB91" s="190"/>
      <c r="GGC91" s="190"/>
      <c r="GGD91" s="190"/>
      <c r="GGE91" s="190"/>
      <c r="GGF91" s="190"/>
      <c r="GGG91" s="190"/>
      <c r="GGH91" s="190"/>
      <c r="GGI91" s="190"/>
      <c r="GGJ91" s="190"/>
      <c r="GGK91" s="190"/>
      <c r="GGL91" s="190"/>
      <c r="GGM91" s="190"/>
      <c r="GGN91" s="190"/>
      <c r="GGO91" s="190"/>
      <c r="GGP91" s="190"/>
      <c r="GGQ91" s="190"/>
      <c r="GGR91" s="190"/>
      <c r="GGS91" s="190"/>
      <c r="GGT91" s="190"/>
      <c r="GGU91" s="190"/>
      <c r="GGV91" s="190"/>
      <c r="GGW91" s="190"/>
      <c r="GGX91" s="190"/>
      <c r="GGY91" s="190"/>
      <c r="GGZ91" s="190"/>
      <c r="GHA91" s="190"/>
      <c r="GHB91" s="190"/>
      <c r="GHC91" s="190"/>
      <c r="GHD91" s="190"/>
      <c r="GHE91" s="190"/>
      <c r="GHF91" s="190"/>
      <c r="GHG91" s="190"/>
      <c r="GHH91" s="190"/>
      <c r="GHI91" s="190"/>
      <c r="GHJ91" s="190"/>
      <c r="GHK91" s="190"/>
      <c r="GHL91" s="190"/>
      <c r="GHM91" s="190"/>
      <c r="GHN91" s="190"/>
      <c r="GHO91" s="190"/>
      <c r="GHP91" s="190"/>
      <c r="GHQ91" s="190"/>
      <c r="GHR91" s="190"/>
      <c r="GHS91" s="190"/>
      <c r="GHT91" s="190"/>
      <c r="GHU91" s="190"/>
      <c r="GHV91" s="190"/>
      <c r="GHW91" s="190"/>
      <c r="GHX91" s="190"/>
      <c r="GHY91" s="190"/>
      <c r="GHZ91" s="190"/>
      <c r="GIA91" s="190"/>
      <c r="GIB91" s="190"/>
      <c r="GIC91" s="190"/>
      <c r="GID91" s="190"/>
      <c r="GIE91" s="190"/>
      <c r="GIF91" s="190"/>
      <c r="GIG91" s="190"/>
      <c r="GIH91" s="190"/>
      <c r="GII91" s="190"/>
      <c r="GIJ91" s="190"/>
      <c r="GIK91" s="190"/>
      <c r="GIL91" s="190"/>
      <c r="GIM91" s="190"/>
      <c r="GIN91" s="190"/>
      <c r="GIO91" s="190"/>
      <c r="GIP91" s="190"/>
      <c r="GIQ91" s="190"/>
      <c r="GIR91" s="190"/>
      <c r="GIS91" s="190"/>
      <c r="GIT91" s="190"/>
      <c r="GIU91" s="190"/>
      <c r="GIV91" s="190"/>
      <c r="GIW91" s="190"/>
      <c r="GIX91" s="190"/>
      <c r="GIY91" s="190"/>
      <c r="GIZ91" s="190"/>
      <c r="GJA91" s="190"/>
      <c r="GJB91" s="190"/>
      <c r="GJC91" s="190"/>
      <c r="GJD91" s="190"/>
      <c r="GJE91" s="190"/>
      <c r="GJF91" s="190"/>
      <c r="GJG91" s="190"/>
      <c r="GJH91" s="190"/>
      <c r="GJI91" s="190"/>
      <c r="GJJ91" s="190"/>
      <c r="GJK91" s="190"/>
      <c r="GJL91" s="190"/>
      <c r="GJM91" s="190"/>
      <c r="GJN91" s="190"/>
      <c r="GJO91" s="190"/>
      <c r="GJP91" s="190"/>
      <c r="GJQ91" s="190"/>
      <c r="GJR91" s="190"/>
      <c r="GJS91" s="190"/>
      <c r="GJT91" s="190"/>
      <c r="GJU91" s="190"/>
      <c r="GJV91" s="190"/>
      <c r="GJW91" s="190"/>
      <c r="GJX91" s="190"/>
      <c r="GJY91" s="190"/>
      <c r="GJZ91" s="190"/>
      <c r="GKA91" s="190"/>
      <c r="GKB91" s="190"/>
      <c r="GKC91" s="190"/>
      <c r="GKD91" s="190"/>
      <c r="GKE91" s="190"/>
      <c r="GKF91" s="190"/>
      <c r="GKG91" s="190"/>
      <c r="GKH91" s="190"/>
      <c r="GKI91" s="190"/>
      <c r="GKJ91" s="190"/>
      <c r="GKK91" s="190"/>
      <c r="GKL91" s="190"/>
      <c r="GKM91" s="190"/>
      <c r="GKN91" s="190"/>
      <c r="GKO91" s="190"/>
      <c r="GKP91" s="190"/>
      <c r="GKQ91" s="190"/>
      <c r="GKR91" s="190"/>
      <c r="GKS91" s="190"/>
      <c r="GKT91" s="190"/>
      <c r="GKU91" s="190"/>
      <c r="GKV91" s="190"/>
      <c r="GKW91" s="190"/>
      <c r="GKX91" s="190"/>
      <c r="GKY91" s="190"/>
      <c r="GKZ91" s="190"/>
      <c r="GLA91" s="190"/>
      <c r="GLB91" s="190"/>
      <c r="GLC91" s="190"/>
      <c r="GLD91" s="190"/>
      <c r="GLE91" s="190"/>
      <c r="GLF91" s="190"/>
      <c r="GLG91" s="190"/>
      <c r="GLH91" s="190"/>
      <c r="GLI91" s="190"/>
      <c r="GLJ91" s="190"/>
      <c r="GLK91" s="190"/>
      <c r="GLL91" s="190"/>
      <c r="GLM91" s="190"/>
      <c r="GLN91" s="190"/>
      <c r="GLO91" s="190"/>
      <c r="GLP91" s="190"/>
      <c r="GLQ91" s="190"/>
      <c r="GLR91" s="190"/>
      <c r="GLS91" s="190"/>
      <c r="GLT91" s="190"/>
      <c r="GLU91" s="190"/>
      <c r="GLV91" s="190"/>
      <c r="GLW91" s="190"/>
      <c r="GLX91" s="190"/>
      <c r="GLY91" s="190"/>
      <c r="GLZ91" s="190"/>
      <c r="GMA91" s="190"/>
      <c r="GMB91" s="190"/>
      <c r="GMC91" s="190"/>
      <c r="GMD91" s="190"/>
      <c r="GME91" s="190"/>
      <c r="GMF91" s="190"/>
      <c r="GMG91" s="190"/>
      <c r="GMH91" s="190"/>
      <c r="GMI91" s="190"/>
      <c r="GMJ91" s="190"/>
      <c r="GMK91" s="190"/>
      <c r="GML91" s="190"/>
      <c r="GMM91" s="190"/>
      <c r="GMN91" s="190"/>
      <c r="GMO91" s="190"/>
      <c r="GMP91" s="190"/>
      <c r="GMQ91" s="190"/>
      <c r="GMR91" s="190"/>
      <c r="GMS91" s="190"/>
      <c r="GMT91" s="190"/>
      <c r="GMU91" s="190"/>
      <c r="GMV91" s="190"/>
      <c r="GMW91" s="190"/>
      <c r="GMX91" s="190"/>
      <c r="GMY91" s="190"/>
      <c r="GMZ91" s="190"/>
      <c r="GNA91" s="190"/>
      <c r="GNB91" s="190"/>
      <c r="GNC91" s="190"/>
      <c r="GND91" s="190"/>
      <c r="GNE91" s="190"/>
      <c r="GNF91" s="190"/>
      <c r="GNG91" s="190"/>
      <c r="GNH91" s="190"/>
      <c r="GNI91" s="190"/>
      <c r="GNJ91" s="190"/>
      <c r="GNK91" s="190"/>
      <c r="GNL91" s="190"/>
      <c r="GNM91" s="190"/>
      <c r="GNN91" s="190"/>
      <c r="GNO91" s="190"/>
      <c r="GNP91" s="190"/>
      <c r="GNQ91" s="190"/>
      <c r="GNR91" s="190"/>
      <c r="GNS91" s="190"/>
      <c r="GNT91" s="190"/>
      <c r="GNU91" s="190"/>
      <c r="GNV91" s="190"/>
      <c r="GNW91" s="190"/>
      <c r="GNX91" s="190"/>
      <c r="GNY91" s="190"/>
      <c r="GNZ91" s="190"/>
      <c r="GOA91" s="190"/>
      <c r="GOB91" s="190"/>
      <c r="GOC91" s="190"/>
      <c r="GOD91" s="190"/>
      <c r="GOE91" s="190"/>
      <c r="GOF91" s="190"/>
      <c r="GOG91" s="190"/>
      <c r="GOH91" s="190"/>
      <c r="GOI91" s="190"/>
      <c r="GOJ91" s="190"/>
      <c r="GOK91" s="190"/>
      <c r="GOL91" s="190"/>
      <c r="GOM91" s="190"/>
      <c r="GON91" s="190"/>
      <c r="GOO91" s="190"/>
      <c r="GOP91" s="190"/>
      <c r="GOQ91" s="190"/>
      <c r="GOR91" s="190"/>
      <c r="GOS91" s="190"/>
      <c r="GOT91" s="190"/>
      <c r="GOU91" s="190"/>
      <c r="GOV91" s="190"/>
      <c r="GOW91" s="190"/>
      <c r="GOX91" s="190"/>
      <c r="GOY91" s="190"/>
      <c r="GOZ91" s="190"/>
      <c r="GPA91" s="190"/>
      <c r="GPB91" s="190"/>
      <c r="GPC91" s="190"/>
      <c r="GPD91" s="190"/>
      <c r="GPE91" s="190"/>
      <c r="GPF91" s="190"/>
      <c r="GPG91" s="190"/>
      <c r="GPH91" s="190"/>
      <c r="GPI91" s="190"/>
      <c r="GPJ91" s="190"/>
      <c r="GPK91" s="190"/>
      <c r="GPL91" s="190"/>
      <c r="GPM91" s="190"/>
      <c r="GPN91" s="190"/>
      <c r="GPO91" s="190"/>
      <c r="GPP91" s="190"/>
      <c r="GPQ91" s="190"/>
      <c r="GPR91" s="190"/>
      <c r="GPS91" s="190"/>
      <c r="GPT91" s="190"/>
      <c r="GPU91" s="190"/>
      <c r="GPV91" s="190"/>
      <c r="GPW91" s="190"/>
      <c r="GPX91" s="190"/>
      <c r="GPY91" s="190"/>
      <c r="GPZ91" s="190"/>
      <c r="GQA91" s="190"/>
      <c r="GQB91" s="190"/>
      <c r="GQC91" s="190"/>
      <c r="GQD91" s="190"/>
      <c r="GQE91" s="190"/>
      <c r="GQF91" s="190"/>
      <c r="GQG91" s="190"/>
      <c r="GQH91" s="190"/>
      <c r="GQI91" s="190"/>
      <c r="GQJ91" s="190"/>
      <c r="GQK91" s="190"/>
      <c r="GQL91" s="190"/>
      <c r="GQM91" s="190"/>
      <c r="GQN91" s="190"/>
      <c r="GQO91" s="190"/>
      <c r="GQP91" s="190"/>
      <c r="GQQ91" s="190"/>
      <c r="GQR91" s="190"/>
      <c r="GQS91" s="190"/>
      <c r="GQT91" s="190"/>
      <c r="GQU91" s="190"/>
      <c r="GQV91" s="190"/>
      <c r="GQW91" s="190"/>
      <c r="GQX91" s="190"/>
      <c r="GQY91" s="190"/>
      <c r="GQZ91" s="190"/>
      <c r="GRA91" s="190"/>
      <c r="GRB91" s="190"/>
      <c r="GRC91" s="190"/>
      <c r="GRD91" s="190"/>
      <c r="GRE91" s="190"/>
      <c r="GRF91" s="190"/>
      <c r="GRG91" s="190"/>
      <c r="GRH91" s="190"/>
      <c r="GRI91" s="190"/>
      <c r="GRJ91" s="190"/>
      <c r="GRK91" s="190"/>
      <c r="GRL91" s="190"/>
      <c r="GRM91" s="190"/>
      <c r="GRN91" s="190"/>
      <c r="GRO91" s="190"/>
      <c r="GRP91" s="190"/>
      <c r="GRQ91" s="190"/>
      <c r="GRR91" s="190"/>
      <c r="GRS91" s="190"/>
      <c r="GRT91" s="190"/>
      <c r="GRU91" s="190"/>
      <c r="GRV91" s="190"/>
      <c r="GRW91" s="190"/>
      <c r="GRX91" s="190"/>
      <c r="GRY91" s="190"/>
      <c r="GRZ91" s="190"/>
      <c r="GSA91" s="190"/>
      <c r="GSB91" s="190"/>
      <c r="GSC91" s="190"/>
      <c r="GSD91" s="190"/>
      <c r="GSE91" s="190"/>
      <c r="GSF91" s="190"/>
      <c r="GSG91" s="190"/>
      <c r="GSH91" s="190"/>
      <c r="GSI91" s="190"/>
      <c r="GSJ91" s="190"/>
      <c r="GSK91" s="190"/>
      <c r="GSL91" s="190"/>
      <c r="GSM91" s="190"/>
      <c r="GSN91" s="190"/>
      <c r="GSO91" s="190"/>
      <c r="GSP91" s="190"/>
      <c r="GSQ91" s="190"/>
      <c r="GSR91" s="190"/>
      <c r="GSS91" s="190"/>
      <c r="GST91" s="190"/>
      <c r="GSU91" s="190"/>
      <c r="GSV91" s="190"/>
      <c r="GSW91" s="190"/>
      <c r="GSX91" s="190"/>
      <c r="GSY91" s="190"/>
      <c r="GSZ91" s="190"/>
      <c r="GTA91" s="190"/>
      <c r="GTB91" s="190"/>
      <c r="GTC91" s="190"/>
      <c r="GTD91" s="190"/>
      <c r="GTE91" s="190"/>
      <c r="GTF91" s="190"/>
      <c r="GTG91" s="190"/>
      <c r="GTH91" s="190"/>
      <c r="GTI91" s="190"/>
      <c r="GTJ91" s="190"/>
      <c r="GTK91" s="190"/>
      <c r="GTL91" s="190"/>
      <c r="GTM91" s="190"/>
      <c r="GTN91" s="190"/>
      <c r="GTO91" s="190"/>
      <c r="GTP91" s="190"/>
      <c r="GTQ91" s="190"/>
      <c r="GTR91" s="190"/>
      <c r="GTS91" s="190"/>
      <c r="GTT91" s="190"/>
      <c r="GTU91" s="190"/>
      <c r="GTV91" s="190"/>
      <c r="GTW91" s="190"/>
      <c r="GTX91" s="190"/>
      <c r="GTY91" s="190"/>
      <c r="GTZ91" s="190"/>
      <c r="GUA91" s="190"/>
      <c r="GUB91" s="190"/>
      <c r="GUC91" s="190"/>
      <c r="GUD91" s="190"/>
      <c r="GUE91" s="190"/>
      <c r="GUF91" s="190"/>
      <c r="GUG91" s="190"/>
      <c r="GUH91" s="190"/>
      <c r="GUI91" s="190"/>
      <c r="GUJ91" s="190"/>
      <c r="GUK91" s="190"/>
      <c r="GUL91" s="190"/>
      <c r="GUM91" s="190"/>
      <c r="GUN91" s="190"/>
      <c r="GUO91" s="190"/>
      <c r="GUP91" s="190"/>
      <c r="GUQ91" s="190"/>
      <c r="GUR91" s="190"/>
      <c r="GUS91" s="190"/>
      <c r="GUT91" s="190"/>
      <c r="GUU91" s="190"/>
      <c r="GUV91" s="190"/>
      <c r="GUW91" s="190"/>
      <c r="GUX91" s="190"/>
      <c r="GUY91" s="190"/>
      <c r="GUZ91" s="190"/>
      <c r="GVA91" s="190"/>
      <c r="GVB91" s="190"/>
      <c r="GVC91" s="190"/>
      <c r="GVD91" s="190"/>
      <c r="GVE91" s="190"/>
      <c r="GVF91" s="190"/>
      <c r="GVG91" s="190"/>
      <c r="GVH91" s="190"/>
      <c r="GVI91" s="190"/>
      <c r="GVJ91" s="190"/>
      <c r="GVK91" s="190"/>
      <c r="GVL91" s="190"/>
      <c r="GVM91" s="190"/>
      <c r="GVN91" s="190"/>
      <c r="GVO91" s="190"/>
      <c r="GVP91" s="190"/>
      <c r="GVQ91" s="190"/>
      <c r="GVR91" s="190"/>
      <c r="GVS91" s="190"/>
      <c r="GVT91" s="190"/>
      <c r="GVU91" s="190"/>
      <c r="GVV91" s="190"/>
      <c r="GVW91" s="190"/>
      <c r="GVX91" s="190"/>
      <c r="GVY91" s="190"/>
      <c r="GVZ91" s="190"/>
      <c r="GWA91" s="190"/>
      <c r="GWB91" s="190"/>
      <c r="GWC91" s="190"/>
      <c r="GWD91" s="190"/>
      <c r="GWE91" s="190"/>
      <c r="GWF91" s="190"/>
      <c r="GWG91" s="190"/>
      <c r="GWH91" s="190"/>
      <c r="GWI91" s="190"/>
      <c r="GWJ91" s="190"/>
      <c r="GWK91" s="190"/>
      <c r="GWL91" s="190"/>
      <c r="GWM91" s="190"/>
      <c r="GWN91" s="190"/>
      <c r="GWO91" s="190"/>
      <c r="GWP91" s="190"/>
      <c r="GWQ91" s="190"/>
      <c r="GWR91" s="190"/>
      <c r="GWS91" s="190"/>
      <c r="GWT91" s="190"/>
      <c r="GWU91" s="190"/>
      <c r="GWV91" s="190"/>
      <c r="GWW91" s="190"/>
      <c r="GWX91" s="190"/>
      <c r="GWY91" s="190"/>
      <c r="GWZ91" s="190"/>
      <c r="GXA91" s="190"/>
      <c r="GXB91" s="190"/>
      <c r="GXC91" s="190"/>
      <c r="GXD91" s="190"/>
      <c r="GXE91" s="190"/>
      <c r="GXF91" s="190"/>
      <c r="GXG91" s="190"/>
      <c r="GXH91" s="190"/>
      <c r="GXI91" s="190"/>
      <c r="GXJ91" s="190"/>
      <c r="GXK91" s="190"/>
      <c r="GXL91" s="190"/>
      <c r="GXM91" s="190"/>
      <c r="GXN91" s="190"/>
      <c r="GXO91" s="190"/>
      <c r="GXP91" s="190"/>
      <c r="GXQ91" s="190"/>
      <c r="GXR91" s="190"/>
      <c r="GXS91" s="190"/>
      <c r="GXT91" s="190"/>
      <c r="GXU91" s="190"/>
      <c r="GXV91" s="190"/>
      <c r="GXW91" s="190"/>
      <c r="GXX91" s="190"/>
      <c r="GXY91" s="190"/>
      <c r="GXZ91" s="190"/>
      <c r="GYA91" s="190"/>
      <c r="GYB91" s="190"/>
      <c r="GYC91" s="190"/>
      <c r="GYD91" s="190"/>
      <c r="GYE91" s="190"/>
      <c r="GYF91" s="190"/>
      <c r="GYG91" s="190"/>
      <c r="GYH91" s="190"/>
      <c r="GYI91" s="190"/>
      <c r="GYJ91" s="190"/>
      <c r="GYK91" s="190"/>
      <c r="GYL91" s="190"/>
      <c r="GYM91" s="190"/>
      <c r="GYN91" s="190"/>
      <c r="GYO91" s="190"/>
      <c r="GYP91" s="190"/>
      <c r="GYQ91" s="190"/>
      <c r="GYR91" s="190"/>
      <c r="GYS91" s="190"/>
      <c r="GYT91" s="190"/>
      <c r="GYU91" s="190"/>
      <c r="GYV91" s="190"/>
      <c r="GYW91" s="190"/>
      <c r="GYX91" s="190"/>
      <c r="GYY91" s="190"/>
      <c r="GYZ91" s="190"/>
      <c r="GZA91" s="190"/>
      <c r="GZB91" s="190"/>
      <c r="GZC91" s="190"/>
      <c r="GZD91" s="190"/>
      <c r="GZE91" s="190"/>
      <c r="GZF91" s="190"/>
      <c r="GZG91" s="190"/>
      <c r="GZH91" s="190"/>
      <c r="GZI91" s="190"/>
      <c r="GZJ91" s="190"/>
      <c r="GZK91" s="190"/>
      <c r="GZL91" s="190"/>
      <c r="GZM91" s="190"/>
      <c r="GZN91" s="190"/>
      <c r="GZO91" s="190"/>
      <c r="GZP91" s="190"/>
      <c r="GZQ91" s="190"/>
      <c r="GZR91" s="190"/>
      <c r="GZS91" s="190"/>
      <c r="GZT91" s="190"/>
      <c r="GZU91" s="190"/>
      <c r="GZV91" s="190"/>
      <c r="GZW91" s="190"/>
      <c r="GZX91" s="190"/>
      <c r="GZY91" s="190"/>
      <c r="GZZ91" s="190"/>
      <c r="HAA91" s="190"/>
      <c r="HAB91" s="190"/>
      <c r="HAC91" s="190"/>
      <c r="HAD91" s="190"/>
      <c r="HAE91" s="190"/>
      <c r="HAF91" s="190"/>
      <c r="HAG91" s="190"/>
      <c r="HAH91" s="190"/>
      <c r="HAI91" s="190"/>
      <c r="HAJ91" s="190"/>
      <c r="HAK91" s="190"/>
      <c r="HAL91" s="190"/>
      <c r="HAM91" s="190"/>
      <c r="HAN91" s="190"/>
      <c r="HAO91" s="190"/>
      <c r="HAP91" s="190"/>
      <c r="HAQ91" s="190"/>
      <c r="HAR91" s="190"/>
      <c r="HAS91" s="190"/>
      <c r="HAT91" s="190"/>
      <c r="HAU91" s="190"/>
      <c r="HAV91" s="190"/>
      <c r="HAW91" s="190"/>
      <c r="HAX91" s="190"/>
      <c r="HAY91" s="190"/>
      <c r="HAZ91" s="190"/>
      <c r="HBA91" s="190"/>
      <c r="HBB91" s="190"/>
      <c r="HBC91" s="190"/>
      <c r="HBD91" s="190"/>
      <c r="HBE91" s="190"/>
      <c r="HBF91" s="190"/>
      <c r="HBG91" s="190"/>
      <c r="HBH91" s="190"/>
      <c r="HBI91" s="190"/>
      <c r="HBJ91" s="190"/>
      <c r="HBK91" s="190"/>
      <c r="HBL91" s="190"/>
      <c r="HBM91" s="190"/>
      <c r="HBN91" s="190"/>
      <c r="HBO91" s="190"/>
      <c r="HBP91" s="190"/>
      <c r="HBQ91" s="190"/>
      <c r="HBR91" s="190"/>
      <c r="HBS91" s="190"/>
      <c r="HBT91" s="190"/>
      <c r="HBU91" s="190"/>
      <c r="HBV91" s="190"/>
      <c r="HBW91" s="190"/>
      <c r="HBX91" s="190"/>
      <c r="HBY91" s="190"/>
      <c r="HBZ91" s="190"/>
      <c r="HCA91" s="190"/>
      <c r="HCB91" s="190"/>
      <c r="HCC91" s="190"/>
      <c r="HCD91" s="190"/>
      <c r="HCE91" s="190"/>
      <c r="HCF91" s="190"/>
      <c r="HCG91" s="190"/>
      <c r="HCH91" s="190"/>
      <c r="HCI91" s="190"/>
      <c r="HCJ91" s="190"/>
      <c r="HCK91" s="190"/>
      <c r="HCL91" s="190"/>
      <c r="HCM91" s="190"/>
      <c r="HCN91" s="190"/>
      <c r="HCO91" s="190"/>
      <c r="HCP91" s="190"/>
      <c r="HCQ91" s="190"/>
      <c r="HCR91" s="190"/>
      <c r="HCS91" s="190"/>
      <c r="HCT91" s="190"/>
      <c r="HCU91" s="190"/>
      <c r="HCV91" s="190"/>
      <c r="HCW91" s="190"/>
      <c r="HCX91" s="190"/>
      <c r="HCY91" s="190"/>
      <c r="HCZ91" s="190"/>
      <c r="HDA91" s="190"/>
      <c r="HDB91" s="190"/>
      <c r="HDC91" s="190"/>
      <c r="HDD91" s="190"/>
      <c r="HDE91" s="190"/>
      <c r="HDF91" s="190"/>
      <c r="HDG91" s="190"/>
      <c r="HDH91" s="190"/>
      <c r="HDI91" s="190"/>
      <c r="HDJ91" s="190"/>
      <c r="HDK91" s="190"/>
      <c r="HDL91" s="190"/>
      <c r="HDM91" s="190"/>
      <c r="HDN91" s="190"/>
      <c r="HDO91" s="190"/>
      <c r="HDP91" s="190"/>
      <c r="HDQ91" s="190"/>
      <c r="HDR91" s="190"/>
      <c r="HDS91" s="190"/>
      <c r="HDT91" s="190"/>
      <c r="HDU91" s="190"/>
      <c r="HDV91" s="190"/>
      <c r="HDW91" s="190"/>
      <c r="HDX91" s="190"/>
      <c r="HDY91" s="190"/>
      <c r="HDZ91" s="190"/>
      <c r="HEA91" s="190"/>
      <c r="HEB91" s="190"/>
      <c r="HEC91" s="190"/>
      <c r="HED91" s="190"/>
      <c r="HEE91" s="190"/>
      <c r="HEF91" s="190"/>
      <c r="HEG91" s="190"/>
      <c r="HEH91" s="190"/>
      <c r="HEI91" s="190"/>
      <c r="HEJ91" s="190"/>
      <c r="HEK91" s="190"/>
      <c r="HEL91" s="190"/>
      <c r="HEM91" s="190"/>
      <c r="HEN91" s="190"/>
      <c r="HEO91" s="190"/>
      <c r="HEP91" s="190"/>
      <c r="HEQ91" s="190"/>
      <c r="HER91" s="190"/>
      <c r="HES91" s="190"/>
      <c r="HET91" s="190"/>
      <c r="HEU91" s="190"/>
      <c r="HEV91" s="190"/>
      <c r="HEW91" s="190"/>
      <c r="HEX91" s="190"/>
      <c r="HEY91" s="190"/>
      <c r="HEZ91" s="190"/>
      <c r="HFA91" s="190"/>
      <c r="HFB91" s="190"/>
      <c r="HFC91" s="190"/>
      <c r="HFD91" s="190"/>
      <c r="HFE91" s="190"/>
      <c r="HFF91" s="190"/>
      <c r="HFG91" s="190"/>
      <c r="HFH91" s="190"/>
      <c r="HFI91" s="190"/>
      <c r="HFJ91" s="190"/>
      <c r="HFK91" s="190"/>
      <c r="HFL91" s="190"/>
      <c r="HFM91" s="190"/>
      <c r="HFN91" s="190"/>
      <c r="HFO91" s="190"/>
      <c r="HFP91" s="190"/>
      <c r="HFQ91" s="190"/>
      <c r="HFR91" s="190"/>
      <c r="HFS91" s="190"/>
      <c r="HFT91" s="190"/>
      <c r="HFU91" s="190"/>
      <c r="HFV91" s="190"/>
      <c r="HFW91" s="190"/>
      <c r="HFX91" s="190"/>
      <c r="HFY91" s="190"/>
      <c r="HFZ91" s="190"/>
      <c r="HGA91" s="190"/>
      <c r="HGB91" s="190"/>
      <c r="HGC91" s="190"/>
      <c r="HGD91" s="190"/>
      <c r="HGE91" s="190"/>
      <c r="HGF91" s="190"/>
      <c r="HGG91" s="190"/>
      <c r="HGH91" s="190"/>
      <c r="HGI91" s="190"/>
      <c r="HGJ91" s="190"/>
      <c r="HGK91" s="190"/>
      <c r="HGL91" s="190"/>
      <c r="HGM91" s="190"/>
      <c r="HGN91" s="190"/>
      <c r="HGO91" s="190"/>
      <c r="HGP91" s="190"/>
      <c r="HGQ91" s="190"/>
      <c r="HGR91" s="190"/>
      <c r="HGS91" s="190"/>
      <c r="HGT91" s="190"/>
      <c r="HGU91" s="190"/>
      <c r="HGV91" s="190"/>
      <c r="HGW91" s="190"/>
      <c r="HGX91" s="190"/>
      <c r="HGY91" s="190"/>
      <c r="HGZ91" s="190"/>
      <c r="HHA91" s="190"/>
      <c r="HHB91" s="190"/>
      <c r="HHC91" s="190"/>
      <c r="HHD91" s="190"/>
      <c r="HHE91" s="190"/>
      <c r="HHF91" s="190"/>
      <c r="HHG91" s="190"/>
      <c r="HHH91" s="190"/>
      <c r="HHI91" s="190"/>
      <c r="HHJ91" s="190"/>
      <c r="HHK91" s="190"/>
      <c r="HHL91" s="190"/>
      <c r="HHM91" s="190"/>
      <c r="HHN91" s="190"/>
      <c r="HHO91" s="190"/>
      <c r="HHP91" s="190"/>
      <c r="HHQ91" s="190"/>
      <c r="HHR91" s="190"/>
      <c r="HHS91" s="190"/>
      <c r="HHT91" s="190"/>
      <c r="HHU91" s="190"/>
      <c r="HHV91" s="190"/>
      <c r="HHW91" s="190"/>
      <c r="HHX91" s="190"/>
      <c r="HHY91" s="190"/>
      <c r="HHZ91" s="190"/>
      <c r="HIA91" s="190"/>
      <c r="HIB91" s="190"/>
      <c r="HIC91" s="190"/>
      <c r="HID91" s="190"/>
      <c r="HIE91" s="190"/>
      <c r="HIF91" s="190"/>
      <c r="HIG91" s="190"/>
      <c r="HIH91" s="190"/>
      <c r="HII91" s="190"/>
      <c r="HIJ91" s="190"/>
      <c r="HIK91" s="190"/>
      <c r="HIL91" s="190"/>
      <c r="HIM91" s="190"/>
      <c r="HIN91" s="190"/>
      <c r="HIO91" s="190"/>
      <c r="HIP91" s="190"/>
      <c r="HIQ91" s="190"/>
      <c r="HIR91" s="190"/>
      <c r="HIS91" s="190"/>
      <c r="HIT91" s="190"/>
      <c r="HIU91" s="190"/>
      <c r="HIV91" s="190"/>
      <c r="HIW91" s="190"/>
      <c r="HIX91" s="190"/>
      <c r="HIY91" s="190"/>
      <c r="HIZ91" s="190"/>
      <c r="HJA91" s="190"/>
      <c r="HJB91" s="190"/>
      <c r="HJC91" s="190"/>
      <c r="HJD91" s="190"/>
      <c r="HJE91" s="190"/>
      <c r="HJF91" s="190"/>
      <c r="HJG91" s="190"/>
      <c r="HJH91" s="190"/>
      <c r="HJI91" s="190"/>
      <c r="HJJ91" s="190"/>
      <c r="HJK91" s="190"/>
      <c r="HJL91" s="190"/>
      <c r="HJM91" s="190"/>
      <c r="HJN91" s="190"/>
      <c r="HJO91" s="190"/>
      <c r="HJP91" s="190"/>
      <c r="HJQ91" s="190"/>
      <c r="HJR91" s="190"/>
      <c r="HJS91" s="190"/>
      <c r="HJT91" s="190"/>
      <c r="HJU91" s="190"/>
      <c r="HJV91" s="190"/>
      <c r="HJW91" s="190"/>
      <c r="HJX91" s="190"/>
      <c r="HJY91" s="190"/>
      <c r="HJZ91" s="190"/>
      <c r="HKA91" s="190"/>
      <c r="HKB91" s="190"/>
      <c r="HKC91" s="190"/>
      <c r="HKD91" s="190"/>
      <c r="HKE91" s="190"/>
      <c r="HKF91" s="190"/>
      <c r="HKG91" s="190"/>
      <c r="HKH91" s="190"/>
      <c r="HKI91" s="190"/>
      <c r="HKJ91" s="190"/>
      <c r="HKK91" s="190"/>
      <c r="HKL91" s="190"/>
      <c r="HKM91" s="190"/>
      <c r="HKN91" s="190"/>
      <c r="HKO91" s="190"/>
      <c r="HKP91" s="190"/>
      <c r="HKQ91" s="190"/>
      <c r="HKR91" s="190"/>
      <c r="HKS91" s="190"/>
      <c r="HKT91" s="190"/>
      <c r="HKU91" s="190"/>
      <c r="HKV91" s="190"/>
      <c r="HKW91" s="190"/>
      <c r="HKX91" s="190"/>
      <c r="HKY91" s="190"/>
      <c r="HKZ91" s="190"/>
      <c r="HLA91" s="190"/>
      <c r="HLB91" s="190"/>
      <c r="HLC91" s="190"/>
      <c r="HLD91" s="190"/>
      <c r="HLE91" s="190"/>
      <c r="HLF91" s="190"/>
      <c r="HLG91" s="190"/>
      <c r="HLH91" s="190"/>
      <c r="HLI91" s="190"/>
      <c r="HLJ91" s="190"/>
      <c r="HLK91" s="190"/>
      <c r="HLL91" s="190"/>
      <c r="HLM91" s="190"/>
      <c r="HLN91" s="190"/>
      <c r="HLO91" s="190"/>
      <c r="HLP91" s="190"/>
      <c r="HLQ91" s="190"/>
      <c r="HLR91" s="190"/>
      <c r="HLS91" s="190"/>
      <c r="HLT91" s="190"/>
      <c r="HLU91" s="190"/>
      <c r="HLV91" s="190"/>
      <c r="HLW91" s="190"/>
      <c r="HLX91" s="190"/>
      <c r="HLY91" s="190"/>
      <c r="HLZ91" s="190"/>
      <c r="HMA91" s="190"/>
      <c r="HMB91" s="190"/>
      <c r="HMC91" s="190"/>
      <c r="HMD91" s="190"/>
      <c r="HME91" s="190"/>
      <c r="HMF91" s="190"/>
      <c r="HMG91" s="190"/>
      <c r="HMH91" s="190"/>
      <c r="HMI91" s="190"/>
      <c r="HMJ91" s="190"/>
      <c r="HMK91" s="190"/>
      <c r="HML91" s="190"/>
      <c r="HMM91" s="190"/>
      <c r="HMN91" s="190"/>
      <c r="HMO91" s="190"/>
      <c r="HMP91" s="190"/>
      <c r="HMQ91" s="190"/>
      <c r="HMR91" s="190"/>
      <c r="HMS91" s="190"/>
      <c r="HMT91" s="190"/>
      <c r="HMU91" s="190"/>
      <c r="HMV91" s="190"/>
      <c r="HMW91" s="190"/>
      <c r="HMX91" s="190"/>
      <c r="HMY91" s="190"/>
      <c r="HMZ91" s="190"/>
      <c r="HNA91" s="190"/>
      <c r="HNB91" s="190"/>
      <c r="HNC91" s="190"/>
      <c r="HND91" s="190"/>
      <c r="HNE91" s="190"/>
      <c r="HNF91" s="190"/>
      <c r="HNG91" s="190"/>
      <c r="HNH91" s="190"/>
      <c r="HNI91" s="190"/>
      <c r="HNJ91" s="190"/>
      <c r="HNK91" s="190"/>
      <c r="HNL91" s="190"/>
      <c r="HNM91" s="190"/>
      <c r="HNN91" s="190"/>
      <c r="HNO91" s="190"/>
      <c r="HNP91" s="190"/>
      <c r="HNQ91" s="190"/>
      <c r="HNR91" s="190"/>
      <c r="HNS91" s="190"/>
      <c r="HNT91" s="190"/>
      <c r="HNU91" s="190"/>
      <c r="HNV91" s="190"/>
      <c r="HNW91" s="190"/>
      <c r="HNX91" s="190"/>
      <c r="HNY91" s="190"/>
      <c r="HNZ91" s="190"/>
      <c r="HOA91" s="190"/>
      <c r="HOB91" s="190"/>
      <c r="HOC91" s="190"/>
      <c r="HOD91" s="190"/>
      <c r="HOE91" s="190"/>
      <c r="HOF91" s="190"/>
      <c r="HOG91" s="190"/>
      <c r="HOH91" s="190"/>
      <c r="HOI91" s="190"/>
      <c r="HOJ91" s="190"/>
      <c r="HOK91" s="190"/>
      <c r="HOL91" s="190"/>
      <c r="HOM91" s="190"/>
      <c r="HON91" s="190"/>
      <c r="HOO91" s="190"/>
      <c r="HOP91" s="190"/>
      <c r="HOQ91" s="190"/>
      <c r="HOR91" s="190"/>
      <c r="HOS91" s="190"/>
      <c r="HOT91" s="190"/>
      <c r="HOU91" s="190"/>
      <c r="HOV91" s="190"/>
      <c r="HOW91" s="190"/>
      <c r="HOX91" s="190"/>
      <c r="HOY91" s="190"/>
      <c r="HOZ91" s="190"/>
      <c r="HPA91" s="190"/>
      <c r="HPB91" s="190"/>
      <c r="HPC91" s="190"/>
      <c r="HPD91" s="190"/>
      <c r="HPE91" s="190"/>
      <c r="HPF91" s="190"/>
      <c r="HPG91" s="190"/>
      <c r="HPH91" s="190"/>
      <c r="HPI91" s="190"/>
      <c r="HPJ91" s="190"/>
      <c r="HPK91" s="190"/>
      <c r="HPL91" s="190"/>
      <c r="HPM91" s="190"/>
      <c r="HPN91" s="190"/>
      <c r="HPO91" s="190"/>
      <c r="HPP91" s="190"/>
      <c r="HPQ91" s="190"/>
      <c r="HPR91" s="190"/>
      <c r="HPS91" s="190"/>
      <c r="HPT91" s="190"/>
      <c r="HPU91" s="190"/>
      <c r="HPV91" s="190"/>
      <c r="HPW91" s="190"/>
      <c r="HPX91" s="190"/>
      <c r="HPY91" s="190"/>
      <c r="HPZ91" s="190"/>
      <c r="HQA91" s="190"/>
      <c r="HQB91" s="190"/>
      <c r="HQC91" s="190"/>
      <c r="HQD91" s="190"/>
      <c r="HQE91" s="190"/>
      <c r="HQF91" s="190"/>
      <c r="HQG91" s="190"/>
      <c r="HQH91" s="190"/>
      <c r="HQI91" s="190"/>
      <c r="HQJ91" s="190"/>
      <c r="HQK91" s="190"/>
      <c r="HQL91" s="190"/>
      <c r="HQM91" s="190"/>
      <c r="HQN91" s="190"/>
      <c r="HQO91" s="190"/>
      <c r="HQP91" s="190"/>
      <c r="HQQ91" s="190"/>
      <c r="HQR91" s="190"/>
      <c r="HQS91" s="190"/>
      <c r="HQT91" s="190"/>
      <c r="HQU91" s="190"/>
      <c r="HQV91" s="190"/>
      <c r="HQW91" s="190"/>
      <c r="HQX91" s="190"/>
      <c r="HQY91" s="190"/>
      <c r="HQZ91" s="190"/>
      <c r="HRA91" s="190"/>
      <c r="HRB91" s="190"/>
      <c r="HRC91" s="190"/>
      <c r="HRD91" s="190"/>
      <c r="HRE91" s="190"/>
      <c r="HRF91" s="190"/>
      <c r="HRG91" s="190"/>
      <c r="HRH91" s="190"/>
      <c r="HRI91" s="190"/>
      <c r="HRJ91" s="190"/>
      <c r="HRK91" s="190"/>
      <c r="HRL91" s="190"/>
      <c r="HRM91" s="190"/>
      <c r="HRN91" s="190"/>
      <c r="HRO91" s="190"/>
      <c r="HRP91" s="190"/>
      <c r="HRQ91" s="190"/>
      <c r="HRR91" s="190"/>
      <c r="HRS91" s="190"/>
      <c r="HRT91" s="190"/>
      <c r="HRU91" s="190"/>
      <c r="HRV91" s="190"/>
      <c r="HRW91" s="190"/>
      <c r="HRX91" s="190"/>
      <c r="HRY91" s="190"/>
      <c r="HRZ91" s="190"/>
      <c r="HSA91" s="190"/>
      <c r="HSB91" s="190"/>
      <c r="HSC91" s="190"/>
      <c r="HSD91" s="190"/>
      <c r="HSE91" s="190"/>
      <c r="HSF91" s="190"/>
      <c r="HSG91" s="190"/>
      <c r="HSH91" s="190"/>
      <c r="HSI91" s="190"/>
      <c r="HSJ91" s="190"/>
      <c r="HSK91" s="190"/>
      <c r="HSL91" s="190"/>
      <c r="HSM91" s="190"/>
      <c r="HSN91" s="190"/>
      <c r="HSO91" s="190"/>
      <c r="HSP91" s="190"/>
      <c r="HSQ91" s="190"/>
      <c r="HSR91" s="190"/>
      <c r="HSS91" s="190"/>
      <c r="HST91" s="190"/>
      <c r="HSU91" s="190"/>
      <c r="HSV91" s="190"/>
      <c r="HSW91" s="190"/>
      <c r="HSX91" s="190"/>
      <c r="HSY91" s="190"/>
      <c r="HSZ91" s="190"/>
      <c r="HTA91" s="190"/>
      <c r="HTB91" s="190"/>
      <c r="HTC91" s="190"/>
      <c r="HTD91" s="190"/>
      <c r="HTE91" s="190"/>
      <c r="HTF91" s="190"/>
      <c r="HTG91" s="190"/>
      <c r="HTH91" s="190"/>
      <c r="HTI91" s="190"/>
      <c r="HTJ91" s="190"/>
      <c r="HTK91" s="190"/>
      <c r="HTL91" s="190"/>
      <c r="HTM91" s="190"/>
      <c r="HTN91" s="190"/>
      <c r="HTO91" s="190"/>
      <c r="HTP91" s="190"/>
      <c r="HTQ91" s="190"/>
      <c r="HTR91" s="190"/>
      <c r="HTS91" s="190"/>
      <c r="HTT91" s="190"/>
      <c r="HTU91" s="190"/>
      <c r="HTV91" s="190"/>
      <c r="HTW91" s="190"/>
      <c r="HTX91" s="190"/>
      <c r="HTY91" s="190"/>
      <c r="HTZ91" s="190"/>
      <c r="HUA91" s="190"/>
      <c r="HUB91" s="190"/>
      <c r="HUC91" s="190"/>
      <c r="HUD91" s="190"/>
      <c r="HUE91" s="190"/>
      <c r="HUF91" s="190"/>
      <c r="HUG91" s="190"/>
      <c r="HUH91" s="190"/>
      <c r="HUI91" s="190"/>
      <c r="HUJ91" s="190"/>
      <c r="HUK91" s="190"/>
      <c r="HUL91" s="190"/>
      <c r="HUM91" s="190"/>
      <c r="HUN91" s="190"/>
      <c r="HUO91" s="190"/>
      <c r="HUP91" s="190"/>
      <c r="HUQ91" s="190"/>
      <c r="HUR91" s="190"/>
      <c r="HUS91" s="190"/>
      <c r="HUT91" s="190"/>
      <c r="HUU91" s="190"/>
      <c r="HUV91" s="190"/>
      <c r="HUW91" s="190"/>
      <c r="HUX91" s="190"/>
      <c r="HUY91" s="190"/>
      <c r="HUZ91" s="190"/>
      <c r="HVA91" s="190"/>
      <c r="HVB91" s="190"/>
      <c r="HVC91" s="190"/>
      <c r="HVD91" s="190"/>
      <c r="HVE91" s="190"/>
      <c r="HVF91" s="190"/>
      <c r="HVG91" s="190"/>
      <c r="HVH91" s="190"/>
      <c r="HVI91" s="190"/>
      <c r="HVJ91" s="190"/>
      <c r="HVK91" s="190"/>
      <c r="HVL91" s="190"/>
      <c r="HVM91" s="190"/>
      <c r="HVN91" s="190"/>
      <c r="HVO91" s="190"/>
      <c r="HVP91" s="190"/>
      <c r="HVQ91" s="190"/>
      <c r="HVR91" s="190"/>
      <c r="HVS91" s="190"/>
      <c r="HVT91" s="190"/>
      <c r="HVU91" s="190"/>
      <c r="HVV91" s="190"/>
      <c r="HVW91" s="190"/>
      <c r="HVX91" s="190"/>
      <c r="HVY91" s="190"/>
      <c r="HVZ91" s="190"/>
      <c r="HWA91" s="190"/>
      <c r="HWB91" s="190"/>
      <c r="HWC91" s="190"/>
      <c r="HWD91" s="190"/>
      <c r="HWE91" s="190"/>
      <c r="HWF91" s="190"/>
      <c r="HWG91" s="190"/>
      <c r="HWH91" s="190"/>
      <c r="HWI91" s="190"/>
      <c r="HWJ91" s="190"/>
      <c r="HWK91" s="190"/>
      <c r="HWL91" s="190"/>
      <c r="HWM91" s="190"/>
      <c r="HWN91" s="190"/>
      <c r="HWO91" s="190"/>
      <c r="HWP91" s="190"/>
      <c r="HWQ91" s="190"/>
      <c r="HWR91" s="190"/>
      <c r="HWS91" s="190"/>
      <c r="HWT91" s="190"/>
      <c r="HWU91" s="190"/>
      <c r="HWV91" s="190"/>
      <c r="HWW91" s="190"/>
      <c r="HWX91" s="190"/>
      <c r="HWY91" s="190"/>
      <c r="HWZ91" s="190"/>
      <c r="HXA91" s="190"/>
      <c r="HXB91" s="190"/>
      <c r="HXC91" s="190"/>
      <c r="HXD91" s="190"/>
      <c r="HXE91" s="190"/>
      <c r="HXF91" s="190"/>
      <c r="HXG91" s="190"/>
      <c r="HXH91" s="190"/>
      <c r="HXI91" s="190"/>
      <c r="HXJ91" s="190"/>
      <c r="HXK91" s="190"/>
      <c r="HXL91" s="190"/>
      <c r="HXM91" s="190"/>
      <c r="HXN91" s="190"/>
      <c r="HXO91" s="190"/>
      <c r="HXP91" s="190"/>
      <c r="HXQ91" s="190"/>
      <c r="HXR91" s="190"/>
      <c r="HXS91" s="190"/>
      <c r="HXT91" s="190"/>
      <c r="HXU91" s="190"/>
      <c r="HXV91" s="190"/>
      <c r="HXW91" s="190"/>
      <c r="HXX91" s="190"/>
      <c r="HXY91" s="190"/>
      <c r="HXZ91" s="190"/>
      <c r="HYA91" s="190"/>
      <c r="HYB91" s="190"/>
      <c r="HYC91" s="190"/>
      <c r="HYD91" s="190"/>
      <c r="HYE91" s="190"/>
      <c r="HYF91" s="190"/>
      <c r="HYG91" s="190"/>
      <c r="HYH91" s="190"/>
      <c r="HYI91" s="190"/>
      <c r="HYJ91" s="190"/>
      <c r="HYK91" s="190"/>
      <c r="HYL91" s="190"/>
      <c r="HYM91" s="190"/>
      <c r="HYN91" s="190"/>
      <c r="HYO91" s="190"/>
      <c r="HYP91" s="190"/>
      <c r="HYQ91" s="190"/>
      <c r="HYR91" s="190"/>
      <c r="HYS91" s="190"/>
      <c r="HYT91" s="190"/>
      <c r="HYU91" s="190"/>
      <c r="HYV91" s="190"/>
      <c r="HYW91" s="190"/>
      <c r="HYX91" s="190"/>
      <c r="HYY91" s="190"/>
      <c r="HYZ91" s="190"/>
      <c r="HZA91" s="190"/>
      <c r="HZB91" s="190"/>
      <c r="HZC91" s="190"/>
      <c r="HZD91" s="190"/>
      <c r="HZE91" s="190"/>
      <c r="HZF91" s="190"/>
      <c r="HZG91" s="190"/>
      <c r="HZH91" s="190"/>
      <c r="HZI91" s="190"/>
      <c r="HZJ91" s="190"/>
      <c r="HZK91" s="190"/>
      <c r="HZL91" s="190"/>
      <c r="HZM91" s="190"/>
      <c r="HZN91" s="190"/>
      <c r="HZO91" s="190"/>
      <c r="HZP91" s="190"/>
      <c r="HZQ91" s="190"/>
      <c r="HZR91" s="190"/>
      <c r="HZS91" s="190"/>
      <c r="HZT91" s="190"/>
      <c r="HZU91" s="190"/>
      <c r="HZV91" s="190"/>
      <c r="HZW91" s="190"/>
      <c r="HZX91" s="190"/>
      <c r="HZY91" s="190"/>
      <c r="HZZ91" s="190"/>
      <c r="IAA91" s="190"/>
      <c r="IAB91" s="190"/>
      <c r="IAC91" s="190"/>
      <c r="IAD91" s="190"/>
      <c r="IAE91" s="190"/>
      <c r="IAF91" s="190"/>
      <c r="IAG91" s="190"/>
      <c r="IAH91" s="190"/>
      <c r="IAI91" s="190"/>
      <c r="IAJ91" s="190"/>
      <c r="IAK91" s="190"/>
      <c r="IAL91" s="190"/>
      <c r="IAM91" s="190"/>
      <c r="IAN91" s="190"/>
      <c r="IAO91" s="190"/>
      <c r="IAP91" s="190"/>
      <c r="IAQ91" s="190"/>
      <c r="IAR91" s="190"/>
      <c r="IAS91" s="190"/>
      <c r="IAT91" s="190"/>
      <c r="IAU91" s="190"/>
      <c r="IAV91" s="190"/>
      <c r="IAW91" s="190"/>
      <c r="IAX91" s="190"/>
      <c r="IAY91" s="190"/>
      <c r="IAZ91" s="190"/>
      <c r="IBA91" s="190"/>
      <c r="IBB91" s="190"/>
      <c r="IBC91" s="190"/>
      <c r="IBD91" s="190"/>
      <c r="IBE91" s="190"/>
      <c r="IBF91" s="190"/>
      <c r="IBG91" s="190"/>
      <c r="IBH91" s="190"/>
      <c r="IBI91" s="190"/>
      <c r="IBJ91" s="190"/>
      <c r="IBK91" s="190"/>
      <c r="IBL91" s="190"/>
      <c r="IBM91" s="190"/>
      <c r="IBN91" s="190"/>
      <c r="IBO91" s="190"/>
      <c r="IBP91" s="190"/>
      <c r="IBQ91" s="190"/>
      <c r="IBR91" s="190"/>
      <c r="IBS91" s="190"/>
      <c r="IBT91" s="190"/>
      <c r="IBU91" s="190"/>
      <c r="IBV91" s="190"/>
      <c r="IBW91" s="190"/>
      <c r="IBX91" s="190"/>
      <c r="IBY91" s="190"/>
      <c r="IBZ91" s="190"/>
      <c r="ICA91" s="190"/>
      <c r="ICB91" s="190"/>
      <c r="ICC91" s="190"/>
      <c r="ICD91" s="190"/>
      <c r="ICE91" s="190"/>
      <c r="ICF91" s="190"/>
      <c r="ICG91" s="190"/>
      <c r="ICH91" s="190"/>
      <c r="ICI91" s="190"/>
      <c r="ICJ91" s="190"/>
      <c r="ICK91" s="190"/>
      <c r="ICL91" s="190"/>
      <c r="ICM91" s="190"/>
      <c r="ICN91" s="190"/>
      <c r="ICO91" s="190"/>
      <c r="ICP91" s="190"/>
      <c r="ICQ91" s="190"/>
      <c r="ICR91" s="190"/>
      <c r="ICS91" s="190"/>
      <c r="ICT91" s="190"/>
      <c r="ICU91" s="190"/>
      <c r="ICV91" s="190"/>
      <c r="ICW91" s="190"/>
      <c r="ICX91" s="190"/>
      <c r="ICY91" s="190"/>
      <c r="ICZ91" s="190"/>
      <c r="IDA91" s="190"/>
      <c r="IDB91" s="190"/>
      <c r="IDC91" s="190"/>
      <c r="IDD91" s="190"/>
      <c r="IDE91" s="190"/>
      <c r="IDF91" s="190"/>
      <c r="IDG91" s="190"/>
      <c r="IDH91" s="190"/>
      <c r="IDI91" s="190"/>
      <c r="IDJ91" s="190"/>
      <c r="IDK91" s="190"/>
      <c r="IDL91" s="190"/>
      <c r="IDM91" s="190"/>
      <c r="IDN91" s="190"/>
      <c r="IDO91" s="190"/>
      <c r="IDP91" s="190"/>
      <c r="IDQ91" s="190"/>
      <c r="IDR91" s="190"/>
      <c r="IDS91" s="190"/>
      <c r="IDT91" s="190"/>
      <c r="IDU91" s="190"/>
      <c r="IDV91" s="190"/>
      <c r="IDW91" s="190"/>
      <c r="IDX91" s="190"/>
      <c r="IDY91" s="190"/>
      <c r="IDZ91" s="190"/>
      <c r="IEA91" s="190"/>
      <c r="IEB91" s="190"/>
      <c r="IEC91" s="190"/>
      <c r="IED91" s="190"/>
      <c r="IEE91" s="190"/>
      <c r="IEF91" s="190"/>
      <c r="IEG91" s="190"/>
      <c r="IEH91" s="190"/>
      <c r="IEI91" s="190"/>
      <c r="IEJ91" s="190"/>
      <c r="IEK91" s="190"/>
      <c r="IEL91" s="190"/>
      <c r="IEM91" s="190"/>
      <c r="IEN91" s="190"/>
      <c r="IEO91" s="190"/>
      <c r="IEP91" s="190"/>
      <c r="IEQ91" s="190"/>
      <c r="IER91" s="190"/>
      <c r="IES91" s="190"/>
      <c r="IET91" s="190"/>
      <c r="IEU91" s="190"/>
      <c r="IEV91" s="190"/>
      <c r="IEW91" s="190"/>
      <c r="IEX91" s="190"/>
      <c r="IEY91" s="190"/>
      <c r="IEZ91" s="190"/>
      <c r="IFA91" s="190"/>
      <c r="IFB91" s="190"/>
      <c r="IFC91" s="190"/>
      <c r="IFD91" s="190"/>
      <c r="IFE91" s="190"/>
      <c r="IFF91" s="190"/>
      <c r="IFG91" s="190"/>
      <c r="IFH91" s="190"/>
      <c r="IFI91" s="190"/>
      <c r="IFJ91" s="190"/>
      <c r="IFK91" s="190"/>
      <c r="IFL91" s="190"/>
      <c r="IFM91" s="190"/>
      <c r="IFN91" s="190"/>
      <c r="IFO91" s="190"/>
      <c r="IFP91" s="190"/>
      <c r="IFQ91" s="190"/>
      <c r="IFR91" s="190"/>
      <c r="IFS91" s="190"/>
      <c r="IFT91" s="190"/>
      <c r="IFU91" s="190"/>
      <c r="IFV91" s="190"/>
      <c r="IFW91" s="190"/>
      <c r="IFX91" s="190"/>
      <c r="IFY91" s="190"/>
      <c r="IFZ91" s="190"/>
      <c r="IGA91" s="190"/>
      <c r="IGB91" s="190"/>
      <c r="IGC91" s="190"/>
      <c r="IGD91" s="190"/>
      <c r="IGE91" s="190"/>
      <c r="IGF91" s="190"/>
      <c r="IGG91" s="190"/>
      <c r="IGH91" s="190"/>
      <c r="IGI91" s="190"/>
      <c r="IGJ91" s="190"/>
      <c r="IGK91" s="190"/>
      <c r="IGL91" s="190"/>
      <c r="IGM91" s="190"/>
      <c r="IGN91" s="190"/>
      <c r="IGO91" s="190"/>
      <c r="IGP91" s="190"/>
      <c r="IGQ91" s="190"/>
      <c r="IGR91" s="190"/>
      <c r="IGS91" s="190"/>
      <c r="IGT91" s="190"/>
      <c r="IGU91" s="190"/>
      <c r="IGV91" s="190"/>
      <c r="IGW91" s="190"/>
      <c r="IGX91" s="190"/>
      <c r="IGY91" s="190"/>
      <c r="IGZ91" s="190"/>
      <c r="IHA91" s="190"/>
      <c r="IHB91" s="190"/>
      <c r="IHC91" s="190"/>
      <c r="IHD91" s="190"/>
      <c r="IHE91" s="190"/>
      <c r="IHF91" s="190"/>
      <c r="IHG91" s="190"/>
      <c r="IHH91" s="190"/>
      <c r="IHI91" s="190"/>
      <c r="IHJ91" s="190"/>
      <c r="IHK91" s="190"/>
      <c r="IHL91" s="190"/>
      <c r="IHM91" s="190"/>
      <c r="IHN91" s="190"/>
      <c r="IHO91" s="190"/>
      <c r="IHP91" s="190"/>
      <c r="IHQ91" s="190"/>
      <c r="IHR91" s="190"/>
      <c r="IHS91" s="190"/>
      <c r="IHT91" s="190"/>
      <c r="IHU91" s="190"/>
      <c r="IHV91" s="190"/>
      <c r="IHW91" s="190"/>
      <c r="IHX91" s="190"/>
      <c r="IHY91" s="190"/>
      <c r="IHZ91" s="190"/>
      <c r="IIA91" s="190"/>
      <c r="IIB91" s="190"/>
      <c r="IIC91" s="190"/>
      <c r="IID91" s="190"/>
      <c r="IIE91" s="190"/>
      <c r="IIF91" s="190"/>
      <c r="IIG91" s="190"/>
      <c r="IIH91" s="190"/>
      <c r="III91" s="190"/>
      <c r="IIJ91" s="190"/>
      <c r="IIK91" s="190"/>
      <c r="IIL91" s="190"/>
      <c r="IIM91" s="190"/>
      <c r="IIN91" s="190"/>
      <c r="IIO91" s="190"/>
      <c r="IIP91" s="190"/>
      <c r="IIQ91" s="190"/>
      <c r="IIR91" s="190"/>
      <c r="IIS91" s="190"/>
      <c r="IIT91" s="190"/>
      <c r="IIU91" s="190"/>
      <c r="IIV91" s="190"/>
      <c r="IIW91" s="190"/>
      <c r="IIX91" s="190"/>
      <c r="IIY91" s="190"/>
      <c r="IIZ91" s="190"/>
      <c r="IJA91" s="190"/>
      <c r="IJB91" s="190"/>
      <c r="IJC91" s="190"/>
      <c r="IJD91" s="190"/>
      <c r="IJE91" s="190"/>
      <c r="IJF91" s="190"/>
      <c r="IJG91" s="190"/>
      <c r="IJH91" s="190"/>
      <c r="IJI91" s="190"/>
      <c r="IJJ91" s="190"/>
      <c r="IJK91" s="190"/>
      <c r="IJL91" s="190"/>
      <c r="IJM91" s="190"/>
      <c r="IJN91" s="190"/>
      <c r="IJO91" s="190"/>
      <c r="IJP91" s="190"/>
      <c r="IJQ91" s="190"/>
      <c r="IJR91" s="190"/>
      <c r="IJS91" s="190"/>
      <c r="IJT91" s="190"/>
      <c r="IJU91" s="190"/>
      <c r="IJV91" s="190"/>
      <c r="IJW91" s="190"/>
      <c r="IJX91" s="190"/>
      <c r="IJY91" s="190"/>
      <c r="IJZ91" s="190"/>
      <c r="IKA91" s="190"/>
      <c r="IKB91" s="190"/>
      <c r="IKC91" s="190"/>
      <c r="IKD91" s="190"/>
      <c r="IKE91" s="190"/>
      <c r="IKF91" s="190"/>
      <c r="IKG91" s="190"/>
      <c r="IKH91" s="190"/>
      <c r="IKI91" s="190"/>
      <c r="IKJ91" s="190"/>
      <c r="IKK91" s="190"/>
      <c r="IKL91" s="190"/>
      <c r="IKM91" s="190"/>
      <c r="IKN91" s="190"/>
      <c r="IKO91" s="190"/>
      <c r="IKP91" s="190"/>
      <c r="IKQ91" s="190"/>
      <c r="IKR91" s="190"/>
      <c r="IKS91" s="190"/>
      <c r="IKT91" s="190"/>
      <c r="IKU91" s="190"/>
      <c r="IKV91" s="190"/>
      <c r="IKW91" s="190"/>
      <c r="IKX91" s="190"/>
      <c r="IKY91" s="190"/>
      <c r="IKZ91" s="190"/>
      <c r="ILA91" s="190"/>
      <c r="ILB91" s="190"/>
      <c r="ILC91" s="190"/>
      <c r="ILD91" s="190"/>
      <c r="ILE91" s="190"/>
      <c r="ILF91" s="190"/>
      <c r="ILG91" s="190"/>
      <c r="ILH91" s="190"/>
      <c r="ILI91" s="190"/>
      <c r="ILJ91" s="190"/>
      <c r="ILK91" s="190"/>
      <c r="ILL91" s="190"/>
      <c r="ILM91" s="190"/>
      <c r="ILN91" s="190"/>
      <c r="ILO91" s="190"/>
      <c r="ILP91" s="190"/>
      <c r="ILQ91" s="190"/>
      <c r="ILR91" s="190"/>
      <c r="ILS91" s="190"/>
      <c r="ILT91" s="190"/>
      <c r="ILU91" s="190"/>
      <c r="ILV91" s="190"/>
      <c r="ILW91" s="190"/>
      <c r="ILX91" s="190"/>
      <c r="ILY91" s="190"/>
      <c r="ILZ91" s="190"/>
      <c r="IMA91" s="190"/>
      <c r="IMB91" s="190"/>
      <c r="IMC91" s="190"/>
      <c r="IMD91" s="190"/>
      <c r="IME91" s="190"/>
      <c r="IMF91" s="190"/>
      <c r="IMG91" s="190"/>
      <c r="IMH91" s="190"/>
      <c r="IMI91" s="190"/>
      <c r="IMJ91" s="190"/>
      <c r="IMK91" s="190"/>
      <c r="IML91" s="190"/>
      <c r="IMM91" s="190"/>
      <c r="IMN91" s="190"/>
      <c r="IMO91" s="190"/>
      <c r="IMP91" s="190"/>
      <c r="IMQ91" s="190"/>
      <c r="IMR91" s="190"/>
      <c r="IMS91" s="190"/>
      <c r="IMT91" s="190"/>
      <c r="IMU91" s="190"/>
      <c r="IMV91" s="190"/>
      <c r="IMW91" s="190"/>
      <c r="IMX91" s="190"/>
      <c r="IMY91" s="190"/>
      <c r="IMZ91" s="190"/>
      <c r="INA91" s="190"/>
      <c r="INB91" s="190"/>
      <c r="INC91" s="190"/>
      <c r="IND91" s="190"/>
      <c r="INE91" s="190"/>
      <c r="INF91" s="190"/>
      <c r="ING91" s="190"/>
      <c r="INH91" s="190"/>
      <c r="INI91" s="190"/>
      <c r="INJ91" s="190"/>
      <c r="INK91" s="190"/>
      <c r="INL91" s="190"/>
      <c r="INM91" s="190"/>
      <c r="INN91" s="190"/>
      <c r="INO91" s="190"/>
      <c r="INP91" s="190"/>
      <c r="INQ91" s="190"/>
      <c r="INR91" s="190"/>
      <c r="INS91" s="190"/>
      <c r="INT91" s="190"/>
      <c r="INU91" s="190"/>
      <c r="INV91" s="190"/>
      <c r="INW91" s="190"/>
      <c r="INX91" s="190"/>
      <c r="INY91" s="190"/>
      <c r="INZ91" s="190"/>
      <c r="IOA91" s="190"/>
      <c r="IOB91" s="190"/>
      <c r="IOC91" s="190"/>
      <c r="IOD91" s="190"/>
      <c r="IOE91" s="190"/>
      <c r="IOF91" s="190"/>
      <c r="IOG91" s="190"/>
      <c r="IOH91" s="190"/>
      <c r="IOI91" s="190"/>
      <c r="IOJ91" s="190"/>
      <c r="IOK91" s="190"/>
      <c r="IOL91" s="190"/>
      <c r="IOM91" s="190"/>
      <c r="ION91" s="190"/>
      <c r="IOO91" s="190"/>
      <c r="IOP91" s="190"/>
      <c r="IOQ91" s="190"/>
      <c r="IOR91" s="190"/>
      <c r="IOS91" s="190"/>
      <c r="IOT91" s="190"/>
      <c r="IOU91" s="190"/>
      <c r="IOV91" s="190"/>
      <c r="IOW91" s="190"/>
      <c r="IOX91" s="190"/>
      <c r="IOY91" s="190"/>
      <c r="IOZ91" s="190"/>
      <c r="IPA91" s="190"/>
      <c r="IPB91" s="190"/>
      <c r="IPC91" s="190"/>
      <c r="IPD91" s="190"/>
      <c r="IPE91" s="190"/>
      <c r="IPF91" s="190"/>
      <c r="IPG91" s="190"/>
      <c r="IPH91" s="190"/>
      <c r="IPI91" s="190"/>
      <c r="IPJ91" s="190"/>
      <c r="IPK91" s="190"/>
      <c r="IPL91" s="190"/>
      <c r="IPM91" s="190"/>
      <c r="IPN91" s="190"/>
      <c r="IPO91" s="190"/>
      <c r="IPP91" s="190"/>
      <c r="IPQ91" s="190"/>
      <c r="IPR91" s="190"/>
      <c r="IPS91" s="190"/>
      <c r="IPT91" s="190"/>
      <c r="IPU91" s="190"/>
      <c r="IPV91" s="190"/>
      <c r="IPW91" s="190"/>
      <c r="IPX91" s="190"/>
      <c r="IPY91" s="190"/>
      <c r="IPZ91" s="190"/>
      <c r="IQA91" s="190"/>
      <c r="IQB91" s="190"/>
      <c r="IQC91" s="190"/>
      <c r="IQD91" s="190"/>
      <c r="IQE91" s="190"/>
      <c r="IQF91" s="190"/>
      <c r="IQG91" s="190"/>
      <c r="IQH91" s="190"/>
      <c r="IQI91" s="190"/>
      <c r="IQJ91" s="190"/>
      <c r="IQK91" s="190"/>
      <c r="IQL91" s="190"/>
      <c r="IQM91" s="190"/>
      <c r="IQN91" s="190"/>
      <c r="IQO91" s="190"/>
      <c r="IQP91" s="190"/>
      <c r="IQQ91" s="190"/>
      <c r="IQR91" s="190"/>
      <c r="IQS91" s="190"/>
      <c r="IQT91" s="190"/>
      <c r="IQU91" s="190"/>
      <c r="IQV91" s="190"/>
      <c r="IQW91" s="190"/>
      <c r="IQX91" s="190"/>
      <c r="IQY91" s="190"/>
      <c r="IQZ91" s="190"/>
      <c r="IRA91" s="190"/>
      <c r="IRB91" s="190"/>
      <c r="IRC91" s="190"/>
      <c r="IRD91" s="190"/>
      <c r="IRE91" s="190"/>
      <c r="IRF91" s="190"/>
      <c r="IRG91" s="190"/>
      <c r="IRH91" s="190"/>
      <c r="IRI91" s="190"/>
      <c r="IRJ91" s="190"/>
      <c r="IRK91" s="190"/>
      <c r="IRL91" s="190"/>
      <c r="IRM91" s="190"/>
      <c r="IRN91" s="190"/>
      <c r="IRO91" s="190"/>
      <c r="IRP91" s="190"/>
      <c r="IRQ91" s="190"/>
      <c r="IRR91" s="190"/>
      <c r="IRS91" s="190"/>
      <c r="IRT91" s="190"/>
      <c r="IRU91" s="190"/>
      <c r="IRV91" s="190"/>
      <c r="IRW91" s="190"/>
      <c r="IRX91" s="190"/>
      <c r="IRY91" s="190"/>
      <c r="IRZ91" s="190"/>
      <c r="ISA91" s="190"/>
      <c r="ISB91" s="190"/>
      <c r="ISC91" s="190"/>
      <c r="ISD91" s="190"/>
      <c r="ISE91" s="190"/>
      <c r="ISF91" s="190"/>
      <c r="ISG91" s="190"/>
      <c r="ISH91" s="190"/>
      <c r="ISI91" s="190"/>
      <c r="ISJ91" s="190"/>
      <c r="ISK91" s="190"/>
      <c r="ISL91" s="190"/>
      <c r="ISM91" s="190"/>
      <c r="ISN91" s="190"/>
      <c r="ISO91" s="190"/>
      <c r="ISP91" s="190"/>
      <c r="ISQ91" s="190"/>
      <c r="ISR91" s="190"/>
      <c r="ISS91" s="190"/>
      <c r="IST91" s="190"/>
      <c r="ISU91" s="190"/>
      <c r="ISV91" s="190"/>
      <c r="ISW91" s="190"/>
      <c r="ISX91" s="190"/>
      <c r="ISY91" s="190"/>
      <c r="ISZ91" s="190"/>
      <c r="ITA91" s="190"/>
      <c r="ITB91" s="190"/>
      <c r="ITC91" s="190"/>
      <c r="ITD91" s="190"/>
      <c r="ITE91" s="190"/>
      <c r="ITF91" s="190"/>
      <c r="ITG91" s="190"/>
      <c r="ITH91" s="190"/>
      <c r="ITI91" s="190"/>
      <c r="ITJ91" s="190"/>
      <c r="ITK91" s="190"/>
      <c r="ITL91" s="190"/>
      <c r="ITM91" s="190"/>
      <c r="ITN91" s="190"/>
      <c r="ITO91" s="190"/>
      <c r="ITP91" s="190"/>
      <c r="ITQ91" s="190"/>
      <c r="ITR91" s="190"/>
      <c r="ITS91" s="190"/>
      <c r="ITT91" s="190"/>
      <c r="ITU91" s="190"/>
      <c r="ITV91" s="190"/>
      <c r="ITW91" s="190"/>
      <c r="ITX91" s="190"/>
      <c r="ITY91" s="190"/>
      <c r="ITZ91" s="190"/>
      <c r="IUA91" s="190"/>
      <c r="IUB91" s="190"/>
      <c r="IUC91" s="190"/>
      <c r="IUD91" s="190"/>
      <c r="IUE91" s="190"/>
      <c r="IUF91" s="190"/>
      <c r="IUG91" s="190"/>
      <c r="IUH91" s="190"/>
      <c r="IUI91" s="190"/>
      <c r="IUJ91" s="190"/>
      <c r="IUK91" s="190"/>
      <c r="IUL91" s="190"/>
      <c r="IUM91" s="190"/>
      <c r="IUN91" s="190"/>
      <c r="IUO91" s="190"/>
      <c r="IUP91" s="190"/>
      <c r="IUQ91" s="190"/>
      <c r="IUR91" s="190"/>
      <c r="IUS91" s="190"/>
      <c r="IUT91" s="190"/>
      <c r="IUU91" s="190"/>
      <c r="IUV91" s="190"/>
      <c r="IUW91" s="190"/>
      <c r="IUX91" s="190"/>
      <c r="IUY91" s="190"/>
      <c r="IUZ91" s="190"/>
      <c r="IVA91" s="190"/>
      <c r="IVB91" s="190"/>
      <c r="IVC91" s="190"/>
      <c r="IVD91" s="190"/>
      <c r="IVE91" s="190"/>
      <c r="IVF91" s="190"/>
      <c r="IVG91" s="190"/>
      <c r="IVH91" s="190"/>
      <c r="IVI91" s="190"/>
      <c r="IVJ91" s="190"/>
      <c r="IVK91" s="190"/>
      <c r="IVL91" s="190"/>
      <c r="IVM91" s="190"/>
      <c r="IVN91" s="190"/>
      <c r="IVO91" s="190"/>
      <c r="IVP91" s="190"/>
      <c r="IVQ91" s="190"/>
      <c r="IVR91" s="190"/>
      <c r="IVS91" s="190"/>
      <c r="IVT91" s="190"/>
      <c r="IVU91" s="190"/>
      <c r="IVV91" s="190"/>
      <c r="IVW91" s="190"/>
      <c r="IVX91" s="190"/>
      <c r="IVY91" s="190"/>
      <c r="IVZ91" s="190"/>
      <c r="IWA91" s="190"/>
      <c r="IWB91" s="190"/>
      <c r="IWC91" s="190"/>
      <c r="IWD91" s="190"/>
      <c r="IWE91" s="190"/>
      <c r="IWF91" s="190"/>
      <c r="IWG91" s="190"/>
      <c r="IWH91" s="190"/>
      <c r="IWI91" s="190"/>
      <c r="IWJ91" s="190"/>
      <c r="IWK91" s="190"/>
      <c r="IWL91" s="190"/>
      <c r="IWM91" s="190"/>
      <c r="IWN91" s="190"/>
      <c r="IWO91" s="190"/>
      <c r="IWP91" s="190"/>
      <c r="IWQ91" s="190"/>
      <c r="IWR91" s="190"/>
      <c r="IWS91" s="190"/>
      <c r="IWT91" s="190"/>
      <c r="IWU91" s="190"/>
      <c r="IWV91" s="190"/>
      <c r="IWW91" s="190"/>
      <c r="IWX91" s="190"/>
      <c r="IWY91" s="190"/>
      <c r="IWZ91" s="190"/>
      <c r="IXA91" s="190"/>
      <c r="IXB91" s="190"/>
      <c r="IXC91" s="190"/>
      <c r="IXD91" s="190"/>
      <c r="IXE91" s="190"/>
      <c r="IXF91" s="190"/>
      <c r="IXG91" s="190"/>
      <c r="IXH91" s="190"/>
      <c r="IXI91" s="190"/>
      <c r="IXJ91" s="190"/>
      <c r="IXK91" s="190"/>
      <c r="IXL91" s="190"/>
      <c r="IXM91" s="190"/>
      <c r="IXN91" s="190"/>
      <c r="IXO91" s="190"/>
      <c r="IXP91" s="190"/>
      <c r="IXQ91" s="190"/>
      <c r="IXR91" s="190"/>
      <c r="IXS91" s="190"/>
      <c r="IXT91" s="190"/>
      <c r="IXU91" s="190"/>
      <c r="IXV91" s="190"/>
      <c r="IXW91" s="190"/>
      <c r="IXX91" s="190"/>
      <c r="IXY91" s="190"/>
      <c r="IXZ91" s="190"/>
      <c r="IYA91" s="190"/>
      <c r="IYB91" s="190"/>
      <c r="IYC91" s="190"/>
      <c r="IYD91" s="190"/>
      <c r="IYE91" s="190"/>
      <c r="IYF91" s="190"/>
      <c r="IYG91" s="190"/>
      <c r="IYH91" s="190"/>
      <c r="IYI91" s="190"/>
      <c r="IYJ91" s="190"/>
      <c r="IYK91" s="190"/>
      <c r="IYL91" s="190"/>
      <c r="IYM91" s="190"/>
      <c r="IYN91" s="190"/>
      <c r="IYO91" s="190"/>
      <c r="IYP91" s="190"/>
      <c r="IYQ91" s="190"/>
      <c r="IYR91" s="190"/>
      <c r="IYS91" s="190"/>
      <c r="IYT91" s="190"/>
      <c r="IYU91" s="190"/>
      <c r="IYV91" s="190"/>
      <c r="IYW91" s="190"/>
      <c r="IYX91" s="190"/>
      <c r="IYY91" s="190"/>
      <c r="IYZ91" s="190"/>
      <c r="IZA91" s="190"/>
      <c r="IZB91" s="190"/>
      <c r="IZC91" s="190"/>
      <c r="IZD91" s="190"/>
      <c r="IZE91" s="190"/>
      <c r="IZF91" s="190"/>
      <c r="IZG91" s="190"/>
      <c r="IZH91" s="190"/>
      <c r="IZI91" s="190"/>
      <c r="IZJ91" s="190"/>
      <c r="IZK91" s="190"/>
      <c r="IZL91" s="190"/>
      <c r="IZM91" s="190"/>
      <c r="IZN91" s="190"/>
      <c r="IZO91" s="190"/>
      <c r="IZP91" s="190"/>
      <c r="IZQ91" s="190"/>
      <c r="IZR91" s="190"/>
      <c r="IZS91" s="190"/>
      <c r="IZT91" s="190"/>
      <c r="IZU91" s="190"/>
      <c r="IZV91" s="190"/>
      <c r="IZW91" s="190"/>
      <c r="IZX91" s="190"/>
      <c r="IZY91" s="190"/>
      <c r="IZZ91" s="190"/>
      <c r="JAA91" s="190"/>
      <c r="JAB91" s="190"/>
      <c r="JAC91" s="190"/>
      <c r="JAD91" s="190"/>
      <c r="JAE91" s="190"/>
      <c r="JAF91" s="190"/>
      <c r="JAG91" s="190"/>
      <c r="JAH91" s="190"/>
      <c r="JAI91" s="190"/>
      <c r="JAJ91" s="190"/>
      <c r="JAK91" s="190"/>
      <c r="JAL91" s="190"/>
      <c r="JAM91" s="190"/>
      <c r="JAN91" s="190"/>
      <c r="JAO91" s="190"/>
      <c r="JAP91" s="190"/>
      <c r="JAQ91" s="190"/>
      <c r="JAR91" s="190"/>
      <c r="JAS91" s="190"/>
      <c r="JAT91" s="190"/>
      <c r="JAU91" s="190"/>
      <c r="JAV91" s="190"/>
      <c r="JAW91" s="190"/>
      <c r="JAX91" s="190"/>
      <c r="JAY91" s="190"/>
      <c r="JAZ91" s="190"/>
      <c r="JBA91" s="190"/>
      <c r="JBB91" s="190"/>
      <c r="JBC91" s="190"/>
      <c r="JBD91" s="190"/>
      <c r="JBE91" s="190"/>
      <c r="JBF91" s="190"/>
      <c r="JBG91" s="190"/>
      <c r="JBH91" s="190"/>
      <c r="JBI91" s="190"/>
      <c r="JBJ91" s="190"/>
      <c r="JBK91" s="190"/>
      <c r="JBL91" s="190"/>
      <c r="JBM91" s="190"/>
      <c r="JBN91" s="190"/>
      <c r="JBO91" s="190"/>
      <c r="JBP91" s="190"/>
      <c r="JBQ91" s="190"/>
      <c r="JBR91" s="190"/>
      <c r="JBS91" s="190"/>
      <c r="JBT91" s="190"/>
      <c r="JBU91" s="190"/>
      <c r="JBV91" s="190"/>
      <c r="JBW91" s="190"/>
      <c r="JBX91" s="190"/>
      <c r="JBY91" s="190"/>
      <c r="JBZ91" s="190"/>
      <c r="JCA91" s="190"/>
      <c r="JCB91" s="190"/>
      <c r="JCC91" s="190"/>
      <c r="JCD91" s="190"/>
      <c r="JCE91" s="190"/>
      <c r="JCF91" s="190"/>
      <c r="JCG91" s="190"/>
      <c r="JCH91" s="190"/>
      <c r="JCI91" s="190"/>
      <c r="JCJ91" s="190"/>
      <c r="JCK91" s="190"/>
      <c r="JCL91" s="190"/>
      <c r="JCM91" s="190"/>
      <c r="JCN91" s="190"/>
      <c r="JCO91" s="190"/>
      <c r="JCP91" s="190"/>
      <c r="JCQ91" s="190"/>
      <c r="JCR91" s="190"/>
      <c r="JCS91" s="190"/>
      <c r="JCT91" s="190"/>
      <c r="JCU91" s="190"/>
      <c r="JCV91" s="190"/>
      <c r="JCW91" s="190"/>
      <c r="JCX91" s="190"/>
      <c r="JCY91" s="190"/>
      <c r="JCZ91" s="190"/>
      <c r="JDA91" s="190"/>
      <c r="JDB91" s="190"/>
      <c r="JDC91" s="190"/>
      <c r="JDD91" s="190"/>
      <c r="JDE91" s="190"/>
      <c r="JDF91" s="190"/>
      <c r="JDG91" s="190"/>
      <c r="JDH91" s="190"/>
      <c r="JDI91" s="190"/>
      <c r="JDJ91" s="190"/>
      <c r="JDK91" s="190"/>
      <c r="JDL91" s="190"/>
      <c r="JDM91" s="190"/>
      <c r="JDN91" s="190"/>
      <c r="JDO91" s="190"/>
      <c r="JDP91" s="190"/>
      <c r="JDQ91" s="190"/>
      <c r="JDR91" s="190"/>
      <c r="JDS91" s="190"/>
      <c r="JDT91" s="190"/>
      <c r="JDU91" s="190"/>
      <c r="JDV91" s="190"/>
      <c r="JDW91" s="190"/>
      <c r="JDX91" s="190"/>
      <c r="JDY91" s="190"/>
      <c r="JDZ91" s="190"/>
      <c r="JEA91" s="190"/>
      <c r="JEB91" s="190"/>
      <c r="JEC91" s="190"/>
      <c r="JED91" s="190"/>
      <c r="JEE91" s="190"/>
      <c r="JEF91" s="190"/>
      <c r="JEG91" s="190"/>
      <c r="JEH91" s="190"/>
      <c r="JEI91" s="190"/>
      <c r="JEJ91" s="190"/>
      <c r="JEK91" s="190"/>
      <c r="JEL91" s="190"/>
      <c r="JEM91" s="190"/>
      <c r="JEN91" s="190"/>
      <c r="JEO91" s="190"/>
      <c r="JEP91" s="190"/>
      <c r="JEQ91" s="190"/>
      <c r="JER91" s="190"/>
      <c r="JES91" s="190"/>
      <c r="JET91" s="190"/>
      <c r="JEU91" s="190"/>
      <c r="JEV91" s="190"/>
      <c r="JEW91" s="190"/>
      <c r="JEX91" s="190"/>
      <c r="JEY91" s="190"/>
      <c r="JEZ91" s="190"/>
      <c r="JFA91" s="190"/>
      <c r="JFB91" s="190"/>
      <c r="JFC91" s="190"/>
      <c r="JFD91" s="190"/>
      <c r="JFE91" s="190"/>
      <c r="JFF91" s="190"/>
      <c r="JFG91" s="190"/>
      <c r="JFH91" s="190"/>
      <c r="JFI91" s="190"/>
      <c r="JFJ91" s="190"/>
      <c r="JFK91" s="190"/>
      <c r="JFL91" s="190"/>
      <c r="JFM91" s="190"/>
      <c r="JFN91" s="190"/>
      <c r="JFO91" s="190"/>
      <c r="JFP91" s="190"/>
      <c r="JFQ91" s="190"/>
      <c r="JFR91" s="190"/>
      <c r="JFS91" s="190"/>
      <c r="JFT91" s="190"/>
      <c r="JFU91" s="190"/>
      <c r="JFV91" s="190"/>
      <c r="JFW91" s="190"/>
      <c r="JFX91" s="190"/>
      <c r="JFY91" s="190"/>
      <c r="JFZ91" s="190"/>
      <c r="JGA91" s="190"/>
      <c r="JGB91" s="190"/>
      <c r="JGC91" s="190"/>
      <c r="JGD91" s="190"/>
      <c r="JGE91" s="190"/>
      <c r="JGF91" s="190"/>
      <c r="JGG91" s="190"/>
      <c r="JGH91" s="190"/>
      <c r="JGI91" s="190"/>
      <c r="JGJ91" s="190"/>
      <c r="JGK91" s="190"/>
      <c r="JGL91" s="190"/>
      <c r="JGM91" s="190"/>
      <c r="JGN91" s="190"/>
      <c r="JGO91" s="190"/>
      <c r="JGP91" s="190"/>
      <c r="JGQ91" s="190"/>
      <c r="JGR91" s="190"/>
      <c r="JGS91" s="190"/>
      <c r="JGT91" s="190"/>
      <c r="JGU91" s="190"/>
      <c r="JGV91" s="190"/>
      <c r="JGW91" s="190"/>
      <c r="JGX91" s="190"/>
      <c r="JGY91" s="190"/>
      <c r="JGZ91" s="190"/>
      <c r="JHA91" s="190"/>
      <c r="JHB91" s="190"/>
      <c r="JHC91" s="190"/>
      <c r="JHD91" s="190"/>
      <c r="JHE91" s="190"/>
      <c r="JHF91" s="190"/>
      <c r="JHG91" s="190"/>
      <c r="JHH91" s="190"/>
      <c r="JHI91" s="190"/>
      <c r="JHJ91" s="190"/>
      <c r="JHK91" s="190"/>
      <c r="JHL91" s="190"/>
      <c r="JHM91" s="190"/>
      <c r="JHN91" s="190"/>
      <c r="JHO91" s="190"/>
      <c r="JHP91" s="190"/>
      <c r="JHQ91" s="190"/>
      <c r="JHR91" s="190"/>
      <c r="JHS91" s="190"/>
      <c r="JHT91" s="190"/>
      <c r="JHU91" s="190"/>
      <c r="JHV91" s="190"/>
      <c r="JHW91" s="190"/>
      <c r="JHX91" s="190"/>
      <c r="JHY91" s="190"/>
      <c r="JHZ91" s="190"/>
      <c r="JIA91" s="190"/>
      <c r="JIB91" s="190"/>
      <c r="JIC91" s="190"/>
      <c r="JID91" s="190"/>
      <c r="JIE91" s="190"/>
      <c r="JIF91" s="190"/>
      <c r="JIG91" s="190"/>
      <c r="JIH91" s="190"/>
      <c r="JII91" s="190"/>
      <c r="JIJ91" s="190"/>
      <c r="JIK91" s="190"/>
      <c r="JIL91" s="190"/>
      <c r="JIM91" s="190"/>
      <c r="JIN91" s="190"/>
      <c r="JIO91" s="190"/>
      <c r="JIP91" s="190"/>
      <c r="JIQ91" s="190"/>
      <c r="JIR91" s="190"/>
      <c r="JIS91" s="190"/>
      <c r="JIT91" s="190"/>
      <c r="JIU91" s="190"/>
      <c r="JIV91" s="190"/>
      <c r="JIW91" s="190"/>
      <c r="JIX91" s="190"/>
      <c r="JIY91" s="190"/>
      <c r="JIZ91" s="190"/>
      <c r="JJA91" s="190"/>
      <c r="JJB91" s="190"/>
      <c r="JJC91" s="190"/>
      <c r="JJD91" s="190"/>
      <c r="JJE91" s="190"/>
      <c r="JJF91" s="190"/>
      <c r="JJG91" s="190"/>
      <c r="JJH91" s="190"/>
      <c r="JJI91" s="190"/>
      <c r="JJJ91" s="190"/>
      <c r="JJK91" s="190"/>
      <c r="JJL91" s="190"/>
      <c r="JJM91" s="190"/>
      <c r="JJN91" s="190"/>
      <c r="JJO91" s="190"/>
      <c r="JJP91" s="190"/>
      <c r="JJQ91" s="190"/>
      <c r="JJR91" s="190"/>
      <c r="JJS91" s="190"/>
      <c r="JJT91" s="190"/>
      <c r="JJU91" s="190"/>
      <c r="JJV91" s="190"/>
      <c r="JJW91" s="190"/>
      <c r="JJX91" s="190"/>
      <c r="JJY91" s="190"/>
      <c r="JJZ91" s="190"/>
      <c r="JKA91" s="190"/>
      <c r="JKB91" s="190"/>
      <c r="JKC91" s="190"/>
      <c r="JKD91" s="190"/>
      <c r="JKE91" s="190"/>
      <c r="JKF91" s="190"/>
      <c r="JKG91" s="190"/>
      <c r="JKH91" s="190"/>
      <c r="JKI91" s="190"/>
      <c r="JKJ91" s="190"/>
      <c r="JKK91" s="190"/>
      <c r="JKL91" s="190"/>
      <c r="JKM91" s="190"/>
      <c r="JKN91" s="190"/>
      <c r="JKO91" s="190"/>
      <c r="JKP91" s="190"/>
      <c r="JKQ91" s="190"/>
      <c r="JKR91" s="190"/>
      <c r="JKS91" s="190"/>
      <c r="JKT91" s="190"/>
      <c r="JKU91" s="190"/>
      <c r="JKV91" s="190"/>
      <c r="JKW91" s="190"/>
      <c r="JKX91" s="190"/>
      <c r="JKY91" s="190"/>
      <c r="JKZ91" s="190"/>
      <c r="JLA91" s="190"/>
      <c r="JLB91" s="190"/>
      <c r="JLC91" s="190"/>
      <c r="JLD91" s="190"/>
      <c r="JLE91" s="190"/>
      <c r="JLF91" s="190"/>
      <c r="JLG91" s="190"/>
      <c r="JLH91" s="190"/>
      <c r="JLI91" s="190"/>
      <c r="JLJ91" s="190"/>
      <c r="JLK91" s="190"/>
      <c r="JLL91" s="190"/>
      <c r="JLM91" s="190"/>
      <c r="JLN91" s="190"/>
      <c r="JLO91" s="190"/>
      <c r="JLP91" s="190"/>
      <c r="JLQ91" s="190"/>
      <c r="JLR91" s="190"/>
      <c r="JLS91" s="190"/>
      <c r="JLT91" s="190"/>
      <c r="JLU91" s="190"/>
      <c r="JLV91" s="190"/>
      <c r="JLW91" s="190"/>
      <c r="JLX91" s="190"/>
      <c r="JLY91" s="190"/>
      <c r="JLZ91" s="190"/>
      <c r="JMA91" s="190"/>
      <c r="JMB91" s="190"/>
      <c r="JMC91" s="190"/>
      <c r="JMD91" s="190"/>
      <c r="JME91" s="190"/>
      <c r="JMF91" s="190"/>
      <c r="JMG91" s="190"/>
      <c r="JMH91" s="190"/>
      <c r="JMI91" s="190"/>
      <c r="JMJ91" s="190"/>
      <c r="JMK91" s="190"/>
      <c r="JML91" s="190"/>
      <c r="JMM91" s="190"/>
      <c r="JMN91" s="190"/>
      <c r="JMO91" s="190"/>
      <c r="JMP91" s="190"/>
      <c r="JMQ91" s="190"/>
      <c r="JMR91" s="190"/>
      <c r="JMS91" s="190"/>
      <c r="JMT91" s="190"/>
      <c r="JMU91" s="190"/>
      <c r="JMV91" s="190"/>
      <c r="JMW91" s="190"/>
      <c r="JMX91" s="190"/>
      <c r="JMY91" s="190"/>
      <c r="JMZ91" s="190"/>
      <c r="JNA91" s="190"/>
      <c r="JNB91" s="190"/>
      <c r="JNC91" s="190"/>
      <c r="JND91" s="190"/>
      <c r="JNE91" s="190"/>
      <c r="JNF91" s="190"/>
      <c r="JNG91" s="190"/>
      <c r="JNH91" s="190"/>
      <c r="JNI91" s="190"/>
      <c r="JNJ91" s="190"/>
      <c r="JNK91" s="190"/>
      <c r="JNL91" s="190"/>
      <c r="JNM91" s="190"/>
      <c r="JNN91" s="190"/>
      <c r="JNO91" s="190"/>
      <c r="JNP91" s="190"/>
      <c r="JNQ91" s="190"/>
      <c r="JNR91" s="190"/>
      <c r="JNS91" s="190"/>
      <c r="JNT91" s="190"/>
      <c r="JNU91" s="190"/>
      <c r="JNV91" s="190"/>
      <c r="JNW91" s="190"/>
      <c r="JNX91" s="190"/>
      <c r="JNY91" s="190"/>
      <c r="JNZ91" s="190"/>
      <c r="JOA91" s="190"/>
      <c r="JOB91" s="190"/>
      <c r="JOC91" s="190"/>
      <c r="JOD91" s="190"/>
      <c r="JOE91" s="190"/>
      <c r="JOF91" s="190"/>
      <c r="JOG91" s="190"/>
      <c r="JOH91" s="190"/>
      <c r="JOI91" s="190"/>
      <c r="JOJ91" s="190"/>
      <c r="JOK91" s="190"/>
      <c r="JOL91" s="190"/>
      <c r="JOM91" s="190"/>
      <c r="JON91" s="190"/>
      <c r="JOO91" s="190"/>
      <c r="JOP91" s="190"/>
      <c r="JOQ91" s="190"/>
      <c r="JOR91" s="190"/>
      <c r="JOS91" s="190"/>
      <c r="JOT91" s="190"/>
      <c r="JOU91" s="190"/>
      <c r="JOV91" s="190"/>
      <c r="JOW91" s="190"/>
      <c r="JOX91" s="190"/>
      <c r="JOY91" s="190"/>
      <c r="JOZ91" s="190"/>
      <c r="JPA91" s="190"/>
      <c r="JPB91" s="190"/>
      <c r="JPC91" s="190"/>
      <c r="JPD91" s="190"/>
      <c r="JPE91" s="190"/>
      <c r="JPF91" s="190"/>
      <c r="JPG91" s="190"/>
      <c r="JPH91" s="190"/>
      <c r="JPI91" s="190"/>
      <c r="JPJ91" s="190"/>
      <c r="JPK91" s="190"/>
      <c r="JPL91" s="190"/>
      <c r="JPM91" s="190"/>
      <c r="JPN91" s="190"/>
      <c r="JPO91" s="190"/>
      <c r="JPP91" s="190"/>
      <c r="JPQ91" s="190"/>
      <c r="JPR91" s="190"/>
      <c r="JPS91" s="190"/>
      <c r="JPT91" s="190"/>
      <c r="JPU91" s="190"/>
      <c r="JPV91" s="190"/>
      <c r="JPW91" s="190"/>
      <c r="JPX91" s="190"/>
      <c r="JPY91" s="190"/>
      <c r="JPZ91" s="190"/>
      <c r="JQA91" s="190"/>
      <c r="JQB91" s="190"/>
      <c r="JQC91" s="190"/>
      <c r="JQD91" s="190"/>
      <c r="JQE91" s="190"/>
      <c r="JQF91" s="190"/>
      <c r="JQG91" s="190"/>
      <c r="JQH91" s="190"/>
      <c r="JQI91" s="190"/>
      <c r="JQJ91" s="190"/>
      <c r="JQK91" s="190"/>
      <c r="JQL91" s="190"/>
      <c r="JQM91" s="190"/>
      <c r="JQN91" s="190"/>
      <c r="JQO91" s="190"/>
      <c r="JQP91" s="190"/>
      <c r="JQQ91" s="190"/>
      <c r="JQR91" s="190"/>
      <c r="JQS91" s="190"/>
      <c r="JQT91" s="190"/>
      <c r="JQU91" s="190"/>
      <c r="JQV91" s="190"/>
      <c r="JQW91" s="190"/>
      <c r="JQX91" s="190"/>
      <c r="JQY91" s="190"/>
      <c r="JQZ91" s="190"/>
      <c r="JRA91" s="190"/>
      <c r="JRB91" s="190"/>
      <c r="JRC91" s="190"/>
      <c r="JRD91" s="190"/>
      <c r="JRE91" s="190"/>
      <c r="JRF91" s="190"/>
      <c r="JRG91" s="190"/>
      <c r="JRH91" s="190"/>
      <c r="JRI91" s="190"/>
      <c r="JRJ91" s="190"/>
      <c r="JRK91" s="190"/>
      <c r="JRL91" s="190"/>
      <c r="JRM91" s="190"/>
      <c r="JRN91" s="190"/>
      <c r="JRO91" s="190"/>
      <c r="JRP91" s="190"/>
      <c r="JRQ91" s="190"/>
      <c r="JRR91" s="190"/>
      <c r="JRS91" s="190"/>
      <c r="JRT91" s="190"/>
      <c r="JRU91" s="190"/>
      <c r="JRV91" s="190"/>
      <c r="JRW91" s="190"/>
      <c r="JRX91" s="190"/>
      <c r="JRY91" s="190"/>
      <c r="JRZ91" s="190"/>
      <c r="JSA91" s="190"/>
      <c r="JSB91" s="190"/>
      <c r="JSC91" s="190"/>
      <c r="JSD91" s="190"/>
      <c r="JSE91" s="190"/>
      <c r="JSF91" s="190"/>
      <c r="JSG91" s="190"/>
      <c r="JSH91" s="190"/>
      <c r="JSI91" s="190"/>
      <c r="JSJ91" s="190"/>
      <c r="JSK91" s="190"/>
      <c r="JSL91" s="190"/>
      <c r="JSM91" s="190"/>
      <c r="JSN91" s="190"/>
      <c r="JSO91" s="190"/>
      <c r="JSP91" s="190"/>
      <c r="JSQ91" s="190"/>
      <c r="JSR91" s="190"/>
      <c r="JSS91" s="190"/>
      <c r="JST91" s="190"/>
      <c r="JSU91" s="190"/>
      <c r="JSV91" s="190"/>
      <c r="JSW91" s="190"/>
      <c r="JSX91" s="190"/>
      <c r="JSY91" s="190"/>
      <c r="JSZ91" s="190"/>
      <c r="JTA91" s="190"/>
      <c r="JTB91" s="190"/>
      <c r="JTC91" s="190"/>
      <c r="JTD91" s="190"/>
      <c r="JTE91" s="190"/>
      <c r="JTF91" s="190"/>
      <c r="JTG91" s="190"/>
      <c r="JTH91" s="190"/>
      <c r="JTI91" s="190"/>
      <c r="JTJ91" s="190"/>
      <c r="JTK91" s="190"/>
      <c r="JTL91" s="190"/>
      <c r="JTM91" s="190"/>
      <c r="JTN91" s="190"/>
      <c r="JTO91" s="190"/>
      <c r="JTP91" s="190"/>
      <c r="JTQ91" s="190"/>
      <c r="JTR91" s="190"/>
      <c r="JTS91" s="190"/>
      <c r="JTT91" s="190"/>
      <c r="JTU91" s="190"/>
      <c r="JTV91" s="190"/>
      <c r="JTW91" s="190"/>
      <c r="JTX91" s="190"/>
      <c r="JTY91" s="190"/>
      <c r="JTZ91" s="190"/>
      <c r="JUA91" s="190"/>
      <c r="JUB91" s="190"/>
      <c r="JUC91" s="190"/>
      <c r="JUD91" s="190"/>
      <c r="JUE91" s="190"/>
      <c r="JUF91" s="190"/>
      <c r="JUG91" s="190"/>
      <c r="JUH91" s="190"/>
      <c r="JUI91" s="190"/>
      <c r="JUJ91" s="190"/>
      <c r="JUK91" s="190"/>
      <c r="JUL91" s="190"/>
      <c r="JUM91" s="190"/>
      <c r="JUN91" s="190"/>
      <c r="JUO91" s="190"/>
      <c r="JUP91" s="190"/>
      <c r="JUQ91" s="190"/>
      <c r="JUR91" s="190"/>
      <c r="JUS91" s="190"/>
      <c r="JUT91" s="190"/>
      <c r="JUU91" s="190"/>
      <c r="JUV91" s="190"/>
      <c r="JUW91" s="190"/>
      <c r="JUX91" s="190"/>
      <c r="JUY91" s="190"/>
      <c r="JUZ91" s="190"/>
      <c r="JVA91" s="190"/>
      <c r="JVB91" s="190"/>
      <c r="JVC91" s="190"/>
      <c r="JVD91" s="190"/>
      <c r="JVE91" s="190"/>
      <c r="JVF91" s="190"/>
      <c r="JVG91" s="190"/>
      <c r="JVH91" s="190"/>
      <c r="JVI91" s="190"/>
      <c r="JVJ91" s="190"/>
      <c r="JVK91" s="190"/>
      <c r="JVL91" s="190"/>
      <c r="JVM91" s="190"/>
      <c r="JVN91" s="190"/>
      <c r="JVO91" s="190"/>
      <c r="JVP91" s="190"/>
      <c r="JVQ91" s="190"/>
      <c r="JVR91" s="190"/>
      <c r="JVS91" s="190"/>
      <c r="JVT91" s="190"/>
      <c r="JVU91" s="190"/>
      <c r="JVV91" s="190"/>
      <c r="JVW91" s="190"/>
      <c r="JVX91" s="190"/>
      <c r="JVY91" s="190"/>
      <c r="JVZ91" s="190"/>
      <c r="JWA91" s="190"/>
      <c r="JWB91" s="190"/>
      <c r="JWC91" s="190"/>
      <c r="JWD91" s="190"/>
      <c r="JWE91" s="190"/>
      <c r="JWF91" s="190"/>
      <c r="JWG91" s="190"/>
      <c r="JWH91" s="190"/>
      <c r="JWI91" s="190"/>
      <c r="JWJ91" s="190"/>
      <c r="JWK91" s="190"/>
      <c r="JWL91" s="190"/>
      <c r="JWM91" s="190"/>
      <c r="JWN91" s="190"/>
      <c r="JWO91" s="190"/>
      <c r="JWP91" s="190"/>
      <c r="JWQ91" s="190"/>
      <c r="JWR91" s="190"/>
      <c r="JWS91" s="190"/>
      <c r="JWT91" s="190"/>
      <c r="JWU91" s="190"/>
      <c r="JWV91" s="190"/>
      <c r="JWW91" s="190"/>
      <c r="JWX91" s="190"/>
      <c r="JWY91" s="190"/>
      <c r="JWZ91" s="190"/>
      <c r="JXA91" s="190"/>
      <c r="JXB91" s="190"/>
      <c r="JXC91" s="190"/>
      <c r="JXD91" s="190"/>
      <c r="JXE91" s="190"/>
      <c r="JXF91" s="190"/>
      <c r="JXG91" s="190"/>
      <c r="JXH91" s="190"/>
      <c r="JXI91" s="190"/>
      <c r="JXJ91" s="190"/>
      <c r="JXK91" s="190"/>
      <c r="JXL91" s="190"/>
      <c r="JXM91" s="190"/>
      <c r="JXN91" s="190"/>
      <c r="JXO91" s="190"/>
      <c r="JXP91" s="190"/>
      <c r="JXQ91" s="190"/>
      <c r="JXR91" s="190"/>
      <c r="JXS91" s="190"/>
      <c r="JXT91" s="190"/>
      <c r="JXU91" s="190"/>
      <c r="JXV91" s="190"/>
      <c r="JXW91" s="190"/>
      <c r="JXX91" s="190"/>
      <c r="JXY91" s="190"/>
      <c r="JXZ91" s="190"/>
      <c r="JYA91" s="190"/>
      <c r="JYB91" s="190"/>
      <c r="JYC91" s="190"/>
      <c r="JYD91" s="190"/>
      <c r="JYE91" s="190"/>
      <c r="JYF91" s="190"/>
      <c r="JYG91" s="190"/>
      <c r="JYH91" s="190"/>
      <c r="JYI91" s="190"/>
      <c r="JYJ91" s="190"/>
      <c r="JYK91" s="190"/>
      <c r="JYL91" s="190"/>
      <c r="JYM91" s="190"/>
      <c r="JYN91" s="190"/>
      <c r="JYO91" s="190"/>
      <c r="JYP91" s="190"/>
      <c r="JYQ91" s="190"/>
      <c r="JYR91" s="190"/>
      <c r="JYS91" s="190"/>
      <c r="JYT91" s="190"/>
      <c r="JYU91" s="190"/>
      <c r="JYV91" s="190"/>
      <c r="JYW91" s="190"/>
      <c r="JYX91" s="190"/>
      <c r="JYY91" s="190"/>
      <c r="JYZ91" s="190"/>
      <c r="JZA91" s="190"/>
      <c r="JZB91" s="190"/>
      <c r="JZC91" s="190"/>
      <c r="JZD91" s="190"/>
      <c r="JZE91" s="190"/>
      <c r="JZF91" s="190"/>
      <c r="JZG91" s="190"/>
      <c r="JZH91" s="190"/>
      <c r="JZI91" s="190"/>
      <c r="JZJ91" s="190"/>
      <c r="JZK91" s="190"/>
      <c r="JZL91" s="190"/>
      <c r="JZM91" s="190"/>
      <c r="JZN91" s="190"/>
      <c r="JZO91" s="190"/>
      <c r="JZP91" s="190"/>
      <c r="JZQ91" s="190"/>
      <c r="JZR91" s="190"/>
      <c r="JZS91" s="190"/>
      <c r="JZT91" s="190"/>
      <c r="JZU91" s="190"/>
      <c r="JZV91" s="190"/>
      <c r="JZW91" s="190"/>
      <c r="JZX91" s="190"/>
      <c r="JZY91" s="190"/>
      <c r="JZZ91" s="190"/>
      <c r="KAA91" s="190"/>
      <c r="KAB91" s="190"/>
      <c r="KAC91" s="190"/>
      <c r="KAD91" s="190"/>
      <c r="KAE91" s="190"/>
      <c r="KAF91" s="190"/>
      <c r="KAG91" s="190"/>
      <c r="KAH91" s="190"/>
      <c r="KAI91" s="190"/>
      <c r="KAJ91" s="190"/>
      <c r="KAK91" s="190"/>
      <c r="KAL91" s="190"/>
      <c r="KAM91" s="190"/>
      <c r="KAN91" s="190"/>
      <c r="KAO91" s="190"/>
      <c r="KAP91" s="190"/>
      <c r="KAQ91" s="190"/>
      <c r="KAR91" s="190"/>
      <c r="KAS91" s="190"/>
      <c r="KAT91" s="190"/>
      <c r="KAU91" s="190"/>
      <c r="KAV91" s="190"/>
      <c r="KAW91" s="190"/>
      <c r="KAX91" s="190"/>
      <c r="KAY91" s="190"/>
      <c r="KAZ91" s="190"/>
      <c r="KBA91" s="190"/>
      <c r="KBB91" s="190"/>
      <c r="KBC91" s="190"/>
      <c r="KBD91" s="190"/>
      <c r="KBE91" s="190"/>
      <c r="KBF91" s="190"/>
      <c r="KBG91" s="190"/>
      <c r="KBH91" s="190"/>
      <c r="KBI91" s="190"/>
      <c r="KBJ91" s="190"/>
      <c r="KBK91" s="190"/>
      <c r="KBL91" s="190"/>
      <c r="KBM91" s="190"/>
      <c r="KBN91" s="190"/>
      <c r="KBO91" s="190"/>
      <c r="KBP91" s="190"/>
      <c r="KBQ91" s="190"/>
      <c r="KBR91" s="190"/>
      <c r="KBS91" s="190"/>
      <c r="KBT91" s="190"/>
      <c r="KBU91" s="190"/>
      <c r="KBV91" s="190"/>
      <c r="KBW91" s="190"/>
      <c r="KBX91" s="190"/>
      <c r="KBY91" s="190"/>
      <c r="KBZ91" s="190"/>
      <c r="KCA91" s="190"/>
      <c r="KCB91" s="190"/>
      <c r="KCC91" s="190"/>
      <c r="KCD91" s="190"/>
      <c r="KCE91" s="190"/>
      <c r="KCF91" s="190"/>
      <c r="KCG91" s="190"/>
      <c r="KCH91" s="190"/>
      <c r="KCI91" s="190"/>
      <c r="KCJ91" s="190"/>
      <c r="KCK91" s="190"/>
      <c r="KCL91" s="190"/>
      <c r="KCM91" s="190"/>
      <c r="KCN91" s="190"/>
      <c r="KCO91" s="190"/>
      <c r="KCP91" s="190"/>
      <c r="KCQ91" s="190"/>
      <c r="KCR91" s="190"/>
      <c r="KCS91" s="190"/>
      <c r="KCT91" s="190"/>
      <c r="KCU91" s="190"/>
      <c r="KCV91" s="190"/>
      <c r="KCW91" s="190"/>
      <c r="KCX91" s="190"/>
      <c r="KCY91" s="190"/>
      <c r="KCZ91" s="190"/>
      <c r="KDA91" s="190"/>
      <c r="KDB91" s="190"/>
      <c r="KDC91" s="190"/>
      <c r="KDD91" s="190"/>
      <c r="KDE91" s="190"/>
      <c r="KDF91" s="190"/>
      <c r="KDG91" s="190"/>
      <c r="KDH91" s="190"/>
      <c r="KDI91" s="190"/>
      <c r="KDJ91" s="190"/>
      <c r="KDK91" s="190"/>
      <c r="KDL91" s="190"/>
      <c r="KDM91" s="190"/>
      <c r="KDN91" s="190"/>
      <c r="KDO91" s="190"/>
      <c r="KDP91" s="190"/>
      <c r="KDQ91" s="190"/>
      <c r="KDR91" s="190"/>
      <c r="KDS91" s="190"/>
      <c r="KDT91" s="190"/>
      <c r="KDU91" s="190"/>
      <c r="KDV91" s="190"/>
      <c r="KDW91" s="190"/>
      <c r="KDX91" s="190"/>
      <c r="KDY91" s="190"/>
      <c r="KDZ91" s="190"/>
      <c r="KEA91" s="190"/>
      <c r="KEB91" s="190"/>
      <c r="KEC91" s="190"/>
      <c r="KED91" s="190"/>
      <c r="KEE91" s="190"/>
      <c r="KEF91" s="190"/>
      <c r="KEG91" s="190"/>
      <c r="KEH91" s="190"/>
      <c r="KEI91" s="190"/>
      <c r="KEJ91" s="190"/>
      <c r="KEK91" s="190"/>
      <c r="KEL91" s="190"/>
      <c r="KEM91" s="190"/>
      <c r="KEN91" s="190"/>
      <c r="KEO91" s="190"/>
      <c r="KEP91" s="190"/>
      <c r="KEQ91" s="190"/>
      <c r="KER91" s="190"/>
      <c r="KES91" s="190"/>
      <c r="KET91" s="190"/>
      <c r="KEU91" s="190"/>
      <c r="KEV91" s="190"/>
      <c r="KEW91" s="190"/>
      <c r="KEX91" s="190"/>
      <c r="KEY91" s="190"/>
      <c r="KEZ91" s="190"/>
      <c r="KFA91" s="190"/>
      <c r="KFB91" s="190"/>
      <c r="KFC91" s="190"/>
      <c r="KFD91" s="190"/>
      <c r="KFE91" s="190"/>
      <c r="KFF91" s="190"/>
      <c r="KFG91" s="190"/>
      <c r="KFH91" s="190"/>
      <c r="KFI91" s="190"/>
      <c r="KFJ91" s="190"/>
      <c r="KFK91" s="190"/>
      <c r="KFL91" s="190"/>
      <c r="KFM91" s="190"/>
      <c r="KFN91" s="190"/>
      <c r="KFO91" s="190"/>
      <c r="KFP91" s="190"/>
      <c r="KFQ91" s="190"/>
      <c r="KFR91" s="190"/>
      <c r="KFS91" s="190"/>
      <c r="KFT91" s="190"/>
      <c r="KFU91" s="190"/>
      <c r="KFV91" s="190"/>
      <c r="KFW91" s="190"/>
      <c r="KFX91" s="190"/>
      <c r="KFY91" s="190"/>
      <c r="KFZ91" s="190"/>
      <c r="KGA91" s="190"/>
      <c r="KGB91" s="190"/>
      <c r="KGC91" s="190"/>
      <c r="KGD91" s="190"/>
      <c r="KGE91" s="190"/>
      <c r="KGF91" s="190"/>
      <c r="KGG91" s="190"/>
      <c r="KGH91" s="190"/>
      <c r="KGI91" s="190"/>
      <c r="KGJ91" s="190"/>
      <c r="KGK91" s="190"/>
      <c r="KGL91" s="190"/>
      <c r="KGM91" s="190"/>
      <c r="KGN91" s="190"/>
      <c r="KGO91" s="190"/>
      <c r="KGP91" s="190"/>
      <c r="KGQ91" s="190"/>
      <c r="KGR91" s="190"/>
      <c r="KGS91" s="190"/>
      <c r="KGT91" s="190"/>
      <c r="KGU91" s="190"/>
      <c r="KGV91" s="190"/>
      <c r="KGW91" s="190"/>
      <c r="KGX91" s="190"/>
      <c r="KGY91" s="190"/>
      <c r="KGZ91" s="190"/>
      <c r="KHA91" s="190"/>
      <c r="KHB91" s="190"/>
      <c r="KHC91" s="190"/>
      <c r="KHD91" s="190"/>
      <c r="KHE91" s="190"/>
      <c r="KHF91" s="190"/>
      <c r="KHG91" s="190"/>
      <c r="KHH91" s="190"/>
      <c r="KHI91" s="190"/>
      <c r="KHJ91" s="190"/>
      <c r="KHK91" s="190"/>
      <c r="KHL91" s="190"/>
      <c r="KHM91" s="190"/>
      <c r="KHN91" s="190"/>
      <c r="KHO91" s="190"/>
      <c r="KHP91" s="190"/>
      <c r="KHQ91" s="190"/>
      <c r="KHR91" s="190"/>
      <c r="KHS91" s="190"/>
      <c r="KHT91" s="190"/>
      <c r="KHU91" s="190"/>
      <c r="KHV91" s="190"/>
      <c r="KHW91" s="190"/>
      <c r="KHX91" s="190"/>
      <c r="KHY91" s="190"/>
      <c r="KHZ91" s="190"/>
      <c r="KIA91" s="190"/>
      <c r="KIB91" s="190"/>
      <c r="KIC91" s="190"/>
      <c r="KID91" s="190"/>
      <c r="KIE91" s="190"/>
      <c r="KIF91" s="190"/>
      <c r="KIG91" s="190"/>
      <c r="KIH91" s="190"/>
      <c r="KII91" s="190"/>
      <c r="KIJ91" s="190"/>
      <c r="KIK91" s="190"/>
      <c r="KIL91" s="190"/>
      <c r="KIM91" s="190"/>
      <c r="KIN91" s="190"/>
      <c r="KIO91" s="190"/>
      <c r="KIP91" s="190"/>
      <c r="KIQ91" s="190"/>
      <c r="KIR91" s="190"/>
      <c r="KIS91" s="190"/>
      <c r="KIT91" s="190"/>
      <c r="KIU91" s="190"/>
      <c r="KIV91" s="190"/>
      <c r="KIW91" s="190"/>
      <c r="KIX91" s="190"/>
      <c r="KIY91" s="190"/>
      <c r="KIZ91" s="190"/>
      <c r="KJA91" s="190"/>
      <c r="KJB91" s="190"/>
      <c r="KJC91" s="190"/>
      <c r="KJD91" s="190"/>
      <c r="KJE91" s="190"/>
      <c r="KJF91" s="190"/>
      <c r="KJG91" s="190"/>
      <c r="KJH91" s="190"/>
      <c r="KJI91" s="190"/>
      <c r="KJJ91" s="190"/>
      <c r="KJK91" s="190"/>
      <c r="KJL91" s="190"/>
      <c r="KJM91" s="190"/>
      <c r="KJN91" s="190"/>
      <c r="KJO91" s="190"/>
      <c r="KJP91" s="190"/>
      <c r="KJQ91" s="190"/>
      <c r="KJR91" s="190"/>
      <c r="KJS91" s="190"/>
      <c r="KJT91" s="190"/>
      <c r="KJU91" s="190"/>
      <c r="KJV91" s="190"/>
      <c r="KJW91" s="190"/>
      <c r="KJX91" s="190"/>
      <c r="KJY91" s="190"/>
      <c r="KJZ91" s="190"/>
      <c r="KKA91" s="190"/>
      <c r="KKB91" s="190"/>
      <c r="KKC91" s="190"/>
      <c r="KKD91" s="190"/>
      <c r="KKE91" s="190"/>
      <c r="KKF91" s="190"/>
      <c r="KKG91" s="190"/>
      <c r="KKH91" s="190"/>
      <c r="KKI91" s="190"/>
      <c r="KKJ91" s="190"/>
      <c r="KKK91" s="190"/>
      <c r="KKL91" s="190"/>
      <c r="KKM91" s="190"/>
      <c r="KKN91" s="190"/>
      <c r="KKO91" s="190"/>
      <c r="KKP91" s="190"/>
      <c r="KKQ91" s="190"/>
      <c r="KKR91" s="190"/>
      <c r="KKS91" s="190"/>
      <c r="KKT91" s="190"/>
      <c r="KKU91" s="190"/>
      <c r="KKV91" s="190"/>
      <c r="KKW91" s="190"/>
      <c r="KKX91" s="190"/>
      <c r="KKY91" s="190"/>
      <c r="KKZ91" s="190"/>
      <c r="KLA91" s="190"/>
      <c r="KLB91" s="190"/>
      <c r="KLC91" s="190"/>
      <c r="KLD91" s="190"/>
      <c r="KLE91" s="190"/>
      <c r="KLF91" s="190"/>
      <c r="KLG91" s="190"/>
      <c r="KLH91" s="190"/>
      <c r="KLI91" s="190"/>
      <c r="KLJ91" s="190"/>
      <c r="KLK91" s="190"/>
      <c r="KLL91" s="190"/>
      <c r="KLM91" s="190"/>
      <c r="KLN91" s="190"/>
      <c r="KLO91" s="190"/>
      <c r="KLP91" s="190"/>
      <c r="KLQ91" s="190"/>
      <c r="KLR91" s="190"/>
      <c r="KLS91" s="190"/>
      <c r="KLT91" s="190"/>
      <c r="KLU91" s="190"/>
      <c r="KLV91" s="190"/>
      <c r="KLW91" s="190"/>
      <c r="KLX91" s="190"/>
      <c r="KLY91" s="190"/>
      <c r="KLZ91" s="190"/>
      <c r="KMA91" s="190"/>
      <c r="KMB91" s="190"/>
      <c r="KMC91" s="190"/>
      <c r="KMD91" s="190"/>
      <c r="KME91" s="190"/>
      <c r="KMF91" s="190"/>
      <c r="KMG91" s="190"/>
      <c r="KMH91" s="190"/>
      <c r="KMI91" s="190"/>
      <c r="KMJ91" s="190"/>
      <c r="KMK91" s="190"/>
      <c r="KML91" s="190"/>
      <c r="KMM91" s="190"/>
      <c r="KMN91" s="190"/>
      <c r="KMO91" s="190"/>
      <c r="KMP91" s="190"/>
      <c r="KMQ91" s="190"/>
      <c r="KMR91" s="190"/>
      <c r="KMS91" s="190"/>
      <c r="KMT91" s="190"/>
      <c r="KMU91" s="190"/>
      <c r="KMV91" s="190"/>
      <c r="KMW91" s="190"/>
      <c r="KMX91" s="190"/>
      <c r="KMY91" s="190"/>
      <c r="KMZ91" s="190"/>
      <c r="KNA91" s="190"/>
      <c r="KNB91" s="190"/>
      <c r="KNC91" s="190"/>
      <c r="KND91" s="190"/>
      <c r="KNE91" s="190"/>
      <c r="KNF91" s="190"/>
      <c r="KNG91" s="190"/>
      <c r="KNH91" s="190"/>
      <c r="KNI91" s="190"/>
      <c r="KNJ91" s="190"/>
      <c r="KNK91" s="190"/>
      <c r="KNL91" s="190"/>
      <c r="KNM91" s="190"/>
      <c r="KNN91" s="190"/>
      <c r="KNO91" s="190"/>
      <c r="KNP91" s="190"/>
      <c r="KNQ91" s="190"/>
      <c r="KNR91" s="190"/>
      <c r="KNS91" s="190"/>
      <c r="KNT91" s="190"/>
      <c r="KNU91" s="190"/>
      <c r="KNV91" s="190"/>
      <c r="KNW91" s="190"/>
      <c r="KNX91" s="190"/>
      <c r="KNY91" s="190"/>
      <c r="KNZ91" s="190"/>
      <c r="KOA91" s="190"/>
      <c r="KOB91" s="190"/>
      <c r="KOC91" s="190"/>
      <c r="KOD91" s="190"/>
      <c r="KOE91" s="190"/>
      <c r="KOF91" s="190"/>
      <c r="KOG91" s="190"/>
      <c r="KOH91" s="190"/>
      <c r="KOI91" s="190"/>
      <c r="KOJ91" s="190"/>
      <c r="KOK91" s="190"/>
      <c r="KOL91" s="190"/>
      <c r="KOM91" s="190"/>
      <c r="KON91" s="190"/>
      <c r="KOO91" s="190"/>
      <c r="KOP91" s="190"/>
      <c r="KOQ91" s="190"/>
      <c r="KOR91" s="190"/>
      <c r="KOS91" s="190"/>
      <c r="KOT91" s="190"/>
      <c r="KOU91" s="190"/>
      <c r="KOV91" s="190"/>
      <c r="KOW91" s="190"/>
      <c r="KOX91" s="190"/>
      <c r="KOY91" s="190"/>
      <c r="KOZ91" s="190"/>
      <c r="KPA91" s="190"/>
      <c r="KPB91" s="190"/>
      <c r="KPC91" s="190"/>
      <c r="KPD91" s="190"/>
      <c r="KPE91" s="190"/>
      <c r="KPF91" s="190"/>
      <c r="KPG91" s="190"/>
      <c r="KPH91" s="190"/>
      <c r="KPI91" s="190"/>
      <c r="KPJ91" s="190"/>
      <c r="KPK91" s="190"/>
      <c r="KPL91" s="190"/>
      <c r="KPM91" s="190"/>
      <c r="KPN91" s="190"/>
      <c r="KPO91" s="190"/>
      <c r="KPP91" s="190"/>
      <c r="KPQ91" s="190"/>
      <c r="KPR91" s="190"/>
      <c r="KPS91" s="190"/>
      <c r="KPT91" s="190"/>
      <c r="KPU91" s="190"/>
      <c r="KPV91" s="190"/>
      <c r="KPW91" s="190"/>
      <c r="KPX91" s="190"/>
      <c r="KPY91" s="190"/>
      <c r="KPZ91" s="190"/>
      <c r="KQA91" s="190"/>
      <c r="KQB91" s="190"/>
      <c r="KQC91" s="190"/>
      <c r="KQD91" s="190"/>
      <c r="KQE91" s="190"/>
      <c r="KQF91" s="190"/>
      <c r="KQG91" s="190"/>
      <c r="KQH91" s="190"/>
      <c r="KQI91" s="190"/>
      <c r="KQJ91" s="190"/>
      <c r="KQK91" s="190"/>
      <c r="KQL91" s="190"/>
      <c r="KQM91" s="190"/>
      <c r="KQN91" s="190"/>
      <c r="KQO91" s="190"/>
      <c r="KQP91" s="190"/>
      <c r="KQQ91" s="190"/>
      <c r="KQR91" s="190"/>
      <c r="KQS91" s="190"/>
      <c r="KQT91" s="190"/>
      <c r="KQU91" s="190"/>
      <c r="KQV91" s="190"/>
      <c r="KQW91" s="190"/>
      <c r="KQX91" s="190"/>
      <c r="KQY91" s="190"/>
      <c r="KQZ91" s="190"/>
      <c r="KRA91" s="190"/>
      <c r="KRB91" s="190"/>
      <c r="KRC91" s="190"/>
      <c r="KRD91" s="190"/>
      <c r="KRE91" s="190"/>
      <c r="KRF91" s="190"/>
      <c r="KRG91" s="190"/>
      <c r="KRH91" s="190"/>
      <c r="KRI91" s="190"/>
      <c r="KRJ91" s="190"/>
      <c r="KRK91" s="190"/>
      <c r="KRL91" s="190"/>
      <c r="KRM91" s="190"/>
      <c r="KRN91" s="190"/>
      <c r="KRO91" s="190"/>
      <c r="KRP91" s="190"/>
      <c r="KRQ91" s="190"/>
      <c r="KRR91" s="190"/>
      <c r="KRS91" s="190"/>
      <c r="KRT91" s="190"/>
      <c r="KRU91" s="190"/>
      <c r="KRV91" s="190"/>
      <c r="KRW91" s="190"/>
      <c r="KRX91" s="190"/>
      <c r="KRY91" s="190"/>
      <c r="KRZ91" s="190"/>
      <c r="KSA91" s="190"/>
      <c r="KSB91" s="190"/>
      <c r="KSC91" s="190"/>
      <c r="KSD91" s="190"/>
      <c r="KSE91" s="190"/>
      <c r="KSF91" s="190"/>
      <c r="KSG91" s="190"/>
      <c r="KSH91" s="190"/>
      <c r="KSI91" s="190"/>
      <c r="KSJ91" s="190"/>
      <c r="KSK91" s="190"/>
      <c r="KSL91" s="190"/>
      <c r="KSM91" s="190"/>
      <c r="KSN91" s="190"/>
      <c r="KSO91" s="190"/>
      <c r="KSP91" s="190"/>
      <c r="KSQ91" s="190"/>
      <c r="KSR91" s="190"/>
      <c r="KSS91" s="190"/>
      <c r="KST91" s="190"/>
      <c r="KSU91" s="190"/>
      <c r="KSV91" s="190"/>
      <c r="KSW91" s="190"/>
      <c r="KSX91" s="190"/>
      <c r="KSY91" s="190"/>
      <c r="KSZ91" s="190"/>
      <c r="KTA91" s="190"/>
      <c r="KTB91" s="190"/>
      <c r="KTC91" s="190"/>
      <c r="KTD91" s="190"/>
      <c r="KTE91" s="190"/>
      <c r="KTF91" s="190"/>
      <c r="KTG91" s="190"/>
      <c r="KTH91" s="190"/>
      <c r="KTI91" s="190"/>
      <c r="KTJ91" s="190"/>
      <c r="KTK91" s="190"/>
      <c r="KTL91" s="190"/>
      <c r="KTM91" s="190"/>
      <c r="KTN91" s="190"/>
      <c r="KTO91" s="190"/>
      <c r="KTP91" s="190"/>
      <c r="KTQ91" s="190"/>
      <c r="KTR91" s="190"/>
      <c r="KTS91" s="190"/>
      <c r="KTT91" s="190"/>
      <c r="KTU91" s="190"/>
      <c r="KTV91" s="190"/>
      <c r="KTW91" s="190"/>
      <c r="KTX91" s="190"/>
      <c r="KTY91" s="190"/>
      <c r="KTZ91" s="190"/>
      <c r="KUA91" s="190"/>
      <c r="KUB91" s="190"/>
      <c r="KUC91" s="190"/>
      <c r="KUD91" s="190"/>
      <c r="KUE91" s="190"/>
      <c r="KUF91" s="190"/>
      <c r="KUG91" s="190"/>
      <c r="KUH91" s="190"/>
      <c r="KUI91" s="190"/>
      <c r="KUJ91" s="190"/>
      <c r="KUK91" s="190"/>
      <c r="KUL91" s="190"/>
      <c r="KUM91" s="190"/>
      <c r="KUN91" s="190"/>
      <c r="KUO91" s="190"/>
      <c r="KUP91" s="190"/>
      <c r="KUQ91" s="190"/>
      <c r="KUR91" s="190"/>
      <c r="KUS91" s="190"/>
      <c r="KUT91" s="190"/>
      <c r="KUU91" s="190"/>
      <c r="KUV91" s="190"/>
      <c r="KUW91" s="190"/>
      <c r="KUX91" s="190"/>
      <c r="KUY91" s="190"/>
      <c r="KUZ91" s="190"/>
      <c r="KVA91" s="190"/>
      <c r="KVB91" s="190"/>
      <c r="KVC91" s="190"/>
      <c r="KVD91" s="190"/>
      <c r="KVE91" s="190"/>
      <c r="KVF91" s="190"/>
      <c r="KVG91" s="190"/>
      <c r="KVH91" s="190"/>
      <c r="KVI91" s="190"/>
      <c r="KVJ91" s="190"/>
      <c r="KVK91" s="190"/>
      <c r="KVL91" s="190"/>
      <c r="KVM91" s="190"/>
      <c r="KVN91" s="190"/>
      <c r="KVO91" s="190"/>
      <c r="KVP91" s="190"/>
      <c r="KVQ91" s="190"/>
      <c r="KVR91" s="190"/>
      <c r="KVS91" s="190"/>
      <c r="KVT91" s="190"/>
      <c r="KVU91" s="190"/>
      <c r="KVV91" s="190"/>
      <c r="KVW91" s="190"/>
      <c r="KVX91" s="190"/>
      <c r="KVY91" s="190"/>
      <c r="KVZ91" s="190"/>
      <c r="KWA91" s="190"/>
      <c r="KWB91" s="190"/>
      <c r="KWC91" s="190"/>
      <c r="KWD91" s="190"/>
      <c r="KWE91" s="190"/>
      <c r="KWF91" s="190"/>
      <c r="KWG91" s="190"/>
      <c r="KWH91" s="190"/>
      <c r="KWI91" s="190"/>
      <c r="KWJ91" s="190"/>
      <c r="KWK91" s="190"/>
      <c r="KWL91" s="190"/>
      <c r="KWM91" s="190"/>
      <c r="KWN91" s="190"/>
      <c r="KWO91" s="190"/>
      <c r="KWP91" s="190"/>
      <c r="KWQ91" s="190"/>
      <c r="KWR91" s="190"/>
      <c r="KWS91" s="190"/>
      <c r="KWT91" s="190"/>
      <c r="KWU91" s="190"/>
      <c r="KWV91" s="190"/>
      <c r="KWW91" s="190"/>
      <c r="KWX91" s="190"/>
      <c r="KWY91" s="190"/>
      <c r="KWZ91" s="190"/>
      <c r="KXA91" s="190"/>
      <c r="KXB91" s="190"/>
      <c r="KXC91" s="190"/>
      <c r="KXD91" s="190"/>
      <c r="KXE91" s="190"/>
      <c r="KXF91" s="190"/>
      <c r="KXG91" s="190"/>
      <c r="KXH91" s="190"/>
      <c r="KXI91" s="190"/>
      <c r="KXJ91" s="190"/>
      <c r="KXK91" s="190"/>
      <c r="KXL91" s="190"/>
      <c r="KXM91" s="190"/>
      <c r="KXN91" s="190"/>
      <c r="KXO91" s="190"/>
      <c r="KXP91" s="190"/>
      <c r="KXQ91" s="190"/>
      <c r="KXR91" s="190"/>
      <c r="KXS91" s="190"/>
      <c r="KXT91" s="190"/>
      <c r="KXU91" s="190"/>
      <c r="KXV91" s="190"/>
      <c r="KXW91" s="190"/>
      <c r="KXX91" s="190"/>
      <c r="KXY91" s="190"/>
      <c r="KXZ91" s="190"/>
      <c r="KYA91" s="190"/>
      <c r="KYB91" s="190"/>
      <c r="KYC91" s="190"/>
      <c r="KYD91" s="190"/>
      <c r="KYE91" s="190"/>
      <c r="KYF91" s="190"/>
      <c r="KYG91" s="190"/>
      <c r="KYH91" s="190"/>
      <c r="KYI91" s="190"/>
      <c r="KYJ91" s="190"/>
      <c r="KYK91" s="190"/>
      <c r="KYL91" s="190"/>
      <c r="KYM91" s="190"/>
      <c r="KYN91" s="190"/>
      <c r="KYO91" s="190"/>
      <c r="KYP91" s="190"/>
      <c r="KYQ91" s="190"/>
      <c r="KYR91" s="190"/>
      <c r="KYS91" s="190"/>
      <c r="KYT91" s="190"/>
      <c r="KYU91" s="190"/>
      <c r="KYV91" s="190"/>
      <c r="KYW91" s="190"/>
      <c r="KYX91" s="190"/>
      <c r="KYY91" s="190"/>
      <c r="KYZ91" s="190"/>
      <c r="KZA91" s="190"/>
      <c r="KZB91" s="190"/>
      <c r="KZC91" s="190"/>
      <c r="KZD91" s="190"/>
      <c r="KZE91" s="190"/>
      <c r="KZF91" s="190"/>
      <c r="KZG91" s="190"/>
      <c r="KZH91" s="190"/>
      <c r="KZI91" s="190"/>
      <c r="KZJ91" s="190"/>
      <c r="KZK91" s="190"/>
      <c r="KZL91" s="190"/>
      <c r="KZM91" s="190"/>
      <c r="KZN91" s="190"/>
      <c r="KZO91" s="190"/>
      <c r="KZP91" s="190"/>
      <c r="KZQ91" s="190"/>
      <c r="KZR91" s="190"/>
      <c r="KZS91" s="190"/>
      <c r="KZT91" s="190"/>
      <c r="KZU91" s="190"/>
      <c r="KZV91" s="190"/>
      <c r="KZW91" s="190"/>
      <c r="KZX91" s="190"/>
      <c r="KZY91" s="190"/>
      <c r="KZZ91" s="190"/>
      <c r="LAA91" s="190"/>
      <c r="LAB91" s="190"/>
      <c r="LAC91" s="190"/>
      <c r="LAD91" s="190"/>
      <c r="LAE91" s="190"/>
      <c r="LAF91" s="190"/>
      <c r="LAG91" s="190"/>
      <c r="LAH91" s="190"/>
      <c r="LAI91" s="190"/>
      <c r="LAJ91" s="190"/>
      <c r="LAK91" s="190"/>
      <c r="LAL91" s="190"/>
      <c r="LAM91" s="190"/>
      <c r="LAN91" s="190"/>
      <c r="LAO91" s="190"/>
      <c r="LAP91" s="190"/>
      <c r="LAQ91" s="190"/>
      <c r="LAR91" s="190"/>
      <c r="LAS91" s="190"/>
      <c r="LAT91" s="190"/>
      <c r="LAU91" s="190"/>
      <c r="LAV91" s="190"/>
      <c r="LAW91" s="190"/>
      <c r="LAX91" s="190"/>
      <c r="LAY91" s="190"/>
      <c r="LAZ91" s="190"/>
      <c r="LBA91" s="190"/>
      <c r="LBB91" s="190"/>
      <c r="LBC91" s="190"/>
      <c r="LBD91" s="190"/>
      <c r="LBE91" s="190"/>
      <c r="LBF91" s="190"/>
      <c r="LBG91" s="190"/>
      <c r="LBH91" s="190"/>
      <c r="LBI91" s="190"/>
      <c r="LBJ91" s="190"/>
      <c r="LBK91" s="190"/>
      <c r="LBL91" s="190"/>
      <c r="LBM91" s="190"/>
      <c r="LBN91" s="190"/>
      <c r="LBO91" s="190"/>
      <c r="LBP91" s="190"/>
      <c r="LBQ91" s="190"/>
      <c r="LBR91" s="190"/>
      <c r="LBS91" s="190"/>
      <c r="LBT91" s="190"/>
      <c r="LBU91" s="190"/>
      <c r="LBV91" s="190"/>
      <c r="LBW91" s="190"/>
      <c r="LBX91" s="190"/>
      <c r="LBY91" s="190"/>
      <c r="LBZ91" s="190"/>
      <c r="LCA91" s="190"/>
      <c r="LCB91" s="190"/>
      <c r="LCC91" s="190"/>
      <c r="LCD91" s="190"/>
      <c r="LCE91" s="190"/>
      <c r="LCF91" s="190"/>
      <c r="LCG91" s="190"/>
      <c r="LCH91" s="190"/>
      <c r="LCI91" s="190"/>
      <c r="LCJ91" s="190"/>
      <c r="LCK91" s="190"/>
      <c r="LCL91" s="190"/>
      <c r="LCM91" s="190"/>
      <c r="LCN91" s="190"/>
      <c r="LCO91" s="190"/>
      <c r="LCP91" s="190"/>
      <c r="LCQ91" s="190"/>
      <c r="LCR91" s="190"/>
      <c r="LCS91" s="190"/>
      <c r="LCT91" s="190"/>
      <c r="LCU91" s="190"/>
      <c r="LCV91" s="190"/>
      <c r="LCW91" s="190"/>
      <c r="LCX91" s="190"/>
      <c r="LCY91" s="190"/>
      <c r="LCZ91" s="190"/>
      <c r="LDA91" s="190"/>
      <c r="LDB91" s="190"/>
      <c r="LDC91" s="190"/>
      <c r="LDD91" s="190"/>
      <c r="LDE91" s="190"/>
      <c r="LDF91" s="190"/>
      <c r="LDG91" s="190"/>
      <c r="LDH91" s="190"/>
      <c r="LDI91" s="190"/>
      <c r="LDJ91" s="190"/>
      <c r="LDK91" s="190"/>
      <c r="LDL91" s="190"/>
      <c r="LDM91" s="190"/>
      <c r="LDN91" s="190"/>
      <c r="LDO91" s="190"/>
      <c r="LDP91" s="190"/>
      <c r="LDQ91" s="190"/>
      <c r="LDR91" s="190"/>
      <c r="LDS91" s="190"/>
      <c r="LDT91" s="190"/>
      <c r="LDU91" s="190"/>
      <c r="LDV91" s="190"/>
      <c r="LDW91" s="190"/>
      <c r="LDX91" s="190"/>
      <c r="LDY91" s="190"/>
      <c r="LDZ91" s="190"/>
      <c r="LEA91" s="190"/>
      <c r="LEB91" s="190"/>
      <c r="LEC91" s="190"/>
      <c r="LED91" s="190"/>
      <c r="LEE91" s="190"/>
      <c r="LEF91" s="190"/>
      <c r="LEG91" s="190"/>
      <c r="LEH91" s="190"/>
      <c r="LEI91" s="190"/>
      <c r="LEJ91" s="190"/>
      <c r="LEK91" s="190"/>
      <c r="LEL91" s="190"/>
      <c r="LEM91" s="190"/>
      <c r="LEN91" s="190"/>
      <c r="LEO91" s="190"/>
      <c r="LEP91" s="190"/>
      <c r="LEQ91" s="190"/>
      <c r="LER91" s="190"/>
      <c r="LES91" s="190"/>
      <c r="LET91" s="190"/>
      <c r="LEU91" s="190"/>
      <c r="LEV91" s="190"/>
      <c r="LEW91" s="190"/>
      <c r="LEX91" s="190"/>
      <c r="LEY91" s="190"/>
      <c r="LEZ91" s="190"/>
      <c r="LFA91" s="190"/>
      <c r="LFB91" s="190"/>
      <c r="LFC91" s="190"/>
      <c r="LFD91" s="190"/>
      <c r="LFE91" s="190"/>
      <c r="LFF91" s="190"/>
      <c r="LFG91" s="190"/>
      <c r="LFH91" s="190"/>
      <c r="LFI91" s="190"/>
      <c r="LFJ91" s="190"/>
      <c r="LFK91" s="190"/>
      <c r="LFL91" s="190"/>
      <c r="LFM91" s="190"/>
      <c r="LFN91" s="190"/>
      <c r="LFO91" s="190"/>
      <c r="LFP91" s="190"/>
      <c r="LFQ91" s="190"/>
      <c r="LFR91" s="190"/>
      <c r="LFS91" s="190"/>
      <c r="LFT91" s="190"/>
      <c r="LFU91" s="190"/>
      <c r="LFV91" s="190"/>
      <c r="LFW91" s="190"/>
      <c r="LFX91" s="190"/>
      <c r="LFY91" s="190"/>
      <c r="LFZ91" s="190"/>
      <c r="LGA91" s="190"/>
      <c r="LGB91" s="190"/>
      <c r="LGC91" s="190"/>
      <c r="LGD91" s="190"/>
      <c r="LGE91" s="190"/>
      <c r="LGF91" s="190"/>
      <c r="LGG91" s="190"/>
      <c r="LGH91" s="190"/>
      <c r="LGI91" s="190"/>
      <c r="LGJ91" s="190"/>
      <c r="LGK91" s="190"/>
      <c r="LGL91" s="190"/>
      <c r="LGM91" s="190"/>
      <c r="LGN91" s="190"/>
      <c r="LGO91" s="190"/>
      <c r="LGP91" s="190"/>
      <c r="LGQ91" s="190"/>
      <c r="LGR91" s="190"/>
      <c r="LGS91" s="190"/>
      <c r="LGT91" s="190"/>
      <c r="LGU91" s="190"/>
      <c r="LGV91" s="190"/>
      <c r="LGW91" s="190"/>
      <c r="LGX91" s="190"/>
      <c r="LGY91" s="190"/>
      <c r="LGZ91" s="190"/>
      <c r="LHA91" s="190"/>
      <c r="LHB91" s="190"/>
      <c r="LHC91" s="190"/>
      <c r="LHD91" s="190"/>
      <c r="LHE91" s="190"/>
      <c r="LHF91" s="190"/>
      <c r="LHG91" s="190"/>
      <c r="LHH91" s="190"/>
      <c r="LHI91" s="190"/>
      <c r="LHJ91" s="190"/>
      <c r="LHK91" s="190"/>
      <c r="LHL91" s="190"/>
      <c r="LHM91" s="190"/>
      <c r="LHN91" s="190"/>
      <c r="LHO91" s="190"/>
      <c r="LHP91" s="190"/>
      <c r="LHQ91" s="190"/>
      <c r="LHR91" s="190"/>
      <c r="LHS91" s="190"/>
      <c r="LHT91" s="190"/>
      <c r="LHU91" s="190"/>
      <c r="LHV91" s="190"/>
      <c r="LHW91" s="190"/>
      <c r="LHX91" s="190"/>
      <c r="LHY91" s="190"/>
      <c r="LHZ91" s="190"/>
      <c r="LIA91" s="190"/>
      <c r="LIB91" s="190"/>
      <c r="LIC91" s="190"/>
      <c r="LID91" s="190"/>
      <c r="LIE91" s="190"/>
      <c r="LIF91" s="190"/>
      <c r="LIG91" s="190"/>
      <c r="LIH91" s="190"/>
      <c r="LII91" s="190"/>
      <c r="LIJ91" s="190"/>
      <c r="LIK91" s="190"/>
      <c r="LIL91" s="190"/>
      <c r="LIM91" s="190"/>
      <c r="LIN91" s="190"/>
      <c r="LIO91" s="190"/>
      <c r="LIP91" s="190"/>
      <c r="LIQ91" s="190"/>
      <c r="LIR91" s="190"/>
      <c r="LIS91" s="190"/>
      <c r="LIT91" s="190"/>
      <c r="LIU91" s="190"/>
      <c r="LIV91" s="190"/>
      <c r="LIW91" s="190"/>
      <c r="LIX91" s="190"/>
      <c r="LIY91" s="190"/>
      <c r="LIZ91" s="190"/>
      <c r="LJA91" s="190"/>
      <c r="LJB91" s="190"/>
      <c r="LJC91" s="190"/>
      <c r="LJD91" s="190"/>
      <c r="LJE91" s="190"/>
      <c r="LJF91" s="190"/>
      <c r="LJG91" s="190"/>
      <c r="LJH91" s="190"/>
      <c r="LJI91" s="190"/>
      <c r="LJJ91" s="190"/>
      <c r="LJK91" s="190"/>
      <c r="LJL91" s="190"/>
      <c r="LJM91" s="190"/>
      <c r="LJN91" s="190"/>
      <c r="LJO91" s="190"/>
      <c r="LJP91" s="190"/>
      <c r="LJQ91" s="190"/>
      <c r="LJR91" s="190"/>
      <c r="LJS91" s="190"/>
      <c r="LJT91" s="190"/>
      <c r="LJU91" s="190"/>
      <c r="LJV91" s="190"/>
      <c r="LJW91" s="190"/>
      <c r="LJX91" s="190"/>
      <c r="LJY91" s="190"/>
      <c r="LJZ91" s="190"/>
      <c r="LKA91" s="190"/>
      <c r="LKB91" s="190"/>
      <c r="LKC91" s="190"/>
      <c r="LKD91" s="190"/>
      <c r="LKE91" s="190"/>
      <c r="LKF91" s="190"/>
      <c r="LKG91" s="190"/>
      <c r="LKH91" s="190"/>
      <c r="LKI91" s="190"/>
      <c r="LKJ91" s="190"/>
      <c r="LKK91" s="190"/>
      <c r="LKL91" s="190"/>
      <c r="LKM91" s="190"/>
      <c r="LKN91" s="190"/>
      <c r="LKO91" s="190"/>
      <c r="LKP91" s="190"/>
      <c r="LKQ91" s="190"/>
      <c r="LKR91" s="190"/>
      <c r="LKS91" s="190"/>
      <c r="LKT91" s="190"/>
      <c r="LKU91" s="190"/>
      <c r="LKV91" s="190"/>
      <c r="LKW91" s="190"/>
      <c r="LKX91" s="190"/>
      <c r="LKY91" s="190"/>
      <c r="LKZ91" s="190"/>
      <c r="LLA91" s="190"/>
      <c r="LLB91" s="190"/>
      <c r="LLC91" s="190"/>
      <c r="LLD91" s="190"/>
      <c r="LLE91" s="190"/>
      <c r="LLF91" s="190"/>
      <c r="LLG91" s="190"/>
      <c r="LLH91" s="190"/>
      <c r="LLI91" s="190"/>
      <c r="LLJ91" s="190"/>
      <c r="LLK91" s="190"/>
      <c r="LLL91" s="190"/>
      <c r="LLM91" s="190"/>
      <c r="LLN91" s="190"/>
      <c r="LLO91" s="190"/>
      <c r="LLP91" s="190"/>
      <c r="LLQ91" s="190"/>
      <c r="LLR91" s="190"/>
      <c r="LLS91" s="190"/>
      <c r="LLT91" s="190"/>
      <c r="LLU91" s="190"/>
      <c r="LLV91" s="190"/>
      <c r="LLW91" s="190"/>
      <c r="LLX91" s="190"/>
      <c r="LLY91" s="190"/>
      <c r="LLZ91" s="190"/>
      <c r="LMA91" s="190"/>
      <c r="LMB91" s="190"/>
      <c r="LMC91" s="190"/>
      <c r="LMD91" s="190"/>
      <c r="LME91" s="190"/>
      <c r="LMF91" s="190"/>
      <c r="LMG91" s="190"/>
      <c r="LMH91" s="190"/>
      <c r="LMI91" s="190"/>
      <c r="LMJ91" s="190"/>
      <c r="LMK91" s="190"/>
      <c r="LML91" s="190"/>
      <c r="LMM91" s="190"/>
      <c r="LMN91" s="190"/>
      <c r="LMO91" s="190"/>
      <c r="LMP91" s="190"/>
      <c r="LMQ91" s="190"/>
      <c r="LMR91" s="190"/>
      <c r="LMS91" s="190"/>
      <c r="LMT91" s="190"/>
      <c r="LMU91" s="190"/>
      <c r="LMV91" s="190"/>
      <c r="LMW91" s="190"/>
      <c r="LMX91" s="190"/>
      <c r="LMY91" s="190"/>
      <c r="LMZ91" s="190"/>
      <c r="LNA91" s="190"/>
      <c r="LNB91" s="190"/>
      <c r="LNC91" s="190"/>
      <c r="LND91" s="190"/>
      <c r="LNE91" s="190"/>
      <c r="LNF91" s="190"/>
      <c r="LNG91" s="190"/>
      <c r="LNH91" s="190"/>
      <c r="LNI91" s="190"/>
      <c r="LNJ91" s="190"/>
      <c r="LNK91" s="190"/>
      <c r="LNL91" s="190"/>
      <c r="LNM91" s="190"/>
      <c r="LNN91" s="190"/>
      <c r="LNO91" s="190"/>
      <c r="LNP91" s="190"/>
      <c r="LNQ91" s="190"/>
      <c r="LNR91" s="190"/>
      <c r="LNS91" s="190"/>
      <c r="LNT91" s="190"/>
      <c r="LNU91" s="190"/>
      <c r="LNV91" s="190"/>
      <c r="LNW91" s="190"/>
      <c r="LNX91" s="190"/>
      <c r="LNY91" s="190"/>
      <c r="LNZ91" s="190"/>
      <c r="LOA91" s="190"/>
      <c r="LOB91" s="190"/>
      <c r="LOC91" s="190"/>
      <c r="LOD91" s="190"/>
      <c r="LOE91" s="190"/>
      <c r="LOF91" s="190"/>
      <c r="LOG91" s="190"/>
      <c r="LOH91" s="190"/>
      <c r="LOI91" s="190"/>
      <c r="LOJ91" s="190"/>
      <c r="LOK91" s="190"/>
      <c r="LOL91" s="190"/>
      <c r="LOM91" s="190"/>
      <c r="LON91" s="190"/>
      <c r="LOO91" s="190"/>
      <c r="LOP91" s="190"/>
      <c r="LOQ91" s="190"/>
      <c r="LOR91" s="190"/>
      <c r="LOS91" s="190"/>
      <c r="LOT91" s="190"/>
      <c r="LOU91" s="190"/>
      <c r="LOV91" s="190"/>
      <c r="LOW91" s="190"/>
      <c r="LOX91" s="190"/>
      <c r="LOY91" s="190"/>
      <c r="LOZ91" s="190"/>
      <c r="LPA91" s="190"/>
      <c r="LPB91" s="190"/>
      <c r="LPC91" s="190"/>
      <c r="LPD91" s="190"/>
      <c r="LPE91" s="190"/>
      <c r="LPF91" s="190"/>
      <c r="LPG91" s="190"/>
      <c r="LPH91" s="190"/>
      <c r="LPI91" s="190"/>
      <c r="LPJ91" s="190"/>
      <c r="LPK91" s="190"/>
      <c r="LPL91" s="190"/>
      <c r="LPM91" s="190"/>
      <c r="LPN91" s="190"/>
      <c r="LPO91" s="190"/>
      <c r="LPP91" s="190"/>
      <c r="LPQ91" s="190"/>
      <c r="LPR91" s="190"/>
      <c r="LPS91" s="190"/>
      <c r="LPT91" s="190"/>
      <c r="LPU91" s="190"/>
      <c r="LPV91" s="190"/>
      <c r="LPW91" s="190"/>
      <c r="LPX91" s="190"/>
      <c r="LPY91" s="190"/>
      <c r="LPZ91" s="190"/>
      <c r="LQA91" s="190"/>
      <c r="LQB91" s="190"/>
      <c r="LQC91" s="190"/>
      <c r="LQD91" s="190"/>
      <c r="LQE91" s="190"/>
      <c r="LQF91" s="190"/>
      <c r="LQG91" s="190"/>
      <c r="LQH91" s="190"/>
      <c r="LQI91" s="190"/>
      <c r="LQJ91" s="190"/>
      <c r="LQK91" s="190"/>
      <c r="LQL91" s="190"/>
      <c r="LQM91" s="190"/>
      <c r="LQN91" s="190"/>
      <c r="LQO91" s="190"/>
      <c r="LQP91" s="190"/>
      <c r="LQQ91" s="190"/>
      <c r="LQR91" s="190"/>
      <c r="LQS91" s="190"/>
      <c r="LQT91" s="190"/>
      <c r="LQU91" s="190"/>
      <c r="LQV91" s="190"/>
      <c r="LQW91" s="190"/>
      <c r="LQX91" s="190"/>
      <c r="LQY91" s="190"/>
      <c r="LQZ91" s="190"/>
      <c r="LRA91" s="190"/>
      <c r="LRB91" s="190"/>
      <c r="LRC91" s="190"/>
      <c r="LRD91" s="190"/>
      <c r="LRE91" s="190"/>
      <c r="LRF91" s="190"/>
      <c r="LRG91" s="190"/>
      <c r="LRH91" s="190"/>
      <c r="LRI91" s="190"/>
      <c r="LRJ91" s="190"/>
      <c r="LRK91" s="190"/>
      <c r="LRL91" s="190"/>
      <c r="LRM91" s="190"/>
      <c r="LRN91" s="190"/>
      <c r="LRO91" s="190"/>
      <c r="LRP91" s="190"/>
      <c r="LRQ91" s="190"/>
      <c r="LRR91" s="190"/>
      <c r="LRS91" s="190"/>
      <c r="LRT91" s="190"/>
      <c r="LRU91" s="190"/>
      <c r="LRV91" s="190"/>
      <c r="LRW91" s="190"/>
      <c r="LRX91" s="190"/>
      <c r="LRY91" s="190"/>
      <c r="LRZ91" s="190"/>
      <c r="LSA91" s="190"/>
      <c r="LSB91" s="190"/>
      <c r="LSC91" s="190"/>
      <c r="LSD91" s="190"/>
      <c r="LSE91" s="190"/>
      <c r="LSF91" s="190"/>
      <c r="LSG91" s="190"/>
      <c r="LSH91" s="190"/>
      <c r="LSI91" s="190"/>
      <c r="LSJ91" s="190"/>
      <c r="LSK91" s="190"/>
      <c r="LSL91" s="190"/>
      <c r="LSM91" s="190"/>
      <c r="LSN91" s="190"/>
      <c r="LSO91" s="190"/>
      <c r="LSP91" s="190"/>
      <c r="LSQ91" s="190"/>
      <c r="LSR91" s="190"/>
      <c r="LSS91" s="190"/>
      <c r="LST91" s="190"/>
      <c r="LSU91" s="190"/>
      <c r="LSV91" s="190"/>
      <c r="LSW91" s="190"/>
      <c r="LSX91" s="190"/>
      <c r="LSY91" s="190"/>
      <c r="LSZ91" s="190"/>
      <c r="LTA91" s="190"/>
      <c r="LTB91" s="190"/>
      <c r="LTC91" s="190"/>
      <c r="LTD91" s="190"/>
      <c r="LTE91" s="190"/>
      <c r="LTF91" s="190"/>
      <c r="LTG91" s="190"/>
      <c r="LTH91" s="190"/>
      <c r="LTI91" s="190"/>
      <c r="LTJ91" s="190"/>
      <c r="LTK91" s="190"/>
      <c r="LTL91" s="190"/>
      <c r="LTM91" s="190"/>
      <c r="LTN91" s="190"/>
      <c r="LTO91" s="190"/>
      <c r="LTP91" s="190"/>
      <c r="LTQ91" s="190"/>
      <c r="LTR91" s="190"/>
      <c r="LTS91" s="190"/>
      <c r="LTT91" s="190"/>
      <c r="LTU91" s="190"/>
      <c r="LTV91" s="190"/>
      <c r="LTW91" s="190"/>
      <c r="LTX91" s="190"/>
      <c r="LTY91" s="190"/>
      <c r="LTZ91" s="190"/>
      <c r="LUA91" s="190"/>
      <c r="LUB91" s="190"/>
      <c r="LUC91" s="190"/>
      <c r="LUD91" s="190"/>
      <c r="LUE91" s="190"/>
      <c r="LUF91" s="190"/>
      <c r="LUG91" s="190"/>
      <c r="LUH91" s="190"/>
      <c r="LUI91" s="190"/>
      <c r="LUJ91" s="190"/>
      <c r="LUK91" s="190"/>
      <c r="LUL91" s="190"/>
      <c r="LUM91" s="190"/>
      <c r="LUN91" s="190"/>
      <c r="LUO91" s="190"/>
      <c r="LUP91" s="190"/>
      <c r="LUQ91" s="190"/>
      <c r="LUR91" s="190"/>
      <c r="LUS91" s="190"/>
      <c r="LUT91" s="190"/>
      <c r="LUU91" s="190"/>
      <c r="LUV91" s="190"/>
      <c r="LUW91" s="190"/>
      <c r="LUX91" s="190"/>
      <c r="LUY91" s="190"/>
      <c r="LUZ91" s="190"/>
      <c r="LVA91" s="190"/>
      <c r="LVB91" s="190"/>
      <c r="LVC91" s="190"/>
      <c r="LVD91" s="190"/>
      <c r="LVE91" s="190"/>
      <c r="LVF91" s="190"/>
      <c r="LVG91" s="190"/>
      <c r="LVH91" s="190"/>
      <c r="LVI91" s="190"/>
      <c r="LVJ91" s="190"/>
      <c r="LVK91" s="190"/>
      <c r="LVL91" s="190"/>
      <c r="LVM91" s="190"/>
      <c r="LVN91" s="190"/>
      <c r="LVO91" s="190"/>
      <c r="LVP91" s="190"/>
      <c r="LVQ91" s="190"/>
      <c r="LVR91" s="190"/>
      <c r="LVS91" s="190"/>
      <c r="LVT91" s="190"/>
      <c r="LVU91" s="190"/>
      <c r="LVV91" s="190"/>
      <c r="LVW91" s="190"/>
      <c r="LVX91" s="190"/>
      <c r="LVY91" s="190"/>
      <c r="LVZ91" s="190"/>
      <c r="LWA91" s="190"/>
      <c r="LWB91" s="190"/>
      <c r="LWC91" s="190"/>
      <c r="LWD91" s="190"/>
      <c r="LWE91" s="190"/>
      <c r="LWF91" s="190"/>
      <c r="LWG91" s="190"/>
      <c r="LWH91" s="190"/>
      <c r="LWI91" s="190"/>
      <c r="LWJ91" s="190"/>
      <c r="LWK91" s="190"/>
      <c r="LWL91" s="190"/>
      <c r="LWM91" s="190"/>
      <c r="LWN91" s="190"/>
      <c r="LWO91" s="190"/>
      <c r="LWP91" s="190"/>
      <c r="LWQ91" s="190"/>
      <c r="LWR91" s="190"/>
      <c r="LWS91" s="190"/>
      <c r="LWT91" s="190"/>
      <c r="LWU91" s="190"/>
      <c r="LWV91" s="190"/>
      <c r="LWW91" s="190"/>
      <c r="LWX91" s="190"/>
      <c r="LWY91" s="190"/>
      <c r="LWZ91" s="190"/>
      <c r="LXA91" s="190"/>
      <c r="LXB91" s="190"/>
      <c r="LXC91" s="190"/>
      <c r="LXD91" s="190"/>
      <c r="LXE91" s="190"/>
      <c r="LXF91" s="190"/>
      <c r="LXG91" s="190"/>
      <c r="LXH91" s="190"/>
      <c r="LXI91" s="190"/>
      <c r="LXJ91" s="190"/>
      <c r="LXK91" s="190"/>
      <c r="LXL91" s="190"/>
      <c r="LXM91" s="190"/>
      <c r="LXN91" s="190"/>
      <c r="LXO91" s="190"/>
      <c r="LXP91" s="190"/>
      <c r="LXQ91" s="190"/>
      <c r="LXR91" s="190"/>
      <c r="LXS91" s="190"/>
      <c r="LXT91" s="190"/>
      <c r="LXU91" s="190"/>
      <c r="LXV91" s="190"/>
      <c r="LXW91" s="190"/>
      <c r="LXX91" s="190"/>
      <c r="LXY91" s="190"/>
      <c r="LXZ91" s="190"/>
      <c r="LYA91" s="190"/>
      <c r="LYB91" s="190"/>
      <c r="LYC91" s="190"/>
      <c r="LYD91" s="190"/>
      <c r="LYE91" s="190"/>
      <c r="LYF91" s="190"/>
      <c r="LYG91" s="190"/>
      <c r="LYH91" s="190"/>
      <c r="LYI91" s="190"/>
      <c r="LYJ91" s="190"/>
      <c r="LYK91" s="190"/>
      <c r="LYL91" s="190"/>
      <c r="LYM91" s="190"/>
      <c r="LYN91" s="190"/>
      <c r="LYO91" s="190"/>
      <c r="LYP91" s="190"/>
      <c r="LYQ91" s="190"/>
      <c r="LYR91" s="190"/>
      <c r="LYS91" s="190"/>
      <c r="LYT91" s="190"/>
      <c r="LYU91" s="190"/>
      <c r="LYV91" s="190"/>
      <c r="LYW91" s="190"/>
      <c r="LYX91" s="190"/>
      <c r="LYY91" s="190"/>
      <c r="LYZ91" s="190"/>
      <c r="LZA91" s="190"/>
      <c r="LZB91" s="190"/>
      <c r="LZC91" s="190"/>
      <c r="LZD91" s="190"/>
      <c r="LZE91" s="190"/>
      <c r="LZF91" s="190"/>
      <c r="LZG91" s="190"/>
      <c r="LZH91" s="190"/>
      <c r="LZI91" s="190"/>
      <c r="LZJ91" s="190"/>
      <c r="LZK91" s="190"/>
      <c r="LZL91" s="190"/>
      <c r="LZM91" s="190"/>
      <c r="LZN91" s="190"/>
      <c r="LZO91" s="190"/>
      <c r="LZP91" s="190"/>
      <c r="LZQ91" s="190"/>
      <c r="LZR91" s="190"/>
      <c r="LZS91" s="190"/>
      <c r="LZT91" s="190"/>
      <c r="LZU91" s="190"/>
      <c r="LZV91" s="190"/>
      <c r="LZW91" s="190"/>
      <c r="LZX91" s="190"/>
      <c r="LZY91" s="190"/>
      <c r="LZZ91" s="190"/>
      <c r="MAA91" s="190"/>
      <c r="MAB91" s="190"/>
      <c r="MAC91" s="190"/>
      <c r="MAD91" s="190"/>
      <c r="MAE91" s="190"/>
      <c r="MAF91" s="190"/>
      <c r="MAG91" s="190"/>
      <c r="MAH91" s="190"/>
      <c r="MAI91" s="190"/>
      <c r="MAJ91" s="190"/>
      <c r="MAK91" s="190"/>
      <c r="MAL91" s="190"/>
      <c r="MAM91" s="190"/>
      <c r="MAN91" s="190"/>
      <c r="MAO91" s="190"/>
      <c r="MAP91" s="190"/>
      <c r="MAQ91" s="190"/>
      <c r="MAR91" s="190"/>
      <c r="MAS91" s="190"/>
      <c r="MAT91" s="190"/>
      <c r="MAU91" s="190"/>
      <c r="MAV91" s="190"/>
      <c r="MAW91" s="190"/>
      <c r="MAX91" s="190"/>
      <c r="MAY91" s="190"/>
      <c r="MAZ91" s="190"/>
      <c r="MBA91" s="190"/>
      <c r="MBB91" s="190"/>
      <c r="MBC91" s="190"/>
      <c r="MBD91" s="190"/>
      <c r="MBE91" s="190"/>
      <c r="MBF91" s="190"/>
      <c r="MBG91" s="190"/>
      <c r="MBH91" s="190"/>
      <c r="MBI91" s="190"/>
      <c r="MBJ91" s="190"/>
      <c r="MBK91" s="190"/>
      <c r="MBL91" s="190"/>
      <c r="MBM91" s="190"/>
      <c r="MBN91" s="190"/>
      <c r="MBO91" s="190"/>
      <c r="MBP91" s="190"/>
      <c r="MBQ91" s="190"/>
      <c r="MBR91" s="190"/>
      <c r="MBS91" s="190"/>
      <c r="MBT91" s="190"/>
      <c r="MBU91" s="190"/>
      <c r="MBV91" s="190"/>
      <c r="MBW91" s="190"/>
      <c r="MBX91" s="190"/>
      <c r="MBY91" s="190"/>
      <c r="MBZ91" s="190"/>
      <c r="MCA91" s="190"/>
      <c r="MCB91" s="190"/>
      <c r="MCC91" s="190"/>
      <c r="MCD91" s="190"/>
      <c r="MCE91" s="190"/>
      <c r="MCF91" s="190"/>
      <c r="MCG91" s="190"/>
      <c r="MCH91" s="190"/>
      <c r="MCI91" s="190"/>
      <c r="MCJ91" s="190"/>
      <c r="MCK91" s="190"/>
      <c r="MCL91" s="190"/>
      <c r="MCM91" s="190"/>
      <c r="MCN91" s="190"/>
      <c r="MCO91" s="190"/>
      <c r="MCP91" s="190"/>
      <c r="MCQ91" s="190"/>
      <c r="MCR91" s="190"/>
      <c r="MCS91" s="190"/>
      <c r="MCT91" s="190"/>
      <c r="MCU91" s="190"/>
      <c r="MCV91" s="190"/>
      <c r="MCW91" s="190"/>
      <c r="MCX91" s="190"/>
      <c r="MCY91" s="190"/>
      <c r="MCZ91" s="190"/>
      <c r="MDA91" s="190"/>
      <c r="MDB91" s="190"/>
      <c r="MDC91" s="190"/>
      <c r="MDD91" s="190"/>
      <c r="MDE91" s="190"/>
      <c r="MDF91" s="190"/>
      <c r="MDG91" s="190"/>
      <c r="MDH91" s="190"/>
      <c r="MDI91" s="190"/>
      <c r="MDJ91" s="190"/>
      <c r="MDK91" s="190"/>
      <c r="MDL91" s="190"/>
      <c r="MDM91" s="190"/>
      <c r="MDN91" s="190"/>
      <c r="MDO91" s="190"/>
      <c r="MDP91" s="190"/>
      <c r="MDQ91" s="190"/>
      <c r="MDR91" s="190"/>
      <c r="MDS91" s="190"/>
      <c r="MDT91" s="190"/>
      <c r="MDU91" s="190"/>
      <c r="MDV91" s="190"/>
      <c r="MDW91" s="190"/>
      <c r="MDX91" s="190"/>
      <c r="MDY91" s="190"/>
      <c r="MDZ91" s="190"/>
      <c r="MEA91" s="190"/>
      <c r="MEB91" s="190"/>
      <c r="MEC91" s="190"/>
      <c r="MED91" s="190"/>
      <c r="MEE91" s="190"/>
      <c r="MEF91" s="190"/>
      <c r="MEG91" s="190"/>
      <c r="MEH91" s="190"/>
      <c r="MEI91" s="190"/>
      <c r="MEJ91" s="190"/>
      <c r="MEK91" s="190"/>
      <c r="MEL91" s="190"/>
      <c r="MEM91" s="190"/>
      <c r="MEN91" s="190"/>
      <c r="MEO91" s="190"/>
      <c r="MEP91" s="190"/>
      <c r="MEQ91" s="190"/>
      <c r="MER91" s="190"/>
      <c r="MES91" s="190"/>
      <c r="MET91" s="190"/>
      <c r="MEU91" s="190"/>
      <c r="MEV91" s="190"/>
      <c r="MEW91" s="190"/>
      <c r="MEX91" s="190"/>
      <c r="MEY91" s="190"/>
      <c r="MEZ91" s="190"/>
      <c r="MFA91" s="190"/>
      <c r="MFB91" s="190"/>
      <c r="MFC91" s="190"/>
      <c r="MFD91" s="190"/>
      <c r="MFE91" s="190"/>
      <c r="MFF91" s="190"/>
      <c r="MFG91" s="190"/>
      <c r="MFH91" s="190"/>
      <c r="MFI91" s="190"/>
      <c r="MFJ91" s="190"/>
      <c r="MFK91" s="190"/>
      <c r="MFL91" s="190"/>
      <c r="MFM91" s="190"/>
      <c r="MFN91" s="190"/>
      <c r="MFO91" s="190"/>
      <c r="MFP91" s="190"/>
      <c r="MFQ91" s="190"/>
      <c r="MFR91" s="190"/>
      <c r="MFS91" s="190"/>
      <c r="MFT91" s="190"/>
      <c r="MFU91" s="190"/>
      <c r="MFV91" s="190"/>
      <c r="MFW91" s="190"/>
      <c r="MFX91" s="190"/>
      <c r="MFY91" s="190"/>
      <c r="MFZ91" s="190"/>
      <c r="MGA91" s="190"/>
      <c r="MGB91" s="190"/>
      <c r="MGC91" s="190"/>
      <c r="MGD91" s="190"/>
      <c r="MGE91" s="190"/>
      <c r="MGF91" s="190"/>
      <c r="MGG91" s="190"/>
      <c r="MGH91" s="190"/>
      <c r="MGI91" s="190"/>
      <c r="MGJ91" s="190"/>
      <c r="MGK91" s="190"/>
      <c r="MGL91" s="190"/>
      <c r="MGM91" s="190"/>
      <c r="MGN91" s="190"/>
      <c r="MGO91" s="190"/>
      <c r="MGP91" s="190"/>
      <c r="MGQ91" s="190"/>
      <c r="MGR91" s="190"/>
      <c r="MGS91" s="190"/>
      <c r="MGT91" s="190"/>
      <c r="MGU91" s="190"/>
      <c r="MGV91" s="190"/>
      <c r="MGW91" s="190"/>
      <c r="MGX91" s="190"/>
      <c r="MGY91" s="190"/>
      <c r="MGZ91" s="190"/>
      <c r="MHA91" s="190"/>
      <c r="MHB91" s="190"/>
      <c r="MHC91" s="190"/>
      <c r="MHD91" s="190"/>
      <c r="MHE91" s="190"/>
      <c r="MHF91" s="190"/>
      <c r="MHG91" s="190"/>
      <c r="MHH91" s="190"/>
      <c r="MHI91" s="190"/>
      <c r="MHJ91" s="190"/>
      <c r="MHK91" s="190"/>
      <c r="MHL91" s="190"/>
      <c r="MHM91" s="190"/>
      <c r="MHN91" s="190"/>
      <c r="MHO91" s="190"/>
      <c r="MHP91" s="190"/>
      <c r="MHQ91" s="190"/>
      <c r="MHR91" s="190"/>
      <c r="MHS91" s="190"/>
      <c r="MHT91" s="190"/>
      <c r="MHU91" s="190"/>
      <c r="MHV91" s="190"/>
      <c r="MHW91" s="190"/>
      <c r="MHX91" s="190"/>
      <c r="MHY91" s="190"/>
      <c r="MHZ91" s="190"/>
      <c r="MIA91" s="190"/>
      <c r="MIB91" s="190"/>
      <c r="MIC91" s="190"/>
      <c r="MID91" s="190"/>
      <c r="MIE91" s="190"/>
      <c r="MIF91" s="190"/>
      <c r="MIG91" s="190"/>
      <c r="MIH91" s="190"/>
      <c r="MII91" s="190"/>
      <c r="MIJ91" s="190"/>
      <c r="MIK91" s="190"/>
      <c r="MIL91" s="190"/>
      <c r="MIM91" s="190"/>
      <c r="MIN91" s="190"/>
      <c r="MIO91" s="190"/>
      <c r="MIP91" s="190"/>
      <c r="MIQ91" s="190"/>
      <c r="MIR91" s="190"/>
      <c r="MIS91" s="190"/>
      <c r="MIT91" s="190"/>
      <c r="MIU91" s="190"/>
      <c r="MIV91" s="190"/>
      <c r="MIW91" s="190"/>
      <c r="MIX91" s="190"/>
      <c r="MIY91" s="190"/>
      <c r="MIZ91" s="190"/>
      <c r="MJA91" s="190"/>
      <c r="MJB91" s="190"/>
      <c r="MJC91" s="190"/>
      <c r="MJD91" s="190"/>
      <c r="MJE91" s="190"/>
      <c r="MJF91" s="190"/>
      <c r="MJG91" s="190"/>
      <c r="MJH91" s="190"/>
      <c r="MJI91" s="190"/>
      <c r="MJJ91" s="190"/>
      <c r="MJK91" s="190"/>
      <c r="MJL91" s="190"/>
      <c r="MJM91" s="190"/>
      <c r="MJN91" s="190"/>
      <c r="MJO91" s="190"/>
      <c r="MJP91" s="190"/>
      <c r="MJQ91" s="190"/>
      <c r="MJR91" s="190"/>
      <c r="MJS91" s="190"/>
      <c r="MJT91" s="190"/>
      <c r="MJU91" s="190"/>
      <c r="MJV91" s="190"/>
      <c r="MJW91" s="190"/>
      <c r="MJX91" s="190"/>
      <c r="MJY91" s="190"/>
      <c r="MJZ91" s="190"/>
      <c r="MKA91" s="190"/>
      <c r="MKB91" s="190"/>
      <c r="MKC91" s="190"/>
      <c r="MKD91" s="190"/>
      <c r="MKE91" s="190"/>
      <c r="MKF91" s="190"/>
      <c r="MKG91" s="190"/>
      <c r="MKH91" s="190"/>
      <c r="MKI91" s="190"/>
      <c r="MKJ91" s="190"/>
      <c r="MKK91" s="190"/>
      <c r="MKL91" s="190"/>
      <c r="MKM91" s="190"/>
      <c r="MKN91" s="190"/>
      <c r="MKO91" s="190"/>
      <c r="MKP91" s="190"/>
      <c r="MKQ91" s="190"/>
      <c r="MKR91" s="190"/>
      <c r="MKS91" s="190"/>
      <c r="MKT91" s="190"/>
      <c r="MKU91" s="190"/>
      <c r="MKV91" s="190"/>
      <c r="MKW91" s="190"/>
      <c r="MKX91" s="190"/>
      <c r="MKY91" s="190"/>
      <c r="MKZ91" s="190"/>
      <c r="MLA91" s="190"/>
      <c r="MLB91" s="190"/>
      <c r="MLC91" s="190"/>
      <c r="MLD91" s="190"/>
      <c r="MLE91" s="190"/>
      <c r="MLF91" s="190"/>
      <c r="MLG91" s="190"/>
      <c r="MLH91" s="190"/>
      <c r="MLI91" s="190"/>
      <c r="MLJ91" s="190"/>
      <c r="MLK91" s="190"/>
      <c r="MLL91" s="190"/>
      <c r="MLM91" s="190"/>
      <c r="MLN91" s="190"/>
      <c r="MLO91" s="190"/>
      <c r="MLP91" s="190"/>
      <c r="MLQ91" s="190"/>
      <c r="MLR91" s="190"/>
      <c r="MLS91" s="190"/>
      <c r="MLT91" s="190"/>
      <c r="MLU91" s="190"/>
      <c r="MLV91" s="190"/>
      <c r="MLW91" s="190"/>
      <c r="MLX91" s="190"/>
      <c r="MLY91" s="190"/>
      <c r="MLZ91" s="190"/>
      <c r="MMA91" s="190"/>
      <c r="MMB91" s="190"/>
      <c r="MMC91" s="190"/>
      <c r="MMD91" s="190"/>
      <c r="MME91" s="190"/>
      <c r="MMF91" s="190"/>
      <c r="MMG91" s="190"/>
      <c r="MMH91" s="190"/>
      <c r="MMI91" s="190"/>
      <c r="MMJ91" s="190"/>
      <c r="MMK91" s="190"/>
      <c r="MML91" s="190"/>
      <c r="MMM91" s="190"/>
      <c r="MMN91" s="190"/>
      <c r="MMO91" s="190"/>
      <c r="MMP91" s="190"/>
      <c r="MMQ91" s="190"/>
      <c r="MMR91" s="190"/>
      <c r="MMS91" s="190"/>
      <c r="MMT91" s="190"/>
      <c r="MMU91" s="190"/>
      <c r="MMV91" s="190"/>
      <c r="MMW91" s="190"/>
      <c r="MMX91" s="190"/>
      <c r="MMY91" s="190"/>
      <c r="MMZ91" s="190"/>
      <c r="MNA91" s="190"/>
      <c r="MNB91" s="190"/>
      <c r="MNC91" s="190"/>
      <c r="MND91" s="190"/>
      <c r="MNE91" s="190"/>
      <c r="MNF91" s="190"/>
      <c r="MNG91" s="190"/>
      <c r="MNH91" s="190"/>
      <c r="MNI91" s="190"/>
      <c r="MNJ91" s="190"/>
      <c r="MNK91" s="190"/>
      <c r="MNL91" s="190"/>
      <c r="MNM91" s="190"/>
      <c r="MNN91" s="190"/>
      <c r="MNO91" s="190"/>
      <c r="MNP91" s="190"/>
      <c r="MNQ91" s="190"/>
      <c r="MNR91" s="190"/>
      <c r="MNS91" s="190"/>
      <c r="MNT91" s="190"/>
      <c r="MNU91" s="190"/>
      <c r="MNV91" s="190"/>
      <c r="MNW91" s="190"/>
      <c r="MNX91" s="190"/>
      <c r="MNY91" s="190"/>
      <c r="MNZ91" s="190"/>
      <c r="MOA91" s="190"/>
      <c r="MOB91" s="190"/>
      <c r="MOC91" s="190"/>
      <c r="MOD91" s="190"/>
      <c r="MOE91" s="190"/>
      <c r="MOF91" s="190"/>
      <c r="MOG91" s="190"/>
      <c r="MOH91" s="190"/>
      <c r="MOI91" s="190"/>
      <c r="MOJ91" s="190"/>
      <c r="MOK91" s="190"/>
      <c r="MOL91" s="190"/>
      <c r="MOM91" s="190"/>
      <c r="MON91" s="190"/>
      <c r="MOO91" s="190"/>
      <c r="MOP91" s="190"/>
      <c r="MOQ91" s="190"/>
      <c r="MOR91" s="190"/>
      <c r="MOS91" s="190"/>
      <c r="MOT91" s="190"/>
      <c r="MOU91" s="190"/>
      <c r="MOV91" s="190"/>
      <c r="MOW91" s="190"/>
      <c r="MOX91" s="190"/>
      <c r="MOY91" s="190"/>
      <c r="MOZ91" s="190"/>
      <c r="MPA91" s="190"/>
      <c r="MPB91" s="190"/>
      <c r="MPC91" s="190"/>
      <c r="MPD91" s="190"/>
      <c r="MPE91" s="190"/>
      <c r="MPF91" s="190"/>
      <c r="MPG91" s="190"/>
      <c r="MPH91" s="190"/>
      <c r="MPI91" s="190"/>
      <c r="MPJ91" s="190"/>
      <c r="MPK91" s="190"/>
      <c r="MPL91" s="190"/>
      <c r="MPM91" s="190"/>
      <c r="MPN91" s="190"/>
      <c r="MPO91" s="190"/>
      <c r="MPP91" s="190"/>
      <c r="MPQ91" s="190"/>
      <c r="MPR91" s="190"/>
      <c r="MPS91" s="190"/>
      <c r="MPT91" s="190"/>
      <c r="MPU91" s="190"/>
      <c r="MPV91" s="190"/>
      <c r="MPW91" s="190"/>
      <c r="MPX91" s="190"/>
      <c r="MPY91" s="190"/>
      <c r="MPZ91" s="190"/>
      <c r="MQA91" s="190"/>
      <c r="MQB91" s="190"/>
      <c r="MQC91" s="190"/>
      <c r="MQD91" s="190"/>
      <c r="MQE91" s="190"/>
      <c r="MQF91" s="190"/>
      <c r="MQG91" s="190"/>
      <c r="MQH91" s="190"/>
      <c r="MQI91" s="190"/>
      <c r="MQJ91" s="190"/>
      <c r="MQK91" s="190"/>
      <c r="MQL91" s="190"/>
      <c r="MQM91" s="190"/>
      <c r="MQN91" s="190"/>
      <c r="MQO91" s="190"/>
      <c r="MQP91" s="190"/>
      <c r="MQQ91" s="190"/>
      <c r="MQR91" s="190"/>
      <c r="MQS91" s="190"/>
      <c r="MQT91" s="190"/>
      <c r="MQU91" s="190"/>
      <c r="MQV91" s="190"/>
      <c r="MQW91" s="190"/>
      <c r="MQX91" s="190"/>
      <c r="MQY91" s="190"/>
      <c r="MQZ91" s="190"/>
      <c r="MRA91" s="190"/>
      <c r="MRB91" s="190"/>
      <c r="MRC91" s="190"/>
      <c r="MRD91" s="190"/>
      <c r="MRE91" s="190"/>
      <c r="MRF91" s="190"/>
      <c r="MRG91" s="190"/>
      <c r="MRH91" s="190"/>
      <c r="MRI91" s="190"/>
      <c r="MRJ91" s="190"/>
      <c r="MRK91" s="190"/>
      <c r="MRL91" s="190"/>
      <c r="MRM91" s="190"/>
      <c r="MRN91" s="190"/>
      <c r="MRO91" s="190"/>
      <c r="MRP91" s="190"/>
      <c r="MRQ91" s="190"/>
      <c r="MRR91" s="190"/>
      <c r="MRS91" s="190"/>
      <c r="MRT91" s="190"/>
      <c r="MRU91" s="190"/>
      <c r="MRV91" s="190"/>
      <c r="MRW91" s="190"/>
      <c r="MRX91" s="190"/>
      <c r="MRY91" s="190"/>
      <c r="MRZ91" s="190"/>
      <c r="MSA91" s="190"/>
      <c r="MSB91" s="190"/>
      <c r="MSC91" s="190"/>
      <c r="MSD91" s="190"/>
      <c r="MSE91" s="190"/>
      <c r="MSF91" s="190"/>
      <c r="MSG91" s="190"/>
      <c r="MSH91" s="190"/>
      <c r="MSI91" s="190"/>
      <c r="MSJ91" s="190"/>
      <c r="MSK91" s="190"/>
      <c r="MSL91" s="190"/>
      <c r="MSM91" s="190"/>
      <c r="MSN91" s="190"/>
      <c r="MSO91" s="190"/>
      <c r="MSP91" s="190"/>
      <c r="MSQ91" s="190"/>
      <c r="MSR91" s="190"/>
      <c r="MSS91" s="190"/>
      <c r="MST91" s="190"/>
      <c r="MSU91" s="190"/>
      <c r="MSV91" s="190"/>
      <c r="MSW91" s="190"/>
      <c r="MSX91" s="190"/>
      <c r="MSY91" s="190"/>
      <c r="MSZ91" s="190"/>
      <c r="MTA91" s="190"/>
      <c r="MTB91" s="190"/>
      <c r="MTC91" s="190"/>
      <c r="MTD91" s="190"/>
      <c r="MTE91" s="190"/>
      <c r="MTF91" s="190"/>
      <c r="MTG91" s="190"/>
      <c r="MTH91" s="190"/>
      <c r="MTI91" s="190"/>
      <c r="MTJ91" s="190"/>
      <c r="MTK91" s="190"/>
      <c r="MTL91" s="190"/>
      <c r="MTM91" s="190"/>
      <c r="MTN91" s="190"/>
      <c r="MTO91" s="190"/>
      <c r="MTP91" s="190"/>
      <c r="MTQ91" s="190"/>
      <c r="MTR91" s="190"/>
      <c r="MTS91" s="190"/>
      <c r="MTT91" s="190"/>
      <c r="MTU91" s="190"/>
      <c r="MTV91" s="190"/>
      <c r="MTW91" s="190"/>
      <c r="MTX91" s="190"/>
      <c r="MTY91" s="190"/>
      <c r="MTZ91" s="190"/>
      <c r="MUA91" s="190"/>
      <c r="MUB91" s="190"/>
      <c r="MUC91" s="190"/>
      <c r="MUD91" s="190"/>
      <c r="MUE91" s="190"/>
      <c r="MUF91" s="190"/>
      <c r="MUG91" s="190"/>
      <c r="MUH91" s="190"/>
      <c r="MUI91" s="190"/>
      <c r="MUJ91" s="190"/>
      <c r="MUK91" s="190"/>
      <c r="MUL91" s="190"/>
      <c r="MUM91" s="190"/>
      <c r="MUN91" s="190"/>
      <c r="MUO91" s="190"/>
      <c r="MUP91" s="190"/>
      <c r="MUQ91" s="190"/>
      <c r="MUR91" s="190"/>
      <c r="MUS91" s="190"/>
      <c r="MUT91" s="190"/>
      <c r="MUU91" s="190"/>
      <c r="MUV91" s="190"/>
      <c r="MUW91" s="190"/>
      <c r="MUX91" s="190"/>
      <c r="MUY91" s="190"/>
      <c r="MUZ91" s="190"/>
      <c r="MVA91" s="190"/>
      <c r="MVB91" s="190"/>
      <c r="MVC91" s="190"/>
      <c r="MVD91" s="190"/>
      <c r="MVE91" s="190"/>
      <c r="MVF91" s="190"/>
      <c r="MVG91" s="190"/>
      <c r="MVH91" s="190"/>
      <c r="MVI91" s="190"/>
      <c r="MVJ91" s="190"/>
      <c r="MVK91" s="190"/>
      <c r="MVL91" s="190"/>
      <c r="MVM91" s="190"/>
      <c r="MVN91" s="190"/>
      <c r="MVO91" s="190"/>
      <c r="MVP91" s="190"/>
      <c r="MVQ91" s="190"/>
      <c r="MVR91" s="190"/>
      <c r="MVS91" s="190"/>
      <c r="MVT91" s="190"/>
      <c r="MVU91" s="190"/>
      <c r="MVV91" s="190"/>
      <c r="MVW91" s="190"/>
      <c r="MVX91" s="190"/>
      <c r="MVY91" s="190"/>
      <c r="MVZ91" s="190"/>
      <c r="MWA91" s="190"/>
      <c r="MWB91" s="190"/>
      <c r="MWC91" s="190"/>
      <c r="MWD91" s="190"/>
      <c r="MWE91" s="190"/>
      <c r="MWF91" s="190"/>
      <c r="MWG91" s="190"/>
      <c r="MWH91" s="190"/>
      <c r="MWI91" s="190"/>
      <c r="MWJ91" s="190"/>
      <c r="MWK91" s="190"/>
      <c r="MWL91" s="190"/>
      <c r="MWM91" s="190"/>
      <c r="MWN91" s="190"/>
      <c r="MWO91" s="190"/>
      <c r="MWP91" s="190"/>
      <c r="MWQ91" s="190"/>
      <c r="MWR91" s="190"/>
      <c r="MWS91" s="190"/>
      <c r="MWT91" s="190"/>
      <c r="MWU91" s="190"/>
      <c r="MWV91" s="190"/>
      <c r="MWW91" s="190"/>
      <c r="MWX91" s="190"/>
      <c r="MWY91" s="190"/>
      <c r="MWZ91" s="190"/>
      <c r="MXA91" s="190"/>
      <c r="MXB91" s="190"/>
      <c r="MXC91" s="190"/>
      <c r="MXD91" s="190"/>
      <c r="MXE91" s="190"/>
      <c r="MXF91" s="190"/>
      <c r="MXG91" s="190"/>
      <c r="MXH91" s="190"/>
      <c r="MXI91" s="190"/>
      <c r="MXJ91" s="190"/>
      <c r="MXK91" s="190"/>
      <c r="MXL91" s="190"/>
      <c r="MXM91" s="190"/>
      <c r="MXN91" s="190"/>
      <c r="MXO91" s="190"/>
      <c r="MXP91" s="190"/>
      <c r="MXQ91" s="190"/>
      <c r="MXR91" s="190"/>
      <c r="MXS91" s="190"/>
      <c r="MXT91" s="190"/>
      <c r="MXU91" s="190"/>
      <c r="MXV91" s="190"/>
      <c r="MXW91" s="190"/>
      <c r="MXX91" s="190"/>
      <c r="MXY91" s="190"/>
      <c r="MXZ91" s="190"/>
      <c r="MYA91" s="190"/>
      <c r="MYB91" s="190"/>
      <c r="MYC91" s="190"/>
      <c r="MYD91" s="190"/>
      <c r="MYE91" s="190"/>
      <c r="MYF91" s="190"/>
      <c r="MYG91" s="190"/>
      <c r="MYH91" s="190"/>
      <c r="MYI91" s="190"/>
      <c r="MYJ91" s="190"/>
      <c r="MYK91" s="190"/>
      <c r="MYL91" s="190"/>
      <c r="MYM91" s="190"/>
      <c r="MYN91" s="190"/>
      <c r="MYO91" s="190"/>
      <c r="MYP91" s="190"/>
      <c r="MYQ91" s="190"/>
      <c r="MYR91" s="190"/>
      <c r="MYS91" s="190"/>
      <c r="MYT91" s="190"/>
      <c r="MYU91" s="190"/>
      <c r="MYV91" s="190"/>
      <c r="MYW91" s="190"/>
      <c r="MYX91" s="190"/>
      <c r="MYY91" s="190"/>
      <c r="MYZ91" s="190"/>
      <c r="MZA91" s="190"/>
      <c r="MZB91" s="190"/>
      <c r="MZC91" s="190"/>
      <c r="MZD91" s="190"/>
      <c r="MZE91" s="190"/>
      <c r="MZF91" s="190"/>
      <c r="MZG91" s="190"/>
      <c r="MZH91" s="190"/>
      <c r="MZI91" s="190"/>
      <c r="MZJ91" s="190"/>
      <c r="MZK91" s="190"/>
      <c r="MZL91" s="190"/>
      <c r="MZM91" s="190"/>
      <c r="MZN91" s="190"/>
      <c r="MZO91" s="190"/>
      <c r="MZP91" s="190"/>
      <c r="MZQ91" s="190"/>
      <c r="MZR91" s="190"/>
      <c r="MZS91" s="190"/>
      <c r="MZT91" s="190"/>
      <c r="MZU91" s="190"/>
      <c r="MZV91" s="190"/>
      <c r="MZW91" s="190"/>
      <c r="MZX91" s="190"/>
      <c r="MZY91" s="190"/>
      <c r="MZZ91" s="190"/>
      <c r="NAA91" s="190"/>
      <c r="NAB91" s="190"/>
      <c r="NAC91" s="190"/>
      <c r="NAD91" s="190"/>
      <c r="NAE91" s="190"/>
      <c r="NAF91" s="190"/>
      <c r="NAG91" s="190"/>
      <c r="NAH91" s="190"/>
      <c r="NAI91" s="190"/>
      <c r="NAJ91" s="190"/>
      <c r="NAK91" s="190"/>
      <c r="NAL91" s="190"/>
      <c r="NAM91" s="190"/>
      <c r="NAN91" s="190"/>
      <c r="NAO91" s="190"/>
      <c r="NAP91" s="190"/>
      <c r="NAQ91" s="190"/>
      <c r="NAR91" s="190"/>
      <c r="NAS91" s="190"/>
      <c r="NAT91" s="190"/>
      <c r="NAU91" s="190"/>
      <c r="NAV91" s="190"/>
      <c r="NAW91" s="190"/>
      <c r="NAX91" s="190"/>
      <c r="NAY91" s="190"/>
      <c r="NAZ91" s="190"/>
      <c r="NBA91" s="190"/>
      <c r="NBB91" s="190"/>
      <c r="NBC91" s="190"/>
      <c r="NBD91" s="190"/>
      <c r="NBE91" s="190"/>
      <c r="NBF91" s="190"/>
      <c r="NBG91" s="190"/>
      <c r="NBH91" s="190"/>
      <c r="NBI91" s="190"/>
      <c r="NBJ91" s="190"/>
      <c r="NBK91" s="190"/>
      <c r="NBL91" s="190"/>
      <c r="NBM91" s="190"/>
      <c r="NBN91" s="190"/>
      <c r="NBO91" s="190"/>
      <c r="NBP91" s="190"/>
      <c r="NBQ91" s="190"/>
      <c r="NBR91" s="190"/>
      <c r="NBS91" s="190"/>
      <c r="NBT91" s="190"/>
      <c r="NBU91" s="190"/>
      <c r="NBV91" s="190"/>
      <c r="NBW91" s="190"/>
      <c r="NBX91" s="190"/>
      <c r="NBY91" s="190"/>
      <c r="NBZ91" s="190"/>
      <c r="NCA91" s="190"/>
      <c r="NCB91" s="190"/>
      <c r="NCC91" s="190"/>
      <c r="NCD91" s="190"/>
      <c r="NCE91" s="190"/>
      <c r="NCF91" s="190"/>
      <c r="NCG91" s="190"/>
      <c r="NCH91" s="190"/>
      <c r="NCI91" s="190"/>
      <c r="NCJ91" s="190"/>
      <c r="NCK91" s="190"/>
      <c r="NCL91" s="190"/>
      <c r="NCM91" s="190"/>
      <c r="NCN91" s="190"/>
      <c r="NCO91" s="190"/>
      <c r="NCP91" s="190"/>
      <c r="NCQ91" s="190"/>
      <c r="NCR91" s="190"/>
      <c r="NCS91" s="190"/>
      <c r="NCT91" s="190"/>
      <c r="NCU91" s="190"/>
      <c r="NCV91" s="190"/>
      <c r="NCW91" s="190"/>
      <c r="NCX91" s="190"/>
      <c r="NCY91" s="190"/>
      <c r="NCZ91" s="190"/>
      <c r="NDA91" s="190"/>
      <c r="NDB91" s="190"/>
      <c r="NDC91" s="190"/>
      <c r="NDD91" s="190"/>
      <c r="NDE91" s="190"/>
      <c r="NDF91" s="190"/>
      <c r="NDG91" s="190"/>
      <c r="NDH91" s="190"/>
      <c r="NDI91" s="190"/>
      <c r="NDJ91" s="190"/>
      <c r="NDK91" s="190"/>
      <c r="NDL91" s="190"/>
      <c r="NDM91" s="190"/>
      <c r="NDN91" s="190"/>
      <c r="NDO91" s="190"/>
      <c r="NDP91" s="190"/>
      <c r="NDQ91" s="190"/>
      <c r="NDR91" s="190"/>
      <c r="NDS91" s="190"/>
      <c r="NDT91" s="190"/>
      <c r="NDU91" s="190"/>
      <c r="NDV91" s="190"/>
      <c r="NDW91" s="190"/>
      <c r="NDX91" s="190"/>
      <c r="NDY91" s="190"/>
      <c r="NDZ91" s="190"/>
      <c r="NEA91" s="190"/>
      <c r="NEB91" s="190"/>
      <c r="NEC91" s="190"/>
      <c r="NED91" s="190"/>
      <c r="NEE91" s="190"/>
      <c r="NEF91" s="190"/>
      <c r="NEG91" s="190"/>
      <c r="NEH91" s="190"/>
      <c r="NEI91" s="190"/>
      <c r="NEJ91" s="190"/>
      <c r="NEK91" s="190"/>
      <c r="NEL91" s="190"/>
      <c r="NEM91" s="190"/>
      <c r="NEN91" s="190"/>
      <c r="NEO91" s="190"/>
      <c r="NEP91" s="190"/>
      <c r="NEQ91" s="190"/>
      <c r="NER91" s="190"/>
      <c r="NES91" s="190"/>
      <c r="NET91" s="190"/>
      <c r="NEU91" s="190"/>
      <c r="NEV91" s="190"/>
      <c r="NEW91" s="190"/>
      <c r="NEX91" s="190"/>
      <c r="NEY91" s="190"/>
      <c r="NEZ91" s="190"/>
      <c r="NFA91" s="190"/>
      <c r="NFB91" s="190"/>
      <c r="NFC91" s="190"/>
      <c r="NFD91" s="190"/>
      <c r="NFE91" s="190"/>
      <c r="NFF91" s="190"/>
      <c r="NFG91" s="190"/>
      <c r="NFH91" s="190"/>
      <c r="NFI91" s="190"/>
      <c r="NFJ91" s="190"/>
      <c r="NFK91" s="190"/>
      <c r="NFL91" s="190"/>
      <c r="NFM91" s="190"/>
      <c r="NFN91" s="190"/>
      <c r="NFO91" s="190"/>
      <c r="NFP91" s="190"/>
      <c r="NFQ91" s="190"/>
      <c r="NFR91" s="190"/>
      <c r="NFS91" s="190"/>
      <c r="NFT91" s="190"/>
      <c r="NFU91" s="190"/>
      <c r="NFV91" s="190"/>
      <c r="NFW91" s="190"/>
      <c r="NFX91" s="190"/>
      <c r="NFY91" s="190"/>
      <c r="NFZ91" s="190"/>
      <c r="NGA91" s="190"/>
      <c r="NGB91" s="190"/>
      <c r="NGC91" s="190"/>
      <c r="NGD91" s="190"/>
      <c r="NGE91" s="190"/>
      <c r="NGF91" s="190"/>
      <c r="NGG91" s="190"/>
      <c r="NGH91" s="190"/>
      <c r="NGI91" s="190"/>
      <c r="NGJ91" s="190"/>
      <c r="NGK91" s="190"/>
      <c r="NGL91" s="190"/>
      <c r="NGM91" s="190"/>
      <c r="NGN91" s="190"/>
      <c r="NGO91" s="190"/>
      <c r="NGP91" s="190"/>
      <c r="NGQ91" s="190"/>
      <c r="NGR91" s="190"/>
      <c r="NGS91" s="190"/>
      <c r="NGT91" s="190"/>
      <c r="NGU91" s="190"/>
      <c r="NGV91" s="190"/>
      <c r="NGW91" s="190"/>
      <c r="NGX91" s="190"/>
      <c r="NGY91" s="190"/>
      <c r="NGZ91" s="190"/>
      <c r="NHA91" s="190"/>
      <c r="NHB91" s="190"/>
      <c r="NHC91" s="190"/>
      <c r="NHD91" s="190"/>
      <c r="NHE91" s="190"/>
      <c r="NHF91" s="190"/>
      <c r="NHG91" s="190"/>
      <c r="NHH91" s="190"/>
      <c r="NHI91" s="190"/>
      <c r="NHJ91" s="190"/>
      <c r="NHK91" s="190"/>
      <c r="NHL91" s="190"/>
      <c r="NHM91" s="190"/>
      <c r="NHN91" s="190"/>
      <c r="NHO91" s="190"/>
      <c r="NHP91" s="190"/>
      <c r="NHQ91" s="190"/>
      <c r="NHR91" s="190"/>
      <c r="NHS91" s="190"/>
      <c r="NHT91" s="190"/>
      <c r="NHU91" s="190"/>
      <c r="NHV91" s="190"/>
      <c r="NHW91" s="190"/>
      <c r="NHX91" s="190"/>
      <c r="NHY91" s="190"/>
      <c r="NHZ91" s="190"/>
      <c r="NIA91" s="190"/>
      <c r="NIB91" s="190"/>
      <c r="NIC91" s="190"/>
      <c r="NID91" s="190"/>
      <c r="NIE91" s="190"/>
      <c r="NIF91" s="190"/>
      <c r="NIG91" s="190"/>
      <c r="NIH91" s="190"/>
      <c r="NII91" s="190"/>
      <c r="NIJ91" s="190"/>
      <c r="NIK91" s="190"/>
      <c r="NIL91" s="190"/>
      <c r="NIM91" s="190"/>
      <c r="NIN91" s="190"/>
      <c r="NIO91" s="190"/>
      <c r="NIP91" s="190"/>
      <c r="NIQ91" s="190"/>
      <c r="NIR91" s="190"/>
      <c r="NIS91" s="190"/>
      <c r="NIT91" s="190"/>
      <c r="NIU91" s="190"/>
      <c r="NIV91" s="190"/>
      <c r="NIW91" s="190"/>
      <c r="NIX91" s="190"/>
      <c r="NIY91" s="190"/>
      <c r="NIZ91" s="190"/>
      <c r="NJA91" s="190"/>
      <c r="NJB91" s="190"/>
      <c r="NJC91" s="190"/>
      <c r="NJD91" s="190"/>
      <c r="NJE91" s="190"/>
      <c r="NJF91" s="190"/>
      <c r="NJG91" s="190"/>
      <c r="NJH91" s="190"/>
      <c r="NJI91" s="190"/>
      <c r="NJJ91" s="190"/>
      <c r="NJK91" s="190"/>
      <c r="NJL91" s="190"/>
      <c r="NJM91" s="190"/>
      <c r="NJN91" s="190"/>
      <c r="NJO91" s="190"/>
      <c r="NJP91" s="190"/>
      <c r="NJQ91" s="190"/>
      <c r="NJR91" s="190"/>
      <c r="NJS91" s="190"/>
      <c r="NJT91" s="190"/>
      <c r="NJU91" s="190"/>
      <c r="NJV91" s="190"/>
      <c r="NJW91" s="190"/>
      <c r="NJX91" s="190"/>
      <c r="NJY91" s="190"/>
      <c r="NJZ91" s="190"/>
      <c r="NKA91" s="190"/>
      <c r="NKB91" s="190"/>
      <c r="NKC91" s="190"/>
      <c r="NKD91" s="190"/>
      <c r="NKE91" s="190"/>
      <c r="NKF91" s="190"/>
      <c r="NKG91" s="190"/>
      <c r="NKH91" s="190"/>
      <c r="NKI91" s="190"/>
      <c r="NKJ91" s="190"/>
      <c r="NKK91" s="190"/>
      <c r="NKL91" s="190"/>
      <c r="NKM91" s="190"/>
      <c r="NKN91" s="190"/>
      <c r="NKO91" s="190"/>
      <c r="NKP91" s="190"/>
      <c r="NKQ91" s="190"/>
      <c r="NKR91" s="190"/>
      <c r="NKS91" s="190"/>
      <c r="NKT91" s="190"/>
      <c r="NKU91" s="190"/>
      <c r="NKV91" s="190"/>
      <c r="NKW91" s="190"/>
      <c r="NKX91" s="190"/>
      <c r="NKY91" s="190"/>
      <c r="NKZ91" s="190"/>
      <c r="NLA91" s="190"/>
      <c r="NLB91" s="190"/>
      <c r="NLC91" s="190"/>
      <c r="NLD91" s="190"/>
      <c r="NLE91" s="190"/>
      <c r="NLF91" s="190"/>
      <c r="NLG91" s="190"/>
      <c r="NLH91" s="190"/>
      <c r="NLI91" s="190"/>
      <c r="NLJ91" s="190"/>
      <c r="NLK91" s="190"/>
      <c r="NLL91" s="190"/>
      <c r="NLM91" s="190"/>
      <c r="NLN91" s="190"/>
      <c r="NLO91" s="190"/>
      <c r="NLP91" s="190"/>
      <c r="NLQ91" s="190"/>
      <c r="NLR91" s="190"/>
      <c r="NLS91" s="190"/>
      <c r="NLT91" s="190"/>
      <c r="NLU91" s="190"/>
      <c r="NLV91" s="190"/>
      <c r="NLW91" s="190"/>
      <c r="NLX91" s="190"/>
      <c r="NLY91" s="190"/>
      <c r="NLZ91" s="190"/>
      <c r="NMA91" s="190"/>
      <c r="NMB91" s="190"/>
      <c r="NMC91" s="190"/>
      <c r="NMD91" s="190"/>
      <c r="NME91" s="190"/>
      <c r="NMF91" s="190"/>
      <c r="NMG91" s="190"/>
      <c r="NMH91" s="190"/>
      <c r="NMI91" s="190"/>
      <c r="NMJ91" s="190"/>
      <c r="NMK91" s="190"/>
      <c r="NML91" s="190"/>
      <c r="NMM91" s="190"/>
      <c r="NMN91" s="190"/>
      <c r="NMO91" s="190"/>
      <c r="NMP91" s="190"/>
      <c r="NMQ91" s="190"/>
      <c r="NMR91" s="190"/>
      <c r="NMS91" s="190"/>
      <c r="NMT91" s="190"/>
      <c r="NMU91" s="190"/>
      <c r="NMV91" s="190"/>
      <c r="NMW91" s="190"/>
      <c r="NMX91" s="190"/>
      <c r="NMY91" s="190"/>
      <c r="NMZ91" s="190"/>
      <c r="NNA91" s="190"/>
      <c r="NNB91" s="190"/>
      <c r="NNC91" s="190"/>
      <c r="NND91" s="190"/>
      <c r="NNE91" s="190"/>
      <c r="NNF91" s="190"/>
      <c r="NNG91" s="190"/>
      <c r="NNH91" s="190"/>
      <c r="NNI91" s="190"/>
      <c r="NNJ91" s="190"/>
      <c r="NNK91" s="190"/>
      <c r="NNL91" s="190"/>
      <c r="NNM91" s="190"/>
      <c r="NNN91" s="190"/>
      <c r="NNO91" s="190"/>
      <c r="NNP91" s="190"/>
      <c r="NNQ91" s="190"/>
      <c r="NNR91" s="190"/>
      <c r="NNS91" s="190"/>
      <c r="NNT91" s="190"/>
      <c r="NNU91" s="190"/>
      <c r="NNV91" s="190"/>
      <c r="NNW91" s="190"/>
      <c r="NNX91" s="190"/>
      <c r="NNY91" s="190"/>
      <c r="NNZ91" s="190"/>
      <c r="NOA91" s="190"/>
      <c r="NOB91" s="190"/>
      <c r="NOC91" s="190"/>
      <c r="NOD91" s="190"/>
      <c r="NOE91" s="190"/>
      <c r="NOF91" s="190"/>
      <c r="NOG91" s="190"/>
      <c r="NOH91" s="190"/>
      <c r="NOI91" s="190"/>
      <c r="NOJ91" s="190"/>
      <c r="NOK91" s="190"/>
      <c r="NOL91" s="190"/>
      <c r="NOM91" s="190"/>
      <c r="NON91" s="190"/>
      <c r="NOO91" s="190"/>
      <c r="NOP91" s="190"/>
      <c r="NOQ91" s="190"/>
      <c r="NOR91" s="190"/>
      <c r="NOS91" s="190"/>
      <c r="NOT91" s="190"/>
      <c r="NOU91" s="190"/>
      <c r="NOV91" s="190"/>
      <c r="NOW91" s="190"/>
      <c r="NOX91" s="190"/>
      <c r="NOY91" s="190"/>
      <c r="NOZ91" s="190"/>
      <c r="NPA91" s="190"/>
      <c r="NPB91" s="190"/>
      <c r="NPC91" s="190"/>
      <c r="NPD91" s="190"/>
      <c r="NPE91" s="190"/>
      <c r="NPF91" s="190"/>
      <c r="NPG91" s="190"/>
      <c r="NPH91" s="190"/>
      <c r="NPI91" s="190"/>
      <c r="NPJ91" s="190"/>
      <c r="NPK91" s="190"/>
      <c r="NPL91" s="190"/>
      <c r="NPM91" s="190"/>
      <c r="NPN91" s="190"/>
      <c r="NPO91" s="190"/>
      <c r="NPP91" s="190"/>
      <c r="NPQ91" s="190"/>
      <c r="NPR91" s="190"/>
      <c r="NPS91" s="190"/>
      <c r="NPT91" s="190"/>
      <c r="NPU91" s="190"/>
      <c r="NPV91" s="190"/>
      <c r="NPW91" s="190"/>
      <c r="NPX91" s="190"/>
      <c r="NPY91" s="190"/>
      <c r="NPZ91" s="190"/>
      <c r="NQA91" s="190"/>
      <c r="NQB91" s="190"/>
      <c r="NQC91" s="190"/>
      <c r="NQD91" s="190"/>
      <c r="NQE91" s="190"/>
      <c r="NQF91" s="190"/>
      <c r="NQG91" s="190"/>
      <c r="NQH91" s="190"/>
      <c r="NQI91" s="190"/>
      <c r="NQJ91" s="190"/>
      <c r="NQK91" s="190"/>
      <c r="NQL91" s="190"/>
      <c r="NQM91" s="190"/>
      <c r="NQN91" s="190"/>
      <c r="NQO91" s="190"/>
      <c r="NQP91" s="190"/>
      <c r="NQQ91" s="190"/>
      <c r="NQR91" s="190"/>
      <c r="NQS91" s="190"/>
      <c r="NQT91" s="190"/>
      <c r="NQU91" s="190"/>
      <c r="NQV91" s="190"/>
      <c r="NQW91" s="190"/>
      <c r="NQX91" s="190"/>
      <c r="NQY91" s="190"/>
      <c r="NQZ91" s="190"/>
      <c r="NRA91" s="190"/>
      <c r="NRB91" s="190"/>
      <c r="NRC91" s="190"/>
      <c r="NRD91" s="190"/>
      <c r="NRE91" s="190"/>
      <c r="NRF91" s="190"/>
      <c r="NRG91" s="190"/>
      <c r="NRH91" s="190"/>
      <c r="NRI91" s="190"/>
      <c r="NRJ91" s="190"/>
      <c r="NRK91" s="190"/>
      <c r="NRL91" s="190"/>
      <c r="NRM91" s="190"/>
      <c r="NRN91" s="190"/>
      <c r="NRO91" s="190"/>
      <c r="NRP91" s="190"/>
      <c r="NRQ91" s="190"/>
      <c r="NRR91" s="190"/>
      <c r="NRS91" s="190"/>
      <c r="NRT91" s="190"/>
      <c r="NRU91" s="190"/>
      <c r="NRV91" s="190"/>
      <c r="NRW91" s="190"/>
      <c r="NRX91" s="190"/>
      <c r="NRY91" s="190"/>
      <c r="NRZ91" s="190"/>
      <c r="NSA91" s="190"/>
      <c r="NSB91" s="190"/>
      <c r="NSC91" s="190"/>
      <c r="NSD91" s="190"/>
      <c r="NSE91" s="190"/>
      <c r="NSF91" s="190"/>
      <c r="NSG91" s="190"/>
      <c r="NSH91" s="190"/>
      <c r="NSI91" s="190"/>
      <c r="NSJ91" s="190"/>
      <c r="NSK91" s="190"/>
      <c r="NSL91" s="190"/>
      <c r="NSM91" s="190"/>
      <c r="NSN91" s="190"/>
      <c r="NSO91" s="190"/>
      <c r="NSP91" s="190"/>
      <c r="NSQ91" s="190"/>
      <c r="NSR91" s="190"/>
      <c r="NSS91" s="190"/>
      <c r="NST91" s="190"/>
      <c r="NSU91" s="190"/>
      <c r="NSV91" s="190"/>
      <c r="NSW91" s="190"/>
      <c r="NSX91" s="190"/>
      <c r="NSY91" s="190"/>
      <c r="NSZ91" s="190"/>
      <c r="NTA91" s="190"/>
      <c r="NTB91" s="190"/>
      <c r="NTC91" s="190"/>
      <c r="NTD91" s="190"/>
      <c r="NTE91" s="190"/>
      <c r="NTF91" s="190"/>
      <c r="NTG91" s="190"/>
      <c r="NTH91" s="190"/>
      <c r="NTI91" s="190"/>
      <c r="NTJ91" s="190"/>
      <c r="NTK91" s="190"/>
      <c r="NTL91" s="190"/>
      <c r="NTM91" s="190"/>
      <c r="NTN91" s="190"/>
      <c r="NTO91" s="190"/>
      <c r="NTP91" s="190"/>
      <c r="NTQ91" s="190"/>
      <c r="NTR91" s="190"/>
      <c r="NTS91" s="190"/>
      <c r="NTT91" s="190"/>
      <c r="NTU91" s="190"/>
      <c r="NTV91" s="190"/>
      <c r="NTW91" s="190"/>
      <c r="NTX91" s="190"/>
      <c r="NTY91" s="190"/>
      <c r="NTZ91" s="190"/>
      <c r="NUA91" s="190"/>
      <c r="NUB91" s="190"/>
      <c r="NUC91" s="190"/>
      <c r="NUD91" s="190"/>
      <c r="NUE91" s="190"/>
      <c r="NUF91" s="190"/>
      <c r="NUG91" s="190"/>
      <c r="NUH91" s="190"/>
      <c r="NUI91" s="190"/>
      <c r="NUJ91" s="190"/>
      <c r="NUK91" s="190"/>
      <c r="NUL91" s="190"/>
      <c r="NUM91" s="190"/>
      <c r="NUN91" s="190"/>
      <c r="NUO91" s="190"/>
      <c r="NUP91" s="190"/>
      <c r="NUQ91" s="190"/>
      <c r="NUR91" s="190"/>
      <c r="NUS91" s="190"/>
      <c r="NUT91" s="190"/>
      <c r="NUU91" s="190"/>
      <c r="NUV91" s="190"/>
      <c r="NUW91" s="190"/>
      <c r="NUX91" s="190"/>
      <c r="NUY91" s="190"/>
      <c r="NUZ91" s="190"/>
      <c r="NVA91" s="190"/>
      <c r="NVB91" s="190"/>
      <c r="NVC91" s="190"/>
      <c r="NVD91" s="190"/>
      <c r="NVE91" s="190"/>
      <c r="NVF91" s="190"/>
      <c r="NVG91" s="190"/>
      <c r="NVH91" s="190"/>
      <c r="NVI91" s="190"/>
      <c r="NVJ91" s="190"/>
      <c r="NVK91" s="190"/>
      <c r="NVL91" s="190"/>
      <c r="NVM91" s="190"/>
      <c r="NVN91" s="190"/>
      <c r="NVO91" s="190"/>
      <c r="NVP91" s="190"/>
      <c r="NVQ91" s="190"/>
      <c r="NVR91" s="190"/>
      <c r="NVS91" s="190"/>
      <c r="NVT91" s="190"/>
      <c r="NVU91" s="190"/>
      <c r="NVV91" s="190"/>
      <c r="NVW91" s="190"/>
      <c r="NVX91" s="190"/>
      <c r="NVY91" s="190"/>
      <c r="NVZ91" s="190"/>
      <c r="NWA91" s="190"/>
      <c r="NWB91" s="190"/>
      <c r="NWC91" s="190"/>
      <c r="NWD91" s="190"/>
      <c r="NWE91" s="190"/>
      <c r="NWF91" s="190"/>
      <c r="NWG91" s="190"/>
      <c r="NWH91" s="190"/>
      <c r="NWI91" s="190"/>
      <c r="NWJ91" s="190"/>
      <c r="NWK91" s="190"/>
      <c r="NWL91" s="190"/>
      <c r="NWM91" s="190"/>
      <c r="NWN91" s="190"/>
      <c r="NWO91" s="190"/>
      <c r="NWP91" s="190"/>
      <c r="NWQ91" s="190"/>
      <c r="NWR91" s="190"/>
      <c r="NWS91" s="190"/>
      <c r="NWT91" s="190"/>
      <c r="NWU91" s="190"/>
      <c r="NWV91" s="190"/>
      <c r="NWW91" s="190"/>
      <c r="NWX91" s="190"/>
      <c r="NWY91" s="190"/>
      <c r="NWZ91" s="190"/>
      <c r="NXA91" s="190"/>
      <c r="NXB91" s="190"/>
      <c r="NXC91" s="190"/>
      <c r="NXD91" s="190"/>
      <c r="NXE91" s="190"/>
      <c r="NXF91" s="190"/>
      <c r="NXG91" s="190"/>
      <c r="NXH91" s="190"/>
      <c r="NXI91" s="190"/>
      <c r="NXJ91" s="190"/>
      <c r="NXK91" s="190"/>
      <c r="NXL91" s="190"/>
      <c r="NXM91" s="190"/>
      <c r="NXN91" s="190"/>
      <c r="NXO91" s="190"/>
      <c r="NXP91" s="190"/>
      <c r="NXQ91" s="190"/>
      <c r="NXR91" s="190"/>
      <c r="NXS91" s="190"/>
      <c r="NXT91" s="190"/>
      <c r="NXU91" s="190"/>
      <c r="NXV91" s="190"/>
      <c r="NXW91" s="190"/>
      <c r="NXX91" s="190"/>
      <c r="NXY91" s="190"/>
      <c r="NXZ91" s="190"/>
      <c r="NYA91" s="190"/>
      <c r="NYB91" s="190"/>
      <c r="NYC91" s="190"/>
      <c r="NYD91" s="190"/>
      <c r="NYE91" s="190"/>
      <c r="NYF91" s="190"/>
      <c r="NYG91" s="190"/>
      <c r="NYH91" s="190"/>
      <c r="NYI91" s="190"/>
      <c r="NYJ91" s="190"/>
      <c r="NYK91" s="190"/>
      <c r="NYL91" s="190"/>
      <c r="NYM91" s="190"/>
      <c r="NYN91" s="190"/>
      <c r="NYO91" s="190"/>
      <c r="NYP91" s="190"/>
      <c r="NYQ91" s="190"/>
      <c r="NYR91" s="190"/>
      <c r="NYS91" s="190"/>
      <c r="NYT91" s="190"/>
      <c r="NYU91" s="190"/>
      <c r="NYV91" s="190"/>
      <c r="NYW91" s="190"/>
      <c r="NYX91" s="190"/>
      <c r="NYY91" s="190"/>
      <c r="NYZ91" s="190"/>
      <c r="NZA91" s="190"/>
      <c r="NZB91" s="190"/>
      <c r="NZC91" s="190"/>
      <c r="NZD91" s="190"/>
      <c r="NZE91" s="190"/>
      <c r="NZF91" s="190"/>
      <c r="NZG91" s="190"/>
      <c r="NZH91" s="190"/>
      <c r="NZI91" s="190"/>
      <c r="NZJ91" s="190"/>
      <c r="NZK91" s="190"/>
      <c r="NZL91" s="190"/>
      <c r="NZM91" s="190"/>
      <c r="NZN91" s="190"/>
      <c r="NZO91" s="190"/>
      <c r="NZP91" s="190"/>
      <c r="NZQ91" s="190"/>
      <c r="NZR91" s="190"/>
      <c r="NZS91" s="190"/>
      <c r="NZT91" s="190"/>
      <c r="NZU91" s="190"/>
      <c r="NZV91" s="190"/>
      <c r="NZW91" s="190"/>
      <c r="NZX91" s="190"/>
      <c r="NZY91" s="190"/>
      <c r="NZZ91" s="190"/>
      <c r="OAA91" s="190"/>
      <c r="OAB91" s="190"/>
      <c r="OAC91" s="190"/>
      <c r="OAD91" s="190"/>
      <c r="OAE91" s="190"/>
      <c r="OAF91" s="190"/>
      <c r="OAG91" s="190"/>
      <c r="OAH91" s="190"/>
      <c r="OAI91" s="190"/>
      <c r="OAJ91" s="190"/>
      <c r="OAK91" s="190"/>
      <c r="OAL91" s="190"/>
      <c r="OAM91" s="190"/>
      <c r="OAN91" s="190"/>
      <c r="OAO91" s="190"/>
      <c r="OAP91" s="190"/>
      <c r="OAQ91" s="190"/>
      <c r="OAR91" s="190"/>
      <c r="OAS91" s="190"/>
      <c r="OAT91" s="190"/>
      <c r="OAU91" s="190"/>
      <c r="OAV91" s="190"/>
      <c r="OAW91" s="190"/>
      <c r="OAX91" s="190"/>
      <c r="OAY91" s="190"/>
      <c r="OAZ91" s="190"/>
      <c r="OBA91" s="190"/>
      <c r="OBB91" s="190"/>
      <c r="OBC91" s="190"/>
      <c r="OBD91" s="190"/>
      <c r="OBE91" s="190"/>
      <c r="OBF91" s="190"/>
      <c r="OBG91" s="190"/>
      <c r="OBH91" s="190"/>
      <c r="OBI91" s="190"/>
      <c r="OBJ91" s="190"/>
      <c r="OBK91" s="190"/>
      <c r="OBL91" s="190"/>
      <c r="OBM91" s="190"/>
      <c r="OBN91" s="190"/>
      <c r="OBO91" s="190"/>
      <c r="OBP91" s="190"/>
      <c r="OBQ91" s="190"/>
      <c r="OBR91" s="190"/>
      <c r="OBS91" s="190"/>
      <c r="OBT91" s="190"/>
      <c r="OBU91" s="190"/>
      <c r="OBV91" s="190"/>
      <c r="OBW91" s="190"/>
      <c r="OBX91" s="190"/>
      <c r="OBY91" s="190"/>
      <c r="OBZ91" s="190"/>
      <c r="OCA91" s="190"/>
      <c r="OCB91" s="190"/>
      <c r="OCC91" s="190"/>
      <c r="OCD91" s="190"/>
      <c r="OCE91" s="190"/>
      <c r="OCF91" s="190"/>
      <c r="OCG91" s="190"/>
      <c r="OCH91" s="190"/>
      <c r="OCI91" s="190"/>
      <c r="OCJ91" s="190"/>
      <c r="OCK91" s="190"/>
      <c r="OCL91" s="190"/>
      <c r="OCM91" s="190"/>
      <c r="OCN91" s="190"/>
      <c r="OCO91" s="190"/>
      <c r="OCP91" s="190"/>
      <c r="OCQ91" s="190"/>
      <c r="OCR91" s="190"/>
      <c r="OCS91" s="190"/>
      <c r="OCT91" s="190"/>
      <c r="OCU91" s="190"/>
      <c r="OCV91" s="190"/>
      <c r="OCW91" s="190"/>
      <c r="OCX91" s="190"/>
      <c r="OCY91" s="190"/>
      <c r="OCZ91" s="190"/>
      <c r="ODA91" s="190"/>
      <c r="ODB91" s="190"/>
      <c r="ODC91" s="190"/>
      <c r="ODD91" s="190"/>
      <c r="ODE91" s="190"/>
      <c r="ODF91" s="190"/>
      <c r="ODG91" s="190"/>
      <c r="ODH91" s="190"/>
      <c r="ODI91" s="190"/>
      <c r="ODJ91" s="190"/>
      <c r="ODK91" s="190"/>
      <c r="ODL91" s="190"/>
      <c r="ODM91" s="190"/>
      <c r="ODN91" s="190"/>
      <c r="ODO91" s="190"/>
      <c r="ODP91" s="190"/>
      <c r="ODQ91" s="190"/>
      <c r="ODR91" s="190"/>
      <c r="ODS91" s="190"/>
      <c r="ODT91" s="190"/>
      <c r="ODU91" s="190"/>
      <c r="ODV91" s="190"/>
      <c r="ODW91" s="190"/>
      <c r="ODX91" s="190"/>
      <c r="ODY91" s="190"/>
      <c r="ODZ91" s="190"/>
      <c r="OEA91" s="190"/>
      <c r="OEB91" s="190"/>
      <c r="OEC91" s="190"/>
      <c r="OED91" s="190"/>
      <c r="OEE91" s="190"/>
      <c r="OEF91" s="190"/>
      <c r="OEG91" s="190"/>
      <c r="OEH91" s="190"/>
      <c r="OEI91" s="190"/>
      <c r="OEJ91" s="190"/>
      <c r="OEK91" s="190"/>
      <c r="OEL91" s="190"/>
      <c r="OEM91" s="190"/>
      <c r="OEN91" s="190"/>
      <c r="OEO91" s="190"/>
      <c r="OEP91" s="190"/>
      <c r="OEQ91" s="190"/>
      <c r="OER91" s="190"/>
      <c r="OES91" s="190"/>
      <c r="OET91" s="190"/>
      <c r="OEU91" s="190"/>
      <c r="OEV91" s="190"/>
      <c r="OEW91" s="190"/>
      <c r="OEX91" s="190"/>
      <c r="OEY91" s="190"/>
      <c r="OEZ91" s="190"/>
      <c r="OFA91" s="190"/>
      <c r="OFB91" s="190"/>
      <c r="OFC91" s="190"/>
      <c r="OFD91" s="190"/>
      <c r="OFE91" s="190"/>
      <c r="OFF91" s="190"/>
      <c r="OFG91" s="190"/>
      <c r="OFH91" s="190"/>
      <c r="OFI91" s="190"/>
      <c r="OFJ91" s="190"/>
      <c r="OFK91" s="190"/>
      <c r="OFL91" s="190"/>
      <c r="OFM91" s="190"/>
      <c r="OFN91" s="190"/>
      <c r="OFO91" s="190"/>
      <c r="OFP91" s="190"/>
      <c r="OFQ91" s="190"/>
      <c r="OFR91" s="190"/>
      <c r="OFS91" s="190"/>
      <c r="OFT91" s="190"/>
      <c r="OFU91" s="190"/>
      <c r="OFV91" s="190"/>
      <c r="OFW91" s="190"/>
      <c r="OFX91" s="190"/>
      <c r="OFY91" s="190"/>
      <c r="OFZ91" s="190"/>
      <c r="OGA91" s="190"/>
      <c r="OGB91" s="190"/>
      <c r="OGC91" s="190"/>
      <c r="OGD91" s="190"/>
      <c r="OGE91" s="190"/>
      <c r="OGF91" s="190"/>
      <c r="OGG91" s="190"/>
      <c r="OGH91" s="190"/>
      <c r="OGI91" s="190"/>
      <c r="OGJ91" s="190"/>
      <c r="OGK91" s="190"/>
      <c r="OGL91" s="190"/>
      <c r="OGM91" s="190"/>
      <c r="OGN91" s="190"/>
      <c r="OGO91" s="190"/>
      <c r="OGP91" s="190"/>
      <c r="OGQ91" s="190"/>
      <c r="OGR91" s="190"/>
      <c r="OGS91" s="190"/>
      <c r="OGT91" s="190"/>
      <c r="OGU91" s="190"/>
      <c r="OGV91" s="190"/>
      <c r="OGW91" s="190"/>
      <c r="OGX91" s="190"/>
      <c r="OGY91" s="190"/>
      <c r="OGZ91" s="190"/>
      <c r="OHA91" s="190"/>
      <c r="OHB91" s="190"/>
      <c r="OHC91" s="190"/>
      <c r="OHD91" s="190"/>
      <c r="OHE91" s="190"/>
      <c r="OHF91" s="190"/>
      <c r="OHG91" s="190"/>
      <c r="OHH91" s="190"/>
      <c r="OHI91" s="190"/>
      <c r="OHJ91" s="190"/>
      <c r="OHK91" s="190"/>
      <c r="OHL91" s="190"/>
      <c r="OHM91" s="190"/>
      <c r="OHN91" s="190"/>
      <c r="OHO91" s="190"/>
      <c r="OHP91" s="190"/>
      <c r="OHQ91" s="190"/>
      <c r="OHR91" s="190"/>
      <c r="OHS91" s="190"/>
      <c r="OHT91" s="190"/>
      <c r="OHU91" s="190"/>
      <c r="OHV91" s="190"/>
      <c r="OHW91" s="190"/>
      <c r="OHX91" s="190"/>
      <c r="OHY91" s="190"/>
      <c r="OHZ91" s="190"/>
      <c r="OIA91" s="190"/>
      <c r="OIB91" s="190"/>
      <c r="OIC91" s="190"/>
      <c r="OID91" s="190"/>
      <c r="OIE91" s="190"/>
      <c r="OIF91" s="190"/>
      <c r="OIG91" s="190"/>
      <c r="OIH91" s="190"/>
      <c r="OII91" s="190"/>
      <c r="OIJ91" s="190"/>
      <c r="OIK91" s="190"/>
      <c r="OIL91" s="190"/>
      <c r="OIM91" s="190"/>
      <c r="OIN91" s="190"/>
      <c r="OIO91" s="190"/>
      <c r="OIP91" s="190"/>
      <c r="OIQ91" s="190"/>
      <c r="OIR91" s="190"/>
      <c r="OIS91" s="190"/>
      <c r="OIT91" s="190"/>
      <c r="OIU91" s="190"/>
      <c r="OIV91" s="190"/>
      <c r="OIW91" s="190"/>
      <c r="OIX91" s="190"/>
      <c r="OIY91" s="190"/>
      <c r="OIZ91" s="190"/>
      <c r="OJA91" s="190"/>
      <c r="OJB91" s="190"/>
      <c r="OJC91" s="190"/>
      <c r="OJD91" s="190"/>
      <c r="OJE91" s="190"/>
      <c r="OJF91" s="190"/>
      <c r="OJG91" s="190"/>
      <c r="OJH91" s="190"/>
      <c r="OJI91" s="190"/>
      <c r="OJJ91" s="190"/>
      <c r="OJK91" s="190"/>
      <c r="OJL91" s="190"/>
      <c r="OJM91" s="190"/>
      <c r="OJN91" s="190"/>
      <c r="OJO91" s="190"/>
      <c r="OJP91" s="190"/>
      <c r="OJQ91" s="190"/>
      <c r="OJR91" s="190"/>
      <c r="OJS91" s="190"/>
      <c r="OJT91" s="190"/>
      <c r="OJU91" s="190"/>
      <c r="OJV91" s="190"/>
      <c r="OJW91" s="190"/>
      <c r="OJX91" s="190"/>
      <c r="OJY91" s="190"/>
      <c r="OJZ91" s="190"/>
      <c r="OKA91" s="190"/>
      <c r="OKB91" s="190"/>
      <c r="OKC91" s="190"/>
      <c r="OKD91" s="190"/>
      <c r="OKE91" s="190"/>
      <c r="OKF91" s="190"/>
      <c r="OKG91" s="190"/>
      <c r="OKH91" s="190"/>
      <c r="OKI91" s="190"/>
      <c r="OKJ91" s="190"/>
      <c r="OKK91" s="190"/>
      <c r="OKL91" s="190"/>
      <c r="OKM91" s="190"/>
      <c r="OKN91" s="190"/>
      <c r="OKO91" s="190"/>
      <c r="OKP91" s="190"/>
      <c r="OKQ91" s="190"/>
      <c r="OKR91" s="190"/>
      <c r="OKS91" s="190"/>
      <c r="OKT91" s="190"/>
      <c r="OKU91" s="190"/>
      <c r="OKV91" s="190"/>
      <c r="OKW91" s="190"/>
      <c r="OKX91" s="190"/>
      <c r="OKY91" s="190"/>
      <c r="OKZ91" s="190"/>
      <c r="OLA91" s="190"/>
      <c r="OLB91" s="190"/>
      <c r="OLC91" s="190"/>
      <c r="OLD91" s="190"/>
      <c r="OLE91" s="190"/>
      <c r="OLF91" s="190"/>
      <c r="OLG91" s="190"/>
      <c r="OLH91" s="190"/>
      <c r="OLI91" s="190"/>
      <c r="OLJ91" s="190"/>
      <c r="OLK91" s="190"/>
      <c r="OLL91" s="190"/>
      <c r="OLM91" s="190"/>
      <c r="OLN91" s="190"/>
      <c r="OLO91" s="190"/>
      <c r="OLP91" s="190"/>
      <c r="OLQ91" s="190"/>
      <c r="OLR91" s="190"/>
      <c r="OLS91" s="190"/>
      <c r="OLT91" s="190"/>
      <c r="OLU91" s="190"/>
      <c r="OLV91" s="190"/>
      <c r="OLW91" s="190"/>
      <c r="OLX91" s="190"/>
      <c r="OLY91" s="190"/>
      <c r="OLZ91" s="190"/>
      <c r="OMA91" s="190"/>
      <c r="OMB91" s="190"/>
      <c r="OMC91" s="190"/>
      <c r="OMD91" s="190"/>
      <c r="OME91" s="190"/>
      <c r="OMF91" s="190"/>
      <c r="OMG91" s="190"/>
      <c r="OMH91" s="190"/>
      <c r="OMI91" s="190"/>
      <c r="OMJ91" s="190"/>
      <c r="OMK91" s="190"/>
      <c r="OML91" s="190"/>
      <c r="OMM91" s="190"/>
      <c r="OMN91" s="190"/>
      <c r="OMO91" s="190"/>
      <c r="OMP91" s="190"/>
      <c r="OMQ91" s="190"/>
      <c r="OMR91" s="190"/>
      <c r="OMS91" s="190"/>
      <c r="OMT91" s="190"/>
      <c r="OMU91" s="190"/>
      <c r="OMV91" s="190"/>
      <c r="OMW91" s="190"/>
      <c r="OMX91" s="190"/>
      <c r="OMY91" s="190"/>
      <c r="OMZ91" s="190"/>
      <c r="ONA91" s="190"/>
      <c r="ONB91" s="190"/>
      <c r="ONC91" s="190"/>
      <c r="OND91" s="190"/>
      <c r="ONE91" s="190"/>
      <c r="ONF91" s="190"/>
      <c r="ONG91" s="190"/>
      <c r="ONH91" s="190"/>
      <c r="ONI91" s="190"/>
      <c r="ONJ91" s="190"/>
      <c r="ONK91" s="190"/>
      <c r="ONL91" s="190"/>
      <c r="ONM91" s="190"/>
      <c r="ONN91" s="190"/>
      <c r="ONO91" s="190"/>
      <c r="ONP91" s="190"/>
      <c r="ONQ91" s="190"/>
      <c r="ONR91" s="190"/>
      <c r="ONS91" s="190"/>
      <c r="ONT91" s="190"/>
      <c r="ONU91" s="190"/>
      <c r="ONV91" s="190"/>
      <c r="ONW91" s="190"/>
      <c r="ONX91" s="190"/>
      <c r="ONY91" s="190"/>
      <c r="ONZ91" s="190"/>
      <c r="OOA91" s="190"/>
      <c r="OOB91" s="190"/>
      <c r="OOC91" s="190"/>
      <c r="OOD91" s="190"/>
      <c r="OOE91" s="190"/>
      <c r="OOF91" s="190"/>
      <c r="OOG91" s="190"/>
      <c r="OOH91" s="190"/>
      <c r="OOI91" s="190"/>
      <c r="OOJ91" s="190"/>
      <c r="OOK91" s="190"/>
      <c r="OOL91" s="190"/>
      <c r="OOM91" s="190"/>
      <c r="OON91" s="190"/>
      <c r="OOO91" s="190"/>
      <c r="OOP91" s="190"/>
      <c r="OOQ91" s="190"/>
      <c r="OOR91" s="190"/>
      <c r="OOS91" s="190"/>
      <c r="OOT91" s="190"/>
      <c r="OOU91" s="190"/>
      <c r="OOV91" s="190"/>
      <c r="OOW91" s="190"/>
      <c r="OOX91" s="190"/>
      <c r="OOY91" s="190"/>
      <c r="OOZ91" s="190"/>
      <c r="OPA91" s="190"/>
      <c r="OPB91" s="190"/>
      <c r="OPC91" s="190"/>
      <c r="OPD91" s="190"/>
      <c r="OPE91" s="190"/>
      <c r="OPF91" s="190"/>
      <c r="OPG91" s="190"/>
      <c r="OPH91" s="190"/>
      <c r="OPI91" s="190"/>
      <c r="OPJ91" s="190"/>
      <c r="OPK91" s="190"/>
      <c r="OPL91" s="190"/>
      <c r="OPM91" s="190"/>
      <c r="OPN91" s="190"/>
      <c r="OPO91" s="190"/>
      <c r="OPP91" s="190"/>
      <c r="OPQ91" s="190"/>
      <c r="OPR91" s="190"/>
      <c r="OPS91" s="190"/>
      <c r="OPT91" s="190"/>
      <c r="OPU91" s="190"/>
      <c r="OPV91" s="190"/>
      <c r="OPW91" s="190"/>
      <c r="OPX91" s="190"/>
      <c r="OPY91" s="190"/>
      <c r="OPZ91" s="190"/>
      <c r="OQA91" s="190"/>
      <c r="OQB91" s="190"/>
      <c r="OQC91" s="190"/>
      <c r="OQD91" s="190"/>
      <c r="OQE91" s="190"/>
      <c r="OQF91" s="190"/>
      <c r="OQG91" s="190"/>
      <c r="OQH91" s="190"/>
      <c r="OQI91" s="190"/>
      <c r="OQJ91" s="190"/>
      <c r="OQK91" s="190"/>
      <c r="OQL91" s="190"/>
      <c r="OQM91" s="190"/>
      <c r="OQN91" s="190"/>
      <c r="OQO91" s="190"/>
      <c r="OQP91" s="190"/>
      <c r="OQQ91" s="190"/>
      <c r="OQR91" s="190"/>
      <c r="OQS91" s="190"/>
      <c r="OQT91" s="190"/>
      <c r="OQU91" s="190"/>
      <c r="OQV91" s="190"/>
      <c r="OQW91" s="190"/>
      <c r="OQX91" s="190"/>
      <c r="OQY91" s="190"/>
      <c r="OQZ91" s="190"/>
      <c r="ORA91" s="190"/>
      <c r="ORB91" s="190"/>
      <c r="ORC91" s="190"/>
      <c r="ORD91" s="190"/>
      <c r="ORE91" s="190"/>
      <c r="ORF91" s="190"/>
      <c r="ORG91" s="190"/>
      <c r="ORH91" s="190"/>
      <c r="ORI91" s="190"/>
      <c r="ORJ91" s="190"/>
      <c r="ORK91" s="190"/>
      <c r="ORL91" s="190"/>
      <c r="ORM91" s="190"/>
      <c r="ORN91" s="190"/>
      <c r="ORO91" s="190"/>
      <c r="ORP91" s="190"/>
      <c r="ORQ91" s="190"/>
      <c r="ORR91" s="190"/>
      <c r="ORS91" s="190"/>
      <c r="ORT91" s="190"/>
      <c r="ORU91" s="190"/>
      <c r="ORV91" s="190"/>
      <c r="ORW91" s="190"/>
      <c r="ORX91" s="190"/>
      <c r="ORY91" s="190"/>
      <c r="ORZ91" s="190"/>
      <c r="OSA91" s="190"/>
      <c r="OSB91" s="190"/>
      <c r="OSC91" s="190"/>
      <c r="OSD91" s="190"/>
      <c r="OSE91" s="190"/>
      <c r="OSF91" s="190"/>
      <c r="OSG91" s="190"/>
      <c r="OSH91" s="190"/>
      <c r="OSI91" s="190"/>
      <c r="OSJ91" s="190"/>
      <c r="OSK91" s="190"/>
      <c r="OSL91" s="190"/>
      <c r="OSM91" s="190"/>
      <c r="OSN91" s="190"/>
      <c r="OSO91" s="190"/>
      <c r="OSP91" s="190"/>
      <c r="OSQ91" s="190"/>
      <c r="OSR91" s="190"/>
      <c r="OSS91" s="190"/>
      <c r="OST91" s="190"/>
      <c r="OSU91" s="190"/>
      <c r="OSV91" s="190"/>
      <c r="OSW91" s="190"/>
      <c r="OSX91" s="190"/>
      <c r="OSY91" s="190"/>
      <c r="OSZ91" s="190"/>
      <c r="OTA91" s="190"/>
      <c r="OTB91" s="190"/>
      <c r="OTC91" s="190"/>
      <c r="OTD91" s="190"/>
      <c r="OTE91" s="190"/>
      <c r="OTF91" s="190"/>
      <c r="OTG91" s="190"/>
      <c r="OTH91" s="190"/>
      <c r="OTI91" s="190"/>
      <c r="OTJ91" s="190"/>
      <c r="OTK91" s="190"/>
      <c r="OTL91" s="190"/>
      <c r="OTM91" s="190"/>
      <c r="OTN91" s="190"/>
      <c r="OTO91" s="190"/>
      <c r="OTP91" s="190"/>
      <c r="OTQ91" s="190"/>
      <c r="OTR91" s="190"/>
      <c r="OTS91" s="190"/>
      <c r="OTT91" s="190"/>
      <c r="OTU91" s="190"/>
      <c r="OTV91" s="190"/>
      <c r="OTW91" s="190"/>
      <c r="OTX91" s="190"/>
      <c r="OTY91" s="190"/>
      <c r="OTZ91" s="190"/>
      <c r="OUA91" s="190"/>
      <c r="OUB91" s="190"/>
      <c r="OUC91" s="190"/>
      <c r="OUD91" s="190"/>
      <c r="OUE91" s="190"/>
      <c r="OUF91" s="190"/>
      <c r="OUG91" s="190"/>
      <c r="OUH91" s="190"/>
      <c r="OUI91" s="190"/>
      <c r="OUJ91" s="190"/>
      <c r="OUK91" s="190"/>
      <c r="OUL91" s="190"/>
      <c r="OUM91" s="190"/>
      <c r="OUN91" s="190"/>
      <c r="OUO91" s="190"/>
      <c r="OUP91" s="190"/>
      <c r="OUQ91" s="190"/>
      <c r="OUR91" s="190"/>
      <c r="OUS91" s="190"/>
      <c r="OUT91" s="190"/>
      <c r="OUU91" s="190"/>
      <c r="OUV91" s="190"/>
      <c r="OUW91" s="190"/>
      <c r="OUX91" s="190"/>
      <c r="OUY91" s="190"/>
      <c r="OUZ91" s="190"/>
      <c r="OVA91" s="190"/>
      <c r="OVB91" s="190"/>
      <c r="OVC91" s="190"/>
      <c r="OVD91" s="190"/>
      <c r="OVE91" s="190"/>
      <c r="OVF91" s="190"/>
      <c r="OVG91" s="190"/>
      <c r="OVH91" s="190"/>
      <c r="OVI91" s="190"/>
      <c r="OVJ91" s="190"/>
      <c r="OVK91" s="190"/>
      <c r="OVL91" s="190"/>
      <c r="OVM91" s="190"/>
      <c r="OVN91" s="190"/>
      <c r="OVO91" s="190"/>
      <c r="OVP91" s="190"/>
      <c r="OVQ91" s="190"/>
      <c r="OVR91" s="190"/>
      <c r="OVS91" s="190"/>
      <c r="OVT91" s="190"/>
      <c r="OVU91" s="190"/>
      <c r="OVV91" s="190"/>
      <c r="OVW91" s="190"/>
      <c r="OVX91" s="190"/>
      <c r="OVY91" s="190"/>
      <c r="OVZ91" s="190"/>
      <c r="OWA91" s="190"/>
      <c r="OWB91" s="190"/>
      <c r="OWC91" s="190"/>
      <c r="OWD91" s="190"/>
      <c r="OWE91" s="190"/>
      <c r="OWF91" s="190"/>
      <c r="OWG91" s="190"/>
      <c r="OWH91" s="190"/>
      <c r="OWI91" s="190"/>
      <c r="OWJ91" s="190"/>
      <c r="OWK91" s="190"/>
      <c r="OWL91" s="190"/>
      <c r="OWM91" s="190"/>
      <c r="OWN91" s="190"/>
      <c r="OWO91" s="190"/>
      <c r="OWP91" s="190"/>
      <c r="OWQ91" s="190"/>
      <c r="OWR91" s="190"/>
      <c r="OWS91" s="190"/>
      <c r="OWT91" s="190"/>
      <c r="OWU91" s="190"/>
      <c r="OWV91" s="190"/>
      <c r="OWW91" s="190"/>
      <c r="OWX91" s="190"/>
      <c r="OWY91" s="190"/>
      <c r="OWZ91" s="190"/>
      <c r="OXA91" s="190"/>
      <c r="OXB91" s="190"/>
      <c r="OXC91" s="190"/>
      <c r="OXD91" s="190"/>
      <c r="OXE91" s="190"/>
      <c r="OXF91" s="190"/>
      <c r="OXG91" s="190"/>
      <c r="OXH91" s="190"/>
      <c r="OXI91" s="190"/>
      <c r="OXJ91" s="190"/>
      <c r="OXK91" s="190"/>
      <c r="OXL91" s="190"/>
      <c r="OXM91" s="190"/>
      <c r="OXN91" s="190"/>
      <c r="OXO91" s="190"/>
      <c r="OXP91" s="190"/>
      <c r="OXQ91" s="190"/>
      <c r="OXR91" s="190"/>
      <c r="OXS91" s="190"/>
      <c r="OXT91" s="190"/>
      <c r="OXU91" s="190"/>
      <c r="OXV91" s="190"/>
      <c r="OXW91" s="190"/>
      <c r="OXX91" s="190"/>
      <c r="OXY91" s="190"/>
      <c r="OXZ91" s="190"/>
      <c r="OYA91" s="190"/>
      <c r="OYB91" s="190"/>
      <c r="OYC91" s="190"/>
      <c r="OYD91" s="190"/>
      <c r="OYE91" s="190"/>
      <c r="OYF91" s="190"/>
      <c r="OYG91" s="190"/>
      <c r="OYH91" s="190"/>
      <c r="OYI91" s="190"/>
      <c r="OYJ91" s="190"/>
      <c r="OYK91" s="190"/>
      <c r="OYL91" s="190"/>
      <c r="OYM91" s="190"/>
      <c r="OYN91" s="190"/>
      <c r="OYO91" s="190"/>
      <c r="OYP91" s="190"/>
      <c r="OYQ91" s="190"/>
      <c r="OYR91" s="190"/>
      <c r="OYS91" s="190"/>
      <c r="OYT91" s="190"/>
      <c r="OYU91" s="190"/>
      <c r="OYV91" s="190"/>
      <c r="OYW91" s="190"/>
      <c r="OYX91" s="190"/>
      <c r="OYY91" s="190"/>
      <c r="OYZ91" s="190"/>
      <c r="OZA91" s="190"/>
      <c r="OZB91" s="190"/>
      <c r="OZC91" s="190"/>
      <c r="OZD91" s="190"/>
      <c r="OZE91" s="190"/>
      <c r="OZF91" s="190"/>
      <c r="OZG91" s="190"/>
      <c r="OZH91" s="190"/>
      <c r="OZI91" s="190"/>
      <c r="OZJ91" s="190"/>
      <c r="OZK91" s="190"/>
      <c r="OZL91" s="190"/>
      <c r="OZM91" s="190"/>
      <c r="OZN91" s="190"/>
      <c r="OZO91" s="190"/>
      <c r="OZP91" s="190"/>
      <c r="OZQ91" s="190"/>
      <c r="OZR91" s="190"/>
      <c r="OZS91" s="190"/>
      <c r="OZT91" s="190"/>
      <c r="OZU91" s="190"/>
      <c r="OZV91" s="190"/>
      <c r="OZW91" s="190"/>
      <c r="OZX91" s="190"/>
      <c r="OZY91" s="190"/>
      <c r="OZZ91" s="190"/>
      <c r="PAA91" s="190"/>
      <c r="PAB91" s="190"/>
      <c r="PAC91" s="190"/>
      <c r="PAD91" s="190"/>
      <c r="PAE91" s="190"/>
      <c r="PAF91" s="190"/>
      <c r="PAG91" s="190"/>
      <c r="PAH91" s="190"/>
      <c r="PAI91" s="190"/>
      <c r="PAJ91" s="190"/>
      <c r="PAK91" s="190"/>
      <c r="PAL91" s="190"/>
      <c r="PAM91" s="190"/>
      <c r="PAN91" s="190"/>
      <c r="PAO91" s="190"/>
      <c r="PAP91" s="190"/>
      <c r="PAQ91" s="190"/>
      <c r="PAR91" s="190"/>
      <c r="PAS91" s="190"/>
      <c r="PAT91" s="190"/>
      <c r="PAU91" s="190"/>
      <c r="PAV91" s="190"/>
      <c r="PAW91" s="190"/>
      <c r="PAX91" s="190"/>
      <c r="PAY91" s="190"/>
      <c r="PAZ91" s="190"/>
      <c r="PBA91" s="190"/>
      <c r="PBB91" s="190"/>
      <c r="PBC91" s="190"/>
      <c r="PBD91" s="190"/>
      <c r="PBE91" s="190"/>
      <c r="PBF91" s="190"/>
      <c r="PBG91" s="190"/>
      <c r="PBH91" s="190"/>
      <c r="PBI91" s="190"/>
      <c r="PBJ91" s="190"/>
      <c r="PBK91" s="190"/>
      <c r="PBL91" s="190"/>
      <c r="PBM91" s="190"/>
      <c r="PBN91" s="190"/>
      <c r="PBO91" s="190"/>
      <c r="PBP91" s="190"/>
      <c r="PBQ91" s="190"/>
      <c r="PBR91" s="190"/>
      <c r="PBS91" s="190"/>
      <c r="PBT91" s="190"/>
      <c r="PBU91" s="190"/>
      <c r="PBV91" s="190"/>
      <c r="PBW91" s="190"/>
      <c r="PBX91" s="190"/>
      <c r="PBY91" s="190"/>
      <c r="PBZ91" s="190"/>
      <c r="PCA91" s="190"/>
      <c r="PCB91" s="190"/>
      <c r="PCC91" s="190"/>
      <c r="PCD91" s="190"/>
      <c r="PCE91" s="190"/>
      <c r="PCF91" s="190"/>
      <c r="PCG91" s="190"/>
      <c r="PCH91" s="190"/>
      <c r="PCI91" s="190"/>
      <c r="PCJ91" s="190"/>
      <c r="PCK91" s="190"/>
      <c r="PCL91" s="190"/>
      <c r="PCM91" s="190"/>
      <c r="PCN91" s="190"/>
      <c r="PCO91" s="190"/>
      <c r="PCP91" s="190"/>
      <c r="PCQ91" s="190"/>
      <c r="PCR91" s="190"/>
      <c r="PCS91" s="190"/>
      <c r="PCT91" s="190"/>
      <c r="PCU91" s="190"/>
      <c r="PCV91" s="190"/>
      <c r="PCW91" s="190"/>
      <c r="PCX91" s="190"/>
      <c r="PCY91" s="190"/>
      <c r="PCZ91" s="190"/>
      <c r="PDA91" s="190"/>
      <c r="PDB91" s="190"/>
      <c r="PDC91" s="190"/>
      <c r="PDD91" s="190"/>
      <c r="PDE91" s="190"/>
      <c r="PDF91" s="190"/>
      <c r="PDG91" s="190"/>
      <c r="PDH91" s="190"/>
      <c r="PDI91" s="190"/>
      <c r="PDJ91" s="190"/>
      <c r="PDK91" s="190"/>
      <c r="PDL91" s="190"/>
      <c r="PDM91" s="190"/>
      <c r="PDN91" s="190"/>
      <c r="PDO91" s="190"/>
      <c r="PDP91" s="190"/>
      <c r="PDQ91" s="190"/>
      <c r="PDR91" s="190"/>
      <c r="PDS91" s="190"/>
      <c r="PDT91" s="190"/>
      <c r="PDU91" s="190"/>
      <c r="PDV91" s="190"/>
      <c r="PDW91" s="190"/>
      <c r="PDX91" s="190"/>
      <c r="PDY91" s="190"/>
      <c r="PDZ91" s="190"/>
      <c r="PEA91" s="190"/>
      <c r="PEB91" s="190"/>
      <c r="PEC91" s="190"/>
      <c r="PED91" s="190"/>
      <c r="PEE91" s="190"/>
      <c r="PEF91" s="190"/>
      <c r="PEG91" s="190"/>
      <c r="PEH91" s="190"/>
      <c r="PEI91" s="190"/>
      <c r="PEJ91" s="190"/>
      <c r="PEK91" s="190"/>
      <c r="PEL91" s="190"/>
      <c r="PEM91" s="190"/>
      <c r="PEN91" s="190"/>
      <c r="PEO91" s="190"/>
      <c r="PEP91" s="190"/>
      <c r="PEQ91" s="190"/>
      <c r="PER91" s="190"/>
      <c r="PES91" s="190"/>
      <c r="PET91" s="190"/>
      <c r="PEU91" s="190"/>
      <c r="PEV91" s="190"/>
      <c r="PEW91" s="190"/>
      <c r="PEX91" s="190"/>
      <c r="PEY91" s="190"/>
      <c r="PEZ91" s="190"/>
      <c r="PFA91" s="190"/>
      <c r="PFB91" s="190"/>
      <c r="PFC91" s="190"/>
      <c r="PFD91" s="190"/>
      <c r="PFE91" s="190"/>
      <c r="PFF91" s="190"/>
      <c r="PFG91" s="190"/>
      <c r="PFH91" s="190"/>
      <c r="PFI91" s="190"/>
      <c r="PFJ91" s="190"/>
      <c r="PFK91" s="190"/>
      <c r="PFL91" s="190"/>
      <c r="PFM91" s="190"/>
      <c r="PFN91" s="190"/>
      <c r="PFO91" s="190"/>
      <c r="PFP91" s="190"/>
      <c r="PFQ91" s="190"/>
      <c r="PFR91" s="190"/>
      <c r="PFS91" s="190"/>
      <c r="PFT91" s="190"/>
      <c r="PFU91" s="190"/>
      <c r="PFV91" s="190"/>
      <c r="PFW91" s="190"/>
      <c r="PFX91" s="190"/>
      <c r="PFY91" s="190"/>
      <c r="PFZ91" s="190"/>
      <c r="PGA91" s="190"/>
      <c r="PGB91" s="190"/>
      <c r="PGC91" s="190"/>
      <c r="PGD91" s="190"/>
      <c r="PGE91" s="190"/>
      <c r="PGF91" s="190"/>
      <c r="PGG91" s="190"/>
      <c r="PGH91" s="190"/>
      <c r="PGI91" s="190"/>
      <c r="PGJ91" s="190"/>
      <c r="PGK91" s="190"/>
      <c r="PGL91" s="190"/>
      <c r="PGM91" s="190"/>
      <c r="PGN91" s="190"/>
      <c r="PGO91" s="190"/>
      <c r="PGP91" s="190"/>
      <c r="PGQ91" s="190"/>
      <c r="PGR91" s="190"/>
      <c r="PGS91" s="190"/>
      <c r="PGT91" s="190"/>
      <c r="PGU91" s="190"/>
      <c r="PGV91" s="190"/>
      <c r="PGW91" s="190"/>
      <c r="PGX91" s="190"/>
      <c r="PGY91" s="190"/>
      <c r="PGZ91" s="190"/>
      <c r="PHA91" s="190"/>
      <c r="PHB91" s="190"/>
      <c r="PHC91" s="190"/>
      <c r="PHD91" s="190"/>
      <c r="PHE91" s="190"/>
      <c r="PHF91" s="190"/>
      <c r="PHG91" s="190"/>
      <c r="PHH91" s="190"/>
      <c r="PHI91" s="190"/>
      <c r="PHJ91" s="190"/>
      <c r="PHK91" s="190"/>
      <c r="PHL91" s="190"/>
      <c r="PHM91" s="190"/>
      <c r="PHN91" s="190"/>
      <c r="PHO91" s="190"/>
      <c r="PHP91" s="190"/>
      <c r="PHQ91" s="190"/>
      <c r="PHR91" s="190"/>
      <c r="PHS91" s="190"/>
      <c r="PHT91" s="190"/>
      <c r="PHU91" s="190"/>
      <c r="PHV91" s="190"/>
      <c r="PHW91" s="190"/>
      <c r="PHX91" s="190"/>
      <c r="PHY91" s="190"/>
      <c r="PHZ91" s="190"/>
      <c r="PIA91" s="190"/>
      <c r="PIB91" s="190"/>
      <c r="PIC91" s="190"/>
      <c r="PID91" s="190"/>
      <c r="PIE91" s="190"/>
      <c r="PIF91" s="190"/>
      <c r="PIG91" s="190"/>
      <c r="PIH91" s="190"/>
      <c r="PII91" s="190"/>
      <c r="PIJ91" s="190"/>
      <c r="PIK91" s="190"/>
      <c r="PIL91" s="190"/>
      <c r="PIM91" s="190"/>
      <c r="PIN91" s="190"/>
      <c r="PIO91" s="190"/>
      <c r="PIP91" s="190"/>
      <c r="PIQ91" s="190"/>
      <c r="PIR91" s="190"/>
      <c r="PIS91" s="190"/>
      <c r="PIT91" s="190"/>
      <c r="PIU91" s="190"/>
      <c r="PIV91" s="190"/>
      <c r="PIW91" s="190"/>
      <c r="PIX91" s="190"/>
      <c r="PIY91" s="190"/>
      <c r="PIZ91" s="190"/>
      <c r="PJA91" s="190"/>
      <c r="PJB91" s="190"/>
      <c r="PJC91" s="190"/>
      <c r="PJD91" s="190"/>
      <c r="PJE91" s="190"/>
      <c r="PJF91" s="190"/>
      <c r="PJG91" s="190"/>
      <c r="PJH91" s="190"/>
      <c r="PJI91" s="190"/>
      <c r="PJJ91" s="190"/>
      <c r="PJK91" s="190"/>
      <c r="PJL91" s="190"/>
      <c r="PJM91" s="190"/>
      <c r="PJN91" s="190"/>
      <c r="PJO91" s="190"/>
      <c r="PJP91" s="190"/>
      <c r="PJQ91" s="190"/>
      <c r="PJR91" s="190"/>
      <c r="PJS91" s="190"/>
      <c r="PJT91" s="190"/>
      <c r="PJU91" s="190"/>
      <c r="PJV91" s="190"/>
      <c r="PJW91" s="190"/>
      <c r="PJX91" s="190"/>
      <c r="PJY91" s="190"/>
      <c r="PJZ91" s="190"/>
      <c r="PKA91" s="190"/>
      <c r="PKB91" s="190"/>
      <c r="PKC91" s="190"/>
      <c r="PKD91" s="190"/>
      <c r="PKE91" s="190"/>
      <c r="PKF91" s="190"/>
      <c r="PKG91" s="190"/>
      <c r="PKH91" s="190"/>
      <c r="PKI91" s="190"/>
      <c r="PKJ91" s="190"/>
      <c r="PKK91" s="190"/>
      <c r="PKL91" s="190"/>
      <c r="PKM91" s="190"/>
      <c r="PKN91" s="190"/>
      <c r="PKO91" s="190"/>
      <c r="PKP91" s="190"/>
      <c r="PKQ91" s="190"/>
      <c r="PKR91" s="190"/>
      <c r="PKS91" s="190"/>
      <c r="PKT91" s="190"/>
      <c r="PKU91" s="190"/>
      <c r="PKV91" s="190"/>
      <c r="PKW91" s="190"/>
      <c r="PKX91" s="190"/>
      <c r="PKY91" s="190"/>
      <c r="PKZ91" s="190"/>
      <c r="PLA91" s="190"/>
      <c r="PLB91" s="190"/>
      <c r="PLC91" s="190"/>
      <c r="PLD91" s="190"/>
      <c r="PLE91" s="190"/>
      <c r="PLF91" s="190"/>
      <c r="PLG91" s="190"/>
      <c r="PLH91" s="190"/>
      <c r="PLI91" s="190"/>
      <c r="PLJ91" s="190"/>
      <c r="PLK91" s="190"/>
      <c r="PLL91" s="190"/>
      <c r="PLM91" s="190"/>
      <c r="PLN91" s="190"/>
      <c r="PLO91" s="190"/>
      <c r="PLP91" s="190"/>
      <c r="PLQ91" s="190"/>
      <c r="PLR91" s="190"/>
      <c r="PLS91" s="190"/>
      <c r="PLT91" s="190"/>
      <c r="PLU91" s="190"/>
      <c r="PLV91" s="190"/>
      <c r="PLW91" s="190"/>
      <c r="PLX91" s="190"/>
      <c r="PLY91" s="190"/>
      <c r="PLZ91" s="190"/>
      <c r="PMA91" s="190"/>
      <c r="PMB91" s="190"/>
      <c r="PMC91" s="190"/>
      <c r="PMD91" s="190"/>
      <c r="PME91" s="190"/>
      <c r="PMF91" s="190"/>
      <c r="PMG91" s="190"/>
      <c r="PMH91" s="190"/>
      <c r="PMI91" s="190"/>
      <c r="PMJ91" s="190"/>
      <c r="PMK91" s="190"/>
      <c r="PML91" s="190"/>
      <c r="PMM91" s="190"/>
      <c r="PMN91" s="190"/>
      <c r="PMO91" s="190"/>
      <c r="PMP91" s="190"/>
      <c r="PMQ91" s="190"/>
      <c r="PMR91" s="190"/>
      <c r="PMS91" s="190"/>
      <c r="PMT91" s="190"/>
      <c r="PMU91" s="190"/>
      <c r="PMV91" s="190"/>
      <c r="PMW91" s="190"/>
      <c r="PMX91" s="190"/>
      <c r="PMY91" s="190"/>
      <c r="PMZ91" s="190"/>
      <c r="PNA91" s="190"/>
      <c r="PNB91" s="190"/>
      <c r="PNC91" s="190"/>
      <c r="PND91" s="190"/>
      <c r="PNE91" s="190"/>
      <c r="PNF91" s="190"/>
      <c r="PNG91" s="190"/>
      <c r="PNH91" s="190"/>
      <c r="PNI91" s="190"/>
      <c r="PNJ91" s="190"/>
      <c r="PNK91" s="190"/>
      <c r="PNL91" s="190"/>
      <c r="PNM91" s="190"/>
      <c r="PNN91" s="190"/>
      <c r="PNO91" s="190"/>
      <c r="PNP91" s="190"/>
      <c r="PNQ91" s="190"/>
      <c r="PNR91" s="190"/>
      <c r="PNS91" s="190"/>
      <c r="PNT91" s="190"/>
      <c r="PNU91" s="190"/>
      <c r="PNV91" s="190"/>
      <c r="PNW91" s="190"/>
      <c r="PNX91" s="190"/>
      <c r="PNY91" s="190"/>
      <c r="PNZ91" s="190"/>
      <c r="POA91" s="190"/>
      <c r="POB91" s="190"/>
      <c r="POC91" s="190"/>
      <c r="POD91" s="190"/>
      <c r="POE91" s="190"/>
      <c r="POF91" s="190"/>
      <c r="POG91" s="190"/>
      <c r="POH91" s="190"/>
      <c r="POI91" s="190"/>
      <c r="POJ91" s="190"/>
      <c r="POK91" s="190"/>
      <c r="POL91" s="190"/>
      <c r="POM91" s="190"/>
      <c r="PON91" s="190"/>
      <c r="POO91" s="190"/>
      <c r="POP91" s="190"/>
      <c r="POQ91" s="190"/>
      <c r="POR91" s="190"/>
      <c r="POS91" s="190"/>
      <c r="POT91" s="190"/>
      <c r="POU91" s="190"/>
      <c r="POV91" s="190"/>
      <c r="POW91" s="190"/>
      <c r="POX91" s="190"/>
      <c r="POY91" s="190"/>
      <c r="POZ91" s="190"/>
      <c r="PPA91" s="190"/>
      <c r="PPB91" s="190"/>
      <c r="PPC91" s="190"/>
      <c r="PPD91" s="190"/>
      <c r="PPE91" s="190"/>
      <c r="PPF91" s="190"/>
      <c r="PPG91" s="190"/>
      <c r="PPH91" s="190"/>
      <c r="PPI91" s="190"/>
      <c r="PPJ91" s="190"/>
      <c r="PPK91" s="190"/>
      <c r="PPL91" s="190"/>
      <c r="PPM91" s="190"/>
      <c r="PPN91" s="190"/>
      <c r="PPO91" s="190"/>
      <c r="PPP91" s="190"/>
      <c r="PPQ91" s="190"/>
      <c r="PPR91" s="190"/>
      <c r="PPS91" s="190"/>
      <c r="PPT91" s="190"/>
      <c r="PPU91" s="190"/>
      <c r="PPV91" s="190"/>
      <c r="PPW91" s="190"/>
      <c r="PPX91" s="190"/>
      <c r="PPY91" s="190"/>
      <c r="PPZ91" s="190"/>
      <c r="PQA91" s="190"/>
      <c r="PQB91" s="190"/>
      <c r="PQC91" s="190"/>
      <c r="PQD91" s="190"/>
      <c r="PQE91" s="190"/>
      <c r="PQF91" s="190"/>
      <c r="PQG91" s="190"/>
      <c r="PQH91" s="190"/>
      <c r="PQI91" s="190"/>
      <c r="PQJ91" s="190"/>
      <c r="PQK91" s="190"/>
      <c r="PQL91" s="190"/>
      <c r="PQM91" s="190"/>
      <c r="PQN91" s="190"/>
      <c r="PQO91" s="190"/>
      <c r="PQP91" s="190"/>
      <c r="PQQ91" s="190"/>
      <c r="PQR91" s="190"/>
      <c r="PQS91" s="190"/>
      <c r="PQT91" s="190"/>
      <c r="PQU91" s="190"/>
      <c r="PQV91" s="190"/>
      <c r="PQW91" s="190"/>
      <c r="PQX91" s="190"/>
      <c r="PQY91" s="190"/>
      <c r="PQZ91" s="190"/>
      <c r="PRA91" s="190"/>
      <c r="PRB91" s="190"/>
      <c r="PRC91" s="190"/>
      <c r="PRD91" s="190"/>
      <c r="PRE91" s="190"/>
      <c r="PRF91" s="190"/>
      <c r="PRG91" s="190"/>
      <c r="PRH91" s="190"/>
      <c r="PRI91" s="190"/>
      <c r="PRJ91" s="190"/>
      <c r="PRK91" s="190"/>
      <c r="PRL91" s="190"/>
      <c r="PRM91" s="190"/>
      <c r="PRN91" s="190"/>
      <c r="PRO91" s="190"/>
      <c r="PRP91" s="190"/>
      <c r="PRQ91" s="190"/>
      <c r="PRR91" s="190"/>
      <c r="PRS91" s="190"/>
      <c r="PRT91" s="190"/>
      <c r="PRU91" s="190"/>
      <c r="PRV91" s="190"/>
      <c r="PRW91" s="190"/>
      <c r="PRX91" s="190"/>
      <c r="PRY91" s="190"/>
      <c r="PRZ91" s="190"/>
      <c r="PSA91" s="190"/>
      <c r="PSB91" s="190"/>
      <c r="PSC91" s="190"/>
      <c r="PSD91" s="190"/>
      <c r="PSE91" s="190"/>
      <c r="PSF91" s="190"/>
      <c r="PSG91" s="190"/>
      <c r="PSH91" s="190"/>
      <c r="PSI91" s="190"/>
      <c r="PSJ91" s="190"/>
      <c r="PSK91" s="190"/>
      <c r="PSL91" s="190"/>
      <c r="PSM91" s="190"/>
      <c r="PSN91" s="190"/>
      <c r="PSO91" s="190"/>
      <c r="PSP91" s="190"/>
      <c r="PSQ91" s="190"/>
      <c r="PSR91" s="190"/>
      <c r="PSS91" s="190"/>
      <c r="PST91" s="190"/>
      <c r="PSU91" s="190"/>
      <c r="PSV91" s="190"/>
      <c r="PSW91" s="190"/>
      <c r="PSX91" s="190"/>
      <c r="PSY91" s="190"/>
      <c r="PSZ91" s="190"/>
      <c r="PTA91" s="190"/>
      <c r="PTB91" s="190"/>
      <c r="PTC91" s="190"/>
      <c r="PTD91" s="190"/>
      <c r="PTE91" s="190"/>
      <c r="PTF91" s="190"/>
      <c r="PTG91" s="190"/>
      <c r="PTH91" s="190"/>
      <c r="PTI91" s="190"/>
      <c r="PTJ91" s="190"/>
      <c r="PTK91" s="190"/>
      <c r="PTL91" s="190"/>
      <c r="PTM91" s="190"/>
      <c r="PTN91" s="190"/>
      <c r="PTO91" s="190"/>
      <c r="PTP91" s="190"/>
      <c r="PTQ91" s="190"/>
      <c r="PTR91" s="190"/>
      <c r="PTS91" s="190"/>
      <c r="PTT91" s="190"/>
      <c r="PTU91" s="190"/>
      <c r="PTV91" s="190"/>
      <c r="PTW91" s="190"/>
      <c r="PTX91" s="190"/>
      <c r="PTY91" s="190"/>
      <c r="PTZ91" s="190"/>
      <c r="PUA91" s="190"/>
      <c r="PUB91" s="190"/>
      <c r="PUC91" s="190"/>
      <c r="PUD91" s="190"/>
      <c r="PUE91" s="190"/>
      <c r="PUF91" s="190"/>
      <c r="PUG91" s="190"/>
      <c r="PUH91" s="190"/>
      <c r="PUI91" s="190"/>
      <c r="PUJ91" s="190"/>
      <c r="PUK91" s="190"/>
      <c r="PUL91" s="190"/>
      <c r="PUM91" s="190"/>
      <c r="PUN91" s="190"/>
      <c r="PUO91" s="190"/>
      <c r="PUP91" s="190"/>
      <c r="PUQ91" s="190"/>
      <c r="PUR91" s="190"/>
      <c r="PUS91" s="190"/>
      <c r="PUT91" s="190"/>
      <c r="PUU91" s="190"/>
      <c r="PUV91" s="190"/>
      <c r="PUW91" s="190"/>
      <c r="PUX91" s="190"/>
      <c r="PUY91" s="190"/>
      <c r="PUZ91" s="190"/>
      <c r="PVA91" s="190"/>
      <c r="PVB91" s="190"/>
      <c r="PVC91" s="190"/>
      <c r="PVD91" s="190"/>
      <c r="PVE91" s="190"/>
      <c r="PVF91" s="190"/>
      <c r="PVG91" s="190"/>
      <c r="PVH91" s="190"/>
      <c r="PVI91" s="190"/>
      <c r="PVJ91" s="190"/>
      <c r="PVK91" s="190"/>
      <c r="PVL91" s="190"/>
      <c r="PVM91" s="190"/>
      <c r="PVN91" s="190"/>
      <c r="PVO91" s="190"/>
      <c r="PVP91" s="190"/>
      <c r="PVQ91" s="190"/>
      <c r="PVR91" s="190"/>
      <c r="PVS91" s="190"/>
      <c r="PVT91" s="190"/>
      <c r="PVU91" s="190"/>
      <c r="PVV91" s="190"/>
      <c r="PVW91" s="190"/>
      <c r="PVX91" s="190"/>
      <c r="PVY91" s="190"/>
      <c r="PVZ91" s="190"/>
      <c r="PWA91" s="190"/>
      <c r="PWB91" s="190"/>
      <c r="PWC91" s="190"/>
      <c r="PWD91" s="190"/>
      <c r="PWE91" s="190"/>
      <c r="PWF91" s="190"/>
      <c r="PWG91" s="190"/>
      <c r="PWH91" s="190"/>
      <c r="PWI91" s="190"/>
      <c r="PWJ91" s="190"/>
      <c r="PWK91" s="190"/>
      <c r="PWL91" s="190"/>
      <c r="PWM91" s="190"/>
      <c r="PWN91" s="190"/>
      <c r="PWO91" s="190"/>
      <c r="PWP91" s="190"/>
      <c r="PWQ91" s="190"/>
      <c r="PWR91" s="190"/>
      <c r="PWS91" s="190"/>
      <c r="PWT91" s="190"/>
      <c r="PWU91" s="190"/>
      <c r="PWV91" s="190"/>
      <c r="PWW91" s="190"/>
      <c r="PWX91" s="190"/>
      <c r="PWY91" s="190"/>
      <c r="PWZ91" s="190"/>
      <c r="PXA91" s="190"/>
      <c r="PXB91" s="190"/>
      <c r="PXC91" s="190"/>
      <c r="PXD91" s="190"/>
      <c r="PXE91" s="190"/>
      <c r="PXF91" s="190"/>
      <c r="PXG91" s="190"/>
      <c r="PXH91" s="190"/>
      <c r="PXI91" s="190"/>
      <c r="PXJ91" s="190"/>
      <c r="PXK91" s="190"/>
      <c r="PXL91" s="190"/>
      <c r="PXM91" s="190"/>
      <c r="PXN91" s="190"/>
      <c r="PXO91" s="190"/>
      <c r="PXP91" s="190"/>
      <c r="PXQ91" s="190"/>
      <c r="PXR91" s="190"/>
      <c r="PXS91" s="190"/>
      <c r="PXT91" s="190"/>
      <c r="PXU91" s="190"/>
      <c r="PXV91" s="190"/>
      <c r="PXW91" s="190"/>
      <c r="PXX91" s="190"/>
      <c r="PXY91" s="190"/>
      <c r="PXZ91" s="190"/>
      <c r="PYA91" s="190"/>
      <c r="PYB91" s="190"/>
      <c r="PYC91" s="190"/>
      <c r="PYD91" s="190"/>
      <c r="PYE91" s="190"/>
      <c r="PYF91" s="190"/>
      <c r="PYG91" s="190"/>
      <c r="PYH91" s="190"/>
      <c r="PYI91" s="190"/>
      <c r="PYJ91" s="190"/>
      <c r="PYK91" s="190"/>
      <c r="PYL91" s="190"/>
      <c r="PYM91" s="190"/>
      <c r="PYN91" s="190"/>
      <c r="PYO91" s="190"/>
      <c r="PYP91" s="190"/>
      <c r="PYQ91" s="190"/>
      <c r="PYR91" s="190"/>
      <c r="PYS91" s="190"/>
      <c r="PYT91" s="190"/>
      <c r="PYU91" s="190"/>
      <c r="PYV91" s="190"/>
      <c r="PYW91" s="190"/>
      <c r="PYX91" s="190"/>
      <c r="PYY91" s="190"/>
      <c r="PYZ91" s="190"/>
      <c r="PZA91" s="190"/>
      <c r="PZB91" s="190"/>
      <c r="PZC91" s="190"/>
      <c r="PZD91" s="190"/>
      <c r="PZE91" s="190"/>
      <c r="PZF91" s="190"/>
      <c r="PZG91" s="190"/>
      <c r="PZH91" s="190"/>
      <c r="PZI91" s="190"/>
      <c r="PZJ91" s="190"/>
      <c r="PZK91" s="190"/>
      <c r="PZL91" s="190"/>
      <c r="PZM91" s="190"/>
      <c r="PZN91" s="190"/>
      <c r="PZO91" s="190"/>
      <c r="PZP91" s="190"/>
      <c r="PZQ91" s="190"/>
      <c r="PZR91" s="190"/>
      <c r="PZS91" s="190"/>
      <c r="PZT91" s="190"/>
      <c r="PZU91" s="190"/>
      <c r="PZV91" s="190"/>
      <c r="PZW91" s="190"/>
      <c r="PZX91" s="190"/>
      <c r="PZY91" s="190"/>
      <c r="PZZ91" s="190"/>
      <c r="QAA91" s="190"/>
      <c r="QAB91" s="190"/>
      <c r="QAC91" s="190"/>
      <c r="QAD91" s="190"/>
      <c r="QAE91" s="190"/>
      <c r="QAF91" s="190"/>
      <c r="QAG91" s="190"/>
      <c r="QAH91" s="190"/>
      <c r="QAI91" s="190"/>
      <c r="QAJ91" s="190"/>
      <c r="QAK91" s="190"/>
      <c r="QAL91" s="190"/>
      <c r="QAM91" s="190"/>
      <c r="QAN91" s="190"/>
      <c r="QAO91" s="190"/>
      <c r="QAP91" s="190"/>
      <c r="QAQ91" s="190"/>
      <c r="QAR91" s="190"/>
      <c r="QAS91" s="190"/>
      <c r="QAT91" s="190"/>
      <c r="QAU91" s="190"/>
      <c r="QAV91" s="190"/>
      <c r="QAW91" s="190"/>
      <c r="QAX91" s="190"/>
      <c r="QAY91" s="190"/>
      <c r="QAZ91" s="190"/>
      <c r="QBA91" s="190"/>
      <c r="QBB91" s="190"/>
      <c r="QBC91" s="190"/>
      <c r="QBD91" s="190"/>
      <c r="QBE91" s="190"/>
      <c r="QBF91" s="190"/>
      <c r="QBG91" s="190"/>
      <c r="QBH91" s="190"/>
      <c r="QBI91" s="190"/>
      <c r="QBJ91" s="190"/>
      <c r="QBK91" s="190"/>
      <c r="QBL91" s="190"/>
      <c r="QBM91" s="190"/>
      <c r="QBN91" s="190"/>
      <c r="QBO91" s="190"/>
      <c r="QBP91" s="190"/>
      <c r="QBQ91" s="190"/>
      <c r="QBR91" s="190"/>
      <c r="QBS91" s="190"/>
      <c r="QBT91" s="190"/>
      <c r="QBU91" s="190"/>
      <c r="QBV91" s="190"/>
      <c r="QBW91" s="190"/>
      <c r="QBX91" s="190"/>
      <c r="QBY91" s="190"/>
      <c r="QBZ91" s="190"/>
      <c r="QCA91" s="190"/>
      <c r="QCB91" s="190"/>
      <c r="QCC91" s="190"/>
      <c r="QCD91" s="190"/>
      <c r="QCE91" s="190"/>
      <c r="QCF91" s="190"/>
      <c r="QCG91" s="190"/>
      <c r="QCH91" s="190"/>
      <c r="QCI91" s="190"/>
      <c r="QCJ91" s="190"/>
      <c r="QCK91" s="190"/>
      <c r="QCL91" s="190"/>
      <c r="QCM91" s="190"/>
      <c r="QCN91" s="190"/>
      <c r="QCO91" s="190"/>
      <c r="QCP91" s="190"/>
      <c r="QCQ91" s="190"/>
      <c r="QCR91" s="190"/>
      <c r="QCS91" s="190"/>
      <c r="QCT91" s="190"/>
      <c r="QCU91" s="190"/>
      <c r="QCV91" s="190"/>
      <c r="QCW91" s="190"/>
      <c r="QCX91" s="190"/>
      <c r="QCY91" s="190"/>
      <c r="QCZ91" s="190"/>
      <c r="QDA91" s="190"/>
      <c r="QDB91" s="190"/>
      <c r="QDC91" s="190"/>
      <c r="QDD91" s="190"/>
      <c r="QDE91" s="190"/>
      <c r="QDF91" s="190"/>
      <c r="QDG91" s="190"/>
      <c r="QDH91" s="190"/>
      <c r="QDI91" s="190"/>
      <c r="QDJ91" s="190"/>
      <c r="QDK91" s="190"/>
      <c r="QDL91" s="190"/>
      <c r="QDM91" s="190"/>
      <c r="QDN91" s="190"/>
      <c r="QDO91" s="190"/>
      <c r="QDP91" s="190"/>
      <c r="QDQ91" s="190"/>
      <c r="QDR91" s="190"/>
      <c r="QDS91" s="190"/>
      <c r="QDT91" s="190"/>
      <c r="QDU91" s="190"/>
      <c r="QDV91" s="190"/>
      <c r="QDW91" s="190"/>
      <c r="QDX91" s="190"/>
      <c r="QDY91" s="190"/>
      <c r="QDZ91" s="190"/>
      <c r="QEA91" s="190"/>
      <c r="QEB91" s="190"/>
      <c r="QEC91" s="190"/>
      <c r="QED91" s="190"/>
      <c r="QEE91" s="190"/>
      <c r="QEF91" s="190"/>
      <c r="QEG91" s="190"/>
      <c r="QEH91" s="190"/>
      <c r="QEI91" s="190"/>
      <c r="QEJ91" s="190"/>
      <c r="QEK91" s="190"/>
      <c r="QEL91" s="190"/>
      <c r="QEM91" s="190"/>
      <c r="QEN91" s="190"/>
      <c r="QEO91" s="190"/>
      <c r="QEP91" s="190"/>
      <c r="QEQ91" s="190"/>
      <c r="QER91" s="190"/>
      <c r="QES91" s="190"/>
      <c r="QET91" s="190"/>
      <c r="QEU91" s="190"/>
      <c r="QEV91" s="190"/>
      <c r="QEW91" s="190"/>
      <c r="QEX91" s="190"/>
      <c r="QEY91" s="190"/>
      <c r="QEZ91" s="190"/>
      <c r="QFA91" s="190"/>
      <c r="QFB91" s="190"/>
      <c r="QFC91" s="190"/>
      <c r="QFD91" s="190"/>
      <c r="QFE91" s="190"/>
      <c r="QFF91" s="190"/>
      <c r="QFG91" s="190"/>
      <c r="QFH91" s="190"/>
      <c r="QFI91" s="190"/>
      <c r="QFJ91" s="190"/>
      <c r="QFK91" s="190"/>
      <c r="QFL91" s="190"/>
      <c r="QFM91" s="190"/>
      <c r="QFN91" s="190"/>
      <c r="QFO91" s="190"/>
      <c r="QFP91" s="190"/>
      <c r="QFQ91" s="190"/>
      <c r="QFR91" s="190"/>
      <c r="QFS91" s="190"/>
      <c r="QFT91" s="190"/>
      <c r="QFU91" s="190"/>
      <c r="QFV91" s="190"/>
      <c r="QFW91" s="190"/>
      <c r="QFX91" s="190"/>
      <c r="QFY91" s="190"/>
      <c r="QFZ91" s="190"/>
      <c r="QGA91" s="190"/>
      <c r="QGB91" s="190"/>
      <c r="QGC91" s="190"/>
      <c r="QGD91" s="190"/>
      <c r="QGE91" s="190"/>
      <c r="QGF91" s="190"/>
      <c r="QGG91" s="190"/>
      <c r="QGH91" s="190"/>
      <c r="QGI91" s="190"/>
      <c r="QGJ91" s="190"/>
      <c r="QGK91" s="190"/>
      <c r="QGL91" s="190"/>
      <c r="QGM91" s="190"/>
      <c r="QGN91" s="190"/>
      <c r="QGO91" s="190"/>
      <c r="QGP91" s="190"/>
      <c r="QGQ91" s="190"/>
      <c r="QGR91" s="190"/>
      <c r="QGS91" s="190"/>
      <c r="QGT91" s="190"/>
      <c r="QGU91" s="190"/>
      <c r="QGV91" s="190"/>
      <c r="QGW91" s="190"/>
      <c r="QGX91" s="190"/>
      <c r="QGY91" s="190"/>
      <c r="QGZ91" s="190"/>
      <c r="QHA91" s="190"/>
      <c r="QHB91" s="190"/>
      <c r="QHC91" s="190"/>
      <c r="QHD91" s="190"/>
      <c r="QHE91" s="190"/>
      <c r="QHF91" s="190"/>
      <c r="QHG91" s="190"/>
      <c r="QHH91" s="190"/>
      <c r="QHI91" s="190"/>
      <c r="QHJ91" s="190"/>
      <c r="QHK91" s="190"/>
      <c r="QHL91" s="190"/>
      <c r="QHM91" s="190"/>
      <c r="QHN91" s="190"/>
      <c r="QHO91" s="190"/>
      <c r="QHP91" s="190"/>
      <c r="QHQ91" s="190"/>
      <c r="QHR91" s="190"/>
      <c r="QHS91" s="190"/>
      <c r="QHT91" s="190"/>
      <c r="QHU91" s="190"/>
      <c r="QHV91" s="190"/>
      <c r="QHW91" s="190"/>
      <c r="QHX91" s="190"/>
      <c r="QHY91" s="190"/>
      <c r="QHZ91" s="190"/>
      <c r="QIA91" s="190"/>
      <c r="QIB91" s="190"/>
      <c r="QIC91" s="190"/>
      <c r="QID91" s="190"/>
      <c r="QIE91" s="190"/>
      <c r="QIF91" s="190"/>
      <c r="QIG91" s="190"/>
      <c r="QIH91" s="190"/>
      <c r="QII91" s="190"/>
      <c r="QIJ91" s="190"/>
      <c r="QIK91" s="190"/>
      <c r="QIL91" s="190"/>
      <c r="QIM91" s="190"/>
      <c r="QIN91" s="190"/>
      <c r="QIO91" s="190"/>
      <c r="QIP91" s="190"/>
      <c r="QIQ91" s="190"/>
      <c r="QIR91" s="190"/>
      <c r="QIS91" s="190"/>
      <c r="QIT91" s="190"/>
      <c r="QIU91" s="190"/>
      <c r="QIV91" s="190"/>
      <c r="QIW91" s="190"/>
      <c r="QIX91" s="190"/>
      <c r="QIY91" s="190"/>
      <c r="QIZ91" s="190"/>
      <c r="QJA91" s="190"/>
      <c r="QJB91" s="190"/>
      <c r="QJC91" s="190"/>
      <c r="QJD91" s="190"/>
      <c r="QJE91" s="190"/>
      <c r="QJF91" s="190"/>
      <c r="QJG91" s="190"/>
      <c r="QJH91" s="190"/>
      <c r="QJI91" s="190"/>
      <c r="QJJ91" s="190"/>
      <c r="QJK91" s="190"/>
      <c r="QJL91" s="190"/>
      <c r="QJM91" s="190"/>
      <c r="QJN91" s="190"/>
      <c r="QJO91" s="190"/>
      <c r="QJP91" s="190"/>
      <c r="QJQ91" s="190"/>
      <c r="QJR91" s="190"/>
      <c r="QJS91" s="190"/>
      <c r="QJT91" s="190"/>
      <c r="QJU91" s="190"/>
      <c r="QJV91" s="190"/>
      <c r="QJW91" s="190"/>
      <c r="QJX91" s="190"/>
      <c r="QJY91" s="190"/>
      <c r="QJZ91" s="190"/>
      <c r="QKA91" s="190"/>
      <c r="QKB91" s="190"/>
      <c r="QKC91" s="190"/>
      <c r="QKD91" s="190"/>
      <c r="QKE91" s="190"/>
      <c r="QKF91" s="190"/>
      <c r="QKG91" s="190"/>
      <c r="QKH91" s="190"/>
      <c r="QKI91" s="190"/>
      <c r="QKJ91" s="190"/>
      <c r="QKK91" s="190"/>
      <c r="QKL91" s="190"/>
      <c r="QKM91" s="190"/>
      <c r="QKN91" s="190"/>
      <c r="QKO91" s="190"/>
      <c r="QKP91" s="190"/>
      <c r="QKQ91" s="190"/>
      <c r="QKR91" s="190"/>
      <c r="QKS91" s="190"/>
      <c r="QKT91" s="190"/>
      <c r="QKU91" s="190"/>
      <c r="QKV91" s="190"/>
      <c r="QKW91" s="190"/>
      <c r="QKX91" s="190"/>
      <c r="QKY91" s="190"/>
      <c r="QKZ91" s="190"/>
      <c r="QLA91" s="190"/>
      <c r="QLB91" s="190"/>
      <c r="QLC91" s="190"/>
      <c r="QLD91" s="190"/>
      <c r="QLE91" s="190"/>
      <c r="QLF91" s="190"/>
      <c r="QLG91" s="190"/>
      <c r="QLH91" s="190"/>
      <c r="QLI91" s="190"/>
      <c r="QLJ91" s="190"/>
      <c r="QLK91" s="190"/>
      <c r="QLL91" s="190"/>
      <c r="QLM91" s="190"/>
      <c r="QLN91" s="190"/>
      <c r="QLO91" s="190"/>
      <c r="QLP91" s="190"/>
      <c r="QLQ91" s="190"/>
      <c r="QLR91" s="190"/>
      <c r="QLS91" s="190"/>
      <c r="QLT91" s="190"/>
      <c r="QLU91" s="190"/>
      <c r="QLV91" s="190"/>
      <c r="QLW91" s="190"/>
      <c r="QLX91" s="190"/>
      <c r="QLY91" s="190"/>
      <c r="QLZ91" s="190"/>
      <c r="QMA91" s="190"/>
      <c r="QMB91" s="190"/>
      <c r="QMC91" s="190"/>
      <c r="QMD91" s="190"/>
      <c r="QME91" s="190"/>
      <c r="QMF91" s="190"/>
      <c r="QMG91" s="190"/>
      <c r="QMH91" s="190"/>
      <c r="QMI91" s="190"/>
      <c r="QMJ91" s="190"/>
      <c r="QMK91" s="190"/>
      <c r="QML91" s="190"/>
      <c r="QMM91" s="190"/>
      <c r="QMN91" s="190"/>
      <c r="QMO91" s="190"/>
      <c r="QMP91" s="190"/>
      <c r="QMQ91" s="190"/>
      <c r="QMR91" s="190"/>
      <c r="QMS91" s="190"/>
      <c r="QMT91" s="190"/>
      <c r="QMU91" s="190"/>
      <c r="QMV91" s="190"/>
      <c r="QMW91" s="190"/>
      <c r="QMX91" s="190"/>
      <c r="QMY91" s="190"/>
      <c r="QMZ91" s="190"/>
      <c r="QNA91" s="190"/>
      <c r="QNB91" s="190"/>
      <c r="QNC91" s="190"/>
      <c r="QND91" s="190"/>
      <c r="QNE91" s="190"/>
      <c r="QNF91" s="190"/>
      <c r="QNG91" s="190"/>
      <c r="QNH91" s="190"/>
      <c r="QNI91" s="190"/>
      <c r="QNJ91" s="190"/>
      <c r="QNK91" s="190"/>
      <c r="QNL91" s="190"/>
      <c r="QNM91" s="190"/>
      <c r="QNN91" s="190"/>
      <c r="QNO91" s="190"/>
      <c r="QNP91" s="190"/>
      <c r="QNQ91" s="190"/>
      <c r="QNR91" s="190"/>
      <c r="QNS91" s="190"/>
      <c r="QNT91" s="190"/>
      <c r="QNU91" s="190"/>
      <c r="QNV91" s="190"/>
      <c r="QNW91" s="190"/>
      <c r="QNX91" s="190"/>
      <c r="QNY91" s="190"/>
      <c r="QNZ91" s="190"/>
      <c r="QOA91" s="190"/>
      <c r="QOB91" s="190"/>
      <c r="QOC91" s="190"/>
      <c r="QOD91" s="190"/>
      <c r="QOE91" s="190"/>
      <c r="QOF91" s="190"/>
      <c r="QOG91" s="190"/>
      <c r="QOH91" s="190"/>
      <c r="QOI91" s="190"/>
      <c r="QOJ91" s="190"/>
      <c r="QOK91" s="190"/>
      <c r="QOL91" s="190"/>
      <c r="QOM91" s="190"/>
      <c r="QON91" s="190"/>
      <c r="QOO91" s="190"/>
      <c r="QOP91" s="190"/>
      <c r="QOQ91" s="190"/>
      <c r="QOR91" s="190"/>
      <c r="QOS91" s="190"/>
      <c r="QOT91" s="190"/>
      <c r="QOU91" s="190"/>
      <c r="QOV91" s="190"/>
      <c r="QOW91" s="190"/>
      <c r="QOX91" s="190"/>
      <c r="QOY91" s="190"/>
      <c r="QOZ91" s="190"/>
      <c r="QPA91" s="190"/>
      <c r="QPB91" s="190"/>
      <c r="QPC91" s="190"/>
      <c r="QPD91" s="190"/>
      <c r="QPE91" s="190"/>
      <c r="QPF91" s="190"/>
      <c r="QPG91" s="190"/>
      <c r="QPH91" s="190"/>
      <c r="QPI91" s="190"/>
      <c r="QPJ91" s="190"/>
      <c r="QPK91" s="190"/>
      <c r="QPL91" s="190"/>
      <c r="QPM91" s="190"/>
      <c r="QPN91" s="190"/>
      <c r="QPO91" s="190"/>
      <c r="QPP91" s="190"/>
      <c r="QPQ91" s="190"/>
      <c r="QPR91" s="190"/>
      <c r="QPS91" s="190"/>
      <c r="QPT91" s="190"/>
      <c r="QPU91" s="190"/>
      <c r="QPV91" s="190"/>
      <c r="QPW91" s="190"/>
      <c r="QPX91" s="190"/>
      <c r="QPY91" s="190"/>
      <c r="QPZ91" s="190"/>
      <c r="QQA91" s="190"/>
      <c r="QQB91" s="190"/>
      <c r="QQC91" s="190"/>
      <c r="QQD91" s="190"/>
      <c r="QQE91" s="190"/>
      <c r="QQF91" s="190"/>
      <c r="QQG91" s="190"/>
      <c r="QQH91" s="190"/>
      <c r="QQI91" s="190"/>
      <c r="QQJ91" s="190"/>
      <c r="QQK91" s="190"/>
      <c r="QQL91" s="190"/>
      <c r="QQM91" s="190"/>
      <c r="QQN91" s="190"/>
      <c r="QQO91" s="190"/>
      <c r="QQP91" s="190"/>
      <c r="QQQ91" s="190"/>
      <c r="QQR91" s="190"/>
      <c r="QQS91" s="190"/>
      <c r="QQT91" s="190"/>
      <c r="QQU91" s="190"/>
      <c r="QQV91" s="190"/>
      <c r="QQW91" s="190"/>
      <c r="QQX91" s="190"/>
      <c r="QQY91" s="190"/>
      <c r="QQZ91" s="190"/>
      <c r="QRA91" s="190"/>
      <c r="QRB91" s="190"/>
      <c r="QRC91" s="190"/>
      <c r="QRD91" s="190"/>
      <c r="QRE91" s="190"/>
      <c r="QRF91" s="190"/>
      <c r="QRG91" s="190"/>
      <c r="QRH91" s="190"/>
      <c r="QRI91" s="190"/>
      <c r="QRJ91" s="190"/>
      <c r="QRK91" s="190"/>
      <c r="QRL91" s="190"/>
      <c r="QRM91" s="190"/>
      <c r="QRN91" s="190"/>
      <c r="QRO91" s="190"/>
      <c r="QRP91" s="190"/>
      <c r="QRQ91" s="190"/>
      <c r="QRR91" s="190"/>
      <c r="QRS91" s="190"/>
      <c r="QRT91" s="190"/>
      <c r="QRU91" s="190"/>
      <c r="QRV91" s="190"/>
      <c r="QRW91" s="190"/>
      <c r="QRX91" s="190"/>
      <c r="QRY91" s="190"/>
      <c r="QRZ91" s="190"/>
      <c r="QSA91" s="190"/>
      <c r="QSB91" s="190"/>
      <c r="QSC91" s="190"/>
      <c r="QSD91" s="190"/>
      <c r="QSE91" s="190"/>
      <c r="QSF91" s="190"/>
      <c r="QSG91" s="190"/>
      <c r="QSH91" s="190"/>
      <c r="QSI91" s="190"/>
      <c r="QSJ91" s="190"/>
      <c r="QSK91" s="190"/>
      <c r="QSL91" s="190"/>
      <c r="QSM91" s="190"/>
      <c r="QSN91" s="190"/>
      <c r="QSO91" s="190"/>
      <c r="QSP91" s="190"/>
      <c r="QSQ91" s="190"/>
      <c r="QSR91" s="190"/>
      <c r="QSS91" s="190"/>
      <c r="QST91" s="190"/>
      <c r="QSU91" s="190"/>
      <c r="QSV91" s="190"/>
      <c r="QSW91" s="190"/>
      <c r="QSX91" s="190"/>
      <c r="QSY91" s="190"/>
      <c r="QSZ91" s="190"/>
      <c r="QTA91" s="190"/>
      <c r="QTB91" s="190"/>
      <c r="QTC91" s="190"/>
      <c r="QTD91" s="190"/>
      <c r="QTE91" s="190"/>
      <c r="QTF91" s="190"/>
      <c r="QTG91" s="190"/>
      <c r="QTH91" s="190"/>
      <c r="QTI91" s="190"/>
      <c r="QTJ91" s="190"/>
      <c r="QTK91" s="190"/>
      <c r="QTL91" s="190"/>
      <c r="QTM91" s="190"/>
      <c r="QTN91" s="190"/>
      <c r="QTO91" s="190"/>
      <c r="QTP91" s="190"/>
      <c r="QTQ91" s="190"/>
      <c r="QTR91" s="190"/>
      <c r="QTS91" s="190"/>
      <c r="QTT91" s="190"/>
      <c r="QTU91" s="190"/>
      <c r="QTV91" s="190"/>
      <c r="QTW91" s="190"/>
      <c r="QTX91" s="190"/>
      <c r="QTY91" s="190"/>
      <c r="QTZ91" s="190"/>
      <c r="QUA91" s="190"/>
      <c r="QUB91" s="190"/>
      <c r="QUC91" s="190"/>
      <c r="QUD91" s="190"/>
      <c r="QUE91" s="190"/>
      <c r="QUF91" s="190"/>
      <c r="QUG91" s="190"/>
      <c r="QUH91" s="190"/>
      <c r="QUI91" s="190"/>
      <c r="QUJ91" s="190"/>
      <c r="QUK91" s="190"/>
      <c r="QUL91" s="190"/>
      <c r="QUM91" s="190"/>
      <c r="QUN91" s="190"/>
      <c r="QUO91" s="190"/>
      <c r="QUP91" s="190"/>
      <c r="QUQ91" s="190"/>
      <c r="QUR91" s="190"/>
      <c r="QUS91" s="190"/>
      <c r="QUT91" s="190"/>
      <c r="QUU91" s="190"/>
      <c r="QUV91" s="190"/>
      <c r="QUW91" s="190"/>
      <c r="QUX91" s="190"/>
      <c r="QUY91" s="190"/>
      <c r="QUZ91" s="190"/>
      <c r="QVA91" s="190"/>
      <c r="QVB91" s="190"/>
      <c r="QVC91" s="190"/>
      <c r="QVD91" s="190"/>
      <c r="QVE91" s="190"/>
      <c r="QVF91" s="190"/>
      <c r="QVG91" s="190"/>
      <c r="QVH91" s="190"/>
      <c r="QVI91" s="190"/>
      <c r="QVJ91" s="190"/>
      <c r="QVK91" s="190"/>
      <c r="QVL91" s="190"/>
      <c r="QVM91" s="190"/>
      <c r="QVN91" s="190"/>
      <c r="QVO91" s="190"/>
      <c r="QVP91" s="190"/>
      <c r="QVQ91" s="190"/>
      <c r="QVR91" s="190"/>
      <c r="QVS91" s="190"/>
      <c r="QVT91" s="190"/>
      <c r="QVU91" s="190"/>
      <c r="QVV91" s="190"/>
      <c r="QVW91" s="190"/>
      <c r="QVX91" s="190"/>
      <c r="QVY91" s="190"/>
      <c r="QVZ91" s="190"/>
      <c r="QWA91" s="190"/>
      <c r="QWB91" s="190"/>
      <c r="QWC91" s="190"/>
      <c r="QWD91" s="190"/>
      <c r="QWE91" s="190"/>
      <c r="QWF91" s="190"/>
      <c r="QWG91" s="190"/>
      <c r="QWH91" s="190"/>
      <c r="QWI91" s="190"/>
      <c r="QWJ91" s="190"/>
      <c r="QWK91" s="190"/>
      <c r="QWL91" s="190"/>
      <c r="QWM91" s="190"/>
      <c r="QWN91" s="190"/>
      <c r="QWO91" s="190"/>
      <c r="QWP91" s="190"/>
      <c r="QWQ91" s="190"/>
      <c r="QWR91" s="190"/>
      <c r="QWS91" s="190"/>
      <c r="QWT91" s="190"/>
      <c r="QWU91" s="190"/>
      <c r="QWV91" s="190"/>
      <c r="QWW91" s="190"/>
      <c r="QWX91" s="190"/>
      <c r="QWY91" s="190"/>
      <c r="QWZ91" s="190"/>
      <c r="QXA91" s="190"/>
      <c r="QXB91" s="190"/>
      <c r="QXC91" s="190"/>
      <c r="QXD91" s="190"/>
      <c r="QXE91" s="190"/>
      <c r="QXF91" s="190"/>
      <c r="QXG91" s="190"/>
      <c r="QXH91" s="190"/>
      <c r="QXI91" s="190"/>
      <c r="QXJ91" s="190"/>
      <c r="QXK91" s="190"/>
      <c r="QXL91" s="190"/>
      <c r="QXM91" s="190"/>
      <c r="QXN91" s="190"/>
      <c r="QXO91" s="190"/>
      <c r="QXP91" s="190"/>
      <c r="QXQ91" s="190"/>
      <c r="QXR91" s="190"/>
      <c r="QXS91" s="190"/>
      <c r="QXT91" s="190"/>
      <c r="QXU91" s="190"/>
      <c r="QXV91" s="190"/>
      <c r="QXW91" s="190"/>
      <c r="QXX91" s="190"/>
      <c r="QXY91" s="190"/>
      <c r="QXZ91" s="190"/>
      <c r="QYA91" s="190"/>
      <c r="QYB91" s="190"/>
      <c r="QYC91" s="190"/>
      <c r="QYD91" s="190"/>
      <c r="QYE91" s="190"/>
      <c r="QYF91" s="190"/>
      <c r="QYG91" s="190"/>
      <c r="QYH91" s="190"/>
      <c r="QYI91" s="190"/>
      <c r="QYJ91" s="190"/>
      <c r="QYK91" s="190"/>
      <c r="QYL91" s="190"/>
      <c r="QYM91" s="190"/>
      <c r="QYN91" s="190"/>
      <c r="QYO91" s="190"/>
      <c r="QYP91" s="190"/>
      <c r="QYQ91" s="190"/>
      <c r="QYR91" s="190"/>
      <c r="QYS91" s="190"/>
      <c r="QYT91" s="190"/>
      <c r="QYU91" s="190"/>
      <c r="QYV91" s="190"/>
      <c r="QYW91" s="190"/>
      <c r="QYX91" s="190"/>
      <c r="QYY91" s="190"/>
      <c r="QYZ91" s="190"/>
      <c r="QZA91" s="190"/>
      <c r="QZB91" s="190"/>
      <c r="QZC91" s="190"/>
      <c r="QZD91" s="190"/>
      <c r="QZE91" s="190"/>
      <c r="QZF91" s="190"/>
      <c r="QZG91" s="190"/>
      <c r="QZH91" s="190"/>
      <c r="QZI91" s="190"/>
      <c r="QZJ91" s="190"/>
      <c r="QZK91" s="190"/>
      <c r="QZL91" s="190"/>
      <c r="QZM91" s="190"/>
      <c r="QZN91" s="190"/>
      <c r="QZO91" s="190"/>
      <c r="QZP91" s="190"/>
      <c r="QZQ91" s="190"/>
      <c r="QZR91" s="190"/>
      <c r="QZS91" s="190"/>
      <c r="QZT91" s="190"/>
      <c r="QZU91" s="190"/>
      <c r="QZV91" s="190"/>
      <c r="QZW91" s="190"/>
      <c r="QZX91" s="190"/>
      <c r="QZY91" s="190"/>
      <c r="QZZ91" s="190"/>
      <c r="RAA91" s="190"/>
      <c r="RAB91" s="190"/>
      <c r="RAC91" s="190"/>
      <c r="RAD91" s="190"/>
      <c r="RAE91" s="190"/>
      <c r="RAF91" s="190"/>
      <c r="RAG91" s="190"/>
      <c r="RAH91" s="190"/>
      <c r="RAI91" s="190"/>
      <c r="RAJ91" s="190"/>
      <c r="RAK91" s="190"/>
      <c r="RAL91" s="190"/>
      <c r="RAM91" s="190"/>
      <c r="RAN91" s="190"/>
      <c r="RAO91" s="190"/>
      <c r="RAP91" s="190"/>
      <c r="RAQ91" s="190"/>
      <c r="RAR91" s="190"/>
      <c r="RAS91" s="190"/>
      <c r="RAT91" s="190"/>
      <c r="RAU91" s="190"/>
      <c r="RAV91" s="190"/>
      <c r="RAW91" s="190"/>
      <c r="RAX91" s="190"/>
      <c r="RAY91" s="190"/>
      <c r="RAZ91" s="190"/>
      <c r="RBA91" s="190"/>
      <c r="RBB91" s="190"/>
      <c r="RBC91" s="190"/>
      <c r="RBD91" s="190"/>
      <c r="RBE91" s="190"/>
      <c r="RBF91" s="190"/>
      <c r="RBG91" s="190"/>
      <c r="RBH91" s="190"/>
      <c r="RBI91" s="190"/>
      <c r="RBJ91" s="190"/>
      <c r="RBK91" s="190"/>
      <c r="RBL91" s="190"/>
      <c r="RBM91" s="190"/>
      <c r="RBN91" s="190"/>
      <c r="RBO91" s="190"/>
      <c r="RBP91" s="190"/>
      <c r="RBQ91" s="190"/>
      <c r="RBR91" s="190"/>
      <c r="RBS91" s="190"/>
      <c r="RBT91" s="190"/>
      <c r="RBU91" s="190"/>
      <c r="RBV91" s="190"/>
      <c r="RBW91" s="190"/>
      <c r="RBX91" s="190"/>
      <c r="RBY91" s="190"/>
      <c r="RBZ91" s="190"/>
      <c r="RCA91" s="190"/>
      <c r="RCB91" s="190"/>
      <c r="RCC91" s="190"/>
      <c r="RCD91" s="190"/>
      <c r="RCE91" s="190"/>
      <c r="RCF91" s="190"/>
      <c r="RCG91" s="190"/>
      <c r="RCH91" s="190"/>
      <c r="RCI91" s="190"/>
      <c r="RCJ91" s="190"/>
      <c r="RCK91" s="190"/>
      <c r="RCL91" s="190"/>
      <c r="RCM91" s="190"/>
      <c r="RCN91" s="190"/>
      <c r="RCO91" s="190"/>
      <c r="RCP91" s="190"/>
      <c r="RCQ91" s="190"/>
      <c r="RCR91" s="190"/>
      <c r="RCS91" s="190"/>
      <c r="RCT91" s="190"/>
      <c r="RCU91" s="190"/>
      <c r="RCV91" s="190"/>
      <c r="RCW91" s="190"/>
      <c r="RCX91" s="190"/>
      <c r="RCY91" s="190"/>
      <c r="RCZ91" s="190"/>
      <c r="RDA91" s="190"/>
      <c r="RDB91" s="190"/>
      <c r="RDC91" s="190"/>
      <c r="RDD91" s="190"/>
      <c r="RDE91" s="190"/>
      <c r="RDF91" s="190"/>
      <c r="RDG91" s="190"/>
      <c r="RDH91" s="190"/>
      <c r="RDI91" s="190"/>
      <c r="RDJ91" s="190"/>
      <c r="RDK91" s="190"/>
      <c r="RDL91" s="190"/>
      <c r="RDM91" s="190"/>
      <c r="RDN91" s="190"/>
      <c r="RDO91" s="190"/>
      <c r="RDP91" s="190"/>
      <c r="RDQ91" s="190"/>
      <c r="RDR91" s="190"/>
      <c r="RDS91" s="190"/>
      <c r="RDT91" s="190"/>
      <c r="RDU91" s="190"/>
      <c r="RDV91" s="190"/>
      <c r="RDW91" s="190"/>
      <c r="RDX91" s="190"/>
      <c r="RDY91" s="190"/>
      <c r="RDZ91" s="190"/>
      <c r="REA91" s="190"/>
      <c r="REB91" s="190"/>
      <c r="REC91" s="190"/>
      <c r="RED91" s="190"/>
      <c r="REE91" s="190"/>
      <c r="REF91" s="190"/>
      <c r="REG91" s="190"/>
      <c r="REH91" s="190"/>
      <c r="REI91" s="190"/>
      <c r="REJ91" s="190"/>
      <c r="REK91" s="190"/>
      <c r="REL91" s="190"/>
      <c r="REM91" s="190"/>
      <c r="REN91" s="190"/>
      <c r="REO91" s="190"/>
      <c r="REP91" s="190"/>
      <c r="REQ91" s="190"/>
      <c r="RER91" s="190"/>
      <c r="RES91" s="190"/>
      <c r="RET91" s="190"/>
      <c r="REU91" s="190"/>
      <c r="REV91" s="190"/>
      <c r="REW91" s="190"/>
      <c r="REX91" s="190"/>
      <c r="REY91" s="190"/>
      <c r="REZ91" s="190"/>
      <c r="RFA91" s="190"/>
      <c r="RFB91" s="190"/>
      <c r="RFC91" s="190"/>
      <c r="RFD91" s="190"/>
      <c r="RFE91" s="190"/>
      <c r="RFF91" s="190"/>
      <c r="RFG91" s="190"/>
      <c r="RFH91" s="190"/>
      <c r="RFI91" s="190"/>
      <c r="RFJ91" s="190"/>
      <c r="RFK91" s="190"/>
      <c r="RFL91" s="190"/>
      <c r="RFM91" s="190"/>
      <c r="RFN91" s="190"/>
      <c r="RFO91" s="190"/>
      <c r="RFP91" s="190"/>
      <c r="RFQ91" s="190"/>
      <c r="RFR91" s="190"/>
      <c r="RFS91" s="190"/>
      <c r="RFT91" s="190"/>
      <c r="RFU91" s="190"/>
      <c r="RFV91" s="190"/>
      <c r="RFW91" s="190"/>
      <c r="RFX91" s="190"/>
      <c r="RFY91" s="190"/>
      <c r="RFZ91" s="190"/>
      <c r="RGA91" s="190"/>
      <c r="RGB91" s="190"/>
      <c r="RGC91" s="190"/>
      <c r="RGD91" s="190"/>
      <c r="RGE91" s="190"/>
      <c r="RGF91" s="190"/>
      <c r="RGG91" s="190"/>
      <c r="RGH91" s="190"/>
      <c r="RGI91" s="190"/>
      <c r="RGJ91" s="190"/>
      <c r="RGK91" s="190"/>
      <c r="RGL91" s="190"/>
      <c r="RGM91" s="190"/>
      <c r="RGN91" s="190"/>
      <c r="RGO91" s="190"/>
      <c r="RGP91" s="190"/>
      <c r="RGQ91" s="190"/>
      <c r="RGR91" s="190"/>
      <c r="RGS91" s="190"/>
      <c r="RGT91" s="190"/>
      <c r="RGU91" s="190"/>
      <c r="RGV91" s="190"/>
      <c r="RGW91" s="190"/>
      <c r="RGX91" s="190"/>
      <c r="RGY91" s="190"/>
      <c r="RGZ91" s="190"/>
      <c r="RHA91" s="190"/>
      <c r="RHB91" s="190"/>
      <c r="RHC91" s="190"/>
      <c r="RHD91" s="190"/>
      <c r="RHE91" s="190"/>
      <c r="RHF91" s="190"/>
      <c r="RHG91" s="190"/>
      <c r="RHH91" s="190"/>
      <c r="RHI91" s="190"/>
      <c r="RHJ91" s="190"/>
      <c r="RHK91" s="190"/>
      <c r="RHL91" s="190"/>
      <c r="RHM91" s="190"/>
      <c r="RHN91" s="190"/>
      <c r="RHO91" s="190"/>
      <c r="RHP91" s="190"/>
      <c r="RHQ91" s="190"/>
      <c r="RHR91" s="190"/>
      <c r="RHS91" s="190"/>
      <c r="RHT91" s="190"/>
      <c r="RHU91" s="190"/>
      <c r="RHV91" s="190"/>
      <c r="RHW91" s="190"/>
      <c r="RHX91" s="190"/>
      <c r="RHY91" s="190"/>
      <c r="RHZ91" s="190"/>
      <c r="RIA91" s="190"/>
      <c r="RIB91" s="190"/>
      <c r="RIC91" s="190"/>
      <c r="RID91" s="190"/>
      <c r="RIE91" s="190"/>
      <c r="RIF91" s="190"/>
      <c r="RIG91" s="190"/>
      <c r="RIH91" s="190"/>
      <c r="RII91" s="190"/>
      <c r="RIJ91" s="190"/>
      <c r="RIK91" s="190"/>
      <c r="RIL91" s="190"/>
      <c r="RIM91" s="190"/>
      <c r="RIN91" s="190"/>
      <c r="RIO91" s="190"/>
      <c r="RIP91" s="190"/>
      <c r="RIQ91" s="190"/>
      <c r="RIR91" s="190"/>
      <c r="RIS91" s="190"/>
      <c r="RIT91" s="190"/>
      <c r="RIU91" s="190"/>
      <c r="RIV91" s="190"/>
      <c r="RIW91" s="190"/>
      <c r="RIX91" s="190"/>
      <c r="RIY91" s="190"/>
      <c r="RIZ91" s="190"/>
      <c r="RJA91" s="190"/>
      <c r="RJB91" s="190"/>
      <c r="RJC91" s="190"/>
      <c r="RJD91" s="190"/>
      <c r="RJE91" s="190"/>
      <c r="RJF91" s="190"/>
      <c r="RJG91" s="190"/>
      <c r="RJH91" s="190"/>
      <c r="RJI91" s="190"/>
      <c r="RJJ91" s="190"/>
      <c r="RJK91" s="190"/>
      <c r="RJL91" s="190"/>
      <c r="RJM91" s="190"/>
      <c r="RJN91" s="190"/>
      <c r="RJO91" s="190"/>
      <c r="RJP91" s="190"/>
      <c r="RJQ91" s="190"/>
      <c r="RJR91" s="190"/>
      <c r="RJS91" s="190"/>
      <c r="RJT91" s="190"/>
      <c r="RJU91" s="190"/>
      <c r="RJV91" s="190"/>
      <c r="RJW91" s="190"/>
      <c r="RJX91" s="190"/>
      <c r="RJY91" s="190"/>
      <c r="RJZ91" s="190"/>
      <c r="RKA91" s="190"/>
      <c r="RKB91" s="190"/>
      <c r="RKC91" s="190"/>
      <c r="RKD91" s="190"/>
      <c r="RKE91" s="190"/>
      <c r="RKF91" s="190"/>
      <c r="RKG91" s="190"/>
      <c r="RKH91" s="190"/>
      <c r="RKI91" s="190"/>
      <c r="RKJ91" s="190"/>
      <c r="RKK91" s="190"/>
      <c r="RKL91" s="190"/>
      <c r="RKM91" s="190"/>
      <c r="RKN91" s="190"/>
      <c r="RKO91" s="190"/>
      <c r="RKP91" s="190"/>
      <c r="RKQ91" s="190"/>
      <c r="RKR91" s="190"/>
      <c r="RKS91" s="190"/>
      <c r="RKT91" s="190"/>
      <c r="RKU91" s="190"/>
      <c r="RKV91" s="190"/>
      <c r="RKW91" s="190"/>
      <c r="RKX91" s="190"/>
      <c r="RKY91" s="190"/>
      <c r="RKZ91" s="190"/>
      <c r="RLA91" s="190"/>
      <c r="RLB91" s="190"/>
      <c r="RLC91" s="190"/>
      <c r="RLD91" s="190"/>
      <c r="RLE91" s="190"/>
      <c r="RLF91" s="190"/>
      <c r="RLG91" s="190"/>
      <c r="RLH91" s="190"/>
      <c r="RLI91" s="190"/>
      <c r="RLJ91" s="190"/>
      <c r="RLK91" s="190"/>
      <c r="RLL91" s="190"/>
      <c r="RLM91" s="190"/>
      <c r="RLN91" s="190"/>
      <c r="RLO91" s="190"/>
      <c r="RLP91" s="190"/>
      <c r="RLQ91" s="190"/>
      <c r="RLR91" s="190"/>
      <c r="RLS91" s="190"/>
      <c r="RLT91" s="190"/>
      <c r="RLU91" s="190"/>
      <c r="RLV91" s="190"/>
      <c r="RLW91" s="190"/>
      <c r="RLX91" s="190"/>
      <c r="RLY91" s="190"/>
      <c r="RLZ91" s="190"/>
      <c r="RMA91" s="190"/>
      <c r="RMB91" s="190"/>
      <c r="RMC91" s="190"/>
      <c r="RMD91" s="190"/>
      <c r="RME91" s="190"/>
      <c r="RMF91" s="190"/>
      <c r="RMG91" s="190"/>
      <c r="RMH91" s="190"/>
      <c r="RMI91" s="190"/>
      <c r="RMJ91" s="190"/>
      <c r="RMK91" s="190"/>
      <c r="RML91" s="190"/>
      <c r="RMM91" s="190"/>
      <c r="RMN91" s="190"/>
      <c r="RMO91" s="190"/>
      <c r="RMP91" s="190"/>
      <c r="RMQ91" s="190"/>
      <c r="RMR91" s="190"/>
      <c r="RMS91" s="190"/>
      <c r="RMT91" s="190"/>
      <c r="RMU91" s="190"/>
      <c r="RMV91" s="190"/>
      <c r="RMW91" s="190"/>
      <c r="RMX91" s="190"/>
      <c r="RMY91" s="190"/>
      <c r="RMZ91" s="190"/>
      <c r="RNA91" s="190"/>
      <c r="RNB91" s="190"/>
      <c r="RNC91" s="190"/>
      <c r="RND91" s="190"/>
      <c r="RNE91" s="190"/>
      <c r="RNF91" s="190"/>
      <c r="RNG91" s="190"/>
      <c r="RNH91" s="190"/>
      <c r="RNI91" s="190"/>
      <c r="RNJ91" s="190"/>
      <c r="RNK91" s="190"/>
      <c r="RNL91" s="190"/>
      <c r="RNM91" s="190"/>
      <c r="RNN91" s="190"/>
      <c r="RNO91" s="190"/>
      <c r="RNP91" s="190"/>
      <c r="RNQ91" s="190"/>
      <c r="RNR91" s="190"/>
      <c r="RNS91" s="190"/>
      <c r="RNT91" s="190"/>
      <c r="RNU91" s="190"/>
      <c r="RNV91" s="190"/>
      <c r="RNW91" s="190"/>
      <c r="RNX91" s="190"/>
      <c r="RNY91" s="190"/>
      <c r="RNZ91" s="190"/>
      <c r="ROA91" s="190"/>
      <c r="ROB91" s="190"/>
      <c r="ROC91" s="190"/>
      <c r="ROD91" s="190"/>
      <c r="ROE91" s="190"/>
      <c r="ROF91" s="190"/>
      <c r="ROG91" s="190"/>
      <c r="ROH91" s="190"/>
      <c r="ROI91" s="190"/>
      <c r="ROJ91" s="190"/>
      <c r="ROK91" s="190"/>
      <c r="ROL91" s="190"/>
      <c r="ROM91" s="190"/>
      <c r="RON91" s="190"/>
      <c r="ROO91" s="190"/>
      <c r="ROP91" s="190"/>
      <c r="ROQ91" s="190"/>
      <c r="ROR91" s="190"/>
      <c r="ROS91" s="190"/>
      <c r="ROT91" s="190"/>
      <c r="ROU91" s="190"/>
      <c r="ROV91" s="190"/>
      <c r="ROW91" s="190"/>
      <c r="ROX91" s="190"/>
      <c r="ROY91" s="190"/>
      <c r="ROZ91" s="190"/>
      <c r="RPA91" s="190"/>
      <c r="RPB91" s="190"/>
      <c r="RPC91" s="190"/>
      <c r="RPD91" s="190"/>
      <c r="RPE91" s="190"/>
      <c r="RPF91" s="190"/>
      <c r="RPG91" s="190"/>
      <c r="RPH91" s="190"/>
      <c r="RPI91" s="190"/>
      <c r="RPJ91" s="190"/>
      <c r="RPK91" s="190"/>
      <c r="RPL91" s="190"/>
      <c r="RPM91" s="190"/>
      <c r="RPN91" s="190"/>
      <c r="RPO91" s="190"/>
      <c r="RPP91" s="190"/>
      <c r="RPQ91" s="190"/>
      <c r="RPR91" s="190"/>
      <c r="RPS91" s="190"/>
      <c r="RPT91" s="190"/>
      <c r="RPU91" s="190"/>
      <c r="RPV91" s="190"/>
      <c r="RPW91" s="190"/>
      <c r="RPX91" s="190"/>
      <c r="RPY91" s="190"/>
      <c r="RPZ91" s="190"/>
      <c r="RQA91" s="190"/>
      <c r="RQB91" s="190"/>
      <c r="RQC91" s="190"/>
      <c r="RQD91" s="190"/>
      <c r="RQE91" s="190"/>
      <c r="RQF91" s="190"/>
      <c r="RQG91" s="190"/>
      <c r="RQH91" s="190"/>
      <c r="RQI91" s="190"/>
      <c r="RQJ91" s="190"/>
      <c r="RQK91" s="190"/>
      <c r="RQL91" s="190"/>
      <c r="RQM91" s="190"/>
      <c r="RQN91" s="190"/>
      <c r="RQO91" s="190"/>
      <c r="RQP91" s="190"/>
      <c r="RQQ91" s="190"/>
      <c r="RQR91" s="190"/>
      <c r="RQS91" s="190"/>
      <c r="RQT91" s="190"/>
      <c r="RQU91" s="190"/>
      <c r="RQV91" s="190"/>
      <c r="RQW91" s="190"/>
      <c r="RQX91" s="190"/>
      <c r="RQY91" s="190"/>
      <c r="RQZ91" s="190"/>
      <c r="RRA91" s="190"/>
      <c r="RRB91" s="190"/>
      <c r="RRC91" s="190"/>
      <c r="RRD91" s="190"/>
      <c r="RRE91" s="190"/>
      <c r="RRF91" s="190"/>
      <c r="RRG91" s="190"/>
      <c r="RRH91" s="190"/>
      <c r="RRI91" s="190"/>
      <c r="RRJ91" s="190"/>
      <c r="RRK91" s="190"/>
      <c r="RRL91" s="190"/>
      <c r="RRM91" s="190"/>
      <c r="RRN91" s="190"/>
      <c r="RRO91" s="190"/>
      <c r="RRP91" s="190"/>
      <c r="RRQ91" s="190"/>
      <c r="RRR91" s="190"/>
      <c r="RRS91" s="190"/>
      <c r="RRT91" s="190"/>
      <c r="RRU91" s="190"/>
      <c r="RRV91" s="190"/>
      <c r="RRW91" s="190"/>
      <c r="RRX91" s="190"/>
      <c r="RRY91" s="190"/>
      <c r="RRZ91" s="190"/>
      <c r="RSA91" s="190"/>
      <c r="RSB91" s="190"/>
      <c r="RSC91" s="190"/>
      <c r="RSD91" s="190"/>
      <c r="RSE91" s="190"/>
      <c r="RSF91" s="190"/>
      <c r="RSG91" s="190"/>
      <c r="RSH91" s="190"/>
      <c r="RSI91" s="190"/>
      <c r="RSJ91" s="190"/>
      <c r="RSK91" s="190"/>
      <c r="RSL91" s="190"/>
      <c r="RSM91" s="190"/>
      <c r="RSN91" s="190"/>
      <c r="RSO91" s="190"/>
      <c r="RSP91" s="190"/>
      <c r="RSQ91" s="190"/>
      <c r="RSR91" s="190"/>
      <c r="RSS91" s="190"/>
      <c r="RST91" s="190"/>
      <c r="RSU91" s="190"/>
      <c r="RSV91" s="190"/>
      <c r="RSW91" s="190"/>
      <c r="RSX91" s="190"/>
      <c r="RSY91" s="190"/>
      <c r="RSZ91" s="190"/>
      <c r="RTA91" s="190"/>
      <c r="RTB91" s="190"/>
      <c r="RTC91" s="190"/>
      <c r="RTD91" s="190"/>
      <c r="RTE91" s="190"/>
      <c r="RTF91" s="190"/>
      <c r="RTG91" s="190"/>
      <c r="RTH91" s="190"/>
      <c r="RTI91" s="190"/>
      <c r="RTJ91" s="190"/>
      <c r="RTK91" s="190"/>
      <c r="RTL91" s="190"/>
      <c r="RTM91" s="190"/>
      <c r="RTN91" s="190"/>
      <c r="RTO91" s="190"/>
      <c r="RTP91" s="190"/>
      <c r="RTQ91" s="190"/>
      <c r="RTR91" s="190"/>
      <c r="RTS91" s="190"/>
      <c r="RTT91" s="190"/>
      <c r="RTU91" s="190"/>
      <c r="RTV91" s="190"/>
      <c r="RTW91" s="190"/>
      <c r="RTX91" s="190"/>
      <c r="RTY91" s="190"/>
      <c r="RTZ91" s="190"/>
      <c r="RUA91" s="190"/>
      <c r="RUB91" s="190"/>
      <c r="RUC91" s="190"/>
      <c r="RUD91" s="190"/>
      <c r="RUE91" s="190"/>
      <c r="RUF91" s="190"/>
      <c r="RUG91" s="190"/>
      <c r="RUH91" s="190"/>
      <c r="RUI91" s="190"/>
      <c r="RUJ91" s="190"/>
      <c r="RUK91" s="190"/>
      <c r="RUL91" s="190"/>
      <c r="RUM91" s="190"/>
      <c r="RUN91" s="190"/>
      <c r="RUO91" s="190"/>
      <c r="RUP91" s="190"/>
      <c r="RUQ91" s="190"/>
      <c r="RUR91" s="190"/>
      <c r="RUS91" s="190"/>
      <c r="RUT91" s="190"/>
      <c r="RUU91" s="190"/>
      <c r="RUV91" s="190"/>
      <c r="RUW91" s="190"/>
      <c r="RUX91" s="190"/>
      <c r="RUY91" s="190"/>
      <c r="RUZ91" s="190"/>
      <c r="RVA91" s="190"/>
      <c r="RVB91" s="190"/>
      <c r="RVC91" s="190"/>
      <c r="RVD91" s="190"/>
      <c r="RVE91" s="190"/>
      <c r="RVF91" s="190"/>
      <c r="RVG91" s="190"/>
      <c r="RVH91" s="190"/>
      <c r="RVI91" s="190"/>
      <c r="RVJ91" s="190"/>
      <c r="RVK91" s="190"/>
      <c r="RVL91" s="190"/>
      <c r="RVM91" s="190"/>
      <c r="RVN91" s="190"/>
      <c r="RVO91" s="190"/>
      <c r="RVP91" s="190"/>
      <c r="RVQ91" s="190"/>
      <c r="RVR91" s="190"/>
      <c r="RVS91" s="190"/>
      <c r="RVT91" s="190"/>
      <c r="RVU91" s="190"/>
      <c r="RVV91" s="190"/>
      <c r="RVW91" s="190"/>
      <c r="RVX91" s="190"/>
      <c r="RVY91" s="190"/>
      <c r="RVZ91" s="190"/>
      <c r="RWA91" s="190"/>
      <c r="RWB91" s="190"/>
      <c r="RWC91" s="190"/>
      <c r="RWD91" s="190"/>
      <c r="RWE91" s="190"/>
      <c r="RWF91" s="190"/>
      <c r="RWG91" s="190"/>
      <c r="RWH91" s="190"/>
      <c r="RWI91" s="190"/>
      <c r="RWJ91" s="190"/>
      <c r="RWK91" s="190"/>
      <c r="RWL91" s="190"/>
      <c r="RWM91" s="190"/>
      <c r="RWN91" s="190"/>
      <c r="RWO91" s="190"/>
      <c r="RWP91" s="190"/>
      <c r="RWQ91" s="190"/>
      <c r="RWR91" s="190"/>
      <c r="RWS91" s="190"/>
      <c r="RWT91" s="190"/>
      <c r="RWU91" s="190"/>
      <c r="RWV91" s="190"/>
      <c r="RWW91" s="190"/>
      <c r="RWX91" s="190"/>
      <c r="RWY91" s="190"/>
      <c r="RWZ91" s="190"/>
      <c r="RXA91" s="190"/>
      <c r="RXB91" s="190"/>
      <c r="RXC91" s="190"/>
      <c r="RXD91" s="190"/>
      <c r="RXE91" s="190"/>
      <c r="RXF91" s="190"/>
      <c r="RXG91" s="190"/>
      <c r="RXH91" s="190"/>
      <c r="RXI91" s="190"/>
      <c r="RXJ91" s="190"/>
      <c r="RXK91" s="190"/>
      <c r="RXL91" s="190"/>
      <c r="RXM91" s="190"/>
      <c r="RXN91" s="190"/>
      <c r="RXO91" s="190"/>
      <c r="RXP91" s="190"/>
      <c r="RXQ91" s="190"/>
      <c r="RXR91" s="190"/>
      <c r="RXS91" s="190"/>
      <c r="RXT91" s="190"/>
      <c r="RXU91" s="190"/>
      <c r="RXV91" s="190"/>
      <c r="RXW91" s="190"/>
      <c r="RXX91" s="190"/>
      <c r="RXY91" s="190"/>
      <c r="RXZ91" s="190"/>
      <c r="RYA91" s="190"/>
      <c r="RYB91" s="190"/>
      <c r="RYC91" s="190"/>
      <c r="RYD91" s="190"/>
      <c r="RYE91" s="190"/>
      <c r="RYF91" s="190"/>
      <c r="RYG91" s="190"/>
      <c r="RYH91" s="190"/>
      <c r="RYI91" s="190"/>
      <c r="RYJ91" s="190"/>
      <c r="RYK91" s="190"/>
      <c r="RYL91" s="190"/>
      <c r="RYM91" s="190"/>
      <c r="RYN91" s="190"/>
      <c r="RYO91" s="190"/>
      <c r="RYP91" s="190"/>
      <c r="RYQ91" s="190"/>
      <c r="RYR91" s="190"/>
      <c r="RYS91" s="190"/>
      <c r="RYT91" s="190"/>
      <c r="RYU91" s="190"/>
      <c r="RYV91" s="190"/>
      <c r="RYW91" s="190"/>
      <c r="RYX91" s="190"/>
      <c r="RYY91" s="190"/>
      <c r="RYZ91" s="190"/>
      <c r="RZA91" s="190"/>
      <c r="RZB91" s="190"/>
      <c r="RZC91" s="190"/>
      <c r="RZD91" s="190"/>
      <c r="RZE91" s="190"/>
      <c r="RZF91" s="190"/>
      <c r="RZG91" s="190"/>
      <c r="RZH91" s="190"/>
      <c r="RZI91" s="190"/>
      <c r="RZJ91" s="190"/>
      <c r="RZK91" s="190"/>
      <c r="RZL91" s="190"/>
      <c r="RZM91" s="190"/>
      <c r="RZN91" s="190"/>
      <c r="RZO91" s="190"/>
      <c r="RZP91" s="190"/>
      <c r="RZQ91" s="190"/>
      <c r="RZR91" s="190"/>
      <c r="RZS91" s="190"/>
      <c r="RZT91" s="190"/>
      <c r="RZU91" s="190"/>
      <c r="RZV91" s="190"/>
      <c r="RZW91" s="190"/>
      <c r="RZX91" s="190"/>
      <c r="RZY91" s="190"/>
      <c r="RZZ91" s="190"/>
      <c r="SAA91" s="190"/>
      <c r="SAB91" s="190"/>
      <c r="SAC91" s="190"/>
      <c r="SAD91" s="190"/>
      <c r="SAE91" s="190"/>
      <c r="SAF91" s="190"/>
      <c r="SAG91" s="190"/>
      <c r="SAH91" s="190"/>
      <c r="SAI91" s="190"/>
      <c r="SAJ91" s="190"/>
      <c r="SAK91" s="190"/>
      <c r="SAL91" s="190"/>
      <c r="SAM91" s="190"/>
      <c r="SAN91" s="190"/>
      <c r="SAO91" s="190"/>
      <c r="SAP91" s="190"/>
      <c r="SAQ91" s="190"/>
      <c r="SAR91" s="190"/>
      <c r="SAS91" s="190"/>
      <c r="SAT91" s="190"/>
      <c r="SAU91" s="190"/>
      <c r="SAV91" s="190"/>
      <c r="SAW91" s="190"/>
      <c r="SAX91" s="190"/>
      <c r="SAY91" s="190"/>
      <c r="SAZ91" s="190"/>
      <c r="SBA91" s="190"/>
      <c r="SBB91" s="190"/>
      <c r="SBC91" s="190"/>
      <c r="SBD91" s="190"/>
      <c r="SBE91" s="190"/>
      <c r="SBF91" s="190"/>
      <c r="SBG91" s="190"/>
      <c r="SBH91" s="190"/>
      <c r="SBI91" s="190"/>
      <c r="SBJ91" s="190"/>
      <c r="SBK91" s="190"/>
      <c r="SBL91" s="190"/>
      <c r="SBM91" s="190"/>
      <c r="SBN91" s="190"/>
      <c r="SBO91" s="190"/>
      <c r="SBP91" s="190"/>
      <c r="SBQ91" s="190"/>
      <c r="SBR91" s="190"/>
      <c r="SBS91" s="190"/>
      <c r="SBT91" s="190"/>
      <c r="SBU91" s="190"/>
      <c r="SBV91" s="190"/>
      <c r="SBW91" s="190"/>
      <c r="SBX91" s="190"/>
      <c r="SBY91" s="190"/>
      <c r="SBZ91" s="190"/>
      <c r="SCA91" s="190"/>
      <c r="SCB91" s="190"/>
      <c r="SCC91" s="190"/>
      <c r="SCD91" s="190"/>
      <c r="SCE91" s="190"/>
      <c r="SCF91" s="190"/>
      <c r="SCG91" s="190"/>
      <c r="SCH91" s="190"/>
      <c r="SCI91" s="190"/>
      <c r="SCJ91" s="190"/>
      <c r="SCK91" s="190"/>
      <c r="SCL91" s="190"/>
      <c r="SCM91" s="190"/>
      <c r="SCN91" s="190"/>
      <c r="SCO91" s="190"/>
      <c r="SCP91" s="190"/>
      <c r="SCQ91" s="190"/>
      <c r="SCR91" s="190"/>
      <c r="SCS91" s="190"/>
      <c r="SCT91" s="190"/>
      <c r="SCU91" s="190"/>
      <c r="SCV91" s="190"/>
      <c r="SCW91" s="190"/>
      <c r="SCX91" s="190"/>
      <c r="SCY91" s="190"/>
      <c r="SCZ91" s="190"/>
      <c r="SDA91" s="190"/>
      <c r="SDB91" s="190"/>
      <c r="SDC91" s="190"/>
      <c r="SDD91" s="190"/>
      <c r="SDE91" s="190"/>
      <c r="SDF91" s="190"/>
      <c r="SDG91" s="190"/>
      <c r="SDH91" s="190"/>
      <c r="SDI91" s="190"/>
      <c r="SDJ91" s="190"/>
      <c r="SDK91" s="190"/>
      <c r="SDL91" s="190"/>
      <c r="SDM91" s="190"/>
      <c r="SDN91" s="190"/>
      <c r="SDO91" s="190"/>
      <c r="SDP91" s="190"/>
      <c r="SDQ91" s="190"/>
      <c r="SDR91" s="190"/>
      <c r="SDS91" s="190"/>
      <c r="SDT91" s="190"/>
      <c r="SDU91" s="190"/>
      <c r="SDV91" s="190"/>
      <c r="SDW91" s="190"/>
      <c r="SDX91" s="190"/>
      <c r="SDY91" s="190"/>
      <c r="SDZ91" s="190"/>
      <c r="SEA91" s="190"/>
      <c r="SEB91" s="190"/>
      <c r="SEC91" s="190"/>
      <c r="SED91" s="190"/>
      <c r="SEE91" s="190"/>
      <c r="SEF91" s="190"/>
      <c r="SEG91" s="190"/>
      <c r="SEH91" s="190"/>
      <c r="SEI91" s="190"/>
      <c r="SEJ91" s="190"/>
      <c r="SEK91" s="190"/>
      <c r="SEL91" s="190"/>
      <c r="SEM91" s="190"/>
      <c r="SEN91" s="190"/>
      <c r="SEO91" s="190"/>
      <c r="SEP91" s="190"/>
      <c r="SEQ91" s="190"/>
      <c r="SER91" s="190"/>
      <c r="SES91" s="190"/>
      <c r="SET91" s="190"/>
      <c r="SEU91" s="190"/>
      <c r="SEV91" s="190"/>
      <c r="SEW91" s="190"/>
      <c r="SEX91" s="190"/>
      <c r="SEY91" s="190"/>
      <c r="SEZ91" s="190"/>
      <c r="SFA91" s="190"/>
      <c r="SFB91" s="190"/>
      <c r="SFC91" s="190"/>
      <c r="SFD91" s="190"/>
      <c r="SFE91" s="190"/>
      <c r="SFF91" s="190"/>
      <c r="SFG91" s="190"/>
      <c r="SFH91" s="190"/>
      <c r="SFI91" s="190"/>
      <c r="SFJ91" s="190"/>
      <c r="SFK91" s="190"/>
      <c r="SFL91" s="190"/>
      <c r="SFM91" s="190"/>
      <c r="SFN91" s="190"/>
      <c r="SFO91" s="190"/>
      <c r="SFP91" s="190"/>
      <c r="SFQ91" s="190"/>
      <c r="SFR91" s="190"/>
      <c r="SFS91" s="190"/>
      <c r="SFT91" s="190"/>
      <c r="SFU91" s="190"/>
      <c r="SFV91" s="190"/>
      <c r="SFW91" s="190"/>
      <c r="SFX91" s="190"/>
      <c r="SFY91" s="190"/>
      <c r="SFZ91" s="190"/>
      <c r="SGA91" s="190"/>
      <c r="SGB91" s="190"/>
      <c r="SGC91" s="190"/>
      <c r="SGD91" s="190"/>
      <c r="SGE91" s="190"/>
      <c r="SGF91" s="190"/>
      <c r="SGG91" s="190"/>
      <c r="SGH91" s="190"/>
      <c r="SGI91" s="190"/>
      <c r="SGJ91" s="190"/>
      <c r="SGK91" s="190"/>
      <c r="SGL91" s="190"/>
      <c r="SGM91" s="190"/>
      <c r="SGN91" s="190"/>
      <c r="SGO91" s="190"/>
      <c r="SGP91" s="190"/>
      <c r="SGQ91" s="190"/>
      <c r="SGR91" s="190"/>
      <c r="SGS91" s="190"/>
      <c r="SGT91" s="190"/>
      <c r="SGU91" s="190"/>
      <c r="SGV91" s="190"/>
      <c r="SGW91" s="190"/>
      <c r="SGX91" s="190"/>
      <c r="SGY91" s="190"/>
      <c r="SGZ91" s="190"/>
      <c r="SHA91" s="190"/>
      <c r="SHB91" s="190"/>
      <c r="SHC91" s="190"/>
      <c r="SHD91" s="190"/>
      <c r="SHE91" s="190"/>
      <c r="SHF91" s="190"/>
      <c r="SHG91" s="190"/>
      <c r="SHH91" s="190"/>
      <c r="SHI91" s="190"/>
      <c r="SHJ91" s="190"/>
      <c r="SHK91" s="190"/>
      <c r="SHL91" s="190"/>
      <c r="SHM91" s="190"/>
      <c r="SHN91" s="190"/>
      <c r="SHO91" s="190"/>
      <c r="SHP91" s="190"/>
      <c r="SHQ91" s="190"/>
      <c r="SHR91" s="190"/>
      <c r="SHS91" s="190"/>
      <c r="SHT91" s="190"/>
      <c r="SHU91" s="190"/>
      <c r="SHV91" s="190"/>
      <c r="SHW91" s="190"/>
      <c r="SHX91" s="190"/>
      <c r="SHY91" s="190"/>
      <c r="SHZ91" s="190"/>
      <c r="SIA91" s="190"/>
      <c r="SIB91" s="190"/>
      <c r="SIC91" s="190"/>
      <c r="SID91" s="190"/>
      <c r="SIE91" s="190"/>
      <c r="SIF91" s="190"/>
      <c r="SIG91" s="190"/>
      <c r="SIH91" s="190"/>
      <c r="SII91" s="190"/>
      <c r="SIJ91" s="190"/>
      <c r="SIK91" s="190"/>
      <c r="SIL91" s="190"/>
      <c r="SIM91" s="190"/>
      <c r="SIN91" s="190"/>
      <c r="SIO91" s="190"/>
      <c r="SIP91" s="190"/>
      <c r="SIQ91" s="190"/>
      <c r="SIR91" s="190"/>
      <c r="SIS91" s="190"/>
      <c r="SIT91" s="190"/>
      <c r="SIU91" s="190"/>
      <c r="SIV91" s="190"/>
      <c r="SIW91" s="190"/>
      <c r="SIX91" s="190"/>
      <c r="SIY91" s="190"/>
      <c r="SIZ91" s="190"/>
      <c r="SJA91" s="190"/>
      <c r="SJB91" s="190"/>
      <c r="SJC91" s="190"/>
      <c r="SJD91" s="190"/>
      <c r="SJE91" s="190"/>
      <c r="SJF91" s="190"/>
      <c r="SJG91" s="190"/>
      <c r="SJH91" s="190"/>
      <c r="SJI91" s="190"/>
      <c r="SJJ91" s="190"/>
      <c r="SJK91" s="190"/>
      <c r="SJL91" s="190"/>
      <c r="SJM91" s="190"/>
      <c r="SJN91" s="190"/>
      <c r="SJO91" s="190"/>
      <c r="SJP91" s="190"/>
      <c r="SJQ91" s="190"/>
      <c r="SJR91" s="190"/>
      <c r="SJS91" s="190"/>
      <c r="SJT91" s="190"/>
      <c r="SJU91" s="190"/>
      <c r="SJV91" s="190"/>
      <c r="SJW91" s="190"/>
      <c r="SJX91" s="190"/>
      <c r="SJY91" s="190"/>
      <c r="SJZ91" s="190"/>
      <c r="SKA91" s="190"/>
      <c r="SKB91" s="190"/>
      <c r="SKC91" s="190"/>
      <c r="SKD91" s="190"/>
      <c r="SKE91" s="190"/>
      <c r="SKF91" s="190"/>
      <c r="SKG91" s="190"/>
      <c r="SKH91" s="190"/>
      <c r="SKI91" s="190"/>
      <c r="SKJ91" s="190"/>
      <c r="SKK91" s="190"/>
      <c r="SKL91" s="190"/>
      <c r="SKM91" s="190"/>
      <c r="SKN91" s="190"/>
      <c r="SKO91" s="190"/>
      <c r="SKP91" s="190"/>
      <c r="SKQ91" s="190"/>
      <c r="SKR91" s="190"/>
      <c r="SKS91" s="190"/>
      <c r="SKT91" s="190"/>
      <c r="SKU91" s="190"/>
      <c r="SKV91" s="190"/>
      <c r="SKW91" s="190"/>
      <c r="SKX91" s="190"/>
      <c r="SKY91" s="190"/>
      <c r="SKZ91" s="190"/>
      <c r="SLA91" s="190"/>
      <c r="SLB91" s="190"/>
      <c r="SLC91" s="190"/>
      <c r="SLD91" s="190"/>
      <c r="SLE91" s="190"/>
      <c r="SLF91" s="190"/>
      <c r="SLG91" s="190"/>
      <c r="SLH91" s="190"/>
      <c r="SLI91" s="190"/>
      <c r="SLJ91" s="190"/>
      <c r="SLK91" s="190"/>
      <c r="SLL91" s="190"/>
      <c r="SLM91" s="190"/>
      <c r="SLN91" s="190"/>
      <c r="SLO91" s="190"/>
      <c r="SLP91" s="190"/>
      <c r="SLQ91" s="190"/>
      <c r="SLR91" s="190"/>
      <c r="SLS91" s="190"/>
      <c r="SLT91" s="190"/>
      <c r="SLU91" s="190"/>
      <c r="SLV91" s="190"/>
      <c r="SLW91" s="190"/>
      <c r="SLX91" s="190"/>
      <c r="SLY91" s="190"/>
      <c r="SLZ91" s="190"/>
      <c r="SMA91" s="190"/>
      <c r="SMB91" s="190"/>
      <c r="SMC91" s="190"/>
      <c r="SMD91" s="190"/>
      <c r="SME91" s="190"/>
      <c r="SMF91" s="190"/>
      <c r="SMG91" s="190"/>
      <c r="SMH91" s="190"/>
      <c r="SMI91" s="190"/>
      <c r="SMJ91" s="190"/>
      <c r="SMK91" s="190"/>
      <c r="SML91" s="190"/>
      <c r="SMM91" s="190"/>
      <c r="SMN91" s="190"/>
      <c r="SMO91" s="190"/>
      <c r="SMP91" s="190"/>
      <c r="SMQ91" s="190"/>
      <c r="SMR91" s="190"/>
      <c r="SMS91" s="190"/>
      <c r="SMT91" s="190"/>
      <c r="SMU91" s="190"/>
      <c r="SMV91" s="190"/>
      <c r="SMW91" s="190"/>
      <c r="SMX91" s="190"/>
      <c r="SMY91" s="190"/>
      <c r="SMZ91" s="190"/>
      <c r="SNA91" s="190"/>
      <c r="SNB91" s="190"/>
      <c r="SNC91" s="190"/>
      <c r="SND91" s="190"/>
      <c r="SNE91" s="190"/>
      <c r="SNF91" s="190"/>
      <c r="SNG91" s="190"/>
      <c r="SNH91" s="190"/>
      <c r="SNI91" s="190"/>
      <c r="SNJ91" s="190"/>
      <c r="SNK91" s="190"/>
      <c r="SNL91" s="190"/>
      <c r="SNM91" s="190"/>
      <c r="SNN91" s="190"/>
      <c r="SNO91" s="190"/>
      <c r="SNP91" s="190"/>
      <c r="SNQ91" s="190"/>
      <c r="SNR91" s="190"/>
      <c r="SNS91" s="190"/>
      <c r="SNT91" s="190"/>
      <c r="SNU91" s="190"/>
      <c r="SNV91" s="190"/>
      <c r="SNW91" s="190"/>
      <c r="SNX91" s="190"/>
      <c r="SNY91" s="190"/>
      <c r="SNZ91" s="190"/>
      <c r="SOA91" s="190"/>
      <c r="SOB91" s="190"/>
      <c r="SOC91" s="190"/>
      <c r="SOD91" s="190"/>
      <c r="SOE91" s="190"/>
      <c r="SOF91" s="190"/>
      <c r="SOG91" s="190"/>
      <c r="SOH91" s="190"/>
      <c r="SOI91" s="190"/>
      <c r="SOJ91" s="190"/>
      <c r="SOK91" s="190"/>
      <c r="SOL91" s="190"/>
      <c r="SOM91" s="190"/>
      <c r="SON91" s="190"/>
      <c r="SOO91" s="190"/>
      <c r="SOP91" s="190"/>
      <c r="SOQ91" s="190"/>
      <c r="SOR91" s="190"/>
      <c r="SOS91" s="190"/>
      <c r="SOT91" s="190"/>
      <c r="SOU91" s="190"/>
      <c r="SOV91" s="190"/>
      <c r="SOW91" s="190"/>
      <c r="SOX91" s="190"/>
      <c r="SOY91" s="190"/>
      <c r="SOZ91" s="190"/>
      <c r="SPA91" s="190"/>
      <c r="SPB91" s="190"/>
      <c r="SPC91" s="190"/>
      <c r="SPD91" s="190"/>
      <c r="SPE91" s="190"/>
      <c r="SPF91" s="190"/>
      <c r="SPG91" s="190"/>
      <c r="SPH91" s="190"/>
      <c r="SPI91" s="190"/>
      <c r="SPJ91" s="190"/>
      <c r="SPK91" s="190"/>
      <c r="SPL91" s="190"/>
      <c r="SPM91" s="190"/>
      <c r="SPN91" s="190"/>
      <c r="SPO91" s="190"/>
      <c r="SPP91" s="190"/>
      <c r="SPQ91" s="190"/>
      <c r="SPR91" s="190"/>
      <c r="SPS91" s="190"/>
      <c r="SPT91" s="190"/>
      <c r="SPU91" s="190"/>
      <c r="SPV91" s="190"/>
      <c r="SPW91" s="190"/>
      <c r="SPX91" s="190"/>
      <c r="SPY91" s="190"/>
      <c r="SPZ91" s="190"/>
      <c r="SQA91" s="190"/>
      <c r="SQB91" s="190"/>
      <c r="SQC91" s="190"/>
      <c r="SQD91" s="190"/>
      <c r="SQE91" s="190"/>
      <c r="SQF91" s="190"/>
      <c r="SQG91" s="190"/>
      <c r="SQH91" s="190"/>
      <c r="SQI91" s="190"/>
      <c r="SQJ91" s="190"/>
      <c r="SQK91" s="190"/>
      <c r="SQL91" s="190"/>
      <c r="SQM91" s="190"/>
      <c r="SQN91" s="190"/>
      <c r="SQO91" s="190"/>
      <c r="SQP91" s="190"/>
      <c r="SQQ91" s="190"/>
      <c r="SQR91" s="190"/>
      <c r="SQS91" s="190"/>
      <c r="SQT91" s="190"/>
      <c r="SQU91" s="190"/>
      <c r="SQV91" s="190"/>
      <c r="SQW91" s="190"/>
      <c r="SQX91" s="190"/>
      <c r="SQY91" s="190"/>
      <c r="SQZ91" s="190"/>
      <c r="SRA91" s="190"/>
      <c r="SRB91" s="190"/>
      <c r="SRC91" s="190"/>
      <c r="SRD91" s="190"/>
      <c r="SRE91" s="190"/>
      <c r="SRF91" s="190"/>
      <c r="SRG91" s="190"/>
      <c r="SRH91" s="190"/>
      <c r="SRI91" s="190"/>
      <c r="SRJ91" s="190"/>
      <c r="SRK91" s="190"/>
      <c r="SRL91" s="190"/>
      <c r="SRM91" s="190"/>
      <c r="SRN91" s="190"/>
      <c r="SRO91" s="190"/>
      <c r="SRP91" s="190"/>
      <c r="SRQ91" s="190"/>
      <c r="SRR91" s="190"/>
      <c r="SRS91" s="190"/>
      <c r="SRT91" s="190"/>
      <c r="SRU91" s="190"/>
      <c r="SRV91" s="190"/>
      <c r="SRW91" s="190"/>
      <c r="SRX91" s="190"/>
      <c r="SRY91" s="190"/>
      <c r="SRZ91" s="190"/>
      <c r="SSA91" s="190"/>
      <c r="SSB91" s="190"/>
      <c r="SSC91" s="190"/>
      <c r="SSD91" s="190"/>
      <c r="SSE91" s="190"/>
      <c r="SSF91" s="190"/>
      <c r="SSG91" s="190"/>
      <c r="SSH91" s="190"/>
      <c r="SSI91" s="190"/>
      <c r="SSJ91" s="190"/>
      <c r="SSK91" s="190"/>
      <c r="SSL91" s="190"/>
      <c r="SSM91" s="190"/>
      <c r="SSN91" s="190"/>
      <c r="SSO91" s="190"/>
      <c r="SSP91" s="190"/>
      <c r="SSQ91" s="190"/>
      <c r="SSR91" s="190"/>
      <c r="SSS91" s="190"/>
      <c r="SST91" s="190"/>
      <c r="SSU91" s="190"/>
      <c r="SSV91" s="190"/>
      <c r="SSW91" s="190"/>
      <c r="SSX91" s="190"/>
      <c r="SSY91" s="190"/>
      <c r="SSZ91" s="190"/>
      <c r="STA91" s="190"/>
      <c r="STB91" s="190"/>
      <c r="STC91" s="190"/>
      <c r="STD91" s="190"/>
      <c r="STE91" s="190"/>
      <c r="STF91" s="190"/>
      <c r="STG91" s="190"/>
      <c r="STH91" s="190"/>
      <c r="STI91" s="190"/>
      <c r="STJ91" s="190"/>
      <c r="STK91" s="190"/>
      <c r="STL91" s="190"/>
      <c r="STM91" s="190"/>
      <c r="STN91" s="190"/>
      <c r="STO91" s="190"/>
      <c r="STP91" s="190"/>
      <c r="STQ91" s="190"/>
      <c r="STR91" s="190"/>
      <c r="STS91" s="190"/>
      <c r="STT91" s="190"/>
      <c r="STU91" s="190"/>
      <c r="STV91" s="190"/>
      <c r="STW91" s="190"/>
      <c r="STX91" s="190"/>
      <c r="STY91" s="190"/>
      <c r="STZ91" s="190"/>
      <c r="SUA91" s="190"/>
      <c r="SUB91" s="190"/>
      <c r="SUC91" s="190"/>
      <c r="SUD91" s="190"/>
      <c r="SUE91" s="190"/>
      <c r="SUF91" s="190"/>
      <c r="SUG91" s="190"/>
      <c r="SUH91" s="190"/>
      <c r="SUI91" s="190"/>
      <c r="SUJ91" s="190"/>
      <c r="SUK91" s="190"/>
      <c r="SUL91" s="190"/>
      <c r="SUM91" s="190"/>
      <c r="SUN91" s="190"/>
      <c r="SUO91" s="190"/>
      <c r="SUP91" s="190"/>
      <c r="SUQ91" s="190"/>
      <c r="SUR91" s="190"/>
      <c r="SUS91" s="190"/>
      <c r="SUT91" s="190"/>
      <c r="SUU91" s="190"/>
      <c r="SUV91" s="190"/>
      <c r="SUW91" s="190"/>
      <c r="SUX91" s="190"/>
      <c r="SUY91" s="190"/>
      <c r="SUZ91" s="190"/>
      <c r="SVA91" s="190"/>
      <c r="SVB91" s="190"/>
      <c r="SVC91" s="190"/>
      <c r="SVD91" s="190"/>
      <c r="SVE91" s="190"/>
      <c r="SVF91" s="190"/>
      <c r="SVG91" s="190"/>
      <c r="SVH91" s="190"/>
      <c r="SVI91" s="190"/>
      <c r="SVJ91" s="190"/>
      <c r="SVK91" s="190"/>
      <c r="SVL91" s="190"/>
      <c r="SVM91" s="190"/>
      <c r="SVN91" s="190"/>
      <c r="SVO91" s="190"/>
      <c r="SVP91" s="190"/>
      <c r="SVQ91" s="190"/>
      <c r="SVR91" s="190"/>
      <c r="SVS91" s="190"/>
      <c r="SVT91" s="190"/>
      <c r="SVU91" s="190"/>
      <c r="SVV91" s="190"/>
      <c r="SVW91" s="190"/>
      <c r="SVX91" s="190"/>
      <c r="SVY91" s="190"/>
      <c r="SVZ91" s="190"/>
      <c r="SWA91" s="190"/>
      <c r="SWB91" s="190"/>
      <c r="SWC91" s="190"/>
      <c r="SWD91" s="190"/>
      <c r="SWE91" s="190"/>
      <c r="SWF91" s="190"/>
      <c r="SWG91" s="190"/>
      <c r="SWH91" s="190"/>
      <c r="SWI91" s="190"/>
      <c r="SWJ91" s="190"/>
      <c r="SWK91" s="190"/>
      <c r="SWL91" s="190"/>
      <c r="SWM91" s="190"/>
      <c r="SWN91" s="190"/>
      <c r="SWO91" s="190"/>
      <c r="SWP91" s="190"/>
      <c r="SWQ91" s="190"/>
      <c r="SWR91" s="190"/>
      <c r="SWS91" s="190"/>
      <c r="SWT91" s="190"/>
      <c r="SWU91" s="190"/>
      <c r="SWV91" s="190"/>
      <c r="SWW91" s="190"/>
      <c r="SWX91" s="190"/>
      <c r="SWY91" s="190"/>
      <c r="SWZ91" s="190"/>
      <c r="SXA91" s="190"/>
      <c r="SXB91" s="190"/>
      <c r="SXC91" s="190"/>
      <c r="SXD91" s="190"/>
      <c r="SXE91" s="190"/>
      <c r="SXF91" s="190"/>
      <c r="SXG91" s="190"/>
      <c r="SXH91" s="190"/>
      <c r="SXI91" s="190"/>
      <c r="SXJ91" s="190"/>
      <c r="SXK91" s="190"/>
      <c r="SXL91" s="190"/>
      <c r="SXM91" s="190"/>
      <c r="SXN91" s="190"/>
      <c r="SXO91" s="190"/>
      <c r="SXP91" s="190"/>
      <c r="SXQ91" s="190"/>
      <c r="SXR91" s="190"/>
      <c r="SXS91" s="190"/>
      <c r="SXT91" s="190"/>
      <c r="SXU91" s="190"/>
      <c r="SXV91" s="190"/>
      <c r="SXW91" s="190"/>
      <c r="SXX91" s="190"/>
      <c r="SXY91" s="190"/>
      <c r="SXZ91" s="190"/>
      <c r="SYA91" s="190"/>
      <c r="SYB91" s="190"/>
      <c r="SYC91" s="190"/>
      <c r="SYD91" s="190"/>
      <c r="SYE91" s="190"/>
      <c r="SYF91" s="190"/>
      <c r="SYG91" s="190"/>
      <c r="SYH91" s="190"/>
      <c r="SYI91" s="190"/>
      <c r="SYJ91" s="190"/>
      <c r="SYK91" s="190"/>
      <c r="SYL91" s="190"/>
      <c r="SYM91" s="190"/>
      <c r="SYN91" s="190"/>
      <c r="SYO91" s="190"/>
      <c r="SYP91" s="190"/>
      <c r="SYQ91" s="190"/>
      <c r="SYR91" s="190"/>
      <c r="SYS91" s="190"/>
      <c r="SYT91" s="190"/>
      <c r="SYU91" s="190"/>
      <c r="SYV91" s="190"/>
      <c r="SYW91" s="190"/>
      <c r="SYX91" s="190"/>
      <c r="SYY91" s="190"/>
      <c r="SYZ91" s="190"/>
      <c r="SZA91" s="190"/>
      <c r="SZB91" s="190"/>
      <c r="SZC91" s="190"/>
      <c r="SZD91" s="190"/>
      <c r="SZE91" s="190"/>
      <c r="SZF91" s="190"/>
      <c r="SZG91" s="190"/>
      <c r="SZH91" s="190"/>
      <c r="SZI91" s="190"/>
      <c r="SZJ91" s="190"/>
      <c r="SZK91" s="190"/>
      <c r="SZL91" s="190"/>
      <c r="SZM91" s="190"/>
      <c r="SZN91" s="190"/>
      <c r="SZO91" s="190"/>
      <c r="SZP91" s="190"/>
      <c r="SZQ91" s="190"/>
      <c r="SZR91" s="190"/>
      <c r="SZS91" s="190"/>
      <c r="SZT91" s="190"/>
      <c r="SZU91" s="190"/>
      <c r="SZV91" s="190"/>
      <c r="SZW91" s="190"/>
      <c r="SZX91" s="190"/>
      <c r="SZY91" s="190"/>
      <c r="SZZ91" s="190"/>
      <c r="TAA91" s="190"/>
      <c r="TAB91" s="190"/>
      <c r="TAC91" s="190"/>
      <c r="TAD91" s="190"/>
      <c r="TAE91" s="190"/>
      <c r="TAF91" s="190"/>
      <c r="TAG91" s="190"/>
      <c r="TAH91" s="190"/>
      <c r="TAI91" s="190"/>
      <c r="TAJ91" s="190"/>
      <c r="TAK91" s="190"/>
      <c r="TAL91" s="190"/>
      <c r="TAM91" s="190"/>
      <c r="TAN91" s="190"/>
      <c r="TAO91" s="190"/>
      <c r="TAP91" s="190"/>
      <c r="TAQ91" s="190"/>
      <c r="TAR91" s="190"/>
      <c r="TAS91" s="190"/>
      <c r="TAT91" s="190"/>
      <c r="TAU91" s="190"/>
      <c r="TAV91" s="190"/>
      <c r="TAW91" s="190"/>
      <c r="TAX91" s="190"/>
      <c r="TAY91" s="190"/>
      <c r="TAZ91" s="190"/>
      <c r="TBA91" s="190"/>
      <c r="TBB91" s="190"/>
      <c r="TBC91" s="190"/>
      <c r="TBD91" s="190"/>
      <c r="TBE91" s="190"/>
      <c r="TBF91" s="190"/>
      <c r="TBG91" s="190"/>
      <c r="TBH91" s="190"/>
      <c r="TBI91" s="190"/>
      <c r="TBJ91" s="190"/>
      <c r="TBK91" s="190"/>
      <c r="TBL91" s="190"/>
      <c r="TBM91" s="190"/>
      <c r="TBN91" s="190"/>
      <c r="TBO91" s="190"/>
      <c r="TBP91" s="190"/>
      <c r="TBQ91" s="190"/>
      <c r="TBR91" s="190"/>
      <c r="TBS91" s="190"/>
      <c r="TBT91" s="190"/>
      <c r="TBU91" s="190"/>
      <c r="TBV91" s="190"/>
      <c r="TBW91" s="190"/>
      <c r="TBX91" s="190"/>
      <c r="TBY91" s="190"/>
      <c r="TBZ91" s="190"/>
      <c r="TCA91" s="190"/>
      <c r="TCB91" s="190"/>
      <c r="TCC91" s="190"/>
      <c r="TCD91" s="190"/>
      <c r="TCE91" s="190"/>
      <c r="TCF91" s="190"/>
      <c r="TCG91" s="190"/>
      <c r="TCH91" s="190"/>
      <c r="TCI91" s="190"/>
      <c r="TCJ91" s="190"/>
      <c r="TCK91" s="190"/>
      <c r="TCL91" s="190"/>
      <c r="TCM91" s="190"/>
      <c r="TCN91" s="190"/>
      <c r="TCO91" s="190"/>
      <c r="TCP91" s="190"/>
      <c r="TCQ91" s="190"/>
      <c r="TCR91" s="190"/>
      <c r="TCS91" s="190"/>
      <c r="TCT91" s="190"/>
      <c r="TCU91" s="190"/>
      <c r="TCV91" s="190"/>
      <c r="TCW91" s="190"/>
      <c r="TCX91" s="190"/>
      <c r="TCY91" s="190"/>
      <c r="TCZ91" s="190"/>
      <c r="TDA91" s="190"/>
      <c r="TDB91" s="190"/>
      <c r="TDC91" s="190"/>
      <c r="TDD91" s="190"/>
      <c r="TDE91" s="190"/>
      <c r="TDF91" s="190"/>
      <c r="TDG91" s="190"/>
      <c r="TDH91" s="190"/>
      <c r="TDI91" s="190"/>
      <c r="TDJ91" s="190"/>
      <c r="TDK91" s="190"/>
      <c r="TDL91" s="190"/>
      <c r="TDM91" s="190"/>
      <c r="TDN91" s="190"/>
      <c r="TDO91" s="190"/>
      <c r="TDP91" s="190"/>
      <c r="TDQ91" s="190"/>
      <c r="TDR91" s="190"/>
      <c r="TDS91" s="190"/>
      <c r="TDT91" s="190"/>
      <c r="TDU91" s="190"/>
      <c r="TDV91" s="190"/>
      <c r="TDW91" s="190"/>
      <c r="TDX91" s="190"/>
      <c r="TDY91" s="190"/>
      <c r="TDZ91" s="190"/>
      <c r="TEA91" s="190"/>
      <c r="TEB91" s="190"/>
      <c r="TEC91" s="190"/>
      <c r="TED91" s="190"/>
      <c r="TEE91" s="190"/>
      <c r="TEF91" s="190"/>
      <c r="TEG91" s="190"/>
      <c r="TEH91" s="190"/>
      <c r="TEI91" s="190"/>
      <c r="TEJ91" s="190"/>
      <c r="TEK91" s="190"/>
      <c r="TEL91" s="190"/>
      <c r="TEM91" s="190"/>
      <c r="TEN91" s="190"/>
      <c r="TEO91" s="190"/>
      <c r="TEP91" s="190"/>
      <c r="TEQ91" s="190"/>
      <c r="TER91" s="190"/>
      <c r="TES91" s="190"/>
      <c r="TET91" s="190"/>
      <c r="TEU91" s="190"/>
      <c r="TEV91" s="190"/>
      <c r="TEW91" s="190"/>
      <c r="TEX91" s="190"/>
      <c r="TEY91" s="190"/>
      <c r="TEZ91" s="190"/>
      <c r="TFA91" s="190"/>
      <c r="TFB91" s="190"/>
      <c r="TFC91" s="190"/>
      <c r="TFD91" s="190"/>
      <c r="TFE91" s="190"/>
      <c r="TFF91" s="190"/>
      <c r="TFG91" s="190"/>
      <c r="TFH91" s="190"/>
      <c r="TFI91" s="190"/>
      <c r="TFJ91" s="190"/>
      <c r="TFK91" s="190"/>
      <c r="TFL91" s="190"/>
      <c r="TFM91" s="190"/>
      <c r="TFN91" s="190"/>
      <c r="TFO91" s="190"/>
      <c r="TFP91" s="190"/>
      <c r="TFQ91" s="190"/>
      <c r="TFR91" s="190"/>
      <c r="TFS91" s="190"/>
      <c r="TFT91" s="190"/>
      <c r="TFU91" s="190"/>
      <c r="TFV91" s="190"/>
      <c r="TFW91" s="190"/>
      <c r="TFX91" s="190"/>
      <c r="TFY91" s="190"/>
      <c r="TFZ91" s="190"/>
      <c r="TGA91" s="190"/>
      <c r="TGB91" s="190"/>
      <c r="TGC91" s="190"/>
      <c r="TGD91" s="190"/>
      <c r="TGE91" s="190"/>
      <c r="TGF91" s="190"/>
      <c r="TGG91" s="190"/>
      <c r="TGH91" s="190"/>
      <c r="TGI91" s="190"/>
      <c r="TGJ91" s="190"/>
      <c r="TGK91" s="190"/>
      <c r="TGL91" s="190"/>
      <c r="TGM91" s="190"/>
      <c r="TGN91" s="190"/>
      <c r="TGO91" s="190"/>
      <c r="TGP91" s="190"/>
      <c r="TGQ91" s="190"/>
      <c r="TGR91" s="190"/>
      <c r="TGS91" s="190"/>
      <c r="TGT91" s="190"/>
      <c r="TGU91" s="190"/>
      <c r="TGV91" s="190"/>
      <c r="TGW91" s="190"/>
      <c r="TGX91" s="190"/>
      <c r="TGY91" s="190"/>
      <c r="TGZ91" s="190"/>
      <c r="THA91" s="190"/>
      <c r="THB91" s="190"/>
      <c r="THC91" s="190"/>
      <c r="THD91" s="190"/>
      <c r="THE91" s="190"/>
      <c r="THF91" s="190"/>
      <c r="THG91" s="190"/>
      <c r="THH91" s="190"/>
      <c r="THI91" s="190"/>
      <c r="THJ91" s="190"/>
      <c r="THK91" s="190"/>
      <c r="THL91" s="190"/>
      <c r="THM91" s="190"/>
      <c r="THN91" s="190"/>
      <c r="THO91" s="190"/>
      <c r="THP91" s="190"/>
      <c r="THQ91" s="190"/>
      <c r="THR91" s="190"/>
      <c r="THS91" s="190"/>
      <c r="THT91" s="190"/>
      <c r="THU91" s="190"/>
      <c r="THV91" s="190"/>
      <c r="THW91" s="190"/>
      <c r="THX91" s="190"/>
      <c r="THY91" s="190"/>
      <c r="THZ91" s="190"/>
      <c r="TIA91" s="190"/>
      <c r="TIB91" s="190"/>
      <c r="TIC91" s="190"/>
      <c r="TID91" s="190"/>
      <c r="TIE91" s="190"/>
      <c r="TIF91" s="190"/>
      <c r="TIG91" s="190"/>
      <c r="TIH91" s="190"/>
      <c r="TII91" s="190"/>
      <c r="TIJ91" s="190"/>
      <c r="TIK91" s="190"/>
      <c r="TIL91" s="190"/>
      <c r="TIM91" s="190"/>
      <c r="TIN91" s="190"/>
      <c r="TIO91" s="190"/>
      <c r="TIP91" s="190"/>
      <c r="TIQ91" s="190"/>
      <c r="TIR91" s="190"/>
      <c r="TIS91" s="190"/>
      <c r="TIT91" s="190"/>
      <c r="TIU91" s="190"/>
      <c r="TIV91" s="190"/>
      <c r="TIW91" s="190"/>
      <c r="TIX91" s="190"/>
      <c r="TIY91" s="190"/>
      <c r="TIZ91" s="190"/>
      <c r="TJA91" s="190"/>
      <c r="TJB91" s="190"/>
      <c r="TJC91" s="190"/>
      <c r="TJD91" s="190"/>
      <c r="TJE91" s="190"/>
      <c r="TJF91" s="190"/>
      <c r="TJG91" s="190"/>
      <c r="TJH91" s="190"/>
      <c r="TJI91" s="190"/>
      <c r="TJJ91" s="190"/>
      <c r="TJK91" s="190"/>
      <c r="TJL91" s="190"/>
      <c r="TJM91" s="190"/>
      <c r="TJN91" s="190"/>
      <c r="TJO91" s="190"/>
      <c r="TJP91" s="190"/>
      <c r="TJQ91" s="190"/>
      <c r="TJR91" s="190"/>
      <c r="TJS91" s="190"/>
      <c r="TJT91" s="190"/>
      <c r="TJU91" s="190"/>
      <c r="TJV91" s="190"/>
      <c r="TJW91" s="190"/>
      <c r="TJX91" s="190"/>
      <c r="TJY91" s="190"/>
      <c r="TJZ91" s="190"/>
      <c r="TKA91" s="190"/>
      <c r="TKB91" s="190"/>
      <c r="TKC91" s="190"/>
      <c r="TKD91" s="190"/>
      <c r="TKE91" s="190"/>
      <c r="TKF91" s="190"/>
      <c r="TKG91" s="190"/>
      <c r="TKH91" s="190"/>
      <c r="TKI91" s="190"/>
      <c r="TKJ91" s="190"/>
      <c r="TKK91" s="190"/>
      <c r="TKL91" s="190"/>
      <c r="TKM91" s="190"/>
      <c r="TKN91" s="190"/>
      <c r="TKO91" s="190"/>
      <c r="TKP91" s="190"/>
      <c r="TKQ91" s="190"/>
      <c r="TKR91" s="190"/>
      <c r="TKS91" s="190"/>
      <c r="TKT91" s="190"/>
      <c r="TKU91" s="190"/>
      <c r="TKV91" s="190"/>
      <c r="TKW91" s="190"/>
      <c r="TKX91" s="190"/>
      <c r="TKY91" s="190"/>
      <c r="TKZ91" s="190"/>
      <c r="TLA91" s="190"/>
      <c r="TLB91" s="190"/>
      <c r="TLC91" s="190"/>
      <c r="TLD91" s="190"/>
      <c r="TLE91" s="190"/>
      <c r="TLF91" s="190"/>
      <c r="TLG91" s="190"/>
      <c r="TLH91" s="190"/>
      <c r="TLI91" s="190"/>
      <c r="TLJ91" s="190"/>
      <c r="TLK91" s="190"/>
      <c r="TLL91" s="190"/>
      <c r="TLM91" s="190"/>
      <c r="TLN91" s="190"/>
      <c r="TLO91" s="190"/>
      <c r="TLP91" s="190"/>
      <c r="TLQ91" s="190"/>
      <c r="TLR91" s="190"/>
      <c r="TLS91" s="190"/>
      <c r="TLT91" s="190"/>
      <c r="TLU91" s="190"/>
      <c r="TLV91" s="190"/>
      <c r="TLW91" s="190"/>
      <c r="TLX91" s="190"/>
      <c r="TLY91" s="190"/>
      <c r="TLZ91" s="190"/>
      <c r="TMA91" s="190"/>
      <c r="TMB91" s="190"/>
      <c r="TMC91" s="190"/>
      <c r="TMD91" s="190"/>
      <c r="TME91" s="190"/>
      <c r="TMF91" s="190"/>
      <c r="TMG91" s="190"/>
      <c r="TMH91" s="190"/>
      <c r="TMI91" s="190"/>
      <c r="TMJ91" s="190"/>
      <c r="TMK91" s="190"/>
      <c r="TML91" s="190"/>
      <c r="TMM91" s="190"/>
      <c r="TMN91" s="190"/>
      <c r="TMO91" s="190"/>
      <c r="TMP91" s="190"/>
      <c r="TMQ91" s="190"/>
      <c r="TMR91" s="190"/>
      <c r="TMS91" s="190"/>
      <c r="TMT91" s="190"/>
      <c r="TMU91" s="190"/>
      <c r="TMV91" s="190"/>
      <c r="TMW91" s="190"/>
      <c r="TMX91" s="190"/>
      <c r="TMY91" s="190"/>
      <c r="TMZ91" s="190"/>
      <c r="TNA91" s="190"/>
      <c r="TNB91" s="190"/>
      <c r="TNC91" s="190"/>
      <c r="TND91" s="190"/>
      <c r="TNE91" s="190"/>
      <c r="TNF91" s="190"/>
      <c r="TNG91" s="190"/>
      <c r="TNH91" s="190"/>
      <c r="TNI91" s="190"/>
      <c r="TNJ91" s="190"/>
      <c r="TNK91" s="190"/>
      <c r="TNL91" s="190"/>
      <c r="TNM91" s="190"/>
      <c r="TNN91" s="190"/>
      <c r="TNO91" s="190"/>
      <c r="TNP91" s="190"/>
      <c r="TNQ91" s="190"/>
      <c r="TNR91" s="190"/>
      <c r="TNS91" s="190"/>
      <c r="TNT91" s="190"/>
      <c r="TNU91" s="190"/>
      <c r="TNV91" s="190"/>
      <c r="TNW91" s="190"/>
      <c r="TNX91" s="190"/>
      <c r="TNY91" s="190"/>
      <c r="TNZ91" s="190"/>
      <c r="TOA91" s="190"/>
      <c r="TOB91" s="190"/>
      <c r="TOC91" s="190"/>
      <c r="TOD91" s="190"/>
      <c r="TOE91" s="190"/>
      <c r="TOF91" s="190"/>
      <c r="TOG91" s="190"/>
      <c r="TOH91" s="190"/>
      <c r="TOI91" s="190"/>
      <c r="TOJ91" s="190"/>
      <c r="TOK91" s="190"/>
      <c r="TOL91" s="190"/>
      <c r="TOM91" s="190"/>
      <c r="TON91" s="190"/>
      <c r="TOO91" s="190"/>
      <c r="TOP91" s="190"/>
      <c r="TOQ91" s="190"/>
      <c r="TOR91" s="190"/>
      <c r="TOS91" s="190"/>
      <c r="TOT91" s="190"/>
      <c r="TOU91" s="190"/>
      <c r="TOV91" s="190"/>
      <c r="TOW91" s="190"/>
      <c r="TOX91" s="190"/>
      <c r="TOY91" s="190"/>
      <c r="TOZ91" s="190"/>
      <c r="TPA91" s="190"/>
      <c r="TPB91" s="190"/>
      <c r="TPC91" s="190"/>
      <c r="TPD91" s="190"/>
      <c r="TPE91" s="190"/>
      <c r="TPF91" s="190"/>
      <c r="TPG91" s="190"/>
      <c r="TPH91" s="190"/>
      <c r="TPI91" s="190"/>
      <c r="TPJ91" s="190"/>
      <c r="TPK91" s="190"/>
      <c r="TPL91" s="190"/>
      <c r="TPM91" s="190"/>
      <c r="TPN91" s="190"/>
      <c r="TPO91" s="190"/>
      <c r="TPP91" s="190"/>
      <c r="TPQ91" s="190"/>
      <c r="TPR91" s="190"/>
      <c r="TPS91" s="190"/>
      <c r="TPT91" s="190"/>
      <c r="TPU91" s="190"/>
      <c r="TPV91" s="190"/>
      <c r="TPW91" s="190"/>
      <c r="TPX91" s="190"/>
      <c r="TPY91" s="190"/>
      <c r="TPZ91" s="190"/>
      <c r="TQA91" s="190"/>
      <c r="TQB91" s="190"/>
      <c r="TQC91" s="190"/>
      <c r="TQD91" s="190"/>
      <c r="TQE91" s="190"/>
      <c r="TQF91" s="190"/>
      <c r="TQG91" s="190"/>
      <c r="TQH91" s="190"/>
      <c r="TQI91" s="190"/>
      <c r="TQJ91" s="190"/>
      <c r="TQK91" s="190"/>
      <c r="TQL91" s="190"/>
      <c r="TQM91" s="190"/>
      <c r="TQN91" s="190"/>
      <c r="TQO91" s="190"/>
      <c r="TQP91" s="190"/>
      <c r="TQQ91" s="190"/>
      <c r="TQR91" s="190"/>
      <c r="TQS91" s="190"/>
      <c r="TQT91" s="190"/>
      <c r="TQU91" s="190"/>
      <c r="TQV91" s="190"/>
      <c r="TQW91" s="190"/>
      <c r="TQX91" s="190"/>
      <c r="TQY91" s="190"/>
      <c r="TQZ91" s="190"/>
      <c r="TRA91" s="190"/>
      <c r="TRB91" s="190"/>
      <c r="TRC91" s="190"/>
      <c r="TRD91" s="190"/>
      <c r="TRE91" s="190"/>
      <c r="TRF91" s="190"/>
      <c r="TRG91" s="190"/>
      <c r="TRH91" s="190"/>
      <c r="TRI91" s="190"/>
      <c r="TRJ91" s="190"/>
      <c r="TRK91" s="190"/>
      <c r="TRL91" s="190"/>
      <c r="TRM91" s="190"/>
      <c r="TRN91" s="190"/>
      <c r="TRO91" s="190"/>
      <c r="TRP91" s="190"/>
      <c r="TRQ91" s="190"/>
      <c r="TRR91" s="190"/>
      <c r="TRS91" s="190"/>
      <c r="TRT91" s="190"/>
      <c r="TRU91" s="190"/>
      <c r="TRV91" s="190"/>
      <c r="TRW91" s="190"/>
      <c r="TRX91" s="190"/>
      <c r="TRY91" s="190"/>
      <c r="TRZ91" s="190"/>
      <c r="TSA91" s="190"/>
      <c r="TSB91" s="190"/>
      <c r="TSC91" s="190"/>
      <c r="TSD91" s="190"/>
      <c r="TSE91" s="190"/>
      <c r="TSF91" s="190"/>
      <c r="TSG91" s="190"/>
      <c r="TSH91" s="190"/>
      <c r="TSI91" s="190"/>
      <c r="TSJ91" s="190"/>
      <c r="TSK91" s="190"/>
      <c r="TSL91" s="190"/>
      <c r="TSM91" s="190"/>
      <c r="TSN91" s="190"/>
      <c r="TSO91" s="190"/>
      <c r="TSP91" s="190"/>
      <c r="TSQ91" s="190"/>
      <c r="TSR91" s="190"/>
      <c r="TSS91" s="190"/>
      <c r="TST91" s="190"/>
      <c r="TSU91" s="190"/>
      <c r="TSV91" s="190"/>
      <c r="TSW91" s="190"/>
      <c r="TSX91" s="190"/>
      <c r="TSY91" s="190"/>
      <c r="TSZ91" s="190"/>
      <c r="TTA91" s="190"/>
      <c r="TTB91" s="190"/>
      <c r="TTC91" s="190"/>
      <c r="TTD91" s="190"/>
      <c r="TTE91" s="190"/>
      <c r="TTF91" s="190"/>
      <c r="TTG91" s="190"/>
      <c r="TTH91" s="190"/>
      <c r="TTI91" s="190"/>
      <c r="TTJ91" s="190"/>
      <c r="TTK91" s="190"/>
      <c r="TTL91" s="190"/>
      <c r="TTM91" s="190"/>
      <c r="TTN91" s="190"/>
      <c r="TTO91" s="190"/>
      <c r="TTP91" s="190"/>
      <c r="TTQ91" s="190"/>
      <c r="TTR91" s="190"/>
      <c r="TTS91" s="190"/>
      <c r="TTT91" s="190"/>
      <c r="TTU91" s="190"/>
      <c r="TTV91" s="190"/>
      <c r="TTW91" s="190"/>
      <c r="TTX91" s="190"/>
      <c r="TTY91" s="190"/>
      <c r="TTZ91" s="190"/>
      <c r="TUA91" s="190"/>
      <c r="TUB91" s="190"/>
      <c r="TUC91" s="190"/>
      <c r="TUD91" s="190"/>
      <c r="TUE91" s="190"/>
      <c r="TUF91" s="190"/>
      <c r="TUG91" s="190"/>
      <c r="TUH91" s="190"/>
      <c r="TUI91" s="190"/>
      <c r="TUJ91" s="190"/>
      <c r="TUK91" s="190"/>
      <c r="TUL91" s="190"/>
      <c r="TUM91" s="190"/>
      <c r="TUN91" s="190"/>
      <c r="TUO91" s="190"/>
      <c r="TUP91" s="190"/>
      <c r="TUQ91" s="190"/>
      <c r="TUR91" s="190"/>
      <c r="TUS91" s="190"/>
      <c r="TUT91" s="190"/>
      <c r="TUU91" s="190"/>
      <c r="TUV91" s="190"/>
      <c r="TUW91" s="190"/>
      <c r="TUX91" s="190"/>
      <c r="TUY91" s="190"/>
      <c r="TUZ91" s="190"/>
      <c r="TVA91" s="190"/>
      <c r="TVB91" s="190"/>
      <c r="TVC91" s="190"/>
      <c r="TVD91" s="190"/>
      <c r="TVE91" s="190"/>
      <c r="TVF91" s="190"/>
      <c r="TVG91" s="190"/>
      <c r="TVH91" s="190"/>
      <c r="TVI91" s="190"/>
      <c r="TVJ91" s="190"/>
      <c r="TVK91" s="190"/>
      <c r="TVL91" s="190"/>
      <c r="TVM91" s="190"/>
      <c r="TVN91" s="190"/>
      <c r="TVO91" s="190"/>
      <c r="TVP91" s="190"/>
      <c r="TVQ91" s="190"/>
      <c r="TVR91" s="190"/>
      <c r="TVS91" s="190"/>
      <c r="TVT91" s="190"/>
      <c r="TVU91" s="190"/>
      <c r="TVV91" s="190"/>
      <c r="TVW91" s="190"/>
      <c r="TVX91" s="190"/>
      <c r="TVY91" s="190"/>
      <c r="TVZ91" s="190"/>
      <c r="TWA91" s="190"/>
      <c r="TWB91" s="190"/>
      <c r="TWC91" s="190"/>
      <c r="TWD91" s="190"/>
      <c r="TWE91" s="190"/>
      <c r="TWF91" s="190"/>
      <c r="TWG91" s="190"/>
      <c r="TWH91" s="190"/>
      <c r="TWI91" s="190"/>
      <c r="TWJ91" s="190"/>
      <c r="TWK91" s="190"/>
      <c r="TWL91" s="190"/>
      <c r="TWM91" s="190"/>
      <c r="TWN91" s="190"/>
      <c r="TWO91" s="190"/>
      <c r="TWP91" s="190"/>
      <c r="TWQ91" s="190"/>
      <c r="TWR91" s="190"/>
      <c r="TWS91" s="190"/>
      <c r="TWT91" s="190"/>
      <c r="TWU91" s="190"/>
      <c r="TWV91" s="190"/>
      <c r="TWW91" s="190"/>
      <c r="TWX91" s="190"/>
      <c r="TWY91" s="190"/>
      <c r="TWZ91" s="190"/>
      <c r="TXA91" s="190"/>
      <c r="TXB91" s="190"/>
      <c r="TXC91" s="190"/>
      <c r="TXD91" s="190"/>
      <c r="TXE91" s="190"/>
      <c r="TXF91" s="190"/>
      <c r="TXG91" s="190"/>
      <c r="TXH91" s="190"/>
      <c r="TXI91" s="190"/>
      <c r="TXJ91" s="190"/>
      <c r="TXK91" s="190"/>
      <c r="TXL91" s="190"/>
      <c r="TXM91" s="190"/>
      <c r="TXN91" s="190"/>
      <c r="TXO91" s="190"/>
      <c r="TXP91" s="190"/>
      <c r="TXQ91" s="190"/>
      <c r="TXR91" s="190"/>
      <c r="TXS91" s="190"/>
      <c r="TXT91" s="190"/>
      <c r="TXU91" s="190"/>
      <c r="TXV91" s="190"/>
      <c r="TXW91" s="190"/>
      <c r="TXX91" s="190"/>
      <c r="TXY91" s="190"/>
      <c r="TXZ91" s="190"/>
      <c r="TYA91" s="190"/>
      <c r="TYB91" s="190"/>
      <c r="TYC91" s="190"/>
      <c r="TYD91" s="190"/>
      <c r="TYE91" s="190"/>
      <c r="TYF91" s="190"/>
      <c r="TYG91" s="190"/>
      <c r="TYH91" s="190"/>
      <c r="TYI91" s="190"/>
      <c r="TYJ91" s="190"/>
      <c r="TYK91" s="190"/>
      <c r="TYL91" s="190"/>
      <c r="TYM91" s="190"/>
      <c r="TYN91" s="190"/>
      <c r="TYO91" s="190"/>
      <c r="TYP91" s="190"/>
      <c r="TYQ91" s="190"/>
      <c r="TYR91" s="190"/>
      <c r="TYS91" s="190"/>
      <c r="TYT91" s="190"/>
      <c r="TYU91" s="190"/>
      <c r="TYV91" s="190"/>
      <c r="TYW91" s="190"/>
      <c r="TYX91" s="190"/>
      <c r="TYY91" s="190"/>
      <c r="TYZ91" s="190"/>
      <c r="TZA91" s="190"/>
      <c r="TZB91" s="190"/>
      <c r="TZC91" s="190"/>
      <c r="TZD91" s="190"/>
      <c r="TZE91" s="190"/>
      <c r="TZF91" s="190"/>
      <c r="TZG91" s="190"/>
      <c r="TZH91" s="190"/>
      <c r="TZI91" s="190"/>
      <c r="TZJ91" s="190"/>
      <c r="TZK91" s="190"/>
      <c r="TZL91" s="190"/>
      <c r="TZM91" s="190"/>
      <c r="TZN91" s="190"/>
      <c r="TZO91" s="190"/>
      <c r="TZP91" s="190"/>
      <c r="TZQ91" s="190"/>
      <c r="TZR91" s="190"/>
      <c r="TZS91" s="190"/>
      <c r="TZT91" s="190"/>
      <c r="TZU91" s="190"/>
      <c r="TZV91" s="190"/>
      <c r="TZW91" s="190"/>
      <c r="TZX91" s="190"/>
      <c r="TZY91" s="190"/>
      <c r="TZZ91" s="190"/>
      <c r="UAA91" s="190"/>
      <c r="UAB91" s="190"/>
      <c r="UAC91" s="190"/>
      <c r="UAD91" s="190"/>
      <c r="UAE91" s="190"/>
      <c r="UAF91" s="190"/>
      <c r="UAG91" s="190"/>
      <c r="UAH91" s="190"/>
      <c r="UAI91" s="190"/>
      <c r="UAJ91" s="190"/>
      <c r="UAK91" s="190"/>
      <c r="UAL91" s="190"/>
      <c r="UAM91" s="190"/>
      <c r="UAN91" s="190"/>
      <c r="UAO91" s="190"/>
      <c r="UAP91" s="190"/>
      <c r="UAQ91" s="190"/>
      <c r="UAR91" s="190"/>
      <c r="UAS91" s="190"/>
      <c r="UAT91" s="190"/>
      <c r="UAU91" s="190"/>
      <c r="UAV91" s="190"/>
      <c r="UAW91" s="190"/>
      <c r="UAX91" s="190"/>
      <c r="UAY91" s="190"/>
      <c r="UAZ91" s="190"/>
      <c r="UBA91" s="190"/>
      <c r="UBB91" s="190"/>
      <c r="UBC91" s="190"/>
      <c r="UBD91" s="190"/>
      <c r="UBE91" s="190"/>
      <c r="UBF91" s="190"/>
      <c r="UBG91" s="190"/>
      <c r="UBH91" s="190"/>
      <c r="UBI91" s="190"/>
      <c r="UBJ91" s="190"/>
      <c r="UBK91" s="190"/>
      <c r="UBL91" s="190"/>
      <c r="UBM91" s="190"/>
      <c r="UBN91" s="190"/>
      <c r="UBO91" s="190"/>
      <c r="UBP91" s="190"/>
      <c r="UBQ91" s="190"/>
      <c r="UBR91" s="190"/>
      <c r="UBS91" s="190"/>
      <c r="UBT91" s="190"/>
      <c r="UBU91" s="190"/>
      <c r="UBV91" s="190"/>
      <c r="UBW91" s="190"/>
      <c r="UBX91" s="190"/>
      <c r="UBY91" s="190"/>
      <c r="UBZ91" s="190"/>
      <c r="UCA91" s="190"/>
      <c r="UCB91" s="190"/>
      <c r="UCC91" s="190"/>
      <c r="UCD91" s="190"/>
      <c r="UCE91" s="190"/>
      <c r="UCF91" s="190"/>
      <c r="UCG91" s="190"/>
      <c r="UCH91" s="190"/>
      <c r="UCI91" s="190"/>
      <c r="UCJ91" s="190"/>
      <c r="UCK91" s="190"/>
      <c r="UCL91" s="190"/>
      <c r="UCM91" s="190"/>
      <c r="UCN91" s="190"/>
      <c r="UCO91" s="190"/>
      <c r="UCP91" s="190"/>
      <c r="UCQ91" s="190"/>
      <c r="UCR91" s="190"/>
      <c r="UCS91" s="190"/>
      <c r="UCT91" s="190"/>
      <c r="UCU91" s="190"/>
      <c r="UCV91" s="190"/>
      <c r="UCW91" s="190"/>
      <c r="UCX91" s="190"/>
      <c r="UCY91" s="190"/>
      <c r="UCZ91" s="190"/>
      <c r="UDA91" s="190"/>
      <c r="UDB91" s="190"/>
      <c r="UDC91" s="190"/>
      <c r="UDD91" s="190"/>
      <c r="UDE91" s="190"/>
      <c r="UDF91" s="190"/>
      <c r="UDG91" s="190"/>
      <c r="UDH91" s="190"/>
      <c r="UDI91" s="190"/>
      <c r="UDJ91" s="190"/>
      <c r="UDK91" s="190"/>
      <c r="UDL91" s="190"/>
      <c r="UDM91" s="190"/>
      <c r="UDN91" s="190"/>
      <c r="UDO91" s="190"/>
      <c r="UDP91" s="190"/>
      <c r="UDQ91" s="190"/>
      <c r="UDR91" s="190"/>
      <c r="UDS91" s="190"/>
      <c r="UDT91" s="190"/>
      <c r="UDU91" s="190"/>
      <c r="UDV91" s="190"/>
      <c r="UDW91" s="190"/>
      <c r="UDX91" s="190"/>
      <c r="UDY91" s="190"/>
      <c r="UDZ91" s="190"/>
      <c r="UEA91" s="190"/>
      <c r="UEB91" s="190"/>
      <c r="UEC91" s="190"/>
      <c r="UED91" s="190"/>
      <c r="UEE91" s="190"/>
      <c r="UEF91" s="190"/>
      <c r="UEG91" s="190"/>
      <c r="UEH91" s="190"/>
      <c r="UEI91" s="190"/>
      <c r="UEJ91" s="190"/>
      <c r="UEK91" s="190"/>
      <c r="UEL91" s="190"/>
      <c r="UEM91" s="190"/>
      <c r="UEN91" s="190"/>
      <c r="UEO91" s="190"/>
      <c r="UEP91" s="190"/>
      <c r="UEQ91" s="190"/>
      <c r="UER91" s="190"/>
      <c r="UES91" s="190"/>
      <c r="UET91" s="190"/>
      <c r="UEU91" s="190"/>
      <c r="UEV91" s="190"/>
      <c r="UEW91" s="190"/>
      <c r="UEX91" s="190"/>
      <c r="UEY91" s="190"/>
      <c r="UEZ91" s="190"/>
      <c r="UFA91" s="190"/>
      <c r="UFB91" s="190"/>
      <c r="UFC91" s="190"/>
      <c r="UFD91" s="190"/>
      <c r="UFE91" s="190"/>
      <c r="UFF91" s="190"/>
      <c r="UFG91" s="190"/>
      <c r="UFH91" s="190"/>
      <c r="UFI91" s="190"/>
      <c r="UFJ91" s="190"/>
      <c r="UFK91" s="190"/>
      <c r="UFL91" s="190"/>
      <c r="UFM91" s="190"/>
      <c r="UFN91" s="190"/>
      <c r="UFO91" s="190"/>
      <c r="UFP91" s="190"/>
      <c r="UFQ91" s="190"/>
      <c r="UFR91" s="190"/>
      <c r="UFS91" s="190"/>
      <c r="UFT91" s="190"/>
      <c r="UFU91" s="190"/>
      <c r="UFV91" s="190"/>
      <c r="UFW91" s="190"/>
      <c r="UFX91" s="190"/>
      <c r="UFY91" s="190"/>
      <c r="UFZ91" s="190"/>
      <c r="UGA91" s="190"/>
      <c r="UGB91" s="190"/>
      <c r="UGC91" s="190"/>
      <c r="UGD91" s="190"/>
      <c r="UGE91" s="190"/>
      <c r="UGF91" s="190"/>
      <c r="UGG91" s="190"/>
      <c r="UGH91" s="190"/>
      <c r="UGI91" s="190"/>
      <c r="UGJ91" s="190"/>
      <c r="UGK91" s="190"/>
      <c r="UGL91" s="190"/>
      <c r="UGM91" s="190"/>
      <c r="UGN91" s="190"/>
      <c r="UGO91" s="190"/>
      <c r="UGP91" s="190"/>
      <c r="UGQ91" s="190"/>
      <c r="UGR91" s="190"/>
      <c r="UGS91" s="190"/>
      <c r="UGT91" s="190"/>
      <c r="UGU91" s="190"/>
      <c r="UGV91" s="190"/>
      <c r="UGW91" s="190"/>
      <c r="UGX91" s="190"/>
      <c r="UGY91" s="190"/>
      <c r="UGZ91" s="190"/>
      <c r="UHA91" s="190"/>
      <c r="UHB91" s="190"/>
      <c r="UHC91" s="190"/>
      <c r="UHD91" s="190"/>
      <c r="UHE91" s="190"/>
      <c r="UHF91" s="190"/>
      <c r="UHG91" s="190"/>
      <c r="UHH91" s="190"/>
      <c r="UHI91" s="190"/>
      <c r="UHJ91" s="190"/>
      <c r="UHK91" s="190"/>
      <c r="UHL91" s="190"/>
      <c r="UHM91" s="190"/>
      <c r="UHN91" s="190"/>
      <c r="UHO91" s="190"/>
      <c r="UHP91" s="190"/>
      <c r="UHQ91" s="190"/>
      <c r="UHR91" s="190"/>
      <c r="UHS91" s="190"/>
      <c r="UHT91" s="190"/>
      <c r="UHU91" s="190"/>
      <c r="UHV91" s="190"/>
      <c r="UHW91" s="190"/>
      <c r="UHX91" s="190"/>
      <c r="UHY91" s="190"/>
      <c r="UHZ91" s="190"/>
      <c r="UIA91" s="190"/>
      <c r="UIB91" s="190"/>
      <c r="UIC91" s="190"/>
      <c r="UID91" s="190"/>
      <c r="UIE91" s="190"/>
      <c r="UIF91" s="190"/>
      <c r="UIG91" s="190"/>
      <c r="UIH91" s="190"/>
      <c r="UII91" s="190"/>
      <c r="UIJ91" s="190"/>
      <c r="UIK91" s="190"/>
      <c r="UIL91" s="190"/>
      <c r="UIM91" s="190"/>
      <c r="UIN91" s="190"/>
      <c r="UIO91" s="190"/>
      <c r="UIP91" s="190"/>
      <c r="UIQ91" s="190"/>
      <c r="UIR91" s="190"/>
      <c r="UIS91" s="190"/>
      <c r="UIT91" s="190"/>
      <c r="UIU91" s="190"/>
      <c r="UIV91" s="190"/>
      <c r="UIW91" s="190"/>
      <c r="UIX91" s="190"/>
      <c r="UIY91" s="190"/>
      <c r="UIZ91" s="190"/>
      <c r="UJA91" s="190"/>
      <c r="UJB91" s="190"/>
      <c r="UJC91" s="190"/>
      <c r="UJD91" s="190"/>
      <c r="UJE91" s="190"/>
      <c r="UJF91" s="190"/>
      <c r="UJG91" s="190"/>
      <c r="UJH91" s="190"/>
      <c r="UJI91" s="190"/>
      <c r="UJJ91" s="190"/>
      <c r="UJK91" s="190"/>
      <c r="UJL91" s="190"/>
      <c r="UJM91" s="190"/>
      <c r="UJN91" s="190"/>
      <c r="UJO91" s="190"/>
      <c r="UJP91" s="190"/>
      <c r="UJQ91" s="190"/>
      <c r="UJR91" s="190"/>
      <c r="UJS91" s="190"/>
      <c r="UJT91" s="190"/>
      <c r="UJU91" s="190"/>
      <c r="UJV91" s="190"/>
      <c r="UJW91" s="190"/>
      <c r="UJX91" s="190"/>
      <c r="UJY91" s="190"/>
      <c r="UJZ91" s="190"/>
      <c r="UKA91" s="190"/>
      <c r="UKB91" s="190"/>
      <c r="UKC91" s="190"/>
      <c r="UKD91" s="190"/>
      <c r="UKE91" s="190"/>
      <c r="UKF91" s="190"/>
      <c r="UKG91" s="190"/>
      <c r="UKH91" s="190"/>
      <c r="UKI91" s="190"/>
      <c r="UKJ91" s="190"/>
      <c r="UKK91" s="190"/>
      <c r="UKL91" s="190"/>
      <c r="UKM91" s="190"/>
      <c r="UKN91" s="190"/>
      <c r="UKO91" s="190"/>
      <c r="UKP91" s="190"/>
      <c r="UKQ91" s="190"/>
      <c r="UKR91" s="190"/>
      <c r="UKS91" s="190"/>
      <c r="UKT91" s="190"/>
      <c r="UKU91" s="190"/>
      <c r="UKV91" s="190"/>
      <c r="UKW91" s="190"/>
      <c r="UKX91" s="190"/>
      <c r="UKY91" s="190"/>
      <c r="UKZ91" s="190"/>
      <c r="ULA91" s="190"/>
      <c r="ULB91" s="190"/>
      <c r="ULC91" s="190"/>
      <c r="ULD91" s="190"/>
      <c r="ULE91" s="190"/>
      <c r="ULF91" s="190"/>
      <c r="ULG91" s="190"/>
      <c r="ULH91" s="190"/>
      <c r="ULI91" s="190"/>
      <c r="ULJ91" s="190"/>
      <c r="ULK91" s="190"/>
      <c r="ULL91" s="190"/>
      <c r="ULM91" s="190"/>
      <c r="ULN91" s="190"/>
      <c r="ULO91" s="190"/>
      <c r="ULP91" s="190"/>
      <c r="ULQ91" s="190"/>
      <c r="ULR91" s="190"/>
      <c r="ULS91" s="190"/>
      <c r="ULT91" s="190"/>
      <c r="ULU91" s="190"/>
      <c r="ULV91" s="190"/>
      <c r="ULW91" s="190"/>
      <c r="ULX91" s="190"/>
      <c r="ULY91" s="190"/>
      <c r="ULZ91" s="190"/>
      <c r="UMA91" s="190"/>
      <c r="UMB91" s="190"/>
      <c r="UMC91" s="190"/>
      <c r="UMD91" s="190"/>
      <c r="UME91" s="190"/>
      <c r="UMF91" s="190"/>
      <c r="UMG91" s="190"/>
      <c r="UMH91" s="190"/>
      <c r="UMI91" s="190"/>
      <c r="UMJ91" s="190"/>
      <c r="UMK91" s="190"/>
      <c r="UML91" s="190"/>
      <c r="UMM91" s="190"/>
      <c r="UMN91" s="190"/>
      <c r="UMO91" s="190"/>
      <c r="UMP91" s="190"/>
      <c r="UMQ91" s="190"/>
      <c r="UMR91" s="190"/>
      <c r="UMS91" s="190"/>
      <c r="UMT91" s="190"/>
      <c r="UMU91" s="190"/>
      <c r="UMV91" s="190"/>
      <c r="UMW91" s="190"/>
      <c r="UMX91" s="190"/>
      <c r="UMY91" s="190"/>
      <c r="UMZ91" s="190"/>
      <c r="UNA91" s="190"/>
      <c r="UNB91" s="190"/>
      <c r="UNC91" s="190"/>
      <c r="UND91" s="190"/>
      <c r="UNE91" s="190"/>
      <c r="UNF91" s="190"/>
      <c r="UNG91" s="190"/>
      <c r="UNH91" s="190"/>
      <c r="UNI91" s="190"/>
      <c r="UNJ91" s="190"/>
      <c r="UNK91" s="190"/>
      <c r="UNL91" s="190"/>
      <c r="UNM91" s="190"/>
      <c r="UNN91" s="190"/>
      <c r="UNO91" s="190"/>
      <c r="UNP91" s="190"/>
      <c r="UNQ91" s="190"/>
      <c r="UNR91" s="190"/>
      <c r="UNS91" s="190"/>
      <c r="UNT91" s="190"/>
      <c r="UNU91" s="190"/>
      <c r="UNV91" s="190"/>
      <c r="UNW91" s="190"/>
      <c r="UNX91" s="190"/>
      <c r="UNY91" s="190"/>
      <c r="UNZ91" s="190"/>
      <c r="UOA91" s="190"/>
      <c r="UOB91" s="190"/>
      <c r="UOC91" s="190"/>
      <c r="UOD91" s="190"/>
      <c r="UOE91" s="190"/>
      <c r="UOF91" s="190"/>
      <c r="UOG91" s="190"/>
      <c r="UOH91" s="190"/>
      <c r="UOI91" s="190"/>
      <c r="UOJ91" s="190"/>
      <c r="UOK91" s="190"/>
      <c r="UOL91" s="190"/>
      <c r="UOM91" s="190"/>
      <c r="UON91" s="190"/>
      <c r="UOO91" s="190"/>
      <c r="UOP91" s="190"/>
      <c r="UOQ91" s="190"/>
      <c r="UOR91" s="190"/>
      <c r="UOS91" s="190"/>
      <c r="UOT91" s="190"/>
      <c r="UOU91" s="190"/>
      <c r="UOV91" s="190"/>
      <c r="UOW91" s="190"/>
      <c r="UOX91" s="190"/>
      <c r="UOY91" s="190"/>
      <c r="UOZ91" s="190"/>
      <c r="UPA91" s="190"/>
      <c r="UPB91" s="190"/>
      <c r="UPC91" s="190"/>
      <c r="UPD91" s="190"/>
      <c r="UPE91" s="190"/>
      <c r="UPF91" s="190"/>
      <c r="UPG91" s="190"/>
      <c r="UPH91" s="190"/>
      <c r="UPI91" s="190"/>
      <c r="UPJ91" s="190"/>
      <c r="UPK91" s="190"/>
      <c r="UPL91" s="190"/>
      <c r="UPM91" s="190"/>
      <c r="UPN91" s="190"/>
      <c r="UPO91" s="190"/>
      <c r="UPP91" s="190"/>
      <c r="UPQ91" s="190"/>
      <c r="UPR91" s="190"/>
      <c r="UPS91" s="190"/>
      <c r="UPT91" s="190"/>
      <c r="UPU91" s="190"/>
      <c r="UPV91" s="190"/>
      <c r="UPW91" s="190"/>
      <c r="UPX91" s="190"/>
      <c r="UPY91" s="190"/>
      <c r="UPZ91" s="190"/>
      <c r="UQA91" s="190"/>
      <c r="UQB91" s="190"/>
      <c r="UQC91" s="190"/>
      <c r="UQD91" s="190"/>
      <c r="UQE91" s="190"/>
      <c r="UQF91" s="190"/>
      <c r="UQG91" s="190"/>
      <c r="UQH91" s="190"/>
      <c r="UQI91" s="190"/>
      <c r="UQJ91" s="190"/>
      <c r="UQK91" s="190"/>
      <c r="UQL91" s="190"/>
      <c r="UQM91" s="190"/>
      <c r="UQN91" s="190"/>
      <c r="UQO91" s="190"/>
      <c r="UQP91" s="190"/>
      <c r="UQQ91" s="190"/>
      <c r="UQR91" s="190"/>
      <c r="UQS91" s="190"/>
      <c r="UQT91" s="190"/>
      <c r="UQU91" s="190"/>
      <c r="UQV91" s="190"/>
      <c r="UQW91" s="190"/>
      <c r="UQX91" s="190"/>
      <c r="UQY91" s="190"/>
      <c r="UQZ91" s="190"/>
      <c r="URA91" s="190"/>
      <c r="URB91" s="190"/>
      <c r="URC91" s="190"/>
      <c r="URD91" s="190"/>
      <c r="URE91" s="190"/>
      <c r="URF91" s="190"/>
      <c r="URG91" s="190"/>
      <c r="URH91" s="190"/>
      <c r="URI91" s="190"/>
      <c r="URJ91" s="190"/>
      <c r="URK91" s="190"/>
      <c r="URL91" s="190"/>
      <c r="URM91" s="190"/>
      <c r="URN91" s="190"/>
      <c r="URO91" s="190"/>
      <c r="URP91" s="190"/>
      <c r="URQ91" s="190"/>
      <c r="URR91" s="190"/>
      <c r="URS91" s="190"/>
      <c r="URT91" s="190"/>
      <c r="URU91" s="190"/>
      <c r="URV91" s="190"/>
      <c r="URW91" s="190"/>
      <c r="URX91" s="190"/>
      <c r="URY91" s="190"/>
      <c r="URZ91" s="190"/>
      <c r="USA91" s="190"/>
      <c r="USB91" s="190"/>
      <c r="USC91" s="190"/>
      <c r="USD91" s="190"/>
      <c r="USE91" s="190"/>
      <c r="USF91" s="190"/>
      <c r="USG91" s="190"/>
      <c r="USH91" s="190"/>
      <c r="USI91" s="190"/>
      <c r="USJ91" s="190"/>
      <c r="USK91" s="190"/>
      <c r="USL91" s="190"/>
      <c r="USM91" s="190"/>
      <c r="USN91" s="190"/>
      <c r="USO91" s="190"/>
      <c r="USP91" s="190"/>
      <c r="USQ91" s="190"/>
      <c r="USR91" s="190"/>
      <c r="USS91" s="190"/>
      <c r="UST91" s="190"/>
      <c r="USU91" s="190"/>
      <c r="USV91" s="190"/>
      <c r="USW91" s="190"/>
      <c r="USX91" s="190"/>
      <c r="USY91" s="190"/>
      <c r="USZ91" s="190"/>
      <c r="UTA91" s="190"/>
      <c r="UTB91" s="190"/>
      <c r="UTC91" s="190"/>
      <c r="UTD91" s="190"/>
      <c r="UTE91" s="190"/>
      <c r="UTF91" s="190"/>
      <c r="UTG91" s="190"/>
      <c r="UTH91" s="190"/>
      <c r="UTI91" s="190"/>
      <c r="UTJ91" s="190"/>
      <c r="UTK91" s="190"/>
      <c r="UTL91" s="190"/>
      <c r="UTM91" s="190"/>
      <c r="UTN91" s="190"/>
      <c r="UTO91" s="190"/>
      <c r="UTP91" s="190"/>
      <c r="UTQ91" s="190"/>
      <c r="UTR91" s="190"/>
      <c r="UTS91" s="190"/>
      <c r="UTT91" s="190"/>
      <c r="UTU91" s="190"/>
      <c r="UTV91" s="190"/>
      <c r="UTW91" s="190"/>
      <c r="UTX91" s="190"/>
      <c r="UTY91" s="190"/>
      <c r="UTZ91" s="190"/>
      <c r="UUA91" s="190"/>
      <c r="UUB91" s="190"/>
      <c r="UUC91" s="190"/>
      <c r="UUD91" s="190"/>
      <c r="UUE91" s="190"/>
      <c r="UUF91" s="190"/>
      <c r="UUG91" s="190"/>
      <c r="UUH91" s="190"/>
      <c r="UUI91" s="190"/>
      <c r="UUJ91" s="190"/>
      <c r="UUK91" s="190"/>
      <c r="UUL91" s="190"/>
      <c r="UUM91" s="190"/>
      <c r="UUN91" s="190"/>
      <c r="UUO91" s="190"/>
      <c r="UUP91" s="190"/>
      <c r="UUQ91" s="190"/>
      <c r="UUR91" s="190"/>
      <c r="UUS91" s="190"/>
      <c r="UUT91" s="190"/>
      <c r="UUU91" s="190"/>
      <c r="UUV91" s="190"/>
      <c r="UUW91" s="190"/>
      <c r="UUX91" s="190"/>
      <c r="UUY91" s="190"/>
      <c r="UUZ91" s="190"/>
      <c r="UVA91" s="190"/>
      <c r="UVB91" s="190"/>
      <c r="UVC91" s="190"/>
      <c r="UVD91" s="190"/>
      <c r="UVE91" s="190"/>
      <c r="UVF91" s="190"/>
      <c r="UVG91" s="190"/>
      <c r="UVH91" s="190"/>
      <c r="UVI91" s="190"/>
      <c r="UVJ91" s="190"/>
      <c r="UVK91" s="190"/>
      <c r="UVL91" s="190"/>
      <c r="UVM91" s="190"/>
      <c r="UVN91" s="190"/>
      <c r="UVO91" s="190"/>
      <c r="UVP91" s="190"/>
      <c r="UVQ91" s="190"/>
      <c r="UVR91" s="190"/>
      <c r="UVS91" s="190"/>
      <c r="UVT91" s="190"/>
      <c r="UVU91" s="190"/>
      <c r="UVV91" s="190"/>
      <c r="UVW91" s="190"/>
      <c r="UVX91" s="190"/>
      <c r="UVY91" s="190"/>
      <c r="UVZ91" s="190"/>
      <c r="UWA91" s="190"/>
      <c r="UWB91" s="190"/>
      <c r="UWC91" s="190"/>
      <c r="UWD91" s="190"/>
      <c r="UWE91" s="190"/>
      <c r="UWF91" s="190"/>
      <c r="UWG91" s="190"/>
      <c r="UWH91" s="190"/>
      <c r="UWI91" s="190"/>
      <c r="UWJ91" s="190"/>
      <c r="UWK91" s="190"/>
      <c r="UWL91" s="190"/>
      <c r="UWM91" s="190"/>
      <c r="UWN91" s="190"/>
      <c r="UWO91" s="190"/>
      <c r="UWP91" s="190"/>
      <c r="UWQ91" s="190"/>
      <c r="UWR91" s="190"/>
      <c r="UWS91" s="190"/>
      <c r="UWT91" s="190"/>
      <c r="UWU91" s="190"/>
      <c r="UWV91" s="190"/>
      <c r="UWW91" s="190"/>
      <c r="UWX91" s="190"/>
      <c r="UWY91" s="190"/>
      <c r="UWZ91" s="190"/>
      <c r="UXA91" s="190"/>
      <c r="UXB91" s="190"/>
      <c r="UXC91" s="190"/>
      <c r="UXD91" s="190"/>
      <c r="UXE91" s="190"/>
      <c r="UXF91" s="190"/>
      <c r="UXG91" s="190"/>
      <c r="UXH91" s="190"/>
      <c r="UXI91" s="190"/>
      <c r="UXJ91" s="190"/>
      <c r="UXK91" s="190"/>
      <c r="UXL91" s="190"/>
      <c r="UXM91" s="190"/>
      <c r="UXN91" s="190"/>
      <c r="UXO91" s="190"/>
      <c r="UXP91" s="190"/>
      <c r="UXQ91" s="190"/>
      <c r="UXR91" s="190"/>
      <c r="UXS91" s="190"/>
      <c r="UXT91" s="190"/>
      <c r="UXU91" s="190"/>
      <c r="UXV91" s="190"/>
      <c r="UXW91" s="190"/>
      <c r="UXX91" s="190"/>
      <c r="UXY91" s="190"/>
      <c r="UXZ91" s="190"/>
      <c r="UYA91" s="190"/>
      <c r="UYB91" s="190"/>
      <c r="UYC91" s="190"/>
      <c r="UYD91" s="190"/>
      <c r="UYE91" s="190"/>
      <c r="UYF91" s="190"/>
      <c r="UYG91" s="190"/>
      <c r="UYH91" s="190"/>
      <c r="UYI91" s="190"/>
      <c r="UYJ91" s="190"/>
      <c r="UYK91" s="190"/>
      <c r="UYL91" s="190"/>
      <c r="UYM91" s="190"/>
      <c r="UYN91" s="190"/>
      <c r="UYO91" s="190"/>
      <c r="UYP91" s="190"/>
      <c r="UYQ91" s="190"/>
      <c r="UYR91" s="190"/>
      <c r="UYS91" s="190"/>
      <c r="UYT91" s="190"/>
      <c r="UYU91" s="190"/>
      <c r="UYV91" s="190"/>
      <c r="UYW91" s="190"/>
      <c r="UYX91" s="190"/>
      <c r="UYY91" s="190"/>
      <c r="UYZ91" s="190"/>
      <c r="UZA91" s="190"/>
      <c r="UZB91" s="190"/>
      <c r="UZC91" s="190"/>
      <c r="UZD91" s="190"/>
      <c r="UZE91" s="190"/>
      <c r="UZF91" s="190"/>
      <c r="UZG91" s="190"/>
      <c r="UZH91" s="190"/>
      <c r="UZI91" s="190"/>
      <c r="UZJ91" s="190"/>
      <c r="UZK91" s="190"/>
      <c r="UZL91" s="190"/>
      <c r="UZM91" s="190"/>
      <c r="UZN91" s="190"/>
      <c r="UZO91" s="190"/>
      <c r="UZP91" s="190"/>
      <c r="UZQ91" s="190"/>
      <c r="UZR91" s="190"/>
      <c r="UZS91" s="190"/>
      <c r="UZT91" s="190"/>
      <c r="UZU91" s="190"/>
      <c r="UZV91" s="190"/>
      <c r="UZW91" s="190"/>
      <c r="UZX91" s="190"/>
      <c r="UZY91" s="190"/>
      <c r="UZZ91" s="190"/>
      <c r="VAA91" s="190"/>
      <c r="VAB91" s="190"/>
      <c r="VAC91" s="190"/>
      <c r="VAD91" s="190"/>
      <c r="VAE91" s="190"/>
      <c r="VAF91" s="190"/>
      <c r="VAG91" s="190"/>
      <c r="VAH91" s="190"/>
      <c r="VAI91" s="190"/>
      <c r="VAJ91" s="190"/>
      <c r="VAK91" s="190"/>
      <c r="VAL91" s="190"/>
      <c r="VAM91" s="190"/>
      <c r="VAN91" s="190"/>
      <c r="VAO91" s="190"/>
      <c r="VAP91" s="190"/>
      <c r="VAQ91" s="190"/>
      <c r="VAR91" s="190"/>
      <c r="VAS91" s="190"/>
      <c r="VAT91" s="190"/>
      <c r="VAU91" s="190"/>
      <c r="VAV91" s="190"/>
      <c r="VAW91" s="190"/>
      <c r="VAX91" s="190"/>
      <c r="VAY91" s="190"/>
      <c r="VAZ91" s="190"/>
      <c r="VBA91" s="190"/>
      <c r="VBB91" s="190"/>
      <c r="VBC91" s="190"/>
      <c r="VBD91" s="190"/>
      <c r="VBE91" s="190"/>
      <c r="VBF91" s="190"/>
      <c r="VBG91" s="190"/>
      <c r="VBH91" s="190"/>
      <c r="VBI91" s="190"/>
      <c r="VBJ91" s="190"/>
      <c r="VBK91" s="190"/>
      <c r="VBL91" s="190"/>
      <c r="VBM91" s="190"/>
      <c r="VBN91" s="190"/>
      <c r="VBO91" s="190"/>
      <c r="VBP91" s="190"/>
      <c r="VBQ91" s="190"/>
      <c r="VBR91" s="190"/>
      <c r="VBS91" s="190"/>
      <c r="VBT91" s="190"/>
      <c r="VBU91" s="190"/>
      <c r="VBV91" s="190"/>
      <c r="VBW91" s="190"/>
      <c r="VBX91" s="190"/>
      <c r="VBY91" s="190"/>
      <c r="VBZ91" s="190"/>
      <c r="VCA91" s="190"/>
      <c r="VCB91" s="190"/>
      <c r="VCC91" s="190"/>
      <c r="VCD91" s="190"/>
      <c r="VCE91" s="190"/>
      <c r="VCF91" s="190"/>
      <c r="VCG91" s="190"/>
      <c r="VCH91" s="190"/>
      <c r="VCI91" s="190"/>
      <c r="VCJ91" s="190"/>
      <c r="VCK91" s="190"/>
      <c r="VCL91" s="190"/>
      <c r="VCM91" s="190"/>
      <c r="VCN91" s="190"/>
      <c r="VCO91" s="190"/>
      <c r="VCP91" s="190"/>
      <c r="VCQ91" s="190"/>
      <c r="VCR91" s="190"/>
      <c r="VCS91" s="190"/>
      <c r="VCT91" s="190"/>
      <c r="VCU91" s="190"/>
      <c r="VCV91" s="190"/>
      <c r="VCW91" s="190"/>
      <c r="VCX91" s="190"/>
      <c r="VCY91" s="190"/>
      <c r="VCZ91" s="190"/>
      <c r="VDA91" s="190"/>
      <c r="VDB91" s="190"/>
      <c r="VDC91" s="190"/>
      <c r="VDD91" s="190"/>
      <c r="VDE91" s="190"/>
      <c r="VDF91" s="190"/>
      <c r="VDG91" s="190"/>
      <c r="VDH91" s="190"/>
      <c r="VDI91" s="190"/>
      <c r="VDJ91" s="190"/>
      <c r="VDK91" s="190"/>
      <c r="VDL91" s="190"/>
      <c r="VDM91" s="190"/>
      <c r="VDN91" s="190"/>
      <c r="VDO91" s="190"/>
      <c r="VDP91" s="190"/>
      <c r="VDQ91" s="190"/>
      <c r="VDR91" s="190"/>
      <c r="VDS91" s="190"/>
      <c r="VDT91" s="190"/>
      <c r="VDU91" s="190"/>
      <c r="VDV91" s="190"/>
      <c r="VDW91" s="190"/>
      <c r="VDX91" s="190"/>
      <c r="VDY91" s="190"/>
      <c r="VDZ91" s="190"/>
      <c r="VEA91" s="190"/>
      <c r="VEB91" s="190"/>
      <c r="VEC91" s="190"/>
      <c r="VED91" s="190"/>
      <c r="VEE91" s="190"/>
      <c r="VEF91" s="190"/>
      <c r="VEG91" s="190"/>
      <c r="VEH91" s="190"/>
      <c r="VEI91" s="190"/>
      <c r="VEJ91" s="190"/>
      <c r="VEK91" s="190"/>
      <c r="VEL91" s="190"/>
      <c r="VEM91" s="190"/>
      <c r="VEN91" s="190"/>
      <c r="VEO91" s="190"/>
      <c r="VEP91" s="190"/>
      <c r="VEQ91" s="190"/>
      <c r="VER91" s="190"/>
      <c r="VES91" s="190"/>
      <c r="VET91" s="190"/>
      <c r="VEU91" s="190"/>
      <c r="VEV91" s="190"/>
      <c r="VEW91" s="190"/>
      <c r="VEX91" s="190"/>
      <c r="VEY91" s="190"/>
      <c r="VEZ91" s="190"/>
      <c r="VFA91" s="190"/>
      <c r="VFB91" s="190"/>
      <c r="VFC91" s="190"/>
      <c r="VFD91" s="190"/>
      <c r="VFE91" s="190"/>
      <c r="VFF91" s="190"/>
      <c r="VFG91" s="190"/>
      <c r="VFH91" s="190"/>
      <c r="VFI91" s="190"/>
      <c r="VFJ91" s="190"/>
      <c r="VFK91" s="190"/>
      <c r="VFL91" s="190"/>
      <c r="VFM91" s="190"/>
      <c r="VFN91" s="190"/>
      <c r="VFO91" s="190"/>
      <c r="VFP91" s="190"/>
      <c r="VFQ91" s="190"/>
      <c r="VFR91" s="190"/>
      <c r="VFS91" s="190"/>
      <c r="VFT91" s="190"/>
      <c r="VFU91" s="190"/>
      <c r="VFV91" s="190"/>
      <c r="VFW91" s="190"/>
      <c r="VFX91" s="190"/>
      <c r="VFY91" s="190"/>
      <c r="VFZ91" s="190"/>
      <c r="VGA91" s="190"/>
      <c r="VGB91" s="190"/>
      <c r="VGC91" s="190"/>
      <c r="VGD91" s="190"/>
      <c r="VGE91" s="190"/>
      <c r="VGF91" s="190"/>
      <c r="VGG91" s="190"/>
      <c r="VGH91" s="190"/>
      <c r="VGI91" s="190"/>
      <c r="VGJ91" s="190"/>
      <c r="VGK91" s="190"/>
      <c r="VGL91" s="190"/>
      <c r="VGM91" s="190"/>
      <c r="VGN91" s="190"/>
      <c r="VGO91" s="190"/>
      <c r="VGP91" s="190"/>
      <c r="VGQ91" s="190"/>
      <c r="VGR91" s="190"/>
      <c r="VGS91" s="190"/>
      <c r="VGT91" s="190"/>
      <c r="VGU91" s="190"/>
      <c r="VGV91" s="190"/>
      <c r="VGW91" s="190"/>
      <c r="VGX91" s="190"/>
      <c r="VGY91" s="190"/>
      <c r="VGZ91" s="190"/>
      <c r="VHA91" s="190"/>
      <c r="VHB91" s="190"/>
      <c r="VHC91" s="190"/>
      <c r="VHD91" s="190"/>
      <c r="VHE91" s="190"/>
      <c r="VHF91" s="190"/>
      <c r="VHG91" s="190"/>
      <c r="VHH91" s="190"/>
      <c r="VHI91" s="190"/>
      <c r="VHJ91" s="190"/>
      <c r="VHK91" s="190"/>
      <c r="VHL91" s="190"/>
      <c r="VHM91" s="190"/>
      <c r="VHN91" s="190"/>
      <c r="VHO91" s="190"/>
      <c r="VHP91" s="190"/>
      <c r="VHQ91" s="190"/>
      <c r="VHR91" s="190"/>
      <c r="VHS91" s="190"/>
      <c r="VHT91" s="190"/>
      <c r="VHU91" s="190"/>
      <c r="VHV91" s="190"/>
      <c r="VHW91" s="190"/>
      <c r="VHX91" s="190"/>
      <c r="VHY91" s="190"/>
      <c r="VHZ91" s="190"/>
      <c r="VIA91" s="190"/>
      <c r="VIB91" s="190"/>
      <c r="VIC91" s="190"/>
      <c r="VID91" s="190"/>
      <c r="VIE91" s="190"/>
      <c r="VIF91" s="190"/>
      <c r="VIG91" s="190"/>
      <c r="VIH91" s="190"/>
      <c r="VII91" s="190"/>
      <c r="VIJ91" s="190"/>
      <c r="VIK91" s="190"/>
      <c r="VIL91" s="190"/>
      <c r="VIM91" s="190"/>
      <c r="VIN91" s="190"/>
      <c r="VIO91" s="190"/>
      <c r="VIP91" s="190"/>
      <c r="VIQ91" s="190"/>
      <c r="VIR91" s="190"/>
      <c r="VIS91" s="190"/>
      <c r="VIT91" s="190"/>
      <c r="VIU91" s="190"/>
      <c r="VIV91" s="190"/>
      <c r="VIW91" s="190"/>
      <c r="VIX91" s="190"/>
      <c r="VIY91" s="190"/>
      <c r="VIZ91" s="190"/>
      <c r="VJA91" s="190"/>
      <c r="VJB91" s="190"/>
      <c r="VJC91" s="190"/>
      <c r="VJD91" s="190"/>
      <c r="VJE91" s="190"/>
      <c r="VJF91" s="190"/>
      <c r="VJG91" s="190"/>
      <c r="VJH91" s="190"/>
      <c r="VJI91" s="190"/>
      <c r="VJJ91" s="190"/>
      <c r="VJK91" s="190"/>
      <c r="VJL91" s="190"/>
      <c r="VJM91" s="190"/>
      <c r="VJN91" s="190"/>
      <c r="VJO91" s="190"/>
      <c r="VJP91" s="190"/>
      <c r="VJQ91" s="190"/>
      <c r="VJR91" s="190"/>
      <c r="VJS91" s="190"/>
      <c r="VJT91" s="190"/>
      <c r="VJU91" s="190"/>
      <c r="VJV91" s="190"/>
      <c r="VJW91" s="190"/>
      <c r="VJX91" s="190"/>
      <c r="VJY91" s="190"/>
      <c r="VJZ91" s="190"/>
      <c r="VKA91" s="190"/>
      <c r="VKB91" s="190"/>
      <c r="VKC91" s="190"/>
      <c r="VKD91" s="190"/>
      <c r="VKE91" s="190"/>
      <c r="VKF91" s="190"/>
      <c r="VKG91" s="190"/>
      <c r="VKH91" s="190"/>
      <c r="VKI91" s="190"/>
      <c r="VKJ91" s="190"/>
      <c r="VKK91" s="190"/>
      <c r="VKL91" s="190"/>
      <c r="VKM91" s="190"/>
      <c r="VKN91" s="190"/>
      <c r="VKO91" s="190"/>
      <c r="VKP91" s="190"/>
      <c r="VKQ91" s="190"/>
      <c r="VKR91" s="190"/>
      <c r="VKS91" s="190"/>
      <c r="VKT91" s="190"/>
      <c r="VKU91" s="190"/>
      <c r="VKV91" s="190"/>
      <c r="VKW91" s="190"/>
      <c r="VKX91" s="190"/>
      <c r="VKY91" s="190"/>
      <c r="VKZ91" s="190"/>
      <c r="VLA91" s="190"/>
      <c r="VLB91" s="190"/>
      <c r="VLC91" s="190"/>
      <c r="VLD91" s="190"/>
      <c r="VLE91" s="190"/>
      <c r="VLF91" s="190"/>
      <c r="VLG91" s="190"/>
      <c r="VLH91" s="190"/>
      <c r="VLI91" s="190"/>
      <c r="VLJ91" s="190"/>
      <c r="VLK91" s="190"/>
      <c r="VLL91" s="190"/>
      <c r="VLM91" s="190"/>
      <c r="VLN91" s="190"/>
      <c r="VLO91" s="190"/>
      <c r="VLP91" s="190"/>
      <c r="VLQ91" s="190"/>
      <c r="VLR91" s="190"/>
      <c r="VLS91" s="190"/>
      <c r="VLT91" s="190"/>
      <c r="VLU91" s="190"/>
      <c r="VLV91" s="190"/>
      <c r="VLW91" s="190"/>
      <c r="VLX91" s="190"/>
      <c r="VLY91" s="190"/>
      <c r="VLZ91" s="190"/>
      <c r="VMA91" s="190"/>
      <c r="VMB91" s="190"/>
      <c r="VMC91" s="190"/>
      <c r="VMD91" s="190"/>
      <c r="VME91" s="190"/>
      <c r="VMF91" s="190"/>
      <c r="VMG91" s="190"/>
      <c r="VMH91" s="190"/>
      <c r="VMI91" s="190"/>
      <c r="VMJ91" s="190"/>
      <c r="VMK91" s="190"/>
      <c r="VML91" s="190"/>
      <c r="VMM91" s="190"/>
      <c r="VMN91" s="190"/>
      <c r="VMO91" s="190"/>
      <c r="VMP91" s="190"/>
      <c r="VMQ91" s="190"/>
      <c r="VMR91" s="190"/>
      <c r="VMS91" s="190"/>
      <c r="VMT91" s="190"/>
      <c r="VMU91" s="190"/>
      <c r="VMV91" s="190"/>
      <c r="VMW91" s="190"/>
      <c r="VMX91" s="190"/>
      <c r="VMY91" s="190"/>
      <c r="VMZ91" s="190"/>
      <c r="VNA91" s="190"/>
      <c r="VNB91" s="190"/>
      <c r="VNC91" s="190"/>
      <c r="VND91" s="190"/>
      <c r="VNE91" s="190"/>
      <c r="VNF91" s="190"/>
      <c r="VNG91" s="190"/>
      <c r="VNH91" s="190"/>
      <c r="VNI91" s="190"/>
      <c r="VNJ91" s="190"/>
      <c r="VNK91" s="190"/>
      <c r="VNL91" s="190"/>
      <c r="VNM91" s="190"/>
      <c r="VNN91" s="190"/>
      <c r="VNO91" s="190"/>
      <c r="VNP91" s="190"/>
      <c r="VNQ91" s="190"/>
      <c r="VNR91" s="190"/>
      <c r="VNS91" s="190"/>
      <c r="VNT91" s="190"/>
      <c r="VNU91" s="190"/>
      <c r="VNV91" s="190"/>
      <c r="VNW91" s="190"/>
      <c r="VNX91" s="190"/>
      <c r="VNY91" s="190"/>
      <c r="VNZ91" s="190"/>
      <c r="VOA91" s="190"/>
      <c r="VOB91" s="190"/>
      <c r="VOC91" s="190"/>
      <c r="VOD91" s="190"/>
      <c r="VOE91" s="190"/>
      <c r="VOF91" s="190"/>
      <c r="VOG91" s="190"/>
      <c r="VOH91" s="190"/>
      <c r="VOI91" s="190"/>
      <c r="VOJ91" s="190"/>
      <c r="VOK91" s="190"/>
      <c r="VOL91" s="190"/>
      <c r="VOM91" s="190"/>
      <c r="VON91" s="190"/>
      <c r="VOO91" s="190"/>
      <c r="VOP91" s="190"/>
      <c r="VOQ91" s="190"/>
      <c r="VOR91" s="190"/>
      <c r="VOS91" s="190"/>
      <c r="VOT91" s="190"/>
      <c r="VOU91" s="190"/>
      <c r="VOV91" s="190"/>
      <c r="VOW91" s="190"/>
      <c r="VOX91" s="190"/>
      <c r="VOY91" s="190"/>
      <c r="VOZ91" s="190"/>
      <c r="VPA91" s="190"/>
      <c r="VPB91" s="190"/>
      <c r="VPC91" s="190"/>
      <c r="VPD91" s="190"/>
      <c r="VPE91" s="190"/>
      <c r="VPF91" s="190"/>
      <c r="VPG91" s="190"/>
      <c r="VPH91" s="190"/>
      <c r="VPI91" s="190"/>
      <c r="VPJ91" s="190"/>
      <c r="VPK91" s="190"/>
      <c r="VPL91" s="190"/>
      <c r="VPM91" s="190"/>
      <c r="VPN91" s="190"/>
      <c r="VPO91" s="190"/>
      <c r="VPP91" s="190"/>
      <c r="VPQ91" s="190"/>
      <c r="VPR91" s="190"/>
      <c r="VPS91" s="190"/>
      <c r="VPT91" s="190"/>
      <c r="VPU91" s="190"/>
      <c r="VPV91" s="190"/>
      <c r="VPW91" s="190"/>
      <c r="VPX91" s="190"/>
      <c r="VPY91" s="190"/>
      <c r="VPZ91" s="190"/>
      <c r="VQA91" s="190"/>
      <c r="VQB91" s="190"/>
      <c r="VQC91" s="190"/>
      <c r="VQD91" s="190"/>
      <c r="VQE91" s="190"/>
      <c r="VQF91" s="190"/>
      <c r="VQG91" s="190"/>
      <c r="VQH91" s="190"/>
      <c r="VQI91" s="190"/>
      <c r="VQJ91" s="190"/>
      <c r="VQK91" s="190"/>
      <c r="VQL91" s="190"/>
      <c r="VQM91" s="190"/>
      <c r="VQN91" s="190"/>
      <c r="VQO91" s="190"/>
      <c r="VQP91" s="190"/>
      <c r="VQQ91" s="190"/>
      <c r="VQR91" s="190"/>
      <c r="VQS91" s="190"/>
      <c r="VQT91" s="190"/>
      <c r="VQU91" s="190"/>
      <c r="VQV91" s="190"/>
      <c r="VQW91" s="190"/>
      <c r="VQX91" s="190"/>
      <c r="VQY91" s="190"/>
      <c r="VQZ91" s="190"/>
      <c r="VRA91" s="190"/>
      <c r="VRB91" s="190"/>
      <c r="VRC91" s="190"/>
      <c r="VRD91" s="190"/>
      <c r="VRE91" s="190"/>
      <c r="VRF91" s="190"/>
      <c r="VRG91" s="190"/>
      <c r="VRH91" s="190"/>
      <c r="VRI91" s="190"/>
      <c r="VRJ91" s="190"/>
      <c r="VRK91" s="190"/>
      <c r="VRL91" s="190"/>
      <c r="VRM91" s="190"/>
      <c r="VRN91" s="190"/>
      <c r="VRO91" s="190"/>
      <c r="VRP91" s="190"/>
      <c r="VRQ91" s="190"/>
      <c r="VRR91" s="190"/>
      <c r="VRS91" s="190"/>
      <c r="VRT91" s="190"/>
      <c r="VRU91" s="190"/>
      <c r="VRV91" s="190"/>
      <c r="VRW91" s="190"/>
      <c r="VRX91" s="190"/>
      <c r="VRY91" s="190"/>
      <c r="VRZ91" s="190"/>
      <c r="VSA91" s="190"/>
      <c r="VSB91" s="190"/>
      <c r="VSC91" s="190"/>
      <c r="VSD91" s="190"/>
      <c r="VSE91" s="190"/>
      <c r="VSF91" s="190"/>
      <c r="VSG91" s="190"/>
      <c r="VSH91" s="190"/>
      <c r="VSI91" s="190"/>
      <c r="VSJ91" s="190"/>
      <c r="VSK91" s="190"/>
      <c r="VSL91" s="190"/>
      <c r="VSM91" s="190"/>
      <c r="VSN91" s="190"/>
      <c r="VSO91" s="190"/>
      <c r="VSP91" s="190"/>
      <c r="VSQ91" s="190"/>
      <c r="VSR91" s="190"/>
      <c r="VSS91" s="190"/>
      <c r="VST91" s="190"/>
      <c r="VSU91" s="190"/>
      <c r="VSV91" s="190"/>
      <c r="VSW91" s="190"/>
      <c r="VSX91" s="190"/>
      <c r="VSY91" s="190"/>
      <c r="VSZ91" s="190"/>
      <c r="VTA91" s="190"/>
      <c r="VTB91" s="190"/>
      <c r="VTC91" s="190"/>
      <c r="VTD91" s="190"/>
      <c r="VTE91" s="190"/>
      <c r="VTF91" s="190"/>
      <c r="VTG91" s="190"/>
      <c r="VTH91" s="190"/>
      <c r="VTI91" s="190"/>
      <c r="VTJ91" s="190"/>
      <c r="VTK91" s="190"/>
      <c r="VTL91" s="190"/>
      <c r="VTM91" s="190"/>
      <c r="VTN91" s="190"/>
      <c r="VTO91" s="190"/>
      <c r="VTP91" s="190"/>
      <c r="VTQ91" s="190"/>
      <c r="VTR91" s="190"/>
      <c r="VTS91" s="190"/>
      <c r="VTT91" s="190"/>
      <c r="VTU91" s="190"/>
      <c r="VTV91" s="190"/>
      <c r="VTW91" s="190"/>
      <c r="VTX91" s="190"/>
      <c r="VTY91" s="190"/>
      <c r="VTZ91" s="190"/>
      <c r="VUA91" s="190"/>
      <c r="VUB91" s="190"/>
      <c r="VUC91" s="190"/>
      <c r="VUD91" s="190"/>
      <c r="VUE91" s="190"/>
      <c r="VUF91" s="190"/>
      <c r="VUG91" s="190"/>
      <c r="VUH91" s="190"/>
      <c r="VUI91" s="190"/>
      <c r="VUJ91" s="190"/>
      <c r="VUK91" s="190"/>
      <c r="VUL91" s="190"/>
      <c r="VUM91" s="190"/>
      <c r="VUN91" s="190"/>
      <c r="VUO91" s="190"/>
      <c r="VUP91" s="190"/>
      <c r="VUQ91" s="190"/>
      <c r="VUR91" s="190"/>
      <c r="VUS91" s="190"/>
      <c r="VUT91" s="190"/>
      <c r="VUU91" s="190"/>
      <c r="VUV91" s="190"/>
      <c r="VUW91" s="190"/>
      <c r="VUX91" s="190"/>
      <c r="VUY91" s="190"/>
      <c r="VUZ91" s="190"/>
      <c r="VVA91" s="190"/>
      <c r="VVB91" s="190"/>
      <c r="VVC91" s="190"/>
      <c r="VVD91" s="190"/>
      <c r="VVE91" s="190"/>
      <c r="VVF91" s="190"/>
      <c r="VVG91" s="190"/>
      <c r="VVH91" s="190"/>
      <c r="VVI91" s="190"/>
      <c r="VVJ91" s="190"/>
      <c r="VVK91" s="190"/>
      <c r="VVL91" s="190"/>
      <c r="VVM91" s="190"/>
      <c r="VVN91" s="190"/>
      <c r="VVO91" s="190"/>
      <c r="VVP91" s="190"/>
      <c r="VVQ91" s="190"/>
      <c r="VVR91" s="190"/>
      <c r="VVS91" s="190"/>
      <c r="VVT91" s="190"/>
      <c r="VVU91" s="190"/>
      <c r="VVV91" s="190"/>
      <c r="VVW91" s="190"/>
      <c r="VVX91" s="190"/>
      <c r="VVY91" s="190"/>
      <c r="VVZ91" s="190"/>
      <c r="VWA91" s="190"/>
      <c r="VWB91" s="190"/>
      <c r="VWC91" s="190"/>
      <c r="VWD91" s="190"/>
      <c r="VWE91" s="190"/>
      <c r="VWF91" s="190"/>
      <c r="VWG91" s="190"/>
      <c r="VWH91" s="190"/>
      <c r="VWI91" s="190"/>
      <c r="VWJ91" s="190"/>
      <c r="VWK91" s="190"/>
      <c r="VWL91" s="190"/>
      <c r="VWM91" s="190"/>
      <c r="VWN91" s="190"/>
      <c r="VWO91" s="190"/>
      <c r="VWP91" s="190"/>
      <c r="VWQ91" s="190"/>
      <c r="VWR91" s="190"/>
      <c r="VWS91" s="190"/>
      <c r="VWT91" s="190"/>
      <c r="VWU91" s="190"/>
      <c r="VWV91" s="190"/>
      <c r="VWW91" s="190"/>
      <c r="VWX91" s="190"/>
      <c r="VWY91" s="190"/>
      <c r="VWZ91" s="190"/>
      <c r="VXA91" s="190"/>
      <c r="VXB91" s="190"/>
      <c r="VXC91" s="190"/>
      <c r="VXD91" s="190"/>
      <c r="VXE91" s="190"/>
      <c r="VXF91" s="190"/>
      <c r="VXG91" s="190"/>
      <c r="VXH91" s="190"/>
      <c r="VXI91" s="190"/>
      <c r="VXJ91" s="190"/>
      <c r="VXK91" s="190"/>
      <c r="VXL91" s="190"/>
      <c r="VXM91" s="190"/>
      <c r="VXN91" s="190"/>
      <c r="VXO91" s="190"/>
      <c r="VXP91" s="190"/>
      <c r="VXQ91" s="190"/>
      <c r="VXR91" s="190"/>
      <c r="VXS91" s="190"/>
      <c r="VXT91" s="190"/>
      <c r="VXU91" s="190"/>
      <c r="VXV91" s="190"/>
      <c r="VXW91" s="190"/>
      <c r="VXX91" s="190"/>
      <c r="VXY91" s="190"/>
      <c r="VXZ91" s="190"/>
      <c r="VYA91" s="190"/>
      <c r="VYB91" s="190"/>
      <c r="VYC91" s="190"/>
      <c r="VYD91" s="190"/>
      <c r="VYE91" s="190"/>
      <c r="VYF91" s="190"/>
      <c r="VYG91" s="190"/>
      <c r="VYH91" s="190"/>
      <c r="VYI91" s="190"/>
      <c r="VYJ91" s="190"/>
      <c r="VYK91" s="190"/>
      <c r="VYL91" s="190"/>
      <c r="VYM91" s="190"/>
      <c r="VYN91" s="190"/>
      <c r="VYO91" s="190"/>
      <c r="VYP91" s="190"/>
      <c r="VYQ91" s="190"/>
      <c r="VYR91" s="190"/>
      <c r="VYS91" s="190"/>
      <c r="VYT91" s="190"/>
      <c r="VYU91" s="190"/>
      <c r="VYV91" s="190"/>
      <c r="VYW91" s="190"/>
      <c r="VYX91" s="190"/>
      <c r="VYY91" s="190"/>
      <c r="VYZ91" s="190"/>
      <c r="VZA91" s="190"/>
      <c r="VZB91" s="190"/>
      <c r="VZC91" s="190"/>
      <c r="VZD91" s="190"/>
      <c r="VZE91" s="190"/>
      <c r="VZF91" s="190"/>
      <c r="VZG91" s="190"/>
      <c r="VZH91" s="190"/>
      <c r="VZI91" s="190"/>
      <c r="VZJ91" s="190"/>
      <c r="VZK91" s="190"/>
      <c r="VZL91" s="190"/>
      <c r="VZM91" s="190"/>
      <c r="VZN91" s="190"/>
      <c r="VZO91" s="190"/>
      <c r="VZP91" s="190"/>
      <c r="VZQ91" s="190"/>
      <c r="VZR91" s="190"/>
      <c r="VZS91" s="190"/>
      <c r="VZT91" s="190"/>
      <c r="VZU91" s="190"/>
      <c r="VZV91" s="190"/>
      <c r="VZW91" s="190"/>
      <c r="VZX91" s="190"/>
      <c r="VZY91" s="190"/>
      <c r="VZZ91" s="190"/>
      <c r="WAA91" s="190"/>
      <c r="WAB91" s="190"/>
      <c r="WAC91" s="190"/>
      <c r="WAD91" s="190"/>
      <c r="WAE91" s="190"/>
      <c r="WAF91" s="190"/>
      <c r="WAG91" s="190"/>
      <c r="WAH91" s="190"/>
      <c r="WAI91" s="190"/>
      <c r="WAJ91" s="190"/>
      <c r="WAK91" s="190"/>
      <c r="WAL91" s="190"/>
      <c r="WAM91" s="190"/>
      <c r="WAN91" s="190"/>
      <c r="WAO91" s="190"/>
      <c r="WAP91" s="190"/>
      <c r="WAQ91" s="190"/>
      <c r="WAR91" s="190"/>
      <c r="WAS91" s="190"/>
      <c r="WAT91" s="190"/>
      <c r="WAU91" s="190"/>
      <c r="WAV91" s="190"/>
      <c r="WAW91" s="190"/>
      <c r="WAX91" s="190"/>
      <c r="WAY91" s="190"/>
      <c r="WAZ91" s="190"/>
      <c r="WBA91" s="190"/>
      <c r="WBB91" s="190"/>
      <c r="WBC91" s="190"/>
      <c r="WBD91" s="190"/>
      <c r="WBE91" s="190"/>
      <c r="WBF91" s="190"/>
      <c r="WBG91" s="190"/>
      <c r="WBH91" s="190"/>
      <c r="WBI91" s="190"/>
      <c r="WBJ91" s="190"/>
      <c r="WBK91" s="190"/>
      <c r="WBL91" s="190"/>
      <c r="WBM91" s="190"/>
      <c r="WBN91" s="190"/>
      <c r="WBO91" s="190"/>
      <c r="WBP91" s="190"/>
      <c r="WBQ91" s="190"/>
      <c r="WBR91" s="190"/>
      <c r="WBS91" s="190"/>
      <c r="WBT91" s="190"/>
      <c r="WBU91" s="190"/>
      <c r="WBV91" s="190"/>
      <c r="WBW91" s="190"/>
      <c r="WBX91" s="190"/>
      <c r="WBY91" s="190"/>
      <c r="WBZ91" s="190"/>
      <c r="WCA91" s="190"/>
      <c r="WCB91" s="190"/>
      <c r="WCC91" s="190"/>
      <c r="WCD91" s="190"/>
      <c r="WCE91" s="190"/>
      <c r="WCF91" s="190"/>
      <c r="WCG91" s="190"/>
      <c r="WCH91" s="190"/>
      <c r="WCI91" s="190"/>
      <c r="WCJ91" s="190"/>
      <c r="WCK91" s="190"/>
      <c r="WCL91" s="190"/>
      <c r="WCM91" s="190"/>
      <c r="WCN91" s="190"/>
      <c r="WCO91" s="190"/>
      <c r="WCP91" s="190"/>
      <c r="WCQ91" s="190"/>
      <c r="WCR91" s="190"/>
      <c r="WCS91" s="190"/>
      <c r="WCT91" s="190"/>
      <c r="WCU91" s="190"/>
      <c r="WCV91" s="190"/>
      <c r="WCW91" s="190"/>
      <c r="WCX91" s="190"/>
      <c r="WCY91" s="190"/>
      <c r="WCZ91" s="190"/>
      <c r="WDA91" s="190"/>
      <c r="WDB91" s="190"/>
      <c r="WDC91" s="190"/>
      <c r="WDD91" s="190"/>
      <c r="WDE91" s="190"/>
      <c r="WDF91" s="190"/>
      <c r="WDG91" s="190"/>
      <c r="WDH91" s="190"/>
      <c r="WDI91" s="190"/>
      <c r="WDJ91" s="190"/>
      <c r="WDK91" s="190"/>
      <c r="WDL91" s="190"/>
      <c r="WDM91" s="190"/>
      <c r="WDN91" s="190"/>
      <c r="WDO91" s="190"/>
      <c r="WDP91" s="190"/>
      <c r="WDQ91" s="190"/>
      <c r="WDR91" s="190"/>
      <c r="WDS91" s="190"/>
      <c r="WDT91" s="190"/>
      <c r="WDU91" s="190"/>
      <c r="WDV91" s="190"/>
      <c r="WDW91" s="190"/>
      <c r="WDX91" s="190"/>
      <c r="WDY91" s="190"/>
      <c r="WDZ91" s="190"/>
      <c r="WEA91" s="190"/>
      <c r="WEB91" s="190"/>
      <c r="WEC91" s="190"/>
      <c r="WED91" s="190"/>
      <c r="WEE91" s="190"/>
      <c r="WEF91" s="190"/>
      <c r="WEG91" s="190"/>
      <c r="WEH91" s="190"/>
      <c r="WEI91" s="190"/>
      <c r="WEJ91" s="190"/>
      <c r="WEK91" s="190"/>
      <c r="WEL91" s="190"/>
      <c r="WEM91" s="190"/>
      <c r="WEN91" s="190"/>
      <c r="WEO91" s="190"/>
      <c r="WEP91" s="190"/>
      <c r="WEQ91" s="190"/>
      <c r="WER91" s="190"/>
      <c r="WES91" s="190"/>
      <c r="WET91" s="190"/>
      <c r="WEU91" s="190"/>
      <c r="WEV91" s="190"/>
      <c r="WEW91" s="190"/>
      <c r="WEX91" s="190"/>
      <c r="WEY91" s="190"/>
      <c r="WEZ91" s="190"/>
      <c r="WFA91" s="190"/>
      <c r="WFB91" s="190"/>
      <c r="WFC91" s="190"/>
      <c r="WFD91" s="190"/>
      <c r="WFE91" s="190"/>
      <c r="WFF91" s="190"/>
      <c r="WFG91" s="190"/>
      <c r="WFH91" s="190"/>
      <c r="WFI91" s="190"/>
      <c r="WFJ91" s="190"/>
      <c r="WFK91" s="190"/>
      <c r="WFL91" s="190"/>
      <c r="WFM91" s="190"/>
      <c r="WFN91" s="190"/>
      <c r="WFO91" s="190"/>
      <c r="WFP91" s="190"/>
      <c r="WFQ91" s="190"/>
      <c r="WFR91" s="190"/>
      <c r="WFS91" s="190"/>
      <c r="WFT91" s="190"/>
      <c r="WFU91" s="190"/>
      <c r="WFV91" s="190"/>
      <c r="WFW91" s="190"/>
      <c r="WFX91" s="190"/>
      <c r="WFY91" s="190"/>
      <c r="WFZ91" s="190"/>
      <c r="WGA91" s="190"/>
      <c r="WGB91" s="190"/>
      <c r="WGC91" s="190"/>
      <c r="WGD91" s="190"/>
      <c r="WGE91" s="190"/>
      <c r="WGF91" s="190"/>
      <c r="WGG91" s="190"/>
      <c r="WGH91" s="190"/>
      <c r="WGI91" s="190"/>
      <c r="WGJ91" s="190"/>
      <c r="WGK91" s="190"/>
      <c r="WGL91" s="190"/>
      <c r="WGM91" s="190"/>
      <c r="WGN91" s="190"/>
      <c r="WGO91" s="190"/>
      <c r="WGP91" s="190"/>
      <c r="WGQ91" s="190"/>
      <c r="WGR91" s="190"/>
      <c r="WGS91" s="190"/>
      <c r="WGT91" s="190"/>
      <c r="WGU91" s="190"/>
      <c r="WGV91" s="190"/>
      <c r="WGW91" s="190"/>
      <c r="WGX91" s="190"/>
      <c r="WGY91" s="190"/>
      <c r="WGZ91" s="190"/>
      <c r="WHA91" s="190"/>
      <c r="WHB91" s="190"/>
      <c r="WHC91" s="190"/>
      <c r="WHD91" s="190"/>
      <c r="WHE91" s="190"/>
      <c r="WHF91" s="190"/>
      <c r="WHG91" s="190"/>
      <c r="WHH91" s="190"/>
      <c r="WHI91" s="190"/>
      <c r="WHJ91" s="190"/>
      <c r="WHK91" s="190"/>
      <c r="WHL91" s="190"/>
      <c r="WHM91" s="190"/>
      <c r="WHN91" s="190"/>
      <c r="WHO91" s="190"/>
      <c r="WHP91" s="190"/>
      <c r="WHQ91" s="190"/>
      <c r="WHR91" s="190"/>
      <c r="WHS91" s="190"/>
      <c r="WHT91" s="190"/>
      <c r="WHU91" s="190"/>
      <c r="WHV91" s="190"/>
      <c r="WHW91" s="190"/>
      <c r="WHX91" s="190"/>
      <c r="WHY91" s="190"/>
      <c r="WHZ91" s="190"/>
      <c r="WIA91" s="190"/>
      <c r="WIB91" s="190"/>
      <c r="WIC91" s="190"/>
      <c r="WID91" s="190"/>
      <c r="WIE91" s="190"/>
      <c r="WIF91" s="190"/>
      <c r="WIG91" s="190"/>
      <c r="WIH91" s="190"/>
      <c r="WII91" s="190"/>
      <c r="WIJ91" s="190"/>
      <c r="WIK91" s="190"/>
      <c r="WIL91" s="190"/>
      <c r="WIM91" s="190"/>
      <c r="WIN91" s="190"/>
      <c r="WIO91" s="190"/>
      <c r="WIP91" s="190"/>
      <c r="WIQ91" s="190"/>
      <c r="WIR91" s="190"/>
      <c r="WIS91" s="190"/>
      <c r="WIT91" s="190"/>
      <c r="WIU91" s="190"/>
      <c r="WIV91" s="190"/>
      <c r="WIW91" s="190"/>
      <c r="WIX91" s="190"/>
      <c r="WIY91" s="190"/>
      <c r="WIZ91" s="190"/>
      <c r="WJA91" s="190"/>
      <c r="WJB91" s="190"/>
      <c r="WJC91" s="190"/>
      <c r="WJD91" s="190"/>
      <c r="WJE91" s="190"/>
      <c r="WJF91" s="190"/>
      <c r="WJG91" s="190"/>
      <c r="WJH91" s="190"/>
      <c r="WJI91" s="190"/>
      <c r="WJJ91" s="190"/>
      <c r="WJK91" s="190"/>
      <c r="WJL91" s="190"/>
      <c r="WJM91" s="190"/>
      <c r="WJN91" s="190"/>
      <c r="WJO91" s="190"/>
      <c r="WJP91" s="190"/>
      <c r="WJQ91" s="190"/>
      <c r="WJR91" s="190"/>
      <c r="WJS91" s="190"/>
      <c r="WJT91" s="190"/>
      <c r="WJU91" s="190"/>
      <c r="WJV91" s="190"/>
      <c r="WJW91" s="190"/>
      <c r="WJX91" s="190"/>
      <c r="WJY91" s="190"/>
      <c r="WJZ91" s="190"/>
      <c r="WKA91" s="190"/>
      <c r="WKB91" s="190"/>
      <c r="WKC91" s="190"/>
      <c r="WKD91" s="190"/>
      <c r="WKE91" s="190"/>
      <c r="WKF91" s="190"/>
      <c r="WKG91" s="190"/>
      <c r="WKH91" s="190"/>
      <c r="WKI91" s="190"/>
      <c r="WKJ91" s="190"/>
      <c r="WKK91" s="190"/>
      <c r="WKL91" s="190"/>
      <c r="WKM91" s="190"/>
      <c r="WKN91" s="190"/>
      <c r="WKO91" s="190"/>
      <c r="WKP91" s="190"/>
      <c r="WKQ91" s="190"/>
      <c r="WKR91" s="190"/>
      <c r="WKS91" s="190"/>
      <c r="WKT91" s="190"/>
      <c r="WKU91" s="190"/>
      <c r="WKV91" s="190"/>
      <c r="WKW91" s="190"/>
      <c r="WKX91" s="190"/>
      <c r="WKY91" s="190"/>
      <c r="WKZ91" s="190"/>
      <c r="WLA91" s="190"/>
      <c r="WLB91" s="190"/>
      <c r="WLC91" s="190"/>
      <c r="WLD91" s="190"/>
      <c r="WLE91" s="190"/>
      <c r="WLF91" s="190"/>
      <c r="WLG91" s="190"/>
      <c r="WLH91" s="190"/>
      <c r="WLI91" s="190"/>
      <c r="WLJ91" s="190"/>
      <c r="WLK91" s="190"/>
      <c r="WLL91" s="190"/>
      <c r="WLM91" s="190"/>
      <c r="WLN91" s="190"/>
      <c r="WLO91" s="190"/>
      <c r="WLP91" s="190"/>
      <c r="WLQ91" s="190"/>
      <c r="WLR91" s="190"/>
      <c r="WLS91" s="190"/>
      <c r="WLT91" s="190"/>
      <c r="WLU91" s="190"/>
      <c r="WLV91" s="190"/>
      <c r="WLW91" s="190"/>
      <c r="WLX91" s="190"/>
      <c r="WLY91" s="190"/>
      <c r="WLZ91" s="190"/>
      <c r="WMA91" s="190"/>
      <c r="WMB91" s="190"/>
      <c r="WMC91" s="190"/>
      <c r="WMD91" s="190"/>
      <c r="WME91" s="190"/>
      <c r="WMF91" s="190"/>
      <c r="WMG91" s="190"/>
      <c r="WMH91" s="190"/>
      <c r="WMI91" s="190"/>
      <c r="WMJ91" s="190"/>
      <c r="WMK91" s="190"/>
      <c r="WML91" s="190"/>
      <c r="WMM91" s="190"/>
      <c r="WMN91" s="190"/>
      <c r="WMO91" s="190"/>
      <c r="WMP91" s="190"/>
      <c r="WMQ91" s="190"/>
      <c r="WMR91" s="190"/>
      <c r="WMS91" s="190"/>
      <c r="WMT91" s="190"/>
      <c r="WMU91" s="190"/>
      <c r="WMV91" s="190"/>
      <c r="WMW91" s="190"/>
      <c r="WMX91" s="190"/>
      <c r="WMY91" s="190"/>
      <c r="WMZ91" s="190"/>
      <c r="WNA91" s="190"/>
      <c r="WNB91" s="190"/>
      <c r="WNC91" s="190"/>
      <c r="WND91" s="190"/>
      <c r="WNE91" s="190"/>
      <c r="WNF91" s="190"/>
      <c r="WNG91" s="190"/>
      <c r="WNH91" s="190"/>
      <c r="WNI91" s="190"/>
      <c r="WNJ91" s="190"/>
      <c r="WNK91" s="190"/>
      <c r="WNL91" s="190"/>
      <c r="WNM91" s="190"/>
      <c r="WNN91" s="190"/>
      <c r="WNO91" s="190"/>
      <c r="WNP91" s="190"/>
      <c r="WNQ91" s="190"/>
      <c r="WNR91" s="190"/>
      <c r="WNS91" s="190"/>
      <c r="WNT91" s="190"/>
      <c r="WNU91" s="190"/>
      <c r="WNV91" s="190"/>
      <c r="WNW91" s="190"/>
      <c r="WNX91" s="190"/>
      <c r="WNY91" s="190"/>
      <c r="WNZ91" s="190"/>
      <c r="WOA91" s="190"/>
      <c r="WOB91" s="190"/>
      <c r="WOC91" s="190"/>
      <c r="WOD91" s="190"/>
      <c r="WOE91" s="190"/>
      <c r="WOF91" s="190"/>
      <c r="WOG91" s="190"/>
      <c r="WOH91" s="190"/>
      <c r="WOI91" s="190"/>
      <c r="WOJ91" s="190"/>
      <c r="WOK91" s="190"/>
      <c r="WOL91" s="190"/>
      <c r="WOM91" s="190"/>
      <c r="WON91" s="190"/>
      <c r="WOO91" s="190"/>
      <c r="WOP91" s="190"/>
      <c r="WOQ91" s="190"/>
      <c r="WOR91" s="190"/>
      <c r="WOS91" s="190"/>
      <c r="WOT91" s="190"/>
      <c r="WOU91" s="190"/>
      <c r="WOV91" s="190"/>
      <c r="WOW91" s="190"/>
      <c r="WOX91" s="190"/>
      <c r="WOY91" s="190"/>
      <c r="WOZ91" s="190"/>
      <c r="WPA91" s="190"/>
      <c r="WPB91" s="190"/>
      <c r="WPC91" s="190"/>
      <c r="WPD91" s="190"/>
      <c r="WPE91" s="190"/>
      <c r="WPF91" s="190"/>
      <c r="WPG91" s="190"/>
      <c r="WPH91" s="190"/>
      <c r="WPI91" s="190"/>
      <c r="WPJ91" s="190"/>
      <c r="WPK91" s="190"/>
      <c r="WPL91" s="190"/>
      <c r="WPM91" s="190"/>
      <c r="WPN91" s="190"/>
      <c r="WPO91" s="190"/>
      <c r="WPP91" s="190"/>
      <c r="WPQ91" s="190"/>
      <c r="WPR91" s="190"/>
      <c r="WPS91" s="190"/>
      <c r="WPT91" s="190"/>
      <c r="WPU91" s="190"/>
      <c r="WPV91" s="190"/>
      <c r="WPW91" s="190"/>
      <c r="WPX91" s="190"/>
      <c r="WPY91" s="190"/>
      <c r="WPZ91" s="190"/>
      <c r="WQA91" s="190"/>
      <c r="WQB91" s="190"/>
      <c r="WQC91" s="190"/>
      <c r="WQD91" s="190"/>
      <c r="WQE91" s="190"/>
      <c r="WQF91" s="190"/>
      <c r="WQG91" s="190"/>
      <c r="WQH91" s="190"/>
      <c r="WQI91" s="190"/>
      <c r="WQJ91" s="190"/>
      <c r="WQK91" s="190"/>
      <c r="WQL91" s="190"/>
      <c r="WQM91" s="190"/>
      <c r="WQN91" s="190"/>
      <c r="WQO91" s="190"/>
      <c r="WQP91" s="190"/>
      <c r="WQQ91" s="190"/>
      <c r="WQR91" s="190"/>
      <c r="WQS91" s="190"/>
      <c r="WQT91" s="190"/>
      <c r="WQU91" s="190"/>
      <c r="WQV91" s="190"/>
      <c r="WQW91" s="190"/>
      <c r="WQX91" s="190"/>
      <c r="WQY91" s="190"/>
      <c r="WQZ91" s="190"/>
      <c r="WRA91" s="190"/>
      <c r="WRB91" s="190"/>
      <c r="WRC91" s="190"/>
      <c r="WRD91" s="190"/>
      <c r="WRE91" s="190"/>
      <c r="WRF91" s="190"/>
      <c r="WRG91" s="190"/>
      <c r="WRH91" s="190"/>
      <c r="WRI91" s="190"/>
      <c r="WRJ91" s="190"/>
      <c r="WRK91" s="190"/>
      <c r="WRL91" s="190"/>
      <c r="WRM91" s="190"/>
      <c r="WRN91" s="190"/>
      <c r="WRO91" s="190"/>
      <c r="WRP91" s="190"/>
      <c r="WRQ91" s="190"/>
      <c r="WRR91" s="190"/>
      <c r="WRS91" s="190"/>
      <c r="WRT91" s="190"/>
      <c r="WRU91" s="190"/>
      <c r="WRV91" s="190"/>
      <c r="WRW91" s="190"/>
      <c r="WRX91" s="190"/>
      <c r="WRY91" s="190"/>
      <c r="WRZ91" s="190"/>
      <c r="WSA91" s="190"/>
      <c r="WSB91" s="190"/>
      <c r="WSC91" s="190"/>
      <c r="WSD91" s="190"/>
      <c r="WSE91" s="190"/>
      <c r="WSF91" s="190"/>
      <c r="WSG91" s="190"/>
      <c r="WSH91" s="190"/>
      <c r="WSI91" s="190"/>
      <c r="WSJ91" s="190"/>
      <c r="WSK91" s="190"/>
      <c r="WSL91" s="190"/>
      <c r="WSM91" s="190"/>
      <c r="WSN91" s="190"/>
      <c r="WSO91" s="190"/>
      <c r="WSP91" s="190"/>
      <c r="WSQ91" s="190"/>
      <c r="WSR91" s="190"/>
      <c r="WSS91" s="190"/>
      <c r="WST91" s="190"/>
      <c r="WSU91" s="190"/>
      <c r="WSV91" s="190"/>
      <c r="WSW91" s="190"/>
      <c r="WSX91" s="190"/>
      <c r="WSY91" s="190"/>
      <c r="WSZ91" s="190"/>
      <c r="WTA91" s="190"/>
      <c r="WTB91" s="190"/>
      <c r="WTC91" s="190"/>
      <c r="WTD91" s="190"/>
      <c r="WTE91" s="190"/>
      <c r="WTF91" s="190"/>
      <c r="WTG91" s="190"/>
      <c r="WTH91" s="190"/>
      <c r="WTI91" s="190"/>
      <c r="WTJ91" s="190"/>
      <c r="WTK91" s="190"/>
      <c r="WTL91" s="190"/>
      <c r="WTM91" s="190"/>
      <c r="WTN91" s="190"/>
      <c r="WTO91" s="190"/>
      <c r="WTP91" s="190"/>
      <c r="WTQ91" s="190"/>
      <c r="WTR91" s="190"/>
      <c r="WTS91" s="190"/>
      <c r="WTT91" s="190"/>
      <c r="WTU91" s="190"/>
      <c r="WTV91" s="190"/>
      <c r="WTW91" s="190"/>
      <c r="WTX91" s="190"/>
      <c r="WTY91" s="190"/>
      <c r="WTZ91" s="190"/>
      <c r="WUA91" s="190"/>
      <c r="WUB91" s="190"/>
      <c r="WUC91" s="190"/>
      <c r="WUD91" s="190"/>
      <c r="WUE91" s="190"/>
      <c r="WUF91" s="190"/>
      <c r="WUG91" s="190"/>
      <c r="WUH91" s="190"/>
      <c r="WUI91" s="190"/>
      <c r="WUJ91" s="190"/>
      <c r="WUK91" s="190"/>
      <c r="WUL91" s="190"/>
      <c r="WUM91" s="190"/>
      <c r="WUN91" s="190"/>
      <c r="WUO91" s="190"/>
      <c r="WUP91" s="190"/>
      <c r="WUQ91" s="190"/>
      <c r="WUR91" s="190"/>
      <c r="WUS91" s="190"/>
      <c r="WUT91" s="190"/>
      <c r="WUU91" s="190"/>
      <c r="WUV91" s="190"/>
      <c r="WUW91" s="190"/>
      <c r="WUX91" s="190"/>
      <c r="WUY91" s="190"/>
      <c r="WUZ91" s="190"/>
      <c r="WVA91" s="190"/>
      <c r="WVB91" s="190"/>
      <c r="WVC91" s="190"/>
      <c r="WVD91" s="190"/>
      <c r="WVE91" s="190"/>
      <c r="WVF91" s="190"/>
      <c r="WVG91" s="190"/>
      <c r="WVH91" s="190"/>
      <c r="WVI91" s="190"/>
      <c r="WVJ91" s="190"/>
      <c r="WVK91" s="190"/>
      <c r="WVL91" s="190"/>
      <c r="WVM91" s="190"/>
      <c r="WVN91" s="190"/>
      <c r="WVO91" s="190"/>
      <c r="WVP91" s="190"/>
      <c r="WVQ91" s="190"/>
      <c r="WVR91" s="190"/>
      <c r="WVS91" s="190"/>
      <c r="WVT91" s="190"/>
      <c r="WVU91" s="190"/>
      <c r="WVV91" s="190"/>
      <c r="WVW91" s="190"/>
      <c r="WVX91" s="190"/>
      <c r="WVY91" s="190"/>
      <c r="WVZ91" s="190"/>
      <c r="WWA91" s="190"/>
      <c r="WWB91" s="190"/>
      <c r="WWC91" s="190"/>
      <c r="WWD91" s="190"/>
      <c r="WWE91" s="190"/>
      <c r="WWF91" s="190"/>
      <c r="WWG91" s="190"/>
      <c r="WWH91" s="190"/>
      <c r="WWI91" s="190"/>
      <c r="WWJ91" s="190"/>
      <c r="WWK91" s="190"/>
      <c r="WWL91" s="190"/>
      <c r="WWM91" s="190"/>
      <c r="WWN91" s="190"/>
      <c r="WWO91" s="190"/>
      <c r="WWP91" s="190"/>
      <c r="WWQ91" s="190"/>
      <c r="WWR91" s="190"/>
      <c r="WWS91" s="190"/>
      <c r="WWT91" s="190"/>
      <c r="WWU91" s="190"/>
      <c r="WWV91" s="190"/>
      <c r="WWW91" s="190"/>
      <c r="WWX91" s="190"/>
      <c r="WWY91" s="190"/>
      <c r="WWZ91" s="190"/>
      <c r="WXA91" s="190"/>
      <c r="WXB91" s="190"/>
      <c r="WXC91" s="190"/>
      <c r="WXD91" s="190"/>
      <c r="WXE91" s="190"/>
      <c r="WXF91" s="190"/>
      <c r="WXG91" s="190"/>
      <c r="WXH91" s="190"/>
      <c r="WXI91" s="190"/>
      <c r="WXJ91" s="190"/>
      <c r="WXK91" s="190"/>
      <c r="WXL91" s="190"/>
      <c r="WXM91" s="190"/>
      <c r="WXN91" s="190"/>
      <c r="WXO91" s="190"/>
      <c r="WXP91" s="190"/>
      <c r="WXQ91" s="190"/>
      <c r="WXR91" s="190"/>
      <c r="WXS91" s="190"/>
      <c r="WXT91" s="190"/>
      <c r="WXU91" s="190"/>
      <c r="WXV91" s="190"/>
      <c r="WXW91" s="190"/>
      <c r="WXX91" s="190"/>
      <c r="WXY91" s="190"/>
      <c r="WXZ91" s="190"/>
      <c r="WYA91" s="190"/>
      <c r="WYB91" s="190"/>
      <c r="WYC91" s="190"/>
      <c r="WYD91" s="190"/>
      <c r="WYE91" s="190"/>
      <c r="WYF91" s="190"/>
      <c r="WYG91" s="190"/>
      <c r="WYH91" s="190"/>
      <c r="WYI91" s="190"/>
      <c r="WYJ91" s="190"/>
      <c r="WYK91" s="190"/>
      <c r="WYL91" s="190"/>
      <c r="WYM91" s="190"/>
      <c r="WYN91" s="190"/>
      <c r="WYO91" s="190"/>
      <c r="WYP91" s="190"/>
      <c r="WYQ91" s="190"/>
      <c r="WYR91" s="190"/>
      <c r="WYS91" s="190"/>
      <c r="WYT91" s="190"/>
      <c r="WYU91" s="190"/>
      <c r="WYV91" s="190"/>
      <c r="WYW91" s="190"/>
      <c r="WYX91" s="190"/>
      <c r="WYY91" s="190"/>
      <c r="WYZ91" s="190"/>
      <c r="WZA91" s="190"/>
      <c r="WZB91" s="190"/>
      <c r="WZC91" s="190"/>
      <c r="WZD91" s="190"/>
      <c r="WZE91" s="190"/>
      <c r="WZF91" s="190"/>
      <c r="WZG91" s="190"/>
      <c r="WZH91" s="190"/>
      <c r="WZI91" s="190"/>
      <c r="WZJ91" s="190"/>
      <c r="WZK91" s="190"/>
      <c r="WZL91" s="190"/>
      <c r="WZM91" s="190"/>
      <c r="WZN91" s="190"/>
      <c r="WZO91" s="190"/>
      <c r="WZP91" s="190"/>
      <c r="WZQ91" s="190"/>
      <c r="WZR91" s="190"/>
      <c r="WZS91" s="190"/>
      <c r="WZT91" s="190"/>
      <c r="WZU91" s="190"/>
      <c r="WZV91" s="190"/>
      <c r="WZW91" s="190"/>
      <c r="WZX91" s="190"/>
      <c r="WZY91" s="190"/>
      <c r="WZZ91" s="190"/>
      <c r="XAA91" s="190"/>
      <c r="XAB91" s="190"/>
      <c r="XAC91" s="190"/>
      <c r="XAD91" s="190"/>
      <c r="XAE91" s="190"/>
      <c r="XAF91" s="190"/>
      <c r="XAG91" s="190"/>
      <c r="XAH91" s="190"/>
      <c r="XAI91" s="190"/>
      <c r="XAJ91" s="190"/>
      <c r="XAK91" s="190"/>
      <c r="XAL91" s="190"/>
      <c r="XAM91" s="190"/>
      <c r="XAN91" s="190"/>
      <c r="XAO91" s="190"/>
      <c r="XAP91" s="190"/>
      <c r="XAQ91" s="190"/>
      <c r="XAR91" s="190"/>
      <c r="XAS91" s="190"/>
      <c r="XAT91" s="190"/>
      <c r="XAU91" s="190"/>
      <c r="XAV91" s="190"/>
      <c r="XAW91" s="190"/>
      <c r="XAX91" s="190"/>
      <c r="XAY91" s="190"/>
      <c r="XAZ91" s="190"/>
      <c r="XBA91" s="190"/>
      <c r="XBB91" s="190"/>
      <c r="XBC91" s="190"/>
      <c r="XBD91" s="190"/>
      <c r="XBE91" s="190"/>
      <c r="XBF91" s="190"/>
      <c r="XBG91" s="190"/>
      <c r="XBH91" s="190"/>
      <c r="XBI91" s="190"/>
      <c r="XBJ91" s="190"/>
      <c r="XBK91" s="190"/>
      <c r="XBL91" s="190"/>
      <c r="XBM91" s="190"/>
      <c r="XBN91" s="190"/>
      <c r="XBO91" s="190"/>
      <c r="XBP91" s="190"/>
      <c r="XBQ91" s="190"/>
      <c r="XBR91" s="190"/>
      <c r="XBS91" s="190"/>
      <c r="XBT91" s="190"/>
      <c r="XBU91" s="190"/>
      <c r="XBV91" s="190"/>
      <c r="XBW91" s="190"/>
      <c r="XBX91" s="190"/>
      <c r="XBY91" s="190"/>
      <c r="XBZ91" s="190"/>
      <c r="XCA91" s="190"/>
      <c r="XCB91" s="190"/>
      <c r="XCC91" s="190"/>
      <c r="XCD91" s="190"/>
      <c r="XCE91" s="190"/>
      <c r="XCF91" s="190"/>
      <c r="XCG91" s="190"/>
      <c r="XCH91" s="190"/>
      <c r="XCI91" s="190"/>
      <c r="XCJ91" s="190"/>
      <c r="XCK91" s="190"/>
      <c r="XCL91" s="190"/>
      <c r="XCM91" s="190"/>
      <c r="XCN91" s="190"/>
      <c r="XCO91" s="190"/>
      <c r="XCP91" s="190"/>
      <c r="XCQ91" s="190"/>
      <c r="XCR91" s="190"/>
      <c r="XCS91" s="190"/>
      <c r="XCT91" s="190"/>
      <c r="XCU91" s="190"/>
      <c r="XCV91" s="190"/>
      <c r="XCW91" s="190"/>
      <c r="XCX91" s="190"/>
      <c r="XCY91" s="190"/>
      <c r="XCZ91" s="190"/>
      <c r="XDA91" s="190"/>
      <c r="XDB91" s="190"/>
      <c r="XDC91" s="190"/>
      <c r="XDD91" s="190"/>
      <c r="XDE91" s="190"/>
      <c r="XDF91" s="190"/>
      <c r="XDG91" s="190"/>
      <c r="XDH91" s="190"/>
      <c r="XDI91" s="190"/>
      <c r="XDJ91" s="190"/>
      <c r="XDK91" s="190"/>
      <c r="XDL91" s="190"/>
      <c r="XDM91" s="190"/>
      <c r="XDN91" s="190"/>
      <c r="XDO91" s="190"/>
      <c r="XDP91" s="190"/>
      <c r="XDQ91" s="190"/>
      <c r="XDR91" s="190"/>
      <c r="XDS91" s="190"/>
      <c r="XDT91" s="190"/>
      <c r="XDU91" s="190"/>
      <c r="XDV91" s="190"/>
      <c r="XDW91" s="190"/>
      <c r="XDX91" s="190"/>
      <c r="XDY91" s="190"/>
      <c r="XDZ91" s="190"/>
      <c r="XEA91" s="190"/>
      <c r="XEB91" s="190"/>
      <c r="XEC91" s="190"/>
      <c r="XED91" s="190"/>
      <c r="XEE91" s="190"/>
      <c r="XEF91" s="190"/>
      <c r="XEG91" s="190"/>
      <c r="XEH91" s="190"/>
      <c r="XEI91" s="190"/>
      <c r="XEJ91" s="190"/>
      <c r="XEK91" s="190"/>
      <c r="XEL91" s="190"/>
    </row>
    <row r="92" spans="4:16366" ht="15" hidden="1" customHeight="1" outlineLevel="1">
      <c r="X92" s="221"/>
      <c r="Y92" s="221"/>
      <c r="Z92" s="221"/>
      <c r="AK92" s="221"/>
      <c r="AL92" s="221"/>
      <c r="AM92" s="221"/>
      <c r="AN92" s="221"/>
      <c r="AO92" s="221"/>
      <c r="AP92" s="221"/>
      <c r="AQ92" s="221"/>
      <c r="AR92" s="221"/>
      <c r="AS92" s="221"/>
      <c r="AT92" s="221"/>
      <c r="AU92" s="221"/>
      <c r="AV92" s="221"/>
      <c r="AW92" s="221"/>
      <c r="AX92" s="221"/>
      <c r="AY92" s="221"/>
      <c r="AZ92" s="221"/>
      <c r="BA92" s="221"/>
      <c r="BB92" s="221"/>
      <c r="BC92" s="221"/>
      <c r="BD92" s="221"/>
      <c r="BE92" s="221"/>
      <c r="BF92" s="221"/>
      <c r="BG92" s="221"/>
      <c r="BH92" s="221"/>
      <c r="BI92" s="221"/>
      <c r="BJ92" s="221"/>
      <c r="BK92" s="221"/>
      <c r="BL92" s="221"/>
      <c r="BM92" s="221"/>
      <c r="BN92" s="221"/>
      <c r="BO92" s="221"/>
      <c r="BP92" s="221"/>
      <c r="BQ92" s="221"/>
      <c r="BR92" s="221"/>
      <c r="BS92" s="221"/>
      <c r="BT92" s="221"/>
      <c r="BU92" s="221"/>
      <c r="BV92" s="221"/>
      <c r="BW92" s="221"/>
      <c r="BX92" s="221"/>
      <c r="BY92" s="221"/>
      <c r="BZ92" s="221"/>
      <c r="CA92" s="221"/>
      <c r="CB92" s="221"/>
      <c r="CC92" s="221"/>
      <c r="CD92" s="221"/>
      <c r="CE92" s="221"/>
      <c r="CF92" s="221"/>
      <c r="CG92" s="221"/>
      <c r="CH92" s="221"/>
      <c r="CI92" s="221"/>
      <c r="CJ92" s="221"/>
      <c r="CK92" s="221"/>
      <c r="CL92" s="221"/>
      <c r="CM92" s="221"/>
      <c r="CN92" s="221"/>
      <c r="CO92" s="221"/>
      <c r="CP92" s="221"/>
      <c r="CQ92" s="221"/>
      <c r="CR92" s="221"/>
      <c r="CS92" s="221"/>
      <c r="CT92" s="221"/>
      <c r="CU92" s="221"/>
      <c r="CV92" s="221"/>
      <c r="CW92" s="221"/>
      <c r="CX92" s="221"/>
      <c r="CY92" s="221"/>
      <c r="CZ92" s="221"/>
      <c r="DA92" s="221"/>
      <c r="DB92" s="221"/>
      <c r="DC92" s="221"/>
      <c r="DD92" s="221"/>
      <c r="DE92" s="221"/>
      <c r="DF92" s="221"/>
      <c r="DG92" s="221"/>
      <c r="DH92" s="221"/>
      <c r="DI92" s="221"/>
      <c r="DJ92" s="221"/>
      <c r="DK92" s="221"/>
      <c r="DL92" s="221"/>
      <c r="DM92" s="221"/>
      <c r="DN92" s="221"/>
      <c r="DO92" s="221"/>
      <c r="DP92" s="221"/>
      <c r="DQ92" s="221"/>
      <c r="DR92" s="221"/>
      <c r="DS92" s="221"/>
      <c r="DT92" s="221"/>
      <c r="DU92" s="221"/>
      <c r="DV92" s="221"/>
      <c r="DW92" s="221"/>
      <c r="DX92" s="221"/>
      <c r="DY92" s="221"/>
      <c r="DZ92" s="221"/>
      <c r="EA92" s="221"/>
      <c r="EB92" s="221"/>
      <c r="EC92" s="221"/>
      <c r="ED92" s="221"/>
      <c r="EE92" s="221"/>
      <c r="EF92" s="221"/>
      <c r="EG92" s="221"/>
      <c r="EH92" s="221"/>
      <c r="EI92" s="221"/>
      <c r="EJ92" s="221"/>
      <c r="EK92" s="221"/>
      <c r="EL92" s="221"/>
      <c r="EM92" s="221"/>
      <c r="EN92" s="221"/>
      <c r="EO92" s="221"/>
      <c r="EP92" s="221"/>
      <c r="EQ92" s="221"/>
      <c r="ER92" s="221"/>
      <c r="ES92" s="221"/>
      <c r="ET92" s="221"/>
      <c r="EU92" s="221"/>
      <c r="EV92" s="221"/>
      <c r="EW92" s="221"/>
      <c r="EX92" s="221"/>
      <c r="EY92" s="221"/>
      <c r="EZ92" s="221"/>
      <c r="FA92" s="221"/>
      <c r="FB92" s="221"/>
      <c r="FC92" s="221"/>
      <c r="FD92" s="221"/>
      <c r="FE92" s="221"/>
      <c r="FF92" s="221"/>
      <c r="FG92" s="221"/>
      <c r="FH92" s="221"/>
      <c r="FI92" s="221"/>
      <c r="FJ92" s="221"/>
      <c r="FK92" s="221"/>
      <c r="FL92" s="221"/>
      <c r="FM92" s="221"/>
      <c r="FN92" s="221"/>
      <c r="FO92" s="221"/>
      <c r="FP92" s="221"/>
      <c r="FQ92" s="221"/>
      <c r="FR92" s="221"/>
      <c r="FS92" s="221"/>
      <c r="FT92" s="221"/>
      <c r="FU92" s="221"/>
      <c r="FV92" s="221"/>
      <c r="FW92" s="221"/>
      <c r="FX92" s="221"/>
      <c r="FY92" s="221"/>
      <c r="FZ92" s="221"/>
      <c r="GA92" s="221"/>
      <c r="GB92" s="221"/>
      <c r="GC92" s="221"/>
      <c r="GD92" s="221"/>
      <c r="GE92" s="221"/>
      <c r="GF92" s="221"/>
      <c r="GG92" s="221"/>
      <c r="GH92" s="221"/>
      <c r="GI92" s="221"/>
      <c r="GJ92" s="221"/>
      <c r="GK92" s="221"/>
      <c r="GL92" s="221"/>
      <c r="GM92" s="221"/>
      <c r="GN92" s="221"/>
      <c r="GO92" s="221"/>
      <c r="GP92" s="221"/>
      <c r="GQ92" s="221"/>
      <c r="GR92" s="221"/>
      <c r="GS92" s="221"/>
      <c r="GT92" s="221"/>
      <c r="GU92" s="221"/>
      <c r="GV92" s="221"/>
      <c r="GW92" s="221"/>
      <c r="GX92" s="221"/>
      <c r="GY92" s="221"/>
      <c r="GZ92" s="221"/>
      <c r="HA92" s="221"/>
      <c r="HB92" s="221"/>
      <c r="HC92" s="221"/>
      <c r="HD92" s="221"/>
      <c r="HE92" s="221"/>
      <c r="HF92" s="221"/>
      <c r="HG92" s="221"/>
      <c r="HH92" s="221"/>
      <c r="HI92" s="221"/>
      <c r="HJ92" s="221"/>
      <c r="HK92" s="221"/>
      <c r="HL92" s="221"/>
      <c r="HM92" s="221"/>
      <c r="HN92" s="221"/>
      <c r="HO92" s="221"/>
      <c r="HP92" s="221"/>
      <c r="HQ92" s="221"/>
      <c r="HR92" s="221"/>
      <c r="HS92" s="221"/>
      <c r="HT92" s="221"/>
      <c r="HU92" s="221"/>
      <c r="HV92" s="221"/>
      <c r="HW92" s="221"/>
      <c r="HX92" s="221"/>
      <c r="HY92" s="221"/>
      <c r="HZ92" s="221"/>
      <c r="IA92" s="221"/>
      <c r="IB92" s="221"/>
      <c r="IC92" s="221"/>
      <c r="ID92" s="221"/>
      <c r="IE92" s="221"/>
      <c r="IF92" s="221"/>
      <c r="IG92" s="221"/>
      <c r="IH92" s="221"/>
      <c r="II92" s="221"/>
      <c r="IJ92" s="221"/>
      <c r="IK92" s="221"/>
      <c r="IL92" s="221"/>
      <c r="IM92" s="221"/>
      <c r="IN92" s="221"/>
      <c r="IO92" s="221"/>
      <c r="IP92" s="221"/>
      <c r="IQ92" s="221"/>
      <c r="IR92" s="221"/>
      <c r="IS92" s="221"/>
      <c r="IT92" s="221"/>
      <c r="IU92" s="221"/>
      <c r="IV92" s="221"/>
      <c r="IW92" s="221"/>
      <c r="IX92" s="221"/>
      <c r="IY92" s="221"/>
      <c r="IZ92" s="221"/>
      <c r="JA92" s="221"/>
      <c r="JB92" s="221"/>
      <c r="JC92" s="221"/>
      <c r="JD92" s="221"/>
      <c r="JE92" s="221"/>
      <c r="JF92" s="221"/>
      <c r="JG92" s="221"/>
      <c r="JH92" s="221"/>
      <c r="JI92" s="221"/>
      <c r="JJ92" s="221"/>
      <c r="JK92" s="221"/>
      <c r="JL92" s="221"/>
      <c r="JM92" s="221"/>
      <c r="JN92" s="221"/>
      <c r="JO92" s="221"/>
      <c r="JP92" s="221"/>
      <c r="JQ92" s="221"/>
      <c r="JR92" s="221"/>
      <c r="JS92" s="221"/>
      <c r="JT92" s="221"/>
      <c r="JU92" s="221"/>
      <c r="JV92" s="221"/>
      <c r="JW92" s="221"/>
      <c r="JX92" s="221"/>
      <c r="JY92" s="221"/>
      <c r="JZ92" s="221"/>
      <c r="KA92" s="221"/>
      <c r="KB92" s="221"/>
      <c r="KC92" s="221"/>
      <c r="KD92" s="221"/>
      <c r="KE92" s="221"/>
      <c r="KF92" s="221"/>
      <c r="KG92" s="221"/>
      <c r="KH92" s="221"/>
      <c r="KI92" s="221"/>
      <c r="KJ92" s="221"/>
      <c r="KK92" s="221"/>
      <c r="KL92" s="221"/>
      <c r="KM92" s="221"/>
      <c r="KN92" s="221"/>
      <c r="KO92" s="221"/>
      <c r="KP92" s="221"/>
      <c r="KQ92" s="221"/>
      <c r="KR92" s="221"/>
      <c r="KS92" s="221"/>
      <c r="KT92" s="221"/>
      <c r="KU92" s="221"/>
      <c r="KV92" s="221"/>
      <c r="KW92" s="221"/>
      <c r="KX92" s="221"/>
      <c r="KY92" s="221"/>
      <c r="KZ92" s="221"/>
      <c r="LA92" s="221"/>
      <c r="LB92" s="221"/>
      <c r="LC92" s="221"/>
      <c r="LD92" s="221"/>
      <c r="LE92" s="221"/>
      <c r="LF92" s="221"/>
      <c r="LG92" s="221"/>
      <c r="LH92" s="221"/>
      <c r="LI92" s="221"/>
      <c r="LJ92" s="221"/>
      <c r="LK92" s="221"/>
      <c r="LL92" s="221"/>
      <c r="LM92" s="221"/>
      <c r="LN92" s="221"/>
      <c r="LO92" s="221"/>
      <c r="LP92" s="221"/>
      <c r="LQ92" s="221"/>
      <c r="LR92" s="221"/>
      <c r="LS92" s="221"/>
      <c r="LT92" s="221"/>
      <c r="LU92" s="221"/>
      <c r="LV92" s="221"/>
      <c r="LW92" s="221"/>
      <c r="LX92" s="221"/>
      <c r="LY92" s="221"/>
      <c r="LZ92" s="221"/>
      <c r="MA92" s="221"/>
      <c r="MB92" s="221"/>
      <c r="MC92" s="221"/>
      <c r="MD92" s="221"/>
      <c r="ME92" s="221"/>
      <c r="MF92" s="221"/>
      <c r="MG92" s="221"/>
      <c r="MH92" s="221"/>
      <c r="MI92" s="221"/>
      <c r="MJ92" s="221"/>
      <c r="MK92" s="221"/>
      <c r="ML92" s="221"/>
      <c r="MM92" s="221"/>
      <c r="MN92" s="221"/>
      <c r="MO92" s="221"/>
      <c r="MP92" s="221"/>
      <c r="MQ92" s="221"/>
      <c r="MR92" s="221"/>
      <c r="MS92" s="221"/>
      <c r="MT92" s="221"/>
      <c r="MU92" s="221"/>
      <c r="MV92" s="221"/>
      <c r="MW92" s="221"/>
      <c r="MX92" s="221"/>
      <c r="MY92" s="221"/>
      <c r="MZ92" s="221"/>
      <c r="NA92" s="221"/>
      <c r="NB92" s="221"/>
      <c r="NC92" s="221"/>
      <c r="ND92" s="221"/>
      <c r="NE92" s="221"/>
      <c r="NF92" s="221"/>
      <c r="NG92" s="221"/>
      <c r="NH92" s="221"/>
      <c r="NI92" s="221"/>
      <c r="NJ92" s="221"/>
      <c r="NK92" s="221"/>
      <c r="NL92" s="221"/>
      <c r="NM92" s="221"/>
      <c r="NN92" s="221"/>
      <c r="NO92" s="221"/>
      <c r="NP92" s="221"/>
      <c r="NQ92" s="221"/>
      <c r="NR92" s="221"/>
      <c r="NS92" s="221"/>
      <c r="NT92" s="221"/>
      <c r="NU92" s="221"/>
      <c r="NV92" s="221"/>
      <c r="NW92" s="221"/>
      <c r="NX92" s="221"/>
      <c r="NY92" s="221"/>
      <c r="NZ92" s="221"/>
      <c r="OA92" s="221"/>
      <c r="OB92" s="221"/>
      <c r="OC92" s="221"/>
      <c r="OD92" s="221"/>
      <c r="OE92" s="221"/>
      <c r="OF92" s="221"/>
      <c r="OG92" s="221"/>
      <c r="OH92" s="221"/>
      <c r="OI92" s="221"/>
      <c r="OJ92" s="221"/>
      <c r="OK92" s="221"/>
      <c r="OL92" s="221"/>
      <c r="OM92" s="221"/>
      <c r="ON92" s="221"/>
      <c r="OO92" s="221"/>
      <c r="OP92" s="221"/>
      <c r="OQ92" s="221"/>
      <c r="OR92" s="221"/>
      <c r="OS92" s="221"/>
      <c r="OT92" s="221"/>
      <c r="OU92" s="221"/>
      <c r="OV92" s="221"/>
      <c r="OW92" s="221"/>
      <c r="OX92" s="221"/>
      <c r="OY92" s="221"/>
      <c r="OZ92" s="221"/>
      <c r="PA92" s="221"/>
      <c r="PB92" s="221"/>
      <c r="PC92" s="221"/>
      <c r="PD92" s="221"/>
      <c r="PE92" s="221"/>
      <c r="PF92" s="221"/>
      <c r="PG92" s="221"/>
      <c r="PH92" s="221"/>
      <c r="PI92" s="221"/>
      <c r="PJ92" s="221"/>
      <c r="PK92" s="221"/>
      <c r="PL92" s="221"/>
      <c r="PM92" s="221"/>
      <c r="PN92" s="221"/>
      <c r="PO92" s="221"/>
      <c r="PP92" s="221"/>
      <c r="PQ92" s="221"/>
      <c r="PR92" s="221"/>
      <c r="PS92" s="221"/>
      <c r="PT92" s="221"/>
      <c r="PU92" s="221"/>
      <c r="PV92" s="221"/>
      <c r="PW92" s="221"/>
      <c r="PX92" s="221"/>
      <c r="PY92" s="221"/>
      <c r="PZ92" s="221"/>
      <c r="QA92" s="221"/>
      <c r="QB92" s="221"/>
      <c r="QC92" s="221"/>
      <c r="QD92" s="221"/>
      <c r="QE92" s="221"/>
      <c r="QF92" s="221"/>
      <c r="QG92" s="221"/>
      <c r="QH92" s="221"/>
      <c r="QI92" s="221"/>
      <c r="QJ92" s="221"/>
      <c r="QK92" s="221"/>
      <c r="QL92" s="221"/>
      <c r="QM92" s="221"/>
      <c r="QN92" s="221"/>
      <c r="QO92" s="221"/>
      <c r="QP92" s="221"/>
      <c r="QQ92" s="221"/>
      <c r="QR92" s="221"/>
      <c r="QS92" s="221"/>
      <c r="QT92" s="221"/>
      <c r="QU92" s="221"/>
      <c r="QV92" s="221"/>
      <c r="QW92" s="221"/>
      <c r="QX92" s="221"/>
      <c r="QY92" s="221"/>
      <c r="QZ92" s="221"/>
      <c r="RA92" s="221"/>
      <c r="RB92" s="221"/>
      <c r="RC92" s="221"/>
      <c r="RD92" s="221"/>
      <c r="RE92" s="221"/>
      <c r="RF92" s="221"/>
      <c r="RG92" s="221"/>
      <c r="RH92" s="221"/>
      <c r="RI92" s="221"/>
      <c r="RJ92" s="221"/>
      <c r="RK92" s="221"/>
      <c r="RL92" s="221"/>
      <c r="RM92" s="221"/>
      <c r="RN92" s="221"/>
      <c r="RO92" s="221"/>
      <c r="RP92" s="221"/>
      <c r="RQ92" s="221"/>
      <c r="RR92" s="221"/>
      <c r="RS92" s="221"/>
      <c r="RT92" s="221"/>
      <c r="RU92" s="221"/>
      <c r="RV92" s="221"/>
      <c r="RW92" s="221"/>
      <c r="RX92" s="221"/>
      <c r="RY92" s="221"/>
      <c r="RZ92" s="221"/>
      <c r="SA92" s="221"/>
      <c r="SB92" s="221"/>
      <c r="SC92" s="221"/>
      <c r="SD92" s="221"/>
      <c r="SE92" s="221"/>
      <c r="SF92" s="221"/>
      <c r="SG92" s="221"/>
      <c r="SH92" s="221"/>
      <c r="SI92" s="221"/>
      <c r="SJ92" s="221"/>
      <c r="SK92" s="221"/>
      <c r="SL92" s="221"/>
      <c r="SM92" s="221"/>
      <c r="SN92" s="221"/>
      <c r="SO92" s="221"/>
      <c r="SP92" s="221"/>
      <c r="SQ92" s="221"/>
      <c r="SR92" s="221"/>
      <c r="SS92" s="221"/>
      <c r="ST92" s="221"/>
      <c r="SU92" s="221"/>
      <c r="SV92" s="221"/>
      <c r="SW92" s="221"/>
      <c r="SX92" s="221"/>
      <c r="SY92" s="221"/>
      <c r="SZ92" s="221"/>
      <c r="TA92" s="221"/>
      <c r="TB92" s="221"/>
      <c r="TC92" s="221"/>
      <c r="TD92" s="221"/>
      <c r="TE92" s="221"/>
      <c r="TF92" s="221"/>
      <c r="TG92" s="221"/>
      <c r="TH92" s="221"/>
      <c r="TI92" s="221"/>
      <c r="TJ92" s="221"/>
      <c r="TK92" s="221"/>
      <c r="TL92" s="221"/>
      <c r="TM92" s="221"/>
      <c r="TN92" s="221"/>
      <c r="TO92" s="221"/>
      <c r="TP92" s="221"/>
      <c r="TQ92" s="221"/>
      <c r="TR92" s="221"/>
      <c r="TS92" s="221"/>
      <c r="TT92" s="221"/>
      <c r="TU92" s="221"/>
      <c r="TV92" s="221"/>
      <c r="TW92" s="221"/>
      <c r="TX92" s="221"/>
      <c r="TY92" s="221"/>
      <c r="TZ92" s="221"/>
      <c r="UA92" s="221"/>
      <c r="UB92" s="221"/>
      <c r="UC92" s="221"/>
      <c r="UD92" s="221"/>
      <c r="UE92" s="221"/>
      <c r="UF92" s="221"/>
      <c r="UG92" s="221"/>
      <c r="UH92" s="221"/>
      <c r="UI92" s="221"/>
      <c r="UJ92" s="221"/>
      <c r="UK92" s="221"/>
      <c r="UL92" s="221"/>
      <c r="UM92" s="221"/>
      <c r="UN92" s="221"/>
      <c r="UO92" s="221"/>
      <c r="UP92" s="221"/>
      <c r="UQ92" s="221"/>
      <c r="UR92" s="221"/>
      <c r="US92" s="221"/>
      <c r="UT92" s="221"/>
      <c r="UU92" s="221"/>
      <c r="UV92" s="221"/>
      <c r="UW92" s="221"/>
      <c r="UX92" s="221"/>
      <c r="UY92" s="221"/>
      <c r="UZ92" s="221"/>
      <c r="VA92" s="221"/>
      <c r="VB92" s="221"/>
      <c r="VC92" s="221"/>
      <c r="VD92" s="221"/>
      <c r="VE92" s="221"/>
      <c r="VF92" s="221"/>
      <c r="VG92" s="221"/>
      <c r="VH92" s="221"/>
      <c r="VI92" s="221"/>
      <c r="VJ92" s="221"/>
      <c r="VK92" s="221"/>
      <c r="VL92" s="221"/>
      <c r="VM92" s="221"/>
      <c r="VN92" s="221"/>
      <c r="VO92" s="221"/>
      <c r="VP92" s="221"/>
      <c r="VQ92" s="221"/>
      <c r="VR92" s="221"/>
      <c r="VS92" s="221"/>
      <c r="VT92" s="221"/>
      <c r="VU92" s="221"/>
      <c r="VV92" s="221"/>
      <c r="VW92" s="221"/>
      <c r="VX92" s="221"/>
      <c r="VY92" s="221"/>
      <c r="VZ92" s="221"/>
      <c r="WA92" s="221"/>
      <c r="WB92" s="221"/>
      <c r="WC92" s="221"/>
      <c r="WD92" s="221"/>
      <c r="WE92" s="221"/>
      <c r="WF92" s="221"/>
      <c r="WG92" s="221"/>
      <c r="WH92" s="221"/>
      <c r="WI92" s="221"/>
      <c r="WJ92" s="221"/>
      <c r="WK92" s="221"/>
      <c r="WL92" s="221"/>
      <c r="WM92" s="221"/>
      <c r="WN92" s="221"/>
      <c r="WO92" s="221"/>
      <c r="WP92" s="221"/>
      <c r="WQ92" s="221"/>
      <c r="WR92" s="221"/>
      <c r="WS92" s="221"/>
      <c r="WT92" s="221"/>
      <c r="WU92" s="221"/>
      <c r="WV92" s="221"/>
      <c r="WW92" s="221"/>
      <c r="WX92" s="221"/>
      <c r="WY92" s="221"/>
      <c r="WZ92" s="221"/>
      <c r="XA92" s="221"/>
      <c r="XB92" s="221"/>
      <c r="XC92" s="221"/>
      <c r="XD92" s="221"/>
      <c r="XE92" s="221"/>
      <c r="XF92" s="221"/>
      <c r="XG92" s="221"/>
      <c r="XH92" s="221"/>
      <c r="XI92" s="221"/>
      <c r="XJ92" s="221"/>
      <c r="XK92" s="221"/>
      <c r="XL92" s="221"/>
      <c r="XM92" s="221"/>
      <c r="XN92" s="221"/>
      <c r="XO92" s="221"/>
      <c r="XP92" s="221"/>
      <c r="XQ92" s="221"/>
      <c r="XR92" s="221"/>
      <c r="XS92" s="221"/>
      <c r="XT92" s="221"/>
      <c r="XU92" s="221"/>
      <c r="XV92" s="221"/>
      <c r="XW92" s="221"/>
      <c r="XX92" s="221"/>
      <c r="XY92" s="221"/>
      <c r="XZ92" s="221"/>
      <c r="YA92" s="221"/>
      <c r="YB92" s="221"/>
      <c r="YC92" s="221"/>
      <c r="YD92" s="221"/>
      <c r="YE92" s="221"/>
      <c r="YF92" s="221"/>
      <c r="YG92" s="221"/>
      <c r="YH92" s="221"/>
      <c r="YI92" s="221"/>
      <c r="YJ92" s="221"/>
      <c r="YK92" s="221"/>
      <c r="YL92" s="221"/>
      <c r="YM92" s="221"/>
      <c r="YN92" s="221"/>
      <c r="YO92" s="221"/>
      <c r="YP92" s="221"/>
      <c r="YQ92" s="221"/>
      <c r="YR92" s="221"/>
      <c r="YS92" s="221"/>
      <c r="YT92" s="221"/>
      <c r="YU92" s="221"/>
      <c r="YV92" s="221"/>
      <c r="YW92" s="221"/>
      <c r="YX92" s="221"/>
      <c r="YY92" s="221"/>
      <c r="YZ92" s="221"/>
      <c r="ZA92" s="221"/>
      <c r="ZB92" s="221"/>
      <c r="ZC92" s="221"/>
      <c r="ZD92" s="221"/>
      <c r="ZE92" s="221"/>
      <c r="ZF92" s="221"/>
      <c r="ZG92" s="221"/>
      <c r="ZH92" s="221"/>
      <c r="ZI92" s="221"/>
      <c r="ZJ92" s="221"/>
      <c r="ZK92" s="221"/>
      <c r="ZL92" s="221"/>
      <c r="ZM92" s="221"/>
      <c r="ZN92" s="221"/>
      <c r="ZO92" s="221"/>
      <c r="ZP92" s="221"/>
      <c r="ZQ92" s="221"/>
      <c r="ZR92" s="221"/>
      <c r="ZS92" s="221"/>
      <c r="ZT92" s="221"/>
      <c r="ZU92" s="221"/>
      <c r="ZV92" s="221"/>
      <c r="ZW92" s="221"/>
      <c r="ZX92" s="221"/>
      <c r="ZY92" s="221"/>
      <c r="ZZ92" s="221"/>
      <c r="AAA92" s="221"/>
      <c r="AAB92" s="221"/>
      <c r="AAC92" s="221"/>
      <c r="AAD92" s="221"/>
      <c r="AAE92" s="221"/>
      <c r="AAF92" s="221"/>
      <c r="AAG92" s="221"/>
      <c r="AAH92" s="221"/>
      <c r="AAI92" s="221"/>
      <c r="AAJ92" s="221"/>
      <c r="AAK92" s="221"/>
      <c r="AAL92" s="221"/>
      <c r="AAM92" s="221"/>
      <c r="AAN92" s="221"/>
      <c r="AAO92" s="221"/>
      <c r="AAP92" s="221"/>
      <c r="AAQ92" s="221"/>
      <c r="AAR92" s="221"/>
      <c r="AAS92" s="221"/>
      <c r="AAT92" s="221"/>
      <c r="AAU92" s="221"/>
      <c r="AAV92" s="221"/>
      <c r="AAW92" s="221"/>
      <c r="AAX92" s="221"/>
      <c r="AAY92" s="221"/>
      <c r="AAZ92" s="221"/>
      <c r="ABA92" s="221"/>
      <c r="ABB92" s="221"/>
      <c r="ABC92" s="221"/>
      <c r="ABD92" s="221"/>
      <c r="ABE92" s="221"/>
      <c r="ABF92" s="221"/>
      <c r="ABG92" s="221"/>
      <c r="ABH92" s="221"/>
      <c r="ABI92" s="221"/>
      <c r="ABJ92" s="221"/>
      <c r="ABK92" s="221"/>
      <c r="ABL92" s="221"/>
      <c r="ABM92" s="221"/>
      <c r="ABN92" s="221"/>
      <c r="ABO92" s="221"/>
      <c r="ABP92" s="221"/>
      <c r="ABQ92" s="221"/>
      <c r="ABR92" s="221"/>
      <c r="ABS92" s="221"/>
      <c r="ABT92" s="221"/>
      <c r="ABU92" s="221"/>
      <c r="ABV92" s="221"/>
      <c r="ABW92" s="221"/>
      <c r="ABX92" s="221"/>
      <c r="ABY92" s="221"/>
      <c r="ABZ92" s="221"/>
      <c r="ACA92" s="221"/>
      <c r="ACB92" s="221"/>
      <c r="ACC92" s="221"/>
      <c r="ACD92" s="221"/>
      <c r="ACE92" s="221"/>
      <c r="ACF92" s="221"/>
      <c r="ACG92" s="221"/>
      <c r="ACH92" s="221"/>
      <c r="ACI92" s="221"/>
      <c r="ACJ92" s="221"/>
      <c r="ACK92" s="221"/>
      <c r="ACL92" s="221"/>
      <c r="ACM92" s="221"/>
      <c r="ACN92" s="221"/>
      <c r="ACO92" s="221"/>
      <c r="ACP92" s="221"/>
      <c r="ACQ92" s="221"/>
      <c r="ACR92" s="221"/>
      <c r="ACS92" s="221"/>
      <c r="ACT92" s="221"/>
      <c r="ACU92" s="221"/>
      <c r="ACV92" s="221"/>
      <c r="ACW92" s="221"/>
      <c r="ACX92" s="221"/>
      <c r="ACY92" s="221"/>
      <c r="ACZ92" s="221"/>
      <c r="ADA92" s="221"/>
      <c r="ADB92" s="221"/>
      <c r="ADC92" s="221"/>
      <c r="ADD92" s="221"/>
      <c r="ADE92" s="221"/>
      <c r="ADF92" s="221"/>
      <c r="ADG92" s="221"/>
      <c r="ADH92" s="221"/>
      <c r="ADI92" s="221"/>
      <c r="ADJ92" s="221"/>
      <c r="ADK92" s="221"/>
      <c r="ADL92" s="221"/>
      <c r="ADM92" s="221"/>
      <c r="ADN92" s="221"/>
      <c r="ADO92" s="221"/>
      <c r="ADP92" s="221"/>
      <c r="ADQ92" s="221"/>
      <c r="ADR92" s="221"/>
      <c r="ADS92" s="221"/>
      <c r="ADT92" s="221"/>
      <c r="ADU92" s="221"/>
      <c r="ADV92" s="221"/>
      <c r="ADW92" s="221"/>
      <c r="ADX92" s="221"/>
      <c r="ADY92" s="221"/>
      <c r="ADZ92" s="221"/>
      <c r="AEA92" s="221"/>
      <c r="AEB92" s="221"/>
      <c r="AEC92" s="221"/>
      <c r="AED92" s="221"/>
      <c r="AEE92" s="221"/>
      <c r="AEF92" s="221"/>
      <c r="AEG92" s="221"/>
      <c r="AEH92" s="221"/>
      <c r="AEI92" s="221"/>
      <c r="AEJ92" s="221"/>
      <c r="AEK92" s="221"/>
      <c r="AEL92" s="221"/>
      <c r="AEM92" s="221"/>
      <c r="AEN92" s="221"/>
      <c r="AEO92" s="221"/>
      <c r="AEP92" s="221"/>
      <c r="AEQ92" s="221"/>
      <c r="AER92" s="221"/>
      <c r="AES92" s="221"/>
      <c r="AET92" s="221"/>
      <c r="AEU92" s="221"/>
      <c r="AEV92" s="221"/>
      <c r="AEW92" s="221"/>
      <c r="AEX92" s="221"/>
      <c r="AEY92" s="221"/>
      <c r="AEZ92" s="221"/>
      <c r="AFA92" s="221"/>
      <c r="AFB92" s="221"/>
      <c r="AFC92" s="221"/>
      <c r="AFD92" s="221"/>
      <c r="AFE92" s="221"/>
      <c r="AFF92" s="221"/>
      <c r="AFG92" s="221"/>
      <c r="AFH92" s="221"/>
      <c r="AFI92" s="221"/>
      <c r="AFJ92" s="221"/>
      <c r="AFK92" s="221"/>
      <c r="AFL92" s="221"/>
      <c r="AFM92" s="221"/>
      <c r="AFN92" s="221"/>
      <c r="AFO92" s="221"/>
      <c r="AFP92" s="221"/>
      <c r="AFQ92" s="221"/>
      <c r="AFR92" s="221"/>
      <c r="AFS92" s="221"/>
      <c r="AFT92" s="221"/>
      <c r="AFU92" s="221"/>
      <c r="AFV92" s="221"/>
      <c r="AFW92" s="221"/>
      <c r="AFX92" s="221"/>
      <c r="AFY92" s="221"/>
      <c r="AFZ92" s="221"/>
      <c r="AGA92" s="221"/>
      <c r="AGB92" s="221"/>
      <c r="AGC92" s="221"/>
      <c r="AGD92" s="221"/>
      <c r="AGE92" s="221"/>
      <c r="AGF92" s="221"/>
      <c r="AGG92" s="221"/>
      <c r="AGH92" s="221"/>
      <c r="AGI92" s="221"/>
      <c r="AGJ92" s="221"/>
      <c r="AGK92" s="221"/>
      <c r="AGL92" s="221"/>
      <c r="AGM92" s="221"/>
      <c r="AGN92" s="221"/>
      <c r="AGO92" s="221"/>
      <c r="AGP92" s="221"/>
      <c r="AGQ92" s="221"/>
      <c r="AGR92" s="221"/>
      <c r="AGS92" s="221"/>
      <c r="AGT92" s="221"/>
      <c r="AGU92" s="221"/>
      <c r="AGV92" s="221"/>
      <c r="AGW92" s="221"/>
      <c r="AGX92" s="221"/>
      <c r="AGY92" s="221"/>
      <c r="AGZ92" s="221"/>
      <c r="AHA92" s="221"/>
      <c r="AHB92" s="221"/>
      <c r="AHC92" s="221"/>
      <c r="AHD92" s="221"/>
      <c r="AHE92" s="221"/>
      <c r="AHF92" s="221"/>
      <c r="AHG92" s="221"/>
      <c r="AHH92" s="221"/>
      <c r="AHI92" s="221"/>
      <c r="AHJ92" s="221"/>
      <c r="AHK92" s="221"/>
      <c r="AHL92" s="221"/>
      <c r="AHM92" s="221"/>
      <c r="AHN92" s="221"/>
      <c r="AHO92" s="221"/>
      <c r="AHP92" s="221"/>
      <c r="AHQ92" s="221"/>
      <c r="AHR92" s="221"/>
      <c r="AHS92" s="221"/>
      <c r="AHT92" s="221"/>
      <c r="AHU92" s="221"/>
      <c r="AHV92" s="221"/>
      <c r="AHW92" s="221"/>
      <c r="AHX92" s="221"/>
      <c r="AHY92" s="221"/>
      <c r="AHZ92" s="221"/>
      <c r="AIA92" s="221"/>
      <c r="AIB92" s="221"/>
      <c r="AIC92" s="221"/>
      <c r="AID92" s="221"/>
      <c r="AIE92" s="221"/>
      <c r="AIF92" s="221"/>
      <c r="AIG92" s="221"/>
      <c r="AIH92" s="221"/>
      <c r="AII92" s="221"/>
      <c r="AIJ92" s="221"/>
      <c r="AIK92" s="221"/>
      <c r="AIL92" s="221"/>
      <c r="AIM92" s="221"/>
      <c r="AIN92" s="221"/>
      <c r="AIO92" s="221"/>
      <c r="AIP92" s="221"/>
      <c r="AIQ92" s="221"/>
      <c r="AIR92" s="221"/>
      <c r="AIS92" s="221"/>
      <c r="AIT92" s="221"/>
      <c r="AIU92" s="221"/>
      <c r="AIV92" s="221"/>
      <c r="AIW92" s="221"/>
      <c r="AIX92" s="221"/>
      <c r="AIY92" s="221"/>
      <c r="AIZ92" s="221"/>
      <c r="AJA92" s="221"/>
      <c r="AJB92" s="221"/>
      <c r="AJC92" s="221"/>
      <c r="AJD92" s="221"/>
      <c r="AJE92" s="221"/>
      <c r="AJF92" s="221"/>
      <c r="AJG92" s="221"/>
      <c r="AJH92" s="221"/>
      <c r="AJI92" s="221"/>
      <c r="AJJ92" s="221"/>
      <c r="AJK92" s="221"/>
      <c r="AJL92" s="221"/>
      <c r="AJM92" s="221"/>
      <c r="AJN92" s="221"/>
      <c r="AJO92" s="221"/>
      <c r="AJP92" s="221"/>
      <c r="AJQ92" s="221"/>
      <c r="AJR92" s="221"/>
      <c r="AJS92" s="221"/>
      <c r="AJT92" s="221"/>
      <c r="AJU92" s="221"/>
      <c r="AJV92" s="221"/>
      <c r="AJW92" s="221"/>
      <c r="AJX92" s="221"/>
      <c r="AJY92" s="221"/>
      <c r="AJZ92" s="221"/>
      <c r="AKA92" s="221"/>
      <c r="AKB92" s="221"/>
      <c r="AKC92" s="221"/>
      <c r="AKD92" s="221"/>
      <c r="AKE92" s="221"/>
      <c r="AKF92" s="221"/>
      <c r="AKG92" s="221"/>
      <c r="AKH92" s="221"/>
      <c r="AKI92" s="221"/>
      <c r="AKJ92" s="221"/>
      <c r="AKK92" s="221"/>
      <c r="AKL92" s="221"/>
      <c r="AKM92" s="221"/>
      <c r="AKN92" s="221"/>
      <c r="AKO92" s="221"/>
      <c r="AKP92" s="221"/>
      <c r="AKQ92" s="221"/>
      <c r="AKR92" s="221"/>
      <c r="AKS92" s="221"/>
      <c r="AKT92" s="221"/>
      <c r="AKU92" s="221"/>
      <c r="AKV92" s="221"/>
      <c r="AKW92" s="221"/>
      <c r="AKX92" s="221"/>
      <c r="AKY92" s="221"/>
      <c r="AKZ92" s="221"/>
      <c r="ALA92" s="221"/>
      <c r="ALB92" s="221"/>
      <c r="ALC92" s="221"/>
      <c r="ALD92" s="221"/>
      <c r="ALE92" s="221"/>
      <c r="ALF92" s="221"/>
      <c r="ALG92" s="221"/>
      <c r="ALH92" s="221"/>
      <c r="ALI92" s="221"/>
      <c r="ALJ92" s="221"/>
      <c r="ALK92" s="221"/>
      <c r="ALL92" s="221"/>
      <c r="ALM92" s="221"/>
      <c r="ALN92" s="221"/>
      <c r="ALO92" s="221"/>
      <c r="ALP92" s="221"/>
      <c r="ALQ92" s="221"/>
      <c r="ALR92" s="221"/>
      <c r="ALS92" s="221"/>
      <c r="ALT92" s="221"/>
      <c r="ALU92" s="221"/>
      <c r="ALV92" s="221"/>
      <c r="ALW92" s="221"/>
      <c r="ALX92" s="221"/>
      <c r="ALY92" s="221"/>
      <c r="ALZ92" s="221"/>
      <c r="AMA92" s="221"/>
      <c r="AMB92" s="221"/>
      <c r="AMC92" s="221"/>
      <c r="AMD92" s="221"/>
      <c r="AME92" s="221"/>
      <c r="AMF92" s="221"/>
      <c r="AMG92" s="221"/>
      <c r="AMH92" s="221"/>
      <c r="AMI92" s="221"/>
      <c r="AMJ92" s="221"/>
      <c r="AMK92" s="221"/>
      <c r="AML92" s="221"/>
      <c r="AMM92" s="221"/>
      <c r="AMN92" s="221"/>
      <c r="AMO92" s="221"/>
      <c r="AMP92" s="221"/>
      <c r="AMQ92" s="221"/>
      <c r="AMR92" s="221"/>
      <c r="AMS92" s="221"/>
      <c r="AMT92" s="221"/>
      <c r="AMU92" s="221"/>
      <c r="AMV92" s="221"/>
      <c r="AMW92" s="221"/>
      <c r="AMX92" s="221"/>
      <c r="AMY92" s="221"/>
      <c r="AMZ92" s="221"/>
      <c r="ANA92" s="221"/>
      <c r="ANB92" s="221"/>
      <c r="ANC92" s="221"/>
      <c r="AND92" s="221"/>
      <c r="ANE92" s="221"/>
      <c r="ANF92" s="221"/>
      <c r="ANG92" s="221"/>
      <c r="ANH92" s="221"/>
      <c r="ANI92" s="221"/>
      <c r="ANJ92" s="221"/>
      <c r="ANK92" s="221"/>
      <c r="ANL92" s="221"/>
      <c r="ANM92" s="221"/>
      <c r="ANN92" s="221"/>
      <c r="ANO92" s="221"/>
      <c r="ANP92" s="221"/>
      <c r="ANQ92" s="221"/>
      <c r="ANR92" s="221"/>
      <c r="ANS92" s="221"/>
      <c r="ANT92" s="221"/>
      <c r="ANU92" s="221"/>
      <c r="ANV92" s="221"/>
      <c r="ANW92" s="221"/>
      <c r="ANX92" s="221"/>
      <c r="ANY92" s="221"/>
      <c r="ANZ92" s="221"/>
      <c r="AOA92" s="221"/>
      <c r="AOB92" s="221"/>
      <c r="AOC92" s="221"/>
      <c r="AOD92" s="221"/>
      <c r="AOE92" s="221"/>
      <c r="AOF92" s="221"/>
      <c r="AOG92" s="221"/>
      <c r="AOH92" s="221"/>
      <c r="AOI92" s="221"/>
      <c r="AOJ92" s="221"/>
      <c r="AOK92" s="221"/>
      <c r="AOL92" s="221"/>
      <c r="AOM92" s="221"/>
      <c r="AON92" s="221"/>
      <c r="AOO92" s="221"/>
      <c r="AOP92" s="221"/>
      <c r="AOQ92" s="221"/>
      <c r="AOR92" s="221"/>
      <c r="AOS92" s="221"/>
      <c r="AOT92" s="221"/>
      <c r="AOU92" s="221"/>
      <c r="AOV92" s="221"/>
      <c r="AOW92" s="221"/>
      <c r="AOX92" s="221"/>
      <c r="AOY92" s="221"/>
      <c r="AOZ92" s="221"/>
      <c r="APA92" s="221"/>
      <c r="APB92" s="221"/>
      <c r="APC92" s="221"/>
      <c r="APD92" s="221"/>
      <c r="APE92" s="221"/>
      <c r="APF92" s="221"/>
      <c r="APG92" s="221"/>
      <c r="APH92" s="221"/>
      <c r="API92" s="221"/>
      <c r="APJ92" s="221"/>
      <c r="APK92" s="221"/>
      <c r="APL92" s="221"/>
      <c r="APM92" s="221"/>
      <c r="APN92" s="221"/>
      <c r="APO92" s="221"/>
      <c r="APP92" s="221"/>
      <c r="APQ92" s="221"/>
      <c r="APR92" s="221"/>
      <c r="APS92" s="221"/>
      <c r="APT92" s="221"/>
      <c r="APU92" s="221"/>
      <c r="APV92" s="221"/>
      <c r="APW92" s="221"/>
      <c r="APX92" s="221"/>
      <c r="APY92" s="221"/>
      <c r="APZ92" s="221"/>
      <c r="AQA92" s="221"/>
      <c r="AQB92" s="221"/>
      <c r="AQC92" s="221"/>
      <c r="AQD92" s="221"/>
      <c r="AQE92" s="221"/>
      <c r="AQF92" s="221"/>
      <c r="AQG92" s="221"/>
      <c r="AQH92" s="221"/>
      <c r="AQI92" s="221"/>
      <c r="AQJ92" s="221"/>
      <c r="AQK92" s="221"/>
      <c r="AQL92" s="221"/>
      <c r="AQM92" s="221"/>
      <c r="AQN92" s="221"/>
      <c r="AQO92" s="221"/>
      <c r="AQP92" s="221"/>
      <c r="AQQ92" s="221"/>
      <c r="AQR92" s="221"/>
      <c r="AQS92" s="221"/>
      <c r="AQT92" s="221"/>
      <c r="AQU92" s="221"/>
      <c r="AQV92" s="221"/>
      <c r="AQW92" s="221"/>
      <c r="AQX92" s="221"/>
      <c r="AQY92" s="221"/>
      <c r="AQZ92" s="221"/>
      <c r="ARA92" s="221"/>
      <c r="ARB92" s="221"/>
      <c r="ARC92" s="221"/>
      <c r="ARD92" s="221"/>
      <c r="ARE92" s="221"/>
      <c r="ARF92" s="221"/>
      <c r="ARG92" s="221"/>
      <c r="ARH92" s="221"/>
      <c r="ARI92" s="221"/>
      <c r="ARJ92" s="221"/>
      <c r="ARK92" s="221"/>
      <c r="ARL92" s="221"/>
      <c r="ARM92" s="221"/>
      <c r="ARN92" s="221"/>
      <c r="ARO92" s="221"/>
      <c r="ARP92" s="221"/>
      <c r="ARQ92" s="221"/>
      <c r="ARR92" s="221"/>
      <c r="ARS92" s="221"/>
      <c r="ART92" s="221"/>
      <c r="ARU92" s="221"/>
      <c r="ARV92" s="221"/>
      <c r="ARW92" s="221"/>
      <c r="ARX92" s="221"/>
      <c r="ARY92" s="221"/>
      <c r="ARZ92" s="221"/>
      <c r="ASA92" s="221"/>
      <c r="ASB92" s="221"/>
      <c r="ASC92" s="221"/>
      <c r="ASD92" s="221"/>
      <c r="ASE92" s="221"/>
      <c r="ASF92" s="221"/>
      <c r="ASG92" s="221"/>
      <c r="ASH92" s="221"/>
      <c r="ASI92" s="221"/>
      <c r="ASJ92" s="221"/>
      <c r="ASK92" s="221"/>
      <c r="ASL92" s="221"/>
      <c r="ASM92" s="221"/>
      <c r="ASN92" s="221"/>
      <c r="ASO92" s="221"/>
      <c r="ASP92" s="221"/>
      <c r="ASQ92" s="221"/>
      <c r="ASR92" s="221"/>
      <c r="ASS92" s="221"/>
      <c r="AST92" s="221"/>
      <c r="ASU92" s="221"/>
      <c r="ASV92" s="221"/>
      <c r="ASW92" s="221"/>
      <c r="ASX92" s="221"/>
      <c r="ASY92" s="221"/>
      <c r="ASZ92" s="221"/>
      <c r="ATA92" s="221"/>
      <c r="ATB92" s="221"/>
      <c r="ATC92" s="221"/>
      <c r="ATD92" s="221"/>
      <c r="ATE92" s="221"/>
      <c r="ATF92" s="221"/>
      <c r="ATG92" s="221"/>
      <c r="ATH92" s="221"/>
      <c r="ATI92" s="221"/>
      <c r="ATJ92" s="221"/>
      <c r="ATK92" s="221"/>
      <c r="ATL92" s="221"/>
      <c r="ATM92" s="221"/>
      <c r="ATN92" s="221"/>
      <c r="ATO92" s="221"/>
      <c r="ATP92" s="221"/>
      <c r="ATQ92" s="221"/>
      <c r="ATR92" s="221"/>
      <c r="ATS92" s="221"/>
      <c r="ATT92" s="221"/>
      <c r="ATU92" s="221"/>
      <c r="ATV92" s="221"/>
      <c r="ATW92" s="221"/>
      <c r="ATX92" s="221"/>
      <c r="ATY92" s="221"/>
      <c r="ATZ92" s="221"/>
      <c r="AUA92" s="221"/>
      <c r="AUB92" s="221"/>
      <c r="AUC92" s="221"/>
      <c r="AUD92" s="221"/>
      <c r="AUE92" s="221"/>
      <c r="AUF92" s="221"/>
      <c r="AUG92" s="221"/>
      <c r="AUH92" s="221"/>
      <c r="AUI92" s="221"/>
      <c r="AUJ92" s="221"/>
      <c r="AUK92" s="221"/>
      <c r="AUL92" s="221"/>
      <c r="AUM92" s="221"/>
      <c r="AUN92" s="221"/>
      <c r="AUO92" s="221"/>
      <c r="AUP92" s="221"/>
      <c r="AUQ92" s="221"/>
      <c r="AUR92" s="221"/>
      <c r="AUS92" s="221"/>
      <c r="AUT92" s="221"/>
      <c r="AUU92" s="221"/>
      <c r="AUV92" s="221"/>
      <c r="AUW92" s="221"/>
      <c r="AUX92" s="221"/>
      <c r="AUY92" s="221"/>
      <c r="AUZ92" s="221"/>
      <c r="AVA92" s="221"/>
      <c r="AVB92" s="221"/>
      <c r="AVC92" s="221"/>
      <c r="AVD92" s="221"/>
      <c r="AVE92" s="221"/>
      <c r="AVF92" s="221"/>
      <c r="AVG92" s="221"/>
      <c r="AVH92" s="221"/>
      <c r="AVI92" s="221"/>
      <c r="AVJ92" s="221"/>
      <c r="AVK92" s="221"/>
      <c r="AVL92" s="221"/>
      <c r="AVM92" s="221"/>
      <c r="AVN92" s="221"/>
      <c r="AVO92" s="221"/>
      <c r="AVP92" s="221"/>
      <c r="AVQ92" s="221"/>
      <c r="AVR92" s="221"/>
      <c r="AVS92" s="221"/>
      <c r="AVT92" s="221"/>
      <c r="AVU92" s="221"/>
      <c r="AVV92" s="221"/>
      <c r="AVW92" s="221"/>
      <c r="AVX92" s="221"/>
      <c r="AVY92" s="221"/>
      <c r="AVZ92" s="221"/>
      <c r="AWA92" s="221"/>
      <c r="AWB92" s="221"/>
      <c r="AWC92" s="221"/>
      <c r="AWD92" s="221"/>
      <c r="AWE92" s="221"/>
      <c r="AWF92" s="221"/>
      <c r="AWG92" s="221"/>
      <c r="AWH92" s="221"/>
      <c r="AWI92" s="221"/>
      <c r="AWJ92" s="221"/>
      <c r="AWK92" s="221"/>
      <c r="AWL92" s="221"/>
      <c r="AWM92" s="221"/>
      <c r="AWN92" s="221"/>
      <c r="AWO92" s="221"/>
      <c r="AWP92" s="221"/>
      <c r="AWQ92" s="221"/>
      <c r="AWR92" s="221"/>
      <c r="AWS92" s="221"/>
      <c r="AWT92" s="221"/>
      <c r="AWU92" s="221"/>
      <c r="AWV92" s="221"/>
      <c r="AWW92" s="221"/>
      <c r="AWX92" s="221"/>
      <c r="AWY92" s="221"/>
      <c r="AWZ92" s="221"/>
      <c r="AXA92" s="221"/>
      <c r="AXB92" s="221"/>
      <c r="AXC92" s="221"/>
      <c r="AXD92" s="221"/>
      <c r="AXE92" s="221"/>
      <c r="AXF92" s="221"/>
      <c r="AXG92" s="221"/>
      <c r="AXH92" s="221"/>
      <c r="AXI92" s="221"/>
      <c r="AXJ92" s="221"/>
      <c r="AXK92" s="221"/>
      <c r="AXL92" s="221"/>
      <c r="AXM92" s="221"/>
      <c r="AXN92" s="221"/>
      <c r="AXO92" s="221"/>
      <c r="AXP92" s="221"/>
      <c r="AXQ92" s="221"/>
      <c r="AXR92" s="221"/>
      <c r="AXS92" s="221"/>
      <c r="AXT92" s="221"/>
      <c r="AXU92" s="221"/>
      <c r="AXV92" s="221"/>
      <c r="AXW92" s="221"/>
      <c r="AXX92" s="221"/>
      <c r="AXY92" s="221"/>
      <c r="AXZ92" s="221"/>
      <c r="AYA92" s="221"/>
      <c r="AYB92" s="221"/>
      <c r="AYC92" s="221"/>
      <c r="AYD92" s="221"/>
      <c r="AYE92" s="221"/>
      <c r="AYF92" s="221"/>
      <c r="AYG92" s="221"/>
      <c r="AYH92" s="221"/>
      <c r="AYI92" s="221"/>
      <c r="AYJ92" s="221"/>
      <c r="AYK92" s="221"/>
      <c r="AYL92" s="221"/>
      <c r="AYM92" s="221"/>
      <c r="AYN92" s="221"/>
      <c r="AYO92" s="221"/>
      <c r="AYP92" s="221"/>
      <c r="AYQ92" s="221"/>
      <c r="AYR92" s="221"/>
      <c r="AYS92" s="221"/>
      <c r="AYT92" s="221"/>
      <c r="AYU92" s="221"/>
      <c r="AYV92" s="221"/>
      <c r="AYW92" s="221"/>
      <c r="AYX92" s="221"/>
      <c r="AYY92" s="221"/>
      <c r="AYZ92" s="221"/>
      <c r="AZA92" s="221"/>
      <c r="AZB92" s="221"/>
      <c r="AZC92" s="221"/>
      <c r="AZD92" s="221"/>
      <c r="AZE92" s="221"/>
      <c r="AZF92" s="221"/>
      <c r="AZG92" s="221"/>
      <c r="AZH92" s="221"/>
      <c r="AZI92" s="221"/>
      <c r="AZJ92" s="221"/>
      <c r="AZK92" s="221"/>
      <c r="AZL92" s="221"/>
      <c r="AZM92" s="221"/>
      <c r="AZN92" s="221"/>
      <c r="AZO92" s="221"/>
      <c r="AZP92" s="221"/>
      <c r="AZQ92" s="221"/>
      <c r="AZR92" s="221"/>
      <c r="AZS92" s="221"/>
      <c r="AZT92" s="221"/>
      <c r="AZU92" s="221"/>
      <c r="AZV92" s="221"/>
      <c r="AZW92" s="221"/>
      <c r="AZX92" s="221"/>
      <c r="AZY92" s="221"/>
      <c r="AZZ92" s="221"/>
      <c r="BAA92" s="221"/>
      <c r="BAB92" s="221"/>
      <c r="BAC92" s="221"/>
      <c r="BAD92" s="221"/>
      <c r="BAE92" s="221"/>
      <c r="BAF92" s="221"/>
      <c r="BAG92" s="221"/>
      <c r="BAH92" s="221"/>
      <c r="BAI92" s="221"/>
      <c r="BAJ92" s="221"/>
      <c r="BAK92" s="221"/>
      <c r="BAL92" s="221"/>
      <c r="BAM92" s="221"/>
      <c r="BAN92" s="221"/>
      <c r="BAO92" s="221"/>
      <c r="BAP92" s="221"/>
      <c r="BAQ92" s="221"/>
      <c r="BAR92" s="221"/>
      <c r="BAS92" s="221"/>
      <c r="BAT92" s="221"/>
      <c r="BAU92" s="221"/>
      <c r="BAV92" s="221"/>
      <c r="BAW92" s="221"/>
      <c r="BAX92" s="221"/>
      <c r="BAY92" s="221"/>
      <c r="BAZ92" s="221"/>
      <c r="BBA92" s="221"/>
      <c r="BBB92" s="221"/>
      <c r="BBC92" s="221"/>
      <c r="BBD92" s="221"/>
      <c r="BBE92" s="221"/>
      <c r="BBF92" s="221"/>
      <c r="BBG92" s="221"/>
      <c r="BBH92" s="221"/>
      <c r="BBI92" s="221"/>
      <c r="BBJ92" s="221"/>
      <c r="BBK92" s="221"/>
      <c r="BBL92" s="221"/>
      <c r="BBM92" s="221"/>
      <c r="BBN92" s="221"/>
      <c r="BBO92" s="221"/>
      <c r="BBP92" s="221"/>
      <c r="BBQ92" s="221"/>
      <c r="BBR92" s="221"/>
      <c r="BBS92" s="221"/>
      <c r="BBT92" s="221"/>
      <c r="BBU92" s="221"/>
      <c r="BBV92" s="221"/>
      <c r="BBW92" s="221"/>
      <c r="BBX92" s="221"/>
      <c r="BBY92" s="221"/>
      <c r="BBZ92" s="221"/>
      <c r="BCA92" s="221"/>
      <c r="BCB92" s="221"/>
      <c r="BCC92" s="221"/>
      <c r="BCD92" s="221"/>
      <c r="BCE92" s="221"/>
      <c r="BCF92" s="221"/>
      <c r="BCG92" s="221"/>
      <c r="BCH92" s="221"/>
      <c r="BCI92" s="221"/>
      <c r="BCJ92" s="221"/>
      <c r="BCK92" s="221"/>
      <c r="BCL92" s="221"/>
      <c r="BCM92" s="221"/>
      <c r="BCN92" s="221"/>
      <c r="BCO92" s="221"/>
      <c r="BCP92" s="221"/>
      <c r="BCQ92" s="221"/>
      <c r="BCR92" s="221"/>
      <c r="BCS92" s="221"/>
      <c r="BCT92" s="221"/>
      <c r="BCU92" s="221"/>
      <c r="BCV92" s="221"/>
      <c r="BCW92" s="221"/>
      <c r="BCX92" s="221"/>
      <c r="BCY92" s="221"/>
      <c r="BCZ92" s="221"/>
      <c r="BDA92" s="221"/>
      <c r="BDB92" s="221"/>
      <c r="BDC92" s="221"/>
      <c r="BDD92" s="221"/>
      <c r="BDE92" s="221"/>
      <c r="BDF92" s="221"/>
      <c r="BDG92" s="221"/>
      <c r="BDH92" s="221"/>
      <c r="BDI92" s="221"/>
      <c r="BDJ92" s="221"/>
      <c r="BDK92" s="221"/>
      <c r="BDL92" s="221"/>
      <c r="BDM92" s="221"/>
      <c r="BDN92" s="221"/>
      <c r="BDO92" s="221"/>
      <c r="BDP92" s="221"/>
      <c r="BDQ92" s="221"/>
      <c r="BDR92" s="221"/>
      <c r="BDS92" s="221"/>
      <c r="BDT92" s="221"/>
      <c r="BDU92" s="221"/>
      <c r="BDV92" s="221"/>
      <c r="BDW92" s="221"/>
      <c r="BDX92" s="221"/>
      <c r="BDY92" s="221"/>
      <c r="BDZ92" s="221"/>
      <c r="BEA92" s="221"/>
      <c r="BEB92" s="221"/>
      <c r="BEC92" s="221"/>
      <c r="BED92" s="221"/>
      <c r="BEE92" s="221"/>
      <c r="BEF92" s="221"/>
      <c r="BEG92" s="221"/>
      <c r="BEH92" s="221"/>
      <c r="BEI92" s="221"/>
      <c r="BEJ92" s="221"/>
      <c r="BEK92" s="221"/>
      <c r="BEL92" s="221"/>
      <c r="BEM92" s="221"/>
      <c r="BEN92" s="221"/>
      <c r="BEO92" s="221"/>
      <c r="BEP92" s="221"/>
      <c r="BEQ92" s="221"/>
      <c r="BER92" s="221"/>
      <c r="BES92" s="221"/>
      <c r="BET92" s="221"/>
      <c r="BEU92" s="221"/>
      <c r="BEV92" s="221"/>
      <c r="BEW92" s="221"/>
      <c r="BEX92" s="221"/>
      <c r="BEY92" s="221"/>
      <c r="BEZ92" s="221"/>
      <c r="BFA92" s="221"/>
      <c r="BFB92" s="221"/>
      <c r="BFC92" s="221"/>
      <c r="BFD92" s="221"/>
      <c r="BFE92" s="221"/>
      <c r="BFF92" s="221"/>
      <c r="BFG92" s="221"/>
      <c r="BFH92" s="221"/>
      <c r="BFI92" s="221"/>
      <c r="BFJ92" s="221"/>
      <c r="BFK92" s="221"/>
      <c r="BFL92" s="221"/>
      <c r="BFM92" s="221"/>
      <c r="BFN92" s="221"/>
      <c r="BFO92" s="221"/>
      <c r="BFP92" s="221"/>
      <c r="BFQ92" s="221"/>
      <c r="BFR92" s="221"/>
      <c r="BFS92" s="221"/>
      <c r="BFT92" s="221"/>
      <c r="BFU92" s="221"/>
      <c r="BFV92" s="221"/>
      <c r="BFW92" s="221"/>
      <c r="BFX92" s="221"/>
      <c r="BFY92" s="221"/>
      <c r="BFZ92" s="221"/>
      <c r="BGA92" s="221"/>
      <c r="BGB92" s="221"/>
      <c r="BGC92" s="221"/>
      <c r="BGD92" s="221"/>
      <c r="BGE92" s="221"/>
      <c r="BGF92" s="221"/>
      <c r="BGG92" s="221"/>
      <c r="BGH92" s="221"/>
      <c r="BGI92" s="221"/>
      <c r="BGJ92" s="221"/>
      <c r="BGK92" s="221"/>
      <c r="BGL92" s="221"/>
      <c r="BGM92" s="221"/>
      <c r="BGN92" s="221"/>
      <c r="BGO92" s="221"/>
      <c r="BGP92" s="221"/>
      <c r="BGQ92" s="221"/>
      <c r="BGR92" s="221"/>
      <c r="BGS92" s="221"/>
      <c r="BGT92" s="221"/>
      <c r="BGU92" s="221"/>
      <c r="BGV92" s="221"/>
      <c r="BGW92" s="221"/>
      <c r="BGX92" s="221"/>
      <c r="BGY92" s="221"/>
      <c r="BGZ92" s="221"/>
      <c r="BHA92" s="221"/>
      <c r="BHB92" s="221"/>
      <c r="BHC92" s="221"/>
      <c r="BHD92" s="221"/>
      <c r="BHE92" s="221"/>
      <c r="BHF92" s="221"/>
      <c r="BHG92" s="221"/>
      <c r="BHH92" s="221"/>
      <c r="BHI92" s="221"/>
      <c r="BHJ92" s="221"/>
      <c r="BHK92" s="221"/>
      <c r="BHL92" s="221"/>
      <c r="BHM92" s="221"/>
      <c r="BHN92" s="221"/>
      <c r="BHO92" s="221"/>
      <c r="BHP92" s="221"/>
      <c r="BHQ92" s="221"/>
      <c r="BHR92" s="221"/>
      <c r="BHS92" s="221"/>
      <c r="BHT92" s="221"/>
      <c r="BHU92" s="221"/>
      <c r="BHV92" s="221"/>
      <c r="BHW92" s="221"/>
      <c r="BHX92" s="221"/>
      <c r="BHY92" s="221"/>
      <c r="BHZ92" s="221"/>
      <c r="BIA92" s="221"/>
      <c r="BIB92" s="221"/>
      <c r="BIC92" s="221"/>
      <c r="BID92" s="221"/>
      <c r="BIE92" s="221"/>
      <c r="BIF92" s="221"/>
      <c r="BIG92" s="221"/>
      <c r="BIH92" s="221"/>
      <c r="BII92" s="221"/>
      <c r="BIJ92" s="221"/>
      <c r="BIK92" s="221"/>
      <c r="BIL92" s="221"/>
      <c r="BIM92" s="221"/>
      <c r="BIN92" s="221"/>
      <c r="BIO92" s="221"/>
      <c r="BIP92" s="221"/>
      <c r="BIQ92" s="221"/>
      <c r="BIR92" s="221"/>
      <c r="BIS92" s="221"/>
      <c r="BIT92" s="221"/>
      <c r="BIU92" s="221"/>
      <c r="BIV92" s="221"/>
      <c r="BIW92" s="221"/>
      <c r="BIX92" s="221"/>
      <c r="BIY92" s="221"/>
      <c r="BIZ92" s="221"/>
      <c r="BJA92" s="221"/>
      <c r="BJB92" s="221"/>
      <c r="BJC92" s="221"/>
      <c r="BJD92" s="221"/>
      <c r="BJE92" s="221"/>
      <c r="BJF92" s="221"/>
      <c r="BJG92" s="221"/>
      <c r="BJH92" s="221"/>
      <c r="BJI92" s="221"/>
      <c r="BJJ92" s="221"/>
      <c r="BJK92" s="221"/>
      <c r="BJL92" s="221"/>
      <c r="BJM92" s="221"/>
      <c r="BJN92" s="221"/>
      <c r="BJO92" s="221"/>
      <c r="BJP92" s="221"/>
      <c r="BJQ92" s="221"/>
      <c r="BJR92" s="221"/>
      <c r="BJS92" s="221"/>
      <c r="BJT92" s="221"/>
      <c r="BJU92" s="221"/>
      <c r="BJV92" s="221"/>
      <c r="BJW92" s="221"/>
      <c r="BJX92" s="221"/>
      <c r="BJY92" s="221"/>
      <c r="BJZ92" s="221"/>
      <c r="BKA92" s="221"/>
      <c r="BKB92" s="221"/>
      <c r="BKC92" s="221"/>
      <c r="BKD92" s="221"/>
      <c r="BKE92" s="221"/>
      <c r="BKF92" s="221"/>
      <c r="BKG92" s="221"/>
      <c r="BKH92" s="221"/>
      <c r="BKI92" s="221"/>
      <c r="BKJ92" s="221"/>
      <c r="BKK92" s="221"/>
      <c r="BKL92" s="221"/>
      <c r="BKM92" s="221"/>
      <c r="BKN92" s="221"/>
      <c r="BKO92" s="221"/>
      <c r="BKP92" s="221"/>
      <c r="BKQ92" s="221"/>
      <c r="BKR92" s="221"/>
      <c r="BKS92" s="221"/>
      <c r="BKT92" s="221"/>
      <c r="BKU92" s="221"/>
      <c r="BKV92" s="221"/>
      <c r="BKW92" s="221"/>
      <c r="BKX92" s="221"/>
      <c r="BKY92" s="221"/>
      <c r="BKZ92" s="221"/>
      <c r="BLA92" s="221"/>
      <c r="BLB92" s="221"/>
      <c r="BLC92" s="221"/>
      <c r="BLD92" s="221"/>
      <c r="BLE92" s="221"/>
      <c r="BLF92" s="221"/>
      <c r="BLG92" s="221"/>
      <c r="BLH92" s="221"/>
      <c r="BLI92" s="221"/>
      <c r="BLJ92" s="221"/>
      <c r="BLK92" s="221"/>
      <c r="BLL92" s="221"/>
      <c r="BLM92" s="221"/>
      <c r="BLN92" s="221"/>
      <c r="BLO92" s="221"/>
      <c r="BLP92" s="221"/>
      <c r="BLQ92" s="221"/>
      <c r="BLR92" s="221"/>
      <c r="BLS92" s="221"/>
      <c r="BLT92" s="221"/>
      <c r="BLU92" s="221"/>
      <c r="BLV92" s="221"/>
      <c r="BLW92" s="221"/>
      <c r="BLX92" s="221"/>
      <c r="BLY92" s="221"/>
      <c r="BLZ92" s="221"/>
      <c r="BMA92" s="221"/>
      <c r="BMB92" s="221"/>
      <c r="BMC92" s="221"/>
      <c r="BMD92" s="221"/>
      <c r="BME92" s="221"/>
      <c r="BMF92" s="221"/>
      <c r="BMG92" s="221"/>
      <c r="BMH92" s="221"/>
      <c r="BMI92" s="221"/>
      <c r="BMJ92" s="221"/>
      <c r="BMK92" s="221"/>
      <c r="BML92" s="221"/>
      <c r="BMM92" s="221"/>
      <c r="BMN92" s="221"/>
      <c r="BMO92" s="221"/>
      <c r="BMP92" s="221"/>
      <c r="BMQ92" s="221"/>
      <c r="BMR92" s="221"/>
      <c r="BMS92" s="221"/>
      <c r="BMT92" s="221"/>
      <c r="BMU92" s="221"/>
      <c r="BMV92" s="221"/>
      <c r="BMW92" s="221"/>
      <c r="BMX92" s="221"/>
      <c r="BMY92" s="221"/>
      <c r="BMZ92" s="221"/>
      <c r="BNA92" s="221"/>
      <c r="BNB92" s="221"/>
      <c r="BNC92" s="221"/>
      <c r="BND92" s="221"/>
      <c r="BNE92" s="221"/>
      <c r="BNF92" s="221"/>
      <c r="BNG92" s="221"/>
      <c r="BNH92" s="221"/>
      <c r="BNI92" s="221"/>
      <c r="BNJ92" s="221"/>
      <c r="BNK92" s="221"/>
      <c r="BNL92" s="221"/>
      <c r="BNM92" s="221"/>
      <c r="BNN92" s="221"/>
      <c r="BNO92" s="221"/>
      <c r="BNP92" s="221"/>
      <c r="BNQ92" s="221"/>
      <c r="BNR92" s="221"/>
      <c r="BNS92" s="221"/>
      <c r="BNT92" s="221"/>
      <c r="BNU92" s="221"/>
      <c r="BNV92" s="221"/>
      <c r="BNW92" s="221"/>
      <c r="BNX92" s="221"/>
      <c r="BNY92" s="221"/>
      <c r="BNZ92" s="221"/>
      <c r="BOA92" s="221"/>
      <c r="BOB92" s="221"/>
      <c r="BOC92" s="221"/>
      <c r="BOD92" s="221"/>
      <c r="BOE92" s="221"/>
      <c r="BOF92" s="221"/>
      <c r="BOG92" s="221"/>
      <c r="BOH92" s="221"/>
      <c r="BOI92" s="221"/>
      <c r="BOJ92" s="221"/>
      <c r="BOK92" s="221"/>
      <c r="BOL92" s="221"/>
      <c r="BOM92" s="221"/>
      <c r="BON92" s="221"/>
      <c r="BOO92" s="221"/>
      <c r="BOP92" s="221"/>
      <c r="BOQ92" s="221"/>
      <c r="BOR92" s="221"/>
      <c r="BOS92" s="221"/>
      <c r="BOT92" s="221"/>
      <c r="BOU92" s="221"/>
      <c r="BOV92" s="221"/>
      <c r="BOW92" s="221"/>
      <c r="BOX92" s="221"/>
      <c r="BOY92" s="221"/>
      <c r="BOZ92" s="221"/>
      <c r="BPA92" s="221"/>
      <c r="BPB92" s="221"/>
      <c r="BPC92" s="221"/>
      <c r="BPD92" s="221"/>
      <c r="BPE92" s="221"/>
      <c r="BPF92" s="221"/>
      <c r="BPG92" s="221"/>
      <c r="BPH92" s="221"/>
      <c r="BPI92" s="221"/>
      <c r="BPJ92" s="221"/>
      <c r="BPK92" s="221"/>
      <c r="BPL92" s="221"/>
      <c r="BPM92" s="221"/>
      <c r="BPN92" s="221"/>
      <c r="BPO92" s="221"/>
      <c r="BPP92" s="221"/>
      <c r="BPQ92" s="221"/>
      <c r="BPR92" s="221"/>
      <c r="BPS92" s="221"/>
      <c r="BPT92" s="221"/>
      <c r="BPU92" s="221"/>
      <c r="BPV92" s="221"/>
      <c r="BPW92" s="221"/>
      <c r="BPX92" s="221"/>
      <c r="BPY92" s="221"/>
      <c r="BPZ92" s="221"/>
      <c r="BQA92" s="221"/>
      <c r="BQB92" s="221"/>
      <c r="BQC92" s="221"/>
      <c r="BQD92" s="221"/>
      <c r="BQE92" s="221"/>
      <c r="BQF92" s="221"/>
      <c r="BQG92" s="221"/>
      <c r="BQH92" s="221"/>
      <c r="BQI92" s="221"/>
      <c r="BQJ92" s="221"/>
      <c r="BQK92" s="221"/>
      <c r="BQL92" s="221"/>
      <c r="BQM92" s="221"/>
      <c r="BQN92" s="221"/>
      <c r="BQO92" s="221"/>
      <c r="BQP92" s="221"/>
      <c r="BQQ92" s="221"/>
      <c r="BQR92" s="221"/>
      <c r="BQS92" s="221"/>
      <c r="BQT92" s="221"/>
      <c r="BQU92" s="221"/>
      <c r="BQV92" s="221"/>
      <c r="BQW92" s="221"/>
      <c r="BQX92" s="221"/>
      <c r="BQY92" s="221"/>
      <c r="BQZ92" s="221"/>
      <c r="BRA92" s="221"/>
      <c r="BRB92" s="221"/>
      <c r="BRC92" s="221"/>
      <c r="BRD92" s="221"/>
      <c r="BRE92" s="221"/>
      <c r="BRF92" s="221"/>
      <c r="BRG92" s="221"/>
      <c r="BRH92" s="221"/>
      <c r="BRI92" s="221"/>
      <c r="BRJ92" s="221"/>
      <c r="BRK92" s="221"/>
      <c r="BRL92" s="221"/>
      <c r="BRM92" s="221"/>
      <c r="BRN92" s="221"/>
      <c r="BRO92" s="221"/>
      <c r="BRP92" s="221"/>
      <c r="BRQ92" s="221"/>
      <c r="BRR92" s="221"/>
      <c r="BRS92" s="221"/>
      <c r="BRT92" s="221"/>
      <c r="BRU92" s="221"/>
      <c r="BRV92" s="221"/>
      <c r="BRW92" s="221"/>
      <c r="BRX92" s="221"/>
      <c r="BRY92" s="221"/>
      <c r="BRZ92" s="221"/>
      <c r="BSA92" s="221"/>
      <c r="BSB92" s="221"/>
      <c r="BSC92" s="221"/>
      <c r="BSD92" s="221"/>
      <c r="BSE92" s="221"/>
      <c r="BSF92" s="221"/>
      <c r="BSG92" s="221"/>
      <c r="BSH92" s="221"/>
      <c r="BSI92" s="221"/>
      <c r="BSJ92" s="221"/>
      <c r="BSK92" s="221"/>
      <c r="BSL92" s="221"/>
      <c r="BSM92" s="221"/>
      <c r="BSN92" s="221"/>
      <c r="BSO92" s="221"/>
      <c r="BSP92" s="221"/>
      <c r="BSQ92" s="221"/>
      <c r="BSR92" s="221"/>
      <c r="BSS92" s="221"/>
      <c r="BST92" s="221"/>
      <c r="BSU92" s="221"/>
      <c r="BSV92" s="221"/>
      <c r="BSW92" s="221"/>
      <c r="BSX92" s="221"/>
      <c r="BSY92" s="221"/>
      <c r="BSZ92" s="221"/>
      <c r="BTA92" s="221"/>
      <c r="BTB92" s="221"/>
      <c r="BTC92" s="221"/>
      <c r="BTD92" s="221"/>
      <c r="BTE92" s="221"/>
      <c r="BTF92" s="221"/>
      <c r="BTG92" s="221"/>
      <c r="BTH92" s="221"/>
      <c r="BTI92" s="221"/>
      <c r="BTJ92" s="221"/>
      <c r="BTK92" s="221"/>
      <c r="BTL92" s="221"/>
      <c r="BTM92" s="221"/>
      <c r="BTN92" s="221"/>
      <c r="BTO92" s="221"/>
      <c r="BTP92" s="221"/>
      <c r="BTQ92" s="221"/>
      <c r="BTR92" s="221"/>
      <c r="BTS92" s="221"/>
      <c r="BTT92" s="221"/>
      <c r="BTU92" s="221"/>
      <c r="BTV92" s="221"/>
      <c r="BTW92" s="221"/>
      <c r="BTX92" s="221"/>
      <c r="BTY92" s="221"/>
      <c r="BTZ92" s="221"/>
      <c r="BUA92" s="221"/>
      <c r="BUB92" s="221"/>
      <c r="BUC92" s="221"/>
      <c r="BUD92" s="221"/>
      <c r="BUE92" s="221"/>
      <c r="BUF92" s="221"/>
      <c r="BUG92" s="221"/>
      <c r="BUH92" s="221"/>
      <c r="BUI92" s="221"/>
      <c r="BUJ92" s="221"/>
      <c r="BUK92" s="221"/>
      <c r="BUL92" s="221"/>
      <c r="BUM92" s="221"/>
      <c r="BUN92" s="221"/>
      <c r="BUO92" s="221"/>
      <c r="BUP92" s="221"/>
      <c r="BUQ92" s="221"/>
      <c r="BUR92" s="221"/>
      <c r="BUS92" s="221"/>
      <c r="BUT92" s="221"/>
      <c r="BUU92" s="221"/>
      <c r="BUV92" s="221"/>
      <c r="BUW92" s="221"/>
      <c r="BUX92" s="221"/>
      <c r="BUY92" s="221"/>
      <c r="BUZ92" s="221"/>
      <c r="BVA92" s="221"/>
      <c r="BVB92" s="221"/>
      <c r="BVC92" s="221"/>
      <c r="BVD92" s="221"/>
      <c r="BVE92" s="221"/>
      <c r="BVF92" s="221"/>
      <c r="BVG92" s="221"/>
      <c r="BVH92" s="221"/>
      <c r="BVI92" s="221"/>
      <c r="BVJ92" s="221"/>
      <c r="BVK92" s="221"/>
      <c r="BVL92" s="221"/>
      <c r="BVM92" s="221"/>
      <c r="BVN92" s="221"/>
      <c r="BVO92" s="221"/>
      <c r="BVP92" s="221"/>
      <c r="BVQ92" s="221"/>
      <c r="BVR92" s="221"/>
      <c r="BVS92" s="221"/>
      <c r="BVT92" s="221"/>
      <c r="BVU92" s="221"/>
      <c r="BVV92" s="221"/>
      <c r="BVW92" s="221"/>
      <c r="BVX92" s="221"/>
      <c r="BVY92" s="221"/>
      <c r="BVZ92" s="221"/>
      <c r="BWA92" s="221"/>
      <c r="BWB92" s="221"/>
      <c r="BWC92" s="221"/>
      <c r="BWD92" s="221"/>
      <c r="BWE92" s="221"/>
      <c r="BWF92" s="221"/>
      <c r="BWG92" s="221"/>
      <c r="BWH92" s="221"/>
      <c r="BWI92" s="221"/>
      <c r="BWJ92" s="221"/>
      <c r="BWK92" s="221"/>
      <c r="BWL92" s="221"/>
      <c r="BWM92" s="221"/>
      <c r="BWN92" s="221"/>
      <c r="BWO92" s="221"/>
      <c r="BWP92" s="221"/>
      <c r="BWQ92" s="221"/>
      <c r="BWR92" s="221"/>
      <c r="BWS92" s="221"/>
      <c r="BWT92" s="221"/>
      <c r="BWU92" s="221"/>
      <c r="BWV92" s="221"/>
      <c r="BWW92" s="221"/>
      <c r="BWX92" s="221"/>
      <c r="BWY92" s="221"/>
      <c r="BWZ92" s="221"/>
      <c r="BXA92" s="221"/>
      <c r="BXB92" s="221"/>
      <c r="BXC92" s="221"/>
      <c r="BXD92" s="221"/>
      <c r="BXE92" s="221"/>
      <c r="BXF92" s="221"/>
      <c r="BXG92" s="221"/>
      <c r="BXH92" s="221"/>
      <c r="BXI92" s="221"/>
      <c r="BXJ92" s="221"/>
      <c r="BXK92" s="221"/>
      <c r="BXL92" s="221"/>
      <c r="BXM92" s="221"/>
      <c r="BXN92" s="221"/>
      <c r="BXO92" s="221"/>
      <c r="BXP92" s="221"/>
      <c r="BXQ92" s="221"/>
      <c r="BXR92" s="221"/>
      <c r="BXS92" s="221"/>
      <c r="BXT92" s="221"/>
      <c r="BXU92" s="221"/>
      <c r="BXV92" s="221"/>
      <c r="BXW92" s="221"/>
      <c r="BXX92" s="221"/>
      <c r="BXY92" s="221"/>
      <c r="BXZ92" s="221"/>
      <c r="BYA92" s="221"/>
      <c r="BYB92" s="221"/>
      <c r="BYC92" s="221"/>
      <c r="BYD92" s="221"/>
      <c r="BYE92" s="221"/>
      <c r="BYF92" s="221"/>
      <c r="BYG92" s="221"/>
      <c r="BYH92" s="221"/>
      <c r="BYI92" s="221"/>
      <c r="BYJ92" s="221"/>
      <c r="BYK92" s="221"/>
      <c r="BYL92" s="221"/>
      <c r="BYM92" s="221"/>
      <c r="BYN92" s="221"/>
      <c r="BYO92" s="221"/>
      <c r="BYP92" s="221"/>
      <c r="BYQ92" s="221"/>
      <c r="BYR92" s="221"/>
      <c r="BYS92" s="221"/>
      <c r="BYT92" s="221"/>
      <c r="BYU92" s="221"/>
      <c r="BYV92" s="221"/>
      <c r="BYW92" s="221"/>
      <c r="BYX92" s="221"/>
      <c r="BYY92" s="221"/>
      <c r="BYZ92" s="221"/>
      <c r="BZA92" s="221"/>
      <c r="BZB92" s="221"/>
      <c r="BZC92" s="221"/>
      <c r="BZD92" s="221"/>
      <c r="BZE92" s="221"/>
      <c r="BZF92" s="221"/>
      <c r="BZG92" s="221"/>
      <c r="BZH92" s="221"/>
      <c r="BZI92" s="221"/>
      <c r="BZJ92" s="221"/>
      <c r="BZK92" s="221"/>
      <c r="BZL92" s="221"/>
      <c r="BZM92" s="221"/>
      <c r="BZN92" s="221"/>
      <c r="BZO92" s="221"/>
      <c r="BZP92" s="221"/>
      <c r="BZQ92" s="221"/>
      <c r="BZR92" s="221"/>
      <c r="BZS92" s="221"/>
      <c r="BZT92" s="221"/>
      <c r="BZU92" s="221"/>
      <c r="BZV92" s="221"/>
      <c r="BZW92" s="221"/>
      <c r="BZX92" s="221"/>
      <c r="BZY92" s="221"/>
      <c r="BZZ92" s="221"/>
      <c r="CAA92" s="221"/>
      <c r="CAB92" s="221"/>
      <c r="CAC92" s="221"/>
      <c r="CAD92" s="221"/>
      <c r="CAE92" s="221"/>
      <c r="CAF92" s="221"/>
      <c r="CAG92" s="221"/>
      <c r="CAH92" s="221"/>
      <c r="CAI92" s="221"/>
      <c r="CAJ92" s="221"/>
      <c r="CAK92" s="221"/>
      <c r="CAL92" s="221"/>
      <c r="CAM92" s="221"/>
      <c r="CAN92" s="221"/>
      <c r="CAO92" s="221"/>
      <c r="CAP92" s="221"/>
      <c r="CAQ92" s="221"/>
      <c r="CAR92" s="221"/>
      <c r="CAS92" s="221"/>
      <c r="CAT92" s="221"/>
      <c r="CAU92" s="221"/>
      <c r="CAV92" s="221"/>
      <c r="CAW92" s="221"/>
      <c r="CAX92" s="221"/>
      <c r="CAY92" s="221"/>
      <c r="CAZ92" s="221"/>
      <c r="CBA92" s="221"/>
      <c r="CBB92" s="221"/>
      <c r="CBC92" s="221"/>
      <c r="CBD92" s="221"/>
      <c r="CBE92" s="221"/>
      <c r="CBF92" s="221"/>
      <c r="CBG92" s="221"/>
      <c r="CBH92" s="221"/>
      <c r="CBI92" s="221"/>
      <c r="CBJ92" s="221"/>
      <c r="CBK92" s="221"/>
      <c r="CBL92" s="221"/>
      <c r="CBM92" s="221"/>
      <c r="CBN92" s="221"/>
      <c r="CBO92" s="221"/>
      <c r="CBP92" s="221"/>
      <c r="CBQ92" s="221"/>
      <c r="CBR92" s="221"/>
      <c r="CBS92" s="221"/>
      <c r="CBT92" s="221"/>
      <c r="CBU92" s="221"/>
      <c r="CBV92" s="221"/>
      <c r="CBW92" s="221"/>
      <c r="CBX92" s="221"/>
      <c r="CBY92" s="221"/>
      <c r="CBZ92" s="221"/>
      <c r="CCA92" s="221"/>
      <c r="CCB92" s="221"/>
      <c r="CCC92" s="221"/>
      <c r="CCD92" s="221"/>
      <c r="CCE92" s="221"/>
      <c r="CCF92" s="221"/>
      <c r="CCG92" s="221"/>
      <c r="CCH92" s="221"/>
      <c r="CCI92" s="221"/>
      <c r="CCJ92" s="221"/>
      <c r="CCK92" s="221"/>
      <c r="CCL92" s="221"/>
      <c r="CCM92" s="221"/>
      <c r="CCN92" s="221"/>
      <c r="CCO92" s="221"/>
      <c r="CCP92" s="221"/>
      <c r="CCQ92" s="221"/>
      <c r="CCR92" s="221"/>
      <c r="CCS92" s="221"/>
      <c r="CCT92" s="221"/>
      <c r="CCU92" s="221"/>
      <c r="CCV92" s="221"/>
      <c r="CCW92" s="221"/>
      <c r="CCX92" s="221"/>
      <c r="CCY92" s="221"/>
      <c r="CCZ92" s="221"/>
      <c r="CDA92" s="221"/>
      <c r="CDB92" s="221"/>
      <c r="CDC92" s="221"/>
      <c r="CDD92" s="221"/>
      <c r="CDE92" s="221"/>
      <c r="CDF92" s="221"/>
      <c r="CDG92" s="221"/>
      <c r="CDH92" s="221"/>
      <c r="CDI92" s="221"/>
      <c r="CDJ92" s="221"/>
      <c r="CDK92" s="221"/>
      <c r="CDL92" s="221"/>
      <c r="CDM92" s="221"/>
      <c r="CDN92" s="221"/>
      <c r="CDO92" s="221"/>
      <c r="CDP92" s="221"/>
      <c r="CDQ92" s="221"/>
      <c r="CDR92" s="221"/>
      <c r="CDS92" s="221"/>
      <c r="CDT92" s="221"/>
      <c r="CDU92" s="221"/>
      <c r="CDV92" s="221"/>
      <c r="CDW92" s="221"/>
      <c r="CDX92" s="221"/>
      <c r="CDY92" s="221"/>
      <c r="CDZ92" s="221"/>
      <c r="CEA92" s="221"/>
      <c r="CEB92" s="221"/>
      <c r="CEC92" s="221"/>
      <c r="CED92" s="221"/>
      <c r="CEE92" s="221"/>
      <c r="CEF92" s="221"/>
      <c r="CEG92" s="221"/>
      <c r="CEH92" s="221"/>
      <c r="CEI92" s="221"/>
      <c r="CEJ92" s="221"/>
      <c r="CEK92" s="221"/>
      <c r="CEL92" s="221"/>
      <c r="CEM92" s="221"/>
      <c r="CEN92" s="221"/>
      <c r="CEO92" s="221"/>
      <c r="CEP92" s="221"/>
      <c r="CEQ92" s="221"/>
      <c r="CER92" s="221"/>
      <c r="CES92" s="221"/>
      <c r="CET92" s="221"/>
      <c r="CEU92" s="221"/>
      <c r="CEV92" s="221"/>
      <c r="CEW92" s="221"/>
      <c r="CEX92" s="221"/>
      <c r="CEY92" s="221"/>
      <c r="CEZ92" s="221"/>
      <c r="CFA92" s="221"/>
      <c r="CFB92" s="221"/>
      <c r="CFC92" s="221"/>
      <c r="CFD92" s="221"/>
      <c r="CFE92" s="221"/>
      <c r="CFF92" s="221"/>
      <c r="CFG92" s="221"/>
      <c r="CFH92" s="221"/>
      <c r="CFI92" s="221"/>
      <c r="CFJ92" s="221"/>
      <c r="CFK92" s="221"/>
      <c r="CFL92" s="221"/>
      <c r="CFM92" s="221"/>
      <c r="CFN92" s="221"/>
      <c r="CFO92" s="221"/>
      <c r="CFP92" s="221"/>
      <c r="CFQ92" s="221"/>
      <c r="CFR92" s="221"/>
      <c r="CFS92" s="221"/>
      <c r="CFT92" s="221"/>
      <c r="CFU92" s="221"/>
      <c r="CFV92" s="221"/>
      <c r="CFW92" s="221"/>
      <c r="CFX92" s="221"/>
      <c r="CFY92" s="221"/>
      <c r="CFZ92" s="221"/>
      <c r="CGA92" s="221"/>
      <c r="CGB92" s="221"/>
      <c r="CGC92" s="221"/>
      <c r="CGD92" s="221"/>
      <c r="CGE92" s="221"/>
      <c r="CGF92" s="221"/>
      <c r="CGG92" s="221"/>
      <c r="CGH92" s="221"/>
      <c r="CGI92" s="221"/>
      <c r="CGJ92" s="221"/>
      <c r="CGK92" s="221"/>
      <c r="CGL92" s="221"/>
      <c r="CGM92" s="221"/>
      <c r="CGN92" s="221"/>
      <c r="CGO92" s="221"/>
      <c r="CGP92" s="221"/>
      <c r="CGQ92" s="221"/>
      <c r="CGR92" s="221"/>
      <c r="CGS92" s="221"/>
      <c r="CGT92" s="221"/>
      <c r="CGU92" s="221"/>
      <c r="CGV92" s="221"/>
      <c r="CGW92" s="221"/>
      <c r="CGX92" s="221"/>
      <c r="CGY92" s="221"/>
      <c r="CGZ92" s="221"/>
      <c r="CHA92" s="221"/>
      <c r="CHB92" s="221"/>
      <c r="CHC92" s="221"/>
      <c r="CHD92" s="221"/>
      <c r="CHE92" s="221"/>
      <c r="CHF92" s="221"/>
      <c r="CHG92" s="221"/>
      <c r="CHH92" s="221"/>
      <c r="CHI92" s="221"/>
      <c r="CHJ92" s="221"/>
      <c r="CHK92" s="221"/>
      <c r="CHL92" s="221"/>
      <c r="CHM92" s="221"/>
      <c r="CHN92" s="221"/>
      <c r="CHO92" s="221"/>
      <c r="CHP92" s="221"/>
      <c r="CHQ92" s="221"/>
      <c r="CHR92" s="221"/>
      <c r="CHS92" s="221"/>
      <c r="CHT92" s="221"/>
      <c r="CHU92" s="221"/>
      <c r="CHV92" s="221"/>
      <c r="CHW92" s="221"/>
      <c r="CHX92" s="221"/>
      <c r="CHY92" s="221"/>
      <c r="CHZ92" s="221"/>
      <c r="CIA92" s="221"/>
      <c r="CIB92" s="221"/>
      <c r="CIC92" s="221"/>
      <c r="CID92" s="221"/>
      <c r="CIE92" s="221"/>
      <c r="CIF92" s="221"/>
      <c r="CIG92" s="221"/>
      <c r="CIH92" s="221"/>
      <c r="CII92" s="221"/>
      <c r="CIJ92" s="221"/>
      <c r="CIK92" s="221"/>
      <c r="CIL92" s="221"/>
      <c r="CIM92" s="221"/>
      <c r="CIN92" s="221"/>
      <c r="CIO92" s="221"/>
      <c r="CIP92" s="221"/>
      <c r="CIQ92" s="221"/>
      <c r="CIR92" s="221"/>
      <c r="CIS92" s="221"/>
      <c r="CIT92" s="221"/>
      <c r="CIU92" s="221"/>
      <c r="CIV92" s="221"/>
      <c r="CIW92" s="221"/>
      <c r="CIX92" s="221"/>
      <c r="CIY92" s="221"/>
      <c r="CIZ92" s="221"/>
      <c r="CJA92" s="221"/>
      <c r="CJB92" s="221"/>
      <c r="CJC92" s="221"/>
      <c r="CJD92" s="221"/>
      <c r="CJE92" s="221"/>
      <c r="CJF92" s="221"/>
      <c r="CJG92" s="221"/>
      <c r="CJH92" s="221"/>
      <c r="CJI92" s="221"/>
      <c r="CJJ92" s="221"/>
      <c r="CJK92" s="221"/>
      <c r="CJL92" s="221"/>
      <c r="CJM92" s="221"/>
      <c r="CJN92" s="221"/>
      <c r="CJO92" s="221"/>
      <c r="CJP92" s="221"/>
      <c r="CJQ92" s="221"/>
      <c r="CJR92" s="221"/>
      <c r="CJS92" s="221"/>
      <c r="CJT92" s="221"/>
      <c r="CJU92" s="221"/>
      <c r="CJV92" s="221"/>
      <c r="CJW92" s="221"/>
      <c r="CJX92" s="221"/>
      <c r="CJY92" s="221"/>
      <c r="CJZ92" s="221"/>
      <c r="CKA92" s="221"/>
      <c r="CKB92" s="221"/>
      <c r="CKC92" s="221"/>
      <c r="CKD92" s="221"/>
      <c r="CKE92" s="221"/>
      <c r="CKF92" s="221"/>
      <c r="CKG92" s="221"/>
      <c r="CKH92" s="221"/>
      <c r="CKI92" s="221"/>
      <c r="CKJ92" s="221"/>
      <c r="CKK92" s="221"/>
      <c r="CKL92" s="221"/>
      <c r="CKM92" s="221"/>
      <c r="CKN92" s="221"/>
      <c r="CKO92" s="221"/>
      <c r="CKP92" s="221"/>
      <c r="CKQ92" s="221"/>
      <c r="CKR92" s="221"/>
      <c r="CKS92" s="221"/>
      <c r="CKT92" s="221"/>
      <c r="CKU92" s="221"/>
      <c r="CKV92" s="221"/>
      <c r="CKW92" s="221"/>
      <c r="CKX92" s="221"/>
      <c r="CKY92" s="221"/>
      <c r="CKZ92" s="221"/>
      <c r="CLA92" s="221"/>
      <c r="CLB92" s="221"/>
      <c r="CLC92" s="221"/>
      <c r="CLD92" s="221"/>
      <c r="CLE92" s="221"/>
      <c r="CLF92" s="221"/>
      <c r="CLG92" s="221"/>
      <c r="CLH92" s="221"/>
      <c r="CLI92" s="221"/>
      <c r="CLJ92" s="221"/>
      <c r="CLK92" s="221"/>
      <c r="CLL92" s="221"/>
      <c r="CLM92" s="221"/>
      <c r="CLN92" s="221"/>
      <c r="CLO92" s="221"/>
      <c r="CLP92" s="221"/>
      <c r="CLQ92" s="221"/>
      <c r="CLR92" s="221"/>
      <c r="CLS92" s="221"/>
      <c r="CLT92" s="221"/>
      <c r="CLU92" s="221"/>
      <c r="CLV92" s="221"/>
      <c r="CLW92" s="221"/>
      <c r="CLX92" s="221"/>
      <c r="CLY92" s="221"/>
      <c r="CLZ92" s="221"/>
      <c r="CMA92" s="221"/>
      <c r="CMB92" s="221"/>
      <c r="CMC92" s="221"/>
      <c r="CMD92" s="221"/>
      <c r="CME92" s="221"/>
      <c r="CMF92" s="221"/>
      <c r="CMG92" s="221"/>
      <c r="CMH92" s="221"/>
      <c r="CMI92" s="221"/>
      <c r="CMJ92" s="221"/>
      <c r="CMK92" s="221"/>
      <c r="CML92" s="221"/>
      <c r="CMM92" s="221"/>
      <c r="CMN92" s="221"/>
      <c r="CMO92" s="221"/>
      <c r="CMP92" s="221"/>
      <c r="CMQ92" s="221"/>
      <c r="CMR92" s="221"/>
      <c r="CMS92" s="221"/>
      <c r="CMT92" s="221"/>
      <c r="CMU92" s="221"/>
      <c r="CMV92" s="221"/>
      <c r="CMW92" s="221"/>
      <c r="CMX92" s="221"/>
      <c r="CMY92" s="221"/>
      <c r="CMZ92" s="221"/>
      <c r="CNA92" s="221"/>
      <c r="CNB92" s="221"/>
      <c r="CNC92" s="221"/>
      <c r="CND92" s="221"/>
      <c r="CNE92" s="221"/>
      <c r="CNF92" s="221"/>
      <c r="CNG92" s="221"/>
      <c r="CNH92" s="221"/>
      <c r="CNI92" s="221"/>
      <c r="CNJ92" s="221"/>
      <c r="CNK92" s="221"/>
      <c r="CNL92" s="221"/>
      <c r="CNM92" s="221"/>
      <c r="CNN92" s="221"/>
      <c r="CNO92" s="221"/>
      <c r="CNP92" s="221"/>
      <c r="CNQ92" s="221"/>
      <c r="CNR92" s="221"/>
      <c r="CNS92" s="221"/>
      <c r="CNT92" s="221"/>
      <c r="CNU92" s="221"/>
      <c r="CNV92" s="221"/>
      <c r="CNW92" s="221"/>
      <c r="CNX92" s="221"/>
      <c r="CNY92" s="221"/>
      <c r="CNZ92" s="221"/>
      <c r="COA92" s="221"/>
      <c r="COB92" s="221"/>
      <c r="COC92" s="221"/>
      <c r="COD92" s="221"/>
      <c r="COE92" s="221"/>
      <c r="COF92" s="221"/>
      <c r="COG92" s="221"/>
      <c r="COH92" s="221"/>
      <c r="COI92" s="221"/>
      <c r="COJ92" s="221"/>
      <c r="COK92" s="221"/>
      <c r="COL92" s="221"/>
      <c r="COM92" s="221"/>
      <c r="CON92" s="221"/>
      <c r="COO92" s="221"/>
      <c r="COP92" s="221"/>
      <c r="COQ92" s="221"/>
      <c r="COR92" s="221"/>
      <c r="COS92" s="221"/>
      <c r="COT92" s="221"/>
      <c r="COU92" s="221"/>
      <c r="COV92" s="221"/>
      <c r="COW92" s="221"/>
      <c r="COX92" s="221"/>
      <c r="COY92" s="221"/>
      <c r="COZ92" s="221"/>
      <c r="CPA92" s="221"/>
      <c r="CPB92" s="221"/>
      <c r="CPC92" s="221"/>
      <c r="CPD92" s="221"/>
      <c r="CPE92" s="221"/>
      <c r="CPF92" s="221"/>
      <c r="CPG92" s="221"/>
      <c r="CPH92" s="221"/>
      <c r="CPI92" s="221"/>
      <c r="CPJ92" s="221"/>
      <c r="CPK92" s="221"/>
      <c r="CPL92" s="221"/>
      <c r="CPM92" s="221"/>
      <c r="CPN92" s="221"/>
      <c r="CPO92" s="221"/>
      <c r="CPP92" s="221"/>
      <c r="CPQ92" s="221"/>
      <c r="CPR92" s="221"/>
      <c r="CPS92" s="221"/>
      <c r="CPT92" s="221"/>
      <c r="CPU92" s="221"/>
      <c r="CPV92" s="221"/>
      <c r="CPW92" s="221"/>
      <c r="CPX92" s="221"/>
      <c r="CPY92" s="221"/>
      <c r="CPZ92" s="221"/>
      <c r="CQA92" s="221"/>
      <c r="CQB92" s="221"/>
      <c r="CQC92" s="221"/>
      <c r="CQD92" s="221"/>
      <c r="CQE92" s="221"/>
      <c r="CQF92" s="221"/>
      <c r="CQG92" s="221"/>
      <c r="CQH92" s="221"/>
      <c r="CQI92" s="221"/>
      <c r="CQJ92" s="221"/>
      <c r="CQK92" s="221"/>
      <c r="CQL92" s="221"/>
      <c r="CQM92" s="221"/>
      <c r="CQN92" s="221"/>
      <c r="CQO92" s="221"/>
      <c r="CQP92" s="221"/>
      <c r="CQQ92" s="221"/>
      <c r="CQR92" s="221"/>
      <c r="CQS92" s="221"/>
      <c r="CQT92" s="221"/>
      <c r="CQU92" s="221"/>
      <c r="CQV92" s="221"/>
      <c r="CQW92" s="221"/>
      <c r="CQX92" s="221"/>
      <c r="CQY92" s="221"/>
      <c r="CQZ92" s="221"/>
      <c r="CRA92" s="221"/>
      <c r="CRB92" s="221"/>
      <c r="CRC92" s="221"/>
      <c r="CRD92" s="221"/>
      <c r="CRE92" s="221"/>
      <c r="CRF92" s="221"/>
      <c r="CRG92" s="221"/>
      <c r="CRH92" s="221"/>
      <c r="CRI92" s="221"/>
      <c r="CRJ92" s="221"/>
      <c r="CRK92" s="221"/>
      <c r="CRL92" s="221"/>
      <c r="CRM92" s="221"/>
      <c r="CRN92" s="221"/>
      <c r="CRO92" s="221"/>
      <c r="CRP92" s="221"/>
      <c r="CRQ92" s="221"/>
      <c r="CRR92" s="221"/>
      <c r="CRS92" s="221"/>
      <c r="CRT92" s="221"/>
      <c r="CRU92" s="221"/>
      <c r="CRV92" s="221"/>
      <c r="CRW92" s="221"/>
      <c r="CRX92" s="221"/>
      <c r="CRY92" s="221"/>
      <c r="CRZ92" s="221"/>
      <c r="CSA92" s="221"/>
      <c r="CSB92" s="221"/>
      <c r="CSC92" s="221"/>
      <c r="CSD92" s="221"/>
      <c r="CSE92" s="221"/>
      <c r="CSF92" s="221"/>
      <c r="CSG92" s="221"/>
      <c r="CSH92" s="221"/>
      <c r="CSI92" s="221"/>
      <c r="CSJ92" s="221"/>
      <c r="CSK92" s="221"/>
      <c r="CSL92" s="221"/>
      <c r="CSM92" s="221"/>
      <c r="CSN92" s="221"/>
      <c r="CSO92" s="221"/>
      <c r="CSP92" s="221"/>
      <c r="CSQ92" s="221"/>
      <c r="CSR92" s="221"/>
      <c r="CSS92" s="221"/>
      <c r="CST92" s="221"/>
      <c r="CSU92" s="221"/>
      <c r="CSV92" s="221"/>
      <c r="CSW92" s="221"/>
      <c r="CSX92" s="221"/>
      <c r="CSY92" s="221"/>
      <c r="CSZ92" s="221"/>
      <c r="CTA92" s="221"/>
      <c r="CTB92" s="221"/>
      <c r="CTC92" s="221"/>
      <c r="CTD92" s="221"/>
      <c r="CTE92" s="221"/>
      <c r="CTF92" s="221"/>
      <c r="CTG92" s="221"/>
      <c r="CTH92" s="221"/>
      <c r="CTI92" s="221"/>
      <c r="CTJ92" s="221"/>
      <c r="CTK92" s="221"/>
      <c r="CTL92" s="221"/>
      <c r="CTM92" s="221"/>
      <c r="CTN92" s="221"/>
      <c r="CTO92" s="221"/>
      <c r="CTP92" s="221"/>
      <c r="CTQ92" s="221"/>
      <c r="CTR92" s="221"/>
      <c r="CTS92" s="221"/>
      <c r="CTT92" s="221"/>
      <c r="CTU92" s="221"/>
      <c r="CTV92" s="221"/>
      <c r="CTW92" s="221"/>
      <c r="CTX92" s="221"/>
      <c r="CTY92" s="221"/>
      <c r="CTZ92" s="221"/>
      <c r="CUA92" s="221"/>
      <c r="CUB92" s="221"/>
      <c r="CUC92" s="221"/>
      <c r="CUD92" s="221"/>
      <c r="CUE92" s="221"/>
      <c r="CUF92" s="221"/>
      <c r="CUG92" s="221"/>
      <c r="CUH92" s="221"/>
      <c r="CUI92" s="221"/>
      <c r="CUJ92" s="221"/>
      <c r="CUK92" s="221"/>
      <c r="CUL92" s="221"/>
      <c r="CUM92" s="221"/>
      <c r="CUN92" s="221"/>
      <c r="CUO92" s="221"/>
      <c r="CUP92" s="221"/>
      <c r="CUQ92" s="221"/>
      <c r="CUR92" s="221"/>
      <c r="CUS92" s="221"/>
      <c r="CUT92" s="221"/>
      <c r="CUU92" s="221"/>
      <c r="CUV92" s="221"/>
      <c r="CUW92" s="221"/>
      <c r="CUX92" s="221"/>
      <c r="CUY92" s="221"/>
      <c r="CUZ92" s="221"/>
      <c r="CVA92" s="221"/>
      <c r="CVB92" s="221"/>
      <c r="CVC92" s="221"/>
      <c r="CVD92" s="221"/>
      <c r="CVE92" s="221"/>
      <c r="CVF92" s="221"/>
      <c r="CVG92" s="221"/>
      <c r="CVH92" s="221"/>
      <c r="CVI92" s="221"/>
      <c r="CVJ92" s="221"/>
      <c r="CVK92" s="221"/>
      <c r="CVL92" s="221"/>
      <c r="CVM92" s="221"/>
      <c r="CVN92" s="221"/>
      <c r="CVO92" s="221"/>
      <c r="CVP92" s="221"/>
      <c r="CVQ92" s="221"/>
      <c r="CVR92" s="221"/>
      <c r="CVS92" s="221"/>
      <c r="CVT92" s="221"/>
      <c r="CVU92" s="221"/>
      <c r="CVV92" s="221"/>
      <c r="CVW92" s="221"/>
      <c r="CVX92" s="221"/>
      <c r="CVY92" s="221"/>
      <c r="CVZ92" s="221"/>
      <c r="CWA92" s="221"/>
      <c r="CWB92" s="221"/>
      <c r="CWC92" s="221"/>
      <c r="CWD92" s="221"/>
      <c r="CWE92" s="221"/>
      <c r="CWF92" s="221"/>
      <c r="CWG92" s="221"/>
      <c r="CWH92" s="221"/>
      <c r="CWI92" s="221"/>
      <c r="CWJ92" s="221"/>
      <c r="CWK92" s="221"/>
      <c r="CWL92" s="221"/>
      <c r="CWM92" s="221"/>
      <c r="CWN92" s="221"/>
      <c r="CWO92" s="221"/>
      <c r="CWP92" s="221"/>
      <c r="CWQ92" s="221"/>
      <c r="CWR92" s="221"/>
      <c r="CWS92" s="221"/>
      <c r="CWT92" s="221"/>
      <c r="CWU92" s="221"/>
      <c r="CWV92" s="221"/>
      <c r="CWW92" s="221"/>
      <c r="CWX92" s="221"/>
      <c r="CWY92" s="221"/>
      <c r="CWZ92" s="221"/>
      <c r="CXA92" s="221"/>
      <c r="CXB92" s="221"/>
      <c r="CXC92" s="221"/>
      <c r="CXD92" s="221"/>
      <c r="CXE92" s="221"/>
      <c r="CXF92" s="221"/>
      <c r="CXG92" s="221"/>
      <c r="CXH92" s="221"/>
      <c r="CXI92" s="221"/>
      <c r="CXJ92" s="221"/>
      <c r="CXK92" s="221"/>
      <c r="CXL92" s="221"/>
      <c r="CXM92" s="221"/>
      <c r="CXN92" s="221"/>
      <c r="CXO92" s="221"/>
      <c r="CXP92" s="221"/>
      <c r="CXQ92" s="221"/>
      <c r="CXR92" s="221"/>
      <c r="CXS92" s="221"/>
      <c r="CXT92" s="221"/>
      <c r="CXU92" s="221"/>
      <c r="CXV92" s="221"/>
      <c r="CXW92" s="221"/>
      <c r="CXX92" s="221"/>
      <c r="CXY92" s="221"/>
      <c r="CXZ92" s="221"/>
      <c r="CYA92" s="221"/>
      <c r="CYB92" s="221"/>
      <c r="CYC92" s="221"/>
      <c r="CYD92" s="221"/>
      <c r="CYE92" s="221"/>
      <c r="CYF92" s="221"/>
      <c r="CYG92" s="221"/>
      <c r="CYH92" s="221"/>
      <c r="CYI92" s="221"/>
      <c r="CYJ92" s="221"/>
      <c r="CYK92" s="221"/>
      <c r="CYL92" s="221"/>
      <c r="CYM92" s="221"/>
      <c r="CYN92" s="221"/>
      <c r="CYO92" s="221"/>
      <c r="CYP92" s="221"/>
      <c r="CYQ92" s="221"/>
      <c r="CYR92" s="221"/>
      <c r="CYS92" s="221"/>
      <c r="CYT92" s="221"/>
      <c r="CYU92" s="221"/>
      <c r="CYV92" s="221"/>
      <c r="CYW92" s="221"/>
      <c r="CYX92" s="221"/>
      <c r="CYY92" s="221"/>
      <c r="CYZ92" s="221"/>
      <c r="CZA92" s="221"/>
      <c r="CZB92" s="221"/>
      <c r="CZC92" s="221"/>
      <c r="CZD92" s="221"/>
      <c r="CZE92" s="221"/>
      <c r="CZF92" s="221"/>
      <c r="CZG92" s="221"/>
      <c r="CZH92" s="221"/>
      <c r="CZI92" s="221"/>
      <c r="CZJ92" s="221"/>
      <c r="CZK92" s="221"/>
      <c r="CZL92" s="221"/>
      <c r="CZM92" s="221"/>
      <c r="CZN92" s="221"/>
      <c r="CZO92" s="221"/>
      <c r="CZP92" s="221"/>
      <c r="CZQ92" s="221"/>
      <c r="CZR92" s="221"/>
      <c r="CZS92" s="221"/>
      <c r="CZT92" s="221"/>
      <c r="CZU92" s="221"/>
      <c r="CZV92" s="221"/>
      <c r="CZW92" s="221"/>
      <c r="CZX92" s="221"/>
      <c r="CZY92" s="221"/>
      <c r="CZZ92" s="221"/>
      <c r="DAA92" s="221"/>
      <c r="DAB92" s="221"/>
      <c r="DAC92" s="221"/>
      <c r="DAD92" s="221"/>
      <c r="DAE92" s="221"/>
      <c r="DAF92" s="221"/>
      <c r="DAG92" s="221"/>
      <c r="DAH92" s="221"/>
      <c r="DAI92" s="221"/>
      <c r="DAJ92" s="221"/>
      <c r="DAK92" s="221"/>
      <c r="DAL92" s="221"/>
      <c r="DAM92" s="221"/>
      <c r="DAN92" s="221"/>
      <c r="DAO92" s="221"/>
      <c r="DAP92" s="221"/>
      <c r="DAQ92" s="221"/>
      <c r="DAR92" s="221"/>
      <c r="DAS92" s="221"/>
      <c r="DAT92" s="221"/>
      <c r="DAU92" s="221"/>
      <c r="DAV92" s="221"/>
      <c r="DAW92" s="221"/>
      <c r="DAX92" s="221"/>
      <c r="DAY92" s="221"/>
      <c r="DAZ92" s="221"/>
      <c r="DBA92" s="221"/>
      <c r="DBB92" s="221"/>
      <c r="DBC92" s="221"/>
      <c r="DBD92" s="221"/>
      <c r="DBE92" s="221"/>
      <c r="DBF92" s="221"/>
      <c r="DBG92" s="221"/>
      <c r="DBH92" s="221"/>
      <c r="DBI92" s="221"/>
      <c r="DBJ92" s="221"/>
      <c r="DBK92" s="221"/>
      <c r="DBL92" s="221"/>
      <c r="DBM92" s="221"/>
      <c r="DBN92" s="221"/>
      <c r="DBO92" s="221"/>
      <c r="DBP92" s="221"/>
      <c r="DBQ92" s="221"/>
      <c r="DBR92" s="221"/>
      <c r="DBS92" s="221"/>
      <c r="DBT92" s="221"/>
      <c r="DBU92" s="221"/>
      <c r="DBV92" s="221"/>
      <c r="DBW92" s="221"/>
      <c r="DBX92" s="221"/>
      <c r="DBY92" s="221"/>
      <c r="DBZ92" s="221"/>
      <c r="DCA92" s="221"/>
      <c r="DCB92" s="221"/>
      <c r="DCC92" s="221"/>
      <c r="DCD92" s="221"/>
      <c r="DCE92" s="221"/>
      <c r="DCF92" s="221"/>
      <c r="DCG92" s="221"/>
      <c r="DCH92" s="221"/>
      <c r="DCI92" s="221"/>
      <c r="DCJ92" s="221"/>
      <c r="DCK92" s="221"/>
      <c r="DCL92" s="221"/>
      <c r="DCM92" s="221"/>
      <c r="DCN92" s="221"/>
      <c r="DCO92" s="221"/>
      <c r="DCP92" s="221"/>
      <c r="DCQ92" s="221"/>
      <c r="DCR92" s="221"/>
      <c r="DCS92" s="221"/>
      <c r="DCT92" s="221"/>
      <c r="DCU92" s="221"/>
      <c r="DCV92" s="221"/>
      <c r="DCW92" s="221"/>
      <c r="DCX92" s="221"/>
      <c r="DCY92" s="221"/>
      <c r="DCZ92" s="221"/>
      <c r="DDA92" s="221"/>
      <c r="DDB92" s="221"/>
      <c r="DDC92" s="221"/>
      <c r="DDD92" s="221"/>
      <c r="DDE92" s="221"/>
      <c r="DDF92" s="221"/>
      <c r="DDG92" s="221"/>
      <c r="DDH92" s="221"/>
      <c r="DDI92" s="221"/>
      <c r="DDJ92" s="221"/>
      <c r="DDK92" s="221"/>
      <c r="DDL92" s="221"/>
      <c r="DDM92" s="221"/>
      <c r="DDN92" s="221"/>
      <c r="DDO92" s="221"/>
      <c r="DDP92" s="221"/>
      <c r="DDQ92" s="221"/>
      <c r="DDR92" s="221"/>
      <c r="DDS92" s="221"/>
      <c r="DDT92" s="221"/>
      <c r="DDU92" s="221"/>
      <c r="DDV92" s="221"/>
      <c r="DDW92" s="221"/>
      <c r="DDX92" s="221"/>
      <c r="DDY92" s="221"/>
      <c r="DDZ92" s="221"/>
      <c r="DEA92" s="221"/>
      <c r="DEB92" s="221"/>
      <c r="DEC92" s="221"/>
      <c r="DED92" s="221"/>
      <c r="DEE92" s="221"/>
      <c r="DEF92" s="221"/>
      <c r="DEG92" s="221"/>
      <c r="DEH92" s="221"/>
      <c r="DEI92" s="221"/>
      <c r="DEJ92" s="221"/>
      <c r="DEK92" s="221"/>
      <c r="DEL92" s="221"/>
      <c r="DEM92" s="221"/>
      <c r="DEN92" s="221"/>
      <c r="DEO92" s="221"/>
      <c r="DEP92" s="221"/>
      <c r="DEQ92" s="221"/>
      <c r="DER92" s="221"/>
      <c r="DES92" s="221"/>
      <c r="DET92" s="221"/>
      <c r="DEU92" s="221"/>
      <c r="DEV92" s="221"/>
      <c r="DEW92" s="221"/>
      <c r="DEX92" s="221"/>
      <c r="DEY92" s="221"/>
      <c r="DEZ92" s="221"/>
      <c r="DFA92" s="221"/>
      <c r="DFB92" s="221"/>
      <c r="DFC92" s="221"/>
      <c r="DFD92" s="221"/>
      <c r="DFE92" s="221"/>
      <c r="DFF92" s="221"/>
      <c r="DFG92" s="221"/>
      <c r="DFH92" s="221"/>
      <c r="DFI92" s="221"/>
      <c r="DFJ92" s="221"/>
      <c r="DFK92" s="221"/>
      <c r="DFL92" s="221"/>
      <c r="DFM92" s="221"/>
      <c r="DFN92" s="221"/>
      <c r="DFO92" s="221"/>
      <c r="DFP92" s="221"/>
      <c r="DFQ92" s="221"/>
      <c r="DFR92" s="221"/>
      <c r="DFS92" s="221"/>
      <c r="DFT92" s="221"/>
      <c r="DFU92" s="221"/>
      <c r="DFV92" s="221"/>
      <c r="DFW92" s="221"/>
      <c r="DFX92" s="221"/>
      <c r="DFY92" s="221"/>
      <c r="DFZ92" s="221"/>
      <c r="DGA92" s="221"/>
      <c r="DGB92" s="221"/>
      <c r="DGC92" s="221"/>
      <c r="DGD92" s="221"/>
      <c r="DGE92" s="221"/>
      <c r="DGF92" s="221"/>
      <c r="DGG92" s="221"/>
      <c r="DGH92" s="221"/>
      <c r="DGI92" s="221"/>
      <c r="DGJ92" s="221"/>
      <c r="DGK92" s="221"/>
      <c r="DGL92" s="221"/>
      <c r="DGM92" s="221"/>
      <c r="DGN92" s="221"/>
      <c r="DGO92" s="221"/>
      <c r="DGP92" s="221"/>
      <c r="DGQ92" s="221"/>
      <c r="DGR92" s="221"/>
      <c r="DGS92" s="221"/>
      <c r="DGT92" s="221"/>
      <c r="DGU92" s="221"/>
      <c r="DGV92" s="221"/>
      <c r="DGW92" s="221"/>
      <c r="DGX92" s="221"/>
      <c r="DGY92" s="221"/>
      <c r="DGZ92" s="221"/>
      <c r="DHA92" s="221"/>
      <c r="DHB92" s="221"/>
      <c r="DHC92" s="221"/>
      <c r="DHD92" s="221"/>
      <c r="DHE92" s="221"/>
      <c r="DHF92" s="221"/>
      <c r="DHG92" s="221"/>
      <c r="DHH92" s="221"/>
      <c r="DHI92" s="221"/>
      <c r="DHJ92" s="221"/>
      <c r="DHK92" s="221"/>
      <c r="DHL92" s="221"/>
      <c r="DHM92" s="221"/>
      <c r="DHN92" s="221"/>
      <c r="DHO92" s="221"/>
      <c r="DHP92" s="221"/>
      <c r="DHQ92" s="221"/>
      <c r="DHR92" s="221"/>
      <c r="DHS92" s="221"/>
      <c r="DHT92" s="221"/>
      <c r="DHU92" s="221"/>
      <c r="DHV92" s="221"/>
      <c r="DHW92" s="221"/>
      <c r="DHX92" s="221"/>
      <c r="DHY92" s="221"/>
      <c r="DHZ92" s="221"/>
      <c r="DIA92" s="221"/>
      <c r="DIB92" s="221"/>
      <c r="DIC92" s="221"/>
      <c r="DID92" s="221"/>
      <c r="DIE92" s="221"/>
      <c r="DIF92" s="221"/>
      <c r="DIG92" s="221"/>
      <c r="DIH92" s="221"/>
      <c r="DII92" s="221"/>
      <c r="DIJ92" s="221"/>
      <c r="DIK92" s="221"/>
      <c r="DIL92" s="221"/>
      <c r="DIM92" s="221"/>
      <c r="DIN92" s="221"/>
      <c r="DIO92" s="221"/>
      <c r="DIP92" s="221"/>
      <c r="DIQ92" s="221"/>
      <c r="DIR92" s="221"/>
      <c r="DIS92" s="221"/>
      <c r="DIT92" s="221"/>
      <c r="DIU92" s="221"/>
      <c r="DIV92" s="221"/>
      <c r="DIW92" s="221"/>
      <c r="DIX92" s="221"/>
      <c r="DIY92" s="221"/>
      <c r="DIZ92" s="221"/>
      <c r="DJA92" s="221"/>
      <c r="DJB92" s="221"/>
      <c r="DJC92" s="221"/>
      <c r="DJD92" s="221"/>
      <c r="DJE92" s="221"/>
      <c r="DJF92" s="221"/>
      <c r="DJG92" s="221"/>
      <c r="DJH92" s="221"/>
      <c r="DJI92" s="221"/>
      <c r="DJJ92" s="221"/>
      <c r="DJK92" s="221"/>
      <c r="DJL92" s="221"/>
      <c r="DJM92" s="221"/>
      <c r="DJN92" s="221"/>
      <c r="DJO92" s="221"/>
      <c r="DJP92" s="221"/>
      <c r="DJQ92" s="221"/>
      <c r="DJR92" s="221"/>
      <c r="DJS92" s="221"/>
      <c r="DJT92" s="221"/>
      <c r="DJU92" s="221"/>
      <c r="DJV92" s="221"/>
      <c r="DJW92" s="221"/>
      <c r="DJX92" s="221"/>
      <c r="DJY92" s="221"/>
      <c r="DJZ92" s="221"/>
      <c r="DKA92" s="221"/>
      <c r="DKB92" s="221"/>
      <c r="DKC92" s="221"/>
      <c r="DKD92" s="221"/>
      <c r="DKE92" s="221"/>
      <c r="DKF92" s="221"/>
      <c r="DKG92" s="221"/>
      <c r="DKH92" s="221"/>
      <c r="DKI92" s="221"/>
      <c r="DKJ92" s="221"/>
      <c r="DKK92" s="221"/>
      <c r="DKL92" s="221"/>
      <c r="DKM92" s="221"/>
      <c r="DKN92" s="221"/>
      <c r="DKO92" s="221"/>
      <c r="DKP92" s="221"/>
      <c r="DKQ92" s="221"/>
      <c r="DKR92" s="221"/>
      <c r="DKS92" s="221"/>
      <c r="DKT92" s="221"/>
      <c r="DKU92" s="221"/>
      <c r="DKV92" s="221"/>
      <c r="DKW92" s="221"/>
      <c r="DKX92" s="221"/>
      <c r="DKY92" s="221"/>
      <c r="DKZ92" s="221"/>
      <c r="DLA92" s="221"/>
      <c r="DLB92" s="221"/>
      <c r="DLC92" s="221"/>
      <c r="DLD92" s="221"/>
      <c r="DLE92" s="221"/>
      <c r="DLF92" s="221"/>
      <c r="DLG92" s="221"/>
      <c r="DLH92" s="221"/>
      <c r="DLI92" s="221"/>
      <c r="DLJ92" s="221"/>
      <c r="DLK92" s="221"/>
      <c r="DLL92" s="221"/>
      <c r="DLM92" s="221"/>
      <c r="DLN92" s="221"/>
      <c r="DLO92" s="221"/>
      <c r="DLP92" s="221"/>
      <c r="DLQ92" s="221"/>
      <c r="DLR92" s="221"/>
      <c r="DLS92" s="221"/>
      <c r="DLT92" s="221"/>
      <c r="DLU92" s="221"/>
      <c r="DLV92" s="221"/>
      <c r="DLW92" s="221"/>
      <c r="DLX92" s="221"/>
      <c r="DLY92" s="221"/>
      <c r="DLZ92" s="221"/>
      <c r="DMA92" s="221"/>
      <c r="DMB92" s="221"/>
      <c r="DMC92" s="221"/>
      <c r="DMD92" s="221"/>
      <c r="DME92" s="221"/>
      <c r="DMF92" s="221"/>
      <c r="DMG92" s="221"/>
      <c r="DMH92" s="221"/>
      <c r="DMI92" s="221"/>
      <c r="DMJ92" s="221"/>
      <c r="DMK92" s="221"/>
      <c r="DML92" s="221"/>
      <c r="DMM92" s="221"/>
      <c r="DMN92" s="221"/>
      <c r="DMO92" s="221"/>
      <c r="DMP92" s="221"/>
      <c r="DMQ92" s="221"/>
      <c r="DMR92" s="221"/>
      <c r="DMS92" s="221"/>
      <c r="DMT92" s="221"/>
      <c r="DMU92" s="221"/>
      <c r="DMV92" s="221"/>
      <c r="DMW92" s="221"/>
      <c r="DMX92" s="221"/>
      <c r="DMY92" s="221"/>
      <c r="DMZ92" s="221"/>
      <c r="DNA92" s="221"/>
      <c r="DNB92" s="221"/>
      <c r="DNC92" s="221"/>
      <c r="DND92" s="221"/>
      <c r="DNE92" s="221"/>
      <c r="DNF92" s="221"/>
      <c r="DNG92" s="221"/>
      <c r="DNH92" s="221"/>
      <c r="DNI92" s="221"/>
      <c r="DNJ92" s="221"/>
      <c r="DNK92" s="221"/>
      <c r="DNL92" s="221"/>
      <c r="DNM92" s="221"/>
      <c r="DNN92" s="221"/>
      <c r="DNO92" s="221"/>
      <c r="DNP92" s="221"/>
      <c r="DNQ92" s="221"/>
      <c r="DNR92" s="221"/>
      <c r="DNS92" s="221"/>
      <c r="DNT92" s="221"/>
      <c r="DNU92" s="221"/>
      <c r="DNV92" s="221"/>
      <c r="DNW92" s="221"/>
      <c r="DNX92" s="221"/>
      <c r="DNY92" s="221"/>
      <c r="DNZ92" s="221"/>
      <c r="DOA92" s="221"/>
      <c r="DOB92" s="221"/>
      <c r="DOC92" s="221"/>
      <c r="DOD92" s="221"/>
      <c r="DOE92" s="221"/>
      <c r="DOF92" s="221"/>
      <c r="DOG92" s="221"/>
      <c r="DOH92" s="221"/>
      <c r="DOI92" s="221"/>
      <c r="DOJ92" s="221"/>
      <c r="DOK92" s="221"/>
      <c r="DOL92" s="221"/>
      <c r="DOM92" s="221"/>
      <c r="DON92" s="221"/>
      <c r="DOO92" s="221"/>
      <c r="DOP92" s="221"/>
      <c r="DOQ92" s="221"/>
      <c r="DOR92" s="221"/>
      <c r="DOS92" s="221"/>
      <c r="DOT92" s="221"/>
      <c r="DOU92" s="221"/>
      <c r="DOV92" s="221"/>
      <c r="DOW92" s="221"/>
      <c r="DOX92" s="221"/>
      <c r="DOY92" s="221"/>
      <c r="DOZ92" s="221"/>
      <c r="DPA92" s="221"/>
      <c r="DPB92" s="221"/>
      <c r="DPC92" s="221"/>
      <c r="DPD92" s="221"/>
      <c r="DPE92" s="221"/>
      <c r="DPF92" s="221"/>
      <c r="DPG92" s="221"/>
      <c r="DPH92" s="221"/>
      <c r="DPI92" s="221"/>
      <c r="DPJ92" s="221"/>
      <c r="DPK92" s="221"/>
      <c r="DPL92" s="221"/>
      <c r="DPM92" s="221"/>
      <c r="DPN92" s="221"/>
      <c r="DPO92" s="221"/>
      <c r="DPP92" s="221"/>
      <c r="DPQ92" s="221"/>
      <c r="DPR92" s="221"/>
      <c r="DPS92" s="221"/>
      <c r="DPT92" s="221"/>
      <c r="DPU92" s="221"/>
      <c r="DPV92" s="221"/>
      <c r="DPW92" s="221"/>
      <c r="DPX92" s="221"/>
      <c r="DPY92" s="221"/>
      <c r="DPZ92" s="221"/>
      <c r="DQA92" s="221"/>
      <c r="DQB92" s="221"/>
      <c r="DQC92" s="221"/>
      <c r="DQD92" s="221"/>
      <c r="DQE92" s="221"/>
      <c r="DQF92" s="221"/>
      <c r="DQG92" s="221"/>
      <c r="DQH92" s="221"/>
      <c r="DQI92" s="221"/>
      <c r="DQJ92" s="221"/>
      <c r="DQK92" s="221"/>
      <c r="DQL92" s="221"/>
      <c r="DQM92" s="221"/>
      <c r="DQN92" s="221"/>
      <c r="DQO92" s="221"/>
      <c r="DQP92" s="221"/>
      <c r="DQQ92" s="221"/>
      <c r="DQR92" s="221"/>
      <c r="DQS92" s="221"/>
      <c r="DQT92" s="221"/>
      <c r="DQU92" s="221"/>
      <c r="DQV92" s="221"/>
      <c r="DQW92" s="221"/>
      <c r="DQX92" s="221"/>
      <c r="DQY92" s="221"/>
      <c r="DQZ92" s="221"/>
      <c r="DRA92" s="221"/>
      <c r="DRB92" s="221"/>
      <c r="DRC92" s="221"/>
      <c r="DRD92" s="221"/>
      <c r="DRE92" s="221"/>
      <c r="DRF92" s="221"/>
      <c r="DRG92" s="221"/>
      <c r="DRH92" s="221"/>
      <c r="DRI92" s="221"/>
      <c r="DRJ92" s="221"/>
      <c r="DRK92" s="221"/>
      <c r="DRL92" s="221"/>
      <c r="DRM92" s="221"/>
      <c r="DRN92" s="221"/>
      <c r="DRO92" s="221"/>
      <c r="DRP92" s="221"/>
      <c r="DRQ92" s="221"/>
      <c r="DRR92" s="221"/>
      <c r="DRS92" s="221"/>
      <c r="DRT92" s="221"/>
      <c r="DRU92" s="221"/>
      <c r="DRV92" s="221"/>
      <c r="DRW92" s="221"/>
      <c r="DRX92" s="221"/>
      <c r="DRY92" s="221"/>
      <c r="DRZ92" s="221"/>
      <c r="DSA92" s="221"/>
      <c r="DSB92" s="221"/>
      <c r="DSC92" s="221"/>
      <c r="DSD92" s="221"/>
      <c r="DSE92" s="221"/>
      <c r="DSF92" s="221"/>
      <c r="DSG92" s="221"/>
      <c r="DSH92" s="221"/>
      <c r="DSI92" s="221"/>
      <c r="DSJ92" s="221"/>
      <c r="DSK92" s="221"/>
      <c r="DSL92" s="221"/>
      <c r="DSM92" s="221"/>
      <c r="DSN92" s="221"/>
      <c r="DSO92" s="221"/>
      <c r="DSP92" s="221"/>
      <c r="DSQ92" s="221"/>
      <c r="DSR92" s="221"/>
      <c r="DSS92" s="221"/>
      <c r="DST92" s="221"/>
      <c r="DSU92" s="221"/>
      <c r="DSV92" s="221"/>
      <c r="DSW92" s="221"/>
      <c r="DSX92" s="221"/>
      <c r="DSY92" s="221"/>
      <c r="DSZ92" s="221"/>
      <c r="DTA92" s="221"/>
      <c r="DTB92" s="221"/>
      <c r="DTC92" s="221"/>
      <c r="DTD92" s="221"/>
      <c r="DTE92" s="221"/>
      <c r="DTF92" s="221"/>
      <c r="DTG92" s="221"/>
      <c r="DTH92" s="221"/>
      <c r="DTI92" s="221"/>
      <c r="DTJ92" s="221"/>
      <c r="DTK92" s="221"/>
      <c r="DTL92" s="221"/>
      <c r="DTM92" s="221"/>
      <c r="DTN92" s="221"/>
      <c r="DTO92" s="221"/>
      <c r="DTP92" s="221"/>
      <c r="DTQ92" s="221"/>
      <c r="DTR92" s="221"/>
      <c r="DTS92" s="221"/>
      <c r="DTT92" s="221"/>
      <c r="DTU92" s="221"/>
      <c r="DTV92" s="221"/>
      <c r="DTW92" s="221"/>
      <c r="DTX92" s="221"/>
      <c r="DTY92" s="221"/>
      <c r="DTZ92" s="221"/>
      <c r="DUA92" s="221"/>
      <c r="DUB92" s="221"/>
      <c r="DUC92" s="221"/>
      <c r="DUD92" s="221"/>
      <c r="DUE92" s="221"/>
      <c r="DUF92" s="221"/>
      <c r="DUG92" s="221"/>
      <c r="DUH92" s="221"/>
      <c r="DUI92" s="221"/>
      <c r="DUJ92" s="221"/>
      <c r="DUK92" s="221"/>
      <c r="DUL92" s="221"/>
      <c r="DUM92" s="221"/>
      <c r="DUN92" s="221"/>
      <c r="DUO92" s="221"/>
      <c r="DUP92" s="221"/>
      <c r="DUQ92" s="221"/>
      <c r="DUR92" s="221"/>
      <c r="DUS92" s="221"/>
      <c r="DUT92" s="221"/>
      <c r="DUU92" s="221"/>
      <c r="DUV92" s="221"/>
      <c r="DUW92" s="221"/>
      <c r="DUX92" s="221"/>
      <c r="DUY92" s="221"/>
      <c r="DUZ92" s="221"/>
      <c r="DVA92" s="221"/>
      <c r="DVB92" s="221"/>
      <c r="DVC92" s="221"/>
      <c r="DVD92" s="221"/>
      <c r="DVE92" s="221"/>
      <c r="DVF92" s="221"/>
      <c r="DVG92" s="221"/>
      <c r="DVH92" s="221"/>
      <c r="DVI92" s="221"/>
      <c r="DVJ92" s="221"/>
      <c r="DVK92" s="221"/>
      <c r="DVL92" s="221"/>
      <c r="DVM92" s="221"/>
      <c r="DVN92" s="221"/>
      <c r="DVO92" s="221"/>
      <c r="DVP92" s="221"/>
      <c r="DVQ92" s="221"/>
      <c r="DVR92" s="221"/>
      <c r="DVS92" s="221"/>
      <c r="DVT92" s="221"/>
      <c r="DVU92" s="221"/>
      <c r="DVV92" s="221"/>
      <c r="DVW92" s="221"/>
      <c r="DVX92" s="221"/>
      <c r="DVY92" s="221"/>
      <c r="DVZ92" s="221"/>
      <c r="DWA92" s="221"/>
      <c r="DWB92" s="221"/>
      <c r="DWC92" s="221"/>
      <c r="DWD92" s="221"/>
      <c r="DWE92" s="221"/>
      <c r="DWF92" s="221"/>
      <c r="DWG92" s="221"/>
      <c r="DWH92" s="221"/>
      <c r="DWI92" s="221"/>
      <c r="DWJ92" s="221"/>
      <c r="DWK92" s="221"/>
      <c r="DWL92" s="221"/>
      <c r="DWM92" s="221"/>
      <c r="DWN92" s="221"/>
      <c r="DWO92" s="221"/>
      <c r="DWP92" s="221"/>
      <c r="DWQ92" s="221"/>
      <c r="DWR92" s="221"/>
      <c r="DWS92" s="221"/>
      <c r="DWT92" s="221"/>
      <c r="DWU92" s="221"/>
      <c r="DWV92" s="221"/>
      <c r="DWW92" s="221"/>
      <c r="DWX92" s="221"/>
      <c r="DWY92" s="221"/>
      <c r="DWZ92" s="221"/>
      <c r="DXA92" s="221"/>
      <c r="DXB92" s="221"/>
      <c r="DXC92" s="221"/>
      <c r="DXD92" s="221"/>
      <c r="DXE92" s="221"/>
      <c r="DXF92" s="221"/>
      <c r="DXG92" s="221"/>
      <c r="DXH92" s="221"/>
      <c r="DXI92" s="221"/>
      <c r="DXJ92" s="221"/>
      <c r="DXK92" s="221"/>
      <c r="DXL92" s="221"/>
      <c r="DXM92" s="221"/>
      <c r="DXN92" s="221"/>
      <c r="DXO92" s="221"/>
      <c r="DXP92" s="221"/>
      <c r="DXQ92" s="221"/>
      <c r="DXR92" s="221"/>
      <c r="DXS92" s="221"/>
      <c r="DXT92" s="221"/>
      <c r="DXU92" s="221"/>
      <c r="DXV92" s="221"/>
      <c r="DXW92" s="221"/>
      <c r="DXX92" s="221"/>
      <c r="DXY92" s="221"/>
      <c r="DXZ92" s="221"/>
      <c r="DYA92" s="221"/>
      <c r="DYB92" s="221"/>
      <c r="DYC92" s="221"/>
      <c r="DYD92" s="221"/>
      <c r="DYE92" s="221"/>
      <c r="DYF92" s="221"/>
      <c r="DYG92" s="221"/>
      <c r="DYH92" s="221"/>
      <c r="DYI92" s="221"/>
      <c r="DYJ92" s="221"/>
      <c r="DYK92" s="221"/>
      <c r="DYL92" s="221"/>
      <c r="DYM92" s="221"/>
      <c r="DYN92" s="221"/>
      <c r="DYO92" s="221"/>
      <c r="DYP92" s="221"/>
      <c r="DYQ92" s="221"/>
      <c r="DYR92" s="221"/>
      <c r="DYS92" s="221"/>
      <c r="DYT92" s="221"/>
      <c r="DYU92" s="221"/>
      <c r="DYV92" s="221"/>
      <c r="DYW92" s="221"/>
      <c r="DYX92" s="221"/>
      <c r="DYY92" s="221"/>
      <c r="DYZ92" s="221"/>
      <c r="DZA92" s="221"/>
      <c r="DZB92" s="221"/>
      <c r="DZC92" s="221"/>
      <c r="DZD92" s="221"/>
      <c r="DZE92" s="221"/>
      <c r="DZF92" s="221"/>
      <c r="DZG92" s="221"/>
      <c r="DZH92" s="221"/>
      <c r="DZI92" s="221"/>
      <c r="DZJ92" s="221"/>
      <c r="DZK92" s="221"/>
      <c r="DZL92" s="221"/>
      <c r="DZM92" s="221"/>
      <c r="DZN92" s="221"/>
      <c r="DZO92" s="221"/>
      <c r="DZP92" s="221"/>
      <c r="DZQ92" s="221"/>
      <c r="DZR92" s="221"/>
      <c r="DZS92" s="221"/>
      <c r="DZT92" s="221"/>
      <c r="DZU92" s="221"/>
      <c r="DZV92" s="221"/>
      <c r="DZW92" s="221"/>
      <c r="DZX92" s="221"/>
      <c r="DZY92" s="221"/>
      <c r="DZZ92" s="221"/>
      <c r="EAA92" s="221"/>
      <c r="EAB92" s="221"/>
      <c r="EAC92" s="221"/>
      <c r="EAD92" s="221"/>
      <c r="EAE92" s="221"/>
      <c r="EAF92" s="221"/>
      <c r="EAG92" s="221"/>
      <c r="EAH92" s="221"/>
      <c r="EAI92" s="221"/>
      <c r="EAJ92" s="221"/>
      <c r="EAK92" s="221"/>
      <c r="EAL92" s="221"/>
      <c r="EAM92" s="221"/>
      <c r="EAN92" s="221"/>
      <c r="EAO92" s="221"/>
      <c r="EAP92" s="221"/>
      <c r="EAQ92" s="221"/>
      <c r="EAR92" s="221"/>
      <c r="EAS92" s="221"/>
      <c r="EAT92" s="221"/>
      <c r="EAU92" s="221"/>
      <c r="EAV92" s="221"/>
      <c r="EAW92" s="221"/>
      <c r="EAX92" s="221"/>
      <c r="EAY92" s="221"/>
      <c r="EAZ92" s="221"/>
      <c r="EBA92" s="221"/>
      <c r="EBB92" s="221"/>
      <c r="EBC92" s="221"/>
      <c r="EBD92" s="221"/>
      <c r="EBE92" s="221"/>
      <c r="EBF92" s="221"/>
      <c r="EBG92" s="221"/>
      <c r="EBH92" s="221"/>
      <c r="EBI92" s="221"/>
      <c r="EBJ92" s="221"/>
      <c r="EBK92" s="221"/>
      <c r="EBL92" s="221"/>
      <c r="EBM92" s="221"/>
      <c r="EBN92" s="221"/>
      <c r="EBO92" s="221"/>
      <c r="EBP92" s="221"/>
      <c r="EBQ92" s="221"/>
      <c r="EBR92" s="221"/>
      <c r="EBS92" s="221"/>
      <c r="EBT92" s="221"/>
      <c r="EBU92" s="221"/>
      <c r="EBV92" s="221"/>
      <c r="EBW92" s="221"/>
      <c r="EBX92" s="221"/>
      <c r="EBY92" s="221"/>
      <c r="EBZ92" s="221"/>
      <c r="ECA92" s="221"/>
      <c r="ECB92" s="221"/>
      <c r="ECC92" s="221"/>
      <c r="ECD92" s="221"/>
      <c r="ECE92" s="221"/>
      <c r="ECF92" s="221"/>
      <c r="ECG92" s="221"/>
      <c r="ECH92" s="221"/>
      <c r="ECI92" s="221"/>
      <c r="ECJ92" s="221"/>
      <c r="ECK92" s="221"/>
      <c r="ECL92" s="221"/>
      <c r="ECM92" s="221"/>
      <c r="ECN92" s="221"/>
      <c r="ECO92" s="221"/>
      <c r="ECP92" s="221"/>
      <c r="ECQ92" s="221"/>
      <c r="ECR92" s="221"/>
      <c r="ECS92" s="221"/>
      <c r="ECT92" s="221"/>
      <c r="ECU92" s="221"/>
      <c r="ECV92" s="221"/>
      <c r="ECW92" s="221"/>
      <c r="ECX92" s="221"/>
      <c r="ECY92" s="221"/>
      <c r="ECZ92" s="221"/>
      <c r="EDA92" s="221"/>
      <c r="EDB92" s="221"/>
      <c r="EDC92" s="221"/>
      <c r="EDD92" s="221"/>
      <c r="EDE92" s="221"/>
      <c r="EDF92" s="221"/>
      <c r="EDG92" s="221"/>
      <c r="EDH92" s="221"/>
      <c r="EDI92" s="221"/>
      <c r="EDJ92" s="221"/>
      <c r="EDK92" s="221"/>
      <c r="EDL92" s="221"/>
      <c r="EDM92" s="221"/>
      <c r="EDN92" s="221"/>
      <c r="EDO92" s="221"/>
      <c r="EDP92" s="221"/>
      <c r="EDQ92" s="221"/>
      <c r="EDR92" s="221"/>
      <c r="EDS92" s="221"/>
      <c r="EDT92" s="221"/>
      <c r="EDU92" s="221"/>
      <c r="EDV92" s="221"/>
      <c r="EDW92" s="221"/>
      <c r="EDX92" s="221"/>
      <c r="EDY92" s="221"/>
      <c r="EDZ92" s="221"/>
      <c r="EEA92" s="221"/>
      <c r="EEB92" s="221"/>
      <c r="EEC92" s="221"/>
      <c r="EED92" s="221"/>
      <c r="EEE92" s="221"/>
      <c r="EEF92" s="221"/>
      <c r="EEG92" s="221"/>
      <c r="EEH92" s="221"/>
      <c r="EEI92" s="221"/>
      <c r="EEJ92" s="221"/>
      <c r="EEK92" s="221"/>
      <c r="EEL92" s="221"/>
      <c r="EEM92" s="221"/>
      <c r="EEN92" s="221"/>
      <c r="EEO92" s="221"/>
      <c r="EEP92" s="221"/>
      <c r="EEQ92" s="221"/>
      <c r="EER92" s="221"/>
      <c r="EES92" s="221"/>
      <c r="EET92" s="221"/>
      <c r="EEU92" s="221"/>
      <c r="EEV92" s="221"/>
      <c r="EEW92" s="221"/>
      <c r="EEX92" s="221"/>
      <c r="EEY92" s="221"/>
      <c r="EEZ92" s="221"/>
      <c r="EFA92" s="221"/>
      <c r="EFB92" s="221"/>
      <c r="EFC92" s="221"/>
      <c r="EFD92" s="221"/>
      <c r="EFE92" s="221"/>
      <c r="EFF92" s="221"/>
      <c r="EFG92" s="221"/>
      <c r="EFH92" s="221"/>
      <c r="EFI92" s="221"/>
      <c r="EFJ92" s="221"/>
      <c r="EFK92" s="221"/>
      <c r="EFL92" s="221"/>
      <c r="EFM92" s="221"/>
      <c r="EFN92" s="221"/>
      <c r="EFO92" s="221"/>
      <c r="EFP92" s="221"/>
      <c r="EFQ92" s="221"/>
      <c r="EFR92" s="221"/>
      <c r="EFS92" s="221"/>
      <c r="EFT92" s="221"/>
      <c r="EFU92" s="221"/>
      <c r="EFV92" s="221"/>
      <c r="EFW92" s="221"/>
      <c r="EFX92" s="221"/>
      <c r="EFY92" s="221"/>
      <c r="EFZ92" s="221"/>
      <c r="EGA92" s="221"/>
      <c r="EGB92" s="221"/>
      <c r="EGC92" s="221"/>
      <c r="EGD92" s="221"/>
      <c r="EGE92" s="221"/>
      <c r="EGF92" s="221"/>
      <c r="EGG92" s="221"/>
      <c r="EGH92" s="221"/>
      <c r="EGI92" s="221"/>
      <c r="EGJ92" s="221"/>
      <c r="EGK92" s="221"/>
      <c r="EGL92" s="221"/>
      <c r="EGM92" s="221"/>
      <c r="EGN92" s="221"/>
      <c r="EGO92" s="221"/>
      <c r="EGP92" s="221"/>
      <c r="EGQ92" s="221"/>
      <c r="EGR92" s="221"/>
      <c r="EGS92" s="221"/>
      <c r="EGT92" s="221"/>
      <c r="EGU92" s="221"/>
      <c r="EGV92" s="221"/>
      <c r="EGW92" s="221"/>
      <c r="EGX92" s="221"/>
      <c r="EGY92" s="221"/>
      <c r="EGZ92" s="221"/>
      <c r="EHA92" s="221"/>
      <c r="EHB92" s="221"/>
      <c r="EHC92" s="221"/>
      <c r="EHD92" s="221"/>
      <c r="EHE92" s="221"/>
      <c r="EHF92" s="221"/>
      <c r="EHG92" s="221"/>
      <c r="EHH92" s="221"/>
      <c r="EHI92" s="221"/>
      <c r="EHJ92" s="221"/>
      <c r="EHK92" s="221"/>
      <c r="EHL92" s="221"/>
      <c r="EHM92" s="221"/>
      <c r="EHN92" s="221"/>
      <c r="EHO92" s="221"/>
      <c r="EHP92" s="221"/>
      <c r="EHQ92" s="221"/>
      <c r="EHR92" s="221"/>
      <c r="EHS92" s="221"/>
      <c r="EHT92" s="221"/>
      <c r="EHU92" s="221"/>
      <c r="EHV92" s="221"/>
      <c r="EHW92" s="221"/>
      <c r="EHX92" s="221"/>
      <c r="EHY92" s="221"/>
      <c r="EHZ92" s="221"/>
      <c r="EIA92" s="221"/>
      <c r="EIB92" s="221"/>
      <c r="EIC92" s="221"/>
      <c r="EID92" s="221"/>
      <c r="EIE92" s="221"/>
      <c r="EIF92" s="221"/>
      <c r="EIG92" s="221"/>
      <c r="EIH92" s="221"/>
      <c r="EII92" s="221"/>
      <c r="EIJ92" s="221"/>
      <c r="EIK92" s="221"/>
      <c r="EIL92" s="221"/>
      <c r="EIM92" s="221"/>
      <c r="EIN92" s="221"/>
      <c r="EIO92" s="221"/>
      <c r="EIP92" s="221"/>
      <c r="EIQ92" s="221"/>
      <c r="EIR92" s="221"/>
      <c r="EIS92" s="221"/>
      <c r="EIT92" s="221"/>
      <c r="EIU92" s="221"/>
      <c r="EIV92" s="221"/>
      <c r="EIW92" s="221"/>
      <c r="EIX92" s="221"/>
      <c r="EIY92" s="221"/>
      <c r="EIZ92" s="221"/>
      <c r="EJA92" s="221"/>
      <c r="EJB92" s="221"/>
      <c r="EJC92" s="221"/>
      <c r="EJD92" s="221"/>
      <c r="EJE92" s="221"/>
      <c r="EJF92" s="221"/>
      <c r="EJG92" s="221"/>
      <c r="EJH92" s="221"/>
      <c r="EJI92" s="221"/>
      <c r="EJJ92" s="221"/>
      <c r="EJK92" s="221"/>
      <c r="EJL92" s="221"/>
      <c r="EJM92" s="221"/>
      <c r="EJN92" s="221"/>
      <c r="EJO92" s="221"/>
      <c r="EJP92" s="221"/>
      <c r="EJQ92" s="221"/>
      <c r="EJR92" s="221"/>
      <c r="EJS92" s="221"/>
      <c r="EJT92" s="221"/>
      <c r="EJU92" s="221"/>
      <c r="EJV92" s="221"/>
      <c r="EJW92" s="221"/>
      <c r="EJX92" s="221"/>
      <c r="EJY92" s="221"/>
      <c r="EJZ92" s="221"/>
      <c r="EKA92" s="221"/>
      <c r="EKB92" s="221"/>
      <c r="EKC92" s="221"/>
      <c r="EKD92" s="221"/>
      <c r="EKE92" s="221"/>
      <c r="EKF92" s="221"/>
      <c r="EKG92" s="221"/>
      <c r="EKH92" s="221"/>
      <c r="EKI92" s="221"/>
      <c r="EKJ92" s="221"/>
      <c r="EKK92" s="221"/>
      <c r="EKL92" s="221"/>
      <c r="EKM92" s="221"/>
      <c r="EKN92" s="221"/>
      <c r="EKO92" s="221"/>
      <c r="EKP92" s="221"/>
      <c r="EKQ92" s="221"/>
      <c r="EKR92" s="221"/>
      <c r="EKS92" s="221"/>
      <c r="EKT92" s="221"/>
      <c r="EKU92" s="221"/>
      <c r="EKV92" s="221"/>
      <c r="EKW92" s="221"/>
      <c r="EKX92" s="221"/>
      <c r="EKY92" s="221"/>
      <c r="EKZ92" s="221"/>
      <c r="ELA92" s="221"/>
      <c r="ELB92" s="221"/>
      <c r="ELC92" s="221"/>
      <c r="ELD92" s="221"/>
      <c r="ELE92" s="221"/>
      <c r="ELF92" s="221"/>
      <c r="ELG92" s="221"/>
      <c r="ELH92" s="221"/>
      <c r="ELI92" s="221"/>
      <c r="ELJ92" s="221"/>
      <c r="ELK92" s="221"/>
      <c r="ELL92" s="221"/>
      <c r="ELM92" s="221"/>
      <c r="ELN92" s="221"/>
      <c r="ELO92" s="221"/>
      <c r="ELP92" s="221"/>
      <c r="ELQ92" s="221"/>
      <c r="ELR92" s="221"/>
      <c r="ELS92" s="221"/>
      <c r="ELT92" s="221"/>
      <c r="ELU92" s="221"/>
      <c r="ELV92" s="221"/>
      <c r="ELW92" s="221"/>
      <c r="ELX92" s="221"/>
      <c r="ELY92" s="221"/>
      <c r="ELZ92" s="221"/>
      <c r="EMA92" s="221"/>
      <c r="EMB92" s="221"/>
      <c r="EMC92" s="221"/>
      <c r="EMD92" s="221"/>
      <c r="EME92" s="221"/>
      <c r="EMF92" s="221"/>
      <c r="EMG92" s="221"/>
      <c r="EMH92" s="221"/>
      <c r="EMI92" s="221"/>
      <c r="EMJ92" s="221"/>
      <c r="EMK92" s="221"/>
      <c r="EML92" s="221"/>
      <c r="EMM92" s="221"/>
      <c r="EMN92" s="221"/>
      <c r="EMO92" s="221"/>
      <c r="EMP92" s="221"/>
      <c r="EMQ92" s="221"/>
      <c r="EMR92" s="221"/>
      <c r="EMS92" s="221"/>
      <c r="EMT92" s="221"/>
      <c r="EMU92" s="221"/>
      <c r="EMV92" s="221"/>
      <c r="EMW92" s="221"/>
      <c r="EMX92" s="221"/>
      <c r="EMY92" s="221"/>
      <c r="EMZ92" s="221"/>
      <c r="ENA92" s="221"/>
      <c r="ENB92" s="221"/>
      <c r="ENC92" s="221"/>
      <c r="END92" s="221"/>
      <c r="ENE92" s="221"/>
      <c r="ENF92" s="221"/>
      <c r="ENG92" s="221"/>
      <c r="ENH92" s="221"/>
      <c r="ENI92" s="221"/>
      <c r="ENJ92" s="221"/>
      <c r="ENK92" s="221"/>
      <c r="ENL92" s="221"/>
      <c r="ENM92" s="221"/>
      <c r="ENN92" s="221"/>
      <c r="ENO92" s="221"/>
      <c r="ENP92" s="221"/>
      <c r="ENQ92" s="221"/>
      <c r="ENR92" s="221"/>
      <c r="ENS92" s="221"/>
      <c r="ENT92" s="221"/>
      <c r="ENU92" s="221"/>
      <c r="ENV92" s="221"/>
      <c r="ENW92" s="221"/>
      <c r="ENX92" s="221"/>
      <c r="ENY92" s="221"/>
      <c r="ENZ92" s="221"/>
      <c r="EOA92" s="221"/>
      <c r="EOB92" s="221"/>
      <c r="EOC92" s="221"/>
      <c r="EOD92" s="221"/>
      <c r="EOE92" s="221"/>
      <c r="EOF92" s="221"/>
      <c r="EOG92" s="221"/>
      <c r="EOH92" s="221"/>
      <c r="EOI92" s="221"/>
      <c r="EOJ92" s="221"/>
      <c r="EOK92" s="221"/>
      <c r="EOL92" s="221"/>
      <c r="EOM92" s="221"/>
      <c r="EON92" s="221"/>
      <c r="EOO92" s="221"/>
      <c r="EOP92" s="221"/>
      <c r="EOQ92" s="221"/>
      <c r="EOR92" s="221"/>
      <c r="EOS92" s="221"/>
      <c r="EOT92" s="221"/>
      <c r="EOU92" s="221"/>
      <c r="EOV92" s="221"/>
      <c r="EOW92" s="221"/>
      <c r="EOX92" s="221"/>
      <c r="EOY92" s="221"/>
      <c r="EOZ92" s="221"/>
      <c r="EPA92" s="221"/>
      <c r="EPB92" s="221"/>
      <c r="EPC92" s="221"/>
      <c r="EPD92" s="221"/>
      <c r="EPE92" s="221"/>
      <c r="EPF92" s="221"/>
      <c r="EPG92" s="221"/>
      <c r="EPH92" s="221"/>
      <c r="EPI92" s="221"/>
      <c r="EPJ92" s="221"/>
      <c r="EPK92" s="221"/>
      <c r="EPL92" s="221"/>
      <c r="EPM92" s="221"/>
      <c r="EPN92" s="221"/>
      <c r="EPO92" s="221"/>
      <c r="EPP92" s="221"/>
      <c r="EPQ92" s="221"/>
      <c r="EPR92" s="221"/>
      <c r="EPS92" s="221"/>
      <c r="EPT92" s="221"/>
      <c r="EPU92" s="221"/>
      <c r="EPV92" s="221"/>
      <c r="EPW92" s="221"/>
      <c r="EPX92" s="221"/>
      <c r="EPY92" s="221"/>
      <c r="EPZ92" s="221"/>
      <c r="EQA92" s="221"/>
      <c r="EQB92" s="221"/>
      <c r="EQC92" s="221"/>
      <c r="EQD92" s="221"/>
      <c r="EQE92" s="221"/>
      <c r="EQF92" s="221"/>
      <c r="EQG92" s="221"/>
      <c r="EQH92" s="221"/>
      <c r="EQI92" s="221"/>
      <c r="EQJ92" s="221"/>
      <c r="EQK92" s="221"/>
      <c r="EQL92" s="221"/>
      <c r="EQM92" s="221"/>
      <c r="EQN92" s="221"/>
      <c r="EQO92" s="221"/>
      <c r="EQP92" s="221"/>
      <c r="EQQ92" s="221"/>
      <c r="EQR92" s="221"/>
      <c r="EQS92" s="221"/>
      <c r="EQT92" s="221"/>
      <c r="EQU92" s="221"/>
      <c r="EQV92" s="221"/>
      <c r="EQW92" s="221"/>
      <c r="EQX92" s="221"/>
      <c r="EQY92" s="221"/>
      <c r="EQZ92" s="221"/>
      <c r="ERA92" s="221"/>
      <c r="ERB92" s="221"/>
      <c r="ERC92" s="221"/>
      <c r="ERD92" s="221"/>
      <c r="ERE92" s="221"/>
      <c r="ERF92" s="221"/>
      <c r="ERG92" s="221"/>
      <c r="ERH92" s="221"/>
      <c r="ERI92" s="221"/>
      <c r="ERJ92" s="221"/>
      <c r="ERK92" s="221"/>
      <c r="ERL92" s="221"/>
      <c r="ERM92" s="221"/>
      <c r="ERN92" s="221"/>
      <c r="ERO92" s="221"/>
      <c r="ERP92" s="221"/>
      <c r="ERQ92" s="221"/>
      <c r="ERR92" s="221"/>
      <c r="ERS92" s="221"/>
      <c r="ERT92" s="221"/>
      <c r="ERU92" s="221"/>
      <c r="ERV92" s="221"/>
      <c r="ERW92" s="221"/>
      <c r="ERX92" s="221"/>
      <c r="ERY92" s="221"/>
      <c r="ERZ92" s="221"/>
      <c r="ESA92" s="221"/>
      <c r="ESB92" s="221"/>
      <c r="ESC92" s="221"/>
      <c r="ESD92" s="221"/>
      <c r="ESE92" s="221"/>
      <c r="ESF92" s="221"/>
      <c r="ESG92" s="221"/>
      <c r="ESH92" s="221"/>
      <c r="ESI92" s="221"/>
      <c r="ESJ92" s="221"/>
      <c r="ESK92" s="221"/>
      <c r="ESL92" s="221"/>
      <c r="ESM92" s="221"/>
      <c r="ESN92" s="221"/>
      <c r="ESO92" s="221"/>
      <c r="ESP92" s="221"/>
      <c r="ESQ92" s="221"/>
      <c r="ESR92" s="221"/>
      <c r="ESS92" s="221"/>
      <c r="EST92" s="221"/>
      <c r="ESU92" s="221"/>
      <c r="ESV92" s="221"/>
      <c r="ESW92" s="221"/>
      <c r="ESX92" s="221"/>
      <c r="ESY92" s="221"/>
      <c r="ESZ92" s="221"/>
      <c r="ETA92" s="221"/>
      <c r="ETB92" s="221"/>
      <c r="ETC92" s="221"/>
      <c r="ETD92" s="221"/>
      <c r="ETE92" s="221"/>
      <c r="ETF92" s="221"/>
      <c r="ETG92" s="221"/>
      <c r="ETH92" s="221"/>
      <c r="ETI92" s="221"/>
      <c r="ETJ92" s="221"/>
      <c r="ETK92" s="221"/>
      <c r="ETL92" s="221"/>
      <c r="ETM92" s="221"/>
      <c r="ETN92" s="221"/>
      <c r="ETO92" s="221"/>
      <c r="ETP92" s="221"/>
      <c r="ETQ92" s="221"/>
      <c r="ETR92" s="221"/>
      <c r="ETS92" s="221"/>
      <c r="ETT92" s="221"/>
      <c r="ETU92" s="221"/>
      <c r="ETV92" s="221"/>
      <c r="ETW92" s="221"/>
      <c r="ETX92" s="221"/>
      <c r="ETY92" s="221"/>
      <c r="ETZ92" s="221"/>
      <c r="EUA92" s="221"/>
      <c r="EUB92" s="221"/>
      <c r="EUC92" s="221"/>
      <c r="EUD92" s="221"/>
      <c r="EUE92" s="221"/>
      <c r="EUF92" s="221"/>
      <c r="EUG92" s="221"/>
      <c r="EUH92" s="221"/>
      <c r="EUI92" s="221"/>
      <c r="EUJ92" s="221"/>
      <c r="EUK92" s="221"/>
      <c r="EUL92" s="221"/>
      <c r="EUM92" s="221"/>
      <c r="EUN92" s="221"/>
      <c r="EUO92" s="221"/>
      <c r="EUP92" s="221"/>
      <c r="EUQ92" s="221"/>
      <c r="EUR92" s="221"/>
      <c r="EUS92" s="221"/>
      <c r="EUT92" s="221"/>
      <c r="EUU92" s="221"/>
      <c r="EUV92" s="221"/>
      <c r="EUW92" s="221"/>
      <c r="EUX92" s="221"/>
      <c r="EUY92" s="221"/>
      <c r="EUZ92" s="221"/>
      <c r="EVA92" s="221"/>
      <c r="EVB92" s="221"/>
      <c r="EVC92" s="221"/>
      <c r="EVD92" s="221"/>
      <c r="EVE92" s="221"/>
      <c r="EVF92" s="221"/>
      <c r="EVG92" s="221"/>
      <c r="EVH92" s="221"/>
      <c r="EVI92" s="221"/>
      <c r="EVJ92" s="221"/>
      <c r="EVK92" s="221"/>
      <c r="EVL92" s="221"/>
      <c r="EVM92" s="221"/>
      <c r="EVN92" s="221"/>
      <c r="EVO92" s="221"/>
      <c r="EVP92" s="221"/>
      <c r="EVQ92" s="221"/>
      <c r="EVR92" s="221"/>
      <c r="EVS92" s="221"/>
      <c r="EVT92" s="221"/>
      <c r="EVU92" s="221"/>
      <c r="EVV92" s="221"/>
      <c r="EVW92" s="221"/>
      <c r="EVX92" s="221"/>
      <c r="EVY92" s="221"/>
      <c r="EVZ92" s="221"/>
      <c r="EWA92" s="221"/>
      <c r="EWB92" s="221"/>
      <c r="EWC92" s="221"/>
      <c r="EWD92" s="221"/>
      <c r="EWE92" s="221"/>
      <c r="EWF92" s="221"/>
      <c r="EWG92" s="221"/>
      <c r="EWH92" s="221"/>
      <c r="EWI92" s="221"/>
      <c r="EWJ92" s="221"/>
      <c r="EWK92" s="221"/>
      <c r="EWL92" s="221"/>
      <c r="EWM92" s="221"/>
      <c r="EWN92" s="221"/>
      <c r="EWO92" s="221"/>
      <c r="EWP92" s="221"/>
      <c r="EWQ92" s="221"/>
      <c r="EWR92" s="221"/>
      <c r="EWS92" s="221"/>
      <c r="EWT92" s="221"/>
      <c r="EWU92" s="221"/>
      <c r="EWV92" s="221"/>
      <c r="EWW92" s="221"/>
      <c r="EWX92" s="221"/>
      <c r="EWY92" s="221"/>
      <c r="EWZ92" s="221"/>
      <c r="EXA92" s="221"/>
      <c r="EXB92" s="221"/>
      <c r="EXC92" s="221"/>
      <c r="EXD92" s="221"/>
      <c r="EXE92" s="221"/>
      <c r="EXF92" s="221"/>
      <c r="EXG92" s="221"/>
      <c r="EXH92" s="221"/>
      <c r="EXI92" s="221"/>
      <c r="EXJ92" s="221"/>
      <c r="EXK92" s="221"/>
      <c r="EXL92" s="221"/>
      <c r="EXM92" s="221"/>
      <c r="EXN92" s="221"/>
      <c r="EXO92" s="221"/>
      <c r="EXP92" s="221"/>
      <c r="EXQ92" s="221"/>
      <c r="EXR92" s="221"/>
      <c r="EXS92" s="221"/>
      <c r="EXT92" s="221"/>
      <c r="EXU92" s="221"/>
      <c r="EXV92" s="221"/>
      <c r="EXW92" s="221"/>
      <c r="EXX92" s="221"/>
      <c r="EXY92" s="221"/>
      <c r="EXZ92" s="221"/>
      <c r="EYA92" s="221"/>
      <c r="EYB92" s="221"/>
      <c r="EYC92" s="221"/>
      <c r="EYD92" s="221"/>
      <c r="EYE92" s="221"/>
      <c r="EYF92" s="221"/>
      <c r="EYG92" s="221"/>
      <c r="EYH92" s="221"/>
      <c r="EYI92" s="221"/>
      <c r="EYJ92" s="221"/>
      <c r="EYK92" s="221"/>
      <c r="EYL92" s="221"/>
      <c r="EYM92" s="221"/>
      <c r="EYN92" s="221"/>
      <c r="EYO92" s="221"/>
      <c r="EYP92" s="221"/>
      <c r="EYQ92" s="221"/>
      <c r="EYR92" s="221"/>
      <c r="EYS92" s="221"/>
      <c r="EYT92" s="221"/>
      <c r="EYU92" s="221"/>
      <c r="EYV92" s="221"/>
      <c r="EYW92" s="221"/>
      <c r="EYX92" s="221"/>
      <c r="EYY92" s="221"/>
      <c r="EYZ92" s="221"/>
      <c r="EZA92" s="221"/>
      <c r="EZB92" s="221"/>
      <c r="EZC92" s="221"/>
      <c r="EZD92" s="221"/>
      <c r="EZE92" s="221"/>
      <c r="EZF92" s="221"/>
      <c r="EZG92" s="221"/>
      <c r="EZH92" s="221"/>
      <c r="EZI92" s="221"/>
      <c r="EZJ92" s="221"/>
      <c r="EZK92" s="221"/>
      <c r="EZL92" s="221"/>
      <c r="EZM92" s="221"/>
      <c r="EZN92" s="221"/>
      <c r="EZO92" s="221"/>
      <c r="EZP92" s="221"/>
      <c r="EZQ92" s="221"/>
      <c r="EZR92" s="221"/>
      <c r="EZS92" s="221"/>
      <c r="EZT92" s="221"/>
      <c r="EZU92" s="221"/>
      <c r="EZV92" s="221"/>
      <c r="EZW92" s="221"/>
      <c r="EZX92" s="221"/>
      <c r="EZY92" s="221"/>
      <c r="EZZ92" s="221"/>
      <c r="FAA92" s="221"/>
      <c r="FAB92" s="221"/>
      <c r="FAC92" s="221"/>
      <c r="FAD92" s="221"/>
      <c r="FAE92" s="221"/>
      <c r="FAF92" s="221"/>
      <c r="FAG92" s="221"/>
      <c r="FAH92" s="221"/>
      <c r="FAI92" s="221"/>
      <c r="FAJ92" s="221"/>
      <c r="FAK92" s="221"/>
      <c r="FAL92" s="221"/>
      <c r="FAM92" s="221"/>
      <c r="FAN92" s="221"/>
      <c r="FAO92" s="221"/>
      <c r="FAP92" s="221"/>
      <c r="FAQ92" s="221"/>
      <c r="FAR92" s="221"/>
      <c r="FAS92" s="221"/>
      <c r="FAT92" s="221"/>
      <c r="FAU92" s="221"/>
      <c r="FAV92" s="221"/>
      <c r="FAW92" s="221"/>
      <c r="FAX92" s="221"/>
      <c r="FAY92" s="221"/>
      <c r="FAZ92" s="221"/>
      <c r="FBA92" s="221"/>
      <c r="FBB92" s="221"/>
      <c r="FBC92" s="221"/>
      <c r="FBD92" s="221"/>
      <c r="FBE92" s="221"/>
      <c r="FBF92" s="221"/>
      <c r="FBG92" s="221"/>
      <c r="FBH92" s="221"/>
      <c r="FBI92" s="221"/>
      <c r="FBJ92" s="221"/>
      <c r="FBK92" s="221"/>
      <c r="FBL92" s="221"/>
      <c r="FBM92" s="221"/>
      <c r="FBN92" s="221"/>
      <c r="FBO92" s="221"/>
      <c r="FBP92" s="221"/>
      <c r="FBQ92" s="221"/>
      <c r="FBR92" s="221"/>
      <c r="FBS92" s="221"/>
      <c r="FBT92" s="221"/>
      <c r="FBU92" s="221"/>
      <c r="FBV92" s="221"/>
      <c r="FBW92" s="221"/>
      <c r="FBX92" s="221"/>
      <c r="FBY92" s="221"/>
      <c r="FBZ92" s="221"/>
      <c r="FCA92" s="221"/>
      <c r="FCB92" s="221"/>
      <c r="FCC92" s="221"/>
      <c r="FCD92" s="221"/>
      <c r="FCE92" s="221"/>
      <c r="FCF92" s="221"/>
      <c r="FCG92" s="221"/>
      <c r="FCH92" s="221"/>
      <c r="FCI92" s="221"/>
      <c r="FCJ92" s="221"/>
      <c r="FCK92" s="221"/>
      <c r="FCL92" s="221"/>
      <c r="FCM92" s="221"/>
      <c r="FCN92" s="221"/>
      <c r="FCO92" s="221"/>
      <c r="FCP92" s="221"/>
      <c r="FCQ92" s="221"/>
      <c r="FCR92" s="221"/>
      <c r="FCS92" s="221"/>
      <c r="FCT92" s="221"/>
      <c r="FCU92" s="221"/>
      <c r="FCV92" s="221"/>
      <c r="FCW92" s="221"/>
      <c r="FCX92" s="221"/>
      <c r="FCY92" s="221"/>
      <c r="FCZ92" s="221"/>
      <c r="FDA92" s="221"/>
      <c r="FDB92" s="221"/>
      <c r="FDC92" s="221"/>
      <c r="FDD92" s="221"/>
      <c r="FDE92" s="221"/>
      <c r="FDF92" s="221"/>
      <c r="FDG92" s="221"/>
      <c r="FDH92" s="221"/>
      <c r="FDI92" s="221"/>
      <c r="FDJ92" s="221"/>
      <c r="FDK92" s="221"/>
      <c r="FDL92" s="221"/>
      <c r="FDM92" s="221"/>
      <c r="FDN92" s="221"/>
      <c r="FDO92" s="221"/>
      <c r="FDP92" s="221"/>
      <c r="FDQ92" s="221"/>
      <c r="FDR92" s="221"/>
      <c r="FDS92" s="221"/>
      <c r="FDT92" s="221"/>
      <c r="FDU92" s="221"/>
      <c r="FDV92" s="221"/>
      <c r="FDW92" s="221"/>
      <c r="FDX92" s="221"/>
      <c r="FDY92" s="221"/>
      <c r="FDZ92" s="221"/>
      <c r="FEA92" s="221"/>
      <c r="FEB92" s="221"/>
      <c r="FEC92" s="221"/>
      <c r="FED92" s="221"/>
      <c r="FEE92" s="221"/>
      <c r="FEF92" s="221"/>
      <c r="FEG92" s="221"/>
      <c r="FEH92" s="221"/>
      <c r="FEI92" s="221"/>
      <c r="FEJ92" s="221"/>
      <c r="FEK92" s="221"/>
      <c r="FEL92" s="221"/>
      <c r="FEM92" s="221"/>
      <c r="FEN92" s="221"/>
      <c r="FEO92" s="221"/>
      <c r="FEP92" s="221"/>
      <c r="FEQ92" s="221"/>
      <c r="FER92" s="221"/>
      <c r="FES92" s="221"/>
      <c r="FET92" s="221"/>
      <c r="FEU92" s="221"/>
      <c r="FEV92" s="221"/>
      <c r="FEW92" s="221"/>
      <c r="FEX92" s="221"/>
      <c r="FEY92" s="221"/>
      <c r="FEZ92" s="221"/>
      <c r="FFA92" s="221"/>
      <c r="FFB92" s="221"/>
      <c r="FFC92" s="221"/>
      <c r="FFD92" s="221"/>
      <c r="FFE92" s="221"/>
      <c r="FFF92" s="221"/>
      <c r="FFG92" s="221"/>
      <c r="FFH92" s="221"/>
      <c r="FFI92" s="221"/>
      <c r="FFJ92" s="221"/>
      <c r="FFK92" s="221"/>
      <c r="FFL92" s="221"/>
      <c r="FFM92" s="221"/>
      <c r="FFN92" s="221"/>
      <c r="FFO92" s="221"/>
      <c r="FFP92" s="221"/>
      <c r="FFQ92" s="221"/>
      <c r="FFR92" s="221"/>
      <c r="FFS92" s="221"/>
      <c r="FFT92" s="221"/>
      <c r="FFU92" s="221"/>
      <c r="FFV92" s="221"/>
      <c r="FFW92" s="221"/>
      <c r="FFX92" s="221"/>
      <c r="FFY92" s="221"/>
      <c r="FFZ92" s="221"/>
      <c r="FGA92" s="221"/>
      <c r="FGB92" s="221"/>
      <c r="FGC92" s="221"/>
      <c r="FGD92" s="221"/>
      <c r="FGE92" s="221"/>
      <c r="FGF92" s="221"/>
      <c r="FGG92" s="221"/>
      <c r="FGH92" s="221"/>
      <c r="FGI92" s="221"/>
      <c r="FGJ92" s="221"/>
      <c r="FGK92" s="221"/>
      <c r="FGL92" s="221"/>
      <c r="FGM92" s="221"/>
      <c r="FGN92" s="221"/>
      <c r="FGO92" s="221"/>
      <c r="FGP92" s="221"/>
      <c r="FGQ92" s="221"/>
      <c r="FGR92" s="221"/>
      <c r="FGS92" s="221"/>
      <c r="FGT92" s="221"/>
      <c r="FGU92" s="221"/>
      <c r="FGV92" s="221"/>
      <c r="FGW92" s="221"/>
      <c r="FGX92" s="221"/>
      <c r="FGY92" s="221"/>
      <c r="FGZ92" s="221"/>
      <c r="FHA92" s="221"/>
      <c r="FHB92" s="221"/>
      <c r="FHC92" s="221"/>
      <c r="FHD92" s="221"/>
      <c r="FHE92" s="221"/>
      <c r="FHF92" s="221"/>
      <c r="FHG92" s="221"/>
      <c r="FHH92" s="221"/>
      <c r="FHI92" s="221"/>
      <c r="FHJ92" s="221"/>
      <c r="FHK92" s="221"/>
      <c r="FHL92" s="221"/>
      <c r="FHM92" s="221"/>
      <c r="FHN92" s="221"/>
      <c r="FHO92" s="221"/>
      <c r="FHP92" s="221"/>
      <c r="FHQ92" s="221"/>
      <c r="FHR92" s="221"/>
      <c r="FHS92" s="221"/>
      <c r="FHT92" s="221"/>
      <c r="FHU92" s="221"/>
      <c r="FHV92" s="221"/>
      <c r="FHW92" s="221"/>
      <c r="FHX92" s="221"/>
      <c r="FHY92" s="221"/>
      <c r="FHZ92" s="221"/>
      <c r="FIA92" s="221"/>
      <c r="FIB92" s="221"/>
      <c r="FIC92" s="221"/>
      <c r="FID92" s="221"/>
      <c r="FIE92" s="221"/>
      <c r="FIF92" s="221"/>
      <c r="FIG92" s="221"/>
      <c r="FIH92" s="221"/>
      <c r="FII92" s="221"/>
      <c r="FIJ92" s="221"/>
      <c r="FIK92" s="221"/>
      <c r="FIL92" s="221"/>
      <c r="FIM92" s="221"/>
      <c r="FIN92" s="221"/>
      <c r="FIO92" s="221"/>
      <c r="FIP92" s="221"/>
      <c r="FIQ92" s="221"/>
      <c r="FIR92" s="221"/>
      <c r="FIS92" s="221"/>
      <c r="FIT92" s="221"/>
      <c r="FIU92" s="221"/>
      <c r="FIV92" s="221"/>
      <c r="FIW92" s="221"/>
      <c r="FIX92" s="221"/>
      <c r="FIY92" s="221"/>
      <c r="FIZ92" s="221"/>
      <c r="FJA92" s="221"/>
      <c r="FJB92" s="221"/>
      <c r="FJC92" s="221"/>
      <c r="FJD92" s="221"/>
      <c r="FJE92" s="221"/>
      <c r="FJF92" s="221"/>
      <c r="FJG92" s="221"/>
      <c r="FJH92" s="221"/>
      <c r="FJI92" s="221"/>
      <c r="FJJ92" s="221"/>
      <c r="FJK92" s="221"/>
      <c r="FJL92" s="221"/>
      <c r="FJM92" s="221"/>
      <c r="FJN92" s="221"/>
      <c r="FJO92" s="221"/>
      <c r="FJP92" s="221"/>
      <c r="FJQ92" s="221"/>
      <c r="FJR92" s="221"/>
      <c r="FJS92" s="221"/>
      <c r="FJT92" s="221"/>
      <c r="FJU92" s="221"/>
      <c r="FJV92" s="221"/>
      <c r="FJW92" s="221"/>
      <c r="FJX92" s="221"/>
      <c r="FJY92" s="221"/>
      <c r="FJZ92" s="221"/>
      <c r="FKA92" s="221"/>
      <c r="FKB92" s="221"/>
      <c r="FKC92" s="221"/>
      <c r="FKD92" s="221"/>
      <c r="FKE92" s="221"/>
      <c r="FKF92" s="221"/>
      <c r="FKG92" s="221"/>
      <c r="FKH92" s="221"/>
      <c r="FKI92" s="221"/>
      <c r="FKJ92" s="221"/>
      <c r="FKK92" s="221"/>
      <c r="FKL92" s="221"/>
      <c r="FKM92" s="221"/>
      <c r="FKN92" s="221"/>
      <c r="FKO92" s="221"/>
      <c r="FKP92" s="221"/>
      <c r="FKQ92" s="221"/>
      <c r="FKR92" s="221"/>
      <c r="FKS92" s="221"/>
      <c r="FKT92" s="221"/>
      <c r="FKU92" s="221"/>
      <c r="FKV92" s="221"/>
      <c r="FKW92" s="221"/>
      <c r="FKX92" s="221"/>
      <c r="FKY92" s="221"/>
      <c r="FKZ92" s="221"/>
      <c r="FLA92" s="221"/>
      <c r="FLB92" s="221"/>
      <c r="FLC92" s="221"/>
      <c r="FLD92" s="221"/>
      <c r="FLE92" s="221"/>
      <c r="FLF92" s="221"/>
      <c r="FLG92" s="221"/>
      <c r="FLH92" s="221"/>
      <c r="FLI92" s="221"/>
      <c r="FLJ92" s="221"/>
      <c r="FLK92" s="221"/>
      <c r="FLL92" s="221"/>
      <c r="FLM92" s="221"/>
      <c r="FLN92" s="221"/>
      <c r="FLO92" s="221"/>
      <c r="FLP92" s="221"/>
      <c r="FLQ92" s="221"/>
      <c r="FLR92" s="221"/>
      <c r="FLS92" s="221"/>
      <c r="FLT92" s="221"/>
      <c r="FLU92" s="221"/>
      <c r="FLV92" s="221"/>
      <c r="FLW92" s="221"/>
      <c r="FLX92" s="221"/>
      <c r="FLY92" s="221"/>
      <c r="FLZ92" s="221"/>
      <c r="FMA92" s="221"/>
      <c r="FMB92" s="221"/>
      <c r="FMC92" s="221"/>
      <c r="FMD92" s="221"/>
      <c r="FME92" s="221"/>
      <c r="FMF92" s="221"/>
      <c r="FMG92" s="221"/>
      <c r="FMH92" s="221"/>
      <c r="FMI92" s="221"/>
      <c r="FMJ92" s="221"/>
      <c r="FMK92" s="221"/>
      <c r="FML92" s="221"/>
      <c r="FMM92" s="221"/>
      <c r="FMN92" s="221"/>
      <c r="FMO92" s="221"/>
      <c r="FMP92" s="221"/>
      <c r="FMQ92" s="221"/>
      <c r="FMR92" s="221"/>
      <c r="FMS92" s="221"/>
      <c r="FMT92" s="221"/>
      <c r="FMU92" s="221"/>
      <c r="FMV92" s="221"/>
      <c r="FMW92" s="221"/>
      <c r="FMX92" s="221"/>
      <c r="FMY92" s="221"/>
      <c r="FMZ92" s="221"/>
      <c r="FNA92" s="221"/>
      <c r="FNB92" s="221"/>
      <c r="FNC92" s="221"/>
      <c r="FND92" s="221"/>
      <c r="FNE92" s="221"/>
      <c r="FNF92" s="221"/>
      <c r="FNG92" s="221"/>
      <c r="FNH92" s="221"/>
      <c r="FNI92" s="221"/>
      <c r="FNJ92" s="221"/>
      <c r="FNK92" s="221"/>
      <c r="FNL92" s="221"/>
      <c r="FNM92" s="221"/>
      <c r="FNN92" s="221"/>
      <c r="FNO92" s="221"/>
      <c r="FNP92" s="221"/>
      <c r="FNQ92" s="221"/>
      <c r="FNR92" s="221"/>
      <c r="FNS92" s="221"/>
      <c r="FNT92" s="221"/>
      <c r="FNU92" s="221"/>
      <c r="FNV92" s="221"/>
      <c r="FNW92" s="221"/>
      <c r="FNX92" s="221"/>
      <c r="FNY92" s="221"/>
      <c r="FNZ92" s="221"/>
      <c r="FOA92" s="221"/>
      <c r="FOB92" s="221"/>
      <c r="FOC92" s="221"/>
      <c r="FOD92" s="221"/>
      <c r="FOE92" s="221"/>
      <c r="FOF92" s="221"/>
      <c r="FOG92" s="221"/>
      <c r="FOH92" s="221"/>
      <c r="FOI92" s="221"/>
      <c r="FOJ92" s="221"/>
      <c r="FOK92" s="221"/>
      <c r="FOL92" s="221"/>
      <c r="FOM92" s="221"/>
      <c r="FON92" s="221"/>
      <c r="FOO92" s="221"/>
      <c r="FOP92" s="221"/>
      <c r="FOQ92" s="221"/>
      <c r="FOR92" s="221"/>
      <c r="FOS92" s="221"/>
      <c r="FOT92" s="221"/>
      <c r="FOU92" s="221"/>
      <c r="FOV92" s="221"/>
      <c r="FOW92" s="221"/>
      <c r="FOX92" s="221"/>
      <c r="FOY92" s="221"/>
      <c r="FOZ92" s="221"/>
      <c r="FPA92" s="221"/>
      <c r="FPB92" s="221"/>
      <c r="FPC92" s="221"/>
      <c r="FPD92" s="221"/>
      <c r="FPE92" s="221"/>
      <c r="FPF92" s="221"/>
      <c r="FPG92" s="221"/>
      <c r="FPH92" s="221"/>
      <c r="FPI92" s="221"/>
      <c r="FPJ92" s="221"/>
      <c r="FPK92" s="221"/>
      <c r="FPL92" s="221"/>
      <c r="FPM92" s="221"/>
      <c r="FPN92" s="221"/>
      <c r="FPO92" s="221"/>
      <c r="FPP92" s="221"/>
      <c r="FPQ92" s="221"/>
      <c r="FPR92" s="221"/>
      <c r="FPS92" s="221"/>
      <c r="FPT92" s="221"/>
      <c r="FPU92" s="221"/>
      <c r="FPV92" s="221"/>
      <c r="FPW92" s="221"/>
      <c r="FPX92" s="221"/>
      <c r="FPY92" s="221"/>
      <c r="FPZ92" s="221"/>
      <c r="FQA92" s="221"/>
      <c r="FQB92" s="221"/>
      <c r="FQC92" s="221"/>
      <c r="FQD92" s="221"/>
      <c r="FQE92" s="221"/>
      <c r="FQF92" s="221"/>
      <c r="FQG92" s="221"/>
      <c r="FQH92" s="221"/>
      <c r="FQI92" s="221"/>
      <c r="FQJ92" s="221"/>
      <c r="FQK92" s="221"/>
      <c r="FQL92" s="221"/>
      <c r="FQM92" s="221"/>
      <c r="FQN92" s="221"/>
      <c r="FQO92" s="221"/>
      <c r="FQP92" s="221"/>
      <c r="FQQ92" s="221"/>
      <c r="FQR92" s="221"/>
      <c r="FQS92" s="221"/>
      <c r="FQT92" s="221"/>
      <c r="FQU92" s="221"/>
      <c r="FQV92" s="221"/>
      <c r="FQW92" s="221"/>
      <c r="FQX92" s="221"/>
      <c r="FQY92" s="221"/>
      <c r="FQZ92" s="221"/>
      <c r="FRA92" s="221"/>
      <c r="FRB92" s="221"/>
      <c r="FRC92" s="221"/>
      <c r="FRD92" s="221"/>
      <c r="FRE92" s="221"/>
      <c r="FRF92" s="221"/>
      <c r="FRG92" s="221"/>
      <c r="FRH92" s="221"/>
      <c r="FRI92" s="221"/>
      <c r="FRJ92" s="221"/>
      <c r="FRK92" s="221"/>
      <c r="FRL92" s="221"/>
      <c r="FRM92" s="221"/>
      <c r="FRN92" s="221"/>
      <c r="FRO92" s="221"/>
      <c r="FRP92" s="221"/>
      <c r="FRQ92" s="221"/>
      <c r="FRR92" s="221"/>
      <c r="FRS92" s="221"/>
      <c r="FRT92" s="221"/>
      <c r="FRU92" s="221"/>
      <c r="FRV92" s="221"/>
      <c r="FRW92" s="221"/>
      <c r="FRX92" s="221"/>
      <c r="FRY92" s="221"/>
      <c r="FRZ92" s="221"/>
      <c r="FSA92" s="221"/>
      <c r="FSB92" s="221"/>
      <c r="FSC92" s="221"/>
      <c r="FSD92" s="221"/>
      <c r="FSE92" s="221"/>
      <c r="FSF92" s="221"/>
      <c r="FSG92" s="221"/>
      <c r="FSH92" s="221"/>
      <c r="FSI92" s="221"/>
      <c r="FSJ92" s="221"/>
      <c r="FSK92" s="221"/>
      <c r="FSL92" s="221"/>
      <c r="FSM92" s="221"/>
      <c r="FSN92" s="221"/>
      <c r="FSO92" s="221"/>
      <c r="FSP92" s="221"/>
      <c r="FSQ92" s="221"/>
      <c r="FSR92" s="221"/>
      <c r="FSS92" s="221"/>
      <c r="FST92" s="221"/>
      <c r="FSU92" s="221"/>
      <c r="FSV92" s="221"/>
      <c r="FSW92" s="221"/>
      <c r="FSX92" s="221"/>
      <c r="FSY92" s="221"/>
      <c r="FSZ92" s="221"/>
      <c r="FTA92" s="221"/>
      <c r="FTB92" s="221"/>
      <c r="FTC92" s="221"/>
      <c r="FTD92" s="221"/>
      <c r="FTE92" s="221"/>
      <c r="FTF92" s="221"/>
      <c r="FTG92" s="221"/>
      <c r="FTH92" s="221"/>
      <c r="FTI92" s="221"/>
      <c r="FTJ92" s="221"/>
      <c r="FTK92" s="221"/>
      <c r="FTL92" s="221"/>
      <c r="FTM92" s="221"/>
      <c r="FTN92" s="221"/>
      <c r="FTO92" s="221"/>
      <c r="FTP92" s="221"/>
      <c r="FTQ92" s="221"/>
      <c r="FTR92" s="221"/>
      <c r="FTS92" s="221"/>
      <c r="FTT92" s="221"/>
      <c r="FTU92" s="221"/>
      <c r="FTV92" s="221"/>
      <c r="FTW92" s="221"/>
      <c r="FTX92" s="221"/>
      <c r="FTY92" s="221"/>
      <c r="FTZ92" s="221"/>
      <c r="FUA92" s="221"/>
      <c r="FUB92" s="221"/>
      <c r="FUC92" s="221"/>
      <c r="FUD92" s="221"/>
      <c r="FUE92" s="221"/>
      <c r="FUF92" s="221"/>
      <c r="FUG92" s="221"/>
      <c r="FUH92" s="221"/>
      <c r="FUI92" s="221"/>
      <c r="FUJ92" s="221"/>
      <c r="FUK92" s="221"/>
      <c r="FUL92" s="221"/>
      <c r="FUM92" s="221"/>
      <c r="FUN92" s="221"/>
      <c r="FUO92" s="221"/>
      <c r="FUP92" s="221"/>
      <c r="FUQ92" s="221"/>
      <c r="FUR92" s="221"/>
      <c r="FUS92" s="221"/>
      <c r="FUT92" s="221"/>
      <c r="FUU92" s="221"/>
      <c r="FUV92" s="221"/>
      <c r="FUW92" s="221"/>
      <c r="FUX92" s="221"/>
      <c r="FUY92" s="221"/>
      <c r="FUZ92" s="221"/>
      <c r="FVA92" s="221"/>
      <c r="FVB92" s="221"/>
      <c r="FVC92" s="221"/>
      <c r="FVD92" s="221"/>
      <c r="FVE92" s="221"/>
      <c r="FVF92" s="221"/>
      <c r="FVG92" s="221"/>
      <c r="FVH92" s="221"/>
      <c r="FVI92" s="221"/>
      <c r="FVJ92" s="221"/>
      <c r="FVK92" s="221"/>
      <c r="FVL92" s="221"/>
      <c r="FVM92" s="221"/>
      <c r="FVN92" s="221"/>
      <c r="FVO92" s="221"/>
      <c r="FVP92" s="221"/>
      <c r="FVQ92" s="221"/>
      <c r="FVR92" s="221"/>
      <c r="FVS92" s="221"/>
      <c r="FVT92" s="221"/>
      <c r="FVU92" s="221"/>
      <c r="FVV92" s="221"/>
      <c r="FVW92" s="221"/>
      <c r="FVX92" s="221"/>
      <c r="FVY92" s="221"/>
      <c r="FVZ92" s="221"/>
      <c r="FWA92" s="221"/>
      <c r="FWB92" s="221"/>
      <c r="FWC92" s="221"/>
      <c r="FWD92" s="221"/>
      <c r="FWE92" s="221"/>
      <c r="FWF92" s="221"/>
      <c r="FWG92" s="221"/>
      <c r="FWH92" s="221"/>
      <c r="FWI92" s="221"/>
      <c r="FWJ92" s="221"/>
      <c r="FWK92" s="221"/>
      <c r="FWL92" s="221"/>
      <c r="FWM92" s="221"/>
      <c r="FWN92" s="221"/>
      <c r="FWO92" s="221"/>
      <c r="FWP92" s="221"/>
      <c r="FWQ92" s="221"/>
      <c r="FWR92" s="221"/>
      <c r="FWS92" s="221"/>
      <c r="FWT92" s="221"/>
      <c r="FWU92" s="221"/>
      <c r="FWV92" s="221"/>
      <c r="FWW92" s="221"/>
      <c r="FWX92" s="221"/>
      <c r="FWY92" s="221"/>
      <c r="FWZ92" s="221"/>
      <c r="FXA92" s="221"/>
      <c r="FXB92" s="221"/>
      <c r="FXC92" s="221"/>
      <c r="FXD92" s="221"/>
      <c r="FXE92" s="221"/>
      <c r="FXF92" s="221"/>
      <c r="FXG92" s="221"/>
      <c r="FXH92" s="221"/>
      <c r="FXI92" s="221"/>
      <c r="FXJ92" s="221"/>
      <c r="FXK92" s="221"/>
      <c r="FXL92" s="221"/>
      <c r="FXM92" s="221"/>
      <c r="FXN92" s="221"/>
      <c r="FXO92" s="221"/>
      <c r="FXP92" s="221"/>
      <c r="FXQ92" s="221"/>
      <c r="FXR92" s="221"/>
      <c r="FXS92" s="221"/>
      <c r="FXT92" s="221"/>
      <c r="FXU92" s="221"/>
      <c r="FXV92" s="221"/>
      <c r="FXW92" s="221"/>
      <c r="FXX92" s="221"/>
      <c r="FXY92" s="221"/>
      <c r="FXZ92" s="221"/>
      <c r="FYA92" s="221"/>
      <c r="FYB92" s="221"/>
      <c r="FYC92" s="221"/>
      <c r="FYD92" s="221"/>
      <c r="FYE92" s="221"/>
      <c r="FYF92" s="221"/>
      <c r="FYG92" s="221"/>
      <c r="FYH92" s="221"/>
      <c r="FYI92" s="221"/>
      <c r="FYJ92" s="221"/>
      <c r="FYK92" s="221"/>
      <c r="FYL92" s="221"/>
      <c r="FYM92" s="221"/>
      <c r="FYN92" s="221"/>
      <c r="FYO92" s="221"/>
      <c r="FYP92" s="221"/>
      <c r="FYQ92" s="221"/>
      <c r="FYR92" s="221"/>
      <c r="FYS92" s="221"/>
      <c r="FYT92" s="221"/>
      <c r="FYU92" s="221"/>
      <c r="FYV92" s="221"/>
      <c r="FYW92" s="221"/>
      <c r="FYX92" s="221"/>
      <c r="FYY92" s="221"/>
      <c r="FYZ92" s="221"/>
      <c r="FZA92" s="221"/>
      <c r="FZB92" s="221"/>
      <c r="FZC92" s="221"/>
      <c r="FZD92" s="221"/>
      <c r="FZE92" s="221"/>
      <c r="FZF92" s="221"/>
      <c r="FZG92" s="221"/>
      <c r="FZH92" s="221"/>
      <c r="FZI92" s="221"/>
      <c r="FZJ92" s="221"/>
      <c r="FZK92" s="221"/>
      <c r="FZL92" s="221"/>
      <c r="FZM92" s="221"/>
      <c r="FZN92" s="221"/>
      <c r="FZO92" s="221"/>
      <c r="FZP92" s="221"/>
      <c r="FZQ92" s="221"/>
      <c r="FZR92" s="221"/>
      <c r="FZS92" s="221"/>
      <c r="FZT92" s="221"/>
      <c r="FZU92" s="221"/>
      <c r="FZV92" s="221"/>
      <c r="FZW92" s="221"/>
      <c r="FZX92" s="221"/>
      <c r="FZY92" s="221"/>
      <c r="FZZ92" s="221"/>
      <c r="GAA92" s="221"/>
      <c r="GAB92" s="221"/>
      <c r="GAC92" s="221"/>
      <c r="GAD92" s="221"/>
      <c r="GAE92" s="221"/>
      <c r="GAF92" s="221"/>
      <c r="GAG92" s="221"/>
      <c r="GAH92" s="221"/>
      <c r="GAI92" s="221"/>
      <c r="GAJ92" s="221"/>
      <c r="GAK92" s="221"/>
      <c r="GAL92" s="221"/>
      <c r="GAM92" s="221"/>
      <c r="GAN92" s="221"/>
      <c r="GAO92" s="221"/>
      <c r="GAP92" s="221"/>
      <c r="GAQ92" s="221"/>
      <c r="GAR92" s="221"/>
      <c r="GAS92" s="221"/>
      <c r="GAT92" s="221"/>
      <c r="GAU92" s="221"/>
      <c r="GAV92" s="221"/>
      <c r="GAW92" s="221"/>
      <c r="GAX92" s="221"/>
      <c r="GAY92" s="221"/>
      <c r="GAZ92" s="221"/>
      <c r="GBA92" s="221"/>
      <c r="GBB92" s="221"/>
      <c r="GBC92" s="221"/>
      <c r="GBD92" s="221"/>
      <c r="GBE92" s="221"/>
      <c r="GBF92" s="221"/>
      <c r="GBG92" s="221"/>
      <c r="GBH92" s="221"/>
      <c r="GBI92" s="221"/>
      <c r="GBJ92" s="221"/>
      <c r="GBK92" s="221"/>
      <c r="GBL92" s="221"/>
      <c r="GBM92" s="221"/>
      <c r="GBN92" s="221"/>
      <c r="GBO92" s="221"/>
      <c r="GBP92" s="221"/>
      <c r="GBQ92" s="221"/>
      <c r="GBR92" s="221"/>
      <c r="GBS92" s="221"/>
      <c r="GBT92" s="221"/>
      <c r="GBU92" s="221"/>
      <c r="GBV92" s="221"/>
      <c r="GBW92" s="221"/>
      <c r="GBX92" s="221"/>
      <c r="GBY92" s="221"/>
      <c r="GBZ92" s="221"/>
      <c r="GCA92" s="221"/>
      <c r="GCB92" s="221"/>
      <c r="GCC92" s="221"/>
      <c r="GCD92" s="221"/>
      <c r="GCE92" s="221"/>
      <c r="GCF92" s="221"/>
      <c r="GCG92" s="221"/>
      <c r="GCH92" s="221"/>
      <c r="GCI92" s="221"/>
      <c r="GCJ92" s="221"/>
      <c r="GCK92" s="221"/>
      <c r="GCL92" s="221"/>
      <c r="GCM92" s="221"/>
      <c r="GCN92" s="221"/>
      <c r="GCO92" s="221"/>
      <c r="GCP92" s="221"/>
      <c r="GCQ92" s="221"/>
      <c r="GCR92" s="221"/>
      <c r="GCS92" s="221"/>
      <c r="GCT92" s="221"/>
      <c r="GCU92" s="221"/>
      <c r="GCV92" s="221"/>
      <c r="GCW92" s="221"/>
      <c r="GCX92" s="221"/>
      <c r="GCY92" s="221"/>
      <c r="GCZ92" s="221"/>
      <c r="GDA92" s="221"/>
      <c r="GDB92" s="221"/>
      <c r="GDC92" s="221"/>
      <c r="GDD92" s="221"/>
      <c r="GDE92" s="221"/>
      <c r="GDF92" s="221"/>
      <c r="GDG92" s="221"/>
      <c r="GDH92" s="221"/>
      <c r="GDI92" s="221"/>
      <c r="GDJ92" s="221"/>
      <c r="GDK92" s="221"/>
      <c r="GDL92" s="221"/>
      <c r="GDM92" s="221"/>
      <c r="GDN92" s="221"/>
      <c r="GDO92" s="221"/>
      <c r="GDP92" s="221"/>
      <c r="GDQ92" s="221"/>
      <c r="GDR92" s="221"/>
      <c r="GDS92" s="221"/>
      <c r="GDT92" s="221"/>
      <c r="GDU92" s="221"/>
      <c r="GDV92" s="221"/>
      <c r="GDW92" s="221"/>
      <c r="GDX92" s="221"/>
      <c r="GDY92" s="221"/>
      <c r="GDZ92" s="221"/>
      <c r="GEA92" s="221"/>
      <c r="GEB92" s="221"/>
      <c r="GEC92" s="221"/>
      <c r="GED92" s="221"/>
      <c r="GEE92" s="221"/>
      <c r="GEF92" s="221"/>
      <c r="GEG92" s="221"/>
      <c r="GEH92" s="221"/>
      <c r="GEI92" s="221"/>
      <c r="GEJ92" s="221"/>
      <c r="GEK92" s="221"/>
      <c r="GEL92" s="221"/>
      <c r="GEM92" s="221"/>
      <c r="GEN92" s="221"/>
      <c r="GEO92" s="221"/>
      <c r="GEP92" s="221"/>
      <c r="GEQ92" s="221"/>
      <c r="GER92" s="221"/>
      <c r="GES92" s="221"/>
      <c r="GET92" s="221"/>
      <c r="GEU92" s="221"/>
      <c r="GEV92" s="221"/>
      <c r="GEW92" s="221"/>
      <c r="GEX92" s="221"/>
      <c r="GEY92" s="221"/>
      <c r="GEZ92" s="221"/>
      <c r="GFA92" s="221"/>
      <c r="GFB92" s="221"/>
      <c r="GFC92" s="221"/>
      <c r="GFD92" s="221"/>
      <c r="GFE92" s="221"/>
      <c r="GFF92" s="221"/>
      <c r="GFG92" s="221"/>
      <c r="GFH92" s="221"/>
      <c r="GFI92" s="221"/>
      <c r="GFJ92" s="221"/>
      <c r="GFK92" s="221"/>
      <c r="GFL92" s="221"/>
      <c r="GFM92" s="221"/>
      <c r="GFN92" s="221"/>
      <c r="GFO92" s="221"/>
      <c r="GFP92" s="221"/>
      <c r="GFQ92" s="221"/>
      <c r="GFR92" s="221"/>
      <c r="GFS92" s="221"/>
      <c r="GFT92" s="221"/>
      <c r="GFU92" s="221"/>
      <c r="GFV92" s="221"/>
      <c r="GFW92" s="221"/>
      <c r="GFX92" s="221"/>
      <c r="GFY92" s="221"/>
      <c r="GFZ92" s="221"/>
      <c r="GGA92" s="221"/>
      <c r="GGB92" s="221"/>
      <c r="GGC92" s="221"/>
      <c r="GGD92" s="221"/>
      <c r="GGE92" s="221"/>
      <c r="GGF92" s="221"/>
      <c r="GGG92" s="221"/>
      <c r="GGH92" s="221"/>
      <c r="GGI92" s="221"/>
      <c r="GGJ92" s="221"/>
      <c r="GGK92" s="221"/>
      <c r="GGL92" s="221"/>
      <c r="GGM92" s="221"/>
      <c r="GGN92" s="221"/>
      <c r="GGO92" s="221"/>
      <c r="GGP92" s="221"/>
      <c r="GGQ92" s="221"/>
      <c r="GGR92" s="221"/>
      <c r="GGS92" s="221"/>
      <c r="GGT92" s="221"/>
      <c r="GGU92" s="221"/>
      <c r="GGV92" s="221"/>
      <c r="GGW92" s="221"/>
      <c r="GGX92" s="221"/>
      <c r="GGY92" s="221"/>
      <c r="GGZ92" s="221"/>
      <c r="GHA92" s="221"/>
      <c r="GHB92" s="221"/>
      <c r="GHC92" s="221"/>
      <c r="GHD92" s="221"/>
      <c r="GHE92" s="221"/>
      <c r="GHF92" s="221"/>
      <c r="GHG92" s="221"/>
      <c r="GHH92" s="221"/>
      <c r="GHI92" s="221"/>
      <c r="GHJ92" s="221"/>
      <c r="GHK92" s="221"/>
      <c r="GHL92" s="221"/>
      <c r="GHM92" s="221"/>
      <c r="GHN92" s="221"/>
      <c r="GHO92" s="221"/>
      <c r="GHP92" s="221"/>
      <c r="GHQ92" s="221"/>
      <c r="GHR92" s="221"/>
      <c r="GHS92" s="221"/>
      <c r="GHT92" s="221"/>
      <c r="GHU92" s="221"/>
      <c r="GHV92" s="221"/>
      <c r="GHW92" s="221"/>
      <c r="GHX92" s="221"/>
      <c r="GHY92" s="221"/>
      <c r="GHZ92" s="221"/>
      <c r="GIA92" s="221"/>
      <c r="GIB92" s="221"/>
      <c r="GIC92" s="221"/>
      <c r="GID92" s="221"/>
      <c r="GIE92" s="221"/>
      <c r="GIF92" s="221"/>
      <c r="GIG92" s="221"/>
      <c r="GIH92" s="221"/>
      <c r="GII92" s="221"/>
      <c r="GIJ92" s="221"/>
      <c r="GIK92" s="221"/>
      <c r="GIL92" s="221"/>
      <c r="GIM92" s="221"/>
      <c r="GIN92" s="221"/>
      <c r="GIO92" s="221"/>
      <c r="GIP92" s="221"/>
      <c r="GIQ92" s="221"/>
      <c r="GIR92" s="221"/>
      <c r="GIS92" s="221"/>
      <c r="GIT92" s="221"/>
      <c r="GIU92" s="221"/>
      <c r="GIV92" s="221"/>
      <c r="GIW92" s="221"/>
      <c r="GIX92" s="221"/>
      <c r="GIY92" s="221"/>
      <c r="GIZ92" s="221"/>
      <c r="GJA92" s="221"/>
      <c r="GJB92" s="221"/>
      <c r="GJC92" s="221"/>
      <c r="GJD92" s="221"/>
      <c r="GJE92" s="221"/>
      <c r="GJF92" s="221"/>
      <c r="GJG92" s="221"/>
      <c r="GJH92" s="221"/>
      <c r="GJI92" s="221"/>
      <c r="GJJ92" s="221"/>
      <c r="GJK92" s="221"/>
      <c r="GJL92" s="221"/>
      <c r="GJM92" s="221"/>
      <c r="GJN92" s="221"/>
      <c r="GJO92" s="221"/>
      <c r="GJP92" s="221"/>
      <c r="GJQ92" s="221"/>
      <c r="GJR92" s="221"/>
      <c r="GJS92" s="221"/>
      <c r="GJT92" s="221"/>
      <c r="GJU92" s="221"/>
      <c r="GJV92" s="221"/>
      <c r="GJW92" s="221"/>
      <c r="GJX92" s="221"/>
      <c r="GJY92" s="221"/>
      <c r="GJZ92" s="221"/>
      <c r="GKA92" s="221"/>
      <c r="GKB92" s="221"/>
      <c r="GKC92" s="221"/>
      <c r="GKD92" s="221"/>
      <c r="GKE92" s="221"/>
      <c r="GKF92" s="221"/>
      <c r="GKG92" s="221"/>
      <c r="GKH92" s="221"/>
      <c r="GKI92" s="221"/>
      <c r="GKJ92" s="221"/>
      <c r="GKK92" s="221"/>
      <c r="GKL92" s="221"/>
      <c r="GKM92" s="221"/>
      <c r="GKN92" s="221"/>
      <c r="GKO92" s="221"/>
      <c r="GKP92" s="221"/>
      <c r="GKQ92" s="221"/>
      <c r="GKR92" s="221"/>
      <c r="GKS92" s="221"/>
      <c r="GKT92" s="221"/>
      <c r="GKU92" s="221"/>
      <c r="GKV92" s="221"/>
      <c r="GKW92" s="221"/>
      <c r="GKX92" s="221"/>
      <c r="GKY92" s="221"/>
      <c r="GKZ92" s="221"/>
      <c r="GLA92" s="221"/>
      <c r="GLB92" s="221"/>
      <c r="GLC92" s="221"/>
      <c r="GLD92" s="221"/>
      <c r="GLE92" s="221"/>
      <c r="GLF92" s="221"/>
      <c r="GLG92" s="221"/>
      <c r="GLH92" s="221"/>
      <c r="GLI92" s="221"/>
      <c r="GLJ92" s="221"/>
      <c r="GLK92" s="221"/>
      <c r="GLL92" s="221"/>
      <c r="GLM92" s="221"/>
      <c r="GLN92" s="221"/>
      <c r="GLO92" s="221"/>
      <c r="GLP92" s="221"/>
      <c r="GLQ92" s="221"/>
      <c r="GLR92" s="221"/>
      <c r="GLS92" s="221"/>
      <c r="GLT92" s="221"/>
      <c r="GLU92" s="221"/>
      <c r="GLV92" s="221"/>
      <c r="GLW92" s="221"/>
      <c r="GLX92" s="221"/>
      <c r="GLY92" s="221"/>
      <c r="GLZ92" s="221"/>
      <c r="GMA92" s="221"/>
      <c r="GMB92" s="221"/>
      <c r="GMC92" s="221"/>
      <c r="GMD92" s="221"/>
      <c r="GME92" s="221"/>
      <c r="GMF92" s="221"/>
      <c r="GMG92" s="221"/>
      <c r="GMH92" s="221"/>
      <c r="GMI92" s="221"/>
      <c r="GMJ92" s="221"/>
      <c r="GMK92" s="221"/>
      <c r="GML92" s="221"/>
      <c r="GMM92" s="221"/>
      <c r="GMN92" s="221"/>
      <c r="GMO92" s="221"/>
      <c r="GMP92" s="221"/>
      <c r="GMQ92" s="221"/>
      <c r="GMR92" s="221"/>
      <c r="GMS92" s="221"/>
      <c r="GMT92" s="221"/>
      <c r="GMU92" s="221"/>
      <c r="GMV92" s="221"/>
      <c r="GMW92" s="221"/>
      <c r="GMX92" s="221"/>
      <c r="GMY92" s="221"/>
      <c r="GMZ92" s="221"/>
      <c r="GNA92" s="221"/>
      <c r="GNB92" s="221"/>
      <c r="GNC92" s="221"/>
      <c r="GND92" s="221"/>
      <c r="GNE92" s="221"/>
      <c r="GNF92" s="221"/>
      <c r="GNG92" s="221"/>
      <c r="GNH92" s="221"/>
      <c r="GNI92" s="221"/>
      <c r="GNJ92" s="221"/>
      <c r="GNK92" s="221"/>
      <c r="GNL92" s="221"/>
      <c r="GNM92" s="221"/>
      <c r="GNN92" s="221"/>
      <c r="GNO92" s="221"/>
      <c r="GNP92" s="221"/>
      <c r="GNQ92" s="221"/>
      <c r="GNR92" s="221"/>
      <c r="GNS92" s="221"/>
      <c r="GNT92" s="221"/>
      <c r="GNU92" s="221"/>
      <c r="GNV92" s="221"/>
      <c r="GNW92" s="221"/>
      <c r="GNX92" s="221"/>
      <c r="GNY92" s="221"/>
      <c r="GNZ92" s="221"/>
      <c r="GOA92" s="221"/>
      <c r="GOB92" s="221"/>
      <c r="GOC92" s="221"/>
      <c r="GOD92" s="221"/>
      <c r="GOE92" s="221"/>
      <c r="GOF92" s="221"/>
      <c r="GOG92" s="221"/>
      <c r="GOH92" s="221"/>
      <c r="GOI92" s="221"/>
      <c r="GOJ92" s="221"/>
      <c r="GOK92" s="221"/>
      <c r="GOL92" s="221"/>
      <c r="GOM92" s="221"/>
      <c r="GON92" s="221"/>
      <c r="GOO92" s="221"/>
      <c r="GOP92" s="221"/>
      <c r="GOQ92" s="221"/>
      <c r="GOR92" s="221"/>
      <c r="GOS92" s="221"/>
      <c r="GOT92" s="221"/>
      <c r="GOU92" s="221"/>
      <c r="GOV92" s="221"/>
      <c r="GOW92" s="221"/>
      <c r="GOX92" s="221"/>
      <c r="GOY92" s="221"/>
      <c r="GOZ92" s="221"/>
      <c r="GPA92" s="221"/>
      <c r="GPB92" s="221"/>
      <c r="GPC92" s="221"/>
      <c r="GPD92" s="221"/>
      <c r="GPE92" s="221"/>
      <c r="GPF92" s="221"/>
      <c r="GPG92" s="221"/>
      <c r="GPH92" s="221"/>
      <c r="GPI92" s="221"/>
      <c r="GPJ92" s="221"/>
      <c r="GPK92" s="221"/>
      <c r="GPL92" s="221"/>
      <c r="GPM92" s="221"/>
      <c r="GPN92" s="221"/>
      <c r="GPO92" s="221"/>
      <c r="GPP92" s="221"/>
      <c r="GPQ92" s="221"/>
      <c r="GPR92" s="221"/>
      <c r="GPS92" s="221"/>
      <c r="GPT92" s="221"/>
      <c r="GPU92" s="221"/>
      <c r="GPV92" s="221"/>
      <c r="GPW92" s="221"/>
      <c r="GPX92" s="221"/>
      <c r="GPY92" s="221"/>
      <c r="GPZ92" s="221"/>
      <c r="GQA92" s="221"/>
      <c r="GQB92" s="221"/>
      <c r="GQC92" s="221"/>
      <c r="GQD92" s="221"/>
      <c r="GQE92" s="221"/>
      <c r="GQF92" s="221"/>
      <c r="GQG92" s="221"/>
      <c r="GQH92" s="221"/>
      <c r="GQI92" s="221"/>
      <c r="GQJ92" s="221"/>
      <c r="GQK92" s="221"/>
      <c r="GQL92" s="221"/>
      <c r="GQM92" s="221"/>
      <c r="GQN92" s="221"/>
      <c r="GQO92" s="221"/>
      <c r="GQP92" s="221"/>
      <c r="GQQ92" s="221"/>
      <c r="GQR92" s="221"/>
      <c r="GQS92" s="221"/>
      <c r="GQT92" s="221"/>
      <c r="GQU92" s="221"/>
      <c r="GQV92" s="221"/>
      <c r="GQW92" s="221"/>
      <c r="GQX92" s="221"/>
      <c r="GQY92" s="221"/>
      <c r="GQZ92" s="221"/>
      <c r="GRA92" s="221"/>
      <c r="GRB92" s="221"/>
      <c r="GRC92" s="221"/>
      <c r="GRD92" s="221"/>
      <c r="GRE92" s="221"/>
      <c r="GRF92" s="221"/>
      <c r="GRG92" s="221"/>
      <c r="GRH92" s="221"/>
      <c r="GRI92" s="221"/>
      <c r="GRJ92" s="221"/>
      <c r="GRK92" s="221"/>
      <c r="GRL92" s="221"/>
      <c r="GRM92" s="221"/>
      <c r="GRN92" s="221"/>
      <c r="GRO92" s="221"/>
      <c r="GRP92" s="221"/>
      <c r="GRQ92" s="221"/>
      <c r="GRR92" s="221"/>
      <c r="GRS92" s="221"/>
      <c r="GRT92" s="221"/>
      <c r="GRU92" s="221"/>
      <c r="GRV92" s="221"/>
      <c r="GRW92" s="221"/>
      <c r="GRX92" s="221"/>
      <c r="GRY92" s="221"/>
      <c r="GRZ92" s="221"/>
      <c r="GSA92" s="221"/>
      <c r="GSB92" s="221"/>
      <c r="GSC92" s="221"/>
      <c r="GSD92" s="221"/>
      <c r="GSE92" s="221"/>
      <c r="GSF92" s="221"/>
      <c r="GSG92" s="221"/>
      <c r="GSH92" s="221"/>
      <c r="GSI92" s="221"/>
      <c r="GSJ92" s="221"/>
      <c r="GSK92" s="221"/>
      <c r="GSL92" s="221"/>
      <c r="GSM92" s="221"/>
      <c r="GSN92" s="221"/>
      <c r="GSO92" s="221"/>
      <c r="GSP92" s="221"/>
      <c r="GSQ92" s="221"/>
      <c r="GSR92" s="221"/>
      <c r="GSS92" s="221"/>
      <c r="GST92" s="221"/>
      <c r="GSU92" s="221"/>
      <c r="GSV92" s="221"/>
      <c r="GSW92" s="221"/>
      <c r="GSX92" s="221"/>
      <c r="GSY92" s="221"/>
      <c r="GSZ92" s="221"/>
      <c r="GTA92" s="221"/>
      <c r="GTB92" s="221"/>
      <c r="GTC92" s="221"/>
      <c r="GTD92" s="221"/>
      <c r="GTE92" s="221"/>
      <c r="GTF92" s="221"/>
      <c r="GTG92" s="221"/>
      <c r="GTH92" s="221"/>
      <c r="GTI92" s="221"/>
      <c r="GTJ92" s="221"/>
      <c r="GTK92" s="221"/>
      <c r="GTL92" s="221"/>
      <c r="GTM92" s="221"/>
      <c r="GTN92" s="221"/>
      <c r="GTO92" s="221"/>
      <c r="GTP92" s="221"/>
      <c r="GTQ92" s="221"/>
      <c r="GTR92" s="221"/>
      <c r="GTS92" s="221"/>
      <c r="GTT92" s="221"/>
      <c r="GTU92" s="221"/>
      <c r="GTV92" s="221"/>
      <c r="GTW92" s="221"/>
      <c r="GTX92" s="221"/>
      <c r="GTY92" s="221"/>
      <c r="GTZ92" s="221"/>
      <c r="GUA92" s="221"/>
      <c r="GUB92" s="221"/>
      <c r="GUC92" s="221"/>
      <c r="GUD92" s="221"/>
      <c r="GUE92" s="221"/>
      <c r="GUF92" s="221"/>
      <c r="GUG92" s="221"/>
      <c r="GUH92" s="221"/>
      <c r="GUI92" s="221"/>
      <c r="GUJ92" s="221"/>
      <c r="GUK92" s="221"/>
      <c r="GUL92" s="221"/>
      <c r="GUM92" s="221"/>
      <c r="GUN92" s="221"/>
      <c r="GUO92" s="221"/>
      <c r="GUP92" s="221"/>
      <c r="GUQ92" s="221"/>
      <c r="GUR92" s="221"/>
      <c r="GUS92" s="221"/>
      <c r="GUT92" s="221"/>
      <c r="GUU92" s="221"/>
      <c r="GUV92" s="221"/>
      <c r="GUW92" s="221"/>
      <c r="GUX92" s="221"/>
      <c r="GUY92" s="221"/>
      <c r="GUZ92" s="221"/>
      <c r="GVA92" s="221"/>
      <c r="GVB92" s="221"/>
      <c r="GVC92" s="221"/>
      <c r="GVD92" s="221"/>
      <c r="GVE92" s="221"/>
      <c r="GVF92" s="221"/>
      <c r="GVG92" s="221"/>
      <c r="GVH92" s="221"/>
      <c r="GVI92" s="221"/>
      <c r="GVJ92" s="221"/>
      <c r="GVK92" s="221"/>
      <c r="GVL92" s="221"/>
      <c r="GVM92" s="221"/>
      <c r="GVN92" s="221"/>
      <c r="GVO92" s="221"/>
      <c r="GVP92" s="221"/>
      <c r="GVQ92" s="221"/>
      <c r="GVR92" s="221"/>
      <c r="GVS92" s="221"/>
      <c r="GVT92" s="221"/>
      <c r="GVU92" s="221"/>
      <c r="GVV92" s="221"/>
      <c r="GVW92" s="221"/>
      <c r="GVX92" s="221"/>
      <c r="GVY92" s="221"/>
      <c r="GVZ92" s="221"/>
      <c r="GWA92" s="221"/>
      <c r="GWB92" s="221"/>
      <c r="GWC92" s="221"/>
      <c r="GWD92" s="221"/>
      <c r="GWE92" s="221"/>
      <c r="GWF92" s="221"/>
      <c r="GWG92" s="221"/>
      <c r="GWH92" s="221"/>
      <c r="GWI92" s="221"/>
      <c r="GWJ92" s="221"/>
      <c r="GWK92" s="221"/>
      <c r="GWL92" s="221"/>
      <c r="GWM92" s="221"/>
      <c r="GWN92" s="221"/>
      <c r="GWO92" s="221"/>
      <c r="GWP92" s="221"/>
      <c r="GWQ92" s="221"/>
      <c r="GWR92" s="221"/>
      <c r="GWS92" s="221"/>
      <c r="GWT92" s="221"/>
      <c r="GWU92" s="221"/>
      <c r="GWV92" s="221"/>
      <c r="GWW92" s="221"/>
      <c r="GWX92" s="221"/>
      <c r="GWY92" s="221"/>
      <c r="GWZ92" s="221"/>
      <c r="GXA92" s="221"/>
      <c r="GXB92" s="221"/>
      <c r="GXC92" s="221"/>
      <c r="GXD92" s="221"/>
      <c r="GXE92" s="221"/>
      <c r="GXF92" s="221"/>
      <c r="GXG92" s="221"/>
      <c r="GXH92" s="221"/>
      <c r="GXI92" s="221"/>
      <c r="GXJ92" s="221"/>
      <c r="GXK92" s="221"/>
      <c r="GXL92" s="221"/>
      <c r="GXM92" s="221"/>
      <c r="GXN92" s="221"/>
      <c r="GXO92" s="221"/>
      <c r="GXP92" s="221"/>
      <c r="GXQ92" s="221"/>
      <c r="GXR92" s="221"/>
      <c r="GXS92" s="221"/>
      <c r="GXT92" s="221"/>
      <c r="GXU92" s="221"/>
      <c r="GXV92" s="221"/>
      <c r="GXW92" s="221"/>
      <c r="GXX92" s="221"/>
      <c r="GXY92" s="221"/>
      <c r="GXZ92" s="221"/>
      <c r="GYA92" s="221"/>
      <c r="GYB92" s="221"/>
      <c r="GYC92" s="221"/>
      <c r="GYD92" s="221"/>
      <c r="GYE92" s="221"/>
      <c r="GYF92" s="221"/>
      <c r="GYG92" s="221"/>
      <c r="GYH92" s="221"/>
      <c r="GYI92" s="221"/>
      <c r="GYJ92" s="221"/>
      <c r="GYK92" s="221"/>
      <c r="GYL92" s="221"/>
      <c r="GYM92" s="221"/>
      <c r="GYN92" s="221"/>
      <c r="GYO92" s="221"/>
      <c r="GYP92" s="221"/>
      <c r="GYQ92" s="221"/>
      <c r="GYR92" s="221"/>
      <c r="GYS92" s="221"/>
      <c r="GYT92" s="221"/>
      <c r="GYU92" s="221"/>
      <c r="GYV92" s="221"/>
      <c r="GYW92" s="221"/>
      <c r="GYX92" s="221"/>
      <c r="GYY92" s="221"/>
      <c r="GYZ92" s="221"/>
      <c r="GZA92" s="221"/>
      <c r="GZB92" s="221"/>
      <c r="GZC92" s="221"/>
      <c r="GZD92" s="221"/>
      <c r="GZE92" s="221"/>
      <c r="GZF92" s="221"/>
      <c r="GZG92" s="221"/>
      <c r="GZH92" s="221"/>
      <c r="GZI92" s="221"/>
      <c r="GZJ92" s="221"/>
      <c r="GZK92" s="221"/>
      <c r="GZL92" s="221"/>
      <c r="GZM92" s="221"/>
      <c r="GZN92" s="221"/>
      <c r="GZO92" s="221"/>
      <c r="GZP92" s="221"/>
      <c r="GZQ92" s="221"/>
      <c r="GZR92" s="221"/>
      <c r="GZS92" s="221"/>
      <c r="GZT92" s="221"/>
      <c r="GZU92" s="221"/>
      <c r="GZV92" s="221"/>
      <c r="GZW92" s="221"/>
      <c r="GZX92" s="221"/>
      <c r="GZY92" s="221"/>
      <c r="GZZ92" s="221"/>
      <c r="HAA92" s="221"/>
      <c r="HAB92" s="221"/>
      <c r="HAC92" s="221"/>
      <c r="HAD92" s="221"/>
      <c r="HAE92" s="221"/>
      <c r="HAF92" s="221"/>
      <c r="HAG92" s="221"/>
      <c r="HAH92" s="221"/>
      <c r="HAI92" s="221"/>
      <c r="HAJ92" s="221"/>
      <c r="HAK92" s="221"/>
      <c r="HAL92" s="221"/>
      <c r="HAM92" s="221"/>
      <c r="HAN92" s="221"/>
      <c r="HAO92" s="221"/>
      <c r="HAP92" s="221"/>
      <c r="HAQ92" s="221"/>
      <c r="HAR92" s="221"/>
      <c r="HAS92" s="221"/>
      <c r="HAT92" s="221"/>
      <c r="HAU92" s="221"/>
      <c r="HAV92" s="221"/>
      <c r="HAW92" s="221"/>
      <c r="HAX92" s="221"/>
      <c r="HAY92" s="221"/>
      <c r="HAZ92" s="221"/>
      <c r="HBA92" s="221"/>
      <c r="HBB92" s="221"/>
      <c r="HBC92" s="221"/>
      <c r="HBD92" s="221"/>
      <c r="HBE92" s="221"/>
      <c r="HBF92" s="221"/>
      <c r="HBG92" s="221"/>
      <c r="HBH92" s="221"/>
      <c r="HBI92" s="221"/>
      <c r="HBJ92" s="221"/>
      <c r="HBK92" s="221"/>
      <c r="HBL92" s="221"/>
      <c r="HBM92" s="221"/>
      <c r="HBN92" s="221"/>
      <c r="HBO92" s="221"/>
      <c r="HBP92" s="221"/>
      <c r="HBQ92" s="221"/>
      <c r="HBR92" s="221"/>
      <c r="HBS92" s="221"/>
      <c r="HBT92" s="221"/>
      <c r="HBU92" s="221"/>
      <c r="HBV92" s="221"/>
      <c r="HBW92" s="221"/>
      <c r="HBX92" s="221"/>
      <c r="HBY92" s="221"/>
      <c r="HBZ92" s="221"/>
      <c r="HCA92" s="221"/>
      <c r="HCB92" s="221"/>
      <c r="HCC92" s="221"/>
      <c r="HCD92" s="221"/>
      <c r="HCE92" s="221"/>
      <c r="HCF92" s="221"/>
      <c r="HCG92" s="221"/>
      <c r="HCH92" s="221"/>
      <c r="HCI92" s="221"/>
      <c r="HCJ92" s="221"/>
      <c r="HCK92" s="221"/>
      <c r="HCL92" s="221"/>
      <c r="HCM92" s="221"/>
      <c r="HCN92" s="221"/>
      <c r="HCO92" s="221"/>
      <c r="HCP92" s="221"/>
      <c r="HCQ92" s="221"/>
      <c r="HCR92" s="221"/>
      <c r="HCS92" s="221"/>
      <c r="HCT92" s="221"/>
      <c r="HCU92" s="221"/>
      <c r="HCV92" s="221"/>
      <c r="HCW92" s="221"/>
      <c r="HCX92" s="221"/>
      <c r="HCY92" s="221"/>
      <c r="HCZ92" s="221"/>
      <c r="HDA92" s="221"/>
      <c r="HDB92" s="221"/>
      <c r="HDC92" s="221"/>
      <c r="HDD92" s="221"/>
      <c r="HDE92" s="221"/>
      <c r="HDF92" s="221"/>
      <c r="HDG92" s="221"/>
      <c r="HDH92" s="221"/>
      <c r="HDI92" s="221"/>
      <c r="HDJ92" s="221"/>
      <c r="HDK92" s="221"/>
      <c r="HDL92" s="221"/>
      <c r="HDM92" s="221"/>
      <c r="HDN92" s="221"/>
      <c r="HDO92" s="221"/>
      <c r="HDP92" s="221"/>
      <c r="HDQ92" s="221"/>
      <c r="HDR92" s="221"/>
      <c r="HDS92" s="221"/>
      <c r="HDT92" s="221"/>
      <c r="HDU92" s="221"/>
      <c r="HDV92" s="221"/>
      <c r="HDW92" s="221"/>
      <c r="HDX92" s="221"/>
      <c r="HDY92" s="221"/>
      <c r="HDZ92" s="221"/>
      <c r="HEA92" s="221"/>
      <c r="HEB92" s="221"/>
      <c r="HEC92" s="221"/>
      <c r="HED92" s="221"/>
      <c r="HEE92" s="221"/>
      <c r="HEF92" s="221"/>
      <c r="HEG92" s="221"/>
      <c r="HEH92" s="221"/>
      <c r="HEI92" s="221"/>
      <c r="HEJ92" s="221"/>
      <c r="HEK92" s="221"/>
      <c r="HEL92" s="221"/>
      <c r="HEM92" s="221"/>
      <c r="HEN92" s="221"/>
      <c r="HEO92" s="221"/>
      <c r="HEP92" s="221"/>
      <c r="HEQ92" s="221"/>
      <c r="HER92" s="221"/>
      <c r="HES92" s="221"/>
      <c r="HET92" s="221"/>
      <c r="HEU92" s="221"/>
      <c r="HEV92" s="221"/>
      <c r="HEW92" s="221"/>
      <c r="HEX92" s="221"/>
      <c r="HEY92" s="221"/>
      <c r="HEZ92" s="221"/>
      <c r="HFA92" s="221"/>
      <c r="HFB92" s="221"/>
      <c r="HFC92" s="221"/>
      <c r="HFD92" s="221"/>
      <c r="HFE92" s="221"/>
      <c r="HFF92" s="221"/>
      <c r="HFG92" s="221"/>
      <c r="HFH92" s="221"/>
      <c r="HFI92" s="221"/>
      <c r="HFJ92" s="221"/>
      <c r="HFK92" s="221"/>
      <c r="HFL92" s="221"/>
      <c r="HFM92" s="221"/>
      <c r="HFN92" s="221"/>
      <c r="HFO92" s="221"/>
      <c r="HFP92" s="221"/>
      <c r="HFQ92" s="221"/>
      <c r="HFR92" s="221"/>
      <c r="HFS92" s="221"/>
      <c r="HFT92" s="221"/>
      <c r="HFU92" s="221"/>
      <c r="HFV92" s="221"/>
      <c r="HFW92" s="221"/>
      <c r="HFX92" s="221"/>
      <c r="HFY92" s="221"/>
      <c r="HFZ92" s="221"/>
      <c r="HGA92" s="221"/>
      <c r="HGB92" s="221"/>
      <c r="HGC92" s="221"/>
      <c r="HGD92" s="221"/>
      <c r="HGE92" s="221"/>
      <c r="HGF92" s="221"/>
      <c r="HGG92" s="221"/>
      <c r="HGH92" s="221"/>
      <c r="HGI92" s="221"/>
      <c r="HGJ92" s="221"/>
      <c r="HGK92" s="221"/>
      <c r="HGL92" s="221"/>
      <c r="HGM92" s="221"/>
      <c r="HGN92" s="221"/>
      <c r="HGO92" s="221"/>
      <c r="HGP92" s="221"/>
      <c r="HGQ92" s="221"/>
      <c r="HGR92" s="221"/>
      <c r="HGS92" s="221"/>
      <c r="HGT92" s="221"/>
      <c r="HGU92" s="221"/>
      <c r="HGV92" s="221"/>
      <c r="HGW92" s="221"/>
      <c r="HGX92" s="221"/>
      <c r="HGY92" s="221"/>
      <c r="HGZ92" s="221"/>
      <c r="HHA92" s="221"/>
      <c r="HHB92" s="221"/>
      <c r="HHC92" s="221"/>
      <c r="HHD92" s="221"/>
      <c r="HHE92" s="221"/>
      <c r="HHF92" s="221"/>
      <c r="HHG92" s="221"/>
      <c r="HHH92" s="221"/>
      <c r="HHI92" s="221"/>
      <c r="HHJ92" s="221"/>
      <c r="HHK92" s="221"/>
      <c r="HHL92" s="221"/>
      <c r="HHM92" s="221"/>
      <c r="HHN92" s="221"/>
      <c r="HHO92" s="221"/>
      <c r="HHP92" s="221"/>
      <c r="HHQ92" s="221"/>
      <c r="HHR92" s="221"/>
      <c r="HHS92" s="221"/>
      <c r="HHT92" s="221"/>
      <c r="HHU92" s="221"/>
      <c r="HHV92" s="221"/>
      <c r="HHW92" s="221"/>
      <c r="HHX92" s="221"/>
      <c r="HHY92" s="221"/>
      <c r="HHZ92" s="221"/>
      <c r="HIA92" s="221"/>
      <c r="HIB92" s="221"/>
      <c r="HIC92" s="221"/>
      <c r="HID92" s="221"/>
      <c r="HIE92" s="221"/>
      <c r="HIF92" s="221"/>
      <c r="HIG92" s="221"/>
      <c r="HIH92" s="221"/>
      <c r="HII92" s="221"/>
      <c r="HIJ92" s="221"/>
      <c r="HIK92" s="221"/>
      <c r="HIL92" s="221"/>
      <c r="HIM92" s="221"/>
      <c r="HIN92" s="221"/>
      <c r="HIO92" s="221"/>
      <c r="HIP92" s="221"/>
      <c r="HIQ92" s="221"/>
      <c r="HIR92" s="221"/>
      <c r="HIS92" s="221"/>
      <c r="HIT92" s="221"/>
      <c r="HIU92" s="221"/>
      <c r="HIV92" s="221"/>
      <c r="HIW92" s="221"/>
      <c r="HIX92" s="221"/>
      <c r="HIY92" s="221"/>
      <c r="HIZ92" s="221"/>
      <c r="HJA92" s="221"/>
      <c r="HJB92" s="221"/>
      <c r="HJC92" s="221"/>
      <c r="HJD92" s="221"/>
      <c r="HJE92" s="221"/>
      <c r="HJF92" s="221"/>
      <c r="HJG92" s="221"/>
      <c r="HJH92" s="221"/>
      <c r="HJI92" s="221"/>
      <c r="HJJ92" s="221"/>
      <c r="HJK92" s="221"/>
      <c r="HJL92" s="221"/>
      <c r="HJM92" s="221"/>
      <c r="HJN92" s="221"/>
      <c r="HJO92" s="221"/>
      <c r="HJP92" s="221"/>
      <c r="HJQ92" s="221"/>
      <c r="HJR92" s="221"/>
      <c r="HJS92" s="221"/>
      <c r="HJT92" s="221"/>
      <c r="HJU92" s="221"/>
      <c r="HJV92" s="221"/>
      <c r="HJW92" s="221"/>
      <c r="HJX92" s="221"/>
      <c r="HJY92" s="221"/>
      <c r="HJZ92" s="221"/>
      <c r="HKA92" s="221"/>
      <c r="HKB92" s="221"/>
      <c r="HKC92" s="221"/>
      <c r="HKD92" s="221"/>
      <c r="HKE92" s="221"/>
      <c r="HKF92" s="221"/>
      <c r="HKG92" s="221"/>
      <c r="HKH92" s="221"/>
      <c r="HKI92" s="221"/>
      <c r="HKJ92" s="221"/>
      <c r="HKK92" s="221"/>
      <c r="HKL92" s="221"/>
      <c r="HKM92" s="221"/>
      <c r="HKN92" s="221"/>
      <c r="HKO92" s="221"/>
      <c r="HKP92" s="221"/>
      <c r="HKQ92" s="221"/>
      <c r="HKR92" s="221"/>
      <c r="HKS92" s="221"/>
      <c r="HKT92" s="221"/>
      <c r="HKU92" s="221"/>
      <c r="HKV92" s="221"/>
      <c r="HKW92" s="221"/>
      <c r="HKX92" s="221"/>
      <c r="HKY92" s="221"/>
      <c r="HKZ92" s="221"/>
      <c r="HLA92" s="221"/>
      <c r="HLB92" s="221"/>
      <c r="HLC92" s="221"/>
      <c r="HLD92" s="221"/>
      <c r="HLE92" s="221"/>
      <c r="HLF92" s="221"/>
      <c r="HLG92" s="221"/>
      <c r="HLH92" s="221"/>
      <c r="HLI92" s="221"/>
      <c r="HLJ92" s="221"/>
      <c r="HLK92" s="221"/>
      <c r="HLL92" s="221"/>
      <c r="HLM92" s="221"/>
      <c r="HLN92" s="221"/>
      <c r="HLO92" s="221"/>
      <c r="HLP92" s="221"/>
      <c r="HLQ92" s="221"/>
      <c r="HLR92" s="221"/>
      <c r="HLS92" s="221"/>
      <c r="HLT92" s="221"/>
      <c r="HLU92" s="221"/>
      <c r="HLV92" s="221"/>
      <c r="HLW92" s="221"/>
      <c r="HLX92" s="221"/>
      <c r="HLY92" s="221"/>
      <c r="HLZ92" s="221"/>
      <c r="HMA92" s="221"/>
      <c r="HMB92" s="221"/>
      <c r="HMC92" s="221"/>
      <c r="HMD92" s="221"/>
      <c r="HME92" s="221"/>
      <c r="HMF92" s="221"/>
      <c r="HMG92" s="221"/>
      <c r="HMH92" s="221"/>
      <c r="HMI92" s="221"/>
      <c r="HMJ92" s="221"/>
      <c r="HMK92" s="221"/>
      <c r="HML92" s="221"/>
      <c r="HMM92" s="221"/>
      <c r="HMN92" s="221"/>
      <c r="HMO92" s="221"/>
      <c r="HMP92" s="221"/>
      <c r="HMQ92" s="221"/>
      <c r="HMR92" s="221"/>
      <c r="HMS92" s="221"/>
      <c r="HMT92" s="221"/>
      <c r="HMU92" s="221"/>
      <c r="HMV92" s="221"/>
      <c r="HMW92" s="221"/>
      <c r="HMX92" s="221"/>
      <c r="HMY92" s="221"/>
      <c r="HMZ92" s="221"/>
      <c r="HNA92" s="221"/>
      <c r="HNB92" s="221"/>
      <c r="HNC92" s="221"/>
      <c r="HND92" s="221"/>
      <c r="HNE92" s="221"/>
      <c r="HNF92" s="221"/>
      <c r="HNG92" s="221"/>
      <c r="HNH92" s="221"/>
      <c r="HNI92" s="221"/>
      <c r="HNJ92" s="221"/>
      <c r="HNK92" s="221"/>
      <c r="HNL92" s="221"/>
      <c r="HNM92" s="221"/>
      <c r="HNN92" s="221"/>
      <c r="HNO92" s="221"/>
      <c r="HNP92" s="221"/>
      <c r="HNQ92" s="221"/>
      <c r="HNR92" s="221"/>
      <c r="HNS92" s="221"/>
      <c r="HNT92" s="221"/>
      <c r="HNU92" s="221"/>
      <c r="HNV92" s="221"/>
      <c r="HNW92" s="221"/>
      <c r="HNX92" s="221"/>
      <c r="HNY92" s="221"/>
      <c r="HNZ92" s="221"/>
      <c r="HOA92" s="221"/>
      <c r="HOB92" s="221"/>
      <c r="HOC92" s="221"/>
      <c r="HOD92" s="221"/>
      <c r="HOE92" s="221"/>
      <c r="HOF92" s="221"/>
      <c r="HOG92" s="221"/>
      <c r="HOH92" s="221"/>
      <c r="HOI92" s="221"/>
      <c r="HOJ92" s="221"/>
      <c r="HOK92" s="221"/>
      <c r="HOL92" s="221"/>
      <c r="HOM92" s="221"/>
      <c r="HON92" s="221"/>
      <c r="HOO92" s="221"/>
      <c r="HOP92" s="221"/>
      <c r="HOQ92" s="221"/>
      <c r="HOR92" s="221"/>
      <c r="HOS92" s="221"/>
      <c r="HOT92" s="221"/>
      <c r="HOU92" s="221"/>
      <c r="HOV92" s="221"/>
      <c r="HOW92" s="221"/>
      <c r="HOX92" s="221"/>
      <c r="HOY92" s="221"/>
      <c r="HOZ92" s="221"/>
      <c r="HPA92" s="221"/>
      <c r="HPB92" s="221"/>
      <c r="HPC92" s="221"/>
      <c r="HPD92" s="221"/>
      <c r="HPE92" s="221"/>
      <c r="HPF92" s="221"/>
      <c r="HPG92" s="221"/>
      <c r="HPH92" s="221"/>
      <c r="HPI92" s="221"/>
      <c r="HPJ92" s="221"/>
      <c r="HPK92" s="221"/>
      <c r="HPL92" s="221"/>
      <c r="HPM92" s="221"/>
      <c r="HPN92" s="221"/>
      <c r="HPO92" s="221"/>
      <c r="HPP92" s="221"/>
      <c r="HPQ92" s="221"/>
      <c r="HPR92" s="221"/>
      <c r="HPS92" s="221"/>
      <c r="HPT92" s="221"/>
      <c r="HPU92" s="221"/>
      <c r="HPV92" s="221"/>
      <c r="HPW92" s="221"/>
      <c r="HPX92" s="221"/>
      <c r="HPY92" s="221"/>
      <c r="HPZ92" s="221"/>
      <c r="HQA92" s="221"/>
      <c r="HQB92" s="221"/>
      <c r="HQC92" s="221"/>
      <c r="HQD92" s="221"/>
      <c r="HQE92" s="221"/>
      <c r="HQF92" s="221"/>
      <c r="HQG92" s="221"/>
      <c r="HQH92" s="221"/>
      <c r="HQI92" s="221"/>
      <c r="HQJ92" s="221"/>
      <c r="HQK92" s="221"/>
      <c r="HQL92" s="221"/>
      <c r="HQM92" s="221"/>
      <c r="HQN92" s="221"/>
      <c r="HQO92" s="221"/>
      <c r="HQP92" s="221"/>
      <c r="HQQ92" s="221"/>
      <c r="HQR92" s="221"/>
      <c r="HQS92" s="221"/>
      <c r="HQT92" s="221"/>
      <c r="HQU92" s="221"/>
      <c r="HQV92" s="221"/>
      <c r="HQW92" s="221"/>
      <c r="HQX92" s="221"/>
      <c r="HQY92" s="221"/>
      <c r="HQZ92" s="221"/>
      <c r="HRA92" s="221"/>
      <c r="HRB92" s="221"/>
      <c r="HRC92" s="221"/>
      <c r="HRD92" s="221"/>
      <c r="HRE92" s="221"/>
      <c r="HRF92" s="221"/>
      <c r="HRG92" s="221"/>
      <c r="HRH92" s="221"/>
      <c r="HRI92" s="221"/>
      <c r="HRJ92" s="221"/>
      <c r="HRK92" s="221"/>
      <c r="HRL92" s="221"/>
      <c r="HRM92" s="221"/>
      <c r="HRN92" s="221"/>
      <c r="HRO92" s="221"/>
      <c r="HRP92" s="221"/>
      <c r="HRQ92" s="221"/>
      <c r="HRR92" s="221"/>
      <c r="HRS92" s="221"/>
      <c r="HRT92" s="221"/>
      <c r="HRU92" s="221"/>
      <c r="HRV92" s="221"/>
      <c r="HRW92" s="221"/>
      <c r="HRX92" s="221"/>
      <c r="HRY92" s="221"/>
      <c r="HRZ92" s="221"/>
      <c r="HSA92" s="221"/>
      <c r="HSB92" s="221"/>
      <c r="HSC92" s="221"/>
      <c r="HSD92" s="221"/>
      <c r="HSE92" s="221"/>
      <c r="HSF92" s="221"/>
      <c r="HSG92" s="221"/>
      <c r="HSH92" s="221"/>
      <c r="HSI92" s="221"/>
      <c r="HSJ92" s="221"/>
      <c r="HSK92" s="221"/>
      <c r="HSL92" s="221"/>
      <c r="HSM92" s="221"/>
      <c r="HSN92" s="221"/>
      <c r="HSO92" s="221"/>
      <c r="HSP92" s="221"/>
      <c r="HSQ92" s="221"/>
      <c r="HSR92" s="221"/>
      <c r="HSS92" s="221"/>
      <c r="HST92" s="221"/>
      <c r="HSU92" s="221"/>
      <c r="HSV92" s="221"/>
      <c r="HSW92" s="221"/>
      <c r="HSX92" s="221"/>
      <c r="HSY92" s="221"/>
      <c r="HSZ92" s="221"/>
      <c r="HTA92" s="221"/>
      <c r="HTB92" s="221"/>
      <c r="HTC92" s="221"/>
      <c r="HTD92" s="221"/>
      <c r="HTE92" s="221"/>
      <c r="HTF92" s="221"/>
      <c r="HTG92" s="221"/>
      <c r="HTH92" s="221"/>
      <c r="HTI92" s="221"/>
      <c r="HTJ92" s="221"/>
      <c r="HTK92" s="221"/>
      <c r="HTL92" s="221"/>
      <c r="HTM92" s="221"/>
      <c r="HTN92" s="221"/>
      <c r="HTO92" s="221"/>
      <c r="HTP92" s="221"/>
      <c r="HTQ92" s="221"/>
      <c r="HTR92" s="221"/>
      <c r="HTS92" s="221"/>
      <c r="HTT92" s="221"/>
      <c r="HTU92" s="221"/>
      <c r="HTV92" s="221"/>
      <c r="HTW92" s="221"/>
      <c r="HTX92" s="221"/>
      <c r="HTY92" s="221"/>
      <c r="HTZ92" s="221"/>
      <c r="HUA92" s="221"/>
      <c r="HUB92" s="221"/>
      <c r="HUC92" s="221"/>
      <c r="HUD92" s="221"/>
      <c r="HUE92" s="221"/>
      <c r="HUF92" s="221"/>
      <c r="HUG92" s="221"/>
      <c r="HUH92" s="221"/>
      <c r="HUI92" s="221"/>
      <c r="HUJ92" s="221"/>
      <c r="HUK92" s="221"/>
      <c r="HUL92" s="221"/>
      <c r="HUM92" s="221"/>
      <c r="HUN92" s="221"/>
      <c r="HUO92" s="221"/>
      <c r="HUP92" s="221"/>
      <c r="HUQ92" s="221"/>
      <c r="HUR92" s="221"/>
      <c r="HUS92" s="221"/>
      <c r="HUT92" s="221"/>
      <c r="HUU92" s="221"/>
      <c r="HUV92" s="221"/>
      <c r="HUW92" s="221"/>
      <c r="HUX92" s="221"/>
      <c r="HUY92" s="221"/>
      <c r="HUZ92" s="221"/>
      <c r="HVA92" s="221"/>
      <c r="HVB92" s="221"/>
      <c r="HVC92" s="221"/>
      <c r="HVD92" s="221"/>
      <c r="HVE92" s="221"/>
      <c r="HVF92" s="221"/>
      <c r="HVG92" s="221"/>
      <c r="HVH92" s="221"/>
      <c r="HVI92" s="221"/>
      <c r="HVJ92" s="221"/>
      <c r="HVK92" s="221"/>
      <c r="HVL92" s="221"/>
      <c r="HVM92" s="221"/>
      <c r="HVN92" s="221"/>
      <c r="HVO92" s="221"/>
      <c r="HVP92" s="221"/>
      <c r="HVQ92" s="221"/>
      <c r="HVR92" s="221"/>
      <c r="HVS92" s="221"/>
      <c r="HVT92" s="221"/>
      <c r="HVU92" s="221"/>
      <c r="HVV92" s="221"/>
      <c r="HVW92" s="221"/>
      <c r="HVX92" s="221"/>
      <c r="HVY92" s="221"/>
      <c r="HVZ92" s="221"/>
      <c r="HWA92" s="221"/>
      <c r="HWB92" s="221"/>
      <c r="HWC92" s="221"/>
      <c r="HWD92" s="221"/>
      <c r="HWE92" s="221"/>
      <c r="HWF92" s="221"/>
      <c r="HWG92" s="221"/>
      <c r="HWH92" s="221"/>
      <c r="HWI92" s="221"/>
      <c r="HWJ92" s="221"/>
      <c r="HWK92" s="221"/>
      <c r="HWL92" s="221"/>
      <c r="HWM92" s="221"/>
      <c r="HWN92" s="221"/>
      <c r="HWO92" s="221"/>
      <c r="HWP92" s="221"/>
      <c r="HWQ92" s="221"/>
      <c r="HWR92" s="221"/>
      <c r="HWS92" s="221"/>
      <c r="HWT92" s="221"/>
      <c r="HWU92" s="221"/>
      <c r="HWV92" s="221"/>
      <c r="HWW92" s="221"/>
      <c r="HWX92" s="221"/>
      <c r="HWY92" s="221"/>
      <c r="HWZ92" s="221"/>
      <c r="HXA92" s="221"/>
      <c r="HXB92" s="221"/>
      <c r="HXC92" s="221"/>
      <c r="HXD92" s="221"/>
      <c r="HXE92" s="221"/>
      <c r="HXF92" s="221"/>
      <c r="HXG92" s="221"/>
      <c r="HXH92" s="221"/>
      <c r="HXI92" s="221"/>
      <c r="HXJ92" s="221"/>
      <c r="HXK92" s="221"/>
      <c r="HXL92" s="221"/>
      <c r="HXM92" s="221"/>
      <c r="HXN92" s="221"/>
      <c r="HXO92" s="221"/>
      <c r="HXP92" s="221"/>
      <c r="HXQ92" s="221"/>
      <c r="HXR92" s="221"/>
      <c r="HXS92" s="221"/>
      <c r="HXT92" s="221"/>
      <c r="HXU92" s="221"/>
      <c r="HXV92" s="221"/>
      <c r="HXW92" s="221"/>
      <c r="HXX92" s="221"/>
      <c r="HXY92" s="221"/>
      <c r="HXZ92" s="221"/>
      <c r="HYA92" s="221"/>
      <c r="HYB92" s="221"/>
      <c r="HYC92" s="221"/>
      <c r="HYD92" s="221"/>
      <c r="HYE92" s="221"/>
      <c r="HYF92" s="221"/>
      <c r="HYG92" s="221"/>
      <c r="HYH92" s="221"/>
      <c r="HYI92" s="221"/>
      <c r="HYJ92" s="221"/>
      <c r="HYK92" s="221"/>
      <c r="HYL92" s="221"/>
      <c r="HYM92" s="221"/>
      <c r="HYN92" s="221"/>
      <c r="HYO92" s="221"/>
      <c r="HYP92" s="221"/>
      <c r="HYQ92" s="221"/>
      <c r="HYR92" s="221"/>
      <c r="HYS92" s="221"/>
      <c r="HYT92" s="221"/>
      <c r="HYU92" s="221"/>
      <c r="HYV92" s="221"/>
      <c r="HYW92" s="221"/>
      <c r="HYX92" s="221"/>
      <c r="HYY92" s="221"/>
      <c r="HYZ92" s="221"/>
      <c r="HZA92" s="221"/>
      <c r="HZB92" s="221"/>
      <c r="HZC92" s="221"/>
      <c r="HZD92" s="221"/>
      <c r="HZE92" s="221"/>
      <c r="HZF92" s="221"/>
      <c r="HZG92" s="221"/>
      <c r="HZH92" s="221"/>
      <c r="HZI92" s="221"/>
      <c r="HZJ92" s="221"/>
      <c r="HZK92" s="221"/>
      <c r="HZL92" s="221"/>
      <c r="HZM92" s="221"/>
      <c r="HZN92" s="221"/>
      <c r="HZO92" s="221"/>
      <c r="HZP92" s="221"/>
      <c r="HZQ92" s="221"/>
      <c r="HZR92" s="221"/>
      <c r="HZS92" s="221"/>
      <c r="HZT92" s="221"/>
      <c r="HZU92" s="221"/>
      <c r="HZV92" s="221"/>
      <c r="HZW92" s="221"/>
      <c r="HZX92" s="221"/>
      <c r="HZY92" s="221"/>
      <c r="HZZ92" s="221"/>
      <c r="IAA92" s="221"/>
      <c r="IAB92" s="221"/>
      <c r="IAC92" s="221"/>
      <c r="IAD92" s="221"/>
      <c r="IAE92" s="221"/>
      <c r="IAF92" s="221"/>
      <c r="IAG92" s="221"/>
      <c r="IAH92" s="221"/>
      <c r="IAI92" s="221"/>
      <c r="IAJ92" s="221"/>
      <c r="IAK92" s="221"/>
      <c r="IAL92" s="221"/>
      <c r="IAM92" s="221"/>
      <c r="IAN92" s="221"/>
      <c r="IAO92" s="221"/>
      <c r="IAP92" s="221"/>
      <c r="IAQ92" s="221"/>
      <c r="IAR92" s="221"/>
      <c r="IAS92" s="221"/>
      <c r="IAT92" s="221"/>
      <c r="IAU92" s="221"/>
      <c r="IAV92" s="221"/>
      <c r="IAW92" s="221"/>
      <c r="IAX92" s="221"/>
      <c r="IAY92" s="221"/>
      <c r="IAZ92" s="221"/>
      <c r="IBA92" s="221"/>
      <c r="IBB92" s="221"/>
      <c r="IBC92" s="221"/>
      <c r="IBD92" s="221"/>
      <c r="IBE92" s="221"/>
      <c r="IBF92" s="221"/>
      <c r="IBG92" s="221"/>
      <c r="IBH92" s="221"/>
      <c r="IBI92" s="221"/>
      <c r="IBJ92" s="221"/>
      <c r="IBK92" s="221"/>
      <c r="IBL92" s="221"/>
      <c r="IBM92" s="221"/>
      <c r="IBN92" s="221"/>
      <c r="IBO92" s="221"/>
      <c r="IBP92" s="221"/>
      <c r="IBQ92" s="221"/>
      <c r="IBR92" s="221"/>
      <c r="IBS92" s="221"/>
      <c r="IBT92" s="221"/>
      <c r="IBU92" s="221"/>
      <c r="IBV92" s="221"/>
      <c r="IBW92" s="221"/>
      <c r="IBX92" s="221"/>
      <c r="IBY92" s="221"/>
      <c r="IBZ92" s="221"/>
      <c r="ICA92" s="221"/>
      <c r="ICB92" s="221"/>
      <c r="ICC92" s="221"/>
      <c r="ICD92" s="221"/>
      <c r="ICE92" s="221"/>
      <c r="ICF92" s="221"/>
      <c r="ICG92" s="221"/>
      <c r="ICH92" s="221"/>
      <c r="ICI92" s="221"/>
      <c r="ICJ92" s="221"/>
      <c r="ICK92" s="221"/>
      <c r="ICL92" s="221"/>
      <c r="ICM92" s="221"/>
      <c r="ICN92" s="221"/>
      <c r="ICO92" s="221"/>
      <c r="ICP92" s="221"/>
      <c r="ICQ92" s="221"/>
      <c r="ICR92" s="221"/>
      <c r="ICS92" s="221"/>
      <c r="ICT92" s="221"/>
      <c r="ICU92" s="221"/>
      <c r="ICV92" s="221"/>
      <c r="ICW92" s="221"/>
      <c r="ICX92" s="221"/>
      <c r="ICY92" s="221"/>
      <c r="ICZ92" s="221"/>
      <c r="IDA92" s="221"/>
      <c r="IDB92" s="221"/>
      <c r="IDC92" s="221"/>
      <c r="IDD92" s="221"/>
      <c r="IDE92" s="221"/>
      <c r="IDF92" s="221"/>
      <c r="IDG92" s="221"/>
      <c r="IDH92" s="221"/>
      <c r="IDI92" s="221"/>
      <c r="IDJ92" s="221"/>
      <c r="IDK92" s="221"/>
      <c r="IDL92" s="221"/>
      <c r="IDM92" s="221"/>
      <c r="IDN92" s="221"/>
      <c r="IDO92" s="221"/>
      <c r="IDP92" s="221"/>
      <c r="IDQ92" s="221"/>
      <c r="IDR92" s="221"/>
      <c r="IDS92" s="221"/>
      <c r="IDT92" s="221"/>
      <c r="IDU92" s="221"/>
      <c r="IDV92" s="221"/>
      <c r="IDW92" s="221"/>
      <c r="IDX92" s="221"/>
      <c r="IDY92" s="221"/>
      <c r="IDZ92" s="221"/>
      <c r="IEA92" s="221"/>
      <c r="IEB92" s="221"/>
      <c r="IEC92" s="221"/>
      <c r="IED92" s="221"/>
      <c r="IEE92" s="221"/>
      <c r="IEF92" s="221"/>
      <c r="IEG92" s="221"/>
      <c r="IEH92" s="221"/>
      <c r="IEI92" s="221"/>
      <c r="IEJ92" s="221"/>
      <c r="IEK92" s="221"/>
      <c r="IEL92" s="221"/>
      <c r="IEM92" s="221"/>
      <c r="IEN92" s="221"/>
      <c r="IEO92" s="221"/>
      <c r="IEP92" s="221"/>
      <c r="IEQ92" s="221"/>
      <c r="IER92" s="221"/>
      <c r="IES92" s="221"/>
      <c r="IET92" s="221"/>
      <c r="IEU92" s="221"/>
      <c r="IEV92" s="221"/>
      <c r="IEW92" s="221"/>
      <c r="IEX92" s="221"/>
      <c r="IEY92" s="221"/>
      <c r="IEZ92" s="221"/>
      <c r="IFA92" s="221"/>
      <c r="IFB92" s="221"/>
      <c r="IFC92" s="221"/>
      <c r="IFD92" s="221"/>
      <c r="IFE92" s="221"/>
      <c r="IFF92" s="221"/>
      <c r="IFG92" s="221"/>
      <c r="IFH92" s="221"/>
      <c r="IFI92" s="221"/>
      <c r="IFJ92" s="221"/>
      <c r="IFK92" s="221"/>
      <c r="IFL92" s="221"/>
      <c r="IFM92" s="221"/>
      <c r="IFN92" s="221"/>
      <c r="IFO92" s="221"/>
      <c r="IFP92" s="221"/>
      <c r="IFQ92" s="221"/>
      <c r="IFR92" s="221"/>
      <c r="IFS92" s="221"/>
      <c r="IFT92" s="221"/>
      <c r="IFU92" s="221"/>
      <c r="IFV92" s="221"/>
      <c r="IFW92" s="221"/>
      <c r="IFX92" s="221"/>
      <c r="IFY92" s="221"/>
      <c r="IFZ92" s="221"/>
      <c r="IGA92" s="221"/>
      <c r="IGB92" s="221"/>
      <c r="IGC92" s="221"/>
      <c r="IGD92" s="221"/>
      <c r="IGE92" s="221"/>
      <c r="IGF92" s="221"/>
      <c r="IGG92" s="221"/>
      <c r="IGH92" s="221"/>
      <c r="IGI92" s="221"/>
      <c r="IGJ92" s="221"/>
      <c r="IGK92" s="221"/>
      <c r="IGL92" s="221"/>
      <c r="IGM92" s="221"/>
      <c r="IGN92" s="221"/>
      <c r="IGO92" s="221"/>
      <c r="IGP92" s="221"/>
      <c r="IGQ92" s="221"/>
      <c r="IGR92" s="221"/>
      <c r="IGS92" s="221"/>
      <c r="IGT92" s="221"/>
      <c r="IGU92" s="221"/>
      <c r="IGV92" s="221"/>
      <c r="IGW92" s="221"/>
      <c r="IGX92" s="221"/>
      <c r="IGY92" s="221"/>
      <c r="IGZ92" s="221"/>
      <c r="IHA92" s="221"/>
      <c r="IHB92" s="221"/>
      <c r="IHC92" s="221"/>
      <c r="IHD92" s="221"/>
      <c r="IHE92" s="221"/>
      <c r="IHF92" s="221"/>
      <c r="IHG92" s="221"/>
      <c r="IHH92" s="221"/>
      <c r="IHI92" s="221"/>
      <c r="IHJ92" s="221"/>
      <c r="IHK92" s="221"/>
      <c r="IHL92" s="221"/>
      <c r="IHM92" s="221"/>
      <c r="IHN92" s="221"/>
      <c r="IHO92" s="221"/>
      <c r="IHP92" s="221"/>
      <c r="IHQ92" s="221"/>
      <c r="IHR92" s="221"/>
      <c r="IHS92" s="221"/>
      <c r="IHT92" s="221"/>
      <c r="IHU92" s="221"/>
      <c r="IHV92" s="221"/>
      <c r="IHW92" s="221"/>
      <c r="IHX92" s="221"/>
      <c r="IHY92" s="221"/>
      <c r="IHZ92" s="221"/>
      <c r="IIA92" s="221"/>
      <c r="IIB92" s="221"/>
      <c r="IIC92" s="221"/>
      <c r="IID92" s="221"/>
      <c r="IIE92" s="221"/>
      <c r="IIF92" s="221"/>
      <c r="IIG92" s="221"/>
      <c r="IIH92" s="221"/>
      <c r="III92" s="221"/>
      <c r="IIJ92" s="221"/>
      <c r="IIK92" s="221"/>
      <c r="IIL92" s="221"/>
      <c r="IIM92" s="221"/>
      <c r="IIN92" s="221"/>
      <c r="IIO92" s="221"/>
      <c r="IIP92" s="221"/>
      <c r="IIQ92" s="221"/>
      <c r="IIR92" s="221"/>
      <c r="IIS92" s="221"/>
      <c r="IIT92" s="221"/>
      <c r="IIU92" s="221"/>
      <c r="IIV92" s="221"/>
      <c r="IIW92" s="221"/>
      <c r="IIX92" s="221"/>
      <c r="IIY92" s="221"/>
      <c r="IIZ92" s="221"/>
      <c r="IJA92" s="221"/>
      <c r="IJB92" s="221"/>
      <c r="IJC92" s="221"/>
      <c r="IJD92" s="221"/>
      <c r="IJE92" s="221"/>
      <c r="IJF92" s="221"/>
      <c r="IJG92" s="221"/>
      <c r="IJH92" s="221"/>
      <c r="IJI92" s="221"/>
      <c r="IJJ92" s="221"/>
      <c r="IJK92" s="221"/>
      <c r="IJL92" s="221"/>
      <c r="IJM92" s="221"/>
      <c r="IJN92" s="221"/>
      <c r="IJO92" s="221"/>
      <c r="IJP92" s="221"/>
      <c r="IJQ92" s="221"/>
      <c r="IJR92" s="221"/>
      <c r="IJS92" s="221"/>
      <c r="IJT92" s="221"/>
      <c r="IJU92" s="221"/>
      <c r="IJV92" s="221"/>
      <c r="IJW92" s="221"/>
      <c r="IJX92" s="221"/>
      <c r="IJY92" s="221"/>
      <c r="IJZ92" s="221"/>
      <c r="IKA92" s="221"/>
      <c r="IKB92" s="221"/>
      <c r="IKC92" s="221"/>
      <c r="IKD92" s="221"/>
      <c r="IKE92" s="221"/>
      <c r="IKF92" s="221"/>
      <c r="IKG92" s="221"/>
      <c r="IKH92" s="221"/>
      <c r="IKI92" s="221"/>
      <c r="IKJ92" s="221"/>
      <c r="IKK92" s="221"/>
      <c r="IKL92" s="221"/>
      <c r="IKM92" s="221"/>
      <c r="IKN92" s="221"/>
      <c r="IKO92" s="221"/>
      <c r="IKP92" s="221"/>
      <c r="IKQ92" s="221"/>
      <c r="IKR92" s="221"/>
      <c r="IKS92" s="221"/>
      <c r="IKT92" s="221"/>
      <c r="IKU92" s="221"/>
      <c r="IKV92" s="221"/>
      <c r="IKW92" s="221"/>
      <c r="IKX92" s="221"/>
      <c r="IKY92" s="221"/>
      <c r="IKZ92" s="221"/>
      <c r="ILA92" s="221"/>
      <c r="ILB92" s="221"/>
      <c r="ILC92" s="221"/>
      <c r="ILD92" s="221"/>
      <c r="ILE92" s="221"/>
      <c r="ILF92" s="221"/>
      <c r="ILG92" s="221"/>
      <c r="ILH92" s="221"/>
      <c r="ILI92" s="221"/>
      <c r="ILJ92" s="221"/>
      <c r="ILK92" s="221"/>
      <c r="ILL92" s="221"/>
      <c r="ILM92" s="221"/>
      <c r="ILN92" s="221"/>
      <c r="ILO92" s="221"/>
      <c r="ILP92" s="221"/>
      <c r="ILQ92" s="221"/>
      <c r="ILR92" s="221"/>
      <c r="ILS92" s="221"/>
      <c r="ILT92" s="221"/>
      <c r="ILU92" s="221"/>
      <c r="ILV92" s="221"/>
      <c r="ILW92" s="221"/>
      <c r="ILX92" s="221"/>
      <c r="ILY92" s="221"/>
      <c r="ILZ92" s="221"/>
      <c r="IMA92" s="221"/>
      <c r="IMB92" s="221"/>
      <c r="IMC92" s="221"/>
      <c r="IMD92" s="221"/>
      <c r="IME92" s="221"/>
      <c r="IMF92" s="221"/>
      <c r="IMG92" s="221"/>
      <c r="IMH92" s="221"/>
      <c r="IMI92" s="221"/>
      <c r="IMJ92" s="221"/>
      <c r="IMK92" s="221"/>
      <c r="IML92" s="221"/>
      <c r="IMM92" s="221"/>
      <c r="IMN92" s="221"/>
      <c r="IMO92" s="221"/>
      <c r="IMP92" s="221"/>
      <c r="IMQ92" s="221"/>
      <c r="IMR92" s="221"/>
      <c r="IMS92" s="221"/>
      <c r="IMT92" s="221"/>
      <c r="IMU92" s="221"/>
      <c r="IMV92" s="221"/>
      <c r="IMW92" s="221"/>
      <c r="IMX92" s="221"/>
      <c r="IMY92" s="221"/>
      <c r="IMZ92" s="221"/>
      <c r="INA92" s="221"/>
      <c r="INB92" s="221"/>
      <c r="INC92" s="221"/>
      <c r="IND92" s="221"/>
      <c r="INE92" s="221"/>
      <c r="INF92" s="221"/>
      <c r="ING92" s="221"/>
      <c r="INH92" s="221"/>
      <c r="INI92" s="221"/>
      <c r="INJ92" s="221"/>
      <c r="INK92" s="221"/>
      <c r="INL92" s="221"/>
      <c r="INM92" s="221"/>
      <c r="INN92" s="221"/>
      <c r="INO92" s="221"/>
      <c r="INP92" s="221"/>
      <c r="INQ92" s="221"/>
      <c r="INR92" s="221"/>
      <c r="INS92" s="221"/>
      <c r="INT92" s="221"/>
      <c r="INU92" s="221"/>
      <c r="INV92" s="221"/>
      <c r="INW92" s="221"/>
      <c r="INX92" s="221"/>
      <c r="INY92" s="221"/>
      <c r="INZ92" s="221"/>
      <c r="IOA92" s="221"/>
      <c r="IOB92" s="221"/>
      <c r="IOC92" s="221"/>
      <c r="IOD92" s="221"/>
      <c r="IOE92" s="221"/>
      <c r="IOF92" s="221"/>
      <c r="IOG92" s="221"/>
      <c r="IOH92" s="221"/>
      <c r="IOI92" s="221"/>
      <c r="IOJ92" s="221"/>
      <c r="IOK92" s="221"/>
      <c r="IOL92" s="221"/>
      <c r="IOM92" s="221"/>
      <c r="ION92" s="221"/>
      <c r="IOO92" s="221"/>
      <c r="IOP92" s="221"/>
      <c r="IOQ92" s="221"/>
      <c r="IOR92" s="221"/>
      <c r="IOS92" s="221"/>
      <c r="IOT92" s="221"/>
      <c r="IOU92" s="221"/>
      <c r="IOV92" s="221"/>
      <c r="IOW92" s="221"/>
      <c r="IOX92" s="221"/>
      <c r="IOY92" s="221"/>
      <c r="IOZ92" s="221"/>
      <c r="IPA92" s="221"/>
      <c r="IPB92" s="221"/>
      <c r="IPC92" s="221"/>
      <c r="IPD92" s="221"/>
      <c r="IPE92" s="221"/>
      <c r="IPF92" s="221"/>
      <c r="IPG92" s="221"/>
      <c r="IPH92" s="221"/>
      <c r="IPI92" s="221"/>
      <c r="IPJ92" s="221"/>
      <c r="IPK92" s="221"/>
      <c r="IPL92" s="221"/>
      <c r="IPM92" s="221"/>
      <c r="IPN92" s="221"/>
      <c r="IPO92" s="221"/>
      <c r="IPP92" s="221"/>
      <c r="IPQ92" s="221"/>
      <c r="IPR92" s="221"/>
      <c r="IPS92" s="221"/>
      <c r="IPT92" s="221"/>
      <c r="IPU92" s="221"/>
      <c r="IPV92" s="221"/>
      <c r="IPW92" s="221"/>
      <c r="IPX92" s="221"/>
      <c r="IPY92" s="221"/>
      <c r="IPZ92" s="221"/>
      <c r="IQA92" s="221"/>
      <c r="IQB92" s="221"/>
      <c r="IQC92" s="221"/>
      <c r="IQD92" s="221"/>
      <c r="IQE92" s="221"/>
      <c r="IQF92" s="221"/>
      <c r="IQG92" s="221"/>
      <c r="IQH92" s="221"/>
      <c r="IQI92" s="221"/>
      <c r="IQJ92" s="221"/>
      <c r="IQK92" s="221"/>
      <c r="IQL92" s="221"/>
      <c r="IQM92" s="221"/>
      <c r="IQN92" s="221"/>
      <c r="IQO92" s="221"/>
      <c r="IQP92" s="221"/>
      <c r="IQQ92" s="221"/>
      <c r="IQR92" s="221"/>
      <c r="IQS92" s="221"/>
      <c r="IQT92" s="221"/>
      <c r="IQU92" s="221"/>
      <c r="IQV92" s="221"/>
      <c r="IQW92" s="221"/>
      <c r="IQX92" s="221"/>
      <c r="IQY92" s="221"/>
      <c r="IQZ92" s="221"/>
      <c r="IRA92" s="221"/>
      <c r="IRB92" s="221"/>
      <c r="IRC92" s="221"/>
      <c r="IRD92" s="221"/>
      <c r="IRE92" s="221"/>
      <c r="IRF92" s="221"/>
      <c r="IRG92" s="221"/>
      <c r="IRH92" s="221"/>
      <c r="IRI92" s="221"/>
      <c r="IRJ92" s="221"/>
      <c r="IRK92" s="221"/>
      <c r="IRL92" s="221"/>
      <c r="IRM92" s="221"/>
      <c r="IRN92" s="221"/>
      <c r="IRO92" s="221"/>
      <c r="IRP92" s="221"/>
      <c r="IRQ92" s="221"/>
      <c r="IRR92" s="221"/>
      <c r="IRS92" s="221"/>
      <c r="IRT92" s="221"/>
      <c r="IRU92" s="221"/>
      <c r="IRV92" s="221"/>
      <c r="IRW92" s="221"/>
      <c r="IRX92" s="221"/>
      <c r="IRY92" s="221"/>
      <c r="IRZ92" s="221"/>
      <c r="ISA92" s="221"/>
      <c r="ISB92" s="221"/>
      <c r="ISC92" s="221"/>
      <c r="ISD92" s="221"/>
      <c r="ISE92" s="221"/>
      <c r="ISF92" s="221"/>
      <c r="ISG92" s="221"/>
      <c r="ISH92" s="221"/>
      <c r="ISI92" s="221"/>
      <c r="ISJ92" s="221"/>
      <c r="ISK92" s="221"/>
      <c r="ISL92" s="221"/>
      <c r="ISM92" s="221"/>
      <c r="ISN92" s="221"/>
      <c r="ISO92" s="221"/>
      <c r="ISP92" s="221"/>
      <c r="ISQ92" s="221"/>
      <c r="ISR92" s="221"/>
      <c r="ISS92" s="221"/>
      <c r="IST92" s="221"/>
      <c r="ISU92" s="221"/>
      <c r="ISV92" s="221"/>
      <c r="ISW92" s="221"/>
      <c r="ISX92" s="221"/>
      <c r="ISY92" s="221"/>
      <c r="ISZ92" s="221"/>
      <c r="ITA92" s="221"/>
      <c r="ITB92" s="221"/>
      <c r="ITC92" s="221"/>
      <c r="ITD92" s="221"/>
      <c r="ITE92" s="221"/>
      <c r="ITF92" s="221"/>
      <c r="ITG92" s="221"/>
      <c r="ITH92" s="221"/>
      <c r="ITI92" s="221"/>
      <c r="ITJ92" s="221"/>
      <c r="ITK92" s="221"/>
      <c r="ITL92" s="221"/>
      <c r="ITM92" s="221"/>
      <c r="ITN92" s="221"/>
      <c r="ITO92" s="221"/>
      <c r="ITP92" s="221"/>
      <c r="ITQ92" s="221"/>
      <c r="ITR92" s="221"/>
      <c r="ITS92" s="221"/>
      <c r="ITT92" s="221"/>
      <c r="ITU92" s="221"/>
      <c r="ITV92" s="221"/>
      <c r="ITW92" s="221"/>
      <c r="ITX92" s="221"/>
      <c r="ITY92" s="221"/>
      <c r="ITZ92" s="221"/>
      <c r="IUA92" s="221"/>
      <c r="IUB92" s="221"/>
      <c r="IUC92" s="221"/>
      <c r="IUD92" s="221"/>
      <c r="IUE92" s="221"/>
      <c r="IUF92" s="221"/>
      <c r="IUG92" s="221"/>
      <c r="IUH92" s="221"/>
      <c r="IUI92" s="221"/>
      <c r="IUJ92" s="221"/>
      <c r="IUK92" s="221"/>
      <c r="IUL92" s="221"/>
      <c r="IUM92" s="221"/>
      <c r="IUN92" s="221"/>
      <c r="IUO92" s="221"/>
      <c r="IUP92" s="221"/>
      <c r="IUQ92" s="221"/>
      <c r="IUR92" s="221"/>
      <c r="IUS92" s="221"/>
      <c r="IUT92" s="221"/>
      <c r="IUU92" s="221"/>
      <c r="IUV92" s="221"/>
      <c r="IUW92" s="221"/>
      <c r="IUX92" s="221"/>
      <c r="IUY92" s="221"/>
      <c r="IUZ92" s="221"/>
      <c r="IVA92" s="221"/>
      <c r="IVB92" s="221"/>
      <c r="IVC92" s="221"/>
      <c r="IVD92" s="221"/>
      <c r="IVE92" s="221"/>
      <c r="IVF92" s="221"/>
      <c r="IVG92" s="221"/>
      <c r="IVH92" s="221"/>
      <c r="IVI92" s="221"/>
      <c r="IVJ92" s="221"/>
      <c r="IVK92" s="221"/>
      <c r="IVL92" s="221"/>
      <c r="IVM92" s="221"/>
      <c r="IVN92" s="221"/>
      <c r="IVO92" s="221"/>
      <c r="IVP92" s="221"/>
      <c r="IVQ92" s="221"/>
      <c r="IVR92" s="221"/>
      <c r="IVS92" s="221"/>
      <c r="IVT92" s="221"/>
      <c r="IVU92" s="221"/>
      <c r="IVV92" s="221"/>
      <c r="IVW92" s="221"/>
      <c r="IVX92" s="221"/>
      <c r="IVY92" s="221"/>
      <c r="IVZ92" s="221"/>
      <c r="IWA92" s="221"/>
      <c r="IWB92" s="221"/>
      <c r="IWC92" s="221"/>
      <c r="IWD92" s="221"/>
      <c r="IWE92" s="221"/>
      <c r="IWF92" s="221"/>
      <c r="IWG92" s="221"/>
      <c r="IWH92" s="221"/>
      <c r="IWI92" s="221"/>
      <c r="IWJ92" s="221"/>
      <c r="IWK92" s="221"/>
      <c r="IWL92" s="221"/>
      <c r="IWM92" s="221"/>
      <c r="IWN92" s="221"/>
      <c r="IWO92" s="221"/>
      <c r="IWP92" s="221"/>
      <c r="IWQ92" s="221"/>
      <c r="IWR92" s="221"/>
      <c r="IWS92" s="221"/>
      <c r="IWT92" s="221"/>
      <c r="IWU92" s="221"/>
      <c r="IWV92" s="221"/>
      <c r="IWW92" s="221"/>
      <c r="IWX92" s="221"/>
      <c r="IWY92" s="221"/>
      <c r="IWZ92" s="221"/>
      <c r="IXA92" s="221"/>
      <c r="IXB92" s="221"/>
      <c r="IXC92" s="221"/>
      <c r="IXD92" s="221"/>
      <c r="IXE92" s="221"/>
      <c r="IXF92" s="221"/>
      <c r="IXG92" s="221"/>
      <c r="IXH92" s="221"/>
      <c r="IXI92" s="221"/>
      <c r="IXJ92" s="221"/>
      <c r="IXK92" s="221"/>
      <c r="IXL92" s="221"/>
      <c r="IXM92" s="221"/>
      <c r="IXN92" s="221"/>
      <c r="IXO92" s="221"/>
      <c r="IXP92" s="221"/>
      <c r="IXQ92" s="221"/>
      <c r="IXR92" s="221"/>
      <c r="IXS92" s="221"/>
      <c r="IXT92" s="221"/>
      <c r="IXU92" s="221"/>
      <c r="IXV92" s="221"/>
      <c r="IXW92" s="221"/>
      <c r="IXX92" s="221"/>
      <c r="IXY92" s="221"/>
      <c r="IXZ92" s="221"/>
      <c r="IYA92" s="221"/>
      <c r="IYB92" s="221"/>
      <c r="IYC92" s="221"/>
      <c r="IYD92" s="221"/>
      <c r="IYE92" s="221"/>
      <c r="IYF92" s="221"/>
      <c r="IYG92" s="221"/>
      <c r="IYH92" s="221"/>
      <c r="IYI92" s="221"/>
      <c r="IYJ92" s="221"/>
      <c r="IYK92" s="221"/>
      <c r="IYL92" s="221"/>
      <c r="IYM92" s="221"/>
      <c r="IYN92" s="221"/>
      <c r="IYO92" s="221"/>
      <c r="IYP92" s="221"/>
      <c r="IYQ92" s="221"/>
      <c r="IYR92" s="221"/>
      <c r="IYS92" s="221"/>
      <c r="IYT92" s="221"/>
      <c r="IYU92" s="221"/>
      <c r="IYV92" s="221"/>
      <c r="IYW92" s="221"/>
      <c r="IYX92" s="221"/>
      <c r="IYY92" s="221"/>
      <c r="IYZ92" s="221"/>
      <c r="IZA92" s="221"/>
      <c r="IZB92" s="221"/>
      <c r="IZC92" s="221"/>
      <c r="IZD92" s="221"/>
      <c r="IZE92" s="221"/>
      <c r="IZF92" s="221"/>
      <c r="IZG92" s="221"/>
      <c r="IZH92" s="221"/>
      <c r="IZI92" s="221"/>
      <c r="IZJ92" s="221"/>
      <c r="IZK92" s="221"/>
      <c r="IZL92" s="221"/>
      <c r="IZM92" s="221"/>
      <c r="IZN92" s="221"/>
      <c r="IZO92" s="221"/>
      <c r="IZP92" s="221"/>
      <c r="IZQ92" s="221"/>
      <c r="IZR92" s="221"/>
      <c r="IZS92" s="221"/>
      <c r="IZT92" s="221"/>
      <c r="IZU92" s="221"/>
      <c r="IZV92" s="221"/>
      <c r="IZW92" s="221"/>
      <c r="IZX92" s="221"/>
      <c r="IZY92" s="221"/>
      <c r="IZZ92" s="221"/>
      <c r="JAA92" s="221"/>
      <c r="JAB92" s="221"/>
      <c r="JAC92" s="221"/>
      <c r="JAD92" s="221"/>
      <c r="JAE92" s="221"/>
      <c r="JAF92" s="221"/>
      <c r="JAG92" s="221"/>
      <c r="JAH92" s="221"/>
      <c r="JAI92" s="221"/>
      <c r="JAJ92" s="221"/>
      <c r="JAK92" s="221"/>
      <c r="JAL92" s="221"/>
      <c r="JAM92" s="221"/>
      <c r="JAN92" s="221"/>
      <c r="JAO92" s="221"/>
      <c r="JAP92" s="221"/>
      <c r="JAQ92" s="221"/>
      <c r="JAR92" s="221"/>
      <c r="JAS92" s="221"/>
      <c r="JAT92" s="221"/>
      <c r="JAU92" s="221"/>
      <c r="JAV92" s="221"/>
      <c r="JAW92" s="221"/>
      <c r="JAX92" s="221"/>
      <c r="JAY92" s="221"/>
      <c r="JAZ92" s="221"/>
      <c r="JBA92" s="221"/>
      <c r="JBB92" s="221"/>
      <c r="JBC92" s="221"/>
      <c r="JBD92" s="221"/>
      <c r="JBE92" s="221"/>
      <c r="JBF92" s="221"/>
      <c r="JBG92" s="221"/>
      <c r="JBH92" s="221"/>
      <c r="JBI92" s="221"/>
      <c r="JBJ92" s="221"/>
      <c r="JBK92" s="221"/>
      <c r="JBL92" s="221"/>
      <c r="JBM92" s="221"/>
      <c r="JBN92" s="221"/>
      <c r="JBO92" s="221"/>
      <c r="JBP92" s="221"/>
      <c r="JBQ92" s="221"/>
      <c r="JBR92" s="221"/>
      <c r="JBS92" s="221"/>
      <c r="JBT92" s="221"/>
      <c r="JBU92" s="221"/>
      <c r="JBV92" s="221"/>
      <c r="JBW92" s="221"/>
      <c r="JBX92" s="221"/>
      <c r="JBY92" s="221"/>
      <c r="JBZ92" s="221"/>
      <c r="JCA92" s="221"/>
      <c r="JCB92" s="221"/>
      <c r="JCC92" s="221"/>
      <c r="JCD92" s="221"/>
      <c r="JCE92" s="221"/>
      <c r="JCF92" s="221"/>
      <c r="JCG92" s="221"/>
      <c r="JCH92" s="221"/>
      <c r="JCI92" s="221"/>
      <c r="JCJ92" s="221"/>
      <c r="JCK92" s="221"/>
      <c r="JCL92" s="221"/>
      <c r="JCM92" s="221"/>
      <c r="JCN92" s="221"/>
      <c r="JCO92" s="221"/>
      <c r="JCP92" s="221"/>
      <c r="JCQ92" s="221"/>
      <c r="JCR92" s="221"/>
      <c r="JCS92" s="221"/>
      <c r="JCT92" s="221"/>
      <c r="JCU92" s="221"/>
      <c r="JCV92" s="221"/>
      <c r="JCW92" s="221"/>
      <c r="JCX92" s="221"/>
      <c r="JCY92" s="221"/>
      <c r="JCZ92" s="221"/>
      <c r="JDA92" s="221"/>
      <c r="JDB92" s="221"/>
      <c r="JDC92" s="221"/>
      <c r="JDD92" s="221"/>
      <c r="JDE92" s="221"/>
      <c r="JDF92" s="221"/>
      <c r="JDG92" s="221"/>
      <c r="JDH92" s="221"/>
      <c r="JDI92" s="221"/>
      <c r="JDJ92" s="221"/>
      <c r="JDK92" s="221"/>
      <c r="JDL92" s="221"/>
      <c r="JDM92" s="221"/>
      <c r="JDN92" s="221"/>
      <c r="JDO92" s="221"/>
      <c r="JDP92" s="221"/>
      <c r="JDQ92" s="221"/>
      <c r="JDR92" s="221"/>
      <c r="JDS92" s="221"/>
      <c r="JDT92" s="221"/>
      <c r="JDU92" s="221"/>
      <c r="JDV92" s="221"/>
      <c r="JDW92" s="221"/>
      <c r="JDX92" s="221"/>
      <c r="JDY92" s="221"/>
      <c r="JDZ92" s="221"/>
      <c r="JEA92" s="221"/>
      <c r="JEB92" s="221"/>
      <c r="JEC92" s="221"/>
      <c r="JED92" s="221"/>
      <c r="JEE92" s="221"/>
      <c r="JEF92" s="221"/>
      <c r="JEG92" s="221"/>
      <c r="JEH92" s="221"/>
      <c r="JEI92" s="221"/>
      <c r="JEJ92" s="221"/>
      <c r="JEK92" s="221"/>
      <c r="JEL92" s="221"/>
      <c r="JEM92" s="221"/>
      <c r="JEN92" s="221"/>
      <c r="JEO92" s="221"/>
      <c r="JEP92" s="221"/>
      <c r="JEQ92" s="221"/>
      <c r="JER92" s="221"/>
      <c r="JES92" s="221"/>
      <c r="JET92" s="221"/>
      <c r="JEU92" s="221"/>
      <c r="JEV92" s="221"/>
      <c r="JEW92" s="221"/>
      <c r="JEX92" s="221"/>
      <c r="JEY92" s="221"/>
      <c r="JEZ92" s="221"/>
      <c r="JFA92" s="221"/>
      <c r="JFB92" s="221"/>
      <c r="JFC92" s="221"/>
      <c r="JFD92" s="221"/>
      <c r="JFE92" s="221"/>
      <c r="JFF92" s="221"/>
      <c r="JFG92" s="221"/>
      <c r="JFH92" s="221"/>
      <c r="JFI92" s="221"/>
      <c r="JFJ92" s="221"/>
      <c r="JFK92" s="221"/>
      <c r="JFL92" s="221"/>
      <c r="JFM92" s="221"/>
      <c r="JFN92" s="221"/>
      <c r="JFO92" s="221"/>
      <c r="JFP92" s="221"/>
      <c r="JFQ92" s="221"/>
      <c r="JFR92" s="221"/>
      <c r="JFS92" s="221"/>
      <c r="JFT92" s="221"/>
      <c r="JFU92" s="221"/>
      <c r="JFV92" s="221"/>
      <c r="JFW92" s="221"/>
      <c r="JFX92" s="221"/>
      <c r="JFY92" s="221"/>
      <c r="JFZ92" s="221"/>
      <c r="JGA92" s="221"/>
      <c r="JGB92" s="221"/>
      <c r="JGC92" s="221"/>
      <c r="JGD92" s="221"/>
      <c r="JGE92" s="221"/>
      <c r="JGF92" s="221"/>
      <c r="JGG92" s="221"/>
      <c r="JGH92" s="221"/>
      <c r="JGI92" s="221"/>
      <c r="JGJ92" s="221"/>
      <c r="JGK92" s="221"/>
      <c r="JGL92" s="221"/>
      <c r="JGM92" s="221"/>
      <c r="JGN92" s="221"/>
      <c r="JGO92" s="221"/>
      <c r="JGP92" s="221"/>
      <c r="JGQ92" s="221"/>
      <c r="JGR92" s="221"/>
      <c r="JGS92" s="221"/>
      <c r="JGT92" s="221"/>
      <c r="JGU92" s="221"/>
      <c r="JGV92" s="221"/>
      <c r="JGW92" s="221"/>
      <c r="JGX92" s="221"/>
      <c r="JGY92" s="221"/>
      <c r="JGZ92" s="221"/>
      <c r="JHA92" s="221"/>
      <c r="JHB92" s="221"/>
      <c r="JHC92" s="221"/>
      <c r="JHD92" s="221"/>
      <c r="JHE92" s="221"/>
      <c r="JHF92" s="221"/>
      <c r="JHG92" s="221"/>
      <c r="JHH92" s="221"/>
      <c r="JHI92" s="221"/>
      <c r="JHJ92" s="221"/>
      <c r="JHK92" s="221"/>
      <c r="JHL92" s="221"/>
      <c r="JHM92" s="221"/>
      <c r="JHN92" s="221"/>
      <c r="JHO92" s="221"/>
      <c r="JHP92" s="221"/>
      <c r="JHQ92" s="221"/>
      <c r="JHR92" s="221"/>
      <c r="JHS92" s="221"/>
      <c r="JHT92" s="221"/>
      <c r="JHU92" s="221"/>
      <c r="JHV92" s="221"/>
      <c r="JHW92" s="221"/>
      <c r="JHX92" s="221"/>
      <c r="JHY92" s="221"/>
      <c r="JHZ92" s="221"/>
      <c r="JIA92" s="221"/>
      <c r="JIB92" s="221"/>
      <c r="JIC92" s="221"/>
      <c r="JID92" s="221"/>
      <c r="JIE92" s="221"/>
      <c r="JIF92" s="221"/>
      <c r="JIG92" s="221"/>
      <c r="JIH92" s="221"/>
      <c r="JII92" s="221"/>
      <c r="JIJ92" s="221"/>
      <c r="JIK92" s="221"/>
      <c r="JIL92" s="221"/>
      <c r="JIM92" s="221"/>
      <c r="JIN92" s="221"/>
      <c r="JIO92" s="221"/>
      <c r="JIP92" s="221"/>
      <c r="JIQ92" s="221"/>
      <c r="JIR92" s="221"/>
      <c r="JIS92" s="221"/>
      <c r="JIT92" s="221"/>
      <c r="JIU92" s="221"/>
      <c r="JIV92" s="221"/>
      <c r="JIW92" s="221"/>
      <c r="JIX92" s="221"/>
      <c r="JIY92" s="221"/>
      <c r="JIZ92" s="221"/>
      <c r="JJA92" s="221"/>
      <c r="JJB92" s="221"/>
      <c r="JJC92" s="221"/>
      <c r="JJD92" s="221"/>
      <c r="JJE92" s="221"/>
      <c r="JJF92" s="221"/>
      <c r="JJG92" s="221"/>
      <c r="JJH92" s="221"/>
      <c r="JJI92" s="221"/>
      <c r="JJJ92" s="221"/>
      <c r="JJK92" s="221"/>
      <c r="JJL92" s="221"/>
      <c r="JJM92" s="221"/>
      <c r="JJN92" s="221"/>
      <c r="JJO92" s="221"/>
      <c r="JJP92" s="221"/>
      <c r="JJQ92" s="221"/>
      <c r="JJR92" s="221"/>
      <c r="JJS92" s="221"/>
      <c r="JJT92" s="221"/>
      <c r="JJU92" s="221"/>
      <c r="JJV92" s="221"/>
      <c r="JJW92" s="221"/>
      <c r="JJX92" s="221"/>
      <c r="JJY92" s="221"/>
      <c r="JJZ92" s="221"/>
      <c r="JKA92" s="221"/>
      <c r="JKB92" s="221"/>
      <c r="JKC92" s="221"/>
      <c r="JKD92" s="221"/>
      <c r="JKE92" s="221"/>
      <c r="JKF92" s="221"/>
      <c r="JKG92" s="221"/>
      <c r="JKH92" s="221"/>
      <c r="JKI92" s="221"/>
      <c r="JKJ92" s="221"/>
      <c r="JKK92" s="221"/>
      <c r="JKL92" s="221"/>
      <c r="JKM92" s="221"/>
      <c r="JKN92" s="221"/>
      <c r="JKO92" s="221"/>
      <c r="JKP92" s="221"/>
      <c r="JKQ92" s="221"/>
      <c r="JKR92" s="221"/>
      <c r="JKS92" s="221"/>
      <c r="JKT92" s="221"/>
      <c r="JKU92" s="221"/>
      <c r="JKV92" s="221"/>
      <c r="JKW92" s="221"/>
      <c r="JKX92" s="221"/>
      <c r="JKY92" s="221"/>
      <c r="JKZ92" s="221"/>
      <c r="JLA92" s="221"/>
      <c r="JLB92" s="221"/>
      <c r="JLC92" s="221"/>
      <c r="JLD92" s="221"/>
      <c r="JLE92" s="221"/>
      <c r="JLF92" s="221"/>
      <c r="JLG92" s="221"/>
      <c r="JLH92" s="221"/>
      <c r="JLI92" s="221"/>
      <c r="JLJ92" s="221"/>
      <c r="JLK92" s="221"/>
      <c r="JLL92" s="221"/>
      <c r="JLM92" s="221"/>
      <c r="JLN92" s="221"/>
      <c r="JLO92" s="221"/>
      <c r="JLP92" s="221"/>
      <c r="JLQ92" s="221"/>
      <c r="JLR92" s="221"/>
      <c r="JLS92" s="221"/>
      <c r="JLT92" s="221"/>
      <c r="JLU92" s="221"/>
      <c r="JLV92" s="221"/>
      <c r="JLW92" s="221"/>
      <c r="JLX92" s="221"/>
      <c r="JLY92" s="221"/>
      <c r="JLZ92" s="221"/>
      <c r="JMA92" s="221"/>
      <c r="JMB92" s="221"/>
      <c r="JMC92" s="221"/>
      <c r="JMD92" s="221"/>
      <c r="JME92" s="221"/>
      <c r="JMF92" s="221"/>
      <c r="JMG92" s="221"/>
      <c r="JMH92" s="221"/>
      <c r="JMI92" s="221"/>
      <c r="JMJ92" s="221"/>
      <c r="JMK92" s="221"/>
      <c r="JML92" s="221"/>
      <c r="JMM92" s="221"/>
      <c r="JMN92" s="221"/>
      <c r="JMO92" s="221"/>
      <c r="JMP92" s="221"/>
      <c r="JMQ92" s="221"/>
      <c r="JMR92" s="221"/>
      <c r="JMS92" s="221"/>
      <c r="JMT92" s="221"/>
      <c r="JMU92" s="221"/>
      <c r="JMV92" s="221"/>
      <c r="JMW92" s="221"/>
      <c r="JMX92" s="221"/>
      <c r="JMY92" s="221"/>
      <c r="JMZ92" s="221"/>
      <c r="JNA92" s="221"/>
      <c r="JNB92" s="221"/>
      <c r="JNC92" s="221"/>
      <c r="JND92" s="221"/>
      <c r="JNE92" s="221"/>
      <c r="JNF92" s="221"/>
      <c r="JNG92" s="221"/>
      <c r="JNH92" s="221"/>
      <c r="JNI92" s="221"/>
      <c r="JNJ92" s="221"/>
      <c r="JNK92" s="221"/>
      <c r="JNL92" s="221"/>
      <c r="JNM92" s="221"/>
      <c r="JNN92" s="221"/>
      <c r="JNO92" s="221"/>
      <c r="JNP92" s="221"/>
      <c r="JNQ92" s="221"/>
      <c r="JNR92" s="221"/>
      <c r="JNS92" s="221"/>
      <c r="JNT92" s="221"/>
      <c r="JNU92" s="221"/>
      <c r="JNV92" s="221"/>
      <c r="JNW92" s="221"/>
      <c r="JNX92" s="221"/>
      <c r="JNY92" s="221"/>
      <c r="JNZ92" s="221"/>
      <c r="JOA92" s="221"/>
      <c r="JOB92" s="221"/>
      <c r="JOC92" s="221"/>
      <c r="JOD92" s="221"/>
      <c r="JOE92" s="221"/>
      <c r="JOF92" s="221"/>
      <c r="JOG92" s="221"/>
      <c r="JOH92" s="221"/>
      <c r="JOI92" s="221"/>
      <c r="JOJ92" s="221"/>
      <c r="JOK92" s="221"/>
      <c r="JOL92" s="221"/>
      <c r="JOM92" s="221"/>
      <c r="JON92" s="221"/>
      <c r="JOO92" s="221"/>
      <c r="JOP92" s="221"/>
      <c r="JOQ92" s="221"/>
      <c r="JOR92" s="221"/>
      <c r="JOS92" s="221"/>
      <c r="JOT92" s="221"/>
      <c r="JOU92" s="221"/>
      <c r="JOV92" s="221"/>
      <c r="JOW92" s="221"/>
      <c r="JOX92" s="221"/>
      <c r="JOY92" s="221"/>
      <c r="JOZ92" s="221"/>
      <c r="JPA92" s="221"/>
      <c r="JPB92" s="221"/>
      <c r="JPC92" s="221"/>
      <c r="JPD92" s="221"/>
      <c r="JPE92" s="221"/>
      <c r="JPF92" s="221"/>
      <c r="JPG92" s="221"/>
      <c r="JPH92" s="221"/>
      <c r="JPI92" s="221"/>
      <c r="JPJ92" s="221"/>
      <c r="JPK92" s="221"/>
      <c r="JPL92" s="221"/>
      <c r="JPM92" s="221"/>
      <c r="JPN92" s="221"/>
      <c r="JPO92" s="221"/>
      <c r="JPP92" s="221"/>
      <c r="JPQ92" s="221"/>
      <c r="JPR92" s="221"/>
      <c r="JPS92" s="221"/>
      <c r="JPT92" s="221"/>
      <c r="JPU92" s="221"/>
      <c r="JPV92" s="221"/>
      <c r="JPW92" s="221"/>
      <c r="JPX92" s="221"/>
      <c r="JPY92" s="221"/>
      <c r="JPZ92" s="221"/>
      <c r="JQA92" s="221"/>
      <c r="JQB92" s="221"/>
      <c r="JQC92" s="221"/>
      <c r="JQD92" s="221"/>
      <c r="JQE92" s="221"/>
      <c r="JQF92" s="221"/>
      <c r="JQG92" s="221"/>
      <c r="JQH92" s="221"/>
      <c r="JQI92" s="221"/>
      <c r="JQJ92" s="221"/>
      <c r="JQK92" s="221"/>
      <c r="JQL92" s="221"/>
      <c r="JQM92" s="221"/>
      <c r="JQN92" s="221"/>
      <c r="JQO92" s="221"/>
      <c r="JQP92" s="221"/>
      <c r="JQQ92" s="221"/>
      <c r="JQR92" s="221"/>
      <c r="JQS92" s="221"/>
      <c r="JQT92" s="221"/>
      <c r="JQU92" s="221"/>
      <c r="JQV92" s="221"/>
      <c r="JQW92" s="221"/>
      <c r="JQX92" s="221"/>
      <c r="JQY92" s="221"/>
      <c r="JQZ92" s="221"/>
      <c r="JRA92" s="221"/>
      <c r="JRB92" s="221"/>
      <c r="JRC92" s="221"/>
      <c r="JRD92" s="221"/>
      <c r="JRE92" s="221"/>
      <c r="JRF92" s="221"/>
      <c r="JRG92" s="221"/>
      <c r="JRH92" s="221"/>
      <c r="JRI92" s="221"/>
      <c r="JRJ92" s="221"/>
      <c r="JRK92" s="221"/>
      <c r="JRL92" s="221"/>
      <c r="JRM92" s="221"/>
      <c r="JRN92" s="221"/>
      <c r="JRO92" s="221"/>
      <c r="JRP92" s="221"/>
      <c r="JRQ92" s="221"/>
      <c r="JRR92" s="221"/>
      <c r="JRS92" s="221"/>
      <c r="JRT92" s="221"/>
      <c r="JRU92" s="221"/>
      <c r="JRV92" s="221"/>
      <c r="JRW92" s="221"/>
      <c r="JRX92" s="221"/>
      <c r="JRY92" s="221"/>
      <c r="JRZ92" s="221"/>
      <c r="JSA92" s="221"/>
      <c r="JSB92" s="221"/>
      <c r="JSC92" s="221"/>
      <c r="JSD92" s="221"/>
      <c r="JSE92" s="221"/>
      <c r="JSF92" s="221"/>
      <c r="JSG92" s="221"/>
      <c r="JSH92" s="221"/>
      <c r="JSI92" s="221"/>
      <c r="JSJ92" s="221"/>
      <c r="JSK92" s="221"/>
      <c r="JSL92" s="221"/>
      <c r="JSM92" s="221"/>
      <c r="JSN92" s="221"/>
      <c r="JSO92" s="221"/>
      <c r="JSP92" s="221"/>
      <c r="JSQ92" s="221"/>
      <c r="JSR92" s="221"/>
      <c r="JSS92" s="221"/>
      <c r="JST92" s="221"/>
      <c r="JSU92" s="221"/>
      <c r="JSV92" s="221"/>
      <c r="JSW92" s="221"/>
      <c r="JSX92" s="221"/>
      <c r="JSY92" s="221"/>
      <c r="JSZ92" s="221"/>
      <c r="JTA92" s="221"/>
      <c r="JTB92" s="221"/>
      <c r="JTC92" s="221"/>
      <c r="JTD92" s="221"/>
      <c r="JTE92" s="221"/>
      <c r="JTF92" s="221"/>
      <c r="JTG92" s="221"/>
      <c r="JTH92" s="221"/>
      <c r="JTI92" s="221"/>
      <c r="JTJ92" s="221"/>
      <c r="JTK92" s="221"/>
      <c r="JTL92" s="221"/>
      <c r="JTM92" s="221"/>
      <c r="JTN92" s="221"/>
      <c r="JTO92" s="221"/>
      <c r="JTP92" s="221"/>
      <c r="JTQ92" s="221"/>
      <c r="JTR92" s="221"/>
      <c r="JTS92" s="221"/>
      <c r="JTT92" s="221"/>
      <c r="JTU92" s="221"/>
      <c r="JTV92" s="221"/>
      <c r="JTW92" s="221"/>
      <c r="JTX92" s="221"/>
      <c r="JTY92" s="221"/>
      <c r="JTZ92" s="221"/>
      <c r="JUA92" s="221"/>
      <c r="JUB92" s="221"/>
      <c r="JUC92" s="221"/>
      <c r="JUD92" s="221"/>
      <c r="JUE92" s="221"/>
      <c r="JUF92" s="221"/>
      <c r="JUG92" s="221"/>
      <c r="JUH92" s="221"/>
      <c r="JUI92" s="221"/>
      <c r="JUJ92" s="221"/>
      <c r="JUK92" s="221"/>
      <c r="JUL92" s="221"/>
      <c r="JUM92" s="221"/>
      <c r="JUN92" s="221"/>
      <c r="JUO92" s="221"/>
      <c r="JUP92" s="221"/>
      <c r="JUQ92" s="221"/>
      <c r="JUR92" s="221"/>
      <c r="JUS92" s="221"/>
      <c r="JUT92" s="221"/>
      <c r="JUU92" s="221"/>
      <c r="JUV92" s="221"/>
      <c r="JUW92" s="221"/>
      <c r="JUX92" s="221"/>
      <c r="JUY92" s="221"/>
      <c r="JUZ92" s="221"/>
      <c r="JVA92" s="221"/>
      <c r="JVB92" s="221"/>
      <c r="JVC92" s="221"/>
      <c r="JVD92" s="221"/>
      <c r="JVE92" s="221"/>
      <c r="JVF92" s="221"/>
      <c r="JVG92" s="221"/>
      <c r="JVH92" s="221"/>
      <c r="JVI92" s="221"/>
      <c r="JVJ92" s="221"/>
      <c r="JVK92" s="221"/>
      <c r="JVL92" s="221"/>
      <c r="JVM92" s="221"/>
      <c r="JVN92" s="221"/>
      <c r="JVO92" s="221"/>
      <c r="JVP92" s="221"/>
      <c r="JVQ92" s="221"/>
      <c r="JVR92" s="221"/>
      <c r="JVS92" s="221"/>
      <c r="JVT92" s="221"/>
      <c r="JVU92" s="221"/>
      <c r="JVV92" s="221"/>
      <c r="JVW92" s="221"/>
      <c r="JVX92" s="221"/>
      <c r="JVY92" s="221"/>
      <c r="JVZ92" s="221"/>
      <c r="JWA92" s="221"/>
      <c r="JWB92" s="221"/>
      <c r="JWC92" s="221"/>
      <c r="JWD92" s="221"/>
      <c r="JWE92" s="221"/>
      <c r="JWF92" s="221"/>
      <c r="JWG92" s="221"/>
      <c r="JWH92" s="221"/>
      <c r="JWI92" s="221"/>
      <c r="JWJ92" s="221"/>
      <c r="JWK92" s="221"/>
      <c r="JWL92" s="221"/>
      <c r="JWM92" s="221"/>
      <c r="JWN92" s="221"/>
      <c r="JWO92" s="221"/>
      <c r="JWP92" s="221"/>
      <c r="JWQ92" s="221"/>
      <c r="JWR92" s="221"/>
      <c r="JWS92" s="221"/>
      <c r="JWT92" s="221"/>
      <c r="JWU92" s="221"/>
      <c r="JWV92" s="221"/>
      <c r="JWW92" s="221"/>
      <c r="JWX92" s="221"/>
      <c r="JWY92" s="221"/>
      <c r="JWZ92" s="221"/>
      <c r="JXA92" s="221"/>
      <c r="JXB92" s="221"/>
      <c r="JXC92" s="221"/>
      <c r="JXD92" s="221"/>
      <c r="JXE92" s="221"/>
      <c r="JXF92" s="221"/>
      <c r="JXG92" s="221"/>
      <c r="JXH92" s="221"/>
      <c r="JXI92" s="221"/>
      <c r="JXJ92" s="221"/>
      <c r="JXK92" s="221"/>
      <c r="JXL92" s="221"/>
      <c r="JXM92" s="221"/>
      <c r="JXN92" s="221"/>
      <c r="JXO92" s="221"/>
      <c r="JXP92" s="221"/>
      <c r="JXQ92" s="221"/>
      <c r="JXR92" s="221"/>
      <c r="JXS92" s="221"/>
      <c r="JXT92" s="221"/>
      <c r="JXU92" s="221"/>
      <c r="JXV92" s="221"/>
      <c r="JXW92" s="221"/>
      <c r="JXX92" s="221"/>
      <c r="JXY92" s="221"/>
      <c r="JXZ92" s="221"/>
      <c r="JYA92" s="221"/>
      <c r="JYB92" s="221"/>
      <c r="JYC92" s="221"/>
      <c r="JYD92" s="221"/>
      <c r="JYE92" s="221"/>
      <c r="JYF92" s="221"/>
      <c r="JYG92" s="221"/>
      <c r="JYH92" s="221"/>
      <c r="JYI92" s="221"/>
      <c r="JYJ92" s="221"/>
      <c r="JYK92" s="221"/>
      <c r="JYL92" s="221"/>
      <c r="JYM92" s="221"/>
      <c r="JYN92" s="221"/>
      <c r="JYO92" s="221"/>
      <c r="JYP92" s="221"/>
      <c r="JYQ92" s="221"/>
      <c r="JYR92" s="221"/>
      <c r="JYS92" s="221"/>
      <c r="JYT92" s="221"/>
      <c r="JYU92" s="221"/>
      <c r="JYV92" s="221"/>
      <c r="JYW92" s="221"/>
      <c r="JYX92" s="221"/>
      <c r="JYY92" s="221"/>
      <c r="JYZ92" s="221"/>
      <c r="JZA92" s="221"/>
      <c r="JZB92" s="221"/>
      <c r="JZC92" s="221"/>
      <c r="JZD92" s="221"/>
      <c r="JZE92" s="221"/>
      <c r="JZF92" s="221"/>
      <c r="JZG92" s="221"/>
      <c r="JZH92" s="221"/>
      <c r="JZI92" s="221"/>
      <c r="JZJ92" s="221"/>
      <c r="JZK92" s="221"/>
      <c r="JZL92" s="221"/>
      <c r="JZM92" s="221"/>
      <c r="JZN92" s="221"/>
      <c r="JZO92" s="221"/>
      <c r="JZP92" s="221"/>
      <c r="JZQ92" s="221"/>
      <c r="JZR92" s="221"/>
      <c r="JZS92" s="221"/>
      <c r="JZT92" s="221"/>
      <c r="JZU92" s="221"/>
      <c r="JZV92" s="221"/>
      <c r="JZW92" s="221"/>
      <c r="JZX92" s="221"/>
      <c r="JZY92" s="221"/>
      <c r="JZZ92" s="221"/>
      <c r="KAA92" s="221"/>
      <c r="KAB92" s="221"/>
      <c r="KAC92" s="221"/>
      <c r="KAD92" s="221"/>
      <c r="KAE92" s="221"/>
      <c r="KAF92" s="221"/>
      <c r="KAG92" s="221"/>
      <c r="KAH92" s="221"/>
      <c r="KAI92" s="221"/>
      <c r="KAJ92" s="221"/>
      <c r="KAK92" s="221"/>
      <c r="KAL92" s="221"/>
      <c r="KAM92" s="221"/>
      <c r="KAN92" s="221"/>
      <c r="KAO92" s="221"/>
      <c r="KAP92" s="221"/>
      <c r="KAQ92" s="221"/>
      <c r="KAR92" s="221"/>
      <c r="KAS92" s="221"/>
      <c r="KAT92" s="221"/>
      <c r="KAU92" s="221"/>
      <c r="KAV92" s="221"/>
      <c r="KAW92" s="221"/>
      <c r="KAX92" s="221"/>
      <c r="KAY92" s="221"/>
      <c r="KAZ92" s="221"/>
      <c r="KBA92" s="221"/>
      <c r="KBB92" s="221"/>
      <c r="KBC92" s="221"/>
      <c r="KBD92" s="221"/>
      <c r="KBE92" s="221"/>
      <c r="KBF92" s="221"/>
      <c r="KBG92" s="221"/>
      <c r="KBH92" s="221"/>
      <c r="KBI92" s="221"/>
      <c r="KBJ92" s="221"/>
      <c r="KBK92" s="221"/>
      <c r="KBL92" s="221"/>
      <c r="KBM92" s="221"/>
      <c r="KBN92" s="221"/>
      <c r="KBO92" s="221"/>
      <c r="KBP92" s="221"/>
      <c r="KBQ92" s="221"/>
      <c r="KBR92" s="221"/>
      <c r="KBS92" s="221"/>
      <c r="KBT92" s="221"/>
      <c r="KBU92" s="221"/>
      <c r="KBV92" s="221"/>
      <c r="KBW92" s="221"/>
      <c r="KBX92" s="221"/>
      <c r="KBY92" s="221"/>
      <c r="KBZ92" s="221"/>
      <c r="KCA92" s="221"/>
      <c r="KCB92" s="221"/>
      <c r="KCC92" s="221"/>
      <c r="KCD92" s="221"/>
      <c r="KCE92" s="221"/>
      <c r="KCF92" s="221"/>
      <c r="KCG92" s="221"/>
      <c r="KCH92" s="221"/>
      <c r="KCI92" s="221"/>
      <c r="KCJ92" s="221"/>
      <c r="KCK92" s="221"/>
      <c r="KCL92" s="221"/>
      <c r="KCM92" s="221"/>
      <c r="KCN92" s="221"/>
      <c r="KCO92" s="221"/>
      <c r="KCP92" s="221"/>
      <c r="KCQ92" s="221"/>
      <c r="KCR92" s="221"/>
      <c r="KCS92" s="221"/>
      <c r="KCT92" s="221"/>
      <c r="KCU92" s="221"/>
      <c r="KCV92" s="221"/>
      <c r="KCW92" s="221"/>
      <c r="KCX92" s="221"/>
      <c r="KCY92" s="221"/>
      <c r="KCZ92" s="221"/>
      <c r="KDA92" s="221"/>
      <c r="KDB92" s="221"/>
      <c r="KDC92" s="221"/>
      <c r="KDD92" s="221"/>
      <c r="KDE92" s="221"/>
      <c r="KDF92" s="221"/>
      <c r="KDG92" s="221"/>
      <c r="KDH92" s="221"/>
      <c r="KDI92" s="221"/>
      <c r="KDJ92" s="221"/>
      <c r="KDK92" s="221"/>
      <c r="KDL92" s="221"/>
      <c r="KDM92" s="221"/>
      <c r="KDN92" s="221"/>
      <c r="KDO92" s="221"/>
      <c r="KDP92" s="221"/>
      <c r="KDQ92" s="221"/>
      <c r="KDR92" s="221"/>
      <c r="KDS92" s="221"/>
      <c r="KDT92" s="221"/>
      <c r="KDU92" s="221"/>
      <c r="KDV92" s="221"/>
      <c r="KDW92" s="221"/>
      <c r="KDX92" s="221"/>
      <c r="KDY92" s="221"/>
      <c r="KDZ92" s="221"/>
      <c r="KEA92" s="221"/>
      <c r="KEB92" s="221"/>
      <c r="KEC92" s="221"/>
      <c r="KED92" s="221"/>
      <c r="KEE92" s="221"/>
      <c r="KEF92" s="221"/>
      <c r="KEG92" s="221"/>
      <c r="KEH92" s="221"/>
      <c r="KEI92" s="221"/>
      <c r="KEJ92" s="221"/>
      <c r="KEK92" s="221"/>
      <c r="KEL92" s="221"/>
      <c r="KEM92" s="221"/>
      <c r="KEN92" s="221"/>
      <c r="KEO92" s="221"/>
      <c r="KEP92" s="221"/>
      <c r="KEQ92" s="221"/>
      <c r="KER92" s="221"/>
      <c r="KES92" s="221"/>
      <c r="KET92" s="221"/>
      <c r="KEU92" s="221"/>
      <c r="KEV92" s="221"/>
      <c r="KEW92" s="221"/>
      <c r="KEX92" s="221"/>
      <c r="KEY92" s="221"/>
      <c r="KEZ92" s="221"/>
      <c r="KFA92" s="221"/>
      <c r="KFB92" s="221"/>
      <c r="KFC92" s="221"/>
      <c r="KFD92" s="221"/>
      <c r="KFE92" s="221"/>
      <c r="KFF92" s="221"/>
      <c r="KFG92" s="221"/>
      <c r="KFH92" s="221"/>
      <c r="KFI92" s="221"/>
      <c r="KFJ92" s="221"/>
      <c r="KFK92" s="221"/>
      <c r="KFL92" s="221"/>
      <c r="KFM92" s="221"/>
      <c r="KFN92" s="221"/>
      <c r="KFO92" s="221"/>
      <c r="KFP92" s="221"/>
      <c r="KFQ92" s="221"/>
      <c r="KFR92" s="221"/>
      <c r="KFS92" s="221"/>
      <c r="KFT92" s="221"/>
      <c r="KFU92" s="221"/>
      <c r="KFV92" s="221"/>
      <c r="KFW92" s="221"/>
      <c r="KFX92" s="221"/>
      <c r="KFY92" s="221"/>
      <c r="KFZ92" s="221"/>
      <c r="KGA92" s="221"/>
      <c r="KGB92" s="221"/>
      <c r="KGC92" s="221"/>
      <c r="KGD92" s="221"/>
      <c r="KGE92" s="221"/>
      <c r="KGF92" s="221"/>
      <c r="KGG92" s="221"/>
      <c r="KGH92" s="221"/>
      <c r="KGI92" s="221"/>
      <c r="KGJ92" s="221"/>
      <c r="KGK92" s="221"/>
      <c r="KGL92" s="221"/>
      <c r="KGM92" s="221"/>
      <c r="KGN92" s="221"/>
      <c r="KGO92" s="221"/>
      <c r="KGP92" s="221"/>
      <c r="KGQ92" s="221"/>
      <c r="KGR92" s="221"/>
      <c r="KGS92" s="221"/>
      <c r="KGT92" s="221"/>
      <c r="KGU92" s="221"/>
      <c r="KGV92" s="221"/>
      <c r="KGW92" s="221"/>
      <c r="KGX92" s="221"/>
      <c r="KGY92" s="221"/>
      <c r="KGZ92" s="221"/>
      <c r="KHA92" s="221"/>
      <c r="KHB92" s="221"/>
      <c r="KHC92" s="221"/>
      <c r="KHD92" s="221"/>
      <c r="KHE92" s="221"/>
      <c r="KHF92" s="221"/>
      <c r="KHG92" s="221"/>
      <c r="KHH92" s="221"/>
      <c r="KHI92" s="221"/>
      <c r="KHJ92" s="221"/>
      <c r="KHK92" s="221"/>
      <c r="KHL92" s="221"/>
      <c r="KHM92" s="221"/>
      <c r="KHN92" s="221"/>
      <c r="KHO92" s="221"/>
      <c r="KHP92" s="221"/>
      <c r="KHQ92" s="221"/>
      <c r="KHR92" s="221"/>
      <c r="KHS92" s="221"/>
      <c r="KHT92" s="221"/>
      <c r="KHU92" s="221"/>
      <c r="KHV92" s="221"/>
      <c r="KHW92" s="221"/>
      <c r="KHX92" s="221"/>
      <c r="KHY92" s="221"/>
      <c r="KHZ92" s="221"/>
      <c r="KIA92" s="221"/>
      <c r="KIB92" s="221"/>
      <c r="KIC92" s="221"/>
      <c r="KID92" s="221"/>
      <c r="KIE92" s="221"/>
      <c r="KIF92" s="221"/>
      <c r="KIG92" s="221"/>
      <c r="KIH92" s="221"/>
      <c r="KII92" s="221"/>
      <c r="KIJ92" s="221"/>
      <c r="KIK92" s="221"/>
      <c r="KIL92" s="221"/>
      <c r="KIM92" s="221"/>
      <c r="KIN92" s="221"/>
      <c r="KIO92" s="221"/>
      <c r="KIP92" s="221"/>
      <c r="KIQ92" s="221"/>
      <c r="KIR92" s="221"/>
      <c r="KIS92" s="221"/>
      <c r="KIT92" s="221"/>
      <c r="KIU92" s="221"/>
      <c r="KIV92" s="221"/>
      <c r="KIW92" s="221"/>
      <c r="KIX92" s="221"/>
      <c r="KIY92" s="221"/>
      <c r="KIZ92" s="221"/>
      <c r="KJA92" s="221"/>
      <c r="KJB92" s="221"/>
      <c r="KJC92" s="221"/>
      <c r="KJD92" s="221"/>
      <c r="KJE92" s="221"/>
      <c r="KJF92" s="221"/>
      <c r="KJG92" s="221"/>
      <c r="KJH92" s="221"/>
      <c r="KJI92" s="221"/>
      <c r="KJJ92" s="221"/>
      <c r="KJK92" s="221"/>
      <c r="KJL92" s="221"/>
      <c r="KJM92" s="221"/>
      <c r="KJN92" s="221"/>
      <c r="KJO92" s="221"/>
      <c r="KJP92" s="221"/>
      <c r="KJQ92" s="221"/>
      <c r="KJR92" s="221"/>
      <c r="KJS92" s="221"/>
      <c r="KJT92" s="221"/>
      <c r="KJU92" s="221"/>
      <c r="KJV92" s="221"/>
      <c r="KJW92" s="221"/>
      <c r="KJX92" s="221"/>
      <c r="KJY92" s="221"/>
      <c r="KJZ92" s="221"/>
      <c r="KKA92" s="221"/>
      <c r="KKB92" s="221"/>
      <c r="KKC92" s="221"/>
      <c r="KKD92" s="221"/>
      <c r="KKE92" s="221"/>
      <c r="KKF92" s="221"/>
      <c r="KKG92" s="221"/>
      <c r="KKH92" s="221"/>
      <c r="KKI92" s="221"/>
      <c r="KKJ92" s="221"/>
      <c r="KKK92" s="221"/>
      <c r="KKL92" s="221"/>
      <c r="KKM92" s="221"/>
      <c r="KKN92" s="221"/>
      <c r="KKO92" s="221"/>
      <c r="KKP92" s="221"/>
      <c r="KKQ92" s="221"/>
      <c r="KKR92" s="221"/>
      <c r="KKS92" s="221"/>
      <c r="KKT92" s="221"/>
      <c r="KKU92" s="221"/>
      <c r="KKV92" s="221"/>
      <c r="KKW92" s="221"/>
      <c r="KKX92" s="221"/>
      <c r="KKY92" s="221"/>
      <c r="KKZ92" s="221"/>
      <c r="KLA92" s="221"/>
      <c r="KLB92" s="221"/>
      <c r="KLC92" s="221"/>
      <c r="KLD92" s="221"/>
      <c r="KLE92" s="221"/>
      <c r="KLF92" s="221"/>
      <c r="KLG92" s="221"/>
      <c r="KLH92" s="221"/>
      <c r="KLI92" s="221"/>
      <c r="KLJ92" s="221"/>
      <c r="KLK92" s="221"/>
      <c r="KLL92" s="221"/>
      <c r="KLM92" s="221"/>
      <c r="KLN92" s="221"/>
      <c r="KLO92" s="221"/>
      <c r="KLP92" s="221"/>
      <c r="KLQ92" s="221"/>
      <c r="KLR92" s="221"/>
      <c r="KLS92" s="221"/>
      <c r="KLT92" s="221"/>
      <c r="KLU92" s="221"/>
      <c r="KLV92" s="221"/>
      <c r="KLW92" s="221"/>
      <c r="KLX92" s="221"/>
      <c r="KLY92" s="221"/>
      <c r="KLZ92" s="221"/>
      <c r="KMA92" s="221"/>
      <c r="KMB92" s="221"/>
      <c r="KMC92" s="221"/>
      <c r="KMD92" s="221"/>
      <c r="KME92" s="221"/>
      <c r="KMF92" s="221"/>
      <c r="KMG92" s="221"/>
      <c r="KMH92" s="221"/>
      <c r="KMI92" s="221"/>
      <c r="KMJ92" s="221"/>
      <c r="KMK92" s="221"/>
      <c r="KML92" s="221"/>
      <c r="KMM92" s="221"/>
      <c r="KMN92" s="221"/>
      <c r="KMO92" s="221"/>
      <c r="KMP92" s="221"/>
      <c r="KMQ92" s="221"/>
      <c r="KMR92" s="221"/>
      <c r="KMS92" s="221"/>
      <c r="KMT92" s="221"/>
      <c r="KMU92" s="221"/>
      <c r="KMV92" s="221"/>
      <c r="KMW92" s="221"/>
      <c r="KMX92" s="221"/>
      <c r="KMY92" s="221"/>
      <c r="KMZ92" s="221"/>
      <c r="KNA92" s="221"/>
      <c r="KNB92" s="221"/>
      <c r="KNC92" s="221"/>
      <c r="KND92" s="221"/>
      <c r="KNE92" s="221"/>
      <c r="KNF92" s="221"/>
      <c r="KNG92" s="221"/>
      <c r="KNH92" s="221"/>
      <c r="KNI92" s="221"/>
      <c r="KNJ92" s="221"/>
      <c r="KNK92" s="221"/>
      <c r="KNL92" s="221"/>
      <c r="KNM92" s="221"/>
      <c r="KNN92" s="221"/>
      <c r="KNO92" s="221"/>
      <c r="KNP92" s="221"/>
      <c r="KNQ92" s="221"/>
      <c r="KNR92" s="221"/>
      <c r="KNS92" s="221"/>
      <c r="KNT92" s="221"/>
      <c r="KNU92" s="221"/>
      <c r="KNV92" s="221"/>
      <c r="KNW92" s="221"/>
      <c r="KNX92" s="221"/>
      <c r="KNY92" s="221"/>
      <c r="KNZ92" s="221"/>
      <c r="KOA92" s="221"/>
      <c r="KOB92" s="221"/>
      <c r="KOC92" s="221"/>
      <c r="KOD92" s="221"/>
      <c r="KOE92" s="221"/>
      <c r="KOF92" s="221"/>
      <c r="KOG92" s="221"/>
      <c r="KOH92" s="221"/>
      <c r="KOI92" s="221"/>
      <c r="KOJ92" s="221"/>
      <c r="KOK92" s="221"/>
      <c r="KOL92" s="221"/>
      <c r="KOM92" s="221"/>
      <c r="KON92" s="221"/>
      <c r="KOO92" s="221"/>
      <c r="KOP92" s="221"/>
      <c r="KOQ92" s="221"/>
      <c r="KOR92" s="221"/>
      <c r="KOS92" s="221"/>
      <c r="KOT92" s="221"/>
      <c r="KOU92" s="221"/>
      <c r="KOV92" s="221"/>
      <c r="KOW92" s="221"/>
      <c r="KOX92" s="221"/>
      <c r="KOY92" s="221"/>
      <c r="KOZ92" s="221"/>
      <c r="KPA92" s="221"/>
      <c r="KPB92" s="221"/>
      <c r="KPC92" s="221"/>
      <c r="KPD92" s="221"/>
      <c r="KPE92" s="221"/>
      <c r="KPF92" s="221"/>
      <c r="KPG92" s="221"/>
      <c r="KPH92" s="221"/>
      <c r="KPI92" s="221"/>
      <c r="KPJ92" s="221"/>
      <c r="KPK92" s="221"/>
      <c r="KPL92" s="221"/>
      <c r="KPM92" s="221"/>
      <c r="KPN92" s="221"/>
      <c r="KPO92" s="221"/>
      <c r="KPP92" s="221"/>
      <c r="KPQ92" s="221"/>
      <c r="KPR92" s="221"/>
      <c r="KPS92" s="221"/>
      <c r="KPT92" s="221"/>
      <c r="KPU92" s="221"/>
      <c r="KPV92" s="221"/>
      <c r="KPW92" s="221"/>
      <c r="KPX92" s="221"/>
      <c r="KPY92" s="221"/>
      <c r="KPZ92" s="221"/>
      <c r="KQA92" s="221"/>
      <c r="KQB92" s="221"/>
      <c r="KQC92" s="221"/>
      <c r="KQD92" s="221"/>
      <c r="KQE92" s="221"/>
      <c r="KQF92" s="221"/>
      <c r="KQG92" s="221"/>
      <c r="KQH92" s="221"/>
      <c r="KQI92" s="221"/>
      <c r="KQJ92" s="221"/>
      <c r="KQK92" s="221"/>
      <c r="KQL92" s="221"/>
      <c r="KQM92" s="221"/>
      <c r="KQN92" s="221"/>
      <c r="KQO92" s="221"/>
      <c r="KQP92" s="221"/>
      <c r="KQQ92" s="221"/>
      <c r="KQR92" s="221"/>
      <c r="KQS92" s="221"/>
      <c r="KQT92" s="221"/>
      <c r="KQU92" s="221"/>
      <c r="KQV92" s="221"/>
      <c r="KQW92" s="221"/>
      <c r="KQX92" s="221"/>
      <c r="KQY92" s="221"/>
      <c r="KQZ92" s="221"/>
      <c r="KRA92" s="221"/>
      <c r="KRB92" s="221"/>
      <c r="KRC92" s="221"/>
      <c r="KRD92" s="221"/>
      <c r="KRE92" s="221"/>
      <c r="KRF92" s="221"/>
      <c r="KRG92" s="221"/>
      <c r="KRH92" s="221"/>
      <c r="KRI92" s="221"/>
      <c r="KRJ92" s="221"/>
      <c r="KRK92" s="221"/>
      <c r="KRL92" s="221"/>
      <c r="KRM92" s="221"/>
      <c r="KRN92" s="221"/>
      <c r="KRO92" s="221"/>
      <c r="KRP92" s="221"/>
      <c r="KRQ92" s="221"/>
      <c r="KRR92" s="221"/>
      <c r="KRS92" s="221"/>
      <c r="KRT92" s="221"/>
      <c r="KRU92" s="221"/>
      <c r="KRV92" s="221"/>
      <c r="KRW92" s="221"/>
      <c r="KRX92" s="221"/>
      <c r="KRY92" s="221"/>
      <c r="KRZ92" s="221"/>
      <c r="KSA92" s="221"/>
      <c r="KSB92" s="221"/>
      <c r="KSC92" s="221"/>
      <c r="KSD92" s="221"/>
      <c r="KSE92" s="221"/>
      <c r="KSF92" s="221"/>
      <c r="KSG92" s="221"/>
      <c r="KSH92" s="221"/>
      <c r="KSI92" s="221"/>
      <c r="KSJ92" s="221"/>
      <c r="KSK92" s="221"/>
      <c r="KSL92" s="221"/>
      <c r="KSM92" s="221"/>
      <c r="KSN92" s="221"/>
      <c r="KSO92" s="221"/>
      <c r="KSP92" s="221"/>
      <c r="KSQ92" s="221"/>
      <c r="KSR92" s="221"/>
      <c r="KSS92" s="221"/>
      <c r="KST92" s="221"/>
      <c r="KSU92" s="221"/>
      <c r="KSV92" s="221"/>
      <c r="KSW92" s="221"/>
      <c r="KSX92" s="221"/>
      <c r="KSY92" s="221"/>
      <c r="KSZ92" s="221"/>
      <c r="KTA92" s="221"/>
      <c r="KTB92" s="221"/>
      <c r="KTC92" s="221"/>
      <c r="KTD92" s="221"/>
      <c r="KTE92" s="221"/>
      <c r="KTF92" s="221"/>
      <c r="KTG92" s="221"/>
      <c r="KTH92" s="221"/>
      <c r="KTI92" s="221"/>
      <c r="KTJ92" s="221"/>
      <c r="KTK92" s="221"/>
      <c r="KTL92" s="221"/>
      <c r="KTM92" s="221"/>
      <c r="KTN92" s="221"/>
      <c r="KTO92" s="221"/>
      <c r="KTP92" s="221"/>
      <c r="KTQ92" s="221"/>
      <c r="KTR92" s="221"/>
      <c r="KTS92" s="221"/>
      <c r="KTT92" s="221"/>
      <c r="KTU92" s="221"/>
      <c r="KTV92" s="221"/>
      <c r="KTW92" s="221"/>
      <c r="KTX92" s="221"/>
      <c r="KTY92" s="221"/>
      <c r="KTZ92" s="221"/>
      <c r="KUA92" s="221"/>
      <c r="KUB92" s="221"/>
      <c r="KUC92" s="221"/>
      <c r="KUD92" s="221"/>
      <c r="KUE92" s="221"/>
      <c r="KUF92" s="221"/>
      <c r="KUG92" s="221"/>
      <c r="KUH92" s="221"/>
      <c r="KUI92" s="221"/>
      <c r="KUJ92" s="221"/>
      <c r="KUK92" s="221"/>
      <c r="KUL92" s="221"/>
      <c r="KUM92" s="221"/>
      <c r="KUN92" s="221"/>
      <c r="KUO92" s="221"/>
      <c r="KUP92" s="221"/>
      <c r="KUQ92" s="221"/>
      <c r="KUR92" s="221"/>
      <c r="KUS92" s="221"/>
      <c r="KUT92" s="221"/>
      <c r="KUU92" s="221"/>
      <c r="KUV92" s="221"/>
      <c r="KUW92" s="221"/>
      <c r="KUX92" s="221"/>
      <c r="KUY92" s="221"/>
      <c r="KUZ92" s="221"/>
      <c r="KVA92" s="221"/>
      <c r="KVB92" s="221"/>
      <c r="KVC92" s="221"/>
      <c r="KVD92" s="221"/>
      <c r="KVE92" s="221"/>
      <c r="KVF92" s="221"/>
      <c r="KVG92" s="221"/>
      <c r="KVH92" s="221"/>
      <c r="KVI92" s="221"/>
      <c r="KVJ92" s="221"/>
      <c r="KVK92" s="221"/>
      <c r="KVL92" s="221"/>
      <c r="KVM92" s="221"/>
      <c r="KVN92" s="221"/>
      <c r="KVO92" s="221"/>
      <c r="KVP92" s="221"/>
      <c r="KVQ92" s="221"/>
      <c r="KVR92" s="221"/>
      <c r="KVS92" s="221"/>
      <c r="KVT92" s="221"/>
      <c r="KVU92" s="221"/>
      <c r="KVV92" s="221"/>
      <c r="KVW92" s="221"/>
      <c r="KVX92" s="221"/>
      <c r="KVY92" s="221"/>
      <c r="KVZ92" s="221"/>
      <c r="KWA92" s="221"/>
      <c r="KWB92" s="221"/>
      <c r="KWC92" s="221"/>
      <c r="KWD92" s="221"/>
      <c r="KWE92" s="221"/>
      <c r="KWF92" s="221"/>
      <c r="KWG92" s="221"/>
      <c r="KWH92" s="221"/>
      <c r="KWI92" s="221"/>
      <c r="KWJ92" s="221"/>
      <c r="KWK92" s="221"/>
      <c r="KWL92" s="221"/>
      <c r="KWM92" s="221"/>
      <c r="KWN92" s="221"/>
      <c r="KWO92" s="221"/>
      <c r="KWP92" s="221"/>
      <c r="KWQ92" s="221"/>
      <c r="KWR92" s="221"/>
      <c r="KWS92" s="221"/>
      <c r="KWT92" s="221"/>
      <c r="KWU92" s="221"/>
      <c r="KWV92" s="221"/>
      <c r="KWW92" s="221"/>
      <c r="KWX92" s="221"/>
      <c r="KWY92" s="221"/>
      <c r="KWZ92" s="221"/>
      <c r="KXA92" s="221"/>
      <c r="KXB92" s="221"/>
      <c r="KXC92" s="221"/>
      <c r="KXD92" s="221"/>
      <c r="KXE92" s="221"/>
      <c r="KXF92" s="221"/>
      <c r="KXG92" s="221"/>
      <c r="KXH92" s="221"/>
      <c r="KXI92" s="221"/>
      <c r="KXJ92" s="221"/>
      <c r="KXK92" s="221"/>
      <c r="KXL92" s="221"/>
      <c r="KXM92" s="221"/>
      <c r="KXN92" s="221"/>
      <c r="KXO92" s="221"/>
      <c r="KXP92" s="221"/>
      <c r="KXQ92" s="221"/>
      <c r="KXR92" s="221"/>
      <c r="KXS92" s="221"/>
      <c r="KXT92" s="221"/>
      <c r="KXU92" s="221"/>
      <c r="KXV92" s="221"/>
      <c r="KXW92" s="221"/>
      <c r="KXX92" s="221"/>
      <c r="KXY92" s="221"/>
      <c r="KXZ92" s="221"/>
      <c r="KYA92" s="221"/>
      <c r="KYB92" s="221"/>
      <c r="KYC92" s="221"/>
      <c r="KYD92" s="221"/>
      <c r="KYE92" s="221"/>
      <c r="KYF92" s="221"/>
      <c r="KYG92" s="221"/>
      <c r="KYH92" s="221"/>
      <c r="KYI92" s="221"/>
      <c r="KYJ92" s="221"/>
      <c r="KYK92" s="221"/>
      <c r="KYL92" s="221"/>
      <c r="KYM92" s="221"/>
      <c r="KYN92" s="221"/>
      <c r="KYO92" s="221"/>
      <c r="KYP92" s="221"/>
      <c r="KYQ92" s="221"/>
      <c r="KYR92" s="221"/>
      <c r="KYS92" s="221"/>
      <c r="KYT92" s="221"/>
      <c r="KYU92" s="221"/>
      <c r="KYV92" s="221"/>
      <c r="KYW92" s="221"/>
      <c r="KYX92" s="221"/>
      <c r="KYY92" s="221"/>
      <c r="KYZ92" s="221"/>
      <c r="KZA92" s="221"/>
      <c r="KZB92" s="221"/>
      <c r="KZC92" s="221"/>
      <c r="KZD92" s="221"/>
      <c r="KZE92" s="221"/>
      <c r="KZF92" s="221"/>
      <c r="KZG92" s="221"/>
      <c r="KZH92" s="221"/>
      <c r="KZI92" s="221"/>
      <c r="KZJ92" s="221"/>
      <c r="KZK92" s="221"/>
      <c r="KZL92" s="221"/>
      <c r="KZM92" s="221"/>
      <c r="KZN92" s="221"/>
      <c r="KZO92" s="221"/>
      <c r="KZP92" s="221"/>
      <c r="KZQ92" s="221"/>
      <c r="KZR92" s="221"/>
      <c r="KZS92" s="221"/>
      <c r="KZT92" s="221"/>
      <c r="KZU92" s="221"/>
      <c r="KZV92" s="221"/>
      <c r="KZW92" s="221"/>
      <c r="KZX92" s="221"/>
      <c r="KZY92" s="221"/>
      <c r="KZZ92" s="221"/>
      <c r="LAA92" s="221"/>
      <c r="LAB92" s="221"/>
      <c r="LAC92" s="221"/>
      <c r="LAD92" s="221"/>
      <c r="LAE92" s="221"/>
      <c r="LAF92" s="221"/>
      <c r="LAG92" s="221"/>
      <c r="LAH92" s="221"/>
      <c r="LAI92" s="221"/>
      <c r="LAJ92" s="221"/>
      <c r="LAK92" s="221"/>
      <c r="LAL92" s="221"/>
      <c r="LAM92" s="221"/>
      <c r="LAN92" s="221"/>
      <c r="LAO92" s="221"/>
      <c r="LAP92" s="221"/>
      <c r="LAQ92" s="221"/>
      <c r="LAR92" s="221"/>
      <c r="LAS92" s="221"/>
      <c r="LAT92" s="221"/>
      <c r="LAU92" s="221"/>
      <c r="LAV92" s="221"/>
      <c r="LAW92" s="221"/>
      <c r="LAX92" s="221"/>
      <c r="LAY92" s="221"/>
      <c r="LAZ92" s="221"/>
      <c r="LBA92" s="221"/>
      <c r="LBB92" s="221"/>
      <c r="LBC92" s="221"/>
      <c r="LBD92" s="221"/>
      <c r="LBE92" s="221"/>
      <c r="LBF92" s="221"/>
      <c r="LBG92" s="221"/>
      <c r="LBH92" s="221"/>
      <c r="LBI92" s="221"/>
      <c r="LBJ92" s="221"/>
      <c r="LBK92" s="221"/>
      <c r="LBL92" s="221"/>
      <c r="LBM92" s="221"/>
      <c r="LBN92" s="221"/>
      <c r="LBO92" s="221"/>
      <c r="LBP92" s="221"/>
      <c r="LBQ92" s="221"/>
      <c r="LBR92" s="221"/>
      <c r="LBS92" s="221"/>
      <c r="LBT92" s="221"/>
      <c r="LBU92" s="221"/>
      <c r="LBV92" s="221"/>
      <c r="LBW92" s="221"/>
      <c r="LBX92" s="221"/>
      <c r="LBY92" s="221"/>
      <c r="LBZ92" s="221"/>
      <c r="LCA92" s="221"/>
      <c r="LCB92" s="221"/>
      <c r="LCC92" s="221"/>
      <c r="LCD92" s="221"/>
      <c r="LCE92" s="221"/>
      <c r="LCF92" s="221"/>
      <c r="LCG92" s="221"/>
      <c r="LCH92" s="221"/>
      <c r="LCI92" s="221"/>
      <c r="LCJ92" s="221"/>
      <c r="LCK92" s="221"/>
      <c r="LCL92" s="221"/>
      <c r="LCM92" s="221"/>
      <c r="LCN92" s="221"/>
      <c r="LCO92" s="221"/>
      <c r="LCP92" s="221"/>
      <c r="LCQ92" s="221"/>
      <c r="LCR92" s="221"/>
      <c r="LCS92" s="221"/>
      <c r="LCT92" s="221"/>
      <c r="LCU92" s="221"/>
      <c r="LCV92" s="221"/>
      <c r="LCW92" s="221"/>
      <c r="LCX92" s="221"/>
      <c r="LCY92" s="221"/>
      <c r="LCZ92" s="221"/>
      <c r="LDA92" s="221"/>
      <c r="LDB92" s="221"/>
      <c r="LDC92" s="221"/>
      <c r="LDD92" s="221"/>
      <c r="LDE92" s="221"/>
      <c r="LDF92" s="221"/>
      <c r="LDG92" s="221"/>
      <c r="LDH92" s="221"/>
      <c r="LDI92" s="221"/>
      <c r="LDJ92" s="221"/>
      <c r="LDK92" s="221"/>
      <c r="LDL92" s="221"/>
      <c r="LDM92" s="221"/>
      <c r="LDN92" s="221"/>
      <c r="LDO92" s="221"/>
      <c r="LDP92" s="221"/>
      <c r="LDQ92" s="221"/>
      <c r="LDR92" s="221"/>
      <c r="LDS92" s="221"/>
      <c r="LDT92" s="221"/>
      <c r="LDU92" s="221"/>
      <c r="LDV92" s="221"/>
      <c r="LDW92" s="221"/>
      <c r="LDX92" s="221"/>
      <c r="LDY92" s="221"/>
      <c r="LDZ92" s="221"/>
      <c r="LEA92" s="221"/>
      <c r="LEB92" s="221"/>
      <c r="LEC92" s="221"/>
      <c r="LED92" s="221"/>
      <c r="LEE92" s="221"/>
      <c r="LEF92" s="221"/>
      <c r="LEG92" s="221"/>
      <c r="LEH92" s="221"/>
      <c r="LEI92" s="221"/>
      <c r="LEJ92" s="221"/>
      <c r="LEK92" s="221"/>
      <c r="LEL92" s="221"/>
      <c r="LEM92" s="221"/>
      <c r="LEN92" s="221"/>
      <c r="LEO92" s="221"/>
      <c r="LEP92" s="221"/>
      <c r="LEQ92" s="221"/>
      <c r="LER92" s="221"/>
      <c r="LES92" s="221"/>
      <c r="LET92" s="221"/>
      <c r="LEU92" s="221"/>
      <c r="LEV92" s="221"/>
      <c r="LEW92" s="221"/>
      <c r="LEX92" s="221"/>
      <c r="LEY92" s="221"/>
      <c r="LEZ92" s="221"/>
      <c r="LFA92" s="221"/>
      <c r="LFB92" s="221"/>
      <c r="LFC92" s="221"/>
      <c r="LFD92" s="221"/>
      <c r="LFE92" s="221"/>
      <c r="LFF92" s="221"/>
      <c r="LFG92" s="221"/>
      <c r="LFH92" s="221"/>
      <c r="LFI92" s="221"/>
      <c r="LFJ92" s="221"/>
      <c r="LFK92" s="221"/>
      <c r="LFL92" s="221"/>
      <c r="LFM92" s="221"/>
      <c r="LFN92" s="221"/>
      <c r="LFO92" s="221"/>
      <c r="LFP92" s="221"/>
      <c r="LFQ92" s="221"/>
      <c r="LFR92" s="221"/>
      <c r="LFS92" s="221"/>
      <c r="LFT92" s="221"/>
      <c r="LFU92" s="221"/>
      <c r="LFV92" s="221"/>
      <c r="LFW92" s="221"/>
      <c r="LFX92" s="221"/>
      <c r="LFY92" s="221"/>
      <c r="LFZ92" s="221"/>
      <c r="LGA92" s="221"/>
      <c r="LGB92" s="221"/>
      <c r="LGC92" s="221"/>
      <c r="LGD92" s="221"/>
      <c r="LGE92" s="221"/>
      <c r="LGF92" s="221"/>
      <c r="LGG92" s="221"/>
      <c r="LGH92" s="221"/>
      <c r="LGI92" s="221"/>
      <c r="LGJ92" s="221"/>
      <c r="LGK92" s="221"/>
      <c r="LGL92" s="221"/>
      <c r="LGM92" s="221"/>
      <c r="LGN92" s="221"/>
      <c r="LGO92" s="221"/>
      <c r="LGP92" s="221"/>
      <c r="LGQ92" s="221"/>
      <c r="LGR92" s="221"/>
      <c r="LGS92" s="221"/>
      <c r="LGT92" s="221"/>
      <c r="LGU92" s="221"/>
      <c r="LGV92" s="221"/>
      <c r="LGW92" s="221"/>
      <c r="LGX92" s="221"/>
      <c r="LGY92" s="221"/>
      <c r="LGZ92" s="221"/>
      <c r="LHA92" s="221"/>
      <c r="LHB92" s="221"/>
      <c r="LHC92" s="221"/>
      <c r="LHD92" s="221"/>
      <c r="LHE92" s="221"/>
      <c r="LHF92" s="221"/>
      <c r="LHG92" s="221"/>
      <c r="LHH92" s="221"/>
      <c r="LHI92" s="221"/>
      <c r="LHJ92" s="221"/>
      <c r="LHK92" s="221"/>
      <c r="LHL92" s="221"/>
      <c r="LHM92" s="221"/>
      <c r="LHN92" s="221"/>
      <c r="LHO92" s="221"/>
      <c r="LHP92" s="221"/>
      <c r="LHQ92" s="221"/>
      <c r="LHR92" s="221"/>
      <c r="LHS92" s="221"/>
      <c r="LHT92" s="221"/>
      <c r="LHU92" s="221"/>
      <c r="LHV92" s="221"/>
      <c r="LHW92" s="221"/>
      <c r="LHX92" s="221"/>
      <c r="LHY92" s="221"/>
      <c r="LHZ92" s="221"/>
      <c r="LIA92" s="221"/>
      <c r="LIB92" s="221"/>
      <c r="LIC92" s="221"/>
      <c r="LID92" s="221"/>
      <c r="LIE92" s="221"/>
      <c r="LIF92" s="221"/>
      <c r="LIG92" s="221"/>
      <c r="LIH92" s="221"/>
      <c r="LII92" s="221"/>
      <c r="LIJ92" s="221"/>
      <c r="LIK92" s="221"/>
      <c r="LIL92" s="221"/>
      <c r="LIM92" s="221"/>
      <c r="LIN92" s="221"/>
      <c r="LIO92" s="221"/>
      <c r="LIP92" s="221"/>
      <c r="LIQ92" s="221"/>
      <c r="LIR92" s="221"/>
      <c r="LIS92" s="221"/>
      <c r="LIT92" s="221"/>
      <c r="LIU92" s="221"/>
      <c r="LIV92" s="221"/>
      <c r="LIW92" s="221"/>
      <c r="LIX92" s="221"/>
      <c r="LIY92" s="221"/>
      <c r="LIZ92" s="221"/>
      <c r="LJA92" s="221"/>
      <c r="LJB92" s="221"/>
      <c r="LJC92" s="221"/>
      <c r="LJD92" s="221"/>
      <c r="LJE92" s="221"/>
      <c r="LJF92" s="221"/>
      <c r="LJG92" s="221"/>
      <c r="LJH92" s="221"/>
      <c r="LJI92" s="221"/>
      <c r="LJJ92" s="221"/>
      <c r="LJK92" s="221"/>
      <c r="LJL92" s="221"/>
      <c r="LJM92" s="221"/>
      <c r="LJN92" s="221"/>
      <c r="LJO92" s="221"/>
      <c r="LJP92" s="221"/>
      <c r="LJQ92" s="221"/>
      <c r="LJR92" s="221"/>
      <c r="LJS92" s="221"/>
      <c r="LJT92" s="221"/>
      <c r="LJU92" s="221"/>
      <c r="LJV92" s="221"/>
      <c r="LJW92" s="221"/>
      <c r="LJX92" s="221"/>
      <c r="LJY92" s="221"/>
      <c r="LJZ92" s="221"/>
      <c r="LKA92" s="221"/>
      <c r="LKB92" s="221"/>
      <c r="LKC92" s="221"/>
      <c r="LKD92" s="221"/>
      <c r="LKE92" s="221"/>
      <c r="LKF92" s="221"/>
      <c r="LKG92" s="221"/>
      <c r="LKH92" s="221"/>
      <c r="LKI92" s="221"/>
      <c r="LKJ92" s="221"/>
      <c r="LKK92" s="221"/>
      <c r="LKL92" s="221"/>
      <c r="LKM92" s="221"/>
      <c r="LKN92" s="221"/>
      <c r="LKO92" s="221"/>
      <c r="LKP92" s="221"/>
      <c r="LKQ92" s="221"/>
      <c r="LKR92" s="221"/>
      <c r="LKS92" s="221"/>
      <c r="LKT92" s="221"/>
      <c r="LKU92" s="221"/>
      <c r="LKV92" s="221"/>
      <c r="LKW92" s="221"/>
      <c r="LKX92" s="221"/>
      <c r="LKY92" s="221"/>
      <c r="LKZ92" s="221"/>
      <c r="LLA92" s="221"/>
      <c r="LLB92" s="221"/>
      <c r="LLC92" s="221"/>
      <c r="LLD92" s="221"/>
      <c r="LLE92" s="221"/>
      <c r="LLF92" s="221"/>
      <c r="LLG92" s="221"/>
      <c r="LLH92" s="221"/>
      <c r="LLI92" s="221"/>
      <c r="LLJ92" s="221"/>
      <c r="LLK92" s="221"/>
      <c r="LLL92" s="221"/>
      <c r="LLM92" s="221"/>
      <c r="LLN92" s="221"/>
      <c r="LLO92" s="221"/>
      <c r="LLP92" s="221"/>
      <c r="LLQ92" s="221"/>
      <c r="LLR92" s="221"/>
      <c r="LLS92" s="221"/>
      <c r="LLT92" s="221"/>
      <c r="LLU92" s="221"/>
      <c r="LLV92" s="221"/>
      <c r="LLW92" s="221"/>
      <c r="LLX92" s="221"/>
      <c r="LLY92" s="221"/>
      <c r="LLZ92" s="221"/>
      <c r="LMA92" s="221"/>
      <c r="LMB92" s="221"/>
      <c r="LMC92" s="221"/>
      <c r="LMD92" s="221"/>
      <c r="LME92" s="221"/>
      <c r="LMF92" s="221"/>
      <c r="LMG92" s="221"/>
      <c r="LMH92" s="221"/>
      <c r="LMI92" s="221"/>
      <c r="LMJ92" s="221"/>
      <c r="LMK92" s="221"/>
      <c r="LML92" s="221"/>
      <c r="LMM92" s="221"/>
      <c r="LMN92" s="221"/>
      <c r="LMO92" s="221"/>
      <c r="LMP92" s="221"/>
      <c r="LMQ92" s="221"/>
      <c r="LMR92" s="221"/>
      <c r="LMS92" s="221"/>
      <c r="LMT92" s="221"/>
      <c r="LMU92" s="221"/>
      <c r="LMV92" s="221"/>
      <c r="LMW92" s="221"/>
      <c r="LMX92" s="221"/>
      <c r="LMY92" s="221"/>
      <c r="LMZ92" s="221"/>
      <c r="LNA92" s="221"/>
      <c r="LNB92" s="221"/>
      <c r="LNC92" s="221"/>
      <c r="LND92" s="221"/>
      <c r="LNE92" s="221"/>
      <c r="LNF92" s="221"/>
      <c r="LNG92" s="221"/>
      <c r="LNH92" s="221"/>
      <c r="LNI92" s="221"/>
      <c r="LNJ92" s="221"/>
      <c r="LNK92" s="221"/>
      <c r="LNL92" s="221"/>
      <c r="LNM92" s="221"/>
      <c r="LNN92" s="221"/>
      <c r="LNO92" s="221"/>
      <c r="LNP92" s="221"/>
      <c r="LNQ92" s="221"/>
      <c r="LNR92" s="221"/>
      <c r="LNS92" s="221"/>
      <c r="LNT92" s="221"/>
      <c r="LNU92" s="221"/>
      <c r="LNV92" s="221"/>
      <c r="LNW92" s="221"/>
      <c r="LNX92" s="221"/>
      <c r="LNY92" s="221"/>
      <c r="LNZ92" s="221"/>
      <c r="LOA92" s="221"/>
      <c r="LOB92" s="221"/>
      <c r="LOC92" s="221"/>
      <c r="LOD92" s="221"/>
      <c r="LOE92" s="221"/>
      <c r="LOF92" s="221"/>
      <c r="LOG92" s="221"/>
      <c r="LOH92" s="221"/>
      <c r="LOI92" s="221"/>
      <c r="LOJ92" s="221"/>
      <c r="LOK92" s="221"/>
      <c r="LOL92" s="221"/>
      <c r="LOM92" s="221"/>
      <c r="LON92" s="221"/>
      <c r="LOO92" s="221"/>
      <c r="LOP92" s="221"/>
      <c r="LOQ92" s="221"/>
      <c r="LOR92" s="221"/>
      <c r="LOS92" s="221"/>
      <c r="LOT92" s="221"/>
      <c r="LOU92" s="221"/>
      <c r="LOV92" s="221"/>
      <c r="LOW92" s="221"/>
      <c r="LOX92" s="221"/>
      <c r="LOY92" s="221"/>
      <c r="LOZ92" s="221"/>
      <c r="LPA92" s="221"/>
      <c r="LPB92" s="221"/>
      <c r="LPC92" s="221"/>
      <c r="LPD92" s="221"/>
      <c r="LPE92" s="221"/>
      <c r="LPF92" s="221"/>
      <c r="LPG92" s="221"/>
      <c r="LPH92" s="221"/>
      <c r="LPI92" s="221"/>
      <c r="LPJ92" s="221"/>
      <c r="LPK92" s="221"/>
      <c r="LPL92" s="221"/>
      <c r="LPM92" s="221"/>
      <c r="LPN92" s="221"/>
      <c r="LPO92" s="221"/>
      <c r="LPP92" s="221"/>
      <c r="LPQ92" s="221"/>
      <c r="LPR92" s="221"/>
      <c r="LPS92" s="221"/>
      <c r="LPT92" s="221"/>
      <c r="LPU92" s="221"/>
      <c r="LPV92" s="221"/>
      <c r="LPW92" s="221"/>
      <c r="LPX92" s="221"/>
      <c r="LPY92" s="221"/>
      <c r="LPZ92" s="221"/>
      <c r="LQA92" s="221"/>
      <c r="LQB92" s="221"/>
      <c r="LQC92" s="221"/>
      <c r="LQD92" s="221"/>
      <c r="LQE92" s="221"/>
      <c r="LQF92" s="221"/>
      <c r="LQG92" s="221"/>
      <c r="LQH92" s="221"/>
      <c r="LQI92" s="221"/>
      <c r="LQJ92" s="221"/>
      <c r="LQK92" s="221"/>
      <c r="LQL92" s="221"/>
      <c r="LQM92" s="221"/>
      <c r="LQN92" s="221"/>
      <c r="LQO92" s="221"/>
      <c r="LQP92" s="221"/>
      <c r="LQQ92" s="221"/>
      <c r="LQR92" s="221"/>
      <c r="LQS92" s="221"/>
      <c r="LQT92" s="221"/>
      <c r="LQU92" s="221"/>
      <c r="LQV92" s="221"/>
      <c r="LQW92" s="221"/>
      <c r="LQX92" s="221"/>
      <c r="LQY92" s="221"/>
      <c r="LQZ92" s="221"/>
      <c r="LRA92" s="221"/>
      <c r="LRB92" s="221"/>
      <c r="LRC92" s="221"/>
      <c r="LRD92" s="221"/>
      <c r="LRE92" s="221"/>
      <c r="LRF92" s="221"/>
      <c r="LRG92" s="221"/>
      <c r="LRH92" s="221"/>
      <c r="LRI92" s="221"/>
      <c r="LRJ92" s="221"/>
      <c r="LRK92" s="221"/>
      <c r="LRL92" s="221"/>
      <c r="LRM92" s="221"/>
      <c r="LRN92" s="221"/>
      <c r="LRO92" s="221"/>
      <c r="LRP92" s="221"/>
      <c r="LRQ92" s="221"/>
      <c r="LRR92" s="221"/>
      <c r="LRS92" s="221"/>
      <c r="LRT92" s="221"/>
      <c r="LRU92" s="221"/>
      <c r="LRV92" s="221"/>
      <c r="LRW92" s="221"/>
      <c r="LRX92" s="221"/>
      <c r="LRY92" s="221"/>
      <c r="LRZ92" s="221"/>
      <c r="LSA92" s="221"/>
      <c r="LSB92" s="221"/>
      <c r="LSC92" s="221"/>
      <c r="LSD92" s="221"/>
      <c r="LSE92" s="221"/>
      <c r="LSF92" s="221"/>
      <c r="LSG92" s="221"/>
      <c r="LSH92" s="221"/>
      <c r="LSI92" s="221"/>
      <c r="LSJ92" s="221"/>
      <c r="LSK92" s="221"/>
      <c r="LSL92" s="221"/>
      <c r="LSM92" s="221"/>
      <c r="LSN92" s="221"/>
      <c r="LSO92" s="221"/>
      <c r="LSP92" s="221"/>
      <c r="LSQ92" s="221"/>
      <c r="LSR92" s="221"/>
      <c r="LSS92" s="221"/>
      <c r="LST92" s="221"/>
      <c r="LSU92" s="221"/>
      <c r="LSV92" s="221"/>
      <c r="LSW92" s="221"/>
      <c r="LSX92" s="221"/>
      <c r="LSY92" s="221"/>
      <c r="LSZ92" s="221"/>
      <c r="LTA92" s="221"/>
      <c r="LTB92" s="221"/>
      <c r="LTC92" s="221"/>
      <c r="LTD92" s="221"/>
      <c r="LTE92" s="221"/>
      <c r="LTF92" s="221"/>
      <c r="LTG92" s="221"/>
      <c r="LTH92" s="221"/>
      <c r="LTI92" s="221"/>
      <c r="LTJ92" s="221"/>
      <c r="LTK92" s="221"/>
      <c r="LTL92" s="221"/>
      <c r="LTM92" s="221"/>
      <c r="LTN92" s="221"/>
      <c r="LTO92" s="221"/>
      <c r="LTP92" s="221"/>
      <c r="LTQ92" s="221"/>
      <c r="LTR92" s="221"/>
      <c r="LTS92" s="221"/>
      <c r="LTT92" s="221"/>
      <c r="LTU92" s="221"/>
      <c r="LTV92" s="221"/>
      <c r="LTW92" s="221"/>
      <c r="LTX92" s="221"/>
      <c r="LTY92" s="221"/>
      <c r="LTZ92" s="221"/>
      <c r="LUA92" s="221"/>
      <c r="LUB92" s="221"/>
      <c r="LUC92" s="221"/>
      <c r="LUD92" s="221"/>
      <c r="LUE92" s="221"/>
      <c r="LUF92" s="221"/>
      <c r="LUG92" s="221"/>
      <c r="LUH92" s="221"/>
      <c r="LUI92" s="221"/>
      <c r="LUJ92" s="221"/>
      <c r="LUK92" s="221"/>
      <c r="LUL92" s="221"/>
      <c r="LUM92" s="221"/>
      <c r="LUN92" s="221"/>
      <c r="LUO92" s="221"/>
      <c r="LUP92" s="221"/>
      <c r="LUQ92" s="221"/>
      <c r="LUR92" s="221"/>
      <c r="LUS92" s="221"/>
      <c r="LUT92" s="221"/>
      <c r="LUU92" s="221"/>
      <c r="LUV92" s="221"/>
      <c r="LUW92" s="221"/>
      <c r="LUX92" s="221"/>
      <c r="LUY92" s="221"/>
      <c r="LUZ92" s="221"/>
      <c r="LVA92" s="221"/>
      <c r="LVB92" s="221"/>
      <c r="LVC92" s="221"/>
      <c r="LVD92" s="221"/>
      <c r="LVE92" s="221"/>
      <c r="LVF92" s="221"/>
      <c r="LVG92" s="221"/>
      <c r="LVH92" s="221"/>
      <c r="LVI92" s="221"/>
      <c r="LVJ92" s="221"/>
      <c r="LVK92" s="221"/>
      <c r="LVL92" s="221"/>
      <c r="LVM92" s="221"/>
      <c r="LVN92" s="221"/>
      <c r="LVO92" s="221"/>
      <c r="LVP92" s="221"/>
      <c r="LVQ92" s="221"/>
      <c r="LVR92" s="221"/>
      <c r="LVS92" s="221"/>
      <c r="LVT92" s="221"/>
      <c r="LVU92" s="221"/>
      <c r="LVV92" s="221"/>
      <c r="LVW92" s="221"/>
      <c r="LVX92" s="221"/>
      <c r="LVY92" s="221"/>
      <c r="LVZ92" s="221"/>
      <c r="LWA92" s="221"/>
      <c r="LWB92" s="221"/>
      <c r="LWC92" s="221"/>
      <c r="LWD92" s="221"/>
      <c r="LWE92" s="221"/>
      <c r="LWF92" s="221"/>
      <c r="LWG92" s="221"/>
      <c r="LWH92" s="221"/>
      <c r="LWI92" s="221"/>
      <c r="LWJ92" s="221"/>
      <c r="LWK92" s="221"/>
      <c r="LWL92" s="221"/>
      <c r="LWM92" s="221"/>
      <c r="LWN92" s="221"/>
      <c r="LWO92" s="221"/>
      <c r="LWP92" s="221"/>
      <c r="LWQ92" s="221"/>
      <c r="LWR92" s="221"/>
      <c r="LWS92" s="221"/>
      <c r="LWT92" s="221"/>
      <c r="LWU92" s="221"/>
      <c r="LWV92" s="221"/>
      <c r="LWW92" s="221"/>
      <c r="LWX92" s="221"/>
      <c r="LWY92" s="221"/>
      <c r="LWZ92" s="221"/>
      <c r="LXA92" s="221"/>
      <c r="LXB92" s="221"/>
      <c r="LXC92" s="221"/>
      <c r="LXD92" s="221"/>
      <c r="LXE92" s="221"/>
      <c r="LXF92" s="221"/>
      <c r="LXG92" s="221"/>
      <c r="LXH92" s="221"/>
      <c r="LXI92" s="221"/>
      <c r="LXJ92" s="221"/>
      <c r="LXK92" s="221"/>
      <c r="LXL92" s="221"/>
      <c r="LXM92" s="221"/>
      <c r="LXN92" s="221"/>
      <c r="LXO92" s="221"/>
      <c r="LXP92" s="221"/>
      <c r="LXQ92" s="221"/>
      <c r="LXR92" s="221"/>
      <c r="LXS92" s="221"/>
      <c r="LXT92" s="221"/>
      <c r="LXU92" s="221"/>
      <c r="LXV92" s="221"/>
      <c r="LXW92" s="221"/>
      <c r="LXX92" s="221"/>
      <c r="LXY92" s="221"/>
      <c r="LXZ92" s="221"/>
      <c r="LYA92" s="221"/>
      <c r="LYB92" s="221"/>
      <c r="LYC92" s="221"/>
      <c r="LYD92" s="221"/>
      <c r="LYE92" s="221"/>
      <c r="LYF92" s="221"/>
      <c r="LYG92" s="221"/>
      <c r="LYH92" s="221"/>
      <c r="LYI92" s="221"/>
      <c r="LYJ92" s="221"/>
      <c r="LYK92" s="221"/>
      <c r="LYL92" s="221"/>
      <c r="LYM92" s="221"/>
      <c r="LYN92" s="221"/>
      <c r="LYO92" s="221"/>
      <c r="LYP92" s="221"/>
      <c r="LYQ92" s="221"/>
      <c r="LYR92" s="221"/>
      <c r="LYS92" s="221"/>
      <c r="LYT92" s="221"/>
      <c r="LYU92" s="221"/>
      <c r="LYV92" s="221"/>
      <c r="LYW92" s="221"/>
      <c r="LYX92" s="221"/>
      <c r="LYY92" s="221"/>
      <c r="LYZ92" s="221"/>
      <c r="LZA92" s="221"/>
      <c r="LZB92" s="221"/>
      <c r="LZC92" s="221"/>
      <c r="LZD92" s="221"/>
      <c r="LZE92" s="221"/>
      <c r="LZF92" s="221"/>
      <c r="LZG92" s="221"/>
      <c r="LZH92" s="221"/>
      <c r="LZI92" s="221"/>
      <c r="LZJ92" s="221"/>
      <c r="LZK92" s="221"/>
      <c r="LZL92" s="221"/>
      <c r="LZM92" s="221"/>
      <c r="LZN92" s="221"/>
      <c r="LZO92" s="221"/>
      <c r="LZP92" s="221"/>
      <c r="LZQ92" s="221"/>
      <c r="LZR92" s="221"/>
      <c r="LZS92" s="221"/>
      <c r="LZT92" s="221"/>
      <c r="LZU92" s="221"/>
      <c r="LZV92" s="221"/>
      <c r="LZW92" s="221"/>
      <c r="LZX92" s="221"/>
      <c r="LZY92" s="221"/>
      <c r="LZZ92" s="221"/>
      <c r="MAA92" s="221"/>
      <c r="MAB92" s="221"/>
      <c r="MAC92" s="221"/>
      <c r="MAD92" s="221"/>
      <c r="MAE92" s="221"/>
      <c r="MAF92" s="221"/>
      <c r="MAG92" s="221"/>
      <c r="MAH92" s="221"/>
      <c r="MAI92" s="221"/>
      <c r="MAJ92" s="221"/>
      <c r="MAK92" s="221"/>
      <c r="MAL92" s="221"/>
      <c r="MAM92" s="221"/>
      <c r="MAN92" s="221"/>
      <c r="MAO92" s="221"/>
      <c r="MAP92" s="221"/>
      <c r="MAQ92" s="221"/>
      <c r="MAR92" s="221"/>
      <c r="MAS92" s="221"/>
      <c r="MAT92" s="221"/>
      <c r="MAU92" s="221"/>
      <c r="MAV92" s="221"/>
      <c r="MAW92" s="221"/>
      <c r="MAX92" s="221"/>
      <c r="MAY92" s="221"/>
      <c r="MAZ92" s="221"/>
      <c r="MBA92" s="221"/>
      <c r="MBB92" s="221"/>
      <c r="MBC92" s="221"/>
      <c r="MBD92" s="221"/>
      <c r="MBE92" s="221"/>
      <c r="MBF92" s="221"/>
      <c r="MBG92" s="221"/>
      <c r="MBH92" s="221"/>
      <c r="MBI92" s="221"/>
      <c r="MBJ92" s="221"/>
      <c r="MBK92" s="221"/>
      <c r="MBL92" s="221"/>
      <c r="MBM92" s="221"/>
      <c r="MBN92" s="221"/>
      <c r="MBO92" s="221"/>
      <c r="MBP92" s="221"/>
      <c r="MBQ92" s="221"/>
      <c r="MBR92" s="221"/>
      <c r="MBS92" s="221"/>
      <c r="MBT92" s="221"/>
      <c r="MBU92" s="221"/>
      <c r="MBV92" s="221"/>
      <c r="MBW92" s="221"/>
      <c r="MBX92" s="221"/>
      <c r="MBY92" s="221"/>
      <c r="MBZ92" s="221"/>
      <c r="MCA92" s="221"/>
      <c r="MCB92" s="221"/>
      <c r="MCC92" s="221"/>
      <c r="MCD92" s="221"/>
      <c r="MCE92" s="221"/>
      <c r="MCF92" s="221"/>
      <c r="MCG92" s="221"/>
      <c r="MCH92" s="221"/>
      <c r="MCI92" s="221"/>
      <c r="MCJ92" s="221"/>
      <c r="MCK92" s="221"/>
      <c r="MCL92" s="221"/>
      <c r="MCM92" s="221"/>
      <c r="MCN92" s="221"/>
      <c r="MCO92" s="221"/>
      <c r="MCP92" s="221"/>
      <c r="MCQ92" s="221"/>
      <c r="MCR92" s="221"/>
      <c r="MCS92" s="221"/>
      <c r="MCT92" s="221"/>
      <c r="MCU92" s="221"/>
      <c r="MCV92" s="221"/>
      <c r="MCW92" s="221"/>
      <c r="MCX92" s="221"/>
      <c r="MCY92" s="221"/>
      <c r="MCZ92" s="221"/>
      <c r="MDA92" s="221"/>
      <c r="MDB92" s="221"/>
      <c r="MDC92" s="221"/>
      <c r="MDD92" s="221"/>
      <c r="MDE92" s="221"/>
      <c r="MDF92" s="221"/>
      <c r="MDG92" s="221"/>
      <c r="MDH92" s="221"/>
      <c r="MDI92" s="221"/>
      <c r="MDJ92" s="221"/>
      <c r="MDK92" s="221"/>
      <c r="MDL92" s="221"/>
      <c r="MDM92" s="221"/>
      <c r="MDN92" s="221"/>
      <c r="MDO92" s="221"/>
      <c r="MDP92" s="221"/>
      <c r="MDQ92" s="221"/>
      <c r="MDR92" s="221"/>
      <c r="MDS92" s="221"/>
      <c r="MDT92" s="221"/>
      <c r="MDU92" s="221"/>
      <c r="MDV92" s="221"/>
      <c r="MDW92" s="221"/>
      <c r="MDX92" s="221"/>
      <c r="MDY92" s="221"/>
      <c r="MDZ92" s="221"/>
      <c r="MEA92" s="221"/>
      <c r="MEB92" s="221"/>
      <c r="MEC92" s="221"/>
      <c r="MED92" s="221"/>
      <c r="MEE92" s="221"/>
      <c r="MEF92" s="221"/>
      <c r="MEG92" s="221"/>
      <c r="MEH92" s="221"/>
      <c r="MEI92" s="221"/>
      <c r="MEJ92" s="221"/>
      <c r="MEK92" s="221"/>
      <c r="MEL92" s="221"/>
      <c r="MEM92" s="221"/>
      <c r="MEN92" s="221"/>
      <c r="MEO92" s="221"/>
      <c r="MEP92" s="221"/>
      <c r="MEQ92" s="221"/>
      <c r="MER92" s="221"/>
      <c r="MES92" s="221"/>
      <c r="MET92" s="221"/>
      <c r="MEU92" s="221"/>
      <c r="MEV92" s="221"/>
      <c r="MEW92" s="221"/>
      <c r="MEX92" s="221"/>
      <c r="MEY92" s="221"/>
      <c r="MEZ92" s="221"/>
      <c r="MFA92" s="221"/>
      <c r="MFB92" s="221"/>
      <c r="MFC92" s="221"/>
      <c r="MFD92" s="221"/>
      <c r="MFE92" s="221"/>
      <c r="MFF92" s="221"/>
      <c r="MFG92" s="221"/>
      <c r="MFH92" s="221"/>
      <c r="MFI92" s="221"/>
      <c r="MFJ92" s="221"/>
      <c r="MFK92" s="221"/>
      <c r="MFL92" s="221"/>
      <c r="MFM92" s="221"/>
      <c r="MFN92" s="221"/>
      <c r="MFO92" s="221"/>
      <c r="MFP92" s="221"/>
      <c r="MFQ92" s="221"/>
      <c r="MFR92" s="221"/>
      <c r="MFS92" s="221"/>
      <c r="MFT92" s="221"/>
      <c r="MFU92" s="221"/>
      <c r="MFV92" s="221"/>
      <c r="MFW92" s="221"/>
      <c r="MFX92" s="221"/>
      <c r="MFY92" s="221"/>
      <c r="MFZ92" s="221"/>
      <c r="MGA92" s="221"/>
      <c r="MGB92" s="221"/>
      <c r="MGC92" s="221"/>
      <c r="MGD92" s="221"/>
      <c r="MGE92" s="221"/>
      <c r="MGF92" s="221"/>
      <c r="MGG92" s="221"/>
      <c r="MGH92" s="221"/>
      <c r="MGI92" s="221"/>
      <c r="MGJ92" s="221"/>
      <c r="MGK92" s="221"/>
      <c r="MGL92" s="221"/>
      <c r="MGM92" s="221"/>
      <c r="MGN92" s="221"/>
      <c r="MGO92" s="221"/>
      <c r="MGP92" s="221"/>
      <c r="MGQ92" s="221"/>
      <c r="MGR92" s="221"/>
      <c r="MGS92" s="221"/>
      <c r="MGT92" s="221"/>
      <c r="MGU92" s="221"/>
      <c r="MGV92" s="221"/>
      <c r="MGW92" s="221"/>
      <c r="MGX92" s="221"/>
      <c r="MGY92" s="221"/>
      <c r="MGZ92" s="221"/>
      <c r="MHA92" s="221"/>
      <c r="MHB92" s="221"/>
      <c r="MHC92" s="221"/>
      <c r="MHD92" s="221"/>
      <c r="MHE92" s="221"/>
      <c r="MHF92" s="221"/>
      <c r="MHG92" s="221"/>
      <c r="MHH92" s="221"/>
      <c r="MHI92" s="221"/>
      <c r="MHJ92" s="221"/>
      <c r="MHK92" s="221"/>
      <c r="MHL92" s="221"/>
      <c r="MHM92" s="221"/>
      <c r="MHN92" s="221"/>
      <c r="MHO92" s="221"/>
      <c r="MHP92" s="221"/>
      <c r="MHQ92" s="221"/>
      <c r="MHR92" s="221"/>
      <c r="MHS92" s="221"/>
      <c r="MHT92" s="221"/>
      <c r="MHU92" s="221"/>
      <c r="MHV92" s="221"/>
      <c r="MHW92" s="221"/>
      <c r="MHX92" s="221"/>
      <c r="MHY92" s="221"/>
      <c r="MHZ92" s="221"/>
      <c r="MIA92" s="221"/>
      <c r="MIB92" s="221"/>
      <c r="MIC92" s="221"/>
      <c r="MID92" s="221"/>
      <c r="MIE92" s="221"/>
      <c r="MIF92" s="221"/>
      <c r="MIG92" s="221"/>
      <c r="MIH92" s="221"/>
      <c r="MII92" s="221"/>
      <c r="MIJ92" s="221"/>
      <c r="MIK92" s="221"/>
      <c r="MIL92" s="221"/>
      <c r="MIM92" s="221"/>
      <c r="MIN92" s="221"/>
      <c r="MIO92" s="221"/>
      <c r="MIP92" s="221"/>
      <c r="MIQ92" s="221"/>
      <c r="MIR92" s="221"/>
      <c r="MIS92" s="221"/>
      <c r="MIT92" s="221"/>
      <c r="MIU92" s="221"/>
      <c r="MIV92" s="221"/>
      <c r="MIW92" s="221"/>
      <c r="MIX92" s="221"/>
      <c r="MIY92" s="221"/>
      <c r="MIZ92" s="221"/>
      <c r="MJA92" s="221"/>
      <c r="MJB92" s="221"/>
      <c r="MJC92" s="221"/>
      <c r="MJD92" s="221"/>
      <c r="MJE92" s="221"/>
      <c r="MJF92" s="221"/>
      <c r="MJG92" s="221"/>
      <c r="MJH92" s="221"/>
      <c r="MJI92" s="221"/>
      <c r="MJJ92" s="221"/>
      <c r="MJK92" s="221"/>
      <c r="MJL92" s="221"/>
      <c r="MJM92" s="221"/>
      <c r="MJN92" s="221"/>
      <c r="MJO92" s="221"/>
      <c r="MJP92" s="221"/>
      <c r="MJQ92" s="221"/>
      <c r="MJR92" s="221"/>
      <c r="MJS92" s="221"/>
      <c r="MJT92" s="221"/>
      <c r="MJU92" s="221"/>
      <c r="MJV92" s="221"/>
      <c r="MJW92" s="221"/>
      <c r="MJX92" s="221"/>
      <c r="MJY92" s="221"/>
      <c r="MJZ92" s="221"/>
      <c r="MKA92" s="221"/>
      <c r="MKB92" s="221"/>
      <c r="MKC92" s="221"/>
      <c r="MKD92" s="221"/>
      <c r="MKE92" s="221"/>
      <c r="MKF92" s="221"/>
      <c r="MKG92" s="221"/>
      <c r="MKH92" s="221"/>
      <c r="MKI92" s="221"/>
      <c r="MKJ92" s="221"/>
      <c r="MKK92" s="221"/>
      <c r="MKL92" s="221"/>
      <c r="MKM92" s="221"/>
      <c r="MKN92" s="221"/>
      <c r="MKO92" s="221"/>
      <c r="MKP92" s="221"/>
      <c r="MKQ92" s="221"/>
      <c r="MKR92" s="221"/>
      <c r="MKS92" s="221"/>
      <c r="MKT92" s="221"/>
      <c r="MKU92" s="221"/>
      <c r="MKV92" s="221"/>
      <c r="MKW92" s="221"/>
      <c r="MKX92" s="221"/>
      <c r="MKY92" s="221"/>
      <c r="MKZ92" s="221"/>
      <c r="MLA92" s="221"/>
      <c r="MLB92" s="221"/>
      <c r="MLC92" s="221"/>
      <c r="MLD92" s="221"/>
      <c r="MLE92" s="221"/>
      <c r="MLF92" s="221"/>
      <c r="MLG92" s="221"/>
      <c r="MLH92" s="221"/>
      <c r="MLI92" s="221"/>
      <c r="MLJ92" s="221"/>
      <c r="MLK92" s="221"/>
      <c r="MLL92" s="221"/>
      <c r="MLM92" s="221"/>
      <c r="MLN92" s="221"/>
      <c r="MLO92" s="221"/>
      <c r="MLP92" s="221"/>
      <c r="MLQ92" s="221"/>
      <c r="MLR92" s="221"/>
      <c r="MLS92" s="221"/>
      <c r="MLT92" s="221"/>
      <c r="MLU92" s="221"/>
      <c r="MLV92" s="221"/>
      <c r="MLW92" s="221"/>
      <c r="MLX92" s="221"/>
      <c r="MLY92" s="221"/>
      <c r="MLZ92" s="221"/>
      <c r="MMA92" s="221"/>
      <c r="MMB92" s="221"/>
      <c r="MMC92" s="221"/>
      <c r="MMD92" s="221"/>
      <c r="MME92" s="221"/>
      <c r="MMF92" s="221"/>
      <c r="MMG92" s="221"/>
      <c r="MMH92" s="221"/>
      <c r="MMI92" s="221"/>
      <c r="MMJ92" s="221"/>
      <c r="MMK92" s="221"/>
      <c r="MML92" s="221"/>
      <c r="MMM92" s="221"/>
      <c r="MMN92" s="221"/>
      <c r="MMO92" s="221"/>
      <c r="MMP92" s="221"/>
      <c r="MMQ92" s="221"/>
      <c r="MMR92" s="221"/>
      <c r="MMS92" s="221"/>
      <c r="MMT92" s="221"/>
      <c r="MMU92" s="221"/>
      <c r="MMV92" s="221"/>
      <c r="MMW92" s="221"/>
      <c r="MMX92" s="221"/>
      <c r="MMY92" s="221"/>
      <c r="MMZ92" s="221"/>
      <c r="MNA92" s="221"/>
      <c r="MNB92" s="221"/>
      <c r="MNC92" s="221"/>
      <c r="MND92" s="221"/>
      <c r="MNE92" s="221"/>
      <c r="MNF92" s="221"/>
      <c r="MNG92" s="221"/>
      <c r="MNH92" s="221"/>
      <c r="MNI92" s="221"/>
      <c r="MNJ92" s="221"/>
      <c r="MNK92" s="221"/>
      <c r="MNL92" s="221"/>
      <c r="MNM92" s="221"/>
      <c r="MNN92" s="221"/>
      <c r="MNO92" s="221"/>
      <c r="MNP92" s="221"/>
      <c r="MNQ92" s="221"/>
      <c r="MNR92" s="221"/>
      <c r="MNS92" s="221"/>
      <c r="MNT92" s="221"/>
      <c r="MNU92" s="221"/>
      <c r="MNV92" s="221"/>
      <c r="MNW92" s="221"/>
      <c r="MNX92" s="221"/>
      <c r="MNY92" s="221"/>
      <c r="MNZ92" s="221"/>
      <c r="MOA92" s="221"/>
      <c r="MOB92" s="221"/>
      <c r="MOC92" s="221"/>
      <c r="MOD92" s="221"/>
      <c r="MOE92" s="221"/>
      <c r="MOF92" s="221"/>
      <c r="MOG92" s="221"/>
      <c r="MOH92" s="221"/>
      <c r="MOI92" s="221"/>
      <c r="MOJ92" s="221"/>
      <c r="MOK92" s="221"/>
      <c r="MOL92" s="221"/>
      <c r="MOM92" s="221"/>
      <c r="MON92" s="221"/>
      <c r="MOO92" s="221"/>
      <c r="MOP92" s="221"/>
      <c r="MOQ92" s="221"/>
      <c r="MOR92" s="221"/>
      <c r="MOS92" s="221"/>
      <c r="MOT92" s="221"/>
      <c r="MOU92" s="221"/>
      <c r="MOV92" s="221"/>
      <c r="MOW92" s="221"/>
      <c r="MOX92" s="221"/>
      <c r="MOY92" s="221"/>
      <c r="MOZ92" s="221"/>
      <c r="MPA92" s="221"/>
      <c r="MPB92" s="221"/>
      <c r="MPC92" s="221"/>
      <c r="MPD92" s="221"/>
      <c r="MPE92" s="221"/>
      <c r="MPF92" s="221"/>
      <c r="MPG92" s="221"/>
      <c r="MPH92" s="221"/>
      <c r="MPI92" s="221"/>
      <c r="MPJ92" s="221"/>
      <c r="MPK92" s="221"/>
      <c r="MPL92" s="221"/>
      <c r="MPM92" s="221"/>
      <c r="MPN92" s="221"/>
      <c r="MPO92" s="221"/>
      <c r="MPP92" s="221"/>
      <c r="MPQ92" s="221"/>
      <c r="MPR92" s="221"/>
      <c r="MPS92" s="221"/>
      <c r="MPT92" s="221"/>
      <c r="MPU92" s="221"/>
      <c r="MPV92" s="221"/>
      <c r="MPW92" s="221"/>
      <c r="MPX92" s="221"/>
      <c r="MPY92" s="221"/>
      <c r="MPZ92" s="221"/>
      <c r="MQA92" s="221"/>
      <c r="MQB92" s="221"/>
      <c r="MQC92" s="221"/>
      <c r="MQD92" s="221"/>
      <c r="MQE92" s="221"/>
      <c r="MQF92" s="221"/>
      <c r="MQG92" s="221"/>
      <c r="MQH92" s="221"/>
      <c r="MQI92" s="221"/>
      <c r="MQJ92" s="221"/>
      <c r="MQK92" s="221"/>
      <c r="MQL92" s="221"/>
      <c r="MQM92" s="221"/>
      <c r="MQN92" s="221"/>
      <c r="MQO92" s="221"/>
      <c r="MQP92" s="221"/>
      <c r="MQQ92" s="221"/>
      <c r="MQR92" s="221"/>
      <c r="MQS92" s="221"/>
      <c r="MQT92" s="221"/>
      <c r="MQU92" s="221"/>
      <c r="MQV92" s="221"/>
      <c r="MQW92" s="221"/>
      <c r="MQX92" s="221"/>
      <c r="MQY92" s="221"/>
      <c r="MQZ92" s="221"/>
      <c r="MRA92" s="221"/>
      <c r="MRB92" s="221"/>
      <c r="MRC92" s="221"/>
      <c r="MRD92" s="221"/>
      <c r="MRE92" s="221"/>
      <c r="MRF92" s="221"/>
      <c r="MRG92" s="221"/>
      <c r="MRH92" s="221"/>
      <c r="MRI92" s="221"/>
      <c r="MRJ92" s="221"/>
      <c r="MRK92" s="221"/>
      <c r="MRL92" s="221"/>
      <c r="MRM92" s="221"/>
      <c r="MRN92" s="221"/>
      <c r="MRO92" s="221"/>
      <c r="MRP92" s="221"/>
      <c r="MRQ92" s="221"/>
      <c r="MRR92" s="221"/>
      <c r="MRS92" s="221"/>
      <c r="MRT92" s="221"/>
      <c r="MRU92" s="221"/>
      <c r="MRV92" s="221"/>
      <c r="MRW92" s="221"/>
      <c r="MRX92" s="221"/>
      <c r="MRY92" s="221"/>
      <c r="MRZ92" s="221"/>
      <c r="MSA92" s="221"/>
      <c r="MSB92" s="221"/>
      <c r="MSC92" s="221"/>
      <c r="MSD92" s="221"/>
      <c r="MSE92" s="221"/>
      <c r="MSF92" s="221"/>
      <c r="MSG92" s="221"/>
      <c r="MSH92" s="221"/>
      <c r="MSI92" s="221"/>
      <c r="MSJ92" s="221"/>
      <c r="MSK92" s="221"/>
      <c r="MSL92" s="221"/>
      <c r="MSM92" s="221"/>
      <c r="MSN92" s="221"/>
      <c r="MSO92" s="221"/>
      <c r="MSP92" s="221"/>
      <c r="MSQ92" s="221"/>
      <c r="MSR92" s="221"/>
      <c r="MSS92" s="221"/>
      <c r="MST92" s="221"/>
      <c r="MSU92" s="221"/>
      <c r="MSV92" s="221"/>
      <c r="MSW92" s="221"/>
      <c r="MSX92" s="221"/>
      <c r="MSY92" s="221"/>
      <c r="MSZ92" s="221"/>
      <c r="MTA92" s="221"/>
      <c r="MTB92" s="221"/>
      <c r="MTC92" s="221"/>
      <c r="MTD92" s="221"/>
      <c r="MTE92" s="221"/>
      <c r="MTF92" s="221"/>
      <c r="MTG92" s="221"/>
      <c r="MTH92" s="221"/>
      <c r="MTI92" s="221"/>
      <c r="MTJ92" s="221"/>
      <c r="MTK92" s="221"/>
      <c r="MTL92" s="221"/>
      <c r="MTM92" s="221"/>
      <c r="MTN92" s="221"/>
      <c r="MTO92" s="221"/>
      <c r="MTP92" s="221"/>
      <c r="MTQ92" s="221"/>
      <c r="MTR92" s="221"/>
      <c r="MTS92" s="221"/>
      <c r="MTT92" s="221"/>
      <c r="MTU92" s="221"/>
      <c r="MTV92" s="221"/>
      <c r="MTW92" s="221"/>
      <c r="MTX92" s="221"/>
      <c r="MTY92" s="221"/>
      <c r="MTZ92" s="221"/>
      <c r="MUA92" s="221"/>
      <c r="MUB92" s="221"/>
      <c r="MUC92" s="221"/>
      <c r="MUD92" s="221"/>
      <c r="MUE92" s="221"/>
      <c r="MUF92" s="221"/>
      <c r="MUG92" s="221"/>
      <c r="MUH92" s="221"/>
      <c r="MUI92" s="221"/>
      <c r="MUJ92" s="221"/>
      <c r="MUK92" s="221"/>
      <c r="MUL92" s="221"/>
      <c r="MUM92" s="221"/>
      <c r="MUN92" s="221"/>
      <c r="MUO92" s="221"/>
      <c r="MUP92" s="221"/>
      <c r="MUQ92" s="221"/>
      <c r="MUR92" s="221"/>
      <c r="MUS92" s="221"/>
      <c r="MUT92" s="221"/>
      <c r="MUU92" s="221"/>
      <c r="MUV92" s="221"/>
      <c r="MUW92" s="221"/>
      <c r="MUX92" s="221"/>
      <c r="MUY92" s="221"/>
      <c r="MUZ92" s="221"/>
      <c r="MVA92" s="221"/>
      <c r="MVB92" s="221"/>
      <c r="MVC92" s="221"/>
      <c r="MVD92" s="221"/>
      <c r="MVE92" s="221"/>
      <c r="MVF92" s="221"/>
      <c r="MVG92" s="221"/>
      <c r="MVH92" s="221"/>
      <c r="MVI92" s="221"/>
      <c r="MVJ92" s="221"/>
      <c r="MVK92" s="221"/>
      <c r="MVL92" s="221"/>
      <c r="MVM92" s="221"/>
      <c r="MVN92" s="221"/>
      <c r="MVO92" s="221"/>
      <c r="MVP92" s="221"/>
      <c r="MVQ92" s="221"/>
      <c r="MVR92" s="221"/>
      <c r="MVS92" s="221"/>
      <c r="MVT92" s="221"/>
      <c r="MVU92" s="221"/>
      <c r="MVV92" s="221"/>
      <c r="MVW92" s="221"/>
      <c r="MVX92" s="221"/>
      <c r="MVY92" s="221"/>
      <c r="MVZ92" s="221"/>
      <c r="MWA92" s="221"/>
      <c r="MWB92" s="221"/>
      <c r="MWC92" s="221"/>
      <c r="MWD92" s="221"/>
      <c r="MWE92" s="221"/>
      <c r="MWF92" s="221"/>
      <c r="MWG92" s="221"/>
      <c r="MWH92" s="221"/>
      <c r="MWI92" s="221"/>
      <c r="MWJ92" s="221"/>
      <c r="MWK92" s="221"/>
      <c r="MWL92" s="221"/>
      <c r="MWM92" s="221"/>
      <c r="MWN92" s="221"/>
      <c r="MWO92" s="221"/>
      <c r="MWP92" s="221"/>
      <c r="MWQ92" s="221"/>
      <c r="MWR92" s="221"/>
      <c r="MWS92" s="221"/>
      <c r="MWT92" s="221"/>
      <c r="MWU92" s="221"/>
      <c r="MWV92" s="221"/>
      <c r="MWW92" s="221"/>
      <c r="MWX92" s="221"/>
      <c r="MWY92" s="221"/>
      <c r="MWZ92" s="221"/>
      <c r="MXA92" s="221"/>
      <c r="MXB92" s="221"/>
      <c r="MXC92" s="221"/>
      <c r="MXD92" s="221"/>
      <c r="MXE92" s="221"/>
      <c r="MXF92" s="221"/>
      <c r="MXG92" s="221"/>
      <c r="MXH92" s="221"/>
      <c r="MXI92" s="221"/>
      <c r="MXJ92" s="221"/>
      <c r="MXK92" s="221"/>
      <c r="MXL92" s="221"/>
      <c r="MXM92" s="221"/>
      <c r="MXN92" s="221"/>
      <c r="MXO92" s="221"/>
      <c r="MXP92" s="221"/>
      <c r="MXQ92" s="221"/>
      <c r="MXR92" s="221"/>
      <c r="MXS92" s="221"/>
      <c r="MXT92" s="221"/>
      <c r="MXU92" s="221"/>
      <c r="MXV92" s="221"/>
      <c r="MXW92" s="221"/>
      <c r="MXX92" s="221"/>
      <c r="MXY92" s="221"/>
      <c r="MXZ92" s="221"/>
      <c r="MYA92" s="221"/>
      <c r="MYB92" s="221"/>
      <c r="MYC92" s="221"/>
      <c r="MYD92" s="221"/>
      <c r="MYE92" s="221"/>
      <c r="MYF92" s="221"/>
      <c r="MYG92" s="221"/>
      <c r="MYH92" s="221"/>
      <c r="MYI92" s="221"/>
      <c r="MYJ92" s="221"/>
      <c r="MYK92" s="221"/>
      <c r="MYL92" s="221"/>
      <c r="MYM92" s="221"/>
      <c r="MYN92" s="221"/>
      <c r="MYO92" s="221"/>
      <c r="MYP92" s="221"/>
      <c r="MYQ92" s="221"/>
      <c r="MYR92" s="221"/>
      <c r="MYS92" s="221"/>
      <c r="MYT92" s="221"/>
      <c r="MYU92" s="221"/>
      <c r="MYV92" s="221"/>
      <c r="MYW92" s="221"/>
      <c r="MYX92" s="221"/>
      <c r="MYY92" s="221"/>
      <c r="MYZ92" s="221"/>
      <c r="MZA92" s="221"/>
      <c r="MZB92" s="221"/>
      <c r="MZC92" s="221"/>
      <c r="MZD92" s="221"/>
      <c r="MZE92" s="221"/>
      <c r="MZF92" s="221"/>
      <c r="MZG92" s="221"/>
      <c r="MZH92" s="221"/>
      <c r="MZI92" s="221"/>
      <c r="MZJ92" s="221"/>
      <c r="MZK92" s="221"/>
      <c r="MZL92" s="221"/>
      <c r="MZM92" s="221"/>
      <c r="MZN92" s="221"/>
      <c r="MZO92" s="221"/>
      <c r="MZP92" s="221"/>
      <c r="MZQ92" s="221"/>
      <c r="MZR92" s="221"/>
      <c r="MZS92" s="221"/>
      <c r="MZT92" s="221"/>
      <c r="MZU92" s="221"/>
      <c r="MZV92" s="221"/>
      <c r="MZW92" s="221"/>
      <c r="MZX92" s="221"/>
      <c r="MZY92" s="221"/>
      <c r="MZZ92" s="221"/>
      <c r="NAA92" s="221"/>
      <c r="NAB92" s="221"/>
      <c r="NAC92" s="221"/>
      <c r="NAD92" s="221"/>
      <c r="NAE92" s="221"/>
      <c r="NAF92" s="221"/>
      <c r="NAG92" s="221"/>
      <c r="NAH92" s="221"/>
      <c r="NAI92" s="221"/>
      <c r="NAJ92" s="221"/>
      <c r="NAK92" s="221"/>
      <c r="NAL92" s="221"/>
      <c r="NAM92" s="221"/>
      <c r="NAN92" s="221"/>
      <c r="NAO92" s="221"/>
      <c r="NAP92" s="221"/>
      <c r="NAQ92" s="221"/>
      <c r="NAR92" s="221"/>
      <c r="NAS92" s="221"/>
      <c r="NAT92" s="221"/>
      <c r="NAU92" s="221"/>
      <c r="NAV92" s="221"/>
      <c r="NAW92" s="221"/>
      <c r="NAX92" s="221"/>
      <c r="NAY92" s="221"/>
      <c r="NAZ92" s="221"/>
      <c r="NBA92" s="221"/>
      <c r="NBB92" s="221"/>
      <c r="NBC92" s="221"/>
      <c r="NBD92" s="221"/>
      <c r="NBE92" s="221"/>
      <c r="NBF92" s="221"/>
      <c r="NBG92" s="221"/>
      <c r="NBH92" s="221"/>
      <c r="NBI92" s="221"/>
      <c r="NBJ92" s="221"/>
      <c r="NBK92" s="221"/>
      <c r="NBL92" s="221"/>
      <c r="NBM92" s="221"/>
      <c r="NBN92" s="221"/>
      <c r="NBO92" s="221"/>
      <c r="NBP92" s="221"/>
      <c r="NBQ92" s="221"/>
      <c r="NBR92" s="221"/>
      <c r="NBS92" s="221"/>
      <c r="NBT92" s="221"/>
      <c r="NBU92" s="221"/>
      <c r="NBV92" s="221"/>
      <c r="NBW92" s="221"/>
      <c r="NBX92" s="221"/>
      <c r="NBY92" s="221"/>
      <c r="NBZ92" s="221"/>
      <c r="NCA92" s="221"/>
      <c r="NCB92" s="221"/>
      <c r="NCC92" s="221"/>
      <c r="NCD92" s="221"/>
      <c r="NCE92" s="221"/>
      <c r="NCF92" s="221"/>
      <c r="NCG92" s="221"/>
      <c r="NCH92" s="221"/>
      <c r="NCI92" s="221"/>
      <c r="NCJ92" s="221"/>
      <c r="NCK92" s="221"/>
      <c r="NCL92" s="221"/>
      <c r="NCM92" s="221"/>
      <c r="NCN92" s="221"/>
      <c r="NCO92" s="221"/>
      <c r="NCP92" s="221"/>
      <c r="NCQ92" s="221"/>
      <c r="NCR92" s="221"/>
      <c r="NCS92" s="221"/>
      <c r="NCT92" s="221"/>
      <c r="NCU92" s="221"/>
      <c r="NCV92" s="221"/>
      <c r="NCW92" s="221"/>
      <c r="NCX92" s="221"/>
      <c r="NCY92" s="221"/>
      <c r="NCZ92" s="221"/>
      <c r="NDA92" s="221"/>
      <c r="NDB92" s="221"/>
      <c r="NDC92" s="221"/>
      <c r="NDD92" s="221"/>
      <c r="NDE92" s="221"/>
      <c r="NDF92" s="221"/>
      <c r="NDG92" s="221"/>
      <c r="NDH92" s="221"/>
      <c r="NDI92" s="221"/>
      <c r="NDJ92" s="221"/>
      <c r="NDK92" s="221"/>
      <c r="NDL92" s="221"/>
      <c r="NDM92" s="221"/>
      <c r="NDN92" s="221"/>
      <c r="NDO92" s="221"/>
      <c r="NDP92" s="221"/>
      <c r="NDQ92" s="221"/>
      <c r="NDR92" s="221"/>
      <c r="NDS92" s="221"/>
      <c r="NDT92" s="221"/>
      <c r="NDU92" s="221"/>
      <c r="NDV92" s="221"/>
      <c r="NDW92" s="221"/>
      <c r="NDX92" s="221"/>
      <c r="NDY92" s="221"/>
      <c r="NDZ92" s="221"/>
      <c r="NEA92" s="221"/>
      <c r="NEB92" s="221"/>
      <c r="NEC92" s="221"/>
      <c r="NED92" s="221"/>
      <c r="NEE92" s="221"/>
      <c r="NEF92" s="221"/>
      <c r="NEG92" s="221"/>
      <c r="NEH92" s="221"/>
      <c r="NEI92" s="221"/>
      <c r="NEJ92" s="221"/>
      <c r="NEK92" s="221"/>
      <c r="NEL92" s="221"/>
      <c r="NEM92" s="221"/>
      <c r="NEN92" s="221"/>
      <c r="NEO92" s="221"/>
      <c r="NEP92" s="221"/>
      <c r="NEQ92" s="221"/>
      <c r="NER92" s="221"/>
      <c r="NES92" s="221"/>
      <c r="NET92" s="221"/>
      <c r="NEU92" s="221"/>
      <c r="NEV92" s="221"/>
      <c r="NEW92" s="221"/>
      <c r="NEX92" s="221"/>
      <c r="NEY92" s="221"/>
      <c r="NEZ92" s="221"/>
      <c r="NFA92" s="221"/>
      <c r="NFB92" s="221"/>
      <c r="NFC92" s="221"/>
      <c r="NFD92" s="221"/>
      <c r="NFE92" s="221"/>
      <c r="NFF92" s="221"/>
      <c r="NFG92" s="221"/>
      <c r="NFH92" s="221"/>
      <c r="NFI92" s="221"/>
      <c r="NFJ92" s="221"/>
      <c r="NFK92" s="221"/>
      <c r="NFL92" s="221"/>
      <c r="NFM92" s="221"/>
      <c r="NFN92" s="221"/>
      <c r="NFO92" s="221"/>
      <c r="NFP92" s="221"/>
      <c r="NFQ92" s="221"/>
      <c r="NFR92" s="221"/>
      <c r="NFS92" s="221"/>
      <c r="NFT92" s="221"/>
      <c r="NFU92" s="221"/>
      <c r="NFV92" s="221"/>
      <c r="NFW92" s="221"/>
      <c r="NFX92" s="221"/>
      <c r="NFY92" s="221"/>
      <c r="NFZ92" s="221"/>
      <c r="NGA92" s="221"/>
      <c r="NGB92" s="221"/>
      <c r="NGC92" s="221"/>
      <c r="NGD92" s="221"/>
      <c r="NGE92" s="221"/>
      <c r="NGF92" s="221"/>
      <c r="NGG92" s="221"/>
      <c r="NGH92" s="221"/>
      <c r="NGI92" s="221"/>
      <c r="NGJ92" s="221"/>
      <c r="NGK92" s="221"/>
      <c r="NGL92" s="221"/>
      <c r="NGM92" s="221"/>
      <c r="NGN92" s="221"/>
      <c r="NGO92" s="221"/>
      <c r="NGP92" s="221"/>
      <c r="NGQ92" s="221"/>
      <c r="NGR92" s="221"/>
      <c r="NGS92" s="221"/>
      <c r="NGT92" s="221"/>
      <c r="NGU92" s="221"/>
      <c r="NGV92" s="221"/>
      <c r="NGW92" s="221"/>
      <c r="NGX92" s="221"/>
      <c r="NGY92" s="221"/>
      <c r="NGZ92" s="221"/>
      <c r="NHA92" s="221"/>
      <c r="NHB92" s="221"/>
      <c r="NHC92" s="221"/>
      <c r="NHD92" s="221"/>
      <c r="NHE92" s="221"/>
      <c r="NHF92" s="221"/>
      <c r="NHG92" s="221"/>
      <c r="NHH92" s="221"/>
      <c r="NHI92" s="221"/>
      <c r="NHJ92" s="221"/>
      <c r="NHK92" s="221"/>
      <c r="NHL92" s="221"/>
      <c r="NHM92" s="221"/>
      <c r="NHN92" s="221"/>
      <c r="NHO92" s="221"/>
      <c r="NHP92" s="221"/>
      <c r="NHQ92" s="221"/>
      <c r="NHR92" s="221"/>
      <c r="NHS92" s="221"/>
      <c r="NHT92" s="221"/>
      <c r="NHU92" s="221"/>
      <c r="NHV92" s="221"/>
      <c r="NHW92" s="221"/>
      <c r="NHX92" s="221"/>
      <c r="NHY92" s="221"/>
      <c r="NHZ92" s="221"/>
      <c r="NIA92" s="221"/>
      <c r="NIB92" s="221"/>
      <c r="NIC92" s="221"/>
      <c r="NID92" s="221"/>
      <c r="NIE92" s="221"/>
      <c r="NIF92" s="221"/>
      <c r="NIG92" s="221"/>
      <c r="NIH92" s="221"/>
      <c r="NII92" s="221"/>
      <c r="NIJ92" s="221"/>
      <c r="NIK92" s="221"/>
      <c r="NIL92" s="221"/>
      <c r="NIM92" s="221"/>
      <c r="NIN92" s="221"/>
      <c r="NIO92" s="221"/>
      <c r="NIP92" s="221"/>
      <c r="NIQ92" s="221"/>
      <c r="NIR92" s="221"/>
      <c r="NIS92" s="221"/>
      <c r="NIT92" s="221"/>
      <c r="NIU92" s="221"/>
      <c r="NIV92" s="221"/>
      <c r="NIW92" s="221"/>
      <c r="NIX92" s="221"/>
      <c r="NIY92" s="221"/>
      <c r="NIZ92" s="221"/>
      <c r="NJA92" s="221"/>
      <c r="NJB92" s="221"/>
      <c r="NJC92" s="221"/>
      <c r="NJD92" s="221"/>
      <c r="NJE92" s="221"/>
      <c r="NJF92" s="221"/>
      <c r="NJG92" s="221"/>
      <c r="NJH92" s="221"/>
      <c r="NJI92" s="221"/>
      <c r="NJJ92" s="221"/>
      <c r="NJK92" s="221"/>
      <c r="NJL92" s="221"/>
      <c r="NJM92" s="221"/>
      <c r="NJN92" s="221"/>
      <c r="NJO92" s="221"/>
      <c r="NJP92" s="221"/>
      <c r="NJQ92" s="221"/>
      <c r="NJR92" s="221"/>
      <c r="NJS92" s="221"/>
      <c r="NJT92" s="221"/>
      <c r="NJU92" s="221"/>
      <c r="NJV92" s="221"/>
      <c r="NJW92" s="221"/>
      <c r="NJX92" s="221"/>
      <c r="NJY92" s="221"/>
      <c r="NJZ92" s="221"/>
      <c r="NKA92" s="221"/>
      <c r="NKB92" s="221"/>
      <c r="NKC92" s="221"/>
      <c r="NKD92" s="221"/>
      <c r="NKE92" s="221"/>
      <c r="NKF92" s="221"/>
      <c r="NKG92" s="221"/>
      <c r="NKH92" s="221"/>
      <c r="NKI92" s="221"/>
      <c r="NKJ92" s="221"/>
      <c r="NKK92" s="221"/>
      <c r="NKL92" s="221"/>
      <c r="NKM92" s="221"/>
      <c r="NKN92" s="221"/>
      <c r="NKO92" s="221"/>
      <c r="NKP92" s="221"/>
      <c r="NKQ92" s="221"/>
      <c r="NKR92" s="221"/>
      <c r="NKS92" s="221"/>
      <c r="NKT92" s="221"/>
      <c r="NKU92" s="221"/>
      <c r="NKV92" s="221"/>
      <c r="NKW92" s="221"/>
      <c r="NKX92" s="221"/>
      <c r="NKY92" s="221"/>
      <c r="NKZ92" s="221"/>
      <c r="NLA92" s="221"/>
      <c r="NLB92" s="221"/>
      <c r="NLC92" s="221"/>
      <c r="NLD92" s="221"/>
      <c r="NLE92" s="221"/>
      <c r="NLF92" s="221"/>
      <c r="NLG92" s="221"/>
      <c r="NLH92" s="221"/>
      <c r="NLI92" s="221"/>
      <c r="NLJ92" s="221"/>
      <c r="NLK92" s="221"/>
      <c r="NLL92" s="221"/>
      <c r="NLM92" s="221"/>
      <c r="NLN92" s="221"/>
      <c r="NLO92" s="221"/>
      <c r="NLP92" s="221"/>
      <c r="NLQ92" s="221"/>
      <c r="NLR92" s="221"/>
      <c r="NLS92" s="221"/>
      <c r="NLT92" s="221"/>
      <c r="NLU92" s="221"/>
      <c r="NLV92" s="221"/>
      <c r="NLW92" s="221"/>
      <c r="NLX92" s="221"/>
      <c r="NLY92" s="221"/>
      <c r="NLZ92" s="221"/>
      <c r="NMA92" s="221"/>
      <c r="NMB92" s="221"/>
      <c r="NMC92" s="221"/>
      <c r="NMD92" s="221"/>
      <c r="NME92" s="221"/>
      <c r="NMF92" s="221"/>
      <c r="NMG92" s="221"/>
      <c r="NMH92" s="221"/>
      <c r="NMI92" s="221"/>
      <c r="NMJ92" s="221"/>
      <c r="NMK92" s="221"/>
      <c r="NML92" s="221"/>
      <c r="NMM92" s="221"/>
      <c r="NMN92" s="221"/>
      <c r="NMO92" s="221"/>
      <c r="NMP92" s="221"/>
      <c r="NMQ92" s="221"/>
      <c r="NMR92" s="221"/>
      <c r="NMS92" s="221"/>
      <c r="NMT92" s="221"/>
      <c r="NMU92" s="221"/>
      <c r="NMV92" s="221"/>
      <c r="NMW92" s="221"/>
      <c r="NMX92" s="221"/>
      <c r="NMY92" s="221"/>
      <c r="NMZ92" s="221"/>
      <c r="NNA92" s="221"/>
      <c r="NNB92" s="221"/>
      <c r="NNC92" s="221"/>
      <c r="NND92" s="221"/>
      <c r="NNE92" s="221"/>
      <c r="NNF92" s="221"/>
      <c r="NNG92" s="221"/>
      <c r="NNH92" s="221"/>
      <c r="NNI92" s="221"/>
      <c r="NNJ92" s="221"/>
      <c r="NNK92" s="221"/>
      <c r="NNL92" s="221"/>
      <c r="NNM92" s="221"/>
      <c r="NNN92" s="221"/>
      <c r="NNO92" s="221"/>
      <c r="NNP92" s="221"/>
      <c r="NNQ92" s="221"/>
      <c r="NNR92" s="221"/>
      <c r="NNS92" s="221"/>
      <c r="NNT92" s="221"/>
      <c r="NNU92" s="221"/>
      <c r="NNV92" s="221"/>
      <c r="NNW92" s="221"/>
      <c r="NNX92" s="221"/>
      <c r="NNY92" s="221"/>
      <c r="NNZ92" s="221"/>
      <c r="NOA92" s="221"/>
      <c r="NOB92" s="221"/>
      <c r="NOC92" s="221"/>
      <c r="NOD92" s="221"/>
      <c r="NOE92" s="221"/>
      <c r="NOF92" s="221"/>
      <c r="NOG92" s="221"/>
      <c r="NOH92" s="221"/>
      <c r="NOI92" s="221"/>
      <c r="NOJ92" s="221"/>
      <c r="NOK92" s="221"/>
      <c r="NOL92" s="221"/>
      <c r="NOM92" s="221"/>
      <c r="NON92" s="221"/>
      <c r="NOO92" s="221"/>
      <c r="NOP92" s="221"/>
      <c r="NOQ92" s="221"/>
      <c r="NOR92" s="221"/>
      <c r="NOS92" s="221"/>
      <c r="NOT92" s="221"/>
      <c r="NOU92" s="221"/>
      <c r="NOV92" s="221"/>
      <c r="NOW92" s="221"/>
      <c r="NOX92" s="221"/>
      <c r="NOY92" s="221"/>
      <c r="NOZ92" s="221"/>
      <c r="NPA92" s="221"/>
      <c r="NPB92" s="221"/>
      <c r="NPC92" s="221"/>
      <c r="NPD92" s="221"/>
      <c r="NPE92" s="221"/>
      <c r="NPF92" s="221"/>
      <c r="NPG92" s="221"/>
      <c r="NPH92" s="221"/>
      <c r="NPI92" s="221"/>
      <c r="NPJ92" s="221"/>
      <c r="NPK92" s="221"/>
      <c r="NPL92" s="221"/>
      <c r="NPM92" s="221"/>
      <c r="NPN92" s="221"/>
      <c r="NPO92" s="221"/>
      <c r="NPP92" s="221"/>
      <c r="NPQ92" s="221"/>
      <c r="NPR92" s="221"/>
      <c r="NPS92" s="221"/>
      <c r="NPT92" s="221"/>
      <c r="NPU92" s="221"/>
      <c r="NPV92" s="221"/>
      <c r="NPW92" s="221"/>
      <c r="NPX92" s="221"/>
      <c r="NPY92" s="221"/>
      <c r="NPZ92" s="221"/>
      <c r="NQA92" s="221"/>
      <c r="NQB92" s="221"/>
      <c r="NQC92" s="221"/>
      <c r="NQD92" s="221"/>
      <c r="NQE92" s="221"/>
      <c r="NQF92" s="221"/>
      <c r="NQG92" s="221"/>
      <c r="NQH92" s="221"/>
      <c r="NQI92" s="221"/>
      <c r="NQJ92" s="221"/>
      <c r="NQK92" s="221"/>
      <c r="NQL92" s="221"/>
      <c r="NQM92" s="221"/>
      <c r="NQN92" s="221"/>
      <c r="NQO92" s="221"/>
      <c r="NQP92" s="221"/>
      <c r="NQQ92" s="221"/>
      <c r="NQR92" s="221"/>
      <c r="NQS92" s="221"/>
      <c r="NQT92" s="221"/>
      <c r="NQU92" s="221"/>
      <c r="NQV92" s="221"/>
      <c r="NQW92" s="221"/>
      <c r="NQX92" s="221"/>
      <c r="NQY92" s="221"/>
      <c r="NQZ92" s="221"/>
      <c r="NRA92" s="221"/>
      <c r="NRB92" s="221"/>
      <c r="NRC92" s="221"/>
      <c r="NRD92" s="221"/>
      <c r="NRE92" s="221"/>
      <c r="NRF92" s="221"/>
      <c r="NRG92" s="221"/>
      <c r="NRH92" s="221"/>
      <c r="NRI92" s="221"/>
      <c r="NRJ92" s="221"/>
      <c r="NRK92" s="221"/>
      <c r="NRL92" s="221"/>
      <c r="NRM92" s="221"/>
      <c r="NRN92" s="221"/>
      <c r="NRO92" s="221"/>
      <c r="NRP92" s="221"/>
      <c r="NRQ92" s="221"/>
      <c r="NRR92" s="221"/>
      <c r="NRS92" s="221"/>
      <c r="NRT92" s="221"/>
      <c r="NRU92" s="221"/>
      <c r="NRV92" s="221"/>
      <c r="NRW92" s="221"/>
      <c r="NRX92" s="221"/>
      <c r="NRY92" s="221"/>
      <c r="NRZ92" s="221"/>
      <c r="NSA92" s="221"/>
      <c r="NSB92" s="221"/>
      <c r="NSC92" s="221"/>
      <c r="NSD92" s="221"/>
      <c r="NSE92" s="221"/>
      <c r="NSF92" s="221"/>
      <c r="NSG92" s="221"/>
      <c r="NSH92" s="221"/>
      <c r="NSI92" s="221"/>
      <c r="NSJ92" s="221"/>
      <c r="NSK92" s="221"/>
      <c r="NSL92" s="221"/>
      <c r="NSM92" s="221"/>
      <c r="NSN92" s="221"/>
      <c r="NSO92" s="221"/>
      <c r="NSP92" s="221"/>
      <c r="NSQ92" s="221"/>
      <c r="NSR92" s="221"/>
      <c r="NSS92" s="221"/>
      <c r="NST92" s="221"/>
      <c r="NSU92" s="221"/>
      <c r="NSV92" s="221"/>
      <c r="NSW92" s="221"/>
      <c r="NSX92" s="221"/>
      <c r="NSY92" s="221"/>
      <c r="NSZ92" s="221"/>
      <c r="NTA92" s="221"/>
      <c r="NTB92" s="221"/>
      <c r="NTC92" s="221"/>
      <c r="NTD92" s="221"/>
      <c r="NTE92" s="221"/>
      <c r="NTF92" s="221"/>
      <c r="NTG92" s="221"/>
      <c r="NTH92" s="221"/>
      <c r="NTI92" s="221"/>
      <c r="NTJ92" s="221"/>
      <c r="NTK92" s="221"/>
      <c r="NTL92" s="221"/>
      <c r="NTM92" s="221"/>
      <c r="NTN92" s="221"/>
      <c r="NTO92" s="221"/>
      <c r="NTP92" s="221"/>
      <c r="NTQ92" s="221"/>
      <c r="NTR92" s="221"/>
      <c r="NTS92" s="221"/>
      <c r="NTT92" s="221"/>
      <c r="NTU92" s="221"/>
      <c r="NTV92" s="221"/>
      <c r="NTW92" s="221"/>
      <c r="NTX92" s="221"/>
      <c r="NTY92" s="221"/>
      <c r="NTZ92" s="221"/>
      <c r="NUA92" s="221"/>
      <c r="NUB92" s="221"/>
      <c r="NUC92" s="221"/>
      <c r="NUD92" s="221"/>
      <c r="NUE92" s="221"/>
      <c r="NUF92" s="221"/>
      <c r="NUG92" s="221"/>
      <c r="NUH92" s="221"/>
      <c r="NUI92" s="221"/>
      <c r="NUJ92" s="221"/>
      <c r="NUK92" s="221"/>
      <c r="NUL92" s="221"/>
      <c r="NUM92" s="221"/>
      <c r="NUN92" s="221"/>
      <c r="NUO92" s="221"/>
      <c r="NUP92" s="221"/>
      <c r="NUQ92" s="221"/>
      <c r="NUR92" s="221"/>
      <c r="NUS92" s="221"/>
      <c r="NUT92" s="221"/>
      <c r="NUU92" s="221"/>
      <c r="NUV92" s="221"/>
      <c r="NUW92" s="221"/>
      <c r="NUX92" s="221"/>
      <c r="NUY92" s="221"/>
      <c r="NUZ92" s="221"/>
      <c r="NVA92" s="221"/>
      <c r="NVB92" s="221"/>
      <c r="NVC92" s="221"/>
      <c r="NVD92" s="221"/>
      <c r="NVE92" s="221"/>
      <c r="NVF92" s="221"/>
      <c r="NVG92" s="221"/>
      <c r="NVH92" s="221"/>
      <c r="NVI92" s="221"/>
      <c r="NVJ92" s="221"/>
      <c r="NVK92" s="221"/>
      <c r="NVL92" s="221"/>
      <c r="NVM92" s="221"/>
      <c r="NVN92" s="221"/>
      <c r="NVO92" s="221"/>
      <c r="NVP92" s="221"/>
      <c r="NVQ92" s="221"/>
      <c r="NVR92" s="221"/>
      <c r="NVS92" s="221"/>
      <c r="NVT92" s="221"/>
      <c r="NVU92" s="221"/>
      <c r="NVV92" s="221"/>
      <c r="NVW92" s="221"/>
      <c r="NVX92" s="221"/>
      <c r="NVY92" s="221"/>
      <c r="NVZ92" s="221"/>
      <c r="NWA92" s="221"/>
      <c r="NWB92" s="221"/>
      <c r="NWC92" s="221"/>
      <c r="NWD92" s="221"/>
      <c r="NWE92" s="221"/>
      <c r="NWF92" s="221"/>
      <c r="NWG92" s="221"/>
      <c r="NWH92" s="221"/>
      <c r="NWI92" s="221"/>
      <c r="NWJ92" s="221"/>
      <c r="NWK92" s="221"/>
      <c r="NWL92" s="221"/>
      <c r="NWM92" s="221"/>
      <c r="NWN92" s="221"/>
      <c r="NWO92" s="221"/>
      <c r="NWP92" s="221"/>
      <c r="NWQ92" s="221"/>
      <c r="NWR92" s="221"/>
      <c r="NWS92" s="221"/>
      <c r="NWT92" s="221"/>
      <c r="NWU92" s="221"/>
      <c r="NWV92" s="221"/>
      <c r="NWW92" s="221"/>
      <c r="NWX92" s="221"/>
      <c r="NWY92" s="221"/>
      <c r="NWZ92" s="221"/>
      <c r="NXA92" s="221"/>
      <c r="NXB92" s="221"/>
      <c r="NXC92" s="221"/>
      <c r="NXD92" s="221"/>
      <c r="NXE92" s="221"/>
      <c r="NXF92" s="221"/>
      <c r="NXG92" s="221"/>
      <c r="NXH92" s="221"/>
      <c r="NXI92" s="221"/>
      <c r="NXJ92" s="221"/>
      <c r="NXK92" s="221"/>
      <c r="NXL92" s="221"/>
      <c r="NXM92" s="221"/>
      <c r="NXN92" s="221"/>
      <c r="NXO92" s="221"/>
      <c r="NXP92" s="221"/>
      <c r="NXQ92" s="221"/>
      <c r="NXR92" s="221"/>
      <c r="NXS92" s="221"/>
      <c r="NXT92" s="221"/>
      <c r="NXU92" s="221"/>
      <c r="NXV92" s="221"/>
      <c r="NXW92" s="221"/>
      <c r="NXX92" s="221"/>
      <c r="NXY92" s="221"/>
      <c r="NXZ92" s="221"/>
      <c r="NYA92" s="221"/>
      <c r="NYB92" s="221"/>
      <c r="NYC92" s="221"/>
      <c r="NYD92" s="221"/>
      <c r="NYE92" s="221"/>
      <c r="NYF92" s="221"/>
      <c r="NYG92" s="221"/>
      <c r="NYH92" s="221"/>
      <c r="NYI92" s="221"/>
      <c r="NYJ92" s="221"/>
      <c r="NYK92" s="221"/>
      <c r="NYL92" s="221"/>
      <c r="NYM92" s="221"/>
      <c r="NYN92" s="221"/>
      <c r="NYO92" s="221"/>
      <c r="NYP92" s="221"/>
      <c r="NYQ92" s="221"/>
      <c r="NYR92" s="221"/>
      <c r="NYS92" s="221"/>
      <c r="NYT92" s="221"/>
      <c r="NYU92" s="221"/>
      <c r="NYV92" s="221"/>
      <c r="NYW92" s="221"/>
      <c r="NYX92" s="221"/>
      <c r="NYY92" s="221"/>
      <c r="NYZ92" s="221"/>
      <c r="NZA92" s="221"/>
      <c r="NZB92" s="221"/>
      <c r="NZC92" s="221"/>
      <c r="NZD92" s="221"/>
      <c r="NZE92" s="221"/>
      <c r="NZF92" s="221"/>
      <c r="NZG92" s="221"/>
      <c r="NZH92" s="221"/>
      <c r="NZI92" s="221"/>
      <c r="NZJ92" s="221"/>
      <c r="NZK92" s="221"/>
      <c r="NZL92" s="221"/>
      <c r="NZM92" s="221"/>
      <c r="NZN92" s="221"/>
      <c r="NZO92" s="221"/>
      <c r="NZP92" s="221"/>
      <c r="NZQ92" s="221"/>
      <c r="NZR92" s="221"/>
      <c r="NZS92" s="221"/>
      <c r="NZT92" s="221"/>
      <c r="NZU92" s="221"/>
      <c r="NZV92" s="221"/>
      <c r="NZW92" s="221"/>
      <c r="NZX92" s="221"/>
      <c r="NZY92" s="221"/>
      <c r="NZZ92" s="221"/>
      <c r="OAA92" s="221"/>
      <c r="OAB92" s="221"/>
      <c r="OAC92" s="221"/>
      <c r="OAD92" s="221"/>
      <c r="OAE92" s="221"/>
      <c r="OAF92" s="221"/>
      <c r="OAG92" s="221"/>
      <c r="OAH92" s="221"/>
      <c r="OAI92" s="221"/>
      <c r="OAJ92" s="221"/>
      <c r="OAK92" s="221"/>
      <c r="OAL92" s="221"/>
      <c r="OAM92" s="221"/>
      <c r="OAN92" s="221"/>
      <c r="OAO92" s="221"/>
      <c r="OAP92" s="221"/>
      <c r="OAQ92" s="221"/>
      <c r="OAR92" s="221"/>
      <c r="OAS92" s="221"/>
      <c r="OAT92" s="221"/>
      <c r="OAU92" s="221"/>
      <c r="OAV92" s="221"/>
      <c r="OAW92" s="221"/>
      <c r="OAX92" s="221"/>
      <c r="OAY92" s="221"/>
      <c r="OAZ92" s="221"/>
      <c r="OBA92" s="221"/>
      <c r="OBB92" s="221"/>
      <c r="OBC92" s="221"/>
      <c r="OBD92" s="221"/>
      <c r="OBE92" s="221"/>
      <c r="OBF92" s="221"/>
      <c r="OBG92" s="221"/>
      <c r="OBH92" s="221"/>
      <c r="OBI92" s="221"/>
      <c r="OBJ92" s="221"/>
      <c r="OBK92" s="221"/>
      <c r="OBL92" s="221"/>
      <c r="OBM92" s="221"/>
      <c r="OBN92" s="221"/>
      <c r="OBO92" s="221"/>
      <c r="OBP92" s="221"/>
      <c r="OBQ92" s="221"/>
      <c r="OBR92" s="221"/>
      <c r="OBS92" s="221"/>
      <c r="OBT92" s="221"/>
      <c r="OBU92" s="221"/>
      <c r="OBV92" s="221"/>
      <c r="OBW92" s="221"/>
      <c r="OBX92" s="221"/>
      <c r="OBY92" s="221"/>
      <c r="OBZ92" s="221"/>
      <c r="OCA92" s="221"/>
      <c r="OCB92" s="221"/>
      <c r="OCC92" s="221"/>
      <c r="OCD92" s="221"/>
      <c r="OCE92" s="221"/>
      <c r="OCF92" s="221"/>
      <c r="OCG92" s="221"/>
      <c r="OCH92" s="221"/>
      <c r="OCI92" s="221"/>
      <c r="OCJ92" s="221"/>
      <c r="OCK92" s="221"/>
      <c r="OCL92" s="221"/>
      <c r="OCM92" s="221"/>
      <c r="OCN92" s="221"/>
      <c r="OCO92" s="221"/>
      <c r="OCP92" s="221"/>
      <c r="OCQ92" s="221"/>
      <c r="OCR92" s="221"/>
      <c r="OCS92" s="221"/>
      <c r="OCT92" s="221"/>
      <c r="OCU92" s="221"/>
      <c r="OCV92" s="221"/>
      <c r="OCW92" s="221"/>
      <c r="OCX92" s="221"/>
      <c r="OCY92" s="221"/>
      <c r="OCZ92" s="221"/>
      <c r="ODA92" s="221"/>
      <c r="ODB92" s="221"/>
      <c r="ODC92" s="221"/>
      <c r="ODD92" s="221"/>
      <c r="ODE92" s="221"/>
      <c r="ODF92" s="221"/>
      <c r="ODG92" s="221"/>
      <c r="ODH92" s="221"/>
      <c r="ODI92" s="221"/>
      <c r="ODJ92" s="221"/>
      <c r="ODK92" s="221"/>
      <c r="ODL92" s="221"/>
      <c r="ODM92" s="221"/>
      <c r="ODN92" s="221"/>
      <c r="ODO92" s="221"/>
      <c r="ODP92" s="221"/>
      <c r="ODQ92" s="221"/>
      <c r="ODR92" s="221"/>
      <c r="ODS92" s="221"/>
      <c r="ODT92" s="221"/>
      <c r="ODU92" s="221"/>
      <c r="ODV92" s="221"/>
      <c r="ODW92" s="221"/>
      <c r="ODX92" s="221"/>
      <c r="ODY92" s="221"/>
      <c r="ODZ92" s="221"/>
      <c r="OEA92" s="221"/>
      <c r="OEB92" s="221"/>
      <c r="OEC92" s="221"/>
      <c r="OED92" s="221"/>
      <c r="OEE92" s="221"/>
      <c r="OEF92" s="221"/>
      <c r="OEG92" s="221"/>
      <c r="OEH92" s="221"/>
      <c r="OEI92" s="221"/>
      <c r="OEJ92" s="221"/>
      <c r="OEK92" s="221"/>
      <c r="OEL92" s="221"/>
      <c r="OEM92" s="221"/>
      <c r="OEN92" s="221"/>
      <c r="OEO92" s="221"/>
      <c r="OEP92" s="221"/>
      <c r="OEQ92" s="221"/>
      <c r="OER92" s="221"/>
      <c r="OES92" s="221"/>
      <c r="OET92" s="221"/>
      <c r="OEU92" s="221"/>
      <c r="OEV92" s="221"/>
      <c r="OEW92" s="221"/>
      <c r="OEX92" s="221"/>
      <c r="OEY92" s="221"/>
      <c r="OEZ92" s="221"/>
      <c r="OFA92" s="221"/>
      <c r="OFB92" s="221"/>
      <c r="OFC92" s="221"/>
      <c r="OFD92" s="221"/>
      <c r="OFE92" s="221"/>
      <c r="OFF92" s="221"/>
      <c r="OFG92" s="221"/>
      <c r="OFH92" s="221"/>
      <c r="OFI92" s="221"/>
      <c r="OFJ92" s="221"/>
      <c r="OFK92" s="221"/>
      <c r="OFL92" s="221"/>
      <c r="OFM92" s="221"/>
      <c r="OFN92" s="221"/>
      <c r="OFO92" s="221"/>
      <c r="OFP92" s="221"/>
      <c r="OFQ92" s="221"/>
      <c r="OFR92" s="221"/>
      <c r="OFS92" s="221"/>
      <c r="OFT92" s="221"/>
      <c r="OFU92" s="221"/>
      <c r="OFV92" s="221"/>
      <c r="OFW92" s="221"/>
      <c r="OFX92" s="221"/>
      <c r="OFY92" s="221"/>
      <c r="OFZ92" s="221"/>
      <c r="OGA92" s="221"/>
      <c r="OGB92" s="221"/>
      <c r="OGC92" s="221"/>
      <c r="OGD92" s="221"/>
      <c r="OGE92" s="221"/>
      <c r="OGF92" s="221"/>
      <c r="OGG92" s="221"/>
      <c r="OGH92" s="221"/>
      <c r="OGI92" s="221"/>
      <c r="OGJ92" s="221"/>
      <c r="OGK92" s="221"/>
      <c r="OGL92" s="221"/>
      <c r="OGM92" s="221"/>
      <c r="OGN92" s="221"/>
      <c r="OGO92" s="221"/>
      <c r="OGP92" s="221"/>
      <c r="OGQ92" s="221"/>
      <c r="OGR92" s="221"/>
      <c r="OGS92" s="221"/>
      <c r="OGT92" s="221"/>
      <c r="OGU92" s="221"/>
      <c r="OGV92" s="221"/>
      <c r="OGW92" s="221"/>
      <c r="OGX92" s="221"/>
      <c r="OGY92" s="221"/>
      <c r="OGZ92" s="221"/>
      <c r="OHA92" s="221"/>
      <c r="OHB92" s="221"/>
      <c r="OHC92" s="221"/>
      <c r="OHD92" s="221"/>
      <c r="OHE92" s="221"/>
      <c r="OHF92" s="221"/>
      <c r="OHG92" s="221"/>
      <c r="OHH92" s="221"/>
      <c r="OHI92" s="221"/>
      <c r="OHJ92" s="221"/>
      <c r="OHK92" s="221"/>
      <c r="OHL92" s="221"/>
      <c r="OHM92" s="221"/>
      <c r="OHN92" s="221"/>
      <c r="OHO92" s="221"/>
      <c r="OHP92" s="221"/>
      <c r="OHQ92" s="221"/>
      <c r="OHR92" s="221"/>
      <c r="OHS92" s="221"/>
      <c r="OHT92" s="221"/>
      <c r="OHU92" s="221"/>
      <c r="OHV92" s="221"/>
      <c r="OHW92" s="221"/>
      <c r="OHX92" s="221"/>
      <c r="OHY92" s="221"/>
      <c r="OHZ92" s="221"/>
      <c r="OIA92" s="221"/>
      <c r="OIB92" s="221"/>
      <c r="OIC92" s="221"/>
      <c r="OID92" s="221"/>
      <c r="OIE92" s="221"/>
      <c r="OIF92" s="221"/>
      <c r="OIG92" s="221"/>
      <c r="OIH92" s="221"/>
      <c r="OII92" s="221"/>
      <c r="OIJ92" s="221"/>
      <c r="OIK92" s="221"/>
      <c r="OIL92" s="221"/>
      <c r="OIM92" s="221"/>
      <c r="OIN92" s="221"/>
      <c r="OIO92" s="221"/>
      <c r="OIP92" s="221"/>
      <c r="OIQ92" s="221"/>
      <c r="OIR92" s="221"/>
      <c r="OIS92" s="221"/>
      <c r="OIT92" s="221"/>
      <c r="OIU92" s="221"/>
      <c r="OIV92" s="221"/>
      <c r="OIW92" s="221"/>
      <c r="OIX92" s="221"/>
      <c r="OIY92" s="221"/>
      <c r="OIZ92" s="221"/>
      <c r="OJA92" s="221"/>
      <c r="OJB92" s="221"/>
      <c r="OJC92" s="221"/>
      <c r="OJD92" s="221"/>
      <c r="OJE92" s="221"/>
      <c r="OJF92" s="221"/>
      <c r="OJG92" s="221"/>
      <c r="OJH92" s="221"/>
      <c r="OJI92" s="221"/>
      <c r="OJJ92" s="221"/>
      <c r="OJK92" s="221"/>
      <c r="OJL92" s="221"/>
      <c r="OJM92" s="221"/>
      <c r="OJN92" s="221"/>
      <c r="OJO92" s="221"/>
      <c r="OJP92" s="221"/>
      <c r="OJQ92" s="221"/>
      <c r="OJR92" s="221"/>
      <c r="OJS92" s="221"/>
      <c r="OJT92" s="221"/>
      <c r="OJU92" s="221"/>
      <c r="OJV92" s="221"/>
      <c r="OJW92" s="221"/>
      <c r="OJX92" s="221"/>
      <c r="OJY92" s="221"/>
      <c r="OJZ92" s="221"/>
      <c r="OKA92" s="221"/>
      <c r="OKB92" s="221"/>
      <c r="OKC92" s="221"/>
      <c r="OKD92" s="221"/>
      <c r="OKE92" s="221"/>
      <c r="OKF92" s="221"/>
      <c r="OKG92" s="221"/>
      <c r="OKH92" s="221"/>
      <c r="OKI92" s="221"/>
      <c r="OKJ92" s="221"/>
      <c r="OKK92" s="221"/>
      <c r="OKL92" s="221"/>
      <c r="OKM92" s="221"/>
      <c r="OKN92" s="221"/>
      <c r="OKO92" s="221"/>
      <c r="OKP92" s="221"/>
      <c r="OKQ92" s="221"/>
      <c r="OKR92" s="221"/>
      <c r="OKS92" s="221"/>
      <c r="OKT92" s="221"/>
      <c r="OKU92" s="221"/>
      <c r="OKV92" s="221"/>
      <c r="OKW92" s="221"/>
      <c r="OKX92" s="221"/>
      <c r="OKY92" s="221"/>
      <c r="OKZ92" s="221"/>
      <c r="OLA92" s="221"/>
      <c r="OLB92" s="221"/>
      <c r="OLC92" s="221"/>
      <c r="OLD92" s="221"/>
      <c r="OLE92" s="221"/>
      <c r="OLF92" s="221"/>
      <c r="OLG92" s="221"/>
      <c r="OLH92" s="221"/>
      <c r="OLI92" s="221"/>
      <c r="OLJ92" s="221"/>
      <c r="OLK92" s="221"/>
      <c r="OLL92" s="221"/>
      <c r="OLM92" s="221"/>
      <c r="OLN92" s="221"/>
      <c r="OLO92" s="221"/>
      <c r="OLP92" s="221"/>
      <c r="OLQ92" s="221"/>
      <c r="OLR92" s="221"/>
      <c r="OLS92" s="221"/>
      <c r="OLT92" s="221"/>
      <c r="OLU92" s="221"/>
      <c r="OLV92" s="221"/>
      <c r="OLW92" s="221"/>
      <c r="OLX92" s="221"/>
      <c r="OLY92" s="221"/>
      <c r="OLZ92" s="221"/>
      <c r="OMA92" s="221"/>
      <c r="OMB92" s="221"/>
      <c r="OMC92" s="221"/>
      <c r="OMD92" s="221"/>
      <c r="OME92" s="221"/>
      <c r="OMF92" s="221"/>
      <c r="OMG92" s="221"/>
      <c r="OMH92" s="221"/>
      <c r="OMI92" s="221"/>
      <c r="OMJ92" s="221"/>
      <c r="OMK92" s="221"/>
      <c r="OML92" s="221"/>
      <c r="OMM92" s="221"/>
      <c r="OMN92" s="221"/>
      <c r="OMO92" s="221"/>
      <c r="OMP92" s="221"/>
      <c r="OMQ92" s="221"/>
      <c r="OMR92" s="221"/>
      <c r="OMS92" s="221"/>
      <c r="OMT92" s="221"/>
      <c r="OMU92" s="221"/>
      <c r="OMV92" s="221"/>
      <c r="OMW92" s="221"/>
      <c r="OMX92" s="221"/>
      <c r="OMY92" s="221"/>
      <c r="OMZ92" s="221"/>
      <c r="ONA92" s="221"/>
      <c r="ONB92" s="221"/>
      <c r="ONC92" s="221"/>
      <c r="OND92" s="221"/>
      <c r="ONE92" s="221"/>
      <c r="ONF92" s="221"/>
      <c r="ONG92" s="221"/>
      <c r="ONH92" s="221"/>
      <c r="ONI92" s="221"/>
      <c r="ONJ92" s="221"/>
      <c r="ONK92" s="221"/>
      <c r="ONL92" s="221"/>
      <c r="ONM92" s="221"/>
      <c r="ONN92" s="221"/>
      <c r="ONO92" s="221"/>
      <c r="ONP92" s="221"/>
      <c r="ONQ92" s="221"/>
      <c r="ONR92" s="221"/>
      <c r="ONS92" s="221"/>
      <c r="ONT92" s="221"/>
      <c r="ONU92" s="221"/>
      <c r="ONV92" s="221"/>
      <c r="ONW92" s="221"/>
      <c r="ONX92" s="221"/>
      <c r="ONY92" s="221"/>
      <c r="ONZ92" s="221"/>
      <c r="OOA92" s="221"/>
      <c r="OOB92" s="221"/>
      <c r="OOC92" s="221"/>
      <c r="OOD92" s="221"/>
      <c r="OOE92" s="221"/>
      <c r="OOF92" s="221"/>
      <c r="OOG92" s="221"/>
      <c r="OOH92" s="221"/>
      <c r="OOI92" s="221"/>
      <c r="OOJ92" s="221"/>
      <c r="OOK92" s="221"/>
      <c r="OOL92" s="221"/>
      <c r="OOM92" s="221"/>
      <c r="OON92" s="221"/>
      <c r="OOO92" s="221"/>
      <c r="OOP92" s="221"/>
      <c r="OOQ92" s="221"/>
      <c r="OOR92" s="221"/>
      <c r="OOS92" s="221"/>
      <c r="OOT92" s="221"/>
      <c r="OOU92" s="221"/>
      <c r="OOV92" s="221"/>
      <c r="OOW92" s="221"/>
      <c r="OOX92" s="221"/>
      <c r="OOY92" s="221"/>
      <c r="OOZ92" s="221"/>
      <c r="OPA92" s="221"/>
      <c r="OPB92" s="221"/>
      <c r="OPC92" s="221"/>
      <c r="OPD92" s="221"/>
      <c r="OPE92" s="221"/>
      <c r="OPF92" s="221"/>
      <c r="OPG92" s="221"/>
      <c r="OPH92" s="221"/>
      <c r="OPI92" s="221"/>
      <c r="OPJ92" s="221"/>
      <c r="OPK92" s="221"/>
      <c r="OPL92" s="221"/>
      <c r="OPM92" s="221"/>
      <c r="OPN92" s="221"/>
      <c r="OPO92" s="221"/>
      <c r="OPP92" s="221"/>
      <c r="OPQ92" s="221"/>
      <c r="OPR92" s="221"/>
      <c r="OPS92" s="221"/>
      <c r="OPT92" s="221"/>
      <c r="OPU92" s="221"/>
      <c r="OPV92" s="221"/>
      <c r="OPW92" s="221"/>
      <c r="OPX92" s="221"/>
      <c r="OPY92" s="221"/>
      <c r="OPZ92" s="221"/>
      <c r="OQA92" s="221"/>
      <c r="OQB92" s="221"/>
      <c r="OQC92" s="221"/>
      <c r="OQD92" s="221"/>
      <c r="OQE92" s="221"/>
      <c r="OQF92" s="221"/>
      <c r="OQG92" s="221"/>
      <c r="OQH92" s="221"/>
      <c r="OQI92" s="221"/>
      <c r="OQJ92" s="221"/>
      <c r="OQK92" s="221"/>
      <c r="OQL92" s="221"/>
      <c r="OQM92" s="221"/>
      <c r="OQN92" s="221"/>
      <c r="OQO92" s="221"/>
      <c r="OQP92" s="221"/>
      <c r="OQQ92" s="221"/>
      <c r="OQR92" s="221"/>
      <c r="OQS92" s="221"/>
      <c r="OQT92" s="221"/>
      <c r="OQU92" s="221"/>
      <c r="OQV92" s="221"/>
      <c r="OQW92" s="221"/>
      <c r="OQX92" s="221"/>
      <c r="OQY92" s="221"/>
      <c r="OQZ92" s="221"/>
      <c r="ORA92" s="221"/>
      <c r="ORB92" s="221"/>
      <c r="ORC92" s="221"/>
      <c r="ORD92" s="221"/>
      <c r="ORE92" s="221"/>
      <c r="ORF92" s="221"/>
      <c r="ORG92" s="221"/>
      <c r="ORH92" s="221"/>
      <c r="ORI92" s="221"/>
      <c r="ORJ92" s="221"/>
      <c r="ORK92" s="221"/>
      <c r="ORL92" s="221"/>
      <c r="ORM92" s="221"/>
      <c r="ORN92" s="221"/>
      <c r="ORO92" s="221"/>
      <c r="ORP92" s="221"/>
      <c r="ORQ92" s="221"/>
      <c r="ORR92" s="221"/>
      <c r="ORS92" s="221"/>
      <c r="ORT92" s="221"/>
      <c r="ORU92" s="221"/>
      <c r="ORV92" s="221"/>
      <c r="ORW92" s="221"/>
      <c r="ORX92" s="221"/>
      <c r="ORY92" s="221"/>
      <c r="ORZ92" s="221"/>
      <c r="OSA92" s="221"/>
      <c r="OSB92" s="221"/>
      <c r="OSC92" s="221"/>
      <c r="OSD92" s="221"/>
      <c r="OSE92" s="221"/>
      <c r="OSF92" s="221"/>
      <c r="OSG92" s="221"/>
      <c r="OSH92" s="221"/>
      <c r="OSI92" s="221"/>
      <c r="OSJ92" s="221"/>
      <c r="OSK92" s="221"/>
      <c r="OSL92" s="221"/>
      <c r="OSM92" s="221"/>
      <c r="OSN92" s="221"/>
      <c r="OSO92" s="221"/>
      <c r="OSP92" s="221"/>
      <c r="OSQ92" s="221"/>
      <c r="OSR92" s="221"/>
      <c r="OSS92" s="221"/>
      <c r="OST92" s="221"/>
      <c r="OSU92" s="221"/>
      <c r="OSV92" s="221"/>
      <c r="OSW92" s="221"/>
      <c r="OSX92" s="221"/>
      <c r="OSY92" s="221"/>
      <c r="OSZ92" s="221"/>
      <c r="OTA92" s="221"/>
      <c r="OTB92" s="221"/>
      <c r="OTC92" s="221"/>
      <c r="OTD92" s="221"/>
      <c r="OTE92" s="221"/>
      <c r="OTF92" s="221"/>
      <c r="OTG92" s="221"/>
      <c r="OTH92" s="221"/>
      <c r="OTI92" s="221"/>
      <c r="OTJ92" s="221"/>
      <c r="OTK92" s="221"/>
      <c r="OTL92" s="221"/>
      <c r="OTM92" s="221"/>
      <c r="OTN92" s="221"/>
      <c r="OTO92" s="221"/>
      <c r="OTP92" s="221"/>
      <c r="OTQ92" s="221"/>
      <c r="OTR92" s="221"/>
      <c r="OTS92" s="221"/>
      <c r="OTT92" s="221"/>
      <c r="OTU92" s="221"/>
      <c r="OTV92" s="221"/>
      <c r="OTW92" s="221"/>
      <c r="OTX92" s="221"/>
      <c r="OTY92" s="221"/>
      <c r="OTZ92" s="221"/>
      <c r="OUA92" s="221"/>
      <c r="OUB92" s="221"/>
      <c r="OUC92" s="221"/>
      <c r="OUD92" s="221"/>
      <c r="OUE92" s="221"/>
      <c r="OUF92" s="221"/>
      <c r="OUG92" s="221"/>
      <c r="OUH92" s="221"/>
      <c r="OUI92" s="221"/>
      <c r="OUJ92" s="221"/>
      <c r="OUK92" s="221"/>
      <c r="OUL92" s="221"/>
      <c r="OUM92" s="221"/>
      <c r="OUN92" s="221"/>
      <c r="OUO92" s="221"/>
      <c r="OUP92" s="221"/>
      <c r="OUQ92" s="221"/>
      <c r="OUR92" s="221"/>
      <c r="OUS92" s="221"/>
      <c r="OUT92" s="221"/>
      <c r="OUU92" s="221"/>
      <c r="OUV92" s="221"/>
      <c r="OUW92" s="221"/>
      <c r="OUX92" s="221"/>
      <c r="OUY92" s="221"/>
      <c r="OUZ92" s="221"/>
      <c r="OVA92" s="221"/>
      <c r="OVB92" s="221"/>
      <c r="OVC92" s="221"/>
      <c r="OVD92" s="221"/>
      <c r="OVE92" s="221"/>
      <c r="OVF92" s="221"/>
      <c r="OVG92" s="221"/>
      <c r="OVH92" s="221"/>
      <c r="OVI92" s="221"/>
      <c r="OVJ92" s="221"/>
      <c r="OVK92" s="221"/>
      <c r="OVL92" s="221"/>
      <c r="OVM92" s="221"/>
      <c r="OVN92" s="221"/>
      <c r="OVO92" s="221"/>
      <c r="OVP92" s="221"/>
      <c r="OVQ92" s="221"/>
      <c r="OVR92" s="221"/>
      <c r="OVS92" s="221"/>
      <c r="OVT92" s="221"/>
      <c r="OVU92" s="221"/>
      <c r="OVV92" s="221"/>
      <c r="OVW92" s="221"/>
      <c r="OVX92" s="221"/>
      <c r="OVY92" s="221"/>
      <c r="OVZ92" s="221"/>
      <c r="OWA92" s="221"/>
      <c r="OWB92" s="221"/>
      <c r="OWC92" s="221"/>
      <c r="OWD92" s="221"/>
      <c r="OWE92" s="221"/>
      <c r="OWF92" s="221"/>
      <c r="OWG92" s="221"/>
      <c r="OWH92" s="221"/>
      <c r="OWI92" s="221"/>
      <c r="OWJ92" s="221"/>
      <c r="OWK92" s="221"/>
      <c r="OWL92" s="221"/>
      <c r="OWM92" s="221"/>
      <c r="OWN92" s="221"/>
      <c r="OWO92" s="221"/>
      <c r="OWP92" s="221"/>
      <c r="OWQ92" s="221"/>
      <c r="OWR92" s="221"/>
      <c r="OWS92" s="221"/>
      <c r="OWT92" s="221"/>
      <c r="OWU92" s="221"/>
      <c r="OWV92" s="221"/>
      <c r="OWW92" s="221"/>
      <c r="OWX92" s="221"/>
      <c r="OWY92" s="221"/>
      <c r="OWZ92" s="221"/>
      <c r="OXA92" s="221"/>
      <c r="OXB92" s="221"/>
      <c r="OXC92" s="221"/>
      <c r="OXD92" s="221"/>
      <c r="OXE92" s="221"/>
      <c r="OXF92" s="221"/>
      <c r="OXG92" s="221"/>
      <c r="OXH92" s="221"/>
      <c r="OXI92" s="221"/>
      <c r="OXJ92" s="221"/>
      <c r="OXK92" s="221"/>
      <c r="OXL92" s="221"/>
      <c r="OXM92" s="221"/>
      <c r="OXN92" s="221"/>
      <c r="OXO92" s="221"/>
      <c r="OXP92" s="221"/>
      <c r="OXQ92" s="221"/>
      <c r="OXR92" s="221"/>
      <c r="OXS92" s="221"/>
      <c r="OXT92" s="221"/>
      <c r="OXU92" s="221"/>
      <c r="OXV92" s="221"/>
      <c r="OXW92" s="221"/>
      <c r="OXX92" s="221"/>
      <c r="OXY92" s="221"/>
      <c r="OXZ92" s="221"/>
      <c r="OYA92" s="221"/>
      <c r="OYB92" s="221"/>
      <c r="OYC92" s="221"/>
      <c r="OYD92" s="221"/>
      <c r="OYE92" s="221"/>
      <c r="OYF92" s="221"/>
      <c r="OYG92" s="221"/>
      <c r="OYH92" s="221"/>
      <c r="OYI92" s="221"/>
      <c r="OYJ92" s="221"/>
      <c r="OYK92" s="221"/>
      <c r="OYL92" s="221"/>
      <c r="OYM92" s="221"/>
      <c r="OYN92" s="221"/>
      <c r="OYO92" s="221"/>
      <c r="OYP92" s="221"/>
      <c r="OYQ92" s="221"/>
      <c r="OYR92" s="221"/>
      <c r="OYS92" s="221"/>
      <c r="OYT92" s="221"/>
      <c r="OYU92" s="221"/>
      <c r="OYV92" s="221"/>
      <c r="OYW92" s="221"/>
      <c r="OYX92" s="221"/>
      <c r="OYY92" s="221"/>
      <c r="OYZ92" s="221"/>
      <c r="OZA92" s="221"/>
      <c r="OZB92" s="221"/>
      <c r="OZC92" s="221"/>
      <c r="OZD92" s="221"/>
      <c r="OZE92" s="221"/>
      <c r="OZF92" s="221"/>
      <c r="OZG92" s="221"/>
      <c r="OZH92" s="221"/>
      <c r="OZI92" s="221"/>
      <c r="OZJ92" s="221"/>
      <c r="OZK92" s="221"/>
      <c r="OZL92" s="221"/>
      <c r="OZM92" s="221"/>
      <c r="OZN92" s="221"/>
      <c r="OZO92" s="221"/>
      <c r="OZP92" s="221"/>
      <c r="OZQ92" s="221"/>
      <c r="OZR92" s="221"/>
      <c r="OZS92" s="221"/>
      <c r="OZT92" s="221"/>
      <c r="OZU92" s="221"/>
      <c r="OZV92" s="221"/>
      <c r="OZW92" s="221"/>
      <c r="OZX92" s="221"/>
      <c r="OZY92" s="221"/>
      <c r="OZZ92" s="221"/>
      <c r="PAA92" s="221"/>
      <c r="PAB92" s="221"/>
      <c r="PAC92" s="221"/>
      <c r="PAD92" s="221"/>
      <c r="PAE92" s="221"/>
      <c r="PAF92" s="221"/>
      <c r="PAG92" s="221"/>
      <c r="PAH92" s="221"/>
      <c r="PAI92" s="221"/>
      <c r="PAJ92" s="221"/>
      <c r="PAK92" s="221"/>
      <c r="PAL92" s="221"/>
      <c r="PAM92" s="221"/>
      <c r="PAN92" s="221"/>
      <c r="PAO92" s="221"/>
      <c r="PAP92" s="221"/>
      <c r="PAQ92" s="221"/>
      <c r="PAR92" s="221"/>
      <c r="PAS92" s="221"/>
      <c r="PAT92" s="221"/>
      <c r="PAU92" s="221"/>
      <c r="PAV92" s="221"/>
      <c r="PAW92" s="221"/>
      <c r="PAX92" s="221"/>
      <c r="PAY92" s="221"/>
      <c r="PAZ92" s="221"/>
      <c r="PBA92" s="221"/>
      <c r="PBB92" s="221"/>
      <c r="PBC92" s="221"/>
      <c r="PBD92" s="221"/>
      <c r="PBE92" s="221"/>
      <c r="PBF92" s="221"/>
      <c r="PBG92" s="221"/>
      <c r="PBH92" s="221"/>
      <c r="PBI92" s="221"/>
      <c r="PBJ92" s="221"/>
      <c r="PBK92" s="221"/>
      <c r="PBL92" s="221"/>
      <c r="PBM92" s="221"/>
      <c r="PBN92" s="221"/>
      <c r="PBO92" s="221"/>
      <c r="PBP92" s="221"/>
      <c r="PBQ92" s="221"/>
      <c r="PBR92" s="221"/>
      <c r="PBS92" s="221"/>
      <c r="PBT92" s="221"/>
      <c r="PBU92" s="221"/>
      <c r="PBV92" s="221"/>
      <c r="PBW92" s="221"/>
      <c r="PBX92" s="221"/>
      <c r="PBY92" s="221"/>
      <c r="PBZ92" s="221"/>
      <c r="PCA92" s="221"/>
      <c r="PCB92" s="221"/>
      <c r="PCC92" s="221"/>
      <c r="PCD92" s="221"/>
      <c r="PCE92" s="221"/>
      <c r="PCF92" s="221"/>
      <c r="PCG92" s="221"/>
      <c r="PCH92" s="221"/>
      <c r="PCI92" s="221"/>
      <c r="PCJ92" s="221"/>
      <c r="PCK92" s="221"/>
      <c r="PCL92" s="221"/>
      <c r="PCM92" s="221"/>
      <c r="PCN92" s="221"/>
      <c r="PCO92" s="221"/>
      <c r="PCP92" s="221"/>
      <c r="PCQ92" s="221"/>
      <c r="PCR92" s="221"/>
      <c r="PCS92" s="221"/>
      <c r="PCT92" s="221"/>
      <c r="PCU92" s="221"/>
      <c r="PCV92" s="221"/>
      <c r="PCW92" s="221"/>
      <c r="PCX92" s="221"/>
      <c r="PCY92" s="221"/>
      <c r="PCZ92" s="221"/>
      <c r="PDA92" s="221"/>
      <c r="PDB92" s="221"/>
      <c r="PDC92" s="221"/>
      <c r="PDD92" s="221"/>
      <c r="PDE92" s="221"/>
      <c r="PDF92" s="221"/>
      <c r="PDG92" s="221"/>
      <c r="PDH92" s="221"/>
      <c r="PDI92" s="221"/>
      <c r="PDJ92" s="221"/>
      <c r="PDK92" s="221"/>
      <c r="PDL92" s="221"/>
      <c r="PDM92" s="221"/>
      <c r="PDN92" s="221"/>
      <c r="PDO92" s="221"/>
      <c r="PDP92" s="221"/>
      <c r="PDQ92" s="221"/>
      <c r="PDR92" s="221"/>
      <c r="PDS92" s="221"/>
      <c r="PDT92" s="221"/>
      <c r="PDU92" s="221"/>
      <c r="PDV92" s="221"/>
      <c r="PDW92" s="221"/>
      <c r="PDX92" s="221"/>
      <c r="PDY92" s="221"/>
      <c r="PDZ92" s="221"/>
      <c r="PEA92" s="221"/>
      <c r="PEB92" s="221"/>
      <c r="PEC92" s="221"/>
      <c r="PED92" s="221"/>
      <c r="PEE92" s="221"/>
      <c r="PEF92" s="221"/>
      <c r="PEG92" s="221"/>
      <c r="PEH92" s="221"/>
      <c r="PEI92" s="221"/>
      <c r="PEJ92" s="221"/>
      <c r="PEK92" s="221"/>
      <c r="PEL92" s="221"/>
      <c r="PEM92" s="221"/>
      <c r="PEN92" s="221"/>
      <c r="PEO92" s="221"/>
      <c r="PEP92" s="221"/>
      <c r="PEQ92" s="221"/>
      <c r="PER92" s="221"/>
      <c r="PES92" s="221"/>
      <c r="PET92" s="221"/>
      <c r="PEU92" s="221"/>
      <c r="PEV92" s="221"/>
      <c r="PEW92" s="221"/>
      <c r="PEX92" s="221"/>
      <c r="PEY92" s="221"/>
      <c r="PEZ92" s="221"/>
      <c r="PFA92" s="221"/>
      <c r="PFB92" s="221"/>
      <c r="PFC92" s="221"/>
      <c r="PFD92" s="221"/>
      <c r="PFE92" s="221"/>
      <c r="PFF92" s="221"/>
      <c r="PFG92" s="221"/>
      <c r="PFH92" s="221"/>
      <c r="PFI92" s="221"/>
      <c r="PFJ92" s="221"/>
      <c r="PFK92" s="221"/>
      <c r="PFL92" s="221"/>
      <c r="PFM92" s="221"/>
      <c r="PFN92" s="221"/>
      <c r="PFO92" s="221"/>
      <c r="PFP92" s="221"/>
      <c r="PFQ92" s="221"/>
      <c r="PFR92" s="221"/>
      <c r="PFS92" s="221"/>
      <c r="PFT92" s="221"/>
      <c r="PFU92" s="221"/>
      <c r="PFV92" s="221"/>
      <c r="PFW92" s="221"/>
      <c r="PFX92" s="221"/>
      <c r="PFY92" s="221"/>
      <c r="PFZ92" s="221"/>
      <c r="PGA92" s="221"/>
      <c r="PGB92" s="221"/>
      <c r="PGC92" s="221"/>
      <c r="PGD92" s="221"/>
      <c r="PGE92" s="221"/>
      <c r="PGF92" s="221"/>
      <c r="PGG92" s="221"/>
      <c r="PGH92" s="221"/>
      <c r="PGI92" s="221"/>
      <c r="PGJ92" s="221"/>
      <c r="PGK92" s="221"/>
      <c r="PGL92" s="221"/>
      <c r="PGM92" s="221"/>
      <c r="PGN92" s="221"/>
      <c r="PGO92" s="221"/>
      <c r="PGP92" s="221"/>
      <c r="PGQ92" s="221"/>
      <c r="PGR92" s="221"/>
      <c r="PGS92" s="221"/>
      <c r="PGT92" s="221"/>
      <c r="PGU92" s="221"/>
      <c r="PGV92" s="221"/>
      <c r="PGW92" s="221"/>
      <c r="PGX92" s="221"/>
      <c r="PGY92" s="221"/>
      <c r="PGZ92" s="221"/>
      <c r="PHA92" s="221"/>
      <c r="PHB92" s="221"/>
      <c r="PHC92" s="221"/>
      <c r="PHD92" s="221"/>
      <c r="PHE92" s="221"/>
      <c r="PHF92" s="221"/>
      <c r="PHG92" s="221"/>
      <c r="PHH92" s="221"/>
      <c r="PHI92" s="221"/>
      <c r="PHJ92" s="221"/>
      <c r="PHK92" s="221"/>
      <c r="PHL92" s="221"/>
      <c r="PHM92" s="221"/>
      <c r="PHN92" s="221"/>
      <c r="PHO92" s="221"/>
      <c r="PHP92" s="221"/>
      <c r="PHQ92" s="221"/>
      <c r="PHR92" s="221"/>
      <c r="PHS92" s="221"/>
      <c r="PHT92" s="221"/>
      <c r="PHU92" s="221"/>
      <c r="PHV92" s="221"/>
      <c r="PHW92" s="221"/>
      <c r="PHX92" s="221"/>
      <c r="PHY92" s="221"/>
      <c r="PHZ92" s="221"/>
      <c r="PIA92" s="221"/>
      <c r="PIB92" s="221"/>
      <c r="PIC92" s="221"/>
      <c r="PID92" s="221"/>
      <c r="PIE92" s="221"/>
      <c r="PIF92" s="221"/>
      <c r="PIG92" s="221"/>
      <c r="PIH92" s="221"/>
      <c r="PII92" s="221"/>
      <c r="PIJ92" s="221"/>
      <c r="PIK92" s="221"/>
      <c r="PIL92" s="221"/>
      <c r="PIM92" s="221"/>
      <c r="PIN92" s="221"/>
      <c r="PIO92" s="221"/>
      <c r="PIP92" s="221"/>
      <c r="PIQ92" s="221"/>
      <c r="PIR92" s="221"/>
      <c r="PIS92" s="221"/>
      <c r="PIT92" s="221"/>
      <c r="PIU92" s="221"/>
      <c r="PIV92" s="221"/>
      <c r="PIW92" s="221"/>
      <c r="PIX92" s="221"/>
      <c r="PIY92" s="221"/>
      <c r="PIZ92" s="221"/>
      <c r="PJA92" s="221"/>
      <c r="PJB92" s="221"/>
      <c r="PJC92" s="221"/>
      <c r="PJD92" s="221"/>
      <c r="PJE92" s="221"/>
      <c r="PJF92" s="221"/>
      <c r="PJG92" s="221"/>
      <c r="PJH92" s="221"/>
      <c r="PJI92" s="221"/>
      <c r="PJJ92" s="221"/>
      <c r="PJK92" s="221"/>
      <c r="PJL92" s="221"/>
      <c r="PJM92" s="221"/>
      <c r="PJN92" s="221"/>
      <c r="PJO92" s="221"/>
      <c r="PJP92" s="221"/>
      <c r="PJQ92" s="221"/>
      <c r="PJR92" s="221"/>
      <c r="PJS92" s="221"/>
      <c r="PJT92" s="221"/>
      <c r="PJU92" s="221"/>
      <c r="PJV92" s="221"/>
      <c r="PJW92" s="221"/>
      <c r="PJX92" s="221"/>
      <c r="PJY92" s="221"/>
      <c r="PJZ92" s="221"/>
      <c r="PKA92" s="221"/>
      <c r="PKB92" s="221"/>
      <c r="PKC92" s="221"/>
      <c r="PKD92" s="221"/>
      <c r="PKE92" s="221"/>
      <c r="PKF92" s="221"/>
      <c r="PKG92" s="221"/>
      <c r="PKH92" s="221"/>
      <c r="PKI92" s="221"/>
      <c r="PKJ92" s="221"/>
      <c r="PKK92" s="221"/>
      <c r="PKL92" s="221"/>
      <c r="PKM92" s="221"/>
      <c r="PKN92" s="221"/>
      <c r="PKO92" s="221"/>
      <c r="PKP92" s="221"/>
      <c r="PKQ92" s="221"/>
      <c r="PKR92" s="221"/>
      <c r="PKS92" s="221"/>
      <c r="PKT92" s="221"/>
      <c r="PKU92" s="221"/>
      <c r="PKV92" s="221"/>
      <c r="PKW92" s="221"/>
      <c r="PKX92" s="221"/>
      <c r="PKY92" s="221"/>
      <c r="PKZ92" s="221"/>
      <c r="PLA92" s="221"/>
      <c r="PLB92" s="221"/>
      <c r="PLC92" s="221"/>
      <c r="PLD92" s="221"/>
      <c r="PLE92" s="221"/>
      <c r="PLF92" s="221"/>
      <c r="PLG92" s="221"/>
      <c r="PLH92" s="221"/>
      <c r="PLI92" s="221"/>
      <c r="PLJ92" s="221"/>
      <c r="PLK92" s="221"/>
      <c r="PLL92" s="221"/>
      <c r="PLM92" s="221"/>
      <c r="PLN92" s="221"/>
      <c r="PLO92" s="221"/>
      <c r="PLP92" s="221"/>
      <c r="PLQ92" s="221"/>
      <c r="PLR92" s="221"/>
      <c r="PLS92" s="221"/>
      <c r="PLT92" s="221"/>
      <c r="PLU92" s="221"/>
      <c r="PLV92" s="221"/>
      <c r="PLW92" s="221"/>
      <c r="PLX92" s="221"/>
      <c r="PLY92" s="221"/>
      <c r="PLZ92" s="221"/>
      <c r="PMA92" s="221"/>
      <c r="PMB92" s="221"/>
      <c r="PMC92" s="221"/>
      <c r="PMD92" s="221"/>
      <c r="PME92" s="221"/>
      <c r="PMF92" s="221"/>
      <c r="PMG92" s="221"/>
      <c r="PMH92" s="221"/>
      <c r="PMI92" s="221"/>
      <c r="PMJ92" s="221"/>
      <c r="PMK92" s="221"/>
      <c r="PML92" s="221"/>
      <c r="PMM92" s="221"/>
      <c r="PMN92" s="221"/>
      <c r="PMO92" s="221"/>
      <c r="PMP92" s="221"/>
      <c r="PMQ92" s="221"/>
      <c r="PMR92" s="221"/>
      <c r="PMS92" s="221"/>
      <c r="PMT92" s="221"/>
      <c r="PMU92" s="221"/>
      <c r="PMV92" s="221"/>
      <c r="PMW92" s="221"/>
      <c r="PMX92" s="221"/>
      <c r="PMY92" s="221"/>
      <c r="PMZ92" s="221"/>
      <c r="PNA92" s="221"/>
      <c r="PNB92" s="221"/>
      <c r="PNC92" s="221"/>
      <c r="PND92" s="221"/>
      <c r="PNE92" s="221"/>
      <c r="PNF92" s="221"/>
      <c r="PNG92" s="221"/>
      <c r="PNH92" s="221"/>
      <c r="PNI92" s="221"/>
      <c r="PNJ92" s="221"/>
      <c r="PNK92" s="221"/>
      <c r="PNL92" s="221"/>
      <c r="PNM92" s="221"/>
      <c r="PNN92" s="221"/>
      <c r="PNO92" s="221"/>
      <c r="PNP92" s="221"/>
      <c r="PNQ92" s="221"/>
      <c r="PNR92" s="221"/>
      <c r="PNS92" s="221"/>
      <c r="PNT92" s="221"/>
      <c r="PNU92" s="221"/>
      <c r="PNV92" s="221"/>
      <c r="PNW92" s="221"/>
      <c r="PNX92" s="221"/>
      <c r="PNY92" s="221"/>
      <c r="PNZ92" s="221"/>
      <c r="POA92" s="221"/>
      <c r="POB92" s="221"/>
      <c r="POC92" s="221"/>
      <c r="POD92" s="221"/>
      <c r="POE92" s="221"/>
      <c r="POF92" s="221"/>
      <c r="POG92" s="221"/>
      <c r="POH92" s="221"/>
      <c r="POI92" s="221"/>
      <c r="POJ92" s="221"/>
      <c r="POK92" s="221"/>
      <c r="POL92" s="221"/>
      <c r="POM92" s="221"/>
      <c r="PON92" s="221"/>
      <c r="POO92" s="221"/>
      <c r="POP92" s="221"/>
      <c r="POQ92" s="221"/>
      <c r="POR92" s="221"/>
      <c r="POS92" s="221"/>
      <c r="POT92" s="221"/>
      <c r="POU92" s="221"/>
      <c r="POV92" s="221"/>
      <c r="POW92" s="221"/>
      <c r="POX92" s="221"/>
      <c r="POY92" s="221"/>
      <c r="POZ92" s="221"/>
      <c r="PPA92" s="221"/>
      <c r="PPB92" s="221"/>
      <c r="PPC92" s="221"/>
      <c r="PPD92" s="221"/>
      <c r="PPE92" s="221"/>
      <c r="PPF92" s="221"/>
      <c r="PPG92" s="221"/>
      <c r="PPH92" s="221"/>
      <c r="PPI92" s="221"/>
      <c r="PPJ92" s="221"/>
      <c r="PPK92" s="221"/>
      <c r="PPL92" s="221"/>
      <c r="PPM92" s="221"/>
      <c r="PPN92" s="221"/>
      <c r="PPO92" s="221"/>
      <c r="PPP92" s="221"/>
      <c r="PPQ92" s="221"/>
      <c r="PPR92" s="221"/>
      <c r="PPS92" s="221"/>
      <c r="PPT92" s="221"/>
      <c r="PPU92" s="221"/>
      <c r="PPV92" s="221"/>
      <c r="PPW92" s="221"/>
      <c r="PPX92" s="221"/>
      <c r="PPY92" s="221"/>
      <c r="PPZ92" s="221"/>
      <c r="PQA92" s="221"/>
      <c r="PQB92" s="221"/>
      <c r="PQC92" s="221"/>
      <c r="PQD92" s="221"/>
      <c r="PQE92" s="221"/>
      <c r="PQF92" s="221"/>
      <c r="PQG92" s="221"/>
      <c r="PQH92" s="221"/>
      <c r="PQI92" s="221"/>
      <c r="PQJ92" s="221"/>
      <c r="PQK92" s="221"/>
      <c r="PQL92" s="221"/>
      <c r="PQM92" s="221"/>
      <c r="PQN92" s="221"/>
      <c r="PQO92" s="221"/>
      <c r="PQP92" s="221"/>
      <c r="PQQ92" s="221"/>
      <c r="PQR92" s="221"/>
      <c r="PQS92" s="221"/>
      <c r="PQT92" s="221"/>
      <c r="PQU92" s="221"/>
      <c r="PQV92" s="221"/>
      <c r="PQW92" s="221"/>
      <c r="PQX92" s="221"/>
      <c r="PQY92" s="221"/>
      <c r="PQZ92" s="221"/>
      <c r="PRA92" s="221"/>
      <c r="PRB92" s="221"/>
      <c r="PRC92" s="221"/>
      <c r="PRD92" s="221"/>
      <c r="PRE92" s="221"/>
      <c r="PRF92" s="221"/>
      <c r="PRG92" s="221"/>
      <c r="PRH92" s="221"/>
      <c r="PRI92" s="221"/>
      <c r="PRJ92" s="221"/>
      <c r="PRK92" s="221"/>
      <c r="PRL92" s="221"/>
      <c r="PRM92" s="221"/>
      <c r="PRN92" s="221"/>
      <c r="PRO92" s="221"/>
      <c r="PRP92" s="221"/>
      <c r="PRQ92" s="221"/>
      <c r="PRR92" s="221"/>
      <c r="PRS92" s="221"/>
      <c r="PRT92" s="221"/>
      <c r="PRU92" s="221"/>
      <c r="PRV92" s="221"/>
      <c r="PRW92" s="221"/>
      <c r="PRX92" s="221"/>
      <c r="PRY92" s="221"/>
      <c r="PRZ92" s="221"/>
      <c r="PSA92" s="221"/>
      <c r="PSB92" s="221"/>
      <c r="PSC92" s="221"/>
      <c r="PSD92" s="221"/>
      <c r="PSE92" s="221"/>
      <c r="PSF92" s="221"/>
      <c r="PSG92" s="221"/>
      <c r="PSH92" s="221"/>
      <c r="PSI92" s="221"/>
      <c r="PSJ92" s="221"/>
      <c r="PSK92" s="221"/>
      <c r="PSL92" s="221"/>
      <c r="PSM92" s="221"/>
      <c r="PSN92" s="221"/>
      <c r="PSO92" s="221"/>
      <c r="PSP92" s="221"/>
      <c r="PSQ92" s="221"/>
      <c r="PSR92" s="221"/>
      <c r="PSS92" s="221"/>
      <c r="PST92" s="221"/>
      <c r="PSU92" s="221"/>
      <c r="PSV92" s="221"/>
      <c r="PSW92" s="221"/>
      <c r="PSX92" s="221"/>
      <c r="PSY92" s="221"/>
      <c r="PSZ92" s="221"/>
      <c r="PTA92" s="221"/>
      <c r="PTB92" s="221"/>
      <c r="PTC92" s="221"/>
      <c r="PTD92" s="221"/>
      <c r="PTE92" s="221"/>
      <c r="PTF92" s="221"/>
      <c r="PTG92" s="221"/>
      <c r="PTH92" s="221"/>
      <c r="PTI92" s="221"/>
      <c r="PTJ92" s="221"/>
      <c r="PTK92" s="221"/>
      <c r="PTL92" s="221"/>
      <c r="PTM92" s="221"/>
      <c r="PTN92" s="221"/>
      <c r="PTO92" s="221"/>
      <c r="PTP92" s="221"/>
      <c r="PTQ92" s="221"/>
      <c r="PTR92" s="221"/>
      <c r="PTS92" s="221"/>
      <c r="PTT92" s="221"/>
      <c r="PTU92" s="221"/>
      <c r="PTV92" s="221"/>
      <c r="PTW92" s="221"/>
      <c r="PTX92" s="221"/>
      <c r="PTY92" s="221"/>
      <c r="PTZ92" s="221"/>
      <c r="PUA92" s="221"/>
      <c r="PUB92" s="221"/>
      <c r="PUC92" s="221"/>
      <c r="PUD92" s="221"/>
      <c r="PUE92" s="221"/>
      <c r="PUF92" s="221"/>
      <c r="PUG92" s="221"/>
      <c r="PUH92" s="221"/>
      <c r="PUI92" s="221"/>
      <c r="PUJ92" s="221"/>
      <c r="PUK92" s="221"/>
      <c r="PUL92" s="221"/>
      <c r="PUM92" s="221"/>
      <c r="PUN92" s="221"/>
      <c r="PUO92" s="221"/>
      <c r="PUP92" s="221"/>
      <c r="PUQ92" s="221"/>
      <c r="PUR92" s="221"/>
      <c r="PUS92" s="221"/>
      <c r="PUT92" s="221"/>
      <c r="PUU92" s="221"/>
      <c r="PUV92" s="221"/>
      <c r="PUW92" s="221"/>
      <c r="PUX92" s="221"/>
      <c r="PUY92" s="221"/>
      <c r="PUZ92" s="221"/>
      <c r="PVA92" s="221"/>
      <c r="PVB92" s="221"/>
      <c r="PVC92" s="221"/>
      <c r="PVD92" s="221"/>
      <c r="PVE92" s="221"/>
      <c r="PVF92" s="221"/>
      <c r="PVG92" s="221"/>
      <c r="PVH92" s="221"/>
      <c r="PVI92" s="221"/>
      <c r="PVJ92" s="221"/>
      <c r="PVK92" s="221"/>
      <c r="PVL92" s="221"/>
      <c r="PVM92" s="221"/>
      <c r="PVN92" s="221"/>
      <c r="PVO92" s="221"/>
      <c r="PVP92" s="221"/>
      <c r="PVQ92" s="221"/>
      <c r="PVR92" s="221"/>
      <c r="PVS92" s="221"/>
      <c r="PVT92" s="221"/>
      <c r="PVU92" s="221"/>
      <c r="PVV92" s="221"/>
      <c r="PVW92" s="221"/>
      <c r="PVX92" s="221"/>
      <c r="PVY92" s="221"/>
      <c r="PVZ92" s="221"/>
      <c r="PWA92" s="221"/>
      <c r="PWB92" s="221"/>
      <c r="PWC92" s="221"/>
      <c r="PWD92" s="221"/>
      <c r="PWE92" s="221"/>
      <c r="PWF92" s="221"/>
      <c r="PWG92" s="221"/>
      <c r="PWH92" s="221"/>
      <c r="PWI92" s="221"/>
      <c r="PWJ92" s="221"/>
      <c r="PWK92" s="221"/>
      <c r="PWL92" s="221"/>
      <c r="PWM92" s="221"/>
      <c r="PWN92" s="221"/>
      <c r="PWO92" s="221"/>
      <c r="PWP92" s="221"/>
      <c r="PWQ92" s="221"/>
      <c r="PWR92" s="221"/>
      <c r="PWS92" s="221"/>
      <c r="PWT92" s="221"/>
      <c r="PWU92" s="221"/>
      <c r="PWV92" s="221"/>
      <c r="PWW92" s="221"/>
      <c r="PWX92" s="221"/>
      <c r="PWY92" s="221"/>
      <c r="PWZ92" s="221"/>
      <c r="PXA92" s="221"/>
      <c r="PXB92" s="221"/>
      <c r="PXC92" s="221"/>
      <c r="PXD92" s="221"/>
      <c r="PXE92" s="221"/>
      <c r="PXF92" s="221"/>
      <c r="PXG92" s="221"/>
      <c r="PXH92" s="221"/>
      <c r="PXI92" s="221"/>
      <c r="PXJ92" s="221"/>
      <c r="PXK92" s="221"/>
      <c r="PXL92" s="221"/>
      <c r="PXM92" s="221"/>
      <c r="PXN92" s="221"/>
      <c r="PXO92" s="221"/>
      <c r="PXP92" s="221"/>
      <c r="PXQ92" s="221"/>
      <c r="PXR92" s="221"/>
      <c r="PXS92" s="221"/>
      <c r="PXT92" s="221"/>
      <c r="PXU92" s="221"/>
      <c r="PXV92" s="221"/>
      <c r="PXW92" s="221"/>
      <c r="PXX92" s="221"/>
      <c r="PXY92" s="221"/>
      <c r="PXZ92" s="221"/>
      <c r="PYA92" s="221"/>
      <c r="PYB92" s="221"/>
      <c r="PYC92" s="221"/>
      <c r="PYD92" s="221"/>
      <c r="PYE92" s="221"/>
      <c r="PYF92" s="221"/>
      <c r="PYG92" s="221"/>
      <c r="PYH92" s="221"/>
      <c r="PYI92" s="221"/>
      <c r="PYJ92" s="221"/>
      <c r="PYK92" s="221"/>
      <c r="PYL92" s="221"/>
      <c r="PYM92" s="221"/>
      <c r="PYN92" s="221"/>
      <c r="PYO92" s="221"/>
      <c r="PYP92" s="221"/>
      <c r="PYQ92" s="221"/>
      <c r="PYR92" s="221"/>
      <c r="PYS92" s="221"/>
      <c r="PYT92" s="221"/>
      <c r="PYU92" s="221"/>
      <c r="PYV92" s="221"/>
      <c r="PYW92" s="221"/>
      <c r="PYX92" s="221"/>
      <c r="PYY92" s="221"/>
      <c r="PYZ92" s="221"/>
      <c r="PZA92" s="221"/>
      <c r="PZB92" s="221"/>
      <c r="PZC92" s="221"/>
      <c r="PZD92" s="221"/>
      <c r="PZE92" s="221"/>
      <c r="PZF92" s="221"/>
      <c r="PZG92" s="221"/>
      <c r="PZH92" s="221"/>
      <c r="PZI92" s="221"/>
      <c r="PZJ92" s="221"/>
      <c r="PZK92" s="221"/>
      <c r="PZL92" s="221"/>
      <c r="PZM92" s="221"/>
      <c r="PZN92" s="221"/>
      <c r="PZO92" s="221"/>
      <c r="PZP92" s="221"/>
      <c r="PZQ92" s="221"/>
      <c r="PZR92" s="221"/>
      <c r="PZS92" s="221"/>
      <c r="PZT92" s="221"/>
      <c r="PZU92" s="221"/>
      <c r="PZV92" s="221"/>
      <c r="PZW92" s="221"/>
      <c r="PZX92" s="221"/>
      <c r="PZY92" s="221"/>
      <c r="PZZ92" s="221"/>
      <c r="QAA92" s="221"/>
      <c r="QAB92" s="221"/>
      <c r="QAC92" s="221"/>
      <c r="QAD92" s="221"/>
      <c r="QAE92" s="221"/>
      <c r="QAF92" s="221"/>
      <c r="QAG92" s="221"/>
      <c r="QAH92" s="221"/>
      <c r="QAI92" s="221"/>
      <c r="QAJ92" s="221"/>
      <c r="QAK92" s="221"/>
      <c r="QAL92" s="221"/>
      <c r="QAM92" s="221"/>
      <c r="QAN92" s="221"/>
      <c r="QAO92" s="221"/>
      <c r="QAP92" s="221"/>
      <c r="QAQ92" s="221"/>
      <c r="QAR92" s="221"/>
      <c r="QAS92" s="221"/>
      <c r="QAT92" s="221"/>
      <c r="QAU92" s="221"/>
      <c r="QAV92" s="221"/>
      <c r="QAW92" s="221"/>
      <c r="QAX92" s="221"/>
      <c r="QAY92" s="221"/>
      <c r="QAZ92" s="221"/>
      <c r="QBA92" s="221"/>
      <c r="QBB92" s="221"/>
      <c r="QBC92" s="221"/>
      <c r="QBD92" s="221"/>
      <c r="QBE92" s="221"/>
      <c r="QBF92" s="221"/>
      <c r="QBG92" s="221"/>
      <c r="QBH92" s="221"/>
      <c r="QBI92" s="221"/>
      <c r="QBJ92" s="221"/>
      <c r="QBK92" s="221"/>
      <c r="QBL92" s="221"/>
      <c r="QBM92" s="221"/>
      <c r="QBN92" s="221"/>
      <c r="QBO92" s="221"/>
      <c r="QBP92" s="221"/>
      <c r="QBQ92" s="221"/>
      <c r="QBR92" s="221"/>
      <c r="QBS92" s="221"/>
      <c r="QBT92" s="221"/>
      <c r="QBU92" s="221"/>
      <c r="QBV92" s="221"/>
      <c r="QBW92" s="221"/>
      <c r="QBX92" s="221"/>
      <c r="QBY92" s="221"/>
      <c r="QBZ92" s="221"/>
      <c r="QCA92" s="221"/>
      <c r="QCB92" s="221"/>
      <c r="QCC92" s="221"/>
      <c r="QCD92" s="221"/>
      <c r="QCE92" s="221"/>
      <c r="QCF92" s="221"/>
      <c r="QCG92" s="221"/>
      <c r="QCH92" s="221"/>
      <c r="QCI92" s="221"/>
      <c r="QCJ92" s="221"/>
      <c r="QCK92" s="221"/>
      <c r="QCL92" s="221"/>
      <c r="QCM92" s="221"/>
      <c r="QCN92" s="221"/>
      <c r="QCO92" s="221"/>
      <c r="QCP92" s="221"/>
      <c r="QCQ92" s="221"/>
      <c r="QCR92" s="221"/>
      <c r="QCS92" s="221"/>
      <c r="QCT92" s="221"/>
      <c r="QCU92" s="221"/>
      <c r="QCV92" s="221"/>
      <c r="QCW92" s="221"/>
      <c r="QCX92" s="221"/>
      <c r="QCY92" s="221"/>
      <c r="QCZ92" s="221"/>
      <c r="QDA92" s="221"/>
      <c r="QDB92" s="221"/>
      <c r="QDC92" s="221"/>
      <c r="QDD92" s="221"/>
      <c r="QDE92" s="221"/>
      <c r="QDF92" s="221"/>
      <c r="QDG92" s="221"/>
      <c r="QDH92" s="221"/>
      <c r="QDI92" s="221"/>
      <c r="QDJ92" s="221"/>
      <c r="QDK92" s="221"/>
      <c r="QDL92" s="221"/>
      <c r="QDM92" s="221"/>
      <c r="QDN92" s="221"/>
      <c r="QDO92" s="221"/>
      <c r="QDP92" s="221"/>
      <c r="QDQ92" s="221"/>
      <c r="QDR92" s="221"/>
      <c r="QDS92" s="221"/>
      <c r="QDT92" s="221"/>
      <c r="QDU92" s="221"/>
      <c r="QDV92" s="221"/>
      <c r="QDW92" s="221"/>
      <c r="QDX92" s="221"/>
      <c r="QDY92" s="221"/>
      <c r="QDZ92" s="221"/>
      <c r="QEA92" s="221"/>
      <c r="QEB92" s="221"/>
      <c r="QEC92" s="221"/>
      <c r="QED92" s="221"/>
      <c r="QEE92" s="221"/>
      <c r="QEF92" s="221"/>
      <c r="QEG92" s="221"/>
      <c r="QEH92" s="221"/>
      <c r="QEI92" s="221"/>
      <c r="QEJ92" s="221"/>
      <c r="QEK92" s="221"/>
      <c r="QEL92" s="221"/>
      <c r="QEM92" s="221"/>
      <c r="QEN92" s="221"/>
      <c r="QEO92" s="221"/>
      <c r="QEP92" s="221"/>
      <c r="QEQ92" s="221"/>
      <c r="QER92" s="221"/>
      <c r="QES92" s="221"/>
      <c r="QET92" s="221"/>
      <c r="QEU92" s="221"/>
      <c r="QEV92" s="221"/>
      <c r="QEW92" s="221"/>
      <c r="QEX92" s="221"/>
      <c r="QEY92" s="221"/>
      <c r="QEZ92" s="221"/>
      <c r="QFA92" s="221"/>
      <c r="QFB92" s="221"/>
      <c r="QFC92" s="221"/>
      <c r="QFD92" s="221"/>
      <c r="QFE92" s="221"/>
      <c r="QFF92" s="221"/>
      <c r="QFG92" s="221"/>
      <c r="QFH92" s="221"/>
      <c r="QFI92" s="221"/>
      <c r="QFJ92" s="221"/>
      <c r="QFK92" s="221"/>
      <c r="QFL92" s="221"/>
      <c r="QFM92" s="221"/>
      <c r="QFN92" s="221"/>
      <c r="QFO92" s="221"/>
      <c r="QFP92" s="221"/>
      <c r="QFQ92" s="221"/>
      <c r="QFR92" s="221"/>
      <c r="QFS92" s="221"/>
      <c r="QFT92" s="221"/>
      <c r="QFU92" s="221"/>
      <c r="QFV92" s="221"/>
      <c r="QFW92" s="221"/>
      <c r="QFX92" s="221"/>
      <c r="QFY92" s="221"/>
      <c r="QFZ92" s="221"/>
      <c r="QGA92" s="221"/>
      <c r="QGB92" s="221"/>
      <c r="QGC92" s="221"/>
      <c r="QGD92" s="221"/>
      <c r="QGE92" s="221"/>
      <c r="QGF92" s="221"/>
      <c r="QGG92" s="221"/>
      <c r="QGH92" s="221"/>
      <c r="QGI92" s="221"/>
      <c r="QGJ92" s="221"/>
      <c r="QGK92" s="221"/>
      <c r="QGL92" s="221"/>
      <c r="QGM92" s="221"/>
      <c r="QGN92" s="221"/>
      <c r="QGO92" s="221"/>
      <c r="QGP92" s="221"/>
      <c r="QGQ92" s="221"/>
      <c r="QGR92" s="221"/>
      <c r="QGS92" s="221"/>
      <c r="QGT92" s="221"/>
      <c r="QGU92" s="221"/>
      <c r="QGV92" s="221"/>
      <c r="QGW92" s="221"/>
      <c r="QGX92" s="221"/>
      <c r="QGY92" s="221"/>
      <c r="QGZ92" s="221"/>
      <c r="QHA92" s="221"/>
      <c r="QHB92" s="221"/>
      <c r="QHC92" s="221"/>
      <c r="QHD92" s="221"/>
      <c r="QHE92" s="221"/>
      <c r="QHF92" s="221"/>
      <c r="QHG92" s="221"/>
      <c r="QHH92" s="221"/>
      <c r="QHI92" s="221"/>
      <c r="QHJ92" s="221"/>
      <c r="QHK92" s="221"/>
      <c r="QHL92" s="221"/>
      <c r="QHM92" s="221"/>
      <c r="QHN92" s="221"/>
      <c r="QHO92" s="221"/>
      <c r="QHP92" s="221"/>
      <c r="QHQ92" s="221"/>
      <c r="QHR92" s="221"/>
      <c r="QHS92" s="221"/>
      <c r="QHT92" s="221"/>
      <c r="QHU92" s="221"/>
      <c r="QHV92" s="221"/>
      <c r="QHW92" s="221"/>
      <c r="QHX92" s="221"/>
      <c r="QHY92" s="221"/>
      <c r="QHZ92" s="221"/>
      <c r="QIA92" s="221"/>
      <c r="QIB92" s="221"/>
      <c r="QIC92" s="221"/>
      <c r="QID92" s="221"/>
      <c r="QIE92" s="221"/>
      <c r="QIF92" s="221"/>
      <c r="QIG92" s="221"/>
      <c r="QIH92" s="221"/>
      <c r="QII92" s="221"/>
      <c r="QIJ92" s="221"/>
      <c r="QIK92" s="221"/>
      <c r="QIL92" s="221"/>
      <c r="QIM92" s="221"/>
      <c r="QIN92" s="221"/>
      <c r="QIO92" s="221"/>
      <c r="QIP92" s="221"/>
      <c r="QIQ92" s="221"/>
      <c r="QIR92" s="221"/>
      <c r="QIS92" s="221"/>
      <c r="QIT92" s="221"/>
      <c r="QIU92" s="221"/>
      <c r="QIV92" s="221"/>
      <c r="QIW92" s="221"/>
      <c r="QIX92" s="221"/>
      <c r="QIY92" s="221"/>
      <c r="QIZ92" s="221"/>
      <c r="QJA92" s="221"/>
      <c r="QJB92" s="221"/>
      <c r="QJC92" s="221"/>
      <c r="QJD92" s="221"/>
      <c r="QJE92" s="221"/>
      <c r="QJF92" s="221"/>
      <c r="QJG92" s="221"/>
      <c r="QJH92" s="221"/>
      <c r="QJI92" s="221"/>
      <c r="QJJ92" s="221"/>
      <c r="QJK92" s="221"/>
      <c r="QJL92" s="221"/>
      <c r="QJM92" s="221"/>
      <c r="QJN92" s="221"/>
      <c r="QJO92" s="221"/>
      <c r="QJP92" s="221"/>
      <c r="QJQ92" s="221"/>
      <c r="QJR92" s="221"/>
      <c r="QJS92" s="221"/>
      <c r="QJT92" s="221"/>
      <c r="QJU92" s="221"/>
      <c r="QJV92" s="221"/>
      <c r="QJW92" s="221"/>
      <c r="QJX92" s="221"/>
      <c r="QJY92" s="221"/>
      <c r="QJZ92" s="221"/>
      <c r="QKA92" s="221"/>
      <c r="QKB92" s="221"/>
      <c r="QKC92" s="221"/>
      <c r="QKD92" s="221"/>
      <c r="QKE92" s="221"/>
      <c r="QKF92" s="221"/>
      <c r="QKG92" s="221"/>
      <c r="QKH92" s="221"/>
      <c r="QKI92" s="221"/>
      <c r="QKJ92" s="221"/>
      <c r="QKK92" s="221"/>
      <c r="QKL92" s="221"/>
      <c r="QKM92" s="221"/>
      <c r="QKN92" s="221"/>
      <c r="QKO92" s="221"/>
      <c r="QKP92" s="221"/>
      <c r="QKQ92" s="221"/>
      <c r="QKR92" s="221"/>
      <c r="QKS92" s="221"/>
      <c r="QKT92" s="221"/>
      <c r="QKU92" s="221"/>
      <c r="QKV92" s="221"/>
      <c r="QKW92" s="221"/>
      <c r="QKX92" s="221"/>
      <c r="QKY92" s="221"/>
      <c r="QKZ92" s="221"/>
      <c r="QLA92" s="221"/>
      <c r="QLB92" s="221"/>
      <c r="QLC92" s="221"/>
      <c r="QLD92" s="221"/>
      <c r="QLE92" s="221"/>
      <c r="QLF92" s="221"/>
      <c r="QLG92" s="221"/>
      <c r="QLH92" s="221"/>
      <c r="QLI92" s="221"/>
      <c r="QLJ92" s="221"/>
      <c r="QLK92" s="221"/>
      <c r="QLL92" s="221"/>
      <c r="QLM92" s="221"/>
      <c r="QLN92" s="221"/>
      <c r="QLO92" s="221"/>
      <c r="QLP92" s="221"/>
      <c r="QLQ92" s="221"/>
      <c r="QLR92" s="221"/>
      <c r="QLS92" s="221"/>
      <c r="QLT92" s="221"/>
      <c r="QLU92" s="221"/>
      <c r="QLV92" s="221"/>
      <c r="QLW92" s="221"/>
      <c r="QLX92" s="221"/>
      <c r="QLY92" s="221"/>
      <c r="QLZ92" s="221"/>
      <c r="QMA92" s="221"/>
      <c r="QMB92" s="221"/>
      <c r="QMC92" s="221"/>
      <c r="QMD92" s="221"/>
      <c r="QME92" s="221"/>
      <c r="QMF92" s="221"/>
      <c r="QMG92" s="221"/>
      <c r="QMH92" s="221"/>
      <c r="QMI92" s="221"/>
      <c r="QMJ92" s="221"/>
      <c r="QMK92" s="221"/>
      <c r="QML92" s="221"/>
      <c r="QMM92" s="221"/>
      <c r="QMN92" s="221"/>
      <c r="QMO92" s="221"/>
      <c r="QMP92" s="221"/>
      <c r="QMQ92" s="221"/>
      <c r="QMR92" s="221"/>
      <c r="QMS92" s="221"/>
      <c r="QMT92" s="221"/>
      <c r="QMU92" s="221"/>
      <c r="QMV92" s="221"/>
      <c r="QMW92" s="221"/>
      <c r="QMX92" s="221"/>
      <c r="QMY92" s="221"/>
      <c r="QMZ92" s="221"/>
      <c r="QNA92" s="221"/>
      <c r="QNB92" s="221"/>
      <c r="QNC92" s="221"/>
      <c r="QND92" s="221"/>
      <c r="QNE92" s="221"/>
      <c r="QNF92" s="221"/>
      <c r="QNG92" s="221"/>
      <c r="QNH92" s="221"/>
      <c r="QNI92" s="221"/>
      <c r="QNJ92" s="221"/>
      <c r="QNK92" s="221"/>
      <c r="QNL92" s="221"/>
      <c r="QNM92" s="221"/>
      <c r="QNN92" s="221"/>
      <c r="QNO92" s="221"/>
      <c r="QNP92" s="221"/>
      <c r="QNQ92" s="221"/>
      <c r="QNR92" s="221"/>
      <c r="QNS92" s="221"/>
      <c r="QNT92" s="221"/>
      <c r="QNU92" s="221"/>
      <c r="QNV92" s="221"/>
      <c r="QNW92" s="221"/>
      <c r="QNX92" s="221"/>
      <c r="QNY92" s="221"/>
      <c r="QNZ92" s="221"/>
      <c r="QOA92" s="221"/>
      <c r="QOB92" s="221"/>
      <c r="QOC92" s="221"/>
      <c r="QOD92" s="221"/>
      <c r="QOE92" s="221"/>
      <c r="QOF92" s="221"/>
      <c r="QOG92" s="221"/>
      <c r="QOH92" s="221"/>
      <c r="QOI92" s="221"/>
      <c r="QOJ92" s="221"/>
      <c r="QOK92" s="221"/>
      <c r="QOL92" s="221"/>
      <c r="QOM92" s="221"/>
      <c r="QON92" s="221"/>
      <c r="QOO92" s="221"/>
      <c r="QOP92" s="221"/>
      <c r="QOQ92" s="221"/>
      <c r="QOR92" s="221"/>
      <c r="QOS92" s="221"/>
      <c r="QOT92" s="221"/>
      <c r="QOU92" s="221"/>
      <c r="QOV92" s="221"/>
      <c r="QOW92" s="221"/>
      <c r="QOX92" s="221"/>
      <c r="QOY92" s="221"/>
      <c r="QOZ92" s="221"/>
      <c r="QPA92" s="221"/>
      <c r="QPB92" s="221"/>
      <c r="QPC92" s="221"/>
      <c r="QPD92" s="221"/>
      <c r="QPE92" s="221"/>
      <c r="QPF92" s="221"/>
      <c r="QPG92" s="221"/>
      <c r="QPH92" s="221"/>
      <c r="QPI92" s="221"/>
      <c r="QPJ92" s="221"/>
      <c r="QPK92" s="221"/>
      <c r="QPL92" s="221"/>
      <c r="QPM92" s="221"/>
      <c r="QPN92" s="221"/>
      <c r="QPO92" s="221"/>
      <c r="QPP92" s="221"/>
      <c r="QPQ92" s="221"/>
      <c r="QPR92" s="221"/>
      <c r="QPS92" s="221"/>
      <c r="QPT92" s="221"/>
      <c r="QPU92" s="221"/>
      <c r="QPV92" s="221"/>
      <c r="QPW92" s="221"/>
      <c r="QPX92" s="221"/>
      <c r="QPY92" s="221"/>
      <c r="QPZ92" s="221"/>
      <c r="QQA92" s="221"/>
      <c r="QQB92" s="221"/>
      <c r="QQC92" s="221"/>
      <c r="QQD92" s="221"/>
      <c r="QQE92" s="221"/>
      <c r="QQF92" s="221"/>
      <c r="QQG92" s="221"/>
      <c r="QQH92" s="221"/>
      <c r="QQI92" s="221"/>
      <c r="QQJ92" s="221"/>
      <c r="QQK92" s="221"/>
      <c r="QQL92" s="221"/>
      <c r="QQM92" s="221"/>
      <c r="QQN92" s="221"/>
      <c r="QQO92" s="221"/>
      <c r="QQP92" s="221"/>
      <c r="QQQ92" s="221"/>
      <c r="QQR92" s="221"/>
      <c r="QQS92" s="221"/>
      <c r="QQT92" s="221"/>
      <c r="QQU92" s="221"/>
      <c r="QQV92" s="221"/>
      <c r="QQW92" s="221"/>
      <c r="QQX92" s="221"/>
      <c r="QQY92" s="221"/>
      <c r="QQZ92" s="221"/>
      <c r="QRA92" s="221"/>
      <c r="QRB92" s="221"/>
      <c r="QRC92" s="221"/>
      <c r="QRD92" s="221"/>
      <c r="QRE92" s="221"/>
      <c r="QRF92" s="221"/>
      <c r="QRG92" s="221"/>
      <c r="QRH92" s="221"/>
      <c r="QRI92" s="221"/>
      <c r="QRJ92" s="221"/>
      <c r="QRK92" s="221"/>
      <c r="QRL92" s="221"/>
      <c r="QRM92" s="221"/>
      <c r="QRN92" s="221"/>
      <c r="QRO92" s="221"/>
      <c r="QRP92" s="221"/>
      <c r="QRQ92" s="221"/>
      <c r="QRR92" s="221"/>
      <c r="QRS92" s="221"/>
      <c r="QRT92" s="221"/>
      <c r="QRU92" s="221"/>
      <c r="QRV92" s="221"/>
      <c r="QRW92" s="221"/>
      <c r="QRX92" s="221"/>
      <c r="QRY92" s="221"/>
      <c r="QRZ92" s="221"/>
      <c r="QSA92" s="221"/>
      <c r="QSB92" s="221"/>
      <c r="QSC92" s="221"/>
      <c r="QSD92" s="221"/>
      <c r="QSE92" s="221"/>
      <c r="QSF92" s="221"/>
      <c r="QSG92" s="221"/>
      <c r="QSH92" s="221"/>
      <c r="QSI92" s="221"/>
      <c r="QSJ92" s="221"/>
      <c r="QSK92" s="221"/>
      <c r="QSL92" s="221"/>
      <c r="QSM92" s="221"/>
      <c r="QSN92" s="221"/>
      <c r="QSO92" s="221"/>
      <c r="QSP92" s="221"/>
      <c r="QSQ92" s="221"/>
      <c r="QSR92" s="221"/>
      <c r="QSS92" s="221"/>
      <c r="QST92" s="221"/>
      <c r="QSU92" s="221"/>
      <c r="QSV92" s="221"/>
      <c r="QSW92" s="221"/>
      <c r="QSX92" s="221"/>
      <c r="QSY92" s="221"/>
      <c r="QSZ92" s="221"/>
      <c r="QTA92" s="221"/>
      <c r="QTB92" s="221"/>
      <c r="QTC92" s="221"/>
      <c r="QTD92" s="221"/>
      <c r="QTE92" s="221"/>
      <c r="QTF92" s="221"/>
      <c r="QTG92" s="221"/>
      <c r="QTH92" s="221"/>
      <c r="QTI92" s="221"/>
      <c r="QTJ92" s="221"/>
      <c r="QTK92" s="221"/>
      <c r="QTL92" s="221"/>
      <c r="QTM92" s="221"/>
      <c r="QTN92" s="221"/>
      <c r="QTO92" s="221"/>
      <c r="QTP92" s="221"/>
      <c r="QTQ92" s="221"/>
      <c r="QTR92" s="221"/>
      <c r="QTS92" s="221"/>
      <c r="QTT92" s="221"/>
      <c r="QTU92" s="221"/>
      <c r="QTV92" s="221"/>
      <c r="QTW92" s="221"/>
      <c r="QTX92" s="221"/>
      <c r="QTY92" s="221"/>
      <c r="QTZ92" s="221"/>
      <c r="QUA92" s="221"/>
      <c r="QUB92" s="221"/>
      <c r="QUC92" s="221"/>
      <c r="QUD92" s="221"/>
      <c r="QUE92" s="221"/>
      <c r="QUF92" s="221"/>
      <c r="QUG92" s="221"/>
      <c r="QUH92" s="221"/>
      <c r="QUI92" s="221"/>
      <c r="QUJ92" s="221"/>
      <c r="QUK92" s="221"/>
      <c r="QUL92" s="221"/>
      <c r="QUM92" s="221"/>
      <c r="QUN92" s="221"/>
      <c r="QUO92" s="221"/>
      <c r="QUP92" s="221"/>
      <c r="QUQ92" s="221"/>
      <c r="QUR92" s="221"/>
      <c r="QUS92" s="221"/>
      <c r="QUT92" s="221"/>
      <c r="QUU92" s="221"/>
      <c r="QUV92" s="221"/>
      <c r="QUW92" s="221"/>
      <c r="QUX92" s="221"/>
      <c r="QUY92" s="221"/>
      <c r="QUZ92" s="221"/>
      <c r="QVA92" s="221"/>
      <c r="QVB92" s="221"/>
      <c r="QVC92" s="221"/>
      <c r="QVD92" s="221"/>
      <c r="QVE92" s="221"/>
      <c r="QVF92" s="221"/>
      <c r="QVG92" s="221"/>
      <c r="QVH92" s="221"/>
      <c r="QVI92" s="221"/>
      <c r="QVJ92" s="221"/>
      <c r="QVK92" s="221"/>
      <c r="QVL92" s="221"/>
      <c r="QVM92" s="221"/>
      <c r="QVN92" s="221"/>
      <c r="QVO92" s="221"/>
      <c r="QVP92" s="221"/>
      <c r="QVQ92" s="221"/>
      <c r="QVR92" s="221"/>
      <c r="QVS92" s="221"/>
      <c r="QVT92" s="221"/>
      <c r="QVU92" s="221"/>
      <c r="QVV92" s="221"/>
      <c r="QVW92" s="221"/>
      <c r="QVX92" s="221"/>
      <c r="QVY92" s="221"/>
      <c r="QVZ92" s="221"/>
      <c r="QWA92" s="221"/>
      <c r="QWB92" s="221"/>
      <c r="QWC92" s="221"/>
      <c r="QWD92" s="221"/>
      <c r="QWE92" s="221"/>
      <c r="QWF92" s="221"/>
      <c r="QWG92" s="221"/>
      <c r="QWH92" s="221"/>
      <c r="QWI92" s="221"/>
      <c r="QWJ92" s="221"/>
      <c r="QWK92" s="221"/>
      <c r="QWL92" s="221"/>
      <c r="QWM92" s="221"/>
      <c r="QWN92" s="221"/>
      <c r="QWO92" s="221"/>
      <c r="QWP92" s="221"/>
      <c r="QWQ92" s="221"/>
      <c r="QWR92" s="221"/>
      <c r="QWS92" s="221"/>
      <c r="QWT92" s="221"/>
      <c r="QWU92" s="221"/>
      <c r="QWV92" s="221"/>
      <c r="QWW92" s="221"/>
      <c r="QWX92" s="221"/>
      <c r="QWY92" s="221"/>
      <c r="QWZ92" s="221"/>
      <c r="QXA92" s="221"/>
      <c r="QXB92" s="221"/>
      <c r="QXC92" s="221"/>
      <c r="QXD92" s="221"/>
      <c r="QXE92" s="221"/>
      <c r="QXF92" s="221"/>
      <c r="QXG92" s="221"/>
      <c r="QXH92" s="221"/>
      <c r="QXI92" s="221"/>
      <c r="QXJ92" s="221"/>
      <c r="QXK92" s="221"/>
      <c r="QXL92" s="221"/>
      <c r="QXM92" s="221"/>
      <c r="QXN92" s="221"/>
      <c r="QXO92" s="221"/>
      <c r="QXP92" s="221"/>
      <c r="QXQ92" s="221"/>
      <c r="QXR92" s="221"/>
      <c r="QXS92" s="221"/>
      <c r="QXT92" s="221"/>
      <c r="QXU92" s="221"/>
      <c r="QXV92" s="221"/>
      <c r="QXW92" s="221"/>
      <c r="QXX92" s="221"/>
      <c r="QXY92" s="221"/>
      <c r="QXZ92" s="221"/>
      <c r="QYA92" s="221"/>
      <c r="QYB92" s="221"/>
      <c r="QYC92" s="221"/>
      <c r="QYD92" s="221"/>
      <c r="QYE92" s="221"/>
      <c r="QYF92" s="221"/>
      <c r="QYG92" s="221"/>
      <c r="QYH92" s="221"/>
      <c r="QYI92" s="221"/>
      <c r="QYJ92" s="221"/>
      <c r="QYK92" s="221"/>
      <c r="QYL92" s="221"/>
      <c r="QYM92" s="221"/>
      <c r="QYN92" s="221"/>
      <c r="QYO92" s="221"/>
      <c r="QYP92" s="221"/>
      <c r="QYQ92" s="221"/>
      <c r="QYR92" s="221"/>
      <c r="QYS92" s="221"/>
      <c r="QYT92" s="221"/>
      <c r="QYU92" s="221"/>
      <c r="QYV92" s="221"/>
      <c r="QYW92" s="221"/>
      <c r="QYX92" s="221"/>
      <c r="QYY92" s="221"/>
      <c r="QYZ92" s="221"/>
      <c r="QZA92" s="221"/>
      <c r="QZB92" s="221"/>
      <c r="QZC92" s="221"/>
      <c r="QZD92" s="221"/>
      <c r="QZE92" s="221"/>
      <c r="QZF92" s="221"/>
      <c r="QZG92" s="221"/>
      <c r="QZH92" s="221"/>
      <c r="QZI92" s="221"/>
      <c r="QZJ92" s="221"/>
      <c r="QZK92" s="221"/>
      <c r="QZL92" s="221"/>
      <c r="QZM92" s="221"/>
      <c r="QZN92" s="221"/>
      <c r="QZO92" s="221"/>
      <c r="QZP92" s="221"/>
      <c r="QZQ92" s="221"/>
      <c r="QZR92" s="221"/>
      <c r="QZS92" s="221"/>
      <c r="QZT92" s="221"/>
      <c r="QZU92" s="221"/>
      <c r="QZV92" s="221"/>
      <c r="QZW92" s="221"/>
      <c r="QZX92" s="221"/>
      <c r="QZY92" s="221"/>
      <c r="QZZ92" s="221"/>
      <c r="RAA92" s="221"/>
      <c r="RAB92" s="221"/>
      <c r="RAC92" s="221"/>
      <c r="RAD92" s="221"/>
      <c r="RAE92" s="221"/>
      <c r="RAF92" s="221"/>
      <c r="RAG92" s="221"/>
      <c r="RAH92" s="221"/>
      <c r="RAI92" s="221"/>
      <c r="RAJ92" s="221"/>
      <c r="RAK92" s="221"/>
      <c r="RAL92" s="221"/>
      <c r="RAM92" s="221"/>
      <c r="RAN92" s="221"/>
      <c r="RAO92" s="221"/>
      <c r="RAP92" s="221"/>
      <c r="RAQ92" s="221"/>
      <c r="RAR92" s="221"/>
      <c r="RAS92" s="221"/>
      <c r="RAT92" s="221"/>
      <c r="RAU92" s="221"/>
      <c r="RAV92" s="221"/>
      <c r="RAW92" s="221"/>
      <c r="RAX92" s="221"/>
      <c r="RAY92" s="221"/>
      <c r="RAZ92" s="221"/>
      <c r="RBA92" s="221"/>
      <c r="RBB92" s="221"/>
      <c r="RBC92" s="221"/>
      <c r="RBD92" s="221"/>
      <c r="RBE92" s="221"/>
      <c r="RBF92" s="221"/>
      <c r="RBG92" s="221"/>
      <c r="RBH92" s="221"/>
      <c r="RBI92" s="221"/>
      <c r="RBJ92" s="221"/>
      <c r="RBK92" s="221"/>
      <c r="RBL92" s="221"/>
      <c r="RBM92" s="221"/>
      <c r="RBN92" s="221"/>
      <c r="RBO92" s="221"/>
      <c r="RBP92" s="221"/>
      <c r="RBQ92" s="221"/>
      <c r="RBR92" s="221"/>
      <c r="RBS92" s="221"/>
      <c r="RBT92" s="221"/>
      <c r="RBU92" s="221"/>
      <c r="RBV92" s="221"/>
      <c r="RBW92" s="221"/>
      <c r="RBX92" s="221"/>
      <c r="RBY92" s="221"/>
      <c r="RBZ92" s="221"/>
      <c r="RCA92" s="221"/>
      <c r="RCB92" s="221"/>
      <c r="RCC92" s="221"/>
      <c r="RCD92" s="221"/>
      <c r="RCE92" s="221"/>
      <c r="RCF92" s="221"/>
      <c r="RCG92" s="221"/>
      <c r="RCH92" s="221"/>
      <c r="RCI92" s="221"/>
      <c r="RCJ92" s="221"/>
      <c r="RCK92" s="221"/>
      <c r="RCL92" s="221"/>
      <c r="RCM92" s="221"/>
      <c r="RCN92" s="221"/>
      <c r="RCO92" s="221"/>
      <c r="RCP92" s="221"/>
      <c r="RCQ92" s="221"/>
      <c r="RCR92" s="221"/>
      <c r="RCS92" s="221"/>
      <c r="RCT92" s="221"/>
      <c r="RCU92" s="221"/>
      <c r="RCV92" s="221"/>
      <c r="RCW92" s="221"/>
      <c r="RCX92" s="221"/>
      <c r="RCY92" s="221"/>
      <c r="RCZ92" s="221"/>
      <c r="RDA92" s="221"/>
      <c r="RDB92" s="221"/>
      <c r="RDC92" s="221"/>
      <c r="RDD92" s="221"/>
      <c r="RDE92" s="221"/>
      <c r="RDF92" s="221"/>
      <c r="RDG92" s="221"/>
      <c r="RDH92" s="221"/>
      <c r="RDI92" s="221"/>
      <c r="RDJ92" s="221"/>
      <c r="RDK92" s="221"/>
      <c r="RDL92" s="221"/>
      <c r="RDM92" s="221"/>
      <c r="RDN92" s="221"/>
      <c r="RDO92" s="221"/>
      <c r="RDP92" s="221"/>
      <c r="RDQ92" s="221"/>
      <c r="RDR92" s="221"/>
      <c r="RDS92" s="221"/>
      <c r="RDT92" s="221"/>
      <c r="RDU92" s="221"/>
      <c r="RDV92" s="221"/>
      <c r="RDW92" s="221"/>
      <c r="RDX92" s="221"/>
      <c r="RDY92" s="221"/>
      <c r="RDZ92" s="221"/>
      <c r="REA92" s="221"/>
      <c r="REB92" s="221"/>
      <c r="REC92" s="221"/>
      <c r="RED92" s="221"/>
      <c r="REE92" s="221"/>
      <c r="REF92" s="221"/>
      <c r="REG92" s="221"/>
      <c r="REH92" s="221"/>
      <c r="REI92" s="221"/>
      <c r="REJ92" s="221"/>
      <c r="REK92" s="221"/>
      <c r="REL92" s="221"/>
      <c r="REM92" s="221"/>
      <c r="REN92" s="221"/>
      <c r="REO92" s="221"/>
      <c r="REP92" s="221"/>
      <c r="REQ92" s="221"/>
      <c r="RER92" s="221"/>
      <c r="RES92" s="221"/>
      <c r="RET92" s="221"/>
      <c r="REU92" s="221"/>
      <c r="REV92" s="221"/>
      <c r="REW92" s="221"/>
      <c r="REX92" s="221"/>
      <c r="REY92" s="221"/>
      <c r="REZ92" s="221"/>
      <c r="RFA92" s="221"/>
      <c r="RFB92" s="221"/>
      <c r="RFC92" s="221"/>
      <c r="RFD92" s="221"/>
      <c r="RFE92" s="221"/>
      <c r="RFF92" s="221"/>
      <c r="RFG92" s="221"/>
      <c r="RFH92" s="221"/>
      <c r="RFI92" s="221"/>
      <c r="RFJ92" s="221"/>
      <c r="RFK92" s="221"/>
      <c r="RFL92" s="221"/>
      <c r="RFM92" s="221"/>
      <c r="RFN92" s="221"/>
      <c r="RFO92" s="221"/>
      <c r="RFP92" s="221"/>
      <c r="RFQ92" s="221"/>
      <c r="RFR92" s="221"/>
      <c r="RFS92" s="221"/>
      <c r="RFT92" s="221"/>
      <c r="RFU92" s="221"/>
      <c r="RFV92" s="221"/>
      <c r="RFW92" s="221"/>
      <c r="RFX92" s="221"/>
      <c r="RFY92" s="221"/>
      <c r="RFZ92" s="221"/>
      <c r="RGA92" s="221"/>
      <c r="RGB92" s="221"/>
      <c r="RGC92" s="221"/>
      <c r="RGD92" s="221"/>
      <c r="RGE92" s="221"/>
      <c r="RGF92" s="221"/>
      <c r="RGG92" s="221"/>
      <c r="RGH92" s="221"/>
      <c r="RGI92" s="221"/>
      <c r="RGJ92" s="221"/>
      <c r="RGK92" s="221"/>
      <c r="RGL92" s="221"/>
      <c r="RGM92" s="221"/>
      <c r="RGN92" s="221"/>
      <c r="RGO92" s="221"/>
      <c r="RGP92" s="221"/>
      <c r="RGQ92" s="221"/>
      <c r="RGR92" s="221"/>
      <c r="RGS92" s="221"/>
      <c r="RGT92" s="221"/>
      <c r="RGU92" s="221"/>
      <c r="RGV92" s="221"/>
      <c r="RGW92" s="221"/>
      <c r="RGX92" s="221"/>
      <c r="RGY92" s="221"/>
      <c r="RGZ92" s="221"/>
      <c r="RHA92" s="221"/>
      <c r="RHB92" s="221"/>
      <c r="RHC92" s="221"/>
      <c r="RHD92" s="221"/>
      <c r="RHE92" s="221"/>
      <c r="RHF92" s="221"/>
      <c r="RHG92" s="221"/>
      <c r="RHH92" s="221"/>
      <c r="RHI92" s="221"/>
      <c r="RHJ92" s="221"/>
      <c r="RHK92" s="221"/>
      <c r="RHL92" s="221"/>
      <c r="RHM92" s="221"/>
      <c r="RHN92" s="221"/>
      <c r="RHO92" s="221"/>
      <c r="RHP92" s="221"/>
      <c r="RHQ92" s="221"/>
      <c r="RHR92" s="221"/>
      <c r="RHS92" s="221"/>
      <c r="RHT92" s="221"/>
      <c r="RHU92" s="221"/>
      <c r="RHV92" s="221"/>
      <c r="RHW92" s="221"/>
      <c r="RHX92" s="221"/>
      <c r="RHY92" s="221"/>
      <c r="RHZ92" s="221"/>
      <c r="RIA92" s="221"/>
      <c r="RIB92" s="221"/>
      <c r="RIC92" s="221"/>
      <c r="RID92" s="221"/>
      <c r="RIE92" s="221"/>
      <c r="RIF92" s="221"/>
      <c r="RIG92" s="221"/>
      <c r="RIH92" s="221"/>
      <c r="RII92" s="221"/>
      <c r="RIJ92" s="221"/>
      <c r="RIK92" s="221"/>
      <c r="RIL92" s="221"/>
      <c r="RIM92" s="221"/>
      <c r="RIN92" s="221"/>
      <c r="RIO92" s="221"/>
      <c r="RIP92" s="221"/>
      <c r="RIQ92" s="221"/>
      <c r="RIR92" s="221"/>
      <c r="RIS92" s="221"/>
      <c r="RIT92" s="221"/>
      <c r="RIU92" s="221"/>
      <c r="RIV92" s="221"/>
      <c r="RIW92" s="221"/>
      <c r="RIX92" s="221"/>
      <c r="RIY92" s="221"/>
      <c r="RIZ92" s="221"/>
      <c r="RJA92" s="221"/>
      <c r="RJB92" s="221"/>
      <c r="RJC92" s="221"/>
      <c r="RJD92" s="221"/>
      <c r="RJE92" s="221"/>
      <c r="RJF92" s="221"/>
      <c r="RJG92" s="221"/>
      <c r="RJH92" s="221"/>
      <c r="RJI92" s="221"/>
      <c r="RJJ92" s="221"/>
      <c r="RJK92" s="221"/>
      <c r="RJL92" s="221"/>
      <c r="RJM92" s="221"/>
      <c r="RJN92" s="221"/>
      <c r="RJO92" s="221"/>
      <c r="RJP92" s="221"/>
      <c r="RJQ92" s="221"/>
      <c r="RJR92" s="221"/>
      <c r="RJS92" s="221"/>
      <c r="RJT92" s="221"/>
      <c r="RJU92" s="221"/>
      <c r="RJV92" s="221"/>
      <c r="RJW92" s="221"/>
      <c r="RJX92" s="221"/>
      <c r="RJY92" s="221"/>
      <c r="RJZ92" s="221"/>
      <c r="RKA92" s="221"/>
      <c r="RKB92" s="221"/>
      <c r="RKC92" s="221"/>
      <c r="RKD92" s="221"/>
      <c r="RKE92" s="221"/>
      <c r="RKF92" s="221"/>
      <c r="RKG92" s="221"/>
      <c r="RKH92" s="221"/>
      <c r="RKI92" s="221"/>
      <c r="RKJ92" s="221"/>
      <c r="RKK92" s="221"/>
      <c r="RKL92" s="221"/>
      <c r="RKM92" s="221"/>
      <c r="RKN92" s="221"/>
      <c r="RKO92" s="221"/>
      <c r="RKP92" s="221"/>
      <c r="RKQ92" s="221"/>
      <c r="RKR92" s="221"/>
      <c r="RKS92" s="221"/>
      <c r="RKT92" s="221"/>
      <c r="RKU92" s="221"/>
      <c r="RKV92" s="221"/>
      <c r="RKW92" s="221"/>
      <c r="RKX92" s="221"/>
      <c r="RKY92" s="221"/>
      <c r="RKZ92" s="221"/>
      <c r="RLA92" s="221"/>
      <c r="RLB92" s="221"/>
      <c r="RLC92" s="221"/>
      <c r="RLD92" s="221"/>
      <c r="RLE92" s="221"/>
      <c r="RLF92" s="221"/>
      <c r="RLG92" s="221"/>
      <c r="RLH92" s="221"/>
      <c r="RLI92" s="221"/>
      <c r="RLJ92" s="221"/>
      <c r="RLK92" s="221"/>
      <c r="RLL92" s="221"/>
      <c r="RLM92" s="221"/>
      <c r="RLN92" s="221"/>
      <c r="RLO92" s="221"/>
      <c r="RLP92" s="221"/>
      <c r="RLQ92" s="221"/>
      <c r="RLR92" s="221"/>
      <c r="RLS92" s="221"/>
      <c r="RLT92" s="221"/>
      <c r="RLU92" s="221"/>
      <c r="RLV92" s="221"/>
      <c r="RLW92" s="221"/>
      <c r="RLX92" s="221"/>
      <c r="RLY92" s="221"/>
      <c r="RLZ92" s="221"/>
      <c r="RMA92" s="221"/>
      <c r="RMB92" s="221"/>
      <c r="RMC92" s="221"/>
      <c r="RMD92" s="221"/>
      <c r="RME92" s="221"/>
      <c r="RMF92" s="221"/>
      <c r="RMG92" s="221"/>
      <c r="RMH92" s="221"/>
      <c r="RMI92" s="221"/>
      <c r="RMJ92" s="221"/>
      <c r="RMK92" s="221"/>
      <c r="RML92" s="221"/>
      <c r="RMM92" s="221"/>
      <c r="RMN92" s="221"/>
      <c r="RMO92" s="221"/>
      <c r="RMP92" s="221"/>
      <c r="RMQ92" s="221"/>
      <c r="RMR92" s="221"/>
      <c r="RMS92" s="221"/>
      <c r="RMT92" s="221"/>
      <c r="RMU92" s="221"/>
      <c r="RMV92" s="221"/>
      <c r="RMW92" s="221"/>
      <c r="RMX92" s="221"/>
      <c r="RMY92" s="221"/>
      <c r="RMZ92" s="221"/>
      <c r="RNA92" s="221"/>
      <c r="RNB92" s="221"/>
      <c r="RNC92" s="221"/>
      <c r="RND92" s="221"/>
      <c r="RNE92" s="221"/>
      <c r="RNF92" s="221"/>
      <c r="RNG92" s="221"/>
      <c r="RNH92" s="221"/>
      <c r="RNI92" s="221"/>
      <c r="RNJ92" s="221"/>
      <c r="RNK92" s="221"/>
      <c r="RNL92" s="221"/>
      <c r="RNM92" s="221"/>
      <c r="RNN92" s="221"/>
      <c r="RNO92" s="221"/>
      <c r="RNP92" s="221"/>
      <c r="RNQ92" s="221"/>
      <c r="RNR92" s="221"/>
      <c r="RNS92" s="221"/>
      <c r="RNT92" s="221"/>
      <c r="RNU92" s="221"/>
      <c r="RNV92" s="221"/>
      <c r="RNW92" s="221"/>
      <c r="RNX92" s="221"/>
      <c r="RNY92" s="221"/>
      <c r="RNZ92" s="221"/>
      <c r="ROA92" s="221"/>
      <c r="ROB92" s="221"/>
      <c r="ROC92" s="221"/>
      <c r="ROD92" s="221"/>
      <c r="ROE92" s="221"/>
      <c r="ROF92" s="221"/>
      <c r="ROG92" s="221"/>
      <c r="ROH92" s="221"/>
      <c r="ROI92" s="221"/>
      <c r="ROJ92" s="221"/>
      <c r="ROK92" s="221"/>
      <c r="ROL92" s="221"/>
      <c r="ROM92" s="221"/>
      <c r="RON92" s="221"/>
      <c r="ROO92" s="221"/>
      <c r="ROP92" s="221"/>
      <c r="ROQ92" s="221"/>
      <c r="ROR92" s="221"/>
      <c r="ROS92" s="221"/>
      <c r="ROT92" s="221"/>
      <c r="ROU92" s="221"/>
      <c r="ROV92" s="221"/>
      <c r="ROW92" s="221"/>
      <c r="ROX92" s="221"/>
      <c r="ROY92" s="221"/>
      <c r="ROZ92" s="221"/>
      <c r="RPA92" s="221"/>
      <c r="RPB92" s="221"/>
      <c r="RPC92" s="221"/>
      <c r="RPD92" s="221"/>
      <c r="RPE92" s="221"/>
      <c r="RPF92" s="221"/>
      <c r="RPG92" s="221"/>
      <c r="RPH92" s="221"/>
      <c r="RPI92" s="221"/>
      <c r="RPJ92" s="221"/>
      <c r="RPK92" s="221"/>
      <c r="RPL92" s="221"/>
      <c r="RPM92" s="221"/>
      <c r="RPN92" s="221"/>
      <c r="RPO92" s="221"/>
      <c r="RPP92" s="221"/>
      <c r="RPQ92" s="221"/>
      <c r="RPR92" s="221"/>
      <c r="RPS92" s="221"/>
      <c r="RPT92" s="221"/>
      <c r="RPU92" s="221"/>
      <c r="RPV92" s="221"/>
      <c r="RPW92" s="221"/>
      <c r="RPX92" s="221"/>
      <c r="RPY92" s="221"/>
      <c r="RPZ92" s="221"/>
      <c r="RQA92" s="221"/>
      <c r="RQB92" s="221"/>
      <c r="RQC92" s="221"/>
      <c r="RQD92" s="221"/>
      <c r="RQE92" s="221"/>
      <c r="RQF92" s="221"/>
      <c r="RQG92" s="221"/>
      <c r="RQH92" s="221"/>
      <c r="RQI92" s="221"/>
      <c r="RQJ92" s="221"/>
      <c r="RQK92" s="221"/>
      <c r="RQL92" s="221"/>
      <c r="RQM92" s="221"/>
      <c r="RQN92" s="221"/>
      <c r="RQO92" s="221"/>
      <c r="RQP92" s="221"/>
      <c r="RQQ92" s="221"/>
      <c r="RQR92" s="221"/>
      <c r="RQS92" s="221"/>
      <c r="RQT92" s="221"/>
      <c r="RQU92" s="221"/>
      <c r="RQV92" s="221"/>
      <c r="RQW92" s="221"/>
      <c r="RQX92" s="221"/>
      <c r="RQY92" s="221"/>
      <c r="RQZ92" s="221"/>
      <c r="RRA92" s="221"/>
      <c r="RRB92" s="221"/>
      <c r="RRC92" s="221"/>
      <c r="RRD92" s="221"/>
      <c r="RRE92" s="221"/>
      <c r="RRF92" s="221"/>
      <c r="RRG92" s="221"/>
      <c r="RRH92" s="221"/>
      <c r="RRI92" s="221"/>
      <c r="RRJ92" s="221"/>
      <c r="RRK92" s="221"/>
      <c r="RRL92" s="221"/>
      <c r="RRM92" s="221"/>
      <c r="RRN92" s="221"/>
      <c r="RRO92" s="221"/>
      <c r="RRP92" s="221"/>
      <c r="RRQ92" s="221"/>
      <c r="RRR92" s="221"/>
      <c r="RRS92" s="221"/>
      <c r="RRT92" s="221"/>
      <c r="RRU92" s="221"/>
      <c r="RRV92" s="221"/>
      <c r="RRW92" s="221"/>
      <c r="RRX92" s="221"/>
      <c r="RRY92" s="221"/>
      <c r="RRZ92" s="221"/>
      <c r="RSA92" s="221"/>
      <c r="RSB92" s="221"/>
      <c r="RSC92" s="221"/>
      <c r="RSD92" s="221"/>
      <c r="RSE92" s="221"/>
      <c r="RSF92" s="221"/>
      <c r="RSG92" s="221"/>
      <c r="RSH92" s="221"/>
      <c r="RSI92" s="221"/>
      <c r="RSJ92" s="221"/>
      <c r="RSK92" s="221"/>
      <c r="RSL92" s="221"/>
      <c r="RSM92" s="221"/>
      <c r="RSN92" s="221"/>
      <c r="RSO92" s="221"/>
      <c r="RSP92" s="221"/>
      <c r="RSQ92" s="221"/>
      <c r="RSR92" s="221"/>
      <c r="RSS92" s="221"/>
      <c r="RST92" s="221"/>
      <c r="RSU92" s="221"/>
      <c r="RSV92" s="221"/>
      <c r="RSW92" s="221"/>
      <c r="RSX92" s="221"/>
      <c r="RSY92" s="221"/>
      <c r="RSZ92" s="221"/>
      <c r="RTA92" s="221"/>
      <c r="RTB92" s="221"/>
      <c r="RTC92" s="221"/>
      <c r="RTD92" s="221"/>
      <c r="RTE92" s="221"/>
      <c r="RTF92" s="221"/>
      <c r="RTG92" s="221"/>
      <c r="RTH92" s="221"/>
      <c r="RTI92" s="221"/>
      <c r="RTJ92" s="221"/>
      <c r="RTK92" s="221"/>
      <c r="RTL92" s="221"/>
      <c r="RTM92" s="221"/>
      <c r="RTN92" s="221"/>
      <c r="RTO92" s="221"/>
      <c r="RTP92" s="221"/>
      <c r="RTQ92" s="221"/>
      <c r="RTR92" s="221"/>
      <c r="RTS92" s="221"/>
      <c r="RTT92" s="221"/>
      <c r="RTU92" s="221"/>
      <c r="RTV92" s="221"/>
      <c r="RTW92" s="221"/>
      <c r="RTX92" s="221"/>
      <c r="RTY92" s="221"/>
      <c r="RTZ92" s="221"/>
      <c r="RUA92" s="221"/>
      <c r="RUB92" s="221"/>
      <c r="RUC92" s="221"/>
      <c r="RUD92" s="221"/>
      <c r="RUE92" s="221"/>
      <c r="RUF92" s="221"/>
      <c r="RUG92" s="221"/>
      <c r="RUH92" s="221"/>
      <c r="RUI92" s="221"/>
      <c r="RUJ92" s="221"/>
      <c r="RUK92" s="221"/>
      <c r="RUL92" s="221"/>
      <c r="RUM92" s="221"/>
      <c r="RUN92" s="221"/>
      <c r="RUO92" s="221"/>
      <c r="RUP92" s="221"/>
      <c r="RUQ92" s="221"/>
      <c r="RUR92" s="221"/>
      <c r="RUS92" s="221"/>
      <c r="RUT92" s="221"/>
      <c r="RUU92" s="221"/>
      <c r="RUV92" s="221"/>
      <c r="RUW92" s="221"/>
      <c r="RUX92" s="221"/>
      <c r="RUY92" s="221"/>
      <c r="RUZ92" s="221"/>
      <c r="RVA92" s="221"/>
      <c r="RVB92" s="221"/>
      <c r="RVC92" s="221"/>
      <c r="RVD92" s="221"/>
      <c r="RVE92" s="221"/>
      <c r="RVF92" s="221"/>
      <c r="RVG92" s="221"/>
      <c r="RVH92" s="221"/>
      <c r="RVI92" s="221"/>
      <c r="RVJ92" s="221"/>
      <c r="RVK92" s="221"/>
      <c r="RVL92" s="221"/>
      <c r="RVM92" s="221"/>
      <c r="RVN92" s="221"/>
      <c r="RVO92" s="221"/>
      <c r="RVP92" s="221"/>
      <c r="RVQ92" s="221"/>
      <c r="RVR92" s="221"/>
      <c r="RVS92" s="221"/>
      <c r="RVT92" s="221"/>
      <c r="RVU92" s="221"/>
      <c r="RVV92" s="221"/>
      <c r="RVW92" s="221"/>
      <c r="RVX92" s="221"/>
      <c r="RVY92" s="221"/>
      <c r="RVZ92" s="221"/>
      <c r="RWA92" s="221"/>
      <c r="RWB92" s="221"/>
      <c r="RWC92" s="221"/>
      <c r="RWD92" s="221"/>
      <c r="RWE92" s="221"/>
      <c r="RWF92" s="221"/>
      <c r="RWG92" s="221"/>
      <c r="RWH92" s="221"/>
      <c r="RWI92" s="221"/>
      <c r="RWJ92" s="221"/>
      <c r="RWK92" s="221"/>
      <c r="RWL92" s="221"/>
      <c r="RWM92" s="221"/>
      <c r="RWN92" s="221"/>
      <c r="RWO92" s="221"/>
      <c r="RWP92" s="221"/>
      <c r="RWQ92" s="221"/>
      <c r="RWR92" s="221"/>
      <c r="RWS92" s="221"/>
      <c r="RWT92" s="221"/>
      <c r="RWU92" s="221"/>
      <c r="RWV92" s="221"/>
      <c r="RWW92" s="221"/>
      <c r="RWX92" s="221"/>
      <c r="RWY92" s="221"/>
      <c r="RWZ92" s="221"/>
      <c r="RXA92" s="221"/>
      <c r="RXB92" s="221"/>
      <c r="RXC92" s="221"/>
      <c r="RXD92" s="221"/>
      <c r="RXE92" s="221"/>
      <c r="RXF92" s="221"/>
      <c r="RXG92" s="221"/>
      <c r="RXH92" s="221"/>
      <c r="RXI92" s="221"/>
      <c r="RXJ92" s="221"/>
      <c r="RXK92" s="221"/>
      <c r="RXL92" s="221"/>
      <c r="RXM92" s="221"/>
      <c r="RXN92" s="221"/>
      <c r="RXO92" s="221"/>
      <c r="RXP92" s="221"/>
      <c r="RXQ92" s="221"/>
      <c r="RXR92" s="221"/>
      <c r="RXS92" s="221"/>
      <c r="RXT92" s="221"/>
      <c r="RXU92" s="221"/>
      <c r="RXV92" s="221"/>
      <c r="RXW92" s="221"/>
      <c r="RXX92" s="221"/>
      <c r="RXY92" s="221"/>
      <c r="RXZ92" s="221"/>
      <c r="RYA92" s="221"/>
      <c r="RYB92" s="221"/>
      <c r="RYC92" s="221"/>
      <c r="RYD92" s="221"/>
      <c r="RYE92" s="221"/>
      <c r="RYF92" s="221"/>
      <c r="RYG92" s="221"/>
      <c r="RYH92" s="221"/>
      <c r="RYI92" s="221"/>
      <c r="RYJ92" s="221"/>
      <c r="RYK92" s="221"/>
      <c r="RYL92" s="221"/>
      <c r="RYM92" s="221"/>
      <c r="RYN92" s="221"/>
      <c r="RYO92" s="221"/>
      <c r="RYP92" s="221"/>
      <c r="RYQ92" s="221"/>
      <c r="RYR92" s="221"/>
      <c r="RYS92" s="221"/>
      <c r="RYT92" s="221"/>
      <c r="RYU92" s="221"/>
      <c r="RYV92" s="221"/>
      <c r="RYW92" s="221"/>
      <c r="RYX92" s="221"/>
      <c r="RYY92" s="221"/>
      <c r="RYZ92" s="221"/>
      <c r="RZA92" s="221"/>
      <c r="RZB92" s="221"/>
      <c r="RZC92" s="221"/>
      <c r="RZD92" s="221"/>
      <c r="RZE92" s="221"/>
      <c r="RZF92" s="221"/>
      <c r="RZG92" s="221"/>
      <c r="RZH92" s="221"/>
      <c r="RZI92" s="221"/>
      <c r="RZJ92" s="221"/>
      <c r="RZK92" s="221"/>
      <c r="RZL92" s="221"/>
      <c r="RZM92" s="221"/>
      <c r="RZN92" s="221"/>
      <c r="RZO92" s="221"/>
      <c r="RZP92" s="221"/>
      <c r="RZQ92" s="221"/>
      <c r="RZR92" s="221"/>
      <c r="RZS92" s="221"/>
      <c r="RZT92" s="221"/>
      <c r="RZU92" s="221"/>
      <c r="RZV92" s="221"/>
      <c r="RZW92" s="221"/>
      <c r="RZX92" s="221"/>
      <c r="RZY92" s="221"/>
      <c r="RZZ92" s="221"/>
      <c r="SAA92" s="221"/>
      <c r="SAB92" s="221"/>
      <c r="SAC92" s="221"/>
      <c r="SAD92" s="221"/>
      <c r="SAE92" s="221"/>
      <c r="SAF92" s="221"/>
      <c r="SAG92" s="221"/>
      <c r="SAH92" s="221"/>
      <c r="SAI92" s="221"/>
      <c r="SAJ92" s="221"/>
      <c r="SAK92" s="221"/>
      <c r="SAL92" s="221"/>
      <c r="SAM92" s="221"/>
      <c r="SAN92" s="221"/>
      <c r="SAO92" s="221"/>
      <c r="SAP92" s="221"/>
      <c r="SAQ92" s="221"/>
      <c r="SAR92" s="221"/>
      <c r="SAS92" s="221"/>
      <c r="SAT92" s="221"/>
      <c r="SAU92" s="221"/>
      <c r="SAV92" s="221"/>
      <c r="SAW92" s="221"/>
      <c r="SAX92" s="221"/>
      <c r="SAY92" s="221"/>
      <c r="SAZ92" s="221"/>
      <c r="SBA92" s="221"/>
      <c r="SBB92" s="221"/>
      <c r="SBC92" s="221"/>
      <c r="SBD92" s="221"/>
      <c r="SBE92" s="221"/>
      <c r="SBF92" s="221"/>
      <c r="SBG92" s="221"/>
      <c r="SBH92" s="221"/>
      <c r="SBI92" s="221"/>
      <c r="SBJ92" s="221"/>
      <c r="SBK92" s="221"/>
      <c r="SBL92" s="221"/>
      <c r="SBM92" s="221"/>
      <c r="SBN92" s="221"/>
      <c r="SBO92" s="221"/>
      <c r="SBP92" s="221"/>
      <c r="SBQ92" s="221"/>
      <c r="SBR92" s="221"/>
      <c r="SBS92" s="221"/>
      <c r="SBT92" s="221"/>
      <c r="SBU92" s="221"/>
      <c r="SBV92" s="221"/>
      <c r="SBW92" s="221"/>
      <c r="SBX92" s="221"/>
      <c r="SBY92" s="221"/>
      <c r="SBZ92" s="221"/>
      <c r="SCA92" s="221"/>
      <c r="SCB92" s="221"/>
      <c r="SCC92" s="221"/>
      <c r="SCD92" s="221"/>
      <c r="SCE92" s="221"/>
      <c r="SCF92" s="221"/>
      <c r="SCG92" s="221"/>
      <c r="SCH92" s="221"/>
      <c r="SCI92" s="221"/>
      <c r="SCJ92" s="221"/>
      <c r="SCK92" s="221"/>
      <c r="SCL92" s="221"/>
      <c r="SCM92" s="221"/>
      <c r="SCN92" s="221"/>
      <c r="SCO92" s="221"/>
      <c r="SCP92" s="221"/>
      <c r="SCQ92" s="221"/>
      <c r="SCR92" s="221"/>
      <c r="SCS92" s="221"/>
      <c r="SCT92" s="221"/>
      <c r="SCU92" s="221"/>
      <c r="SCV92" s="221"/>
      <c r="SCW92" s="221"/>
      <c r="SCX92" s="221"/>
      <c r="SCY92" s="221"/>
      <c r="SCZ92" s="221"/>
      <c r="SDA92" s="221"/>
      <c r="SDB92" s="221"/>
      <c r="SDC92" s="221"/>
      <c r="SDD92" s="221"/>
      <c r="SDE92" s="221"/>
      <c r="SDF92" s="221"/>
      <c r="SDG92" s="221"/>
      <c r="SDH92" s="221"/>
      <c r="SDI92" s="221"/>
      <c r="SDJ92" s="221"/>
      <c r="SDK92" s="221"/>
      <c r="SDL92" s="221"/>
      <c r="SDM92" s="221"/>
      <c r="SDN92" s="221"/>
      <c r="SDO92" s="221"/>
      <c r="SDP92" s="221"/>
      <c r="SDQ92" s="221"/>
      <c r="SDR92" s="221"/>
      <c r="SDS92" s="221"/>
      <c r="SDT92" s="221"/>
      <c r="SDU92" s="221"/>
      <c r="SDV92" s="221"/>
      <c r="SDW92" s="221"/>
      <c r="SDX92" s="221"/>
      <c r="SDY92" s="221"/>
      <c r="SDZ92" s="221"/>
      <c r="SEA92" s="221"/>
      <c r="SEB92" s="221"/>
      <c r="SEC92" s="221"/>
      <c r="SED92" s="221"/>
      <c r="SEE92" s="221"/>
      <c r="SEF92" s="221"/>
      <c r="SEG92" s="221"/>
      <c r="SEH92" s="221"/>
      <c r="SEI92" s="221"/>
      <c r="SEJ92" s="221"/>
      <c r="SEK92" s="221"/>
      <c r="SEL92" s="221"/>
      <c r="SEM92" s="221"/>
      <c r="SEN92" s="221"/>
      <c r="SEO92" s="221"/>
      <c r="SEP92" s="221"/>
      <c r="SEQ92" s="221"/>
      <c r="SER92" s="221"/>
      <c r="SES92" s="221"/>
      <c r="SET92" s="221"/>
      <c r="SEU92" s="221"/>
      <c r="SEV92" s="221"/>
      <c r="SEW92" s="221"/>
      <c r="SEX92" s="221"/>
      <c r="SEY92" s="221"/>
      <c r="SEZ92" s="221"/>
      <c r="SFA92" s="221"/>
      <c r="SFB92" s="221"/>
      <c r="SFC92" s="221"/>
      <c r="SFD92" s="221"/>
      <c r="SFE92" s="221"/>
      <c r="SFF92" s="221"/>
      <c r="SFG92" s="221"/>
      <c r="SFH92" s="221"/>
      <c r="SFI92" s="221"/>
      <c r="SFJ92" s="221"/>
      <c r="SFK92" s="221"/>
      <c r="SFL92" s="221"/>
      <c r="SFM92" s="221"/>
      <c r="SFN92" s="221"/>
      <c r="SFO92" s="221"/>
      <c r="SFP92" s="221"/>
      <c r="SFQ92" s="221"/>
      <c r="SFR92" s="221"/>
      <c r="SFS92" s="221"/>
      <c r="SFT92" s="221"/>
      <c r="SFU92" s="221"/>
      <c r="SFV92" s="221"/>
      <c r="SFW92" s="221"/>
      <c r="SFX92" s="221"/>
      <c r="SFY92" s="221"/>
      <c r="SFZ92" s="221"/>
      <c r="SGA92" s="221"/>
      <c r="SGB92" s="221"/>
      <c r="SGC92" s="221"/>
      <c r="SGD92" s="221"/>
      <c r="SGE92" s="221"/>
      <c r="SGF92" s="221"/>
      <c r="SGG92" s="221"/>
      <c r="SGH92" s="221"/>
      <c r="SGI92" s="221"/>
      <c r="SGJ92" s="221"/>
      <c r="SGK92" s="221"/>
      <c r="SGL92" s="221"/>
      <c r="SGM92" s="221"/>
      <c r="SGN92" s="221"/>
      <c r="SGO92" s="221"/>
      <c r="SGP92" s="221"/>
      <c r="SGQ92" s="221"/>
      <c r="SGR92" s="221"/>
      <c r="SGS92" s="221"/>
      <c r="SGT92" s="221"/>
      <c r="SGU92" s="221"/>
      <c r="SGV92" s="221"/>
      <c r="SGW92" s="221"/>
      <c r="SGX92" s="221"/>
      <c r="SGY92" s="221"/>
      <c r="SGZ92" s="221"/>
      <c r="SHA92" s="221"/>
      <c r="SHB92" s="221"/>
      <c r="SHC92" s="221"/>
      <c r="SHD92" s="221"/>
      <c r="SHE92" s="221"/>
      <c r="SHF92" s="221"/>
      <c r="SHG92" s="221"/>
      <c r="SHH92" s="221"/>
      <c r="SHI92" s="221"/>
      <c r="SHJ92" s="221"/>
      <c r="SHK92" s="221"/>
      <c r="SHL92" s="221"/>
      <c r="SHM92" s="221"/>
      <c r="SHN92" s="221"/>
      <c r="SHO92" s="221"/>
      <c r="SHP92" s="221"/>
      <c r="SHQ92" s="221"/>
      <c r="SHR92" s="221"/>
      <c r="SHS92" s="221"/>
      <c r="SHT92" s="221"/>
      <c r="SHU92" s="221"/>
      <c r="SHV92" s="221"/>
      <c r="SHW92" s="221"/>
      <c r="SHX92" s="221"/>
      <c r="SHY92" s="221"/>
      <c r="SHZ92" s="221"/>
      <c r="SIA92" s="221"/>
      <c r="SIB92" s="221"/>
      <c r="SIC92" s="221"/>
      <c r="SID92" s="221"/>
      <c r="SIE92" s="221"/>
      <c r="SIF92" s="221"/>
      <c r="SIG92" s="221"/>
      <c r="SIH92" s="221"/>
      <c r="SII92" s="221"/>
      <c r="SIJ92" s="221"/>
      <c r="SIK92" s="221"/>
      <c r="SIL92" s="221"/>
      <c r="SIM92" s="221"/>
      <c r="SIN92" s="221"/>
      <c r="SIO92" s="221"/>
      <c r="SIP92" s="221"/>
      <c r="SIQ92" s="221"/>
      <c r="SIR92" s="221"/>
      <c r="SIS92" s="221"/>
      <c r="SIT92" s="221"/>
      <c r="SIU92" s="221"/>
      <c r="SIV92" s="221"/>
      <c r="SIW92" s="221"/>
      <c r="SIX92" s="221"/>
      <c r="SIY92" s="221"/>
      <c r="SIZ92" s="221"/>
      <c r="SJA92" s="221"/>
      <c r="SJB92" s="221"/>
      <c r="SJC92" s="221"/>
      <c r="SJD92" s="221"/>
      <c r="SJE92" s="221"/>
      <c r="SJF92" s="221"/>
      <c r="SJG92" s="221"/>
      <c r="SJH92" s="221"/>
      <c r="SJI92" s="221"/>
      <c r="SJJ92" s="221"/>
      <c r="SJK92" s="221"/>
      <c r="SJL92" s="221"/>
      <c r="SJM92" s="221"/>
      <c r="SJN92" s="221"/>
      <c r="SJO92" s="221"/>
      <c r="SJP92" s="221"/>
      <c r="SJQ92" s="221"/>
      <c r="SJR92" s="221"/>
      <c r="SJS92" s="221"/>
      <c r="SJT92" s="221"/>
      <c r="SJU92" s="221"/>
      <c r="SJV92" s="221"/>
      <c r="SJW92" s="221"/>
      <c r="SJX92" s="221"/>
      <c r="SJY92" s="221"/>
      <c r="SJZ92" s="221"/>
      <c r="SKA92" s="221"/>
      <c r="SKB92" s="221"/>
      <c r="SKC92" s="221"/>
      <c r="SKD92" s="221"/>
      <c r="SKE92" s="221"/>
      <c r="SKF92" s="221"/>
      <c r="SKG92" s="221"/>
      <c r="SKH92" s="221"/>
      <c r="SKI92" s="221"/>
      <c r="SKJ92" s="221"/>
      <c r="SKK92" s="221"/>
      <c r="SKL92" s="221"/>
      <c r="SKM92" s="221"/>
      <c r="SKN92" s="221"/>
      <c r="SKO92" s="221"/>
      <c r="SKP92" s="221"/>
      <c r="SKQ92" s="221"/>
      <c r="SKR92" s="221"/>
      <c r="SKS92" s="221"/>
      <c r="SKT92" s="221"/>
      <c r="SKU92" s="221"/>
      <c r="SKV92" s="221"/>
      <c r="SKW92" s="221"/>
      <c r="SKX92" s="221"/>
      <c r="SKY92" s="221"/>
      <c r="SKZ92" s="221"/>
      <c r="SLA92" s="221"/>
      <c r="SLB92" s="221"/>
      <c r="SLC92" s="221"/>
      <c r="SLD92" s="221"/>
      <c r="SLE92" s="221"/>
      <c r="SLF92" s="221"/>
      <c r="SLG92" s="221"/>
      <c r="SLH92" s="221"/>
      <c r="SLI92" s="221"/>
      <c r="SLJ92" s="221"/>
      <c r="SLK92" s="221"/>
      <c r="SLL92" s="221"/>
      <c r="SLM92" s="221"/>
      <c r="SLN92" s="221"/>
      <c r="SLO92" s="221"/>
      <c r="SLP92" s="221"/>
      <c r="SLQ92" s="221"/>
      <c r="SLR92" s="221"/>
      <c r="SLS92" s="221"/>
      <c r="SLT92" s="221"/>
      <c r="SLU92" s="221"/>
      <c r="SLV92" s="221"/>
      <c r="SLW92" s="221"/>
      <c r="SLX92" s="221"/>
      <c r="SLY92" s="221"/>
      <c r="SLZ92" s="221"/>
      <c r="SMA92" s="221"/>
      <c r="SMB92" s="221"/>
      <c r="SMC92" s="221"/>
      <c r="SMD92" s="221"/>
      <c r="SME92" s="221"/>
      <c r="SMF92" s="221"/>
      <c r="SMG92" s="221"/>
      <c r="SMH92" s="221"/>
      <c r="SMI92" s="221"/>
      <c r="SMJ92" s="221"/>
      <c r="SMK92" s="221"/>
      <c r="SML92" s="221"/>
      <c r="SMM92" s="221"/>
      <c r="SMN92" s="221"/>
      <c r="SMO92" s="221"/>
      <c r="SMP92" s="221"/>
      <c r="SMQ92" s="221"/>
      <c r="SMR92" s="221"/>
      <c r="SMS92" s="221"/>
      <c r="SMT92" s="221"/>
      <c r="SMU92" s="221"/>
      <c r="SMV92" s="221"/>
      <c r="SMW92" s="221"/>
      <c r="SMX92" s="221"/>
      <c r="SMY92" s="221"/>
      <c r="SMZ92" s="221"/>
      <c r="SNA92" s="221"/>
      <c r="SNB92" s="221"/>
      <c r="SNC92" s="221"/>
      <c r="SND92" s="221"/>
      <c r="SNE92" s="221"/>
      <c r="SNF92" s="221"/>
      <c r="SNG92" s="221"/>
      <c r="SNH92" s="221"/>
      <c r="SNI92" s="221"/>
      <c r="SNJ92" s="221"/>
      <c r="SNK92" s="221"/>
      <c r="SNL92" s="221"/>
      <c r="SNM92" s="221"/>
      <c r="SNN92" s="221"/>
      <c r="SNO92" s="221"/>
      <c r="SNP92" s="221"/>
      <c r="SNQ92" s="221"/>
      <c r="SNR92" s="221"/>
      <c r="SNS92" s="221"/>
      <c r="SNT92" s="221"/>
      <c r="SNU92" s="221"/>
      <c r="SNV92" s="221"/>
      <c r="SNW92" s="221"/>
      <c r="SNX92" s="221"/>
      <c r="SNY92" s="221"/>
      <c r="SNZ92" s="221"/>
      <c r="SOA92" s="221"/>
      <c r="SOB92" s="221"/>
      <c r="SOC92" s="221"/>
      <c r="SOD92" s="221"/>
      <c r="SOE92" s="221"/>
      <c r="SOF92" s="221"/>
      <c r="SOG92" s="221"/>
      <c r="SOH92" s="221"/>
      <c r="SOI92" s="221"/>
      <c r="SOJ92" s="221"/>
      <c r="SOK92" s="221"/>
      <c r="SOL92" s="221"/>
      <c r="SOM92" s="221"/>
      <c r="SON92" s="221"/>
      <c r="SOO92" s="221"/>
      <c r="SOP92" s="221"/>
      <c r="SOQ92" s="221"/>
      <c r="SOR92" s="221"/>
      <c r="SOS92" s="221"/>
      <c r="SOT92" s="221"/>
      <c r="SOU92" s="221"/>
      <c r="SOV92" s="221"/>
      <c r="SOW92" s="221"/>
      <c r="SOX92" s="221"/>
      <c r="SOY92" s="221"/>
      <c r="SOZ92" s="221"/>
      <c r="SPA92" s="221"/>
      <c r="SPB92" s="221"/>
      <c r="SPC92" s="221"/>
      <c r="SPD92" s="221"/>
      <c r="SPE92" s="221"/>
      <c r="SPF92" s="221"/>
      <c r="SPG92" s="221"/>
      <c r="SPH92" s="221"/>
      <c r="SPI92" s="221"/>
      <c r="SPJ92" s="221"/>
      <c r="SPK92" s="221"/>
      <c r="SPL92" s="221"/>
      <c r="SPM92" s="221"/>
      <c r="SPN92" s="221"/>
      <c r="SPO92" s="221"/>
      <c r="SPP92" s="221"/>
      <c r="SPQ92" s="221"/>
      <c r="SPR92" s="221"/>
      <c r="SPS92" s="221"/>
      <c r="SPT92" s="221"/>
      <c r="SPU92" s="221"/>
      <c r="SPV92" s="221"/>
      <c r="SPW92" s="221"/>
      <c r="SPX92" s="221"/>
      <c r="SPY92" s="221"/>
      <c r="SPZ92" s="221"/>
      <c r="SQA92" s="221"/>
      <c r="SQB92" s="221"/>
      <c r="SQC92" s="221"/>
      <c r="SQD92" s="221"/>
      <c r="SQE92" s="221"/>
      <c r="SQF92" s="221"/>
      <c r="SQG92" s="221"/>
      <c r="SQH92" s="221"/>
      <c r="SQI92" s="221"/>
      <c r="SQJ92" s="221"/>
      <c r="SQK92" s="221"/>
      <c r="SQL92" s="221"/>
      <c r="SQM92" s="221"/>
      <c r="SQN92" s="221"/>
      <c r="SQO92" s="221"/>
      <c r="SQP92" s="221"/>
      <c r="SQQ92" s="221"/>
      <c r="SQR92" s="221"/>
      <c r="SQS92" s="221"/>
      <c r="SQT92" s="221"/>
      <c r="SQU92" s="221"/>
      <c r="SQV92" s="221"/>
      <c r="SQW92" s="221"/>
      <c r="SQX92" s="221"/>
      <c r="SQY92" s="221"/>
      <c r="SQZ92" s="221"/>
      <c r="SRA92" s="221"/>
      <c r="SRB92" s="221"/>
      <c r="SRC92" s="221"/>
      <c r="SRD92" s="221"/>
      <c r="SRE92" s="221"/>
      <c r="SRF92" s="221"/>
      <c r="SRG92" s="221"/>
      <c r="SRH92" s="221"/>
      <c r="SRI92" s="221"/>
      <c r="SRJ92" s="221"/>
      <c r="SRK92" s="221"/>
      <c r="SRL92" s="221"/>
      <c r="SRM92" s="221"/>
      <c r="SRN92" s="221"/>
      <c r="SRO92" s="221"/>
      <c r="SRP92" s="221"/>
      <c r="SRQ92" s="221"/>
      <c r="SRR92" s="221"/>
      <c r="SRS92" s="221"/>
      <c r="SRT92" s="221"/>
      <c r="SRU92" s="221"/>
      <c r="SRV92" s="221"/>
      <c r="SRW92" s="221"/>
      <c r="SRX92" s="221"/>
      <c r="SRY92" s="221"/>
      <c r="SRZ92" s="221"/>
      <c r="SSA92" s="221"/>
      <c r="SSB92" s="221"/>
      <c r="SSC92" s="221"/>
      <c r="SSD92" s="221"/>
      <c r="SSE92" s="221"/>
      <c r="SSF92" s="221"/>
      <c r="SSG92" s="221"/>
      <c r="SSH92" s="221"/>
      <c r="SSI92" s="221"/>
      <c r="SSJ92" s="221"/>
      <c r="SSK92" s="221"/>
      <c r="SSL92" s="221"/>
      <c r="SSM92" s="221"/>
      <c r="SSN92" s="221"/>
      <c r="SSO92" s="221"/>
      <c r="SSP92" s="221"/>
      <c r="SSQ92" s="221"/>
      <c r="SSR92" s="221"/>
      <c r="SSS92" s="221"/>
      <c r="SST92" s="221"/>
      <c r="SSU92" s="221"/>
      <c r="SSV92" s="221"/>
      <c r="SSW92" s="221"/>
      <c r="SSX92" s="221"/>
      <c r="SSY92" s="221"/>
      <c r="SSZ92" s="221"/>
      <c r="STA92" s="221"/>
      <c r="STB92" s="221"/>
      <c r="STC92" s="221"/>
      <c r="STD92" s="221"/>
      <c r="STE92" s="221"/>
      <c r="STF92" s="221"/>
      <c r="STG92" s="221"/>
      <c r="STH92" s="221"/>
      <c r="STI92" s="221"/>
      <c r="STJ92" s="221"/>
      <c r="STK92" s="221"/>
      <c r="STL92" s="221"/>
      <c r="STM92" s="221"/>
      <c r="STN92" s="221"/>
      <c r="STO92" s="221"/>
      <c r="STP92" s="221"/>
      <c r="STQ92" s="221"/>
      <c r="STR92" s="221"/>
      <c r="STS92" s="221"/>
      <c r="STT92" s="221"/>
      <c r="STU92" s="221"/>
      <c r="STV92" s="221"/>
      <c r="STW92" s="221"/>
      <c r="STX92" s="221"/>
      <c r="STY92" s="221"/>
      <c r="STZ92" s="221"/>
      <c r="SUA92" s="221"/>
      <c r="SUB92" s="221"/>
      <c r="SUC92" s="221"/>
      <c r="SUD92" s="221"/>
      <c r="SUE92" s="221"/>
      <c r="SUF92" s="221"/>
      <c r="SUG92" s="221"/>
      <c r="SUH92" s="221"/>
      <c r="SUI92" s="221"/>
      <c r="SUJ92" s="221"/>
      <c r="SUK92" s="221"/>
      <c r="SUL92" s="221"/>
      <c r="SUM92" s="221"/>
      <c r="SUN92" s="221"/>
      <c r="SUO92" s="221"/>
      <c r="SUP92" s="221"/>
      <c r="SUQ92" s="221"/>
      <c r="SUR92" s="221"/>
      <c r="SUS92" s="221"/>
      <c r="SUT92" s="221"/>
      <c r="SUU92" s="221"/>
      <c r="SUV92" s="221"/>
      <c r="SUW92" s="221"/>
      <c r="SUX92" s="221"/>
      <c r="SUY92" s="221"/>
      <c r="SUZ92" s="221"/>
      <c r="SVA92" s="221"/>
      <c r="SVB92" s="221"/>
      <c r="SVC92" s="221"/>
      <c r="SVD92" s="221"/>
      <c r="SVE92" s="221"/>
      <c r="SVF92" s="221"/>
      <c r="SVG92" s="221"/>
      <c r="SVH92" s="221"/>
      <c r="SVI92" s="221"/>
      <c r="SVJ92" s="221"/>
      <c r="SVK92" s="221"/>
      <c r="SVL92" s="221"/>
      <c r="SVM92" s="221"/>
      <c r="SVN92" s="221"/>
      <c r="SVO92" s="221"/>
      <c r="SVP92" s="221"/>
      <c r="SVQ92" s="221"/>
      <c r="SVR92" s="221"/>
      <c r="SVS92" s="221"/>
      <c r="SVT92" s="221"/>
      <c r="SVU92" s="221"/>
      <c r="SVV92" s="221"/>
      <c r="SVW92" s="221"/>
      <c r="SVX92" s="221"/>
      <c r="SVY92" s="221"/>
      <c r="SVZ92" s="221"/>
      <c r="SWA92" s="221"/>
      <c r="SWB92" s="221"/>
      <c r="SWC92" s="221"/>
      <c r="SWD92" s="221"/>
      <c r="SWE92" s="221"/>
      <c r="SWF92" s="221"/>
      <c r="SWG92" s="221"/>
      <c r="SWH92" s="221"/>
      <c r="SWI92" s="221"/>
      <c r="SWJ92" s="221"/>
      <c r="SWK92" s="221"/>
      <c r="SWL92" s="221"/>
      <c r="SWM92" s="221"/>
      <c r="SWN92" s="221"/>
      <c r="SWO92" s="221"/>
      <c r="SWP92" s="221"/>
      <c r="SWQ92" s="221"/>
      <c r="SWR92" s="221"/>
      <c r="SWS92" s="221"/>
      <c r="SWT92" s="221"/>
      <c r="SWU92" s="221"/>
      <c r="SWV92" s="221"/>
      <c r="SWW92" s="221"/>
      <c r="SWX92" s="221"/>
      <c r="SWY92" s="221"/>
      <c r="SWZ92" s="221"/>
      <c r="SXA92" s="221"/>
      <c r="SXB92" s="221"/>
      <c r="SXC92" s="221"/>
      <c r="SXD92" s="221"/>
      <c r="SXE92" s="221"/>
      <c r="SXF92" s="221"/>
      <c r="SXG92" s="221"/>
      <c r="SXH92" s="221"/>
      <c r="SXI92" s="221"/>
      <c r="SXJ92" s="221"/>
      <c r="SXK92" s="221"/>
      <c r="SXL92" s="221"/>
      <c r="SXM92" s="221"/>
      <c r="SXN92" s="221"/>
      <c r="SXO92" s="221"/>
      <c r="SXP92" s="221"/>
      <c r="SXQ92" s="221"/>
      <c r="SXR92" s="221"/>
      <c r="SXS92" s="221"/>
      <c r="SXT92" s="221"/>
      <c r="SXU92" s="221"/>
      <c r="SXV92" s="221"/>
      <c r="SXW92" s="221"/>
      <c r="SXX92" s="221"/>
      <c r="SXY92" s="221"/>
      <c r="SXZ92" s="221"/>
      <c r="SYA92" s="221"/>
      <c r="SYB92" s="221"/>
      <c r="SYC92" s="221"/>
      <c r="SYD92" s="221"/>
      <c r="SYE92" s="221"/>
      <c r="SYF92" s="221"/>
      <c r="SYG92" s="221"/>
      <c r="SYH92" s="221"/>
      <c r="SYI92" s="221"/>
      <c r="SYJ92" s="221"/>
      <c r="SYK92" s="221"/>
      <c r="SYL92" s="221"/>
      <c r="SYM92" s="221"/>
      <c r="SYN92" s="221"/>
      <c r="SYO92" s="221"/>
      <c r="SYP92" s="221"/>
      <c r="SYQ92" s="221"/>
      <c r="SYR92" s="221"/>
      <c r="SYS92" s="221"/>
      <c r="SYT92" s="221"/>
      <c r="SYU92" s="221"/>
      <c r="SYV92" s="221"/>
      <c r="SYW92" s="221"/>
      <c r="SYX92" s="221"/>
      <c r="SYY92" s="221"/>
      <c r="SYZ92" s="221"/>
      <c r="SZA92" s="221"/>
      <c r="SZB92" s="221"/>
      <c r="SZC92" s="221"/>
      <c r="SZD92" s="221"/>
      <c r="SZE92" s="221"/>
      <c r="SZF92" s="221"/>
      <c r="SZG92" s="221"/>
      <c r="SZH92" s="221"/>
      <c r="SZI92" s="221"/>
      <c r="SZJ92" s="221"/>
      <c r="SZK92" s="221"/>
      <c r="SZL92" s="221"/>
      <c r="SZM92" s="221"/>
      <c r="SZN92" s="221"/>
      <c r="SZO92" s="221"/>
      <c r="SZP92" s="221"/>
      <c r="SZQ92" s="221"/>
      <c r="SZR92" s="221"/>
      <c r="SZS92" s="221"/>
      <c r="SZT92" s="221"/>
      <c r="SZU92" s="221"/>
      <c r="SZV92" s="221"/>
      <c r="SZW92" s="221"/>
      <c r="SZX92" s="221"/>
      <c r="SZY92" s="221"/>
      <c r="SZZ92" s="221"/>
      <c r="TAA92" s="221"/>
      <c r="TAB92" s="221"/>
      <c r="TAC92" s="221"/>
      <c r="TAD92" s="221"/>
      <c r="TAE92" s="221"/>
      <c r="TAF92" s="221"/>
      <c r="TAG92" s="221"/>
      <c r="TAH92" s="221"/>
      <c r="TAI92" s="221"/>
      <c r="TAJ92" s="221"/>
      <c r="TAK92" s="221"/>
      <c r="TAL92" s="221"/>
      <c r="TAM92" s="221"/>
      <c r="TAN92" s="221"/>
      <c r="TAO92" s="221"/>
      <c r="TAP92" s="221"/>
      <c r="TAQ92" s="221"/>
      <c r="TAR92" s="221"/>
      <c r="TAS92" s="221"/>
      <c r="TAT92" s="221"/>
      <c r="TAU92" s="221"/>
      <c r="TAV92" s="221"/>
      <c r="TAW92" s="221"/>
      <c r="TAX92" s="221"/>
      <c r="TAY92" s="221"/>
      <c r="TAZ92" s="221"/>
      <c r="TBA92" s="221"/>
      <c r="TBB92" s="221"/>
      <c r="TBC92" s="221"/>
      <c r="TBD92" s="221"/>
      <c r="TBE92" s="221"/>
      <c r="TBF92" s="221"/>
      <c r="TBG92" s="221"/>
      <c r="TBH92" s="221"/>
      <c r="TBI92" s="221"/>
      <c r="TBJ92" s="221"/>
      <c r="TBK92" s="221"/>
      <c r="TBL92" s="221"/>
      <c r="TBM92" s="221"/>
      <c r="TBN92" s="221"/>
      <c r="TBO92" s="221"/>
      <c r="TBP92" s="221"/>
      <c r="TBQ92" s="221"/>
      <c r="TBR92" s="221"/>
      <c r="TBS92" s="221"/>
      <c r="TBT92" s="221"/>
      <c r="TBU92" s="221"/>
      <c r="TBV92" s="221"/>
      <c r="TBW92" s="221"/>
      <c r="TBX92" s="221"/>
      <c r="TBY92" s="221"/>
      <c r="TBZ92" s="221"/>
      <c r="TCA92" s="221"/>
      <c r="TCB92" s="221"/>
      <c r="TCC92" s="221"/>
      <c r="TCD92" s="221"/>
      <c r="TCE92" s="221"/>
      <c r="TCF92" s="221"/>
      <c r="TCG92" s="221"/>
      <c r="TCH92" s="221"/>
      <c r="TCI92" s="221"/>
      <c r="TCJ92" s="221"/>
      <c r="TCK92" s="221"/>
      <c r="TCL92" s="221"/>
      <c r="TCM92" s="221"/>
      <c r="TCN92" s="221"/>
      <c r="TCO92" s="221"/>
      <c r="TCP92" s="221"/>
      <c r="TCQ92" s="221"/>
      <c r="TCR92" s="221"/>
      <c r="TCS92" s="221"/>
      <c r="TCT92" s="221"/>
      <c r="TCU92" s="221"/>
      <c r="TCV92" s="221"/>
      <c r="TCW92" s="221"/>
      <c r="TCX92" s="221"/>
      <c r="TCY92" s="221"/>
      <c r="TCZ92" s="221"/>
      <c r="TDA92" s="221"/>
      <c r="TDB92" s="221"/>
      <c r="TDC92" s="221"/>
      <c r="TDD92" s="221"/>
      <c r="TDE92" s="221"/>
      <c r="TDF92" s="221"/>
      <c r="TDG92" s="221"/>
      <c r="TDH92" s="221"/>
      <c r="TDI92" s="221"/>
      <c r="TDJ92" s="221"/>
      <c r="TDK92" s="221"/>
      <c r="TDL92" s="221"/>
      <c r="TDM92" s="221"/>
      <c r="TDN92" s="221"/>
      <c r="TDO92" s="221"/>
      <c r="TDP92" s="221"/>
      <c r="TDQ92" s="221"/>
      <c r="TDR92" s="221"/>
      <c r="TDS92" s="221"/>
      <c r="TDT92" s="221"/>
      <c r="TDU92" s="221"/>
      <c r="TDV92" s="221"/>
      <c r="TDW92" s="221"/>
      <c r="TDX92" s="221"/>
      <c r="TDY92" s="221"/>
      <c r="TDZ92" s="221"/>
      <c r="TEA92" s="221"/>
      <c r="TEB92" s="221"/>
      <c r="TEC92" s="221"/>
      <c r="TED92" s="221"/>
      <c r="TEE92" s="221"/>
      <c r="TEF92" s="221"/>
      <c r="TEG92" s="221"/>
      <c r="TEH92" s="221"/>
      <c r="TEI92" s="221"/>
      <c r="TEJ92" s="221"/>
      <c r="TEK92" s="221"/>
      <c r="TEL92" s="221"/>
      <c r="TEM92" s="221"/>
      <c r="TEN92" s="221"/>
      <c r="TEO92" s="221"/>
      <c r="TEP92" s="221"/>
      <c r="TEQ92" s="221"/>
      <c r="TER92" s="221"/>
      <c r="TES92" s="221"/>
      <c r="TET92" s="221"/>
      <c r="TEU92" s="221"/>
      <c r="TEV92" s="221"/>
      <c r="TEW92" s="221"/>
      <c r="TEX92" s="221"/>
      <c r="TEY92" s="221"/>
      <c r="TEZ92" s="221"/>
      <c r="TFA92" s="221"/>
      <c r="TFB92" s="221"/>
      <c r="TFC92" s="221"/>
      <c r="TFD92" s="221"/>
      <c r="TFE92" s="221"/>
      <c r="TFF92" s="221"/>
      <c r="TFG92" s="221"/>
      <c r="TFH92" s="221"/>
      <c r="TFI92" s="221"/>
      <c r="TFJ92" s="221"/>
      <c r="TFK92" s="221"/>
      <c r="TFL92" s="221"/>
      <c r="TFM92" s="221"/>
      <c r="TFN92" s="221"/>
      <c r="TFO92" s="221"/>
      <c r="TFP92" s="221"/>
      <c r="TFQ92" s="221"/>
      <c r="TFR92" s="221"/>
      <c r="TFS92" s="221"/>
      <c r="TFT92" s="221"/>
      <c r="TFU92" s="221"/>
      <c r="TFV92" s="221"/>
      <c r="TFW92" s="221"/>
      <c r="TFX92" s="221"/>
      <c r="TFY92" s="221"/>
      <c r="TFZ92" s="221"/>
      <c r="TGA92" s="221"/>
      <c r="TGB92" s="221"/>
      <c r="TGC92" s="221"/>
      <c r="TGD92" s="221"/>
      <c r="TGE92" s="221"/>
      <c r="TGF92" s="221"/>
      <c r="TGG92" s="221"/>
      <c r="TGH92" s="221"/>
      <c r="TGI92" s="221"/>
      <c r="TGJ92" s="221"/>
      <c r="TGK92" s="221"/>
      <c r="TGL92" s="221"/>
      <c r="TGM92" s="221"/>
      <c r="TGN92" s="221"/>
      <c r="TGO92" s="221"/>
      <c r="TGP92" s="221"/>
      <c r="TGQ92" s="221"/>
      <c r="TGR92" s="221"/>
      <c r="TGS92" s="221"/>
      <c r="TGT92" s="221"/>
      <c r="TGU92" s="221"/>
      <c r="TGV92" s="221"/>
      <c r="TGW92" s="221"/>
      <c r="TGX92" s="221"/>
      <c r="TGY92" s="221"/>
      <c r="TGZ92" s="221"/>
      <c r="THA92" s="221"/>
      <c r="THB92" s="221"/>
      <c r="THC92" s="221"/>
      <c r="THD92" s="221"/>
      <c r="THE92" s="221"/>
      <c r="THF92" s="221"/>
      <c r="THG92" s="221"/>
      <c r="THH92" s="221"/>
      <c r="THI92" s="221"/>
      <c r="THJ92" s="221"/>
      <c r="THK92" s="221"/>
      <c r="THL92" s="221"/>
      <c r="THM92" s="221"/>
      <c r="THN92" s="221"/>
      <c r="THO92" s="221"/>
      <c r="THP92" s="221"/>
      <c r="THQ92" s="221"/>
      <c r="THR92" s="221"/>
      <c r="THS92" s="221"/>
      <c r="THT92" s="221"/>
      <c r="THU92" s="221"/>
      <c r="THV92" s="221"/>
      <c r="THW92" s="221"/>
      <c r="THX92" s="221"/>
      <c r="THY92" s="221"/>
      <c r="THZ92" s="221"/>
      <c r="TIA92" s="221"/>
      <c r="TIB92" s="221"/>
      <c r="TIC92" s="221"/>
      <c r="TID92" s="221"/>
      <c r="TIE92" s="221"/>
      <c r="TIF92" s="221"/>
      <c r="TIG92" s="221"/>
      <c r="TIH92" s="221"/>
      <c r="TII92" s="221"/>
      <c r="TIJ92" s="221"/>
      <c r="TIK92" s="221"/>
      <c r="TIL92" s="221"/>
      <c r="TIM92" s="221"/>
      <c r="TIN92" s="221"/>
      <c r="TIO92" s="221"/>
      <c r="TIP92" s="221"/>
      <c r="TIQ92" s="221"/>
      <c r="TIR92" s="221"/>
      <c r="TIS92" s="221"/>
      <c r="TIT92" s="221"/>
      <c r="TIU92" s="221"/>
      <c r="TIV92" s="221"/>
      <c r="TIW92" s="221"/>
      <c r="TIX92" s="221"/>
      <c r="TIY92" s="221"/>
      <c r="TIZ92" s="221"/>
      <c r="TJA92" s="221"/>
      <c r="TJB92" s="221"/>
      <c r="TJC92" s="221"/>
      <c r="TJD92" s="221"/>
      <c r="TJE92" s="221"/>
      <c r="TJF92" s="221"/>
      <c r="TJG92" s="221"/>
      <c r="TJH92" s="221"/>
      <c r="TJI92" s="221"/>
      <c r="TJJ92" s="221"/>
      <c r="TJK92" s="221"/>
      <c r="TJL92" s="221"/>
      <c r="TJM92" s="221"/>
      <c r="TJN92" s="221"/>
      <c r="TJO92" s="221"/>
      <c r="TJP92" s="221"/>
      <c r="TJQ92" s="221"/>
      <c r="TJR92" s="221"/>
      <c r="TJS92" s="221"/>
      <c r="TJT92" s="221"/>
      <c r="TJU92" s="221"/>
      <c r="TJV92" s="221"/>
      <c r="TJW92" s="221"/>
      <c r="TJX92" s="221"/>
      <c r="TJY92" s="221"/>
      <c r="TJZ92" s="221"/>
      <c r="TKA92" s="221"/>
      <c r="TKB92" s="221"/>
      <c r="TKC92" s="221"/>
      <c r="TKD92" s="221"/>
      <c r="TKE92" s="221"/>
      <c r="TKF92" s="221"/>
      <c r="TKG92" s="221"/>
      <c r="TKH92" s="221"/>
      <c r="TKI92" s="221"/>
      <c r="TKJ92" s="221"/>
      <c r="TKK92" s="221"/>
      <c r="TKL92" s="221"/>
      <c r="TKM92" s="221"/>
      <c r="TKN92" s="221"/>
      <c r="TKO92" s="221"/>
      <c r="TKP92" s="221"/>
      <c r="TKQ92" s="221"/>
      <c r="TKR92" s="221"/>
      <c r="TKS92" s="221"/>
      <c r="TKT92" s="221"/>
      <c r="TKU92" s="221"/>
      <c r="TKV92" s="221"/>
      <c r="TKW92" s="221"/>
      <c r="TKX92" s="221"/>
      <c r="TKY92" s="221"/>
      <c r="TKZ92" s="221"/>
      <c r="TLA92" s="221"/>
      <c r="TLB92" s="221"/>
      <c r="TLC92" s="221"/>
      <c r="TLD92" s="221"/>
      <c r="TLE92" s="221"/>
      <c r="TLF92" s="221"/>
      <c r="TLG92" s="221"/>
      <c r="TLH92" s="221"/>
      <c r="TLI92" s="221"/>
      <c r="TLJ92" s="221"/>
      <c r="TLK92" s="221"/>
      <c r="TLL92" s="221"/>
      <c r="TLM92" s="221"/>
      <c r="TLN92" s="221"/>
      <c r="TLO92" s="221"/>
      <c r="TLP92" s="221"/>
      <c r="TLQ92" s="221"/>
      <c r="TLR92" s="221"/>
      <c r="TLS92" s="221"/>
      <c r="TLT92" s="221"/>
      <c r="TLU92" s="221"/>
      <c r="TLV92" s="221"/>
      <c r="TLW92" s="221"/>
      <c r="TLX92" s="221"/>
      <c r="TLY92" s="221"/>
      <c r="TLZ92" s="221"/>
      <c r="TMA92" s="221"/>
      <c r="TMB92" s="221"/>
      <c r="TMC92" s="221"/>
      <c r="TMD92" s="221"/>
      <c r="TME92" s="221"/>
      <c r="TMF92" s="221"/>
      <c r="TMG92" s="221"/>
      <c r="TMH92" s="221"/>
      <c r="TMI92" s="221"/>
      <c r="TMJ92" s="221"/>
      <c r="TMK92" s="221"/>
      <c r="TML92" s="221"/>
      <c r="TMM92" s="221"/>
      <c r="TMN92" s="221"/>
      <c r="TMO92" s="221"/>
      <c r="TMP92" s="221"/>
      <c r="TMQ92" s="221"/>
      <c r="TMR92" s="221"/>
      <c r="TMS92" s="221"/>
      <c r="TMT92" s="221"/>
      <c r="TMU92" s="221"/>
      <c r="TMV92" s="221"/>
      <c r="TMW92" s="221"/>
      <c r="TMX92" s="221"/>
      <c r="TMY92" s="221"/>
      <c r="TMZ92" s="221"/>
      <c r="TNA92" s="221"/>
      <c r="TNB92" s="221"/>
      <c r="TNC92" s="221"/>
      <c r="TND92" s="221"/>
      <c r="TNE92" s="221"/>
      <c r="TNF92" s="221"/>
      <c r="TNG92" s="221"/>
      <c r="TNH92" s="221"/>
      <c r="TNI92" s="221"/>
      <c r="TNJ92" s="221"/>
      <c r="TNK92" s="221"/>
      <c r="TNL92" s="221"/>
      <c r="TNM92" s="221"/>
      <c r="TNN92" s="221"/>
      <c r="TNO92" s="221"/>
      <c r="TNP92" s="221"/>
      <c r="TNQ92" s="221"/>
      <c r="TNR92" s="221"/>
      <c r="TNS92" s="221"/>
      <c r="TNT92" s="221"/>
      <c r="TNU92" s="221"/>
      <c r="TNV92" s="221"/>
      <c r="TNW92" s="221"/>
      <c r="TNX92" s="221"/>
      <c r="TNY92" s="221"/>
      <c r="TNZ92" s="221"/>
      <c r="TOA92" s="221"/>
      <c r="TOB92" s="221"/>
      <c r="TOC92" s="221"/>
      <c r="TOD92" s="221"/>
      <c r="TOE92" s="221"/>
      <c r="TOF92" s="221"/>
      <c r="TOG92" s="221"/>
      <c r="TOH92" s="221"/>
      <c r="TOI92" s="221"/>
      <c r="TOJ92" s="221"/>
      <c r="TOK92" s="221"/>
      <c r="TOL92" s="221"/>
      <c r="TOM92" s="221"/>
      <c r="TON92" s="221"/>
      <c r="TOO92" s="221"/>
      <c r="TOP92" s="221"/>
      <c r="TOQ92" s="221"/>
      <c r="TOR92" s="221"/>
      <c r="TOS92" s="221"/>
      <c r="TOT92" s="221"/>
      <c r="TOU92" s="221"/>
      <c r="TOV92" s="221"/>
      <c r="TOW92" s="221"/>
      <c r="TOX92" s="221"/>
      <c r="TOY92" s="221"/>
      <c r="TOZ92" s="221"/>
      <c r="TPA92" s="221"/>
      <c r="TPB92" s="221"/>
      <c r="TPC92" s="221"/>
      <c r="TPD92" s="221"/>
      <c r="TPE92" s="221"/>
      <c r="TPF92" s="221"/>
      <c r="TPG92" s="221"/>
      <c r="TPH92" s="221"/>
      <c r="TPI92" s="221"/>
      <c r="TPJ92" s="221"/>
      <c r="TPK92" s="221"/>
      <c r="TPL92" s="221"/>
      <c r="TPM92" s="221"/>
      <c r="TPN92" s="221"/>
      <c r="TPO92" s="221"/>
      <c r="TPP92" s="221"/>
      <c r="TPQ92" s="221"/>
      <c r="TPR92" s="221"/>
      <c r="TPS92" s="221"/>
      <c r="TPT92" s="221"/>
      <c r="TPU92" s="221"/>
      <c r="TPV92" s="221"/>
      <c r="TPW92" s="221"/>
      <c r="TPX92" s="221"/>
      <c r="TPY92" s="221"/>
      <c r="TPZ92" s="221"/>
      <c r="TQA92" s="221"/>
      <c r="TQB92" s="221"/>
      <c r="TQC92" s="221"/>
      <c r="TQD92" s="221"/>
      <c r="TQE92" s="221"/>
      <c r="TQF92" s="221"/>
      <c r="TQG92" s="221"/>
      <c r="TQH92" s="221"/>
      <c r="TQI92" s="221"/>
      <c r="TQJ92" s="221"/>
      <c r="TQK92" s="221"/>
      <c r="TQL92" s="221"/>
      <c r="TQM92" s="221"/>
      <c r="TQN92" s="221"/>
      <c r="TQO92" s="221"/>
      <c r="TQP92" s="221"/>
      <c r="TQQ92" s="221"/>
      <c r="TQR92" s="221"/>
      <c r="TQS92" s="221"/>
      <c r="TQT92" s="221"/>
      <c r="TQU92" s="221"/>
      <c r="TQV92" s="221"/>
      <c r="TQW92" s="221"/>
      <c r="TQX92" s="221"/>
      <c r="TQY92" s="221"/>
      <c r="TQZ92" s="221"/>
      <c r="TRA92" s="221"/>
      <c r="TRB92" s="221"/>
      <c r="TRC92" s="221"/>
      <c r="TRD92" s="221"/>
      <c r="TRE92" s="221"/>
      <c r="TRF92" s="221"/>
      <c r="TRG92" s="221"/>
      <c r="TRH92" s="221"/>
      <c r="TRI92" s="221"/>
      <c r="TRJ92" s="221"/>
      <c r="TRK92" s="221"/>
      <c r="TRL92" s="221"/>
      <c r="TRM92" s="221"/>
      <c r="TRN92" s="221"/>
      <c r="TRO92" s="221"/>
      <c r="TRP92" s="221"/>
      <c r="TRQ92" s="221"/>
      <c r="TRR92" s="221"/>
      <c r="TRS92" s="221"/>
      <c r="TRT92" s="221"/>
      <c r="TRU92" s="221"/>
      <c r="TRV92" s="221"/>
      <c r="TRW92" s="221"/>
      <c r="TRX92" s="221"/>
      <c r="TRY92" s="221"/>
      <c r="TRZ92" s="221"/>
      <c r="TSA92" s="221"/>
      <c r="TSB92" s="221"/>
      <c r="TSC92" s="221"/>
      <c r="TSD92" s="221"/>
      <c r="TSE92" s="221"/>
      <c r="TSF92" s="221"/>
      <c r="TSG92" s="221"/>
      <c r="TSH92" s="221"/>
      <c r="TSI92" s="221"/>
      <c r="TSJ92" s="221"/>
      <c r="TSK92" s="221"/>
      <c r="TSL92" s="221"/>
      <c r="TSM92" s="221"/>
      <c r="TSN92" s="221"/>
      <c r="TSO92" s="221"/>
      <c r="TSP92" s="221"/>
      <c r="TSQ92" s="221"/>
      <c r="TSR92" s="221"/>
      <c r="TSS92" s="221"/>
      <c r="TST92" s="221"/>
      <c r="TSU92" s="221"/>
      <c r="TSV92" s="221"/>
      <c r="TSW92" s="221"/>
      <c r="TSX92" s="221"/>
      <c r="TSY92" s="221"/>
      <c r="TSZ92" s="221"/>
      <c r="TTA92" s="221"/>
      <c r="TTB92" s="221"/>
      <c r="TTC92" s="221"/>
      <c r="TTD92" s="221"/>
      <c r="TTE92" s="221"/>
      <c r="TTF92" s="221"/>
      <c r="TTG92" s="221"/>
      <c r="TTH92" s="221"/>
      <c r="TTI92" s="221"/>
      <c r="TTJ92" s="221"/>
      <c r="TTK92" s="221"/>
      <c r="TTL92" s="221"/>
      <c r="TTM92" s="221"/>
      <c r="TTN92" s="221"/>
      <c r="TTO92" s="221"/>
      <c r="TTP92" s="221"/>
      <c r="TTQ92" s="221"/>
      <c r="TTR92" s="221"/>
      <c r="TTS92" s="221"/>
      <c r="TTT92" s="221"/>
      <c r="TTU92" s="221"/>
      <c r="TTV92" s="221"/>
      <c r="TTW92" s="221"/>
      <c r="TTX92" s="221"/>
      <c r="TTY92" s="221"/>
      <c r="TTZ92" s="221"/>
      <c r="TUA92" s="221"/>
      <c r="TUB92" s="221"/>
      <c r="TUC92" s="221"/>
      <c r="TUD92" s="221"/>
      <c r="TUE92" s="221"/>
      <c r="TUF92" s="221"/>
      <c r="TUG92" s="221"/>
      <c r="TUH92" s="221"/>
      <c r="TUI92" s="221"/>
      <c r="TUJ92" s="221"/>
      <c r="TUK92" s="221"/>
      <c r="TUL92" s="221"/>
      <c r="TUM92" s="221"/>
      <c r="TUN92" s="221"/>
      <c r="TUO92" s="221"/>
      <c r="TUP92" s="221"/>
      <c r="TUQ92" s="221"/>
      <c r="TUR92" s="221"/>
      <c r="TUS92" s="221"/>
      <c r="TUT92" s="221"/>
      <c r="TUU92" s="221"/>
      <c r="TUV92" s="221"/>
      <c r="TUW92" s="221"/>
      <c r="TUX92" s="221"/>
      <c r="TUY92" s="221"/>
      <c r="TUZ92" s="221"/>
      <c r="TVA92" s="221"/>
      <c r="TVB92" s="221"/>
      <c r="TVC92" s="221"/>
      <c r="TVD92" s="221"/>
      <c r="TVE92" s="221"/>
      <c r="TVF92" s="221"/>
      <c r="TVG92" s="221"/>
      <c r="TVH92" s="221"/>
      <c r="TVI92" s="221"/>
      <c r="TVJ92" s="221"/>
      <c r="TVK92" s="221"/>
      <c r="TVL92" s="221"/>
      <c r="TVM92" s="221"/>
      <c r="TVN92" s="221"/>
      <c r="TVO92" s="221"/>
      <c r="TVP92" s="221"/>
      <c r="TVQ92" s="221"/>
      <c r="TVR92" s="221"/>
      <c r="TVS92" s="221"/>
      <c r="TVT92" s="221"/>
      <c r="TVU92" s="221"/>
      <c r="TVV92" s="221"/>
      <c r="TVW92" s="221"/>
      <c r="TVX92" s="221"/>
      <c r="TVY92" s="221"/>
      <c r="TVZ92" s="221"/>
      <c r="TWA92" s="221"/>
      <c r="TWB92" s="221"/>
      <c r="TWC92" s="221"/>
      <c r="TWD92" s="221"/>
      <c r="TWE92" s="221"/>
      <c r="TWF92" s="221"/>
      <c r="TWG92" s="221"/>
      <c r="TWH92" s="221"/>
      <c r="TWI92" s="221"/>
      <c r="TWJ92" s="221"/>
      <c r="TWK92" s="221"/>
      <c r="TWL92" s="221"/>
      <c r="TWM92" s="221"/>
      <c r="TWN92" s="221"/>
      <c r="TWO92" s="221"/>
      <c r="TWP92" s="221"/>
      <c r="TWQ92" s="221"/>
      <c r="TWR92" s="221"/>
      <c r="TWS92" s="221"/>
      <c r="TWT92" s="221"/>
      <c r="TWU92" s="221"/>
      <c r="TWV92" s="221"/>
      <c r="TWW92" s="221"/>
      <c r="TWX92" s="221"/>
      <c r="TWY92" s="221"/>
      <c r="TWZ92" s="221"/>
      <c r="TXA92" s="221"/>
      <c r="TXB92" s="221"/>
      <c r="TXC92" s="221"/>
      <c r="TXD92" s="221"/>
      <c r="TXE92" s="221"/>
      <c r="TXF92" s="221"/>
      <c r="TXG92" s="221"/>
      <c r="TXH92" s="221"/>
      <c r="TXI92" s="221"/>
      <c r="TXJ92" s="221"/>
      <c r="TXK92" s="221"/>
      <c r="TXL92" s="221"/>
      <c r="TXM92" s="221"/>
      <c r="TXN92" s="221"/>
      <c r="TXO92" s="221"/>
      <c r="TXP92" s="221"/>
      <c r="TXQ92" s="221"/>
      <c r="TXR92" s="221"/>
      <c r="TXS92" s="221"/>
      <c r="TXT92" s="221"/>
      <c r="TXU92" s="221"/>
      <c r="TXV92" s="221"/>
      <c r="TXW92" s="221"/>
      <c r="TXX92" s="221"/>
      <c r="TXY92" s="221"/>
      <c r="TXZ92" s="221"/>
      <c r="TYA92" s="221"/>
      <c r="TYB92" s="221"/>
      <c r="TYC92" s="221"/>
      <c r="TYD92" s="221"/>
      <c r="TYE92" s="221"/>
      <c r="TYF92" s="221"/>
      <c r="TYG92" s="221"/>
      <c r="TYH92" s="221"/>
      <c r="TYI92" s="221"/>
      <c r="TYJ92" s="221"/>
      <c r="TYK92" s="221"/>
      <c r="TYL92" s="221"/>
      <c r="TYM92" s="221"/>
      <c r="TYN92" s="221"/>
      <c r="TYO92" s="221"/>
      <c r="TYP92" s="221"/>
      <c r="TYQ92" s="221"/>
      <c r="TYR92" s="221"/>
      <c r="TYS92" s="221"/>
      <c r="TYT92" s="221"/>
      <c r="TYU92" s="221"/>
      <c r="TYV92" s="221"/>
      <c r="TYW92" s="221"/>
      <c r="TYX92" s="221"/>
      <c r="TYY92" s="221"/>
      <c r="TYZ92" s="221"/>
      <c r="TZA92" s="221"/>
      <c r="TZB92" s="221"/>
      <c r="TZC92" s="221"/>
      <c r="TZD92" s="221"/>
      <c r="TZE92" s="221"/>
      <c r="TZF92" s="221"/>
      <c r="TZG92" s="221"/>
      <c r="TZH92" s="221"/>
      <c r="TZI92" s="221"/>
      <c r="TZJ92" s="221"/>
      <c r="TZK92" s="221"/>
      <c r="TZL92" s="221"/>
      <c r="TZM92" s="221"/>
      <c r="TZN92" s="221"/>
      <c r="TZO92" s="221"/>
      <c r="TZP92" s="221"/>
      <c r="TZQ92" s="221"/>
      <c r="TZR92" s="221"/>
      <c r="TZS92" s="221"/>
      <c r="TZT92" s="221"/>
      <c r="TZU92" s="221"/>
      <c r="TZV92" s="221"/>
      <c r="TZW92" s="221"/>
      <c r="TZX92" s="221"/>
      <c r="TZY92" s="221"/>
      <c r="TZZ92" s="221"/>
      <c r="UAA92" s="221"/>
      <c r="UAB92" s="221"/>
      <c r="UAC92" s="221"/>
      <c r="UAD92" s="221"/>
      <c r="UAE92" s="221"/>
      <c r="UAF92" s="221"/>
      <c r="UAG92" s="221"/>
      <c r="UAH92" s="221"/>
      <c r="UAI92" s="221"/>
      <c r="UAJ92" s="221"/>
      <c r="UAK92" s="221"/>
      <c r="UAL92" s="221"/>
      <c r="UAM92" s="221"/>
      <c r="UAN92" s="221"/>
      <c r="UAO92" s="221"/>
      <c r="UAP92" s="221"/>
      <c r="UAQ92" s="221"/>
      <c r="UAR92" s="221"/>
      <c r="UAS92" s="221"/>
      <c r="UAT92" s="221"/>
      <c r="UAU92" s="221"/>
      <c r="UAV92" s="221"/>
      <c r="UAW92" s="221"/>
      <c r="UAX92" s="221"/>
      <c r="UAY92" s="221"/>
      <c r="UAZ92" s="221"/>
      <c r="UBA92" s="221"/>
      <c r="UBB92" s="221"/>
      <c r="UBC92" s="221"/>
      <c r="UBD92" s="221"/>
      <c r="UBE92" s="221"/>
      <c r="UBF92" s="221"/>
      <c r="UBG92" s="221"/>
      <c r="UBH92" s="221"/>
      <c r="UBI92" s="221"/>
      <c r="UBJ92" s="221"/>
      <c r="UBK92" s="221"/>
      <c r="UBL92" s="221"/>
      <c r="UBM92" s="221"/>
      <c r="UBN92" s="221"/>
      <c r="UBO92" s="221"/>
      <c r="UBP92" s="221"/>
      <c r="UBQ92" s="221"/>
      <c r="UBR92" s="221"/>
      <c r="UBS92" s="221"/>
      <c r="UBT92" s="221"/>
      <c r="UBU92" s="221"/>
      <c r="UBV92" s="221"/>
      <c r="UBW92" s="221"/>
      <c r="UBX92" s="221"/>
      <c r="UBY92" s="221"/>
      <c r="UBZ92" s="221"/>
      <c r="UCA92" s="221"/>
      <c r="UCB92" s="221"/>
      <c r="UCC92" s="221"/>
      <c r="UCD92" s="221"/>
      <c r="UCE92" s="221"/>
      <c r="UCF92" s="221"/>
      <c r="UCG92" s="221"/>
      <c r="UCH92" s="221"/>
      <c r="UCI92" s="221"/>
      <c r="UCJ92" s="221"/>
      <c r="UCK92" s="221"/>
      <c r="UCL92" s="221"/>
      <c r="UCM92" s="221"/>
      <c r="UCN92" s="221"/>
      <c r="UCO92" s="221"/>
      <c r="UCP92" s="221"/>
      <c r="UCQ92" s="221"/>
      <c r="UCR92" s="221"/>
      <c r="UCS92" s="221"/>
      <c r="UCT92" s="221"/>
      <c r="UCU92" s="221"/>
      <c r="UCV92" s="221"/>
      <c r="UCW92" s="221"/>
      <c r="UCX92" s="221"/>
      <c r="UCY92" s="221"/>
      <c r="UCZ92" s="221"/>
      <c r="UDA92" s="221"/>
      <c r="UDB92" s="221"/>
      <c r="UDC92" s="221"/>
      <c r="UDD92" s="221"/>
      <c r="UDE92" s="221"/>
      <c r="UDF92" s="221"/>
      <c r="UDG92" s="221"/>
      <c r="UDH92" s="221"/>
      <c r="UDI92" s="221"/>
      <c r="UDJ92" s="221"/>
      <c r="UDK92" s="221"/>
      <c r="UDL92" s="221"/>
      <c r="UDM92" s="221"/>
      <c r="UDN92" s="221"/>
      <c r="UDO92" s="221"/>
      <c r="UDP92" s="221"/>
      <c r="UDQ92" s="221"/>
      <c r="UDR92" s="221"/>
      <c r="UDS92" s="221"/>
      <c r="UDT92" s="221"/>
      <c r="UDU92" s="221"/>
      <c r="UDV92" s="221"/>
      <c r="UDW92" s="221"/>
      <c r="UDX92" s="221"/>
      <c r="UDY92" s="221"/>
      <c r="UDZ92" s="221"/>
      <c r="UEA92" s="221"/>
      <c r="UEB92" s="221"/>
      <c r="UEC92" s="221"/>
      <c r="UED92" s="221"/>
      <c r="UEE92" s="221"/>
      <c r="UEF92" s="221"/>
      <c r="UEG92" s="221"/>
      <c r="UEH92" s="221"/>
      <c r="UEI92" s="221"/>
      <c r="UEJ92" s="221"/>
      <c r="UEK92" s="221"/>
      <c r="UEL92" s="221"/>
      <c r="UEM92" s="221"/>
      <c r="UEN92" s="221"/>
      <c r="UEO92" s="221"/>
      <c r="UEP92" s="221"/>
      <c r="UEQ92" s="221"/>
      <c r="UER92" s="221"/>
      <c r="UES92" s="221"/>
      <c r="UET92" s="221"/>
      <c r="UEU92" s="221"/>
      <c r="UEV92" s="221"/>
      <c r="UEW92" s="221"/>
      <c r="UEX92" s="221"/>
      <c r="UEY92" s="221"/>
      <c r="UEZ92" s="221"/>
      <c r="UFA92" s="221"/>
      <c r="UFB92" s="221"/>
      <c r="UFC92" s="221"/>
      <c r="UFD92" s="221"/>
      <c r="UFE92" s="221"/>
      <c r="UFF92" s="221"/>
      <c r="UFG92" s="221"/>
      <c r="UFH92" s="221"/>
      <c r="UFI92" s="221"/>
      <c r="UFJ92" s="221"/>
      <c r="UFK92" s="221"/>
      <c r="UFL92" s="221"/>
      <c r="UFM92" s="221"/>
      <c r="UFN92" s="221"/>
      <c r="UFO92" s="221"/>
      <c r="UFP92" s="221"/>
      <c r="UFQ92" s="221"/>
      <c r="UFR92" s="221"/>
      <c r="UFS92" s="221"/>
      <c r="UFT92" s="221"/>
      <c r="UFU92" s="221"/>
      <c r="UFV92" s="221"/>
      <c r="UFW92" s="221"/>
      <c r="UFX92" s="221"/>
      <c r="UFY92" s="221"/>
      <c r="UFZ92" s="221"/>
      <c r="UGA92" s="221"/>
      <c r="UGB92" s="221"/>
      <c r="UGC92" s="221"/>
      <c r="UGD92" s="221"/>
      <c r="UGE92" s="221"/>
      <c r="UGF92" s="221"/>
      <c r="UGG92" s="221"/>
      <c r="UGH92" s="221"/>
      <c r="UGI92" s="221"/>
      <c r="UGJ92" s="221"/>
      <c r="UGK92" s="221"/>
      <c r="UGL92" s="221"/>
      <c r="UGM92" s="221"/>
      <c r="UGN92" s="221"/>
      <c r="UGO92" s="221"/>
      <c r="UGP92" s="221"/>
      <c r="UGQ92" s="221"/>
      <c r="UGR92" s="221"/>
      <c r="UGS92" s="221"/>
      <c r="UGT92" s="221"/>
      <c r="UGU92" s="221"/>
      <c r="UGV92" s="221"/>
      <c r="UGW92" s="221"/>
      <c r="UGX92" s="221"/>
      <c r="UGY92" s="221"/>
      <c r="UGZ92" s="221"/>
      <c r="UHA92" s="221"/>
      <c r="UHB92" s="221"/>
      <c r="UHC92" s="221"/>
      <c r="UHD92" s="221"/>
      <c r="UHE92" s="221"/>
      <c r="UHF92" s="221"/>
      <c r="UHG92" s="221"/>
      <c r="UHH92" s="221"/>
      <c r="UHI92" s="221"/>
      <c r="UHJ92" s="221"/>
      <c r="UHK92" s="221"/>
      <c r="UHL92" s="221"/>
      <c r="UHM92" s="221"/>
      <c r="UHN92" s="221"/>
      <c r="UHO92" s="221"/>
      <c r="UHP92" s="221"/>
      <c r="UHQ92" s="221"/>
      <c r="UHR92" s="221"/>
      <c r="UHS92" s="221"/>
      <c r="UHT92" s="221"/>
      <c r="UHU92" s="221"/>
      <c r="UHV92" s="221"/>
      <c r="UHW92" s="221"/>
      <c r="UHX92" s="221"/>
      <c r="UHY92" s="221"/>
      <c r="UHZ92" s="221"/>
      <c r="UIA92" s="221"/>
      <c r="UIB92" s="221"/>
      <c r="UIC92" s="221"/>
      <c r="UID92" s="221"/>
      <c r="UIE92" s="221"/>
      <c r="UIF92" s="221"/>
      <c r="UIG92" s="221"/>
      <c r="UIH92" s="221"/>
      <c r="UII92" s="221"/>
      <c r="UIJ92" s="221"/>
      <c r="UIK92" s="221"/>
      <c r="UIL92" s="221"/>
      <c r="UIM92" s="221"/>
      <c r="UIN92" s="221"/>
      <c r="UIO92" s="221"/>
      <c r="UIP92" s="221"/>
      <c r="UIQ92" s="221"/>
      <c r="UIR92" s="221"/>
      <c r="UIS92" s="221"/>
      <c r="UIT92" s="221"/>
      <c r="UIU92" s="221"/>
      <c r="UIV92" s="221"/>
      <c r="UIW92" s="221"/>
      <c r="UIX92" s="221"/>
      <c r="UIY92" s="221"/>
      <c r="UIZ92" s="221"/>
      <c r="UJA92" s="221"/>
      <c r="UJB92" s="221"/>
      <c r="UJC92" s="221"/>
      <c r="UJD92" s="221"/>
      <c r="UJE92" s="221"/>
      <c r="UJF92" s="221"/>
      <c r="UJG92" s="221"/>
      <c r="UJH92" s="221"/>
      <c r="UJI92" s="221"/>
      <c r="UJJ92" s="221"/>
      <c r="UJK92" s="221"/>
      <c r="UJL92" s="221"/>
      <c r="UJM92" s="221"/>
      <c r="UJN92" s="221"/>
      <c r="UJO92" s="221"/>
      <c r="UJP92" s="221"/>
      <c r="UJQ92" s="221"/>
      <c r="UJR92" s="221"/>
      <c r="UJS92" s="221"/>
      <c r="UJT92" s="221"/>
      <c r="UJU92" s="221"/>
      <c r="UJV92" s="221"/>
      <c r="UJW92" s="221"/>
      <c r="UJX92" s="221"/>
      <c r="UJY92" s="221"/>
      <c r="UJZ92" s="221"/>
      <c r="UKA92" s="221"/>
      <c r="UKB92" s="221"/>
      <c r="UKC92" s="221"/>
      <c r="UKD92" s="221"/>
      <c r="UKE92" s="221"/>
      <c r="UKF92" s="221"/>
      <c r="UKG92" s="221"/>
      <c r="UKH92" s="221"/>
      <c r="UKI92" s="221"/>
      <c r="UKJ92" s="221"/>
      <c r="UKK92" s="221"/>
      <c r="UKL92" s="221"/>
      <c r="UKM92" s="221"/>
      <c r="UKN92" s="221"/>
      <c r="UKO92" s="221"/>
      <c r="UKP92" s="221"/>
      <c r="UKQ92" s="221"/>
      <c r="UKR92" s="221"/>
      <c r="UKS92" s="221"/>
      <c r="UKT92" s="221"/>
      <c r="UKU92" s="221"/>
      <c r="UKV92" s="221"/>
      <c r="UKW92" s="221"/>
      <c r="UKX92" s="221"/>
      <c r="UKY92" s="221"/>
      <c r="UKZ92" s="221"/>
      <c r="ULA92" s="221"/>
      <c r="ULB92" s="221"/>
      <c r="ULC92" s="221"/>
      <c r="ULD92" s="221"/>
      <c r="ULE92" s="221"/>
      <c r="ULF92" s="221"/>
      <c r="ULG92" s="221"/>
      <c r="ULH92" s="221"/>
      <c r="ULI92" s="221"/>
      <c r="ULJ92" s="221"/>
      <c r="ULK92" s="221"/>
      <c r="ULL92" s="221"/>
      <c r="ULM92" s="221"/>
      <c r="ULN92" s="221"/>
      <c r="ULO92" s="221"/>
      <c r="ULP92" s="221"/>
      <c r="ULQ92" s="221"/>
      <c r="ULR92" s="221"/>
      <c r="ULS92" s="221"/>
      <c r="ULT92" s="221"/>
      <c r="ULU92" s="221"/>
      <c r="ULV92" s="221"/>
      <c r="ULW92" s="221"/>
      <c r="ULX92" s="221"/>
      <c r="ULY92" s="221"/>
      <c r="ULZ92" s="221"/>
      <c r="UMA92" s="221"/>
      <c r="UMB92" s="221"/>
      <c r="UMC92" s="221"/>
      <c r="UMD92" s="221"/>
      <c r="UME92" s="221"/>
      <c r="UMF92" s="221"/>
      <c r="UMG92" s="221"/>
      <c r="UMH92" s="221"/>
      <c r="UMI92" s="221"/>
      <c r="UMJ92" s="221"/>
      <c r="UMK92" s="221"/>
      <c r="UML92" s="221"/>
      <c r="UMM92" s="221"/>
      <c r="UMN92" s="221"/>
      <c r="UMO92" s="221"/>
      <c r="UMP92" s="221"/>
      <c r="UMQ92" s="221"/>
      <c r="UMR92" s="221"/>
      <c r="UMS92" s="221"/>
      <c r="UMT92" s="221"/>
      <c r="UMU92" s="221"/>
      <c r="UMV92" s="221"/>
      <c r="UMW92" s="221"/>
      <c r="UMX92" s="221"/>
      <c r="UMY92" s="221"/>
      <c r="UMZ92" s="221"/>
      <c r="UNA92" s="221"/>
      <c r="UNB92" s="221"/>
      <c r="UNC92" s="221"/>
      <c r="UND92" s="221"/>
      <c r="UNE92" s="221"/>
      <c r="UNF92" s="221"/>
      <c r="UNG92" s="221"/>
      <c r="UNH92" s="221"/>
      <c r="UNI92" s="221"/>
      <c r="UNJ92" s="221"/>
      <c r="UNK92" s="221"/>
      <c r="UNL92" s="221"/>
      <c r="UNM92" s="221"/>
      <c r="UNN92" s="221"/>
      <c r="UNO92" s="221"/>
      <c r="UNP92" s="221"/>
      <c r="UNQ92" s="221"/>
      <c r="UNR92" s="221"/>
      <c r="UNS92" s="221"/>
      <c r="UNT92" s="221"/>
      <c r="UNU92" s="221"/>
      <c r="UNV92" s="221"/>
      <c r="UNW92" s="221"/>
      <c r="UNX92" s="221"/>
      <c r="UNY92" s="221"/>
      <c r="UNZ92" s="221"/>
      <c r="UOA92" s="221"/>
      <c r="UOB92" s="221"/>
      <c r="UOC92" s="221"/>
      <c r="UOD92" s="221"/>
      <c r="UOE92" s="221"/>
      <c r="UOF92" s="221"/>
      <c r="UOG92" s="221"/>
      <c r="UOH92" s="221"/>
      <c r="UOI92" s="221"/>
      <c r="UOJ92" s="221"/>
      <c r="UOK92" s="221"/>
      <c r="UOL92" s="221"/>
      <c r="UOM92" s="221"/>
      <c r="UON92" s="221"/>
      <c r="UOO92" s="221"/>
      <c r="UOP92" s="221"/>
      <c r="UOQ92" s="221"/>
      <c r="UOR92" s="221"/>
      <c r="UOS92" s="221"/>
      <c r="UOT92" s="221"/>
      <c r="UOU92" s="221"/>
      <c r="UOV92" s="221"/>
      <c r="UOW92" s="221"/>
      <c r="UOX92" s="221"/>
      <c r="UOY92" s="221"/>
      <c r="UOZ92" s="221"/>
      <c r="UPA92" s="221"/>
      <c r="UPB92" s="221"/>
      <c r="UPC92" s="221"/>
      <c r="UPD92" s="221"/>
      <c r="UPE92" s="221"/>
      <c r="UPF92" s="221"/>
      <c r="UPG92" s="221"/>
      <c r="UPH92" s="221"/>
      <c r="UPI92" s="221"/>
      <c r="UPJ92" s="221"/>
      <c r="UPK92" s="221"/>
      <c r="UPL92" s="221"/>
      <c r="UPM92" s="221"/>
      <c r="UPN92" s="221"/>
      <c r="UPO92" s="221"/>
      <c r="UPP92" s="221"/>
      <c r="UPQ92" s="221"/>
      <c r="UPR92" s="221"/>
      <c r="UPS92" s="221"/>
      <c r="UPT92" s="221"/>
      <c r="UPU92" s="221"/>
      <c r="UPV92" s="221"/>
      <c r="UPW92" s="221"/>
      <c r="UPX92" s="221"/>
      <c r="UPY92" s="221"/>
      <c r="UPZ92" s="221"/>
      <c r="UQA92" s="221"/>
      <c r="UQB92" s="221"/>
      <c r="UQC92" s="221"/>
      <c r="UQD92" s="221"/>
      <c r="UQE92" s="221"/>
      <c r="UQF92" s="221"/>
      <c r="UQG92" s="221"/>
      <c r="UQH92" s="221"/>
      <c r="UQI92" s="221"/>
      <c r="UQJ92" s="221"/>
      <c r="UQK92" s="221"/>
      <c r="UQL92" s="221"/>
      <c r="UQM92" s="221"/>
      <c r="UQN92" s="221"/>
      <c r="UQO92" s="221"/>
      <c r="UQP92" s="221"/>
      <c r="UQQ92" s="221"/>
      <c r="UQR92" s="221"/>
      <c r="UQS92" s="221"/>
      <c r="UQT92" s="221"/>
      <c r="UQU92" s="221"/>
      <c r="UQV92" s="221"/>
      <c r="UQW92" s="221"/>
      <c r="UQX92" s="221"/>
      <c r="UQY92" s="221"/>
      <c r="UQZ92" s="221"/>
      <c r="URA92" s="221"/>
      <c r="URB92" s="221"/>
      <c r="URC92" s="221"/>
      <c r="URD92" s="221"/>
      <c r="URE92" s="221"/>
      <c r="URF92" s="221"/>
      <c r="URG92" s="221"/>
      <c r="URH92" s="221"/>
      <c r="URI92" s="221"/>
      <c r="URJ92" s="221"/>
      <c r="URK92" s="221"/>
      <c r="URL92" s="221"/>
      <c r="URM92" s="221"/>
      <c r="URN92" s="221"/>
      <c r="URO92" s="221"/>
      <c r="URP92" s="221"/>
      <c r="URQ92" s="221"/>
      <c r="URR92" s="221"/>
      <c r="URS92" s="221"/>
      <c r="URT92" s="221"/>
      <c r="URU92" s="221"/>
      <c r="URV92" s="221"/>
      <c r="URW92" s="221"/>
      <c r="URX92" s="221"/>
      <c r="URY92" s="221"/>
      <c r="URZ92" s="221"/>
      <c r="USA92" s="221"/>
      <c r="USB92" s="221"/>
      <c r="USC92" s="221"/>
      <c r="USD92" s="221"/>
      <c r="USE92" s="221"/>
      <c r="USF92" s="221"/>
      <c r="USG92" s="221"/>
      <c r="USH92" s="221"/>
      <c r="USI92" s="221"/>
      <c r="USJ92" s="221"/>
      <c r="USK92" s="221"/>
      <c r="USL92" s="221"/>
      <c r="USM92" s="221"/>
      <c r="USN92" s="221"/>
      <c r="USO92" s="221"/>
      <c r="USP92" s="221"/>
      <c r="USQ92" s="221"/>
      <c r="USR92" s="221"/>
      <c r="USS92" s="221"/>
      <c r="UST92" s="221"/>
      <c r="USU92" s="221"/>
      <c r="USV92" s="221"/>
      <c r="USW92" s="221"/>
      <c r="USX92" s="221"/>
      <c r="USY92" s="221"/>
      <c r="USZ92" s="221"/>
      <c r="UTA92" s="221"/>
      <c r="UTB92" s="221"/>
      <c r="UTC92" s="221"/>
      <c r="UTD92" s="221"/>
      <c r="UTE92" s="221"/>
      <c r="UTF92" s="221"/>
      <c r="UTG92" s="221"/>
      <c r="UTH92" s="221"/>
      <c r="UTI92" s="221"/>
      <c r="UTJ92" s="221"/>
      <c r="UTK92" s="221"/>
      <c r="UTL92" s="221"/>
      <c r="UTM92" s="221"/>
      <c r="UTN92" s="221"/>
      <c r="UTO92" s="221"/>
      <c r="UTP92" s="221"/>
      <c r="UTQ92" s="221"/>
      <c r="UTR92" s="221"/>
      <c r="UTS92" s="221"/>
      <c r="UTT92" s="221"/>
      <c r="UTU92" s="221"/>
      <c r="UTV92" s="221"/>
      <c r="UTW92" s="221"/>
      <c r="UTX92" s="221"/>
      <c r="UTY92" s="221"/>
      <c r="UTZ92" s="221"/>
      <c r="UUA92" s="221"/>
      <c r="UUB92" s="221"/>
      <c r="UUC92" s="221"/>
      <c r="UUD92" s="221"/>
      <c r="UUE92" s="221"/>
      <c r="UUF92" s="221"/>
      <c r="UUG92" s="221"/>
      <c r="UUH92" s="221"/>
      <c r="UUI92" s="221"/>
      <c r="UUJ92" s="221"/>
      <c r="UUK92" s="221"/>
      <c r="UUL92" s="221"/>
      <c r="UUM92" s="221"/>
      <c r="UUN92" s="221"/>
      <c r="UUO92" s="221"/>
      <c r="UUP92" s="221"/>
      <c r="UUQ92" s="221"/>
      <c r="UUR92" s="221"/>
      <c r="UUS92" s="221"/>
      <c r="UUT92" s="221"/>
      <c r="UUU92" s="221"/>
      <c r="UUV92" s="221"/>
      <c r="UUW92" s="221"/>
      <c r="UUX92" s="221"/>
      <c r="UUY92" s="221"/>
      <c r="UUZ92" s="221"/>
      <c r="UVA92" s="221"/>
      <c r="UVB92" s="221"/>
      <c r="UVC92" s="221"/>
      <c r="UVD92" s="221"/>
      <c r="UVE92" s="221"/>
      <c r="UVF92" s="221"/>
      <c r="UVG92" s="221"/>
      <c r="UVH92" s="221"/>
      <c r="UVI92" s="221"/>
      <c r="UVJ92" s="221"/>
      <c r="UVK92" s="221"/>
      <c r="UVL92" s="221"/>
      <c r="UVM92" s="221"/>
      <c r="UVN92" s="221"/>
      <c r="UVO92" s="221"/>
      <c r="UVP92" s="221"/>
      <c r="UVQ92" s="221"/>
      <c r="UVR92" s="221"/>
      <c r="UVS92" s="221"/>
      <c r="UVT92" s="221"/>
      <c r="UVU92" s="221"/>
      <c r="UVV92" s="221"/>
      <c r="UVW92" s="221"/>
      <c r="UVX92" s="221"/>
      <c r="UVY92" s="221"/>
      <c r="UVZ92" s="221"/>
      <c r="UWA92" s="221"/>
      <c r="UWB92" s="221"/>
      <c r="UWC92" s="221"/>
      <c r="UWD92" s="221"/>
      <c r="UWE92" s="221"/>
      <c r="UWF92" s="221"/>
      <c r="UWG92" s="221"/>
      <c r="UWH92" s="221"/>
      <c r="UWI92" s="221"/>
      <c r="UWJ92" s="221"/>
      <c r="UWK92" s="221"/>
      <c r="UWL92" s="221"/>
      <c r="UWM92" s="221"/>
      <c r="UWN92" s="221"/>
      <c r="UWO92" s="221"/>
      <c r="UWP92" s="221"/>
      <c r="UWQ92" s="221"/>
      <c r="UWR92" s="221"/>
      <c r="UWS92" s="221"/>
      <c r="UWT92" s="221"/>
      <c r="UWU92" s="221"/>
      <c r="UWV92" s="221"/>
      <c r="UWW92" s="221"/>
      <c r="UWX92" s="221"/>
      <c r="UWY92" s="221"/>
      <c r="UWZ92" s="221"/>
      <c r="UXA92" s="221"/>
      <c r="UXB92" s="221"/>
      <c r="UXC92" s="221"/>
      <c r="UXD92" s="221"/>
      <c r="UXE92" s="221"/>
      <c r="UXF92" s="221"/>
      <c r="UXG92" s="221"/>
      <c r="UXH92" s="221"/>
      <c r="UXI92" s="221"/>
      <c r="UXJ92" s="221"/>
      <c r="UXK92" s="221"/>
      <c r="UXL92" s="221"/>
      <c r="UXM92" s="221"/>
      <c r="UXN92" s="221"/>
      <c r="UXO92" s="221"/>
      <c r="UXP92" s="221"/>
      <c r="UXQ92" s="221"/>
      <c r="UXR92" s="221"/>
      <c r="UXS92" s="221"/>
      <c r="UXT92" s="221"/>
      <c r="UXU92" s="221"/>
      <c r="UXV92" s="221"/>
      <c r="UXW92" s="221"/>
      <c r="UXX92" s="221"/>
      <c r="UXY92" s="221"/>
      <c r="UXZ92" s="221"/>
      <c r="UYA92" s="221"/>
      <c r="UYB92" s="221"/>
      <c r="UYC92" s="221"/>
      <c r="UYD92" s="221"/>
      <c r="UYE92" s="221"/>
      <c r="UYF92" s="221"/>
      <c r="UYG92" s="221"/>
      <c r="UYH92" s="221"/>
      <c r="UYI92" s="221"/>
      <c r="UYJ92" s="221"/>
      <c r="UYK92" s="221"/>
      <c r="UYL92" s="221"/>
      <c r="UYM92" s="221"/>
      <c r="UYN92" s="221"/>
      <c r="UYO92" s="221"/>
      <c r="UYP92" s="221"/>
      <c r="UYQ92" s="221"/>
      <c r="UYR92" s="221"/>
      <c r="UYS92" s="221"/>
      <c r="UYT92" s="221"/>
      <c r="UYU92" s="221"/>
      <c r="UYV92" s="221"/>
      <c r="UYW92" s="221"/>
      <c r="UYX92" s="221"/>
      <c r="UYY92" s="221"/>
      <c r="UYZ92" s="221"/>
      <c r="UZA92" s="221"/>
      <c r="UZB92" s="221"/>
      <c r="UZC92" s="221"/>
      <c r="UZD92" s="221"/>
      <c r="UZE92" s="221"/>
      <c r="UZF92" s="221"/>
      <c r="UZG92" s="221"/>
      <c r="UZH92" s="221"/>
      <c r="UZI92" s="221"/>
      <c r="UZJ92" s="221"/>
      <c r="UZK92" s="221"/>
      <c r="UZL92" s="221"/>
      <c r="UZM92" s="221"/>
      <c r="UZN92" s="221"/>
      <c r="UZO92" s="221"/>
      <c r="UZP92" s="221"/>
      <c r="UZQ92" s="221"/>
      <c r="UZR92" s="221"/>
      <c r="UZS92" s="221"/>
      <c r="UZT92" s="221"/>
      <c r="UZU92" s="221"/>
      <c r="UZV92" s="221"/>
      <c r="UZW92" s="221"/>
      <c r="UZX92" s="221"/>
      <c r="UZY92" s="221"/>
      <c r="UZZ92" s="221"/>
      <c r="VAA92" s="221"/>
      <c r="VAB92" s="221"/>
      <c r="VAC92" s="221"/>
      <c r="VAD92" s="221"/>
      <c r="VAE92" s="221"/>
      <c r="VAF92" s="221"/>
      <c r="VAG92" s="221"/>
      <c r="VAH92" s="221"/>
      <c r="VAI92" s="221"/>
      <c r="VAJ92" s="221"/>
      <c r="VAK92" s="221"/>
      <c r="VAL92" s="221"/>
      <c r="VAM92" s="221"/>
      <c r="VAN92" s="221"/>
      <c r="VAO92" s="221"/>
      <c r="VAP92" s="221"/>
      <c r="VAQ92" s="221"/>
      <c r="VAR92" s="221"/>
      <c r="VAS92" s="221"/>
      <c r="VAT92" s="221"/>
      <c r="VAU92" s="221"/>
      <c r="VAV92" s="221"/>
      <c r="VAW92" s="221"/>
      <c r="VAX92" s="221"/>
      <c r="VAY92" s="221"/>
      <c r="VAZ92" s="221"/>
      <c r="VBA92" s="221"/>
      <c r="VBB92" s="221"/>
      <c r="VBC92" s="221"/>
      <c r="VBD92" s="221"/>
      <c r="VBE92" s="221"/>
      <c r="VBF92" s="221"/>
      <c r="VBG92" s="221"/>
      <c r="VBH92" s="221"/>
      <c r="VBI92" s="221"/>
      <c r="VBJ92" s="221"/>
      <c r="VBK92" s="221"/>
      <c r="VBL92" s="221"/>
      <c r="VBM92" s="221"/>
      <c r="VBN92" s="221"/>
      <c r="VBO92" s="221"/>
      <c r="VBP92" s="221"/>
      <c r="VBQ92" s="221"/>
      <c r="VBR92" s="221"/>
      <c r="VBS92" s="221"/>
      <c r="VBT92" s="221"/>
      <c r="VBU92" s="221"/>
      <c r="VBV92" s="221"/>
      <c r="VBW92" s="221"/>
      <c r="VBX92" s="221"/>
      <c r="VBY92" s="221"/>
      <c r="VBZ92" s="221"/>
      <c r="VCA92" s="221"/>
      <c r="VCB92" s="221"/>
      <c r="VCC92" s="221"/>
      <c r="VCD92" s="221"/>
      <c r="VCE92" s="221"/>
      <c r="VCF92" s="221"/>
      <c r="VCG92" s="221"/>
      <c r="VCH92" s="221"/>
      <c r="VCI92" s="221"/>
      <c r="VCJ92" s="221"/>
      <c r="VCK92" s="221"/>
      <c r="VCL92" s="221"/>
      <c r="VCM92" s="221"/>
      <c r="VCN92" s="221"/>
      <c r="VCO92" s="221"/>
      <c r="VCP92" s="221"/>
      <c r="VCQ92" s="221"/>
      <c r="VCR92" s="221"/>
      <c r="VCS92" s="221"/>
      <c r="VCT92" s="221"/>
      <c r="VCU92" s="221"/>
      <c r="VCV92" s="221"/>
      <c r="VCW92" s="221"/>
      <c r="VCX92" s="221"/>
      <c r="VCY92" s="221"/>
      <c r="VCZ92" s="221"/>
      <c r="VDA92" s="221"/>
      <c r="VDB92" s="221"/>
      <c r="VDC92" s="221"/>
      <c r="VDD92" s="221"/>
      <c r="VDE92" s="221"/>
      <c r="VDF92" s="221"/>
      <c r="VDG92" s="221"/>
      <c r="VDH92" s="221"/>
      <c r="VDI92" s="221"/>
      <c r="VDJ92" s="221"/>
      <c r="VDK92" s="221"/>
      <c r="VDL92" s="221"/>
      <c r="VDM92" s="221"/>
      <c r="VDN92" s="221"/>
      <c r="VDO92" s="221"/>
      <c r="VDP92" s="221"/>
      <c r="VDQ92" s="221"/>
      <c r="VDR92" s="221"/>
      <c r="VDS92" s="221"/>
      <c r="VDT92" s="221"/>
      <c r="VDU92" s="221"/>
      <c r="VDV92" s="221"/>
      <c r="VDW92" s="221"/>
      <c r="VDX92" s="221"/>
      <c r="VDY92" s="221"/>
      <c r="VDZ92" s="221"/>
      <c r="VEA92" s="221"/>
      <c r="VEB92" s="221"/>
      <c r="VEC92" s="221"/>
      <c r="VED92" s="221"/>
      <c r="VEE92" s="221"/>
      <c r="VEF92" s="221"/>
      <c r="VEG92" s="221"/>
      <c r="VEH92" s="221"/>
      <c r="VEI92" s="221"/>
      <c r="VEJ92" s="221"/>
      <c r="VEK92" s="221"/>
      <c r="VEL92" s="221"/>
      <c r="VEM92" s="221"/>
      <c r="VEN92" s="221"/>
      <c r="VEO92" s="221"/>
      <c r="VEP92" s="221"/>
      <c r="VEQ92" s="221"/>
      <c r="VER92" s="221"/>
      <c r="VES92" s="221"/>
      <c r="VET92" s="221"/>
      <c r="VEU92" s="221"/>
      <c r="VEV92" s="221"/>
      <c r="VEW92" s="221"/>
      <c r="VEX92" s="221"/>
      <c r="VEY92" s="221"/>
      <c r="VEZ92" s="221"/>
      <c r="VFA92" s="221"/>
      <c r="VFB92" s="221"/>
      <c r="VFC92" s="221"/>
      <c r="VFD92" s="221"/>
      <c r="VFE92" s="221"/>
      <c r="VFF92" s="221"/>
      <c r="VFG92" s="221"/>
      <c r="VFH92" s="221"/>
      <c r="VFI92" s="221"/>
      <c r="VFJ92" s="221"/>
      <c r="VFK92" s="221"/>
      <c r="VFL92" s="221"/>
      <c r="VFM92" s="221"/>
      <c r="VFN92" s="221"/>
      <c r="VFO92" s="221"/>
      <c r="VFP92" s="221"/>
      <c r="VFQ92" s="221"/>
      <c r="VFR92" s="221"/>
      <c r="VFS92" s="221"/>
      <c r="VFT92" s="221"/>
      <c r="VFU92" s="221"/>
      <c r="VFV92" s="221"/>
      <c r="VFW92" s="221"/>
      <c r="VFX92" s="221"/>
      <c r="VFY92" s="221"/>
      <c r="VFZ92" s="221"/>
      <c r="VGA92" s="221"/>
      <c r="VGB92" s="221"/>
      <c r="VGC92" s="221"/>
      <c r="VGD92" s="221"/>
      <c r="VGE92" s="221"/>
      <c r="VGF92" s="221"/>
      <c r="VGG92" s="221"/>
      <c r="VGH92" s="221"/>
      <c r="VGI92" s="221"/>
      <c r="VGJ92" s="221"/>
      <c r="VGK92" s="221"/>
      <c r="VGL92" s="221"/>
      <c r="VGM92" s="221"/>
      <c r="VGN92" s="221"/>
      <c r="VGO92" s="221"/>
      <c r="VGP92" s="221"/>
      <c r="VGQ92" s="221"/>
      <c r="VGR92" s="221"/>
      <c r="VGS92" s="221"/>
      <c r="VGT92" s="221"/>
      <c r="VGU92" s="221"/>
      <c r="VGV92" s="221"/>
      <c r="VGW92" s="221"/>
      <c r="VGX92" s="221"/>
      <c r="VGY92" s="221"/>
      <c r="VGZ92" s="221"/>
      <c r="VHA92" s="221"/>
      <c r="VHB92" s="221"/>
      <c r="VHC92" s="221"/>
      <c r="VHD92" s="221"/>
      <c r="VHE92" s="221"/>
      <c r="VHF92" s="221"/>
      <c r="VHG92" s="221"/>
      <c r="VHH92" s="221"/>
      <c r="VHI92" s="221"/>
      <c r="VHJ92" s="221"/>
      <c r="VHK92" s="221"/>
      <c r="VHL92" s="221"/>
      <c r="VHM92" s="221"/>
      <c r="VHN92" s="221"/>
      <c r="VHO92" s="221"/>
      <c r="VHP92" s="221"/>
      <c r="VHQ92" s="221"/>
      <c r="VHR92" s="221"/>
      <c r="VHS92" s="221"/>
      <c r="VHT92" s="221"/>
      <c r="VHU92" s="221"/>
      <c r="VHV92" s="221"/>
      <c r="VHW92" s="221"/>
      <c r="VHX92" s="221"/>
      <c r="VHY92" s="221"/>
      <c r="VHZ92" s="221"/>
      <c r="VIA92" s="221"/>
      <c r="VIB92" s="221"/>
      <c r="VIC92" s="221"/>
      <c r="VID92" s="221"/>
      <c r="VIE92" s="221"/>
      <c r="VIF92" s="221"/>
      <c r="VIG92" s="221"/>
      <c r="VIH92" s="221"/>
      <c r="VII92" s="221"/>
      <c r="VIJ92" s="221"/>
      <c r="VIK92" s="221"/>
      <c r="VIL92" s="221"/>
      <c r="VIM92" s="221"/>
      <c r="VIN92" s="221"/>
      <c r="VIO92" s="221"/>
      <c r="VIP92" s="221"/>
      <c r="VIQ92" s="221"/>
      <c r="VIR92" s="221"/>
      <c r="VIS92" s="221"/>
      <c r="VIT92" s="221"/>
      <c r="VIU92" s="221"/>
      <c r="VIV92" s="221"/>
      <c r="VIW92" s="221"/>
      <c r="VIX92" s="221"/>
      <c r="VIY92" s="221"/>
      <c r="VIZ92" s="221"/>
      <c r="VJA92" s="221"/>
      <c r="VJB92" s="221"/>
      <c r="VJC92" s="221"/>
      <c r="VJD92" s="221"/>
      <c r="VJE92" s="221"/>
      <c r="VJF92" s="221"/>
      <c r="VJG92" s="221"/>
      <c r="VJH92" s="221"/>
      <c r="VJI92" s="221"/>
      <c r="VJJ92" s="221"/>
      <c r="VJK92" s="221"/>
      <c r="VJL92" s="221"/>
      <c r="VJM92" s="221"/>
      <c r="VJN92" s="221"/>
      <c r="VJO92" s="221"/>
      <c r="VJP92" s="221"/>
      <c r="VJQ92" s="221"/>
      <c r="VJR92" s="221"/>
      <c r="VJS92" s="221"/>
      <c r="VJT92" s="221"/>
      <c r="VJU92" s="221"/>
      <c r="VJV92" s="221"/>
      <c r="VJW92" s="221"/>
      <c r="VJX92" s="221"/>
      <c r="VJY92" s="221"/>
      <c r="VJZ92" s="221"/>
      <c r="VKA92" s="221"/>
      <c r="VKB92" s="221"/>
      <c r="VKC92" s="221"/>
      <c r="VKD92" s="221"/>
      <c r="VKE92" s="221"/>
      <c r="VKF92" s="221"/>
      <c r="VKG92" s="221"/>
      <c r="VKH92" s="221"/>
      <c r="VKI92" s="221"/>
      <c r="VKJ92" s="221"/>
      <c r="VKK92" s="221"/>
      <c r="VKL92" s="221"/>
      <c r="VKM92" s="221"/>
      <c r="VKN92" s="221"/>
      <c r="VKO92" s="221"/>
      <c r="VKP92" s="221"/>
      <c r="VKQ92" s="221"/>
      <c r="VKR92" s="221"/>
      <c r="VKS92" s="221"/>
      <c r="VKT92" s="221"/>
      <c r="VKU92" s="221"/>
      <c r="VKV92" s="221"/>
      <c r="VKW92" s="221"/>
      <c r="VKX92" s="221"/>
      <c r="VKY92" s="221"/>
      <c r="VKZ92" s="221"/>
      <c r="VLA92" s="221"/>
      <c r="VLB92" s="221"/>
      <c r="VLC92" s="221"/>
      <c r="VLD92" s="221"/>
      <c r="VLE92" s="221"/>
      <c r="VLF92" s="221"/>
      <c r="VLG92" s="221"/>
      <c r="VLH92" s="221"/>
      <c r="VLI92" s="221"/>
      <c r="VLJ92" s="221"/>
      <c r="VLK92" s="221"/>
      <c r="VLL92" s="221"/>
      <c r="VLM92" s="221"/>
      <c r="VLN92" s="221"/>
      <c r="VLO92" s="221"/>
      <c r="VLP92" s="221"/>
      <c r="VLQ92" s="221"/>
      <c r="VLR92" s="221"/>
      <c r="VLS92" s="221"/>
      <c r="VLT92" s="221"/>
      <c r="VLU92" s="221"/>
      <c r="VLV92" s="221"/>
      <c r="VLW92" s="221"/>
      <c r="VLX92" s="221"/>
      <c r="VLY92" s="221"/>
      <c r="VLZ92" s="221"/>
      <c r="VMA92" s="221"/>
      <c r="VMB92" s="221"/>
      <c r="VMC92" s="221"/>
      <c r="VMD92" s="221"/>
      <c r="VME92" s="221"/>
      <c r="VMF92" s="221"/>
      <c r="VMG92" s="221"/>
      <c r="VMH92" s="221"/>
      <c r="VMI92" s="221"/>
      <c r="VMJ92" s="221"/>
      <c r="VMK92" s="221"/>
      <c r="VML92" s="221"/>
      <c r="VMM92" s="221"/>
      <c r="VMN92" s="221"/>
      <c r="VMO92" s="221"/>
      <c r="VMP92" s="221"/>
      <c r="VMQ92" s="221"/>
      <c r="VMR92" s="221"/>
      <c r="VMS92" s="221"/>
      <c r="VMT92" s="221"/>
      <c r="VMU92" s="221"/>
      <c r="VMV92" s="221"/>
      <c r="VMW92" s="221"/>
      <c r="VMX92" s="221"/>
      <c r="VMY92" s="221"/>
      <c r="VMZ92" s="221"/>
      <c r="VNA92" s="221"/>
      <c r="VNB92" s="221"/>
      <c r="VNC92" s="221"/>
      <c r="VND92" s="221"/>
      <c r="VNE92" s="221"/>
      <c r="VNF92" s="221"/>
      <c r="VNG92" s="221"/>
      <c r="VNH92" s="221"/>
      <c r="VNI92" s="221"/>
      <c r="VNJ92" s="221"/>
      <c r="VNK92" s="221"/>
      <c r="VNL92" s="221"/>
      <c r="VNM92" s="221"/>
      <c r="VNN92" s="221"/>
      <c r="VNO92" s="221"/>
      <c r="VNP92" s="221"/>
      <c r="VNQ92" s="221"/>
      <c r="VNR92" s="221"/>
      <c r="VNS92" s="221"/>
      <c r="VNT92" s="221"/>
      <c r="VNU92" s="221"/>
      <c r="VNV92" s="221"/>
      <c r="VNW92" s="221"/>
      <c r="VNX92" s="221"/>
      <c r="VNY92" s="221"/>
      <c r="VNZ92" s="221"/>
      <c r="VOA92" s="221"/>
      <c r="VOB92" s="221"/>
      <c r="VOC92" s="221"/>
      <c r="VOD92" s="221"/>
      <c r="VOE92" s="221"/>
      <c r="VOF92" s="221"/>
      <c r="VOG92" s="221"/>
      <c r="VOH92" s="221"/>
      <c r="VOI92" s="221"/>
      <c r="VOJ92" s="221"/>
      <c r="VOK92" s="221"/>
      <c r="VOL92" s="221"/>
      <c r="VOM92" s="221"/>
      <c r="VON92" s="221"/>
      <c r="VOO92" s="221"/>
      <c r="VOP92" s="221"/>
      <c r="VOQ92" s="221"/>
      <c r="VOR92" s="221"/>
      <c r="VOS92" s="221"/>
      <c r="VOT92" s="221"/>
      <c r="VOU92" s="221"/>
      <c r="VOV92" s="221"/>
      <c r="VOW92" s="221"/>
      <c r="VOX92" s="221"/>
      <c r="VOY92" s="221"/>
      <c r="VOZ92" s="221"/>
      <c r="VPA92" s="221"/>
      <c r="VPB92" s="221"/>
      <c r="VPC92" s="221"/>
      <c r="VPD92" s="221"/>
      <c r="VPE92" s="221"/>
      <c r="VPF92" s="221"/>
      <c r="VPG92" s="221"/>
      <c r="VPH92" s="221"/>
      <c r="VPI92" s="221"/>
      <c r="VPJ92" s="221"/>
      <c r="VPK92" s="221"/>
      <c r="VPL92" s="221"/>
      <c r="VPM92" s="221"/>
      <c r="VPN92" s="221"/>
      <c r="VPO92" s="221"/>
      <c r="VPP92" s="221"/>
      <c r="VPQ92" s="221"/>
      <c r="VPR92" s="221"/>
      <c r="VPS92" s="221"/>
      <c r="VPT92" s="221"/>
      <c r="VPU92" s="221"/>
      <c r="VPV92" s="221"/>
      <c r="VPW92" s="221"/>
      <c r="VPX92" s="221"/>
      <c r="VPY92" s="221"/>
      <c r="VPZ92" s="221"/>
      <c r="VQA92" s="221"/>
      <c r="VQB92" s="221"/>
      <c r="VQC92" s="221"/>
      <c r="VQD92" s="221"/>
      <c r="VQE92" s="221"/>
      <c r="VQF92" s="221"/>
      <c r="VQG92" s="221"/>
      <c r="VQH92" s="221"/>
      <c r="VQI92" s="221"/>
      <c r="VQJ92" s="221"/>
      <c r="VQK92" s="221"/>
      <c r="VQL92" s="221"/>
      <c r="VQM92" s="221"/>
      <c r="VQN92" s="221"/>
      <c r="VQO92" s="221"/>
      <c r="VQP92" s="221"/>
      <c r="VQQ92" s="221"/>
      <c r="VQR92" s="221"/>
      <c r="VQS92" s="221"/>
      <c r="VQT92" s="221"/>
      <c r="VQU92" s="221"/>
      <c r="VQV92" s="221"/>
      <c r="VQW92" s="221"/>
      <c r="VQX92" s="221"/>
      <c r="VQY92" s="221"/>
      <c r="VQZ92" s="221"/>
      <c r="VRA92" s="221"/>
      <c r="VRB92" s="221"/>
      <c r="VRC92" s="221"/>
      <c r="VRD92" s="221"/>
      <c r="VRE92" s="221"/>
      <c r="VRF92" s="221"/>
      <c r="VRG92" s="221"/>
      <c r="VRH92" s="221"/>
      <c r="VRI92" s="221"/>
      <c r="VRJ92" s="221"/>
      <c r="VRK92" s="221"/>
      <c r="VRL92" s="221"/>
      <c r="VRM92" s="221"/>
      <c r="VRN92" s="221"/>
      <c r="VRO92" s="221"/>
      <c r="VRP92" s="221"/>
      <c r="VRQ92" s="221"/>
      <c r="VRR92" s="221"/>
      <c r="VRS92" s="221"/>
      <c r="VRT92" s="221"/>
      <c r="VRU92" s="221"/>
      <c r="VRV92" s="221"/>
      <c r="VRW92" s="221"/>
      <c r="VRX92" s="221"/>
      <c r="VRY92" s="221"/>
      <c r="VRZ92" s="221"/>
      <c r="VSA92" s="221"/>
      <c r="VSB92" s="221"/>
      <c r="VSC92" s="221"/>
      <c r="VSD92" s="221"/>
      <c r="VSE92" s="221"/>
      <c r="VSF92" s="221"/>
      <c r="VSG92" s="221"/>
      <c r="VSH92" s="221"/>
      <c r="VSI92" s="221"/>
      <c r="VSJ92" s="221"/>
      <c r="VSK92" s="221"/>
      <c r="VSL92" s="221"/>
      <c r="VSM92" s="221"/>
      <c r="VSN92" s="221"/>
      <c r="VSO92" s="221"/>
      <c r="VSP92" s="221"/>
      <c r="VSQ92" s="221"/>
      <c r="VSR92" s="221"/>
      <c r="VSS92" s="221"/>
      <c r="VST92" s="221"/>
      <c r="VSU92" s="221"/>
      <c r="VSV92" s="221"/>
      <c r="VSW92" s="221"/>
      <c r="VSX92" s="221"/>
      <c r="VSY92" s="221"/>
      <c r="VSZ92" s="221"/>
      <c r="VTA92" s="221"/>
      <c r="VTB92" s="221"/>
      <c r="VTC92" s="221"/>
      <c r="VTD92" s="221"/>
      <c r="VTE92" s="221"/>
      <c r="VTF92" s="221"/>
      <c r="VTG92" s="221"/>
      <c r="VTH92" s="221"/>
      <c r="VTI92" s="221"/>
      <c r="VTJ92" s="221"/>
      <c r="VTK92" s="221"/>
      <c r="VTL92" s="221"/>
      <c r="VTM92" s="221"/>
      <c r="VTN92" s="221"/>
      <c r="VTO92" s="221"/>
      <c r="VTP92" s="221"/>
      <c r="VTQ92" s="221"/>
      <c r="VTR92" s="221"/>
      <c r="VTS92" s="221"/>
      <c r="VTT92" s="221"/>
      <c r="VTU92" s="221"/>
      <c r="VTV92" s="221"/>
      <c r="VTW92" s="221"/>
      <c r="VTX92" s="221"/>
      <c r="VTY92" s="221"/>
      <c r="VTZ92" s="221"/>
      <c r="VUA92" s="221"/>
      <c r="VUB92" s="221"/>
      <c r="VUC92" s="221"/>
      <c r="VUD92" s="221"/>
      <c r="VUE92" s="221"/>
      <c r="VUF92" s="221"/>
      <c r="VUG92" s="221"/>
      <c r="VUH92" s="221"/>
      <c r="VUI92" s="221"/>
      <c r="VUJ92" s="221"/>
      <c r="VUK92" s="221"/>
      <c r="VUL92" s="221"/>
      <c r="VUM92" s="221"/>
      <c r="VUN92" s="221"/>
      <c r="VUO92" s="221"/>
      <c r="VUP92" s="221"/>
      <c r="VUQ92" s="221"/>
      <c r="VUR92" s="221"/>
      <c r="VUS92" s="221"/>
      <c r="VUT92" s="221"/>
      <c r="VUU92" s="221"/>
      <c r="VUV92" s="221"/>
      <c r="VUW92" s="221"/>
      <c r="VUX92" s="221"/>
      <c r="VUY92" s="221"/>
      <c r="VUZ92" s="221"/>
      <c r="VVA92" s="221"/>
      <c r="VVB92" s="221"/>
      <c r="VVC92" s="221"/>
      <c r="VVD92" s="221"/>
      <c r="VVE92" s="221"/>
      <c r="VVF92" s="221"/>
      <c r="VVG92" s="221"/>
      <c r="VVH92" s="221"/>
      <c r="VVI92" s="221"/>
      <c r="VVJ92" s="221"/>
      <c r="VVK92" s="221"/>
      <c r="VVL92" s="221"/>
      <c r="VVM92" s="221"/>
      <c r="VVN92" s="221"/>
      <c r="VVO92" s="221"/>
      <c r="VVP92" s="221"/>
      <c r="VVQ92" s="221"/>
      <c r="VVR92" s="221"/>
      <c r="VVS92" s="221"/>
      <c r="VVT92" s="221"/>
      <c r="VVU92" s="221"/>
      <c r="VVV92" s="221"/>
      <c r="VVW92" s="221"/>
      <c r="VVX92" s="221"/>
      <c r="VVY92" s="221"/>
      <c r="VVZ92" s="221"/>
      <c r="VWA92" s="221"/>
      <c r="VWB92" s="221"/>
      <c r="VWC92" s="221"/>
      <c r="VWD92" s="221"/>
      <c r="VWE92" s="221"/>
      <c r="VWF92" s="221"/>
      <c r="VWG92" s="221"/>
      <c r="VWH92" s="221"/>
      <c r="VWI92" s="221"/>
      <c r="VWJ92" s="221"/>
      <c r="VWK92" s="221"/>
      <c r="VWL92" s="221"/>
      <c r="VWM92" s="221"/>
      <c r="VWN92" s="221"/>
      <c r="VWO92" s="221"/>
      <c r="VWP92" s="221"/>
      <c r="VWQ92" s="221"/>
      <c r="VWR92" s="221"/>
      <c r="VWS92" s="221"/>
      <c r="VWT92" s="221"/>
      <c r="VWU92" s="221"/>
      <c r="VWV92" s="221"/>
      <c r="VWW92" s="221"/>
      <c r="VWX92" s="221"/>
      <c r="VWY92" s="221"/>
      <c r="VWZ92" s="221"/>
      <c r="VXA92" s="221"/>
      <c r="VXB92" s="221"/>
      <c r="VXC92" s="221"/>
      <c r="VXD92" s="221"/>
      <c r="VXE92" s="221"/>
      <c r="VXF92" s="221"/>
      <c r="VXG92" s="221"/>
      <c r="VXH92" s="221"/>
      <c r="VXI92" s="221"/>
      <c r="VXJ92" s="221"/>
      <c r="VXK92" s="221"/>
      <c r="VXL92" s="221"/>
      <c r="VXM92" s="221"/>
      <c r="VXN92" s="221"/>
      <c r="VXO92" s="221"/>
      <c r="VXP92" s="221"/>
      <c r="VXQ92" s="221"/>
      <c r="VXR92" s="221"/>
      <c r="VXS92" s="221"/>
      <c r="VXT92" s="221"/>
      <c r="VXU92" s="221"/>
      <c r="VXV92" s="221"/>
      <c r="VXW92" s="221"/>
      <c r="VXX92" s="221"/>
      <c r="VXY92" s="221"/>
      <c r="VXZ92" s="221"/>
      <c r="VYA92" s="221"/>
      <c r="VYB92" s="221"/>
      <c r="VYC92" s="221"/>
      <c r="VYD92" s="221"/>
      <c r="VYE92" s="221"/>
      <c r="VYF92" s="221"/>
      <c r="VYG92" s="221"/>
      <c r="VYH92" s="221"/>
      <c r="VYI92" s="221"/>
      <c r="VYJ92" s="221"/>
      <c r="VYK92" s="221"/>
      <c r="VYL92" s="221"/>
      <c r="VYM92" s="221"/>
      <c r="VYN92" s="221"/>
      <c r="VYO92" s="221"/>
      <c r="VYP92" s="221"/>
      <c r="VYQ92" s="221"/>
      <c r="VYR92" s="221"/>
      <c r="VYS92" s="221"/>
      <c r="VYT92" s="221"/>
      <c r="VYU92" s="221"/>
      <c r="VYV92" s="221"/>
      <c r="VYW92" s="221"/>
      <c r="VYX92" s="221"/>
      <c r="VYY92" s="221"/>
      <c r="VYZ92" s="221"/>
      <c r="VZA92" s="221"/>
      <c r="VZB92" s="221"/>
      <c r="VZC92" s="221"/>
      <c r="VZD92" s="221"/>
      <c r="VZE92" s="221"/>
      <c r="VZF92" s="221"/>
      <c r="VZG92" s="221"/>
      <c r="VZH92" s="221"/>
      <c r="VZI92" s="221"/>
      <c r="VZJ92" s="221"/>
      <c r="VZK92" s="221"/>
      <c r="VZL92" s="221"/>
      <c r="VZM92" s="221"/>
      <c r="VZN92" s="221"/>
      <c r="VZO92" s="221"/>
      <c r="VZP92" s="221"/>
      <c r="VZQ92" s="221"/>
      <c r="VZR92" s="221"/>
      <c r="VZS92" s="221"/>
      <c r="VZT92" s="221"/>
      <c r="VZU92" s="221"/>
      <c r="VZV92" s="221"/>
      <c r="VZW92" s="221"/>
      <c r="VZX92" s="221"/>
      <c r="VZY92" s="221"/>
      <c r="VZZ92" s="221"/>
      <c r="WAA92" s="221"/>
      <c r="WAB92" s="221"/>
      <c r="WAC92" s="221"/>
      <c r="WAD92" s="221"/>
      <c r="WAE92" s="221"/>
      <c r="WAF92" s="221"/>
      <c r="WAG92" s="221"/>
      <c r="WAH92" s="221"/>
      <c r="WAI92" s="221"/>
      <c r="WAJ92" s="221"/>
      <c r="WAK92" s="221"/>
      <c r="WAL92" s="221"/>
      <c r="WAM92" s="221"/>
      <c r="WAN92" s="221"/>
      <c r="WAO92" s="221"/>
      <c r="WAP92" s="221"/>
      <c r="WAQ92" s="221"/>
      <c r="WAR92" s="221"/>
      <c r="WAS92" s="221"/>
      <c r="WAT92" s="221"/>
      <c r="WAU92" s="221"/>
      <c r="WAV92" s="221"/>
      <c r="WAW92" s="221"/>
      <c r="WAX92" s="221"/>
      <c r="WAY92" s="221"/>
      <c r="WAZ92" s="221"/>
      <c r="WBA92" s="221"/>
      <c r="WBB92" s="221"/>
      <c r="WBC92" s="221"/>
      <c r="WBD92" s="221"/>
      <c r="WBE92" s="221"/>
      <c r="WBF92" s="221"/>
      <c r="WBG92" s="221"/>
      <c r="WBH92" s="221"/>
      <c r="WBI92" s="221"/>
      <c r="WBJ92" s="221"/>
      <c r="WBK92" s="221"/>
      <c r="WBL92" s="221"/>
      <c r="WBM92" s="221"/>
      <c r="WBN92" s="221"/>
      <c r="WBO92" s="221"/>
      <c r="WBP92" s="221"/>
      <c r="WBQ92" s="221"/>
      <c r="WBR92" s="221"/>
      <c r="WBS92" s="221"/>
      <c r="WBT92" s="221"/>
      <c r="WBU92" s="221"/>
      <c r="WBV92" s="221"/>
      <c r="WBW92" s="221"/>
      <c r="WBX92" s="221"/>
      <c r="WBY92" s="221"/>
      <c r="WBZ92" s="221"/>
      <c r="WCA92" s="221"/>
      <c r="WCB92" s="221"/>
      <c r="WCC92" s="221"/>
      <c r="WCD92" s="221"/>
      <c r="WCE92" s="221"/>
      <c r="WCF92" s="221"/>
      <c r="WCG92" s="221"/>
      <c r="WCH92" s="221"/>
      <c r="WCI92" s="221"/>
      <c r="WCJ92" s="221"/>
      <c r="WCK92" s="221"/>
      <c r="WCL92" s="221"/>
      <c r="WCM92" s="221"/>
      <c r="WCN92" s="221"/>
      <c r="WCO92" s="221"/>
      <c r="WCP92" s="221"/>
      <c r="WCQ92" s="221"/>
      <c r="WCR92" s="221"/>
      <c r="WCS92" s="221"/>
      <c r="WCT92" s="221"/>
      <c r="WCU92" s="221"/>
      <c r="WCV92" s="221"/>
      <c r="WCW92" s="221"/>
      <c r="WCX92" s="221"/>
      <c r="WCY92" s="221"/>
      <c r="WCZ92" s="221"/>
      <c r="WDA92" s="221"/>
      <c r="WDB92" s="221"/>
      <c r="WDC92" s="221"/>
      <c r="WDD92" s="221"/>
      <c r="WDE92" s="221"/>
      <c r="WDF92" s="221"/>
      <c r="WDG92" s="221"/>
      <c r="WDH92" s="221"/>
      <c r="WDI92" s="221"/>
      <c r="WDJ92" s="221"/>
      <c r="WDK92" s="221"/>
      <c r="WDL92" s="221"/>
      <c r="WDM92" s="221"/>
      <c r="WDN92" s="221"/>
      <c r="WDO92" s="221"/>
      <c r="WDP92" s="221"/>
      <c r="WDQ92" s="221"/>
      <c r="WDR92" s="221"/>
      <c r="WDS92" s="221"/>
      <c r="WDT92" s="221"/>
      <c r="WDU92" s="221"/>
      <c r="WDV92" s="221"/>
      <c r="WDW92" s="221"/>
      <c r="WDX92" s="221"/>
      <c r="WDY92" s="221"/>
      <c r="WDZ92" s="221"/>
      <c r="WEA92" s="221"/>
      <c r="WEB92" s="221"/>
      <c r="WEC92" s="221"/>
      <c r="WED92" s="221"/>
      <c r="WEE92" s="221"/>
      <c r="WEF92" s="221"/>
      <c r="WEG92" s="221"/>
      <c r="WEH92" s="221"/>
      <c r="WEI92" s="221"/>
      <c r="WEJ92" s="221"/>
      <c r="WEK92" s="221"/>
      <c r="WEL92" s="221"/>
      <c r="WEM92" s="221"/>
      <c r="WEN92" s="221"/>
      <c r="WEO92" s="221"/>
      <c r="WEP92" s="221"/>
      <c r="WEQ92" s="221"/>
      <c r="WER92" s="221"/>
      <c r="WES92" s="221"/>
      <c r="WET92" s="221"/>
      <c r="WEU92" s="221"/>
      <c r="WEV92" s="221"/>
      <c r="WEW92" s="221"/>
      <c r="WEX92" s="221"/>
      <c r="WEY92" s="221"/>
      <c r="WEZ92" s="221"/>
      <c r="WFA92" s="221"/>
      <c r="WFB92" s="221"/>
      <c r="WFC92" s="221"/>
      <c r="WFD92" s="221"/>
      <c r="WFE92" s="221"/>
      <c r="WFF92" s="221"/>
      <c r="WFG92" s="221"/>
      <c r="WFH92" s="221"/>
      <c r="WFI92" s="221"/>
      <c r="WFJ92" s="221"/>
      <c r="WFK92" s="221"/>
      <c r="WFL92" s="221"/>
      <c r="WFM92" s="221"/>
      <c r="WFN92" s="221"/>
      <c r="WFO92" s="221"/>
      <c r="WFP92" s="221"/>
      <c r="WFQ92" s="221"/>
      <c r="WFR92" s="221"/>
      <c r="WFS92" s="221"/>
      <c r="WFT92" s="221"/>
      <c r="WFU92" s="221"/>
      <c r="WFV92" s="221"/>
      <c r="WFW92" s="221"/>
      <c r="WFX92" s="221"/>
      <c r="WFY92" s="221"/>
      <c r="WFZ92" s="221"/>
      <c r="WGA92" s="221"/>
      <c r="WGB92" s="221"/>
      <c r="WGC92" s="221"/>
      <c r="WGD92" s="221"/>
      <c r="WGE92" s="221"/>
      <c r="WGF92" s="221"/>
      <c r="WGG92" s="221"/>
      <c r="WGH92" s="221"/>
      <c r="WGI92" s="221"/>
      <c r="WGJ92" s="221"/>
      <c r="WGK92" s="221"/>
      <c r="WGL92" s="221"/>
      <c r="WGM92" s="221"/>
      <c r="WGN92" s="221"/>
      <c r="WGO92" s="221"/>
      <c r="WGP92" s="221"/>
      <c r="WGQ92" s="221"/>
      <c r="WGR92" s="221"/>
      <c r="WGS92" s="221"/>
      <c r="WGT92" s="221"/>
      <c r="WGU92" s="221"/>
      <c r="WGV92" s="221"/>
      <c r="WGW92" s="221"/>
      <c r="WGX92" s="221"/>
      <c r="WGY92" s="221"/>
      <c r="WGZ92" s="221"/>
      <c r="WHA92" s="221"/>
      <c r="WHB92" s="221"/>
      <c r="WHC92" s="221"/>
      <c r="WHD92" s="221"/>
      <c r="WHE92" s="221"/>
      <c r="WHF92" s="221"/>
      <c r="WHG92" s="221"/>
      <c r="WHH92" s="221"/>
      <c r="WHI92" s="221"/>
      <c r="WHJ92" s="221"/>
      <c r="WHK92" s="221"/>
      <c r="WHL92" s="221"/>
      <c r="WHM92" s="221"/>
      <c r="WHN92" s="221"/>
      <c r="WHO92" s="221"/>
      <c r="WHP92" s="221"/>
      <c r="WHQ92" s="221"/>
      <c r="WHR92" s="221"/>
      <c r="WHS92" s="221"/>
      <c r="WHT92" s="221"/>
      <c r="WHU92" s="221"/>
      <c r="WHV92" s="221"/>
      <c r="WHW92" s="221"/>
      <c r="WHX92" s="221"/>
      <c r="WHY92" s="221"/>
      <c r="WHZ92" s="221"/>
      <c r="WIA92" s="221"/>
      <c r="WIB92" s="221"/>
      <c r="WIC92" s="221"/>
      <c r="WID92" s="221"/>
      <c r="WIE92" s="221"/>
      <c r="WIF92" s="221"/>
      <c r="WIG92" s="221"/>
      <c r="WIH92" s="221"/>
      <c r="WII92" s="221"/>
      <c r="WIJ92" s="221"/>
      <c r="WIK92" s="221"/>
      <c r="WIL92" s="221"/>
      <c r="WIM92" s="221"/>
      <c r="WIN92" s="221"/>
      <c r="WIO92" s="221"/>
      <c r="WIP92" s="221"/>
      <c r="WIQ92" s="221"/>
      <c r="WIR92" s="221"/>
      <c r="WIS92" s="221"/>
      <c r="WIT92" s="221"/>
      <c r="WIU92" s="221"/>
      <c r="WIV92" s="221"/>
      <c r="WIW92" s="221"/>
      <c r="WIX92" s="221"/>
      <c r="WIY92" s="221"/>
      <c r="WIZ92" s="221"/>
      <c r="WJA92" s="221"/>
      <c r="WJB92" s="221"/>
      <c r="WJC92" s="221"/>
      <c r="WJD92" s="221"/>
      <c r="WJE92" s="221"/>
      <c r="WJF92" s="221"/>
      <c r="WJG92" s="221"/>
      <c r="WJH92" s="221"/>
      <c r="WJI92" s="221"/>
      <c r="WJJ92" s="221"/>
      <c r="WJK92" s="221"/>
      <c r="WJL92" s="221"/>
      <c r="WJM92" s="221"/>
      <c r="WJN92" s="221"/>
      <c r="WJO92" s="221"/>
      <c r="WJP92" s="221"/>
      <c r="WJQ92" s="221"/>
      <c r="WJR92" s="221"/>
      <c r="WJS92" s="221"/>
      <c r="WJT92" s="221"/>
      <c r="WJU92" s="221"/>
      <c r="WJV92" s="221"/>
      <c r="WJW92" s="221"/>
      <c r="WJX92" s="221"/>
      <c r="WJY92" s="221"/>
      <c r="WJZ92" s="221"/>
      <c r="WKA92" s="221"/>
      <c r="WKB92" s="221"/>
      <c r="WKC92" s="221"/>
      <c r="WKD92" s="221"/>
      <c r="WKE92" s="221"/>
      <c r="WKF92" s="221"/>
      <c r="WKG92" s="221"/>
      <c r="WKH92" s="221"/>
      <c r="WKI92" s="221"/>
      <c r="WKJ92" s="221"/>
      <c r="WKK92" s="221"/>
      <c r="WKL92" s="221"/>
      <c r="WKM92" s="221"/>
      <c r="WKN92" s="221"/>
      <c r="WKO92" s="221"/>
      <c r="WKP92" s="221"/>
      <c r="WKQ92" s="221"/>
      <c r="WKR92" s="221"/>
      <c r="WKS92" s="221"/>
      <c r="WKT92" s="221"/>
      <c r="WKU92" s="221"/>
      <c r="WKV92" s="221"/>
      <c r="WKW92" s="221"/>
      <c r="WKX92" s="221"/>
      <c r="WKY92" s="221"/>
      <c r="WKZ92" s="221"/>
      <c r="WLA92" s="221"/>
      <c r="WLB92" s="221"/>
      <c r="WLC92" s="221"/>
      <c r="WLD92" s="221"/>
      <c r="WLE92" s="221"/>
      <c r="WLF92" s="221"/>
      <c r="WLG92" s="221"/>
      <c r="WLH92" s="221"/>
      <c r="WLI92" s="221"/>
      <c r="WLJ92" s="221"/>
      <c r="WLK92" s="221"/>
      <c r="WLL92" s="221"/>
      <c r="WLM92" s="221"/>
      <c r="WLN92" s="221"/>
      <c r="WLO92" s="221"/>
      <c r="WLP92" s="221"/>
      <c r="WLQ92" s="221"/>
      <c r="WLR92" s="221"/>
      <c r="WLS92" s="221"/>
      <c r="WLT92" s="221"/>
      <c r="WLU92" s="221"/>
      <c r="WLV92" s="221"/>
      <c r="WLW92" s="221"/>
      <c r="WLX92" s="221"/>
      <c r="WLY92" s="221"/>
      <c r="WLZ92" s="221"/>
      <c r="WMA92" s="221"/>
      <c r="WMB92" s="221"/>
      <c r="WMC92" s="221"/>
      <c r="WMD92" s="221"/>
      <c r="WME92" s="221"/>
      <c r="WMF92" s="221"/>
      <c r="WMG92" s="221"/>
      <c r="WMH92" s="221"/>
      <c r="WMI92" s="221"/>
      <c r="WMJ92" s="221"/>
      <c r="WMK92" s="221"/>
      <c r="WML92" s="221"/>
      <c r="WMM92" s="221"/>
      <c r="WMN92" s="221"/>
      <c r="WMO92" s="221"/>
      <c r="WMP92" s="221"/>
      <c r="WMQ92" s="221"/>
      <c r="WMR92" s="221"/>
      <c r="WMS92" s="221"/>
      <c r="WMT92" s="221"/>
      <c r="WMU92" s="221"/>
      <c r="WMV92" s="221"/>
      <c r="WMW92" s="221"/>
      <c r="WMX92" s="221"/>
      <c r="WMY92" s="221"/>
      <c r="WMZ92" s="221"/>
      <c r="WNA92" s="221"/>
      <c r="WNB92" s="221"/>
      <c r="WNC92" s="221"/>
      <c r="WND92" s="221"/>
      <c r="WNE92" s="221"/>
      <c r="WNF92" s="221"/>
      <c r="WNG92" s="221"/>
      <c r="WNH92" s="221"/>
      <c r="WNI92" s="221"/>
      <c r="WNJ92" s="221"/>
      <c r="WNK92" s="221"/>
      <c r="WNL92" s="221"/>
      <c r="WNM92" s="221"/>
      <c r="WNN92" s="221"/>
      <c r="WNO92" s="221"/>
      <c r="WNP92" s="221"/>
      <c r="WNQ92" s="221"/>
      <c r="WNR92" s="221"/>
      <c r="WNS92" s="221"/>
      <c r="WNT92" s="221"/>
      <c r="WNU92" s="221"/>
      <c r="WNV92" s="221"/>
      <c r="WNW92" s="221"/>
      <c r="WNX92" s="221"/>
      <c r="WNY92" s="221"/>
      <c r="WNZ92" s="221"/>
      <c r="WOA92" s="221"/>
      <c r="WOB92" s="221"/>
      <c r="WOC92" s="221"/>
      <c r="WOD92" s="221"/>
      <c r="WOE92" s="221"/>
      <c r="WOF92" s="221"/>
      <c r="WOG92" s="221"/>
      <c r="WOH92" s="221"/>
      <c r="WOI92" s="221"/>
      <c r="WOJ92" s="221"/>
      <c r="WOK92" s="221"/>
      <c r="WOL92" s="221"/>
      <c r="WOM92" s="221"/>
      <c r="WON92" s="221"/>
      <c r="WOO92" s="221"/>
      <c r="WOP92" s="221"/>
      <c r="WOQ92" s="221"/>
      <c r="WOR92" s="221"/>
      <c r="WOS92" s="221"/>
      <c r="WOT92" s="221"/>
      <c r="WOU92" s="221"/>
      <c r="WOV92" s="221"/>
      <c r="WOW92" s="221"/>
      <c r="WOX92" s="221"/>
      <c r="WOY92" s="221"/>
      <c r="WOZ92" s="221"/>
      <c r="WPA92" s="221"/>
      <c r="WPB92" s="221"/>
      <c r="WPC92" s="221"/>
      <c r="WPD92" s="221"/>
      <c r="WPE92" s="221"/>
      <c r="WPF92" s="221"/>
      <c r="WPG92" s="221"/>
      <c r="WPH92" s="221"/>
      <c r="WPI92" s="221"/>
      <c r="WPJ92" s="221"/>
      <c r="WPK92" s="221"/>
      <c r="WPL92" s="221"/>
      <c r="WPM92" s="221"/>
      <c r="WPN92" s="221"/>
      <c r="WPO92" s="221"/>
      <c r="WPP92" s="221"/>
      <c r="WPQ92" s="221"/>
      <c r="WPR92" s="221"/>
      <c r="WPS92" s="221"/>
      <c r="WPT92" s="221"/>
      <c r="WPU92" s="221"/>
      <c r="WPV92" s="221"/>
      <c r="WPW92" s="221"/>
      <c r="WPX92" s="221"/>
      <c r="WPY92" s="221"/>
      <c r="WPZ92" s="221"/>
      <c r="WQA92" s="221"/>
      <c r="WQB92" s="221"/>
      <c r="WQC92" s="221"/>
      <c r="WQD92" s="221"/>
      <c r="WQE92" s="221"/>
      <c r="WQF92" s="221"/>
      <c r="WQG92" s="221"/>
      <c r="WQH92" s="221"/>
      <c r="WQI92" s="221"/>
      <c r="WQJ92" s="221"/>
      <c r="WQK92" s="221"/>
      <c r="WQL92" s="221"/>
      <c r="WQM92" s="221"/>
      <c r="WQN92" s="221"/>
      <c r="WQO92" s="221"/>
      <c r="WQP92" s="221"/>
      <c r="WQQ92" s="221"/>
      <c r="WQR92" s="221"/>
      <c r="WQS92" s="221"/>
      <c r="WQT92" s="221"/>
      <c r="WQU92" s="221"/>
      <c r="WQV92" s="221"/>
      <c r="WQW92" s="221"/>
      <c r="WQX92" s="221"/>
      <c r="WQY92" s="221"/>
      <c r="WQZ92" s="221"/>
      <c r="WRA92" s="221"/>
      <c r="WRB92" s="221"/>
      <c r="WRC92" s="221"/>
      <c r="WRD92" s="221"/>
      <c r="WRE92" s="221"/>
      <c r="WRF92" s="221"/>
      <c r="WRG92" s="221"/>
      <c r="WRH92" s="221"/>
      <c r="WRI92" s="221"/>
      <c r="WRJ92" s="221"/>
      <c r="WRK92" s="221"/>
      <c r="WRL92" s="221"/>
      <c r="WRM92" s="221"/>
      <c r="WRN92" s="221"/>
      <c r="WRO92" s="221"/>
      <c r="WRP92" s="221"/>
      <c r="WRQ92" s="221"/>
      <c r="WRR92" s="221"/>
      <c r="WRS92" s="221"/>
      <c r="WRT92" s="221"/>
      <c r="WRU92" s="221"/>
      <c r="WRV92" s="221"/>
      <c r="WRW92" s="221"/>
      <c r="WRX92" s="221"/>
      <c r="WRY92" s="221"/>
      <c r="WRZ92" s="221"/>
      <c r="WSA92" s="221"/>
      <c r="WSB92" s="221"/>
      <c r="WSC92" s="221"/>
      <c r="WSD92" s="221"/>
      <c r="WSE92" s="221"/>
      <c r="WSF92" s="221"/>
      <c r="WSG92" s="221"/>
      <c r="WSH92" s="221"/>
      <c r="WSI92" s="221"/>
      <c r="WSJ92" s="221"/>
      <c r="WSK92" s="221"/>
      <c r="WSL92" s="221"/>
      <c r="WSM92" s="221"/>
      <c r="WSN92" s="221"/>
      <c r="WSO92" s="221"/>
      <c r="WSP92" s="221"/>
      <c r="WSQ92" s="221"/>
      <c r="WSR92" s="221"/>
      <c r="WSS92" s="221"/>
      <c r="WST92" s="221"/>
      <c r="WSU92" s="221"/>
      <c r="WSV92" s="221"/>
      <c r="WSW92" s="221"/>
      <c r="WSX92" s="221"/>
      <c r="WSY92" s="221"/>
      <c r="WSZ92" s="221"/>
      <c r="WTA92" s="221"/>
      <c r="WTB92" s="221"/>
      <c r="WTC92" s="221"/>
      <c r="WTD92" s="221"/>
      <c r="WTE92" s="221"/>
      <c r="WTF92" s="221"/>
      <c r="WTG92" s="221"/>
      <c r="WTH92" s="221"/>
      <c r="WTI92" s="221"/>
      <c r="WTJ92" s="221"/>
      <c r="WTK92" s="221"/>
      <c r="WTL92" s="221"/>
      <c r="WTM92" s="221"/>
      <c r="WTN92" s="221"/>
      <c r="WTO92" s="221"/>
      <c r="WTP92" s="221"/>
      <c r="WTQ92" s="221"/>
      <c r="WTR92" s="221"/>
      <c r="WTS92" s="221"/>
      <c r="WTT92" s="221"/>
      <c r="WTU92" s="221"/>
      <c r="WTV92" s="221"/>
      <c r="WTW92" s="221"/>
      <c r="WTX92" s="221"/>
      <c r="WTY92" s="221"/>
      <c r="WTZ92" s="221"/>
      <c r="WUA92" s="221"/>
      <c r="WUB92" s="221"/>
      <c r="WUC92" s="221"/>
      <c r="WUD92" s="221"/>
      <c r="WUE92" s="221"/>
      <c r="WUF92" s="221"/>
      <c r="WUG92" s="221"/>
      <c r="WUH92" s="221"/>
      <c r="WUI92" s="221"/>
      <c r="WUJ92" s="221"/>
      <c r="WUK92" s="221"/>
      <c r="WUL92" s="221"/>
      <c r="WUM92" s="221"/>
      <c r="WUN92" s="221"/>
      <c r="WUO92" s="221"/>
      <c r="WUP92" s="221"/>
      <c r="WUQ92" s="221"/>
      <c r="WUR92" s="221"/>
      <c r="WUS92" s="221"/>
      <c r="WUT92" s="221"/>
      <c r="WUU92" s="221"/>
      <c r="WUV92" s="221"/>
      <c r="WUW92" s="221"/>
      <c r="WUX92" s="221"/>
      <c r="WUY92" s="221"/>
      <c r="WUZ92" s="221"/>
      <c r="WVA92" s="221"/>
      <c r="WVB92" s="221"/>
      <c r="WVC92" s="221"/>
      <c r="WVD92" s="221"/>
      <c r="WVE92" s="221"/>
      <c r="WVF92" s="221"/>
      <c r="WVG92" s="221"/>
      <c r="WVH92" s="221"/>
      <c r="WVI92" s="221"/>
      <c r="WVJ92" s="221"/>
      <c r="WVK92" s="221"/>
      <c r="WVL92" s="221"/>
      <c r="WVM92" s="221"/>
      <c r="WVN92" s="221"/>
      <c r="WVO92" s="221"/>
      <c r="WVP92" s="221"/>
      <c r="WVQ92" s="221"/>
      <c r="WVR92" s="221"/>
      <c r="WVS92" s="221"/>
      <c r="WVT92" s="221"/>
      <c r="WVU92" s="221"/>
      <c r="WVV92" s="221"/>
      <c r="WVW92" s="221"/>
      <c r="WVX92" s="221"/>
      <c r="WVY92" s="221"/>
      <c r="WVZ92" s="221"/>
      <c r="WWA92" s="221"/>
      <c r="WWB92" s="221"/>
      <c r="WWC92" s="221"/>
      <c r="WWD92" s="221"/>
      <c r="WWE92" s="221"/>
      <c r="WWF92" s="221"/>
      <c r="WWG92" s="221"/>
      <c r="WWH92" s="221"/>
      <c r="WWI92" s="221"/>
      <c r="WWJ92" s="221"/>
      <c r="WWK92" s="221"/>
      <c r="WWL92" s="221"/>
      <c r="WWM92" s="221"/>
      <c r="WWN92" s="221"/>
      <c r="WWO92" s="221"/>
      <c r="WWP92" s="221"/>
      <c r="WWQ92" s="221"/>
      <c r="WWR92" s="221"/>
      <c r="WWS92" s="221"/>
      <c r="WWT92" s="221"/>
      <c r="WWU92" s="221"/>
      <c r="WWV92" s="221"/>
      <c r="WWW92" s="221"/>
      <c r="WWX92" s="221"/>
      <c r="WWY92" s="221"/>
      <c r="WWZ92" s="221"/>
      <c r="WXA92" s="221"/>
      <c r="WXB92" s="221"/>
      <c r="WXC92" s="221"/>
      <c r="WXD92" s="221"/>
      <c r="WXE92" s="221"/>
      <c r="WXF92" s="221"/>
      <c r="WXG92" s="221"/>
      <c r="WXH92" s="221"/>
      <c r="WXI92" s="221"/>
      <c r="WXJ92" s="221"/>
      <c r="WXK92" s="221"/>
      <c r="WXL92" s="221"/>
      <c r="WXM92" s="221"/>
      <c r="WXN92" s="221"/>
      <c r="WXO92" s="221"/>
      <c r="WXP92" s="221"/>
      <c r="WXQ92" s="221"/>
      <c r="WXR92" s="221"/>
      <c r="WXS92" s="221"/>
      <c r="WXT92" s="221"/>
      <c r="WXU92" s="221"/>
      <c r="WXV92" s="221"/>
      <c r="WXW92" s="221"/>
      <c r="WXX92" s="221"/>
      <c r="WXY92" s="221"/>
      <c r="WXZ92" s="221"/>
      <c r="WYA92" s="221"/>
      <c r="WYB92" s="221"/>
      <c r="WYC92" s="221"/>
      <c r="WYD92" s="221"/>
      <c r="WYE92" s="221"/>
      <c r="WYF92" s="221"/>
      <c r="WYG92" s="221"/>
      <c r="WYH92" s="221"/>
      <c r="WYI92" s="221"/>
      <c r="WYJ92" s="221"/>
      <c r="WYK92" s="221"/>
      <c r="WYL92" s="221"/>
      <c r="WYM92" s="221"/>
      <c r="WYN92" s="221"/>
      <c r="WYO92" s="221"/>
      <c r="WYP92" s="221"/>
      <c r="WYQ92" s="221"/>
      <c r="WYR92" s="221"/>
      <c r="WYS92" s="221"/>
      <c r="WYT92" s="221"/>
      <c r="WYU92" s="221"/>
      <c r="WYV92" s="221"/>
      <c r="WYW92" s="221"/>
      <c r="WYX92" s="221"/>
      <c r="WYY92" s="221"/>
      <c r="WYZ92" s="221"/>
      <c r="WZA92" s="221"/>
      <c r="WZB92" s="221"/>
      <c r="WZC92" s="221"/>
      <c r="WZD92" s="221"/>
      <c r="WZE92" s="221"/>
      <c r="WZF92" s="221"/>
      <c r="WZG92" s="221"/>
      <c r="WZH92" s="221"/>
      <c r="WZI92" s="221"/>
      <c r="WZJ92" s="221"/>
      <c r="WZK92" s="221"/>
      <c r="WZL92" s="221"/>
      <c r="WZM92" s="221"/>
      <c r="WZN92" s="221"/>
      <c r="WZO92" s="221"/>
      <c r="WZP92" s="221"/>
      <c r="WZQ92" s="221"/>
      <c r="WZR92" s="221"/>
      <c r="WZS92" s="221"/>
      <c r="WZT92" s="221"/>
      <c r="WZU92" s="221"/>
      <c r="WZV92" s="221"/>
      <c r="WZW92" s="221"/>
      <c r="WZX92" s="221"/>
      <c r="WZY92" s="221"/>
      <c r="WZZ92" s="221"/>
      <c r="XAA92" s="221"/>
      <c r="XAB92" s="221"/>
      <c r="XAC92" s="221"/>
      <c r="XAD92" s="221"/>
      <c r="XAE92" s="221"/>
      <c r="XAF92" s="221"/>
      <c r="XAG92" s="221"/>
      <c r="XAH92" s="221"/>
      <c r="XAI92" s="221"/>
      <c r="XAJ92" s="221"/>
      <c r="XAK92" s="221"/>
      <c r="XAL92" s="221"/>
      <c r="XAM92" s="221"/>
      <c r="XAN92" s="221"/>
      <c r="XAO92" s="221"/>
      <c r="XAP92" s="221"/>
      <c r="XAQ92" s="221"/>
      <c r="XAR92" s="221"/>
      <c r="XAS92" s="221"/>
      <c r="XAT92" s="221"/>
      <c r="XAU92" s="221"/>
      <c r="XAV92" s="221"/>
      <c r="XAW92" s="221"/>
      <c r="XAX92" s="221"/>
      <c r="XAY92" s="221"/>
      <c r="XAZ92" s="221"/>
      <c r="XBA92" s="221"/>
      <c r="XBB92" s="221"/>
      <c r="XBC92" s="221"/>
      <c r="XBD92" s="221"/>
      <c r="XBE92" s="221"/>
      <c r="XBF92" s="221"/>
      <c r="XBG92" s="221"/>
      <c r="XBH92" s="221"/>
      <c r="XBI92" s="221"/>
      <c r="XBJ92" s="221"/>
      <c r="XBK92" s="221"/>
      <c r="XBL92" s="221"/>
      <c r="XBM92" s="221"/>
      <c r="XBN92" s="221"/>
      <c r="XBO92" s="221"/>
      <c r="XBP92" s="221"/>
      <c r="XBQ92" s="221"/>
      <c r="XBR92" s="221"/>
      <c r="XBS92" s="221"/>
      <c r="XBT92" s="221"/>
      <c r="XBU92" s="221"/>
      <c r="XBV92" s="221"/>
      <c r="XBW92" s="221"/>
      <c r="XBX92" s="221"/>
      <c r="XBY92" s="221"/>
      <c r="XBZ92" s="221"/>
      <c r="XCA92" s="221"/>
      <c r="XCB92" s="221"/>
      <c r="XCC92" s="221"/>
      <c r="XCD92" s="221"/>
      <c r="XCE92" s="221"/>
      <c r="XCF92" s="221"/>
      <c r="XCG92" s="221"/>
      <c r="XCH92" s="221"/>
      <c r="XCI92" s="221"/>
      <c r="XCJ92" s="221"/>
      <c r="XCK92" s="221"/>
      <c r="XCL92" s="221"/>
      <c r="XCM92" s="221"/>
      <c r="XCN92" s="221"/>
      <c r="XCO92" s="221"/>
      <c r="XCP92" s="221"/>
      <c r="XCQ92" s="221"/>
      <c r="XCR92" s="221"/>
      <c r="XCS92" s="221"/>
      <c r="XCT92" s="221"/>
      <c r="XCU92" s="221"/>
      <c r="XCV92" s="221"/>
      <c r="XCW92" s="221"/>
      <c r="XCX92" s="221"/>
      <c r="XCY92" s="221"/>
      <c r="XCZ92" s="221"/>
      <c r="XDA92" s="221"/>
      <c r="XDB92" s="221"/>
      <c r="XDC92" s="221"/>
      <c r="XDD92" s="221"/>
      <c r="XDE92" s="221"/>
      <c r="XDF92" s="221"/>
      <c r="XDG92" s="221"/>
      <c r="XDH92" s="221"/>
      <c r="XDI92" s="221"/>
      <c r="XDJ92" s="221"/>
      <c r="XDK92" s="221"/>
      <c r="XDL92" s="221"/>
      <c r="XDM92" s="221"/>
      <c r="XDN92" s="221"/>
      <c r="XDO92" s="221"/>
      <c r="XDP92" s="221"/>
      <c r="XDQ92" s="221"/>
      <c r="XDR92" s="221"/>
      <c r="XDS92" s="221"/>
      <c r="XDT92" s="221"/>
      <c r="XDU92" s="221"/>
      <c r="XDV92" s="221"/>
      <c r="XDW92" s="221"/>
      <c r="XDX92" s="221"/>
      <c r="XDY92" s="221"/>
      <c r="XDZ92" s="221"/>
      <c r="XEA92" s="221"/>
      <c r="XEB92" s="221"/>
      <c r="XEC92" s="221"/>
      <c r="XED92" s="221"/>
      <c r="XEE92" s="221"/>
      <c r="XEF92" s="221"/>
      <c r="XEG92" s="221"/>
      <c r="XEH92" s="221"/>
      <c r="XEI92" s="221"/>
      <c r="XEJ92" s="221"/>
      <c r="XEK92" s="221"/>
      <c r="XEL92" s="221"/>
    </row>
    <row r="93" spans="4:16366" ht="15" hidden="1" customHeight="1" outlineLevel="1">
      <c r="X93" s="221"/>
      <c r="Y93" s="221"/>
      <c r="Z93" s="221"/>
      <c r="AK93" s="221"/>
      <c r="AL93" s="221"/>
      <c r="AM93" s="221"/>
      <c r="AN93" s="221"/>
      <c r="AO93" s="221"/>
      <c r="AP93" s="221"/>
      <c r="AQ93" s="221"/>
      <c r="AR93" s="221"/>
      <c r="AS93" s="221"/>
      <c r="AT93" s="221"/>
      <c r="AU93" s="221"/>
      <c r="AV93" s="221"/>
      <c r="AW93" s="221"/>
      <c r="AX93" s="221"/>
      <c r="AY93" s="221"/>
      <c r="AZ93" s="221"/>
      <c r="BA93" s="221"/>
      <c r="BB93" s="221"/>
      <c r="BC93" s="221"/>
      <c r="BD93" s="221"/>
      <c r="BE93" s="221"/>
      <c r="BF93" s="221"/>
      <c r="BG93" s="221"/>
      <c r="BH93" s="221"/>
      <c r="BI93" s="221"/>
      <c r="BJ93" s="221"/>
      <c r="BK93" s="221"/>
      <c r="BL93" s="221"/>
      <c r="BM93" s="221"/>
      <c r="BN93" s="221"/>
      <c r="BO93" s="221"/>
      <c r="BP93" s="221"/>
      <c r="BQ93" s="221"/>
      <c r="BR93" s="221"/>
      <c r="BS93" s="221"/>
      <c r="BT93" s="221"/>
      <c r="BU93" s="221"/>
      <c r="BV93" s="221"/>
      <c r="BW93" s="221"/>
      <c r="BX93" s="221"/>
      <c r="BY93" s="221"/>
      <c r="BZ93" s="221"/>
      <c r="CA93" s="221"/>
      <c r="CB93" s="221"/>
      <c r="CC93" s="221"/>
      <c r="CD93" s="221"/>
      <c r="CE93" s="221"/>
      <c r="CF93" s="221"/>
      <c r="CG93" s="221"/>
      <c r="CH93" s="221"/>
      <c r="CI93" s="221"/>
      <c r="CJ93" s="221"/>
      <c r="CK93" s="221"/>
      <c r="CL93" s="221"/>
      <c r="CM93" s="221"/>
      <c r="CN93" s="221"/>
      <c r="CO93" s="221"/>
      <c r="CP93" s="221"/>
      <c r="CQ93" s="221"/>
      <c r="CR93" s="221"/>
      <c r="CS93" s="221"/>
      <c r="CT93" s="221"/>
      <c r="CU93" s="221"/>
      <c r="CV93" s="221"/>
      <c r="CW93" s="221"/>
      <c r="CX93" s="221"/>
      <c r="CY93" s="221"/>
      <c r="CZ93" s="221"/>
      <c r="DA93" s="221"/>
      <c r="DB93" s="221"/>
      <c r="DC93" s="221"/>
      <c r="DD93" s="221"/>
      <c r="DE93" s="221"/>
      <c r="DF93" s="221"/>
      <c r="DG93" s="221"/>
      <c r="DH93" s="221"/>
      <c r="DI93" s="221"/>
      <c r="DJ93" s="221"/>
      <c r="DK93" s="221"/>
      <c r="DL93" s="221"/>
      <c r="DM93" s="221"/>
      <c r="DN93" s="221"/>
      <c r="DO93" s="221"/>
      <c r="DP93" s="221"/>
      <c r="DQ93" s="221"/>
      <c r="DR93" s="221"/>
      <c r="DS93" s="221"/>
      <c r="DT93" s="221"/>
      <c r="DU93" s="221"/>
      <c r="DV93" s="221"/>
      <c r="DW93" s="221"/>
      <c r="DX93" s="221"/>
      <c r="DY93" s="221"/>
      <c r="DZ93" s="221"/>
      <c r="EA93" s="221"/>
      <c r="EB93" s="221"/>
      <c r="EC93" s="221"/>
      <c r="ED93" s="221"/>
      <c r="EE93" s="221"/>
      <c r="EF93" s="221"/>
      <c r="EG93" s="221"/>
      <c r="EH93" s="221"/>
      <c r="EI93" s="221"/>
      <c r="EJ93" s="221"/>
      <c r="EK93" s="221"/>
      <c r="EL93" s="221"/>
      <c r="EM93" s="221"/>
      <c r="EN93" s="221"/>
      <c r="EO93" s="221"/>
      <c r="EP93" s="221"/>
      <c r="EQ93" s="221"/>
      <c r="ER93" s="221"/>
      <c r="ES93" s="221"/>
      <c r="ET93" s="221"/>
      <c r="EU93" s="221"/>
      <c r="EV93" s="221"/>
      <c r="EW93" s="221"/>
      <c r="EX93" s="221"/>
      <c r="EY93" s="221"/>
      <c r="EZ93" s="221"/>
      <c r="FA93" s="221"/>
      <c r="FB93" s="221"/>
      <c r="FC93" s="221"/>
      <c r="FD93" s="221"/>
      <c r="FE93" s="221"/>
      <c r="FF93" s="221"/>
      <c r="FG93" s="221"/>
      <c r="FH93" s="221"/>
      <c r="FI93" s="221"/>
      <c r="FJ93" s="221"/>
      <c r="FK93" s="221"/>
      <c r="FL93" s="221"/>
      <c r="FM93" s="221"/>
      <c r="FN93" s="221"/>
      <c r="FO93" s="221"/>
      <c r="FP93" s="221"/>
      <c r="FQ93" s="221"/>
      <c r="FR93" s="221"/>
      <c r="FS93" s="221"/>
      <c r="FT93" s="221"/>
      <c r="FU93" s="221"/>
      <c r="FV93" s="221"/>
      <c r="FW93" s="221"/>
      <c r="FX93" s="221"/>
      <c r="FY93" s="221"/>
      <c r="FZ93" s="221"/>
      <c r="GA93" s="221"/>
      <c r="GB93" s="221"/>
      <c r="GC93" s="221"/>
      <c r="GD93" s="221"/>
      <c r="GE93" s="221"/>
      <c r="GF93" s="221"/>
      <c r="GG93" s="221"/>
      <c r="GH93" s="221"/>
      <c r="GI93" s="221"/>
      <c r="GJ93" s="221"/>
      <c r="GK93" s="221"/>
      <c r="GL93" s="221"/>
      <c r="GM93" s="221"/>
      <c r="GN93" s="221"/>
      <c r="GO93" s="221"/>
      <c r="GP93" s="221"/>
      <c r="GQ93" s="221"/>
      <c r="GR93" s="221"/>
      <c r="GS93" s="221"/>
      <c r="GT93" s="221"/>
      <c r="GU93" s="221"/>
      <c r="GV93" s="221"/>
      <c r="GW93" s="221"/>
      <c r="GX93" s="221"/>
      <c r="GY93" s="221"/>
      <c r="GZ93" s="221"/>
      <c r="HA93" s="221"/>
      <c r="HB93" s="221"/>
      <c r="HC93" s="221"/>
      <c r="HD93" s="221"/>
      <c r="HE93" s="221"/>
      <c r="HF93" s="221"/>
      <c r="HG93" s="221"/>
      <c r="HH93" s="221"/>
      <c r="HI93" s="221"/>
      <c r="HJ93" s="221"/>
      <c r="HK93" s="221"/>
      <c r="HL93" s="221"/>
      <c r="HM93" s="221"/>
      <c r="HN93" s="221"/>
      <c r="HO93" s="221"/>
      <c r="HP93" s="221"/>
      <c r="HQ93" s="221"/>
      <c r="HR93" s="221"/>
      <c r="HS93" s="221"/>
      <c r="HT93" s="221"/>
      <c r="HU93" s="221"/>
      <c r="HV93" s="221"/>
      <c r="HW93" s="221"/>
      <c r="HX93" s="221"/>
      <c r="HY93" s="221"/>
      <c r="HZ93" s="221"/>
      <c r="IA93" s="221"/>
      <c r="IB93" s="221"/>
      <c r="IC93" s="221"/>
      <c r="ID93" s="221"/>
      <c r="IE93" s="221"/>
      <c r="IF93" s="221"/>
      <c r="IG93" s="221"/>
      <c r="IH93" s="221"/>
      <c r="II93" s="221"/>
      <c r="IJ93" s="221"/>
      <c r="IK93" s="221"/>
      <c r="IL93" s="221"/>
      <c r="IM93" s="221"/>
      <c r="IN93" s="221"/>
      <c r="IO93" s="221"/>
      <c r="IP93" s="221"/>
      <c r="IQ93" s="221"/>
      <c r="IR93" s="221"/>
      <c r="IS93" s="221"/>
      <c r="IT93" s="221"/>
      <c r="IU93" s="221"/>
      <c r="IV93" s="221"/>
      <c r="IW93" s="221"/>
      <c r="IX93" s="221"/>
      <c r="IY93" s="221"/>
      <c r="IZ93" s="221"/>
      <c r="JA93" s="221"/>
      <c r="JB93" s="221"/>
      <c r="JC93" s="221"/>
      <c r="JD93" s="221"/>
      <c r="JE93" s="221"/>
      <c r="JF93" s="221"/>
      <c r="JG93" s="221"/>
      <c r="JH93" s="221"/>
      <c r="JI93" s="221"/>
      <c r="JJ93" s="221"/>
      <c r="JK93" s="221"/>
      <c r="JL93" s="221"/>
      <c r="JM93" s="221"/>
      <c r="JN93" s="221"/>
      <c r="JO93" s="221"/>
      <c r="JP93" s="221"/>
      <c r="JQ93" s="221"/>
      <c r="JR93" s="221"/>
      <c r="JS93" s="221"/>
      <c r="JT93" s="221"/>
      <c r="JU93" s="221"/>
      <c r="JV93" s="221"/>
      <c r="JW93" s="221"/>
      <c r="JX93" s="221"/>
      <c r="JY93" s="221"/>
      <c r="JZ93" s="221"/>
      <c r="KA93" s="221"/>
      <c r="KB93" s="221"/>
      <c r="KC93" s="221"/>
      <c r="KD93" s="221"/>
      <c r="KE93" s="221"/>
      <c r="KF93" s="221"/>
      <c r="KG93" s="221"/>
      <c r="KH93" s="221"/>
      <c r="KI93" s="221"/>
      <c r="KJ93" s="221"/>
      <c r="KK93" s="221"/>
      <c r="KL93" s="221"/>
      <c r="KM93" s="221"/>
      <c r="KN93" s="221"/>
      <c r="KO93" s="221"/>
      <c r="KP93" s="221"/>
      <c r="KQ93" s="221"/>
      <c r="KR93" s="221"/>
      <c r="KS93" s="221"/>
      <c r="KT93" s="221"/>
      <c r="KU93" s="221"/>
      <c r="KV93" s="221"/>
      <c r="KW93" s="221"/>
      <c r="KX93" s="221"/>
      <c r="KY93" s="221"/>
      <c r="KZ93" s="221"/>
      <c r="LA93" s="221"/>
      <c r="LB93" s="221"/>
      <c r="LC93" s="221"/>
      <c r="LD93" s="221"/>
      <c r="LE93" s="221"/>
      <c r="LF93" s="221"/>
      <c r="LG93" s="221"/>
      <c r="LH93" s="221"/>
      <c r="LI93" s="221"/>
      <c r="LJ93" s="221"/>
      <c r="LK93" s="221"/>
      <c r="LL93" s="221"/>
      <c r="LM93" s="221"/>
      <c r="LN93" s="221"/>
      <c r="LO93" s="221"/>
      <c r="LP93" s="221"/>
      <c r="LQ93" s="221"/>
      <c r="LR93" s="221"/>
      <c r="LS93" s="221"/>
      <c r="LT93" s="221"/>
      <c r="LU93" s="221"/>
      <c r="LV93" s="221"/>
      <c r="LW93" s="221"/>
      <c r="LX93" s="221"/>
      <c r="LY93" s="221"/>
      <c r="LZ93" s="221"/>
      <c r="MA93" s="221"/>
      <c r="MB93" s="221"/>
      <c r="MC93" s="221"/>
      <c r="MD93" s="221"/>
      <c r="ME93" s="221"/>
      <c r="MF93" s="221"/>
      <c r="MG93" s="221"/>
      <c r="MH93" s="221"/>
      <c r="MI93" s="221"/>
      <c r="MJ93" s="221"/>
      <c r="MK93" s="221"/>
      <c r="ML93" s="221"/>
      <c r="MM93" s="221"/>
      <c r="MN93" s="221"/>
      <c r="MO93" s="221"/>
      <c r="MP93" s="221"/>
      <c r="MQ93" s="221"/>
      <c r="MR93" s="221"/>
      <c r="MS93" s="221"/>
      <c r="MT93" s="221"/>
      <c r="MU93" s="221"/>
      <c r="MV93" s="221"/>
      <c r="MW93" s="221"/>
      <c r="MX93" s="221"/>
      <c r="MY93" s="221"/>
      <c r="MZ93" s="221"/>
      <c r="NA93" s="221"/>
      <c r="NB93" s="221"/>
      <c r="NC93" s="221"/>
      <c r="ND93" s="221"/>
      <c r="NE93" s="221"/>
      <c r="NF93" s="221"/>
      <c r="NG93" s="221"/>
      <c r="NH93" s="221"/>
      <c r="NI93" s="221"/>
      <c r="NJ93" s="221"/>
      <c r="NK93" s="221"/>
      <c r="NL93" s="221"/>
      <c r="NM93" s="221"/>
      <c r="NN93" s="221"/>
      <c r="NO93" s="221"/>
      <c r="NP93" s="221"/>
      <c r="NQ93" s="221"/>
      <c r="NR93" s="221"/>
      <c r="NS93" s="221"/>
      <c r="NT93" s="221"/>
      <c r="NU93" s="221"/>
      <c r="NV93" s="221"/>
      <c r="NW93" s="221"/>
      <c r="NX93" s="221"/>
      <c r="NY93" s="221"/>
      <c r="NZ93" s="221"/>
      <c r="OA93" s="221"/>
      <c r="OB93" s="221"/>
      <c r="OC93" s="221"/>
      <c r="OD93" s="221"/>
      <c r="OE93" s="221"/>
      <c r="OF93" s="221"/>
      <c r="OG93" s="221"/>
      <c r="OH93" s="221"/>
      <c r="OI93" s="221"/>
      <c r="OJ93" s="221"/>
      <c r="OK93" s="221"/>
      <c r="OL93" s="221"/>
      <c r="OM93" s="221"/>
      <c r="ON93" s="221"/>
      <c r="OO93" s="221"/>
      <c r="OP93" s="221"/>
      <c r="OQ93" s="221"/>
      <c r="OR93" s="221"/>
      <c r="OS93" s="221"/>
      <c r="OT93" s="221"/>
      <c r="OU93" s="221"/>
      <c r="OV93" s="221"/>
      <c r="OW93" s="221"/>
      <c r="OX93" s="221"/>
      <c r="OY93" s="221"/>
      <c r="OZ93" s="221"/>
      <c r="PA93" s="221"/>
      <c r="PB93" s="221"/>
      <c r="PC93" s="221"/>
      <c r="PD93" s="221"/>
      <c r="PE93" s="221"/>
      <c r="PF93" s="221"/>
      <c r="PG93" s="221"/>
      <c r="PH93" s="221"/>
      <c r="PI93" s="221"/>
      <c r="PJ93" s="221"/>
      <c r="PK93" s="221"/>
      <c r="PL93" s="221"/>
      <c r="PM93" s="221"/>
      <c r="PN93" s="221"/>
      <c r="PO93" s="221"/>
      <c r="PP93" s="221"/>
      <c r="PQ93" s="221"/>
      <c r="PR93" s="221"/>
      <c r="PS93" s="221"/>
      <c r="PT93" s="221"/>
      <c r="PU93" s="221"/>
      <c r="PV93" s="221"/>
      <c r="PW93" s="221"/>
      <c r="PX93" s="221"/>
      <c r="PY93" s="221"/>
      <c r="PZ93" s="221"/>
      <c r="QA93" s="221"/>
      <c r="QB93" s="221"/>
      <c r="QC93" s="221"/>
      <c r="QD93" s="221"/>
      <c r="QE93" s="221"/>
      <c r="QF93" s="221"/>
      <c r="QG93" s="221"/>
      <c r="QH93" s="221"/>
      <c r="QI93" s="221"/>
      <c r="QJ93" s="221"/>
      <c r="QK93" s="221"/>
      <c r="QL93" s="221"/>
      <c r="QM93" s="221"/>
      <c r="QN93" s="221"/>
      <c r="QO93" s="221"/>
      <c r="QP93" s="221"/>
      <c r="QQ93" s="221"/>
      <c r="QR93" s="221"/>
      <c r="QS93" s="221"/>
      <c r="QT93" s="221"/>
      <c r="QU93" s="221"/>
      <c r="QV93" s="221"/>
      <c r="QW93" s="221"/>
      <c r="QX93" s="221"/>
      <c r="QY93" s="221"/>
      <c r="QZ93" s="221"/>
      <c r="RA93" s="221"/>
      <c r="RB93" s="221"/>
      <c r="RC93" s="221"/>
      <c r="RD93" s="221"/>
      <c r="RE93" s="221"/>
      <c r="RF93" s="221"/>
      <c r="RG93" s="221"/>
      <c r="RH93" s="221"/>
      <c r="RI93" s="221"/>
      <c r="RJ93" s="221"/>
      <c r="RK93" s="221"/>
      <c r="RL93" s="221"/>
      <c r="RM93" s="221"/>
      <c r="RN93" s="221"/>
      <c r="RO93" s="221"/>
      <c r="RP93" s="221"/>
      <c r="RQ93" s="221"/>
      <c r="RR93" s="221"/>
      <c r="RS93" s="221"/>
      <c r="RT93" s="221"/>
      <c r="RU93" s="221"/>
      <c r="RV93" s="221"/>
      <c r="RW93" s="221"/>
      <c r="RX93" s="221"/>
      <c r="RY93" s="221"/>
      <c r="RZ93" s="221"/>
      <c r="SA93" s="221"/>
      <c r="SB93" s="221"/>
      <c r="SC93" s="221"/>
      <c r="SD93" s="221"/>
      <c r="SE93" s="221"/>
      <c r="SF93" s="221"/>
      <c r="SG93" s="221"/>
      <c r="SH93" s="221"/>
      <c r="SI93" s="221"/>
      <c r="SJ93" s="221"/>
      <c r="SK93" s="221"/>
      <c r="SL93" s="221"/>
      <c r="SM93" s="221"/>
      <c r="SN93" s="221"/>
      <c r="SO93" s="221"/>
      <c r="SP93" s="221"/>
      <c r="SQ93" s="221"/>
      <c r="SR93" s="221"/>
      <c r="SS93" s="221"/>
      <c r="ST93" s="221"/>
      <c r="SU93" s="221"/>
      <c r="SV93" s="221"/>
      <c r="SW93" s="221"/>
      <c r="SX93" s="221"/>
      <c r="SY93" s="221"/>
      <c r="SZ93" s="221"/>
      <c r="TA93" s="221"/>
      <c r="TB93" s="221"/>
      <c r="TC93" s="221"/>
      <c r="TD93" s="221"/>
      <c r="TE93" s="221"/>
      <c r="TF93" s="221"/>
      <c r="TG93" s="221"/>
      <c r="TH93" s="221"/>
      <c r="TI93" s="221"/>
      <c r="TJ93" s="221"/>
      <c r="TK93" s="221"/>
      <c r="TL93" s="221"/>
      <c r="TM93" s="221"/>
      <c r="TN93" s="221"/>
      <c r="TO93" s="221"/>
      <c r="TP93" s="221"/>
      <c r="TQ93" s="221"/>
      <c r="TR93" s="221"/>
      <c r="TS93" s="221"/>
      <c r="TT93" s="221"/>
      <c r="TU93" s="221"/>
      <c r="TV93" s="221"/>
      <c r="TW93" s="221"/>
      <c r="TX93" s="221"/>
      <c r="TY93" s="221"/>
      <c r="TZ93" s="221"/>
      <c r="UA93" s="221"/>
      <c r="UB93" s="221"/>
      <c r="UC93" s="221"/>
      <c r="UD93" s="221"/>
      <c r="UE93" s="221"/>
      <c r="UF93" s="221"/>
      <c r="UG93" s="221"/>
      <c r="UH93" s="221"/>
      <c r="UI93" s="221"/>
      <c r="UJ93" s="221"/>
      <c r="UK93" s="221"/>
      <c r="UL93" s="221"/>
      <c r="UM93" s="221"/>
      <c r="UN93" s="221"/>
      <c r="UO93" s="221"/>
      <c r="UP93" s="221"/>
      <c r="UQ93" s="221"/>
      <c r="UR93" s="221"/>
      <c r="US93" s="221"/>
      <c r="UT93" s="221"/>
      <c r="UU93" s="221"/>
      <c r="UV93" s="221"/>
      <c r="UW93" s="221"/>
      <c r="UX93" s="221"/>
      <c r="UY93" s="221"/>
      <c r="UZ93" s="221"/>
      <c r="VA93" s="221"/>
      <c r="VB93" s="221"/>
      <c r="VC93" s="221"/>
      <c r="VD93" s="221"/>
      <c r="VE93" s="221"/>
      <c r="VF93" s="221"/>
      <c r="VG93" s="221"/>
      <c r="VH93" s="221"/>
      <c r="VI93" s="221"/>
      <c r="VJ93" s="221"/>
      <c r="VK93" s="221"/>
      <c r="VL93" s="221"/>
      <c r="VM93" s="221"/>
      <c r="VN93" s="221"/>
      <c r="VO93" s="221"/>
      <c r="VP93" s="221"/>
      <c r="VQ93" s="221"/>
      <c r="VR93" s="221"/>
      <c r="VS93" s="221"/>
      <c r="VT93" s="221"/>
      <c r="VU93" s="221"/>
      <c r="VV93" s="221"/>
      <c r="VW93" s="221"/>
      <c r="VX93" s="221"/>
      <c r="VY93" s="221"/>
      <c r="VZ93" s="221"/>
      <c r="WA93" s="221"/>
      <c r="WB93" s="221"/>
      <c r="WC93" s="221"/>
      <c r="WD93" s="221"/>
      <c r="WE93" s="221"/>
      <c r="WF93" s="221"/>
      <c r="WG93" s="221"/>
      <c r="WH93" s="221"/>
      <c r="WI93" s="221"/>
      <c r="WJ93" s="221"/>
      <c r="WK93" s="221"/>
      <c r="WL93" s="221"/>
      <c r="WM93" s="221"/>
      <c r="WN93" s="221"/>
      <c r="WO93" s="221"/>
      <c r="WP93" s="221"/>
      <c r="WQ93" s="221"/>
      <c r="WR93" s="221"/>
      <c r="WS93" s="221"/>
      <c r="WT93" s="221"/>
      <c r="WU93" s="221"/>
      <c r="WV93" s="221"/>
      <c r="WW93" s="221"/>
      <c r="WX93" s="221"/>
      <c r="WY93" s="221"/>
      <c r="WZ93" s="221"/>
      <c r="XA93" s="221"/>
      <c r="XB93" s="221"/>
      <c r="XC93" s="221"/>
      <c r="XD93" s="221"/>
      <c r="XE93" s="221"/>
      <c r="XF93" s="221"/>
      <c r="XG93" s="221"/>
      <c r="XH93" s="221"/>
      <c r="XI93" s="221"/>
      <c r="XJ93" s="221"/>
      <c r="XK93" s="221"/>
      <c r="XL93" s="221"/>
      <c r="XM93" s="221"/>
      <c r="XN93" s="221"/>
      <c r="XO93" s="221"/>
      <c r="XP93" s="221"/>
      <c r="XQ93" s="221"/>
      <c r="XR93" s="221"/>
      <c r="XS93" s="221"/>
      <c r="XT93" s="221"/>
      <c r="XU93" s="221"/>
      <c r="XV93" s="221"/>
      <c r="XW93" s="221"/>
      <c r="XX93" s="221"/>
      <c r="XY93" s="221"/>
      <c r="XZ93" s="221"/>
      <c r="YA93" s="221"/>
      <c r="YB93" s="221"/>
      <c r="YC93" s="221"/>
      <c r="YD93" s="221"/>
      <c r="YE93" s="221"/>
      <c r="YF93" s="221"/>
      <c r="YG93" s="221"/>
      <c r="YH93" s="221"/>
      <c r="YI93" s="221"/>
      <c r="YJ93" s="221"/>
      <c r="YK93" s="221"/>
      <c r="YL93" s="221"/>
      <c r="YM93" s="221"/>
      <c r="YN93" s="221"/>
      <c r="YO93" s="221"/>
      <c r="YP93" s="221"/>
      <c r="YQ93" s="221"/>
      <c r="YR93" s="221"/>
      <c r="YS93" s="221"/>
      <c r="YT93" s="221"/>
      <c r="YU93" s="221"/>
      <c r="YV93" s="221"/>
      <c r="YW93" s="221"/>
      <c r="YX93" s="221"/>
      <c r="YY93" s="221"/>
      <c r="YZ93" s="221"/>
      <c r="ZA93" s="221"/>
      <c r="ZB93" s="221"/>
      <c r="ZC93" s="221"/>
      <c r="ZD93" s="221"/>
      <c r="ZE93" s="221"/>
      <c r="ZF93" s="221"/>
      <c r="ZG93" s="221"/>
      <c r="ZH93" s="221"/>
      <c r="ZI93" s="221"/>
      <c r="ZJ93" s="221"/>
      <c r="ZK93" s="221"/>
      <c r="ZL93" s="221"/>
      <c r="ZM93" s="221"/>
      <c r="ZN93" s="221"/>
      <c r="ZO93" s="221"/>
      <c r="ZP93" s="221"/>
      <c r="ZQ93" s="221"/>
      <c r="ZR93" s="221"/>
      <c r="ZS93" s="221"/>
      <c r="ZT93" s="221"/>
      <c r="ZU93" s="221"/>
      <c r="ZV93" s="221"/>
      <c r="ZW93" s="221"/>
      <c r="ZX93" s="221"/>
      <c r="ZY93" s="221"/>
      <c r="ZZ93" s="221"/>
      <c r="AAA93" s="221"/>
      <c r="AAB93" s="221"/>
      <c r="AAC93" s="221"/>
      <c r="AAD93" s="221"/>
      <c r="AAE93" s="221"/>
      <c r="AAF93" s="221"/>
      <c r="AAG93" s="221"/>
      <c r="AAH93" s="221"/>
      <c r="AAI93" s="221"/>
      <c r="AAJ93" s="221"/>
      <c r="AAK93" s="221"/>
      <c r="AAL93" s="221"/>
      <c r="AAM93" s="221"/>
      <c r="AAN93" s="221"/>
      <c r="AAO93" s="221"/>
      <c r="AAP93" s="221"/>
      <c r="AAQ93" s="221"/>
      <c r="AAR93" s="221"/>
      <c r="AAS93" s="221"/>
      <c r="AAT93" s="221"/>
      <c r="AAU93" s="221"/>
      <c r="AAV93" s="221"/>
      <c r="AAW93" s="221"/>
      <c r="AAX93" s="221"/>
      <c r="AAY93" s="221"/>
      <c r="AAZ93" s="221"/>
      <c r="ABA93" s="221"/>
      <c r="ABB93" s="221"/>
      <c r="ABC93" s="221"/>
      <c r="ABD93" s="221"/>
      <c r="ABE93" s="221"/>
      <c r="ABF93" s="221"/>
      <c r="ABG93" s="221"/>
      <c r="ABH93" s="221"/>
      <c r="ABI93" s="221"/>
      <c r="ABJ93" s="221"/>
      <c r="ABK93" s="221"/>
      <c r="ABL93" s="221"/>
      <c r="ABM93" s="221"/>
      <c r="ABN93" s="221"/>
      <c r="ABO93" s="221"/>
      <c r="ABP93" s="221"/>
      <c r="ABQ93" s="221"/>
      <c r="ABR93" s="221"/>
      <c r="ABS93" s="221"/>
      <c r="ABT93" s="221"/>
      <c r="ABU93" s="221"/>
      <c r="ABV93" s="221"/>
      <c r="ABW93" s="221"/>
      <c r="ABX93" s="221"/>
      <c r="ABY93" s="221"/>
      <c r="ABZ93" s="221"/>
      <c r="ACA93" s="221"/>
      <c r="ACB93" s="221"/>
      <c r="ACC93" s="221"/>
      <c r="ACD93" s="221"/>
      <c r="ACE93" s="221"/>
      <c r="ACF93" s="221"/>
      <c r="ACG93" s="221"/>
      <c r="ACH93" s="221"/>
      <c r="ACI93" s="221"/>
      <c r="ACJ93" s="221"/>
      <c r="ACK93" s="221"/>
      <c r="ACL93" s="221"/>
      <c r="ACM93" s="221"/>
      <c r="ACN93" s="221"/>
      <c r="ACO93" s="221"/>
      <c r="ACP93" s="221"/>
      <c r="ACQ93" s="221"/>
      <c r="ACR93" s="221"/>
      <c r="ACS93" s="221"/>
      <c r="ACT93" s="221"/>
      <c r="ACU93" s="221"/>
      <c r="ACV93" s="221"/>
      <c r="ACW93" s="221"/>
      <c r="ACX93" s="221"/>
      <c r="ACY93" s="221"/>
      <c r="ACZ93" s="221"/>
      <c r="ADA93" s="221"/>
      <c r="ADB93" s="221"/>
      <c r="ADC93" s="221"/>
      <c r="ADD93" s="221"/>
      <c r="ADE93" s="221"/>
      <c r="ADF93" s="221"/>
      <c r="ADG93" s="221"/>
      <c r="ADH93" s="221"/>
      <c r="ADI93" s="221"/>
      <c r="ADJ93" s="221"/>
      <c r="ADK93" s="221"/>
      <c r="ADL93" s="221"/>
      <c r="ADM93" s="221"/>
      <c r="ADN93" s="221"/>
      <c r="ADO93" s="221"/>
      <c r="ADP93" s="221"/>
      <c r="ADQ93" s="221"/>
      <c r="ADR93" s="221"/>
      <c r="ADS93" s="221"/>
      <c r="ADT93" s="221"/>
      <c r="ADU93" s="221"/>
      <c r="ADV93" s="221"/>
      <c r="ADW93" s="221"/>
      <c r="ADX93" s="221"/>
      <c r="ADY93" s="221"/>
      <c r="ADZ93" s="221"/>
      <c r="AEA93" s="221"/>
      <c r="AEB93" s="221"/>
      <c r="AEC93" s="221"/>
      <c r="AED93" s="221"/>
      <c r="AEE93" s="221"/>
      <c r="AEF93" s="221"/>
      <c r="AEG93" s="221"/>
      <c r="AEH93" s="221"/>
      <c r="AEI93" s="221"/>
      <c r="AEJ93" s="221"/>
      <c r="AEK93" s="221"/>
      <c r="AEL93" s="221"/>
      <c r="AEM93" s="221"/>
      <c r="AEN93" s="221"/>
      <c r="AEO93" s="221"/>
      <c r="AEP93" s="221"/>
      <c r="AEQ93" s="221"/>
      <c r="AER93" s="221"/>
      <c r="AES93" s="221"/>
      <c r="AET93" s="221"/>
      <c r="AEU93" s="221"/>
      <c r="AEV93" s="221"/>
      <c r="AEW93" s="221"/>
      <c r="AEX93" s="221"/>
      <c r="AEY93" s="221"/>
      <c r="AEZ93" s="221"/>
      <c r="AFA93" s="221"/>
      <c r="AFB93" s="221"/>
      <c r="AFC93" s="221"/>
      <c r="AFD93" s="221"/>
      <c r="AFE93" s="221"/>
      <c r="AFF93" s="221"/>
      <c r="AFG93" s="221"/>
      <c r="AFH93" s="221"/>
      <c r="AFI93" s="221"/>
      <c r="AFJ93" s="221"/>
      <c r="AFK93" s="221"/>
      <c r="AFL93" s="221"/>
      <c r="AFM93" s="221"/>
      <c r="AFN93" s="221"/>
      <c r="AFO93" s="221"/>
      <c r="AFP93" s="221"/>
      <c r="AFQ93" s="221"/>
      <c r="AFR93" s="221"/>
      <c r="AFS93" s="221"/>
      <c r="AFT93" s="221"/>
      <c r="AFU93" s="221"/>
      <c r="AFV93" s="221"/>
      <c r="AFW93" s="221"/>
      <c r="AFX93" s="221"/>
      <c r="AFY93" s="221"/>
      <c r="AFZ93" s="221"/>
      <c r="AGA93" s="221"/>
      <c r="AGB93" s="221"/>
      <c r="AGC93" s="221"/>
      <c r="AGD93" s="221"/>
      <c r="AGE93" s="221"/>
      <c r="AGF93" s="221"/>
      <c r="AGG93" s="221"/>
      <c r="AGH93" s="221"/>
      <c r="AGI93" s="221"/>
      <c r="AGJ93" s="221"/>
      <c r="AGK93" s="221"/>
      <c r="AGL93" s="221"/>
      <c r="AGM93" s="221"/>
      <c r="AGN93" s="221"/>
      <c r="AGO93" s="221"/>
      <c r="AGP93" s="221"/>
      <c r="AGQ93" s="221"/>
      <c r="AGR93" s="221"/>
      <c r="AGS93" s="221"/>
      <c r="AGT93" s="221"/>
      <c r="AGU93" s="221"/>
      <c r="AGV93" s="221"/>
      <c r="AGW93" s="221"/>
      <c r="AGX93" s="221"/>
      <c r="AGY93" s="221"/>
      <c r="AGZ93" s="221"/>
      <c r="AHA93" s="221"/>
      <c r="AHB93" s="221"/>
      <c r="AHC93" s="221"/>
      <c r="AHD93" s="221"/>
      <c r="AHE93" s="221"/>
      <c r="AHF93" s="221"/>
      <c r="AHG93" s="221"/>
      <c r="AHH93" s="221"/>
      <c r="AHI93" s="221"/>
      <c r="AHJ93" s="221"/>
      <c r="AHK93" s="221"/>
      <c r="AHL93" s="221"/>
      <c r="AHM93" s="221"/>
      <c r="AHN93" s="221"/>
      <c r="AHO93" s="221"/>
      <c r="AHP93" s="221"/>
      <c r="AHQ93" s="221"/>
      <c r="AHR93" s="221"/>
      <c r="AHS93" s="221"/>
      <c r="AHT93" s="221"/>
      <c r="AHU93" s="221"/>
      <c r="AHV93" s="221"/>
      <c r="AHW93" s="221"/>
      <c r="AHX93" s="221"/>
      <c r="AHY93" s="221"/>
      <c r="AHZ93" s="221"/>
      <c r="AIA93" s="221"/>
      <c r="AIB93" s="221"/>
      <c r="AIC93" s="221"/>
      <c r="AID93" s="221"/>
      <c r="AIE93" s="221"/>
      <c r="AIF93" s="221"/>
      <c r="AIG93" s="221"/>
      <c r="AIH93" s="221"/>
      <c r="AII93" s="221"/>
      <c r="AIJ93" s="221"/>
      <c r="AIK93" s="221"/>
      <c r="AIL93" s="221"/>
      <c r="AIM93" s="221"/>
      <c r="AIN93" s="221"/>
      <c r="AIO93" s="221"/>
      <c r="AIP93" s="221"/>
      <c r="AIQ93" s="221"/>
      <c r="AIR93" s="221"/>
      <c r="AIS93" s="221"/>
      <c r="AIT93" s="221"/>
      <c r="AIU93" s="221"/>
      <c r="AIV93" s="221"/>
      <c r="AIW93" s="221"/>
      <c r="AIX93" s="221"/>
      <c r="AIY93" s="221"/>
      <c r="AIZ93" s="221"/>
      <c r="AJA93" s="221"/>
      <c r="AJB93" s="221"/>
      <c r="AJC93" s="221"/>
      <c r="AJD93" s="221"/>
      <c r="AJE93" s="221"/>
      <c r="AJF93" s="221"/>
      <c r="AJG93" s="221"/>
      <c r="AJH93" s="221"/>
      <c r="AJI93" s="221"/>
      <c r="AJJ93" s="221"/>
      <c r="AJK93" s="221"/>
      <c r="AJL93" s="221"/>
      <c r="AJM93" s="221"/>
      <c r="AJN93" s="221"/>
      <c r="AJO93" s="221"/>
      <c r="AJP93" s="221"/>
      <c r="AJQ93" s="221"/>
      <c r="AJR93" s="221"/>
      <c r="AJS93" s="221"/>
      <c r="AJT93" s="221"/>
      <c r="AJU93" s="221"/>
      <c r="AJV93" s="221"/>
      <c r="AJW93" s="221"/>
      <c r="AJX93" s="221"/>
      <c r="AJY93" s="221"/>
      <c r="AJZ93" s="221"/>
      <c r="AKA93" s="221"/>
      <c r="AKB93" s="221"/>
      <c r="AKC93" s="221"/>
      <c r="AKD93" s="221"/>
      <c r="AKE93" s="221"/>
      <c r="AKF93" s="221"/>
      <c r="AKG93" s="221"/>
      <c r="AKH93" s="221"/>
      <c r="AKI93" s="221"/>
      <c r="AKJ93" s="221"/>
      <c r="AKK93" s="221"/>
      <c r="AKL93" s="221"/>
      <c r="AKM93" s="221"/>
      <c r="AKN93" s="221"/>
      <c r="AKO93" s="221"/>
      <c r="AKP93" s="221"/>
      <c r="AKQ93" s="221"/>
      <c r="AKR93" s="221"/>
      <c r="AKS93" s="221"/>
      <c r="AKT93" s="221"/>
      <c r="AKU93" s="221"/>
      <c r="AKV93" s="221"/>
      <c r="AKW93" s="221"/>
      <c r="AKX93" s="221"/>
      <c r="AKY93" s="221"/>
      <c r="AKZ93" s="221"/>
      <c r="ALA93" s="221"/>
      <c r="ALB93" s="221"/>
      <c r="ALC93" s="221"/>
      <c r="ALD93" s="221"/>
      <c r="ALE93" s="221"/>
      <c r="ALF93" s="221"/>
      <c r="ALG93" s="221"/>
      <c r="ALH93" s="221"/>
      <c r="ALI93" s="221"/>
      <c r="ALJ93" s="221"/>
      <c r="ALK93" s="221"/>
      <c r="ALL93" s="221"/>
      <c r="ALM93" s="221"/>
      <c r="ALN93" s="221"/>
      <c r="ALO93" s="221"/>
      <c r="ALP93" s="221"/>
      <c r="ALQ93" s="221"/>
      <c r="ALR93" s="221"/>
      <c r="ALS93" s="221"/>
      <c r="ALT93" s="221"/>
      <c r="ALU93" s="221"/>
      <c r="ALV93" s="221"/>
      <c r="ALW93" s="221"/>
      <c r="ALX93" s="221"/>
      <c r="ALY93" s="221"/>
      <c r="ALZ93" s="221"/>
      <c r="AMA93" s="221"/>
      <c r="AMB93" s="221"/>
      <c r="AMC93" s="221"/>
      <c r="AMD93" s="221"/>
      <c r="AME93" s="221"/>
      <c r="AMF93" s="221"/>
      <c r="AMG93" s="221"/>
      <c r="AMH93" s="221"/>
      <c r="AMI93" s="221"/>
      <c r="AMJ93" s="221"/>
      <c r="AMK93" s="221"/>
      <c r="AML93" s="221"/>
      <c r="AMM93" s="221"/>
      <c r="AMN93" s="221"/>
      <c r="AMO93" s="221"/>
      <c r="AMP93" s="221"/>
      <c r="AMQ93" s="221"/>
      <c r="AMR93" s="221"/>
      <c r="AMS93" s="221"/>
      <c r="AMT93" s="221"/>
      <c r="AMU93" s="221"/>
      <c r="AMV93" s="221"/>
      <c r="AMW93" s="221"/>
      <c r="AMX93" s="221"/>
      <c r="AMY93" s="221"/>
      <c r="AMZ93" s="221"/>
      <c r="ANA93" s="221"/>
      <c r="ANB93" s="221"/>
      <c r="ANC93" s="221"/>
      <c r="AND93" s="221"/>
      <c r="ANE93" s="221"/>
      <c r="ANF93" s="221"/>
      <c r="ANG93" s="221"/>
      <c r="ANH93" s="221"/>
      <c r="ANI93" s="221"/>
      <c r="ANJ93" s="221"/>
      <c r="ANK93" s="221"/>
      <c r="ANL93" s="221"/>
      <c r="ANM93" s="221"/>
      <c r="ANN93" s="221"/>
      <c r="ANO93" s="221"/>
      <c r="ANP93" s="221"/>
      <c r="ANQ93" s="221"/>
      <c r="ANR93" s="221"/>
      <c r="ANS93" s="221"/>
      <c r="ANT93" s="221"/>
      <c r="ANU93" s="221"/>
      <c r="ANV93" s="221"/>
      <c r="ANW93" s="221"/>
      <c r="ANX93" s="221"/>
      <c r="ANY93" s="221"/>
      <c r="ANZ93" s="221"/>
      <c r="AOA93" s="221"/>
      <c r="AOB93" s="221"/>
      <c r="AOC93" s="221"/>
      <c r="AOD93" s="221"/>
      <c r="AOE93" s="221"/>
      <c r="AOF93" s="221"/>
      <c r="AOG93" s="221"/>
      <c r="AOH93" s="221"/>
      <c r="AOI93" s="221"/>
      <c r="AOJ93" s="221"/>
      <c r="AOK93" s="221"/>
      <c r="AOL93" s="221"/>
      <c r="AOM93" s="221"/>
      <c r="AON93" s="221"/>
      <c r="AOO93" s="221"/>
      <c r="AOP93" s="221"/>
      <c r="AOQ93" s="221"/>
      <c r="AOR93" s="221"/>
      <c r="AOS93" s="221"/>
      <c r="AOT93" s="221"/>
      <c r="AOU93" s="221"/>
      <c r="AOV93" s="221"/>
      <c r="AOW93" s="221"/>
      <c r="AOX93" s="221"/>
      <c r="AOY93" s="221"/>
      <c r="AOZ93" s="221"/>
      <c r="APA93" s="221"/>
      <c r="APB93" s="221"/>
      <c r="APC93" s="221"/>
      <c r="APD93" s="221"/>
      <c r="APE93" s="221"/>
      <c r="APF93" s="221"/>
      <c r="APG93" s="221"/>
      <c r="APH93" s="221"/>
      <c r="API93" s="221"/>
      <c r="APJ93" s="221"/>
      <c r="APK93" s="221"/>
      <c r="APL93" s="221"/>
      <c r="APM93" s="221"/>
      <c r="APN93" s="221"/>
      <c r="APO93" s="221"/>
      <c r="APP93" s="221"/>
      <c r="APQ93" s="221"/>
      <c r="APR93" s="221"/>
      <c r="APS93" s="221"/>
      <c r="APT93" s="221"/>
      <c r="APU93" s="221"/>
      <c r="APV93" s="221"/>
      <c r="APW93" s="221"/>
      <c r="APX93" s="221"/>
      <c r="APY93" s="221"/>
      <c r="APZ93" s="221"/>
      <c r="AQA93" s="221"/>
      <c r="AQB93" s="221"/>
      <c r="AQC93" s="221"/>
      <c r="AQD93" s="221"/>
      <c r="AQE93" s="221"/>
      <c r="AQF93" s="221"/>
      <c r="AQG93" s="221"/>
      <c r="AQH93" s="221"/>
      <c r="AQI93" s="221"/>
      <c r="AQJ93" s="221"/>
      <c r="AQK93" s="221"/>
      <c r="AQL93" s="221"/>
      <c r="AQM93" s="221"/>
      <c r="AQN93" s="221"/>
      <c r="AQO93" s="221"/>
      <c r="AQP93" s="221"/>
      <c r="AQQ93" s="221"/>
      <c r="AQR93" s="221"/>
      <c r="AQS93" s="221"/>
      <c r="AQT93" s="221"/>
      <c r="AQU93" s="221"/>
      <c r="AQV93" s="221"/>
      <c r="AQW93" s="221"/>
      <c r="AQX93" s="221"/>
      <c r="AQY93" s="221"/>
      <c r="AQZ93" s="221"/>
      <c r="ARA93" s="221"/>
      <c r="ARB93" s="221"/>
      <c r="ARC93" s="221"/>
      <c r="ARD93" s="221"/>
      <c r="ARE93" s="221"/>
      <c r="ARF93" s="221"/>
      <c r="ARG93" s="221"/>
      <c r="ARH93" s="221"/>
      <c r="ARI93" s="221"/>
      <c r="ARJ93" s="221"/>
      <c r="ARK93" s="221"/>
      <c r="ARL93" s="221"/>
      <c r="ARM93" s="221"/>
      <c r="ARN93" s="221"/>
      <c r="ARO93" s="221"/>
      <c r="ARP93" s="221"/>
      <c r="ARQ93" s="221"/>
      <c r="ARR93" s="221"/>
      <c r="ARS93" s="221"/>
      <c r="ART93" s="221"/>
      <c r="ARU93" s="221"/>
      <c r="ARV93" s="221"/>
      <c r="ARW93" s="221"/>
      <c r="ARX93" s="221"/>
      <c r="ARY93" s="221"/>
      <c r="ARZ93" s="221"/>
      <c r="ASA93" s="221"/>
      <c r="ASB93" s="221"/>
      <c r="ASC93" s="221"/>
      <c r="ASD93" s="221"/>
      <c r="ASE93" s="221"/>
      <c r="ASF93" s="221"/>
      <c r="ASG93" s="221"/>
      <c r="ASH93" s="221"/>
      <c r="ASI93" s="221"/>
      <c r="ASJ93" s="221"/>
      <c r="ASK93" s="221"/>
      <c r="ASL93" s="221"/>
      <c r="ASM93" s="221"/>
      <c r="ASN93" s="221"/>
      <c r="ASO93" s="221"/>
      <c r="ASP93" s="221"/>
      <c r="ASQ93" s="221"/>
      <c r="ASR93" s="221"/>
      <c r="ASS93" s="221"/>
      <c r="AST93" s="221"/>
      <c r="ASU93" s="221"/>
      <c r="ASV93" s="221"/>
      <c r="ASW93" s="221"/>
      <c r="ASX93" s="221"/>
      <c r="ASY93" s="221"/>
      <c r="ASZ93" s="221"/>
      <c r="ATA93" s="221"/>
      <c r="ATB93" s="221"/>
      <c r="ATC93" s="221"/>
      <c r="ATD93" s="221"/>
      <c r="ATE93" s="221"/>
      <c r="ATF93" s="221"/>
      <c r="ATG93" s="221"/>
      <c r="ATH93" s="221"/>
      <c r="ATI93" s="221"/>
      <c r="ATJ93" s="221"/>
      <c r="ATK93" s="221"/>
      <c r="ATL93" s="221"/>
      <c r="ATM93" s="221"/>
      <c r="ATN93" s="221"/>
      <c r="ATO93" s="221"/>
      <c r="ATP93" s="221"/>
      <c r="ATQ93" s="221"/>
      <c r="ATR93" s="221"/>
      <c r="ATS93" s="221"/>
      <c r="ATT93" s="221"/>
      <c r="ATU93" s="221"/>
      <c r="ATV93" s="221"/>
      <c r="ATW93" s="221"/>
      <c r="ATX93" s="221"/>
      <c r="ATY93" s="221"/>
      <c r="ATZ93" s="221"/>
      <c r="AUA93" s="221"/>
      <c r="AUB93" s="221"/>
      <c r="AUC93" s="221"/>
      <c r="AUD93" s="221"/>
      <c r="AUE93" s="221"/>
      <c r="AUF93" s="221"/>
      <c r="AUG93" s="221"/>
      <c r="AUH93" s="221"/>
      <c r="AUI93" s="221"/>
      <c r="AUJ93" s="221"/>
      <c r="AUK93" s="221"/>
      <c r="AUL93" s="221"/>
      <c r="AUM93" s="221"/>
      <c r="AUN93" s="221"/>
      <c r="AUO93" s="221"/>
      <c r="AUP93" s="221"/>
      <c r="AUQ93" s="221"/>
      <c r="AUR93" s="221"/>
      <c r="AUS93" s="221"/>
      <c r="AUT93" s="221"/>
      <c r="AUU93" s="221"/>
      <c r="AUV93" s="221"/>
      <c r="AUW93" s="221"/>
      <c r="AUX93" s="221"/>
      <c r="AUY93" s="221"/>
      <c r="AUZ93" s="221"/>
      <c r="AVA93" s="221"/>
      <c r="AVB93" s="221"/>
      <c r="AVC93" s="221"/>
      <c r="AVD93" s="221"/>
      <c r="AVE93" s="221"/>
      <c r="AVF93" s="221"/>
      <c r="AVG93" s="221"/>
      <c r="AVH93" s="221"/>
      <c r="AVI93" s="221"/>
      <c r="AVJ93" s="221"/>
      <c r="AVK93" s="221"/>
      <c r="AVL93" s="221"/>
      <c r="AVM93" s="221"/>
      <c r="AVN93" s="221"/>
      <c r="AVO93" s="221"/>
      <c r="AVP93" s="221"/>
      <c r="AVQ93" s="221"/>
      <c r="AVR93" s="221"/>
      <c r="AVS93" s="221"/>
      <c r="AVT93" s="221"/>
      <c r="AVU93" s="221"/>
      <c r="AVV93" s="221"/>
      <c r="AVW93" s="221"/>
      <c r="AVX93" s="221"/>
      <c r="AVY93" s="221"/>
      <c r="AVZ93" s="221"/>
      <c r="AWA93" s="221"/>
      <c r="AWB93" s="221"/>
      <c r="AWC93" s="221"/>
      <c r="AWD93" s="221"/>
      <c r="AWE93" s="221"/>
      <c r="AWF93" s="221"/>
      <c r="AWG93" s="221"/>
      <c r="AWH93" s="221"/>
      <c r="AWI93" s="221"/>
      <c r="AWJ93" s="221"/>
      <c r="AWK93" s="221"/>
      <c r="AWL93" s="221"/>
      <c r="AWM93" s="221"/>
      <c r="AWN93" s="221"/>
      <c r="AWO93" s="221"/>
      <c r="AWP93" s="221"/>
      <c r="AWQ93" s="221"/>
      <c r="AWR93" s="221"/>
      <c r="AWS93" s="221"/>
      <c r="AWT93" s="221"/>
      <c r="AWU93" s="221"/>
      <c r="AWV93" s="221"/>
      <c r="AWW93" s="221"/>
      <c r="AWX93" s="221"/>
      <c r="AWY93" s="221"/>
      <c r="AWZ93" s="221"/>
      <c r="AXA93" s="221"/>
      <c r="AXB93" s="221"/>
      <c r="AXC93" s="221"/>
      <c r="AXD93" s="221"/>
      <c r="AXE93" s="221"/>
      <c r="AXF93" s="221"/>
      <c r="AXG93" s="221"/>
      <c r="AXH93" s="221"/>
      <c r="AXI93" s="221"/>
      <c r="AXJ93" s="221"/>
      <c r="AXK93" s="221"/>
      <c r="AXL93" s="221"/>
      <c r="AXM93" s="221"/>
      <c r="AXN93" s="221"/>
      <c r="AXO93" s="221"/>
      <c r="AXP93" s="221"/>
      <c r="AXQ93" s="221"/>
      <c r="AXR93" s="221"/>
      <c r="AXS93" s="221"/>
      <c r="AXT93" s="221"/>
      <c r="AXU93" s="221"/>
      <c r="AXV93" s="221"/>
      <c r="AXW93" s="221"/>
      <c r="AXX93" s="221"/>
      <c r="AXY93" s="221"/>
      <c r="AXZ93" s="221"/>
      <c r="AYA93" s="221"/>
      <c r="AYB93" s="221"/>
      <c r="AYC93" s="221"/>
      <c r="AYD93" s="221"/>
      <c r="AYE93" s="221"/>
      <c r="AYF93" s="221"/>
      <c r="AYG93" s="221"/>
      <c r="AYH93" s="221"/>
      <c r="AYI93" s="221"/>
      <c r="AYJ93" s="221"/>
      <c r="AYK93" s="221"/>
      <c r="AYL93" s="221"/>
      <c r="AYM93" s="221"/>
      <c r="AYN93" s="221"/>
      <c r="AYO93" s="221"/>
      <c r="AYP93" s="221"/>
      <c r="AYQ93" s="221"/>
      <c r="AYR93" s="221"/>
      <c r="AYS93" s="221"/>
      <c r="AYT93" s="221"/>
      <c r="AYU93" s="221"/>
      <c r="AYV93" s="221"/>
      <c r="AYW93" s="221"/>
      <c r="AYX93" s="221"/>
      <c r="AYY93" s="221"/>
      <c r="AYZ93" s="221"/>
      <c r="AZA93" s="221"/>
      <c r="AZB93" s="221"/>
      <c r="AZC93" s="221"/>
      <c r="AZD93" s="221"/>
      <c r="AZE93" s="221"/>
      <c r="AZF93" s="221"/>
      <c r="AZG93" s="221"/>
      <c r="AZH93" s="221"/>
      <c r="AZI93" s="221"/>
      <c r="AZJ93" s="221"/>
      <c r="AZK93" s="221"/>
      <c r="AZL93" s="221"/>
      <c r="AZM93" s="221"/>
      <c r="AZN93" s="221"/>
      <c r="AZO93" s="221"/>
      <c r="AZP93" s="221"/>
      <c r="AZQ93" s="221"/>
      <c r="AZR93" s="221"/>
      <c r="AZS93" s="221"/>
      <c r="AZT93" s="221"/>
      <c r="AZU93" s="221"/>
      <c r="AZV93" s="221"/>
      <c r="AZW93" s="221"/>
      <c r="AZX93" s="221"/>
      <c r="AZY93" s="221"/>
      <c r="AZZ93" s="221"/>
      <c r="BAA93" s="221"/>
      <c r="BAB93" s="221"/>
      <c r="BAC93" s="221"/>
      <c r="BAD93" s="221"/>
      <c r="BAE93" s="221"/>
      <c r="BAF93" s="221"/>
      <c r="BAG93" s="221"/>
      <c r="BAH93" s="221"/>
      <c r="BAI93" s="221"/>
      <c r="BAJ93" s="221"/>
      <c r="BAK93" s="221"/>
      <c r="BAL93" s="221"/>
      <c r="BAM93" s="221"/>
      <c r="BAN93" s="221"/>
      <c r="BAO93" s="221"/>
      <c r="BAP93" s="221"/>
      <c r="BAQ93" s="221"/>
      <c r="BAR93" s="221"/>
      <c r="BAS93" s="221"/>
      <c r="BAT93" s="221"/>
      <c r="BAU93" s="221"/>
      <c r="BAV93" s="221"/>
      <c r="BAW93" s="221"/>
      <c r="BAX93" s="221"/>
      <c r="BAY93" s="221"/>
      <c r="BAZ93" s="221"/>
      <c r="BBA93" s="221"/>
      <c r="BBB93" s="221"/>
      <c r="BBC93" s="221"/>
      <c r="BBD93" s="221"/>
      <c r="BBE93" s="221"/>
      <c r="BBF93" s="221"/>
      <c r="BBG93" s="221"/>
      <c r="BBH93" s="221"/>
      <c r="BBI93" s="221"/>
      <c r="BBJ93" s="221"/>
      <c r="BBK93" s="221"/>
      <c r="BBL93" s="221"/>
      <c r="BBM93" s="221"/>
      <c r="BBN93" s="221"/>
      <c r="BBO93" s="221"/>
      <c r="BBP93" s="221"/>
      <c r="BBQ93" s="221"/>
      <c r="BBR93" s="221"/>
      <c r="BBS93" s="221"/>
      <c r="BBT93" s="221"/>
      <c r="BBU93" s="221"/>
      <c r="BBV93" s="221"/>
      <c r="BBW93" s="221"/>
      <c r="BBX93" s="221"/>
      <c r="BBY93" s="221"/>
      <c r="BBZ93" s="221"/>
      <c r="BCA93" s="221"/>
      <c r="BCB93" s="221"/>
      <c r="BCC93" s="221"/>
      <c r="BCD93" s="221"/>
      <c r="BCE93" s="221"/>
      <c r="BCF93" s="221"/>
      <c r="BCG93" s="221"/>
      <c r="BCH93" s="221"/>
      <c r="BCI93" s="221"/>
      <c r="BCJ93" s="221"/>
      <c r="BCK93" s="221"/>
      <c r="BCL93" s="221"/>
      <c r="BCM93" s="221"/>
      <c r="BCN93" s="221"/>
      <c r="BCO93" s="221"/>
      <c r="BCP93" s="221"/>
      <c r="BCQ93" s="221"/>
      <c r="BCR93" s="221"/>
      <c r="BCS93" s="221"/>
      <c r="BCT93" s="221"/>
      <c r="BCU93" s="221"/>
      <c r="BCV93" s="221"/>
      <c r="BCW93" s="221"/>
      <c r="BCX93" s="221"/>
      <c r="BCY93" s="221"/>
      <c r="BCZ93" s="221"/>
      <c r="BDA93" s="221"/>
      <c r="BDB93" s="221"/>
      <c r="BDC93" s="221"/>
      <c r="BDD93" s="221"/>
      <c r="BDE93" s="221"/>
      <c r="BDF93" s="221"/>
      <c r="BDG93" s="221"/>
      <c r="BDH93" s="221"/>
      <c r="BDI93" s="221"/>
      <c r="BDJ93" s="221"/>
      <c r="BDK93" s="221"/>
      <c r="BDL93" s="221"/>
      <c r="BDM93" s="221"/>
      <c r="BDN93" s="221"/>
      <c r="BDO93" s="221"/>
      <c r="BDP93" s="221"/>
      <c r="BDQ93" s="221"/>
      <c r="BDR93" s="221"/>
      <c r="BDS93" s="221"/>
      <c r="BDT93" s="221"/>
      <c r="BDU93" s="221"/>
      <c r="BDV93" s="221"/>
      <c r="BDW93" s="221"/>
      <c r="BDX93" s="221"/>
      <c r="BDY93" s="221"/>
      <c r="BDZ93" s="221"/>
      <c r="BEA93" s="221"/>
      <c r="BEB93" s="221"/>
      <c r="BEC93" s="221"/>
      <c r="BED93" s="221"/>
      <c r="BEE93" s="221"/>
      <c r="BEF93" s="221"/>
      <c r="BEG93" s="221"/>
      <c r="BEH93" s="221"/>
      <c r="BEI93" s="221"/>
      <c r="BEJ93" s="221"/>
      <c r="BEK93" s="221"/>
      <c r="BEL93" s="221"/>
      <c r="BEM93" s="221"/>
      <c r="BEN93" s="221"/>
      <c r="BEO93" s="221"/>
      <c r="BEP93" s="221"/>
      <c r="BEQ93" s="221"/>
      <c r="BER93" s="221"/>
      <c r="BES93" s="221"/>
      <c r="BET93" s="221"/>
      <c r="BEU93" s="221"/>
      <c r="BEV93" s="221"/>
      <c r="BEW93" s="221"/>
      <c r="BEX93" s="221"/>
      <c r="BEY93" s="221"/>
      <c r="BEZ93" s="221"/>
      <c r="BFA93" s="221"/>
      <c r="BFB93" s="221"/>
      <c r="BFC93" s="221"/>
      <c r="BFD93" s="221"/>
      <c r="BFE93" s="221"/>
      <c r="BFF93" s="221"/>
      <c r="BFG93" s="221"/>
      <c r="BFH93" s="221"/>
      <c r="BFI93" s="221"/>
      <c r="BFJ93" s="221"/>
      <c r="BFK93" s="221"/>
      <c r="BFL93" s="221"/>
      <c r="BFM93" s="221"/>
      <c r="BFN93" s="221"/>
      <c r="BFO93" s="221"/>
      <c r="BFP93" s="221"/>
      <c r="BFQ93" s="221"/>
      <c r="BFR93" s="221"/>
      <c r="BFS93" s="221"/>
      <c r="BFT93" s="221"/>
      <c r="BFU93" s="221"/>
      <c r="BFV93" s="221"/>
      <c r="BFW93" s="221"/>
      <c r="BFX93" s="221"/>
      <c r="BFY93" s="221"/>
      <c r="BFZ93" s="221"/>
      <c r="BGA93" s="221"/>
      <c r="BGB93" s="221"/>
      <c r="BGC93" s="221"/>
      <c r="BGD93" s="221"/>
      <c r="BGE93" s="221"/>
      <c r="BGF93" s="221"/>
      <c r="BGG93" s="221"/>
      <c r="BGH93" s="221"/>
      <c r="BGI93" s="221"/>
      <c r="BGJ93" s="221"/>
      <c r="BGK93" s="221"/>
      <c r="BGL93" s="221"/>
      <c r="BGM93" s="221"/>
      <c r="BGN93" s="221"/>
      <c r="BGO93" s="221"/>
      <c r="BGP93" s="221"/>
      <c r="BGQ93" s="221"/>
      <c r="BGR93" s="221"/>
      <c r="BGS93" s="221"/>
      <c r="BGT93" s="221"/>
      <c r="BGU93" s="221"/>
      <c r="BGV93" s="221"/>
      <c r="BGW93" s="221"/>
      <c r="BGX93" s="221"/>
      <c r="BGY93" s="221"/>
      <c r="BGZ93" s="221"/>
      <c r="BHA93" s="221"/>
      <c r="BHB93" s="221"/>
      <c r="BHC93" s="221"/>
      <c r="BHD93" s="221"/>
      <c r="BHE93" s="221"/>
      <c r="BHF93" s="221"/>
      <c r="BHG93" s="221"/>
      <c r="BHH93" s="221"/>
      <c r="BHI93" s="221"/>
      <c r="BHJ93" s="221"/>
      <c r="BHK93" s="221"/>
      <c r="BHL93" s="221"/>
      <c r="BHM93" s="221"/>
      <c r="BHN93" s="221"/>
      <c r="BHO93" s="221"/>
      <c r="BHP93" s="221"/>
      <c r="BHQ93" s="221"/>
      <c r="BHR93" s="221"/>
      <c r="BHS93" s="221"/>
      <c r="BHT93" s="221"/>
      <c r="BHU93" s="221"/>
      <c r="BHV93" s="221"/>
      <c r="BHW93" s="221"/>
      <c r="BHX93" s="221"/>
      <c r="BHY93" s="221"/>
      <c r="BHZ93" s="221"/>
      <c r="BIA93" s="221"/>
      <c r="BIB93" s="221"/>
      <c r="BIC93" s="221"/>
      <c r="BID93" s="221"/>
      <c r="BIE93" s="221"/>
      <c r="BIF93" s="221"/>
      <c r="BIG93" s="221"/>
      <c r="BIH93" s="221"/>
      <c r="BII93" s="221"/>
      <c r="BIJ93" s="221"/>
      <c r="BIK93" s="221"/>
      <c r="BIL93" s="221"/>
      <c r="BIM93" s="221"/>
      <c r="BIN93" s="221"/>
      <c r="BIO93" s="221"/>
      <c r="BIP93" s="221"/>
      <c r="BIQ93" s="221"/>
      <c r="BIR93" s="221"/>
      <c r="BIS93" s="221"/>
      <c r="BIT93" s="221"/>
      <c r="BIU93" s="221"/>
      <c r="BIV93" s="221"/>
      <c r="BIW93" s="221"/>
      <c r="BIX93" s="221"/>
      <c r="BIY93" s="221"/>
      <c r="BIZ93" s="221"/>
      <c r="BJA93" s="221"/>
      <c r="BJB93" s="221"/>
      <c r="BJC93" s="221"/>
      <c r="BJD93" s="221"/>
      <c r="BJE93" s="221"/>
      <c r="BJF93" s="221"/>
      <c r="BJG93" s="221"/>
      <c r="BJH93" s="221"/>
      <c r="BJI93" s="221"/>
      <c r="BJJ93" s="221"/>
      <c r="BJK93" s="221"/>
      <c r="BJL93" s="221"/>
      <c r="BJM93" s="221"/>
      <c r="BJN93" s="221"/>
      <c r="BJO93" s="221"/>
      <c r="BJP93" s="221"/>
      <c r="BJQ93" s="221"/>
      <c r="BJR93" s="221"/>
      <c r="BJS93" s="221"/>
      <c r="BJT93" s="221"/>
      <c r="BJU93" s="221"/>
      <c r="BJV93" s="221"/>
      <c r="BJW93" s="221"/>
      <c r="BJX93" s="221"/>
      <c r="BJY93" s="221"/>
      <c r="BJZ93" s="221"/>
      <c r="BKA93" s="221"/>
      <c r="BKB93" s="221"/>
      <c r="BKC93" s="221"/>
      <c r="BKD93" s="221"/>
      <c r="BKE93" s="221"/>
      <c r="BKF93" s="221"/>
      <c r="BKG93" s="221"/>
      <c r="BKH93" s="221"/>
      <c r="BKI93" s="221"/>
      <c r="BKJ93" s="221"/>
      <c r="BKK93" s="221"/>
      <c r="BKL93" s="221"/>
      <c r="BKM93" s="221"/>
      <c r="BKN93" s="221"/>
      <c r="BKO93" s="221"/>
      <c r="BKP93" s="221"/>
      <c r="BKQ93" s="221"/>
      <c r="BKR93" s="221"/>
      <c r="BKS93" s="221"/>
      <c r="BKT93" s="221"/>
      <c r="BKU93" s="221"/>
      <c r="BKV93" s="221"/>
      <c r="BKW93" s="221"/>
      <c r="BKX93" s="221"/>
      <c r="BKY93" s="221"/>
      <c r="BKZ93" s="221"/>
      <c r="BLA93" s="221"/>
      <c r="BLB93" s="221"/>
      <c r="BLC93" s="221"/>
      <c r="BLD93" s="221"/>
      <c r="BLE93" s="221"/>
      <c r="BLF93" s="221"/>
      <c r="BLG93" s="221"/>
      <c r="BLH93" s="221"/>
      <c r="BLI93" s="221"/>
      <c r="BLJ93" s="221"/>
      <c r="BLK93" s="221"/>
      <c r="BLL93" s="221"/>
      <c r="BLM93" s="221"/>
      <c r="BLN93" s="221"/>
      <c r="BLO93" s="221"/>
      <c r="BLP93" s="221"/>
      <c r="BLQ93" s="221"/>
      <c r="BLR93" s="221"/>
      <c r="BLS93" s="221"/>
      <c r="BLT93" s="221"/>
      <c r="BLU93" s="221"/>
      <c r="BLV93" s="221"/>
      <c r="BLW93" s="221"/>
      <c r="BLX93" s="221"/>
      <c r="BLY93" s="221"/>
      <c r="BLZ93" s="221"/>
      <c r="BMA93" s="221"/>
      <c r="BMB93" s="221"/>
      <c r="BMC93" s="221"/>
      <c r="BMD93" s="221"/>
      <c r="BME93" s="221"/>
      <c r="BMF93" s="221"/>
      <c r="BMG93" s="221"/>
      <c r="BMH93" s="221"/>
      <c r="BMI93" s="221"/>
      <c r="BMJ93" s="221"/>
      <c r="BMK93" s="221"/>
      <c r="BML93" s="221"/>
      <c r="BMM93" s="221"/>
      <c r="BMN93" s="221"/>
      <c r="BMO93" s="221"/>
      <c r="BMP93" s="221"/>
      <c r="BMQ93" s="221"/>
      <c r="BMR93" s="221"/>
      <c r="BMS93" s="221"/>
      <c r="BMT93" s="221"/>
      <c r="BMU93" s="221"/>
      <c r="BMV93" s="221"/>
      <c r="BMW93" s="221"/>
      <c r="BMX93" s="221"/>
      <c r="BMY93" s="221"/>
      <c r="BMZ93" s="221"/>
      <c r="BNA93" s="221"/>
      <c r="BNB93" s="221"/>
      <c r="BNC93" s="221"/>
      <c r="BND93" s="221"/>
      <c r="BNE93" s="221"/>
      <c r="BNF93" s="221"/>
      <c r="BNG93" s="221"/>
      <c r="BNH93" s="221"/>
      <c r="BNI93" s="221"/>
      <c r="BNJ93" s="221"/>
      <c r="BNK93" s="221"/>
      <c r="BNL93" s="221"/>
      <c r="BNM93" s="221"/>
      <c r="BNN93" s="221"/>
      <c r="BNO93" s="221"/>
      <c r="BNP93" s="221"/>
      <c r="BNQ93" s="221"/>
      <c r="BNR93" s="221"/>
      <c r="BNS93" s="221"/>
      <c r="BNT93" s="221"/>
      <c r="BNU93" s="221"/>
      <c r="BNV93" s="221"/>
      <c r="BNW93" s="221"/>
      <c r="BNX93" s="221"/>
      <c r="BNY93" s="221"/>
      <c r="BNZ93" s="221"/>
      <c r="BOA93" s="221"/>
      <c r="BOB93" s="221"/>
      <c r="BOC93" s="221"/>
      <c r="BOD93" s="221"/>
      <c r="BOE93" s="221"/>
      <c r="BOF93" s="221"/>
      <c r="BOG93" s="221"/>
      <c r="BOH93" s="221"/>
      <c r="BOI93" s="221"/>
      <c r="BOJ93" s="221"/>
      <c r="BOK93" s="221"/>
      <c r="BOL93" s="221"/>
      <c r="BOM93" s="221"/>
      <c r="BON93" s="221"/>
      <c r="BOO93" s="221"/>
      <c r="BOP93" s="221"/>
      <c r="BOQ93" s="221"/>
      <c r="BOR93" s="221"/>
      <c r="BOS93" s="221"/>
      <c r="BOT93" s="221"/>
      <c r="BOU93" s="221"/>
      <c r="BOV93" s="221"/>
      <c r="BOW93" s="221"/>
      <c r="BOX93" s="221"/>
      <c r="BOY93" s="221"/>
      <c r="BOZ93" s="221"/>
      <c r="BPA93" s="221"/>
      <c r="BPB93" s="221"/>
      <c r="BPC93" s="221"/>
      <c r="BPD93" s="221"/>
      <c r="BPE93" s="221"/>
      <c r="BPF93" s="221"/>
      <c r="BPG93" s="221"/>
      <c r="BPH93" s="221"/>
      <c r="BPI93" s="221"/>
      <c r="BPJ93" s="221"/>
      <c r="BPK93" s="221"/>
      <c r="BPL93" s="221"/>
      <c r="BPM93" s="221"/>
      <c r="BPN93" s="221"/>
      <c r="BPO93" s="221"/>
      <c r="BPP93" s="221"/>
      <c r="BPQ93" s="221"/>
      <c r="BPR93" s="221"/>
      <c r="BPS93" s="221"/>
      <c r="BPT93" s="221"/>
      <c r="BPU93" s="221"/>
      <c r="BPV93" s="221"/>
      <c r="BPW93" s="221"/>
      <c r="BPX93" s="221"/>
      <c r="BPY93" s="221"/>
      <c r="BPZ93" s="221"/>
      <c r="BQA93" s="221"/>
      <c r="BQB93" s="221"/>
      <c r="BQC93" s="221"/>
      <c r="BQD93" s="221"/>
      <c r="BQE93" s="221"/>
      <c r="BQF93" s="221"/>
      <c r="BQG93" s="221"/>
      <c r="BQH93" s="221"/>
      <c r="BQI93" s="221"/>
      <c r="BQJ93" s="221"/>
      <c r="BQK93" s="221"/>
      <c r="BQL93" s="221"/>
      <c r="BQM93" s="221"/>
      <c r="BQN93" s="221"/>
      <c r="BQO93" s="221"/>
      <c r="BQP93" s="221"/>
      <c r="BQQ93" s="221"/>
      <c r="BQR93" s="221"/>
      <c r="BQS93" s="221"/>
      <c r="BQT93" s="221"/>
      <c r="BQU93" s="221"/>
      <c r="BQV93" s="221"/>
      <c r="BQW93" s="221"/>
      <c r="BQX93" s="221"/>
      <c r="BQY93" s="221"/>
      <c r="BQZ93" s="221"/>
      <c r="BRA93" s="221"/>
      <c r="BRB93" s="221"/>
      <c r="BRC93" s="221"/>
      <c r="BRD93" s="221"/>
      <c r="BRE93" s="221"/>
      <c r="BRF93" s="221"/>
      <c r="BRG93" s="221"/>
      <c r="BRH93" s="221"/>
      <c r="BRI93" s="221"/>
      <c r="BRJ93" s="221"/>
      <c r="BRK93" s="221"/>
      <c r="BRL93" s="221"/>
      <c r="BRM93" s="221"/>
      <c r="BRN93" s="221"/>
      <c r="BRO93" s="221"/>
      <c r="BRP93" s="221"/>
      <c r="BRQ93" s="221"/>
      <c r="BRR93" s="221"/>
      <c r="BRS93" s="221"/>
      <c r="BRT93" s="221"/>
      <c r="BRU93" s="221"/>
      <c r="BRV93" s="221"/>
      <c r="BRW93" s="221"/>
      <c r="BRX93" s="221"/>
      <c r="BRY93" s="221"/>
      <c r="BRZ93" s="221"/>
      <c r="BSA93" s="221"/>
      <c r="BSB93" s="221"/>
      <c r="BSC93" s="221"/>
      <c r="BSD93" s="221"/>
      <c r="BSE93" s="221"/>
      <c r="BSF93" s="221"/>
      <c r="BSG93" s="221"/>
      <c r="BSH93" s="221"/>
      <c r="BSI93" s="221"/>
      <c r="BSJ93" s="221"/>
      <c r="BSK93" s="221"/>
      <c r="BSL93" s="221"/>
      <c r="BSM93" s="221"/>
      <c r="BSN93" s="221"/>
      <c r="BSO93" s="221"/>
      <c r="BSP93" s="221"/>
      <c r="BSQ93" s="221"/>
      <c r="BSR93" s="221"/>
      <c r="BSS93" s="221"/>
      <c r="BST93" s="221"/>
      <c r="BSU93" s="221"/>
      <c r="BSV93" s="221"/>
      <c r="BSW93" s="221"/>
      <c r="BSX93" s="221"/>
      <c r="BSY93" s="221"/>
      <c r="BSZ93" s="221"/>
      <c r="BTA93" s="221"/>
      <c r="BTB93" s="221"/>
      <c r="BTC93" s="221"/>
      <c r="BTD93" s="221"/>
      <c r="BTE93" s="221"/>
      <c r="BTF93" s="221"/>
      <c r="BTG93" s="221"/>
      <c r="BTH93" s="221"/>
      <c r="BTI93" s="221"/>
      <c r="BTJ93" s="221"/>
      <c r="BTK93" s="221"/>
      <c r="BTL93" s="221"/>
      <c r="BTM93" s="221"/>
      <c r="BTN93" s="221"/>
      <c r="BTO93" s="221"/>
      <c r="BTP93" s="221"/>
      <c r="BTQ93" s="221"/>
      <c r="BTR93" s="221"/>
      <c r="BTS93" s="221"/>
      <c r="BTT93" s="221"/>
      <c r="BTU93" s="221"/>
      <c r="BTV93" s="221"/>
      <c r="BTW93" s="221"/>
      <c r="BTX93" s="221"/>
      <c r="BTY93" s="221"/>
      <c r="BTZ93" s="221"/>
      <c r="BUA93" s="221"/>
      <c r="BUB93" s="221"/>
      <c r="BUC93" s="221"/>
      <c r="BUD93" s="221"/>
      <c r="BUE93" s="221"/>
      <c r="BUF93" s="221"/>
      <c r="BUG93" s="221"/>
      <c r="BUH93" s="221"/>
      <c r="BUI93" s="221"/>
      <c r="BUJ93" s="221"/>
      <c r="BUK93" s="221"/>
      <c r="BUL93" s="221"/>
      <c r="BUM93" s="221"/>
      <c r="BUN93" s="221"/>
      <c r="BUO93" s="221"/>
      <c r="BUP93" s="221"/>
      <c r="BUQ93" s="221"/>
      <c r="BUR93" s="221"/>
      <c r="BUS93" s="221"/>
      <c r="BUT93" s="221"/>
      <c r="BUU93" s="221"/>
      <c r="BUV93" s="221"/>
      <c r="BUW93" s="221"/>
      <c r="BUX93" s="221"/>
      <c r="BUY93" s="221"/>
      <c r="BUZ93" s="221"/>
      <c r="BVA93" s="221"/>
      <c r="BVB93" s="221"/>
      <c r="BVC93" s="221"/>
      <c r="BVD93" s="221"/>
      <c r="BVE93" s="221"/>
      <c r="BVF93" s="221"/>
      <c r="BVG93" s="221"/>
      <c r="BVH93" s="221"/>
      <c r="BVI93" s="221"/>
      <c r="BVJ93" s="221"/>
      <c r="BVK93" s="221"/>
      <c r="BVL93" s="221"/>
      <c r="BVM93" s="221"/>
      <c r="BVN93" s="221"/>
      <c r="BVO93" s="221"/>
      <c r="BVP93" s="221"/>
      <c r="BVQ93" s="221"/>
      <c r="BVR93" s="221"/>
      <c r="BVS93" s="221"/>
      <c r="BVT93" s="221"/>
      <c r="BVU93" s="221"/>
      <c r="BVV93" s="221"/>
      <c r="BVW93" s="221"/>
      <c r="BVX93" s="221"/>
      <c r="BVY93" s="221"/>
      <c r="BVZ93" s="221"/>
      <c r="BWA93" s="221"/>
      <c r="BWB93" s="221"/>
      <c r="BWC93" s="221"/>
      <c r="BWD93" s="221"/>
      <c r="BWE93" s="221"/>
      <c r="BWF93" s="221"/>
      <c r="BWG93" s="221"/>
      <c r="BWH93" s="221"/>
      <c r="BWI93" s="221"/>
      <c r="BWJ93" s="221"/>
      <c r="BWK93" s="221"/>
      <c r="BWL93" s="221"/>
      <c r="BWM93" s="221"/>
      <c r="BWN93" s="221"/>
      <c r="BWO93" s="221"/>
      <c r="BWP93" s="221"/>
      <c r="BWQ93" s="221"/>
      <c r="BWR93" s="221"/>
      <c r="BWS93" s="221"/>
      <c r="BWT93" s="221"/>
      <c r="BWU93" s="221"/>
      <c r="BWV93" s="221"/>
      <c r="BWW93" s="221"/>
      <c r="BWX93" s="221"/>
      <c r="BWY93" s="221"/>
      <c r="BWZ93" s="221"/>
      <c r="BXA93" s="221"/>
      <c r="BXB93" s="221"/>
      <c r="BXC93" s="221"/>
      <c r="BXD93" s="221"/>
      <c r="BXE93" s="221"/>
      <c r="BXF93" s="221"/>
      <c r="BXG93" s="221"/>
      <c r="BXH93" s="221"/>
      <c r="BXI93" s="221"/>
      <c r="BXJ93" s="221"/>
      <c r="BXK93" s="221"/>
      <c r="BXL93" s="221"/>
      <c r="BXM93" s="221"/>
      <c r="BXN93" s="221"/>
      <c r="BXO93" s="221"/>
      <c r="BXP93" s="221"/>
      <c r="BXQ93" s="221"/>
      <c r="BXR93" s="221"/>
      <c r="BXS93" s="221"/>
      <c r="BXT93" s="221"/>
      <c r="BXU93" s="221"/>
      <c r="BXV93" s="221"/>
      <c r="BXW93" s="221"/>
      <c r="BXX93" s="221"/>
      <c r="BXY93" s="221"/>
      <c r="BXZ93" s="221"/>
      <c r="BYA93" s="221"/>
      <c r="BYB93" s="221"/>
      <c r="BYC93" s="221"/>
      <c r="BYD93" s="221"/>
      <c r="BYE93" s="221"/>
      <c r="BYF93" s="221"/>
      <c r="BYG93" s="221"/>
      <c r="BYH93" s="221"/>
      <c r="BYI93" s="221"/>
      <c r="BYJ93" s="221"/>
      <c r="BYK93" s="221"/>
      <c r="BYL93" s="221"/>
      <c r="BYM93" s="221"/>
      <c r="BYN93" s="221"/>
      <c r="BYO93" s="221"/>
      <c r="BYP93" s="221"/>
      <c r="BYQ93" s="221"/>
      <c r="BYR93" s="221"/>
      <c r="BYS93" s="221"/>
      <c r="BYT93" s="221"/>
      <c r="BYU93" s="221"/>
      <c r="BYV93" s="221"/>
      <c r="BYW93" s="221"/>
      <c r="BYX93" s="221"/>
      <c r="BYY93" s="221"/>
      <c r="BYZ93" s="221"/>
      <c r="BZA93" s="221"/>
      <c r="BZB93" s="221"/>
      <c r="BZC93" s="221"/>
      <c r="BZD93" s="221"/>
      <c r="BZE93" s="221"/>
      <c r="BZF93" s="221"/>
      <c r="BZG93" s="221"/>
      <c r="BZH93" s="221"/>
      <c r="BZI93" s="221"/>
      <c r="BZJ93" s="221"/>
      <c r="BZK93" s="221"/>
      <c r="BZL93" s="221"/>
      <c r="BZM93" s="221"/>
      <c r="BZN93" s="221"/>
      <c r="BZO93" s="221"/>
      <c r="BZP93" s="221"/>
      <c r="BZQ93" s="221"/>
      <c r="BZR93" s="221"/>
      <c r="BZS93" s="221"/>
      <c r="BZT93" s="221"/>
      <c r="BZU93" s="221"/>
      <c r="BZV93" s="221"/>
      <c r="BZW93" s="221"/>
      <c r="BZX93" s="221"/>
      <c r="BZY93" s="221"/>
      <c r="BZZ93" s="221"/>
      <c r="CAA93" s="221"/>
      <c r="CAB93" s="221"/>
      <c r="CAC93" s="221"/>
      <c r="CAD93" s="221"/>
      <c r="CAE93" s="221"/>
      <c r="CAF93" s="221"/>
      <c r="CAG93" s="221"/>
      <c r="CAH93" s="221"/>
      <c r="CAI93" s="221"/>
      <c r="CAJ93" s="221"/>
      <c r="CAK93" s="221"/>
      <c r="CAL93" s="221"/>
      <c r="CAM93" s="221"/>
      <c r="CAN93" s="221"/>
      <c r="CAO93" s="221"/>
      <c r="CAP93" s="221"/>
      <c r="CAQ93" s="221"/>
      <c r="CAR93" s="221"/>
      <c r="CAS93" s="221"/>
      <c r="CAT93" s="221"/>
      <c r="CAU93" s="221"/>
      <c r="CAV93" s="221"/>
      <c r="CAW93" s="221"/>
      <c r="CAX93" s="221"/>
      <c r="CAY93" s="221"/>
      <c r="CAZ93" s="221"/>
      <c r="CBA93" s="221"/>
      <c r="CBB93" s="221"/>
      <c r="CBC93" s="221"/>
      <c r="CBD93" s="221"/>
      <c r="CBE93" s="221"/>
      <c r="CBF93" s="221"/>
      <c r="CBG93" s="221"/>
      <c r="CBH93" s="221"/>
      <c r="CBI93" s="221"/>
      <c r="CBJ93" s="221"/>
      <c r="CBK93" s="221"/>
      <c r="CBL93" s="221"/>
      <c r="CBM93" s="221"/>
      <c r="CBN93" s="221"/>
      <c r="CBO93" s="221"/>
      <c r="CBP93" s="221"/>
      <c r="CBQ93" s="221"/>
      <c r="CBR93" s="221"/>
      <c r="CBS93" s="221"/>
      <c r="CBT93" s="221"/>
      <c r="CBU93" s="221"/>
      <c r="CBV93" s="221"/>
      <c r="CBW93" s="221"/>
      <c r="CBX93" s="221"/>
      <c r="CBY93" s="221"/>
      <c r="CBZ93" s="221"/>
      <c r="CCA93" s="221"/>
      <c r="CCB93" s="221"/>
      <c r="CCC93" s="221"/>
      <c r="CCD93" s="221"/>
      <c r="CCE93" s="221"/>
      <c r="CCF93" s="221"/>
      <c r="CCG93" s="221"/>
      <c r="CCH93" s="221"/>
      <c r="CCI93" s="221"/>
      <c r="CCJ93" s="221"/>
      <c r="CCK93" s="221"/>
      <c r="CCL93" s="221"/>
      <c r="CCM93" s="221"/>
      <c r="CCN93" s="221"/>
      <c r="CCO93" s="221"/>
      <c r="CCP93" s="221"/>
      <c r="CCQ93" s="221"/>
      <c r="CCR93" s="221"/>
      <c r="CCS93" s="221"/>
      <c r="CCT93" s="221"/>
      <c r="CCU93" s="221"/>
      <c r="CCV93" s="221"/>
      <c r="CCW93" s="221"/>
      <c r="CCX93" s="221"/>
      <c r="CCY93" s="221"/>
      <c r="CCZ93" s="221"/>
      <c r="CDA93" s="221"/>
      <c r="CDB93" s="221"/>
      <c r="CDC93" s="221"/>
      <c r="CDD93" s="221"/>
      <c r="CDE93" s="221"/>
      <c r="CDF93" s="221"/>
      <c r="CDG93" s="221"/>
      <c r="CDH93" s="221"/>
      <c r="CDI93" s="221"/>
      <c r="CDJ93" s="221"/>
      <c r="CDK93" s="221"/>
      <c r="CDL93" s="221"/>
      <c r="CDM93" s="221"/>
      <c r="CDN93" s="221"/>
      <c r="CDO93" s="221"/>
      <c r="CDP93" s="221"/>
      <c r="CDQ93" s="221"/>
      <c r="CDR93" s="221"/>
      <c r="CDS93" s="221"/>
      <c r="CDT93" s="221"/>
      <c r="CDU93" s="221"/>
      <c r="CDV93" s="221"/>
      <c r="CDW93" s="221"/>
      <c r="CDX93" s="221"/>
      <c r="CDY93" s="221"/>
      <c r="CDZ93" s="221"/>
      <c r="CEA93" s="221"/>
      <c r="CEB93" s="221"/>
      <c r="CEC93" s="221"/>
      <c r="CED93" s="221"/>
      <c r="CEE93" s="221"/>
      <c r="CEF93" s="221"/>
      <c r="CEG93" s="221"/>
      <c r="CEH93" s="221"/>
      <c r="CEI93" s="221"/>
      <c r="CEJ93" s="221"/>
      <c r="CEK93" s="221"/>
      <c r="CEL93" s="221"/>
      <c r="CEM93" s="221"/>
      <c r="CEN93" s="221"/>
      <c r="CEO93" s="221"/>
      <c r="CEP93" s="221"/>
      <c r="CEQ93" s="221"/>
      <c r="CER93" s="221"/>
      <c r="CES93" s="221"/>
      <c r="CET93" s="221"/>
      <c r="CEU93" s="221"/>
      <c r="CEV93" s="221"/>
      <c r="CEW93" s="221"/>
      <c r="CEX93" s="221"/>
      <c r="CEY93" s="221"/>
      <c r="CEZ93" s="221"/>
      <c r="CFA93" s="221"/>
      <c r="CFB93" s="221"/>
      <c r="CFC93" s="221"/>
      <c r="CFD93" s="221"/>
      <c r="CFE93" s="221"/>
      <c r="CFF93" s="221"/>
      <c r="CFG93" s="221"/>
      <c r="CFH93" s="221"/>
      <c r="CFI93" s="221"/>
      <c r="CFJ93" s="221"/>
      <c r="CFK93" s="221"/>
      <c r="CFL93" s="221"/>
      <c r="CFM93" s="221"/>
      <c r="CFN93" s="221"/>
      <c r="CFO93" s="221"/>
      <c r="CFP93" s="221"/>
      <c r="CFQ93" s="221"/>
      <c r="CFR93" s="221"/>
      <c r="CFS93" s="221"/>
      <c r="CFT93" s="221"/>
      <c r="CFU93" s="221"/>
      <c r="CFV93" s="221"/>
      <c r="CFW93" s="221"/>
      <c r="CFX93" s="221"/>
      <c r="CFY93" s="221"/>
      <c r="CFZ93" s="221"/>
      <c r="CGA93" s="221"/>
      <c r="CGB93" s="221"/>
      <c r="CGC93" s="221"/>
      <c r="CGD93" s="221"/>
      <c r="CGE93" s="221"/>
      <c r="CGF93" s="221"/>
      <c r="CGG93" s="221"/>
      <c r="CGH93" s="221"/>
      <c r="CGI93" s="221"/>
      <c r="CGJ93" s="221"/>
      <c r="CGK93" s="221"/>
      <c r="CGL93" s="221"/>
      <c r="CGM93" s="221"/>
      <c r="CGN93" s="221"/>
      <c r="CGO93" s="221"/>
      <c r="CGP93" s="221"/>
      <c r="CGQ93" s="221"/>
      <c r="CGR93" s="221"/>
      <c r="CGS93" s="221"/>
      <c r="CGT93" s="221"/>
      <c r="CGU93" s="221"/>
      <c r="CGV93" s="221"/>
      <c r="CGW93" s="221"/>
      <c r="CGX93" s="221"/>
      <c r="CGY93" s="221"/>
      <c r="CGZ93" s="221"/>
      <c r="CHA93" s="221"/>
      <c r="CHB93" s="221"/>
      <c r="CHC93" s="221"/>
      <c r="CHD93" s="221"/>
      <c r="CHE93" s="221"/>
      <c r="CHF93" s="221"/>
      <c r="CHG93" s="221"/>
      <c r="CHH93" s="221"/>
      <c r="CHI93" s="221"/>
      <c r="CHJ93" s="221"/>
      <c r="CHK93" s="221"/>
      <c r="CHL93" s="221"/>
      <c r="CHM93" s="221"/>
      <c r="CHN93" s="221"/>
      <c r="CHO93" s="221"/>
      <c r="CHP93" s="221"/>
      <c r="CHQ93" s="221"/>
      <c r="CHR93" s="221"/>
      <c r="CHS93" s="221"/>
      <c r="CHT93" s="221"/>
      <c r="CHU93" s="221"/>
      <c r="CHV93" s="221"/>
      <c r="CHW93" s="221"/>
      <c r="CHX93" s="221"/>
      <c r="CHY93" s="221"/>
      <c r="CHZ93" s="221"/>
      <c r="CIA93" s="221"/>
      <c r="CIB93" s="221"/>
      <c r="CIC93" s="221"/>
      <c r="CID93" s="221"/>
      <c r="CIE93" s="221"/>
      <c r="CIF93" s="221"/>
      <c r="CIG93" s="221"/>
      <c r="CIH93" s="221"/>
      <c r="CII93" s="221"/>
      <c r="CIJ93" s="221"/>
      <c r="CIK93" s="221"/>
      <c r="CIL93" s="221"/>
      <c r="CIM93" s="221"/>
      <c r="CIN93" s="221"/>
      <c r="CIO93" s="221"/>
      <c r="CIP93" s="221"/>
      <c r="CIQ93" s="221"/>
      <c r="CIR93" s="221"/>
      <c r="CIS93" s="221"/>
      <c r="CIT93" s="221"/>
      <c r="CIU93" s="221"/>
      <c r="CIV93" s="221"/>
      <c r="CIW93" s="221"/>
      <c r="CIX93" s="221"/>
      <c r="CIY93" s="221"/>
      <c r="CIZ93" s="221"/>
      <c r="CJA93" s="221"/>
      <c r="CJB93" s="221"/>
      <c r="CJC93" s="221"/>
      <c r="CJD93" s="221"/>
      <c r="CJE93" s="221"/>
      <c r="CJF93" s="221"/>
      <c r="CJG93" s="221"/>
      <c r="CJH93" s="221"/>
      <c r="CJI93" s="221"/>
      <c r="CJJ93" s="221"/>
      <c r="CJK93" s="221"/>
      <c r="CJL93" s="221"/>
      <c r="CJM93" s="221"/>
      <c r="CJN93" s="221"/>
      <c r="CJO93" s="221"/>
      <c r="CJP93" s="221"/>
      <c r="CJQ93" s="221"/>
      <c r="CJR93" s="221"/>
      <c r="CJS93" s="221"/>
      <c r="CJT93" s="221"/>
      <c r="CJU93" s="221"/>
      <c r="CJV93" s="221"/>
      <c r="CJW93" s="221"/>
      <c r="CJX93" s="221"/>
      <c r="CJY93" s="221"/>
      <c r="CJZ93" s="221"/>
      <c r="CKA93" s="221"/>
      <c r="CKB93" s="221"/>
      <c r="CKC93" s="221"/>
      <c r="CKD93" s="221"/>
      <c r="CKE93" s="221"/>
      <c r="CKF93" s="221"/>
      <c r="CKG93" s="221"/>
      <c r="CKH93" s="221"/>
      <c r="CKI93" s="221"/>
      <c r="CKJ93" s="221"/>
      <c r="CKK93" s="221"/>
      <c r="CKL93" s="221"/>
      <c r="CKM93" s="221"/>
      <c r="CKN93" s="221"/>
      <c r="CKO93" s="221"/>
      <c r="CKP93" s="221"/>
      <c r="CKQ93" s="221"/>
      <c r="CKR93" s="221"/>
      <c r="CKS93" s="221"/>
      <c r="CKT93" s="221"/>
      <c r="CKU93" s="221"/>
      <c r="CKV93" s="221"/>
      <c r="CKW93" s="221"/>
      <c r="CKX93" s="221"/>
      <c r="CKY93" s="221"/>
      <c r="CKZ93" s="221"/>
      <c r="CLA93" s="221"/>
      <c r="CLB93" s="221"/>
      <c r="CLC93" s="221"/>
      <c r="CLD93" s="221"/>
      <c r="CLE93" s="221"/>
      <c r="CLF93" s="221"/>
      <c r="CLG93" s="221"/>
      <c r="CLH93" s="221"/>
      <c r="CLI93" s="221"/>
      <c r="CLJ93" s="221"/>
      <c r="CLK93" s="221"/>
      <c r="CLL93" s="221"/>
      <c r="CLM93" s="221"/>
      <c r="CLN93" s="221"/>
      <c r="CLO93" s="221"/>
      <c r="CLP93" s="221"/>
      <c r="CLQ93" s="221"/>
      <c r="CLR93" s="221"/>
      <c r="CLS93" s="221"/>
      <c r="CLT93" s="221"/>
      <c r="CLU93" s="221"/>
      <c r="CLV93" s="221"/>
      <c r="CLW93" s="221"/>
      <c r="CLX93" s="221"/>
      <c r="CLY93" s="221"/>
      <c r="CLZ93" s="221"/>
      <c r="CMA93" s="221"/>
      <c r="CMB93" s="221"/>
      <c r="CMC93" s="221"/>
      <c r="CMD93" s="221"/>
      <c r="CME93" s="221"/>
      <c r="CMF93" s="221"/>
      <c r="CMG93" s="221"/>
      <c r="CMH93" s="221"/>
      <c r="CMI93" s="221"/>
      <c r="CMJ93" s="221"/>
      <c r="CMK93" s="221"/>
      <c r="CML93" s="221"/>
      <c r="CMM93" s="221"/>
      <c r="CMN93" s="221"/>
      <c r="CMO93" s="221"/>
      <c r="CMP93" s="221"/>
      <c r="CMQ93" s="221"/>
      <c r="CMR93" s="221"/>
      <c r="CMS93" s="221"/>
      <c r="CMT93" s="221"/>
      <c r="CMU93" s="221"/>
      <c r="CMV93" s="221"/>
      <c r="CMW93" s="221"/>
      <c r="CMX93" s="221"/>
      <c r="CMY93" s="221"/>
      <c r="CMZ93" s="221"/>
      <c r="CNA93" s="221"/>
      <c r="CNB93" s="221"/>
      <c r="CNC93" s="221"/>
      <c r="CND93" s="221"/>
      <c r="CNE93" s="221"/>
      <c r="CNF93" s="221"/>
      <c r="CNG93" s="221"/>
      <c r="CNH93" s="221"/>
      <c r="CNI93" s="221"/>
      <c r="CNJ93" s="221"/>
      <c r="CNK93" s="221"/>
      <c r="CNL93" s="221"/>
      <c r="CNM93" s="221"/>
      <c r="CNN93" s="221"/>
      <c r="CNO93" s="221"/>
      <c r="CNP93" s="221"/>
      <c r="CNQ93" s="221"/>
      <c r="CNR93" s="221"/>
      <c r="CNS93" s="221"/>
      <c r="CNT93" s="221"/>
      <c r="CNU93" s="221"/>
      <c r="CNV93" s="221"/>
      <c r="CNW93" s="221"/>
      <c r="CNX93" s="221"/>
      <c r="CNY93" s="221"/>
      <c r="CNZ93" s="221"/>
      <c r="COA93" s="221"/>
      <c r="COB93" s="221"/>
      <c r="COC93" s="221"/>
      <c r="COD93" s="221"/>
      <c r="COE93" s="221"/>
      <c r="COF93" s="221"/>
      <c r="COG93" s="221"/>
      <c r="COH93" s="221"/>
      <c r="COI93" s="221"/>
      <c r="COJ93" s="221"/>
      <c r="COK93" s="221"/>
      <c r="COL93" s="221"/>
      <c r="COM93" s="221"/>
      <c r="CON93" s="221"/>
      <c r="COO93" s="221"/>
      <c r="COP93" s="221"/>
      <c r="COQ93" s="221"/>
      <c r="COR93" s="221"/>
      <c r="COS93" s="221"/>
      <c r="COT93" s="221"/>
      <c r="COU93" s="221"/>
      <c r="COV93" s="221"/>
      <c r="COW93" s="221"/>
      <c r="COX93" s="221"/>
      <c r="COY93" s="221"/>
      <c r="COZ93" s="221"/>
      <c r="CPA93" s="221"/>
      <c r="CPB93" s="221"/>
      <c r="CPC93" s="221"/>
      <c r="CPD93" s="221"/>
      <c r="CPE93" s="221"/>
      <c r="CPF93" s="221"/>
      <c r="CPG93" s="221"/>
      <c r="CPH93" s="221"/>
      <c r="CPI93" s="221"/>
      <c r="CPJ93" s="221"/>
      <c r="CPK93" s="221"/>
      <c r="CPL93" s="221"/>
      <c r="CPM93" s="221"/>
      <c r="CPN93" s="221"/>
      <c r="CPO93" s="221"/>
      <c r="CPP93" s="221"/>
      <c r="CPQ93" s="221"/>
      <c r="CPR93" s="221"/>
      <c r="CPS93" s="221"/>
      <c r="CPT93" s="221"/>
      <c r="CPU93" s="221"/>
      <c r="CPV93" s="221"/>
      <c r="CPW93" s="221"/>
      <c r="CPX93" s="221"/>
      <c r="CPY93" s="221"/>
      <c r="CPZ93" s="221"/>
      <c r="CQA93" s="221"/>
      <c r="CQB93" s="221"/>
      <c r="CQC93" s="221"/>
      <c r="CQD93" s="221"/>
      <c r="CQE93" s="221"/>
      <c r="CQF93" s="221"/>
      <c r="CQG93" s="221"/>
      <c r="CQH93" s="221"/>
      <c r="CQI93" s="221"/>
      <c r="CQJ93" s="221"/>
      <c r="CQK93" s="221"/>
      <c r="CQL93" s="221"/>
      <c r="CQM93" s="221"/>
      <c r="CQN93" s="221"/>
      <c r="CQO93" s="221"/>
      <c r="CQP93" s="221"/>
      <c r="CQQ93" s="221"/>
      <c r="CQR93" s="221"/>
      <c r="CQS93" s="221"/>
      <c r="CQT93" s="221"/>
      <c r="CQU93" s="221"/>
      <c r="CQV93" s="221"/>
      <c r="CQW93" s="221"/>
      <c r="CQX93" s="221"/>
      <c r="CQY93" s="221"/>
      <c r="CQZ93" s="221"/>
      <c r="CRA93" s="221"/>
      <c r="CRB93" s="221"/>
      <c r="CRC93" s="221"/>
      <c r="CRD93" s="221"/>
      <c r="CRE93" s="221"/>
      <c r="CRF93" s="221"/>
      <c r="CRG93" s="221"/>
      <c r="CRH93" s="221"/>
      <c r="CRI93" s="221"/>
      <c r="CRJ93" s="221"/>
      <c r="CRK93" s="221"/>
      <c r="CRL93" s="221"/>
      <c r="CRM93" s="221"/>
      <c r="CRN93" s="221"/>
      <c r="CRO93" s="221"/>
      <c r="CRP93" s="221"/>
      <c r="CRQ93" s="221"/>
      <c r="CRR93" s="221"/>
      <c r="CRS93" s="221"/>
      <c r="CRT93" s="221"/>
      <c r="CRU93" s="221"/>
      <c r="CRV93" s="221"/>
      <c r="CRW93" s="221"/>
      <c r="CRX93" s="221"/>
      <c r="CRY93" s="221"/>
      <c r="CRZ93" s="221"/>
      <c r="CSA93" s="221"/>
      <c r="CSB93" s="221"/>
      <c r="CSC93" s="221"/>
      <c r="CSD93" s="221"/>
      <c r="CSE93" s="221"/>
      <c r="CSF93" s="221"/>
      <c r="CSG93" s="221"/>
      <c r="CSH93" s="221"/>
      <c r="CSI93" s="221"/>
      <c r="CSJ93" s="221"/>
      <c r="CSK93" s="221"/>
      <c r="CSL93" s="221"/>
      <c r="CSM93" s="221"/>
      <c r="CSN93" s="221"/>
      <c r="CSO93" s="221"/>
      <c r="CSP93" s="221"/>
      <c r="CSQ93" s="221"/>
      <c r="CSR93" s="221"/>
      <c r="CSS93" s="221"/>
      <c r="CST93" s="221"/>
      <c r="CSU93" s="221"/>
      <c r="CSV93" s="221"/>
      <c r="CSW93" s="221"/>
      <c r="CSX93" s="221"/>
      <c r="CSY93" s="221"/>
      <c r="CSZ93" s="221"/>
      <c r="CTA93" s="221"/>
      <c r="CTB93" s="221"/>
      <c r="CTC93" s="221"/>
      <c r="CTD93" s="221"/>
      <c r="CTE93" s="221"/>
      <c r="CTF93" s="221"/>
      <c r="CTG93" s="221"/>
      <c r="CTH93" s="221"/>
      <c r="CTI93" s="221"/>
      <c r="CTJ93" s="221"/>
      <c r="CTK93" s="221"/>
      <c r="CTL93" s="221"/>
      <c r="CTM93" s="221"/>
      <c r="CTN93" s="221"/>
      <c r="CTO93" s="221"/>
      <c r="CTP93" s="221"/>
      <c r="CTQ93" s="221"/>
      <c r="CTR93" s="221"/>
      <c r="CTS93" s="221"/>
      <c r="CTT93" s="221"/>
      <c r="CTU93" s="221"/>
      <c r="CTV93" s="221"/>
      <c r="CTW93" s="221"/>
      <c r="CTX93" s="221"/>
      <c r="CTY93" s="221"/>
      <c r="CTZ93" s="221"/>
      <c r="CUA93" s="221"/>
      <c r="CUB93" s="221"/>
      <c r="CUC93" s="221"/>
      <c r="CUD93" s="221"/>
      <c r="CUE93" s="221"/>
      <c r="CUF93" s="221"/>
      <c r="CUG93" s="221"/>
      <c r="CUH93" s="221"/>
      <c r="CUI93" s="221"/>
      <c r="CUJ93" s="221"/>
      <c r="CUK93" s="221"/>
      <c r="CUL93" s="221"/>
      <c r="CUM93" s="221"/>
      <c r="CUN93" s="221"/>
      <c r="CUO93" s="221"/>
      <c r="CUP93" s="221"/>
      <c r="CUQ93" s="221"/>
      <c r="CUR93" s="221"/>
      <c r="CUS93" s="221"/>
      <c r="CUT93" s="221"/>
      <c r="CUU93" s="221"/>
      <c r="CUV93" s="221"/>
      <c r="CUW93" s="221"/>
      <c r="CUX93" s="221"/>
      <c r="CUY93" s="221"/>
      <c r="CUZ93" s="221"/>
      <c r="CVA93" s="221"/>
      <c r="CVB93" s="221"/>
      <c r="CVC93" s="221"/>
      <c r="CVD93" s="221"/>
      <c r="CVE93" s="221"/>
      <c r="CVF93" s="221"/>
      <c r="CVG93" s="221"/>
      <c r="CVH93" s="221"/>
      <c r="CVI93" s="221"/>
      <c r="CVJ93" s="221"/>
      <c r="CVK93" s="221"/>
      <c r="CVL93" s="221"/>
      <c r="CVM93" s="221"/>
      <c r="CVN93" s="221"/>
      <c r="CVO93" s="221"/>
      <c r="CVP93" s="221"/>
      <c r="CVQ93" s="221"/>
      <c r="CVR93" s="221"/>
      <c r="CVS93" s="221"/>
      <c r="CVT93" s="221"/>
      <c r="CVU93" s="221"/>
      <c r="CVV93" s="221"/>
      <c r="CVW93" s="221"/>
      <c r="CVX93" s="221"/>
      <c r="CVY93" s="221"/>
      <c r="CVZ93" s="221"/>
      <c r="CWA93" s="221"/>
      <c r="CWB93" s="221"/>
      <c r="CWC93" s="221"/>
      <c r="CWD93" s="221"/>
      <c r="CWE93" s="221"/>
      <c r="CWF93" s="221"/>
      <c r="CWG93" s="221"/>
      <c r="CWH93" s="221"/>
      <c r="CWI93" s="221"/>
      <c r="CWJ93" s="221"/>
      <c r="CWK93" s="221"/>
      <c r="CWL93" s="221"/>
      <c r="CWM93" s="221"/>
      <c r="CWN93" s="221"/>
      <c r="CWO93" s="221"/>
      <c r="CWP93" s="221"/>
      <c r="CWQ93" s="221"/>
      <c r="CWR93" s="221"/>
      <c r="CWS93" s="221"/>
      <c r="CWT93" s="221"/>
      <c r="CWU93" s="221"/>
      <c r="CWV93" s="221"/>
      <c r="CWW93" s="221"/>
      <c r="CWX93" s="221"/>
      <c r="CWY93" s="221"/>
      <c r="CWZ93" s="221"/>
      <c r="CXA93" s="221"/>
      <c r="CXB93" s="221"/>
      <c r="CXC93" s="221"/>
      <c r="CXD93" s="221"/>
      <c r="CXE93" s="221"/>
      <c r="CXF93" s="221"/>
      <c r="CXG93" s="221"/>
      <c r="CXH93" s="221"/>
      <c r="CXI93" s="221"/>
      <c r="CXJ93" s="221"/>
      <c r="CXK93" s="221"/>
      <c r="CXL93" s="221"/>
      <c r="CXM93" s="221"/>
      <c r="CXN93" s="221"/>
      <c r="CXO93" s="221"/>
      <c r="CXP93" s="221"/>
      <c r="CXQ93" s="221"/>
      <c r="CXR93" s="221"/>
      <c r="CXS93" s="221"/>
      <c r="CXT93" s="221"/>
      <c r="CXU93" s="221"/>
      <c r="CXV93" s="221"/>
      <c r="CXW93" s="221"/>
      <c r="CXX93" s="221"/>
      <c r="CXY93" s="221"/>
      <c r="CXZ93" s="221"/>
      <c r="CYA93" s="221"/>
      <c r="CYB93" s="221"/>
      <c r="CYC93" s="221"/>
      <c r="CYD93" s="221"/>
      <c r="CYE93" s="221"/>
      <c r="CYF93" s="221"/>
      <c r="CYG93" s="221"/>
      <c r="CYH93" s="221"/>
      <c r="CYI93" s="221"/>
      <c r="CYJ93" s="221"/>
      <c r="CYK93" s="221"/>
      <c r="CYL93" s="221"/>
      <c r="CYM93" s="221"/>
      <c r="CYN93" s="221"/>
      <c r="CYO93" s="221"/>
      <c r="CYP93" s="221"/>
      <c r="CYQ93" s="221"/>
      <c r="CYR93" s="221"/>
      <c r="CYS93" s="221"/>
      <c r="CYT93" s="221"/>
      <c r="CYU93" s="221"/>
      <c r="CYV93" s="221"/>
      <c r="CYW93" s="221"/>
      <c r="CYX93" s="221"/>
      <c r="CYY93" s="221"/>
      <c r="CYZ93" s="221"/>
      <c r="CZA93" s="221"/>
      <c r="CZB93" s="221"/>
      <c r="CZC93" s="221"/>
      <c r="CZD93" s="221"/>
      <c r="CZE93" s="221"/>
      <c r="CZF93" s="221"/>
      <c r="CZG93" s="221"/>
      <c r="CZH93" s="221"/>
      <c r="CZI93" s="221"/>
      <c r="CZJ93" s="221"/>
      <c r="CZK93" s="221"/>
      <c r="CZL93" s="221"/>
      <c r="CZM93" s="221"/>
      <c r="CZN93" s="221"/>
      <c r="CZO93" s="221"/>
      <c r="CZP93" s="221"/>
      <c r="CZQ93" s="221"/>
      <c r="CZR93" s="221"/>
      <c r="CZS93" s="221"/>
      <c r="CZT93" s="221"/>
      <c r="CZU93" s="221"/>
      <c r="CZV93" s="221"/>
      <c r="CZW93" s="221"/>
      <c r="CZX93" s="221"/>
      <c r="CZY93" s="221"/>
      <c r="CZZ93" s="221"/>
      <c r="DAA93" s="221"/>
      <c r="DAB93" s="221"/>
      <c r="DAC93" s="221"/>
      <c r="DAD93" s="221"/>
      <c r="DAE93" s="221"/>
      <c r="DAF93" s="221"/>
      <c r="DAG93" s="221"/>
      <c r="DAH93" s="221"/>
      <c r="DAI93" s="221"/>
      <c r="DAJ93" s="221"/>
      <c r="DAK93" s="221"/>
      <c r="DAL93" s="221"/>
      <c r="DAM93" s="221"/>
      <c r="DAN93" s="221"/>
      <c r="DAO93" s="221"/>
      <c r="DAP93" s="221"/>
      <c r="DAQ93" s="221"/>
      <c r="DAR93" s="221"/>
      <c r="DAS93" s="221"/>
      <c r="DAT93" s="221"/>
      <c r="DAU93" s="221"/>
      <c r="DAV93" s="221"/>
      <c r="DAW93" s="221"/>
      <c r="DAX93" s="221"/>
      <c r="DAY93" s="221"/>
      <c r="DAZ93" s="221"/>
      <c r="DBA93" s="221"/>
      <c r="DBB93" s="221"/>
      <c r="DBC93" s="221"/>
      <c r="DBD93" s="221"/>
      <c r="DBE93" s="221"/>
      <c r="DBF93" s="221"/>
      <c r="DBG93" s="221"/>
      <c r="DBH93" s="221"/>
      <c r="DBI93" s="221"/>
      <c r="DBJ93" s="221"/>
      <c r="DBK93" s="221"/>
      <c r="DBL93" s="221"/>
      <c r="DBM93" s="221"/>
      <c r="DBN93" s="221"/>
      <c r="DBO93" s="221"/>
      <c r="DBP93" s="221"/>
      <c r="DBQ93" s="221"/>
      <c r="DBR93" s="221"/>
      <c r="DBS93" s="221"/>
      <c r="DBT93" s="221"/>
      <c r="DBU93" s="221"/>
      <c r="DBV93" s="221"/>
      <c r="DBW93" s="221"/>
      <c r="DBX93" s="221"/>
      <c r="DBY93" s="221"/>
      <c r="DBZ93" s="221"/>
      <c r="DCA93" s="221"/>
      <c r="DCB93" s="221"/>
      <c r="DCC93" s="221"/>
      <c r="DCD93" s="221"/>
      <c r="DCE93" s="221"/>
      <c r="DCF93" s="221"/>
      <c r="DCG93" s="221"/>
      <c r="DCH93" s="221"/>
      <c r="DCI93" s="221"/>
      <c r="DCJ93" s="221"/>
      <c r="DCK93" s="221"/>
      <c r="DCL93" s="221"/>
      <c r="DCM93" s="221"/>
      <c r="DCN93" s="221"/>
      <c r="DCO93" s="221"/>
      <c r="DCP93" s="221"/>
      <c r="DCQ93" s="221"/>
      <c r="DCR93" s="221"/>
      <c r="DCS93" s="221"/>
      <c r="DCT93" s="221"/>
      <c r="DCU93" s="221"/>
      <c r="DCV93" s="221"/>
      <c r="DCW93" s="221"/>
      <c r="DCX93" s="221"/>
      <c r="DCY93" s="221"/>
      <c r="DCZ93" s="221"/>
      <c r="DDA93" s="221"/>
      <c r="DDB93" s="221"/>
      <c r="DDC93" s="221"/>
      <c r="DDD93" s="221"/>
      <c r="DDE93" s="221"/>
      <c r="DDF93" s="221"/>
      <c r="DDG93" s="221"/>
      <c r="DDH93" s="221"/>
      <c r="DDI93" s="221"/>
      <c r="DDJ93" s="221"/>
      <c r="DDK93" s="221"/>
      <c r="DDL93" s="221"/>
      <c r="DDM93" s="221"/>
      <c r="DDN93" s="221"/>
      <c r="DDO93" s="221"/>
      <c r="DDP93" s="221"/>
      <c r="DDQ93" s="221"/>
      <c r="DDR93" s="221"/>
      <c r="DDS93" s="221"/>
      <c r="DDT93" s="221"/>
      <c r="DDU93" s="221"/>
      <c r="DDV93" s="221"/>
      <c r="DDW93" s="221"/>
      <c r="DDX93" s="221"/>
      <c r="DDY93" s="221"/>
      <c r="DDZ93" s="221"/>
      <c r="DEA93" s="221"/>
      <c r="DEB93" s="221"/>
      <c r="DEC93" s="221"/>
      <c r="DED93" s="221"/>
      <c r="DEE93" s="221"/>
      <c r="DEF93" s="221"/>
      <c r="DEG93" s="221"/>
      <c r="DEH93" s="221"/>
      <c r="DEI93" s="221"/>
      <c r="DEJ93" s="221"/>
      <c r="DEK93" s="221"/>
      <c r="DEL93" s="221"/>
      <c r="DEM93" s="221"/>
      <c r="DEN93" s="221"/>
      <c r="DEO93" s="221"/>
      <c r="DEP93" s="221"/>
      <c r="DEQ93" s="221"/>
      <c r="DER93" s="221"/>
      <c r="DES93" s="221"/>
      <c r="DET93" s="221"/>
      <c r="DEU93" s="221"/>
      <c r="DEV93" s="221"/>
      <c r="DEW93" s="221"/>
      <c r="DEX93" s="221"/>
      <c r="DEY93" s="221"/>
      <c r="DEZ93" s="221"/>
      <c r="DFA93" s="221"/>
      <c r="DFB93" s="221"/>
      <c r="DFC93" s="221"/>
      <c r="DFD93" s="221"/>
      <c r="DFE93" s="221"/>
      <c r="DFF93" s="221"/>
      <c r="DFG93" s="221"/>
      <c r="DFH93" s="221"/>
      <c r="DFI93" s="221"/>
      <c r="DFJ93" s="221"/>
      <c r="DFK93" s="221"/>
      <c r="DFL93" s="221"/>
      <c r="DFM93" s="221"/>
      <c r="DFN93" s="221"/>
      <c r="DFO93" s="221"/>
      <c r="DFP93" s="221"/>
      <c r="DFQ93" s="221"/>
      <c r="DFR93" s="221"/>
      <c r="DFS93" s="221"/>
      <c r="DFT93" s="221"/>
      <c r="DFU93" s="221"/>
      <c r="DFV93" s="221"/>
      <c r="DFW93" s="221"/>
      <c r="DFX93" s="221"/>
      <c r="DFY93" s="221"/>
      <c r="DFZ93" s="221"/>
      <c r="DGA93" s="221"/>
      <c r="DGB93" s="221"/>
      <c r="DGC93" s="221"/>
      <c r="DGD93" s="221"/>
      <c r="DGE93" s="221"/>
      <c r="DGF93" s="221"/>
      <c r="DGG93" s="221"/>
      <c r="DGH93" s="221"/>
      <c r="DGI93" s="221"/>
      <c r="DGJ93" s="221"/>
      <c r="DGK93" s="221"/>
      <c r="DGL93" s="221"/>
      <c r="DGM93" s="221"/>
      <c r="DGN93" s="221"/>
      <c r="DGO93" s="221"/>
      <c r="DGP93" s="221"/>
      <c r="DGQ93" s="221"/>
      <c r="DGR93" s="221"/>
      <c r="DGS93" s="221"/>
      <c r="DGT93" s="221"/>
      <c r="DGU93" s="221"/>
      <c r="DGV93" s="221"/>
      <c r="DGW93" s="221"/>
      <c r="DGX93" s="221"/>
      <c r="DGY93" s="221"/>
      <c r="DGZ93" s="221"/>
      <c r="DHA93" s="221"/>
      <c r="DHB93" s="221"/>
      <c r="DHC93" s="221"/>
      <c r="DHD93" s="221"/>
      <c r="DHE93" s="221"/>
      <c r="DHF93" s="221"/>
      <c r="DHG93" s="221"/>
      <c r="DHH93" s="221"/>
      <c r="DHI93" s="221"/>
      <c r="DHJ93" s="221"/>
      <c r="DHK93" s="221"/>
      <c r="DHL93" s="221"/>
      <c r="DHM93" s="221"/>
      <c r="DHN93" s="221"/>
      <c r="DHO93" s="221"/>
      <c r="DHP93" s="221"/>
      <c r="DHQ93" s="221"/>
      <c r="DHR93" s="221"/>
      <c r="DHS93" s="221"/>
      <c r="DHT93" s="221"/>
      <c r="DHU93" s="221"/>
      <c r="DHV93" s="221"/>
      <c r="DHW93" s="221"/>
      <c r="DHX93" s="221"/>
      <c r="DHY93" s="221"/>
      <c r="DHZ93" s="221"/>
      <c r="DIA93" s="221"/>
      <c r="DIB93" s="221"/>
      <c r="DIC93" s="221"/>
      <c r="DID93" s="221"/>
      <c r="DIE93" s="221"/>
      <c r="DIF93" s="221"/>
      <c r="DIG93" s="221"/>
      <c r="DIH93" s="221"/>
      <c r="DII93" s="221"/>
      <c r="DIJ93" s="221"/>
      <c r="DIK93" s="221"/>
      <c r="DIL93" s="221"/>
      <c r="DIM93" s="221"/>
      <c r="DIN93" s="221"/>
      <c r="DIO93" s="221"/>
      <c r="DIP93" s="221"/>
      <c r="DIQ93" s="221"/>
      <c r="DIR93" s="221"/>
      <c r="DIS93" s="221"/>
      <c r="DIT93" s="221"/>
      <c r="DIU93" s="221"/>
      <c r="DIV93" s="221"/>
      <c r="DIW93" s="221"/>
      <c r="DIX93" s="221"/>
      <c r="DIY93" s="221"/>
      <c r="DIZ93" s="221"/>
      <c r="DJA93" s="221"/>
      <c r="DJB93" s="221"/>
      <c r="DJC93" s="221"/>
      <c r="DJD93" s="221"/>
      <c r="DJE93" s="221"/>
      <c r="DJF93" s="221"/>
      <c r="DJG93" s="221"/>
      <c r="DJH93" s="221"/>
      <c r="DJI93" s="221"/>
      <c r="DJJ93" s="221"/>
      <c r="DJK93" s="221"/>
      <c r="DJL93" s="221"/>
      <c r="DJM93" s="221"/>
      <c r="DJN93" s="221"/>
      <c r="DJO93" s="221"/>
      <c r="DJP93" s="221"/>
      <c r="DJQ93" s="221"/>
      <c r="DJR93" s="221"/>
      <c r="DJS93" s="221"/>
      <c r="DJT93" s="221"/>
      <c r="DJU93" s="221"/>
      <c r="DJV93" s="221"/>
      <c r="DJW93" s="221"/>
      <c r="DJX93" s="221"/>
      <c r="DJY93" s="221"/>
      <c r="DJZ93" s="221"/>
      <c r="DKA93" s="221"/>
      <c r="DKB93" s="221"/>
      <c r="DKC93" s="221"/>
      <c r="DKD93" s="221"/>
      <c r="DKE93" s="221"/>
      <c r="DKF93" s="221"/>
      <c r="DKG93" s="221"/>
      <c r="DKH93" s="221"/>
      <c r="DKI93" s="221"/>
      <c r="DKJ93" s="221"/>
      <c r="DKK93" s="221"/>
      <c r="DKL93" s="221"/>
      <c r="DKM93" s="221"/>
      <c r="DKN93" s="221"/>
      <c r="DKO93" s="221"/>
      <c r="DKP93" s="221"/>
      <c r="DKQ93" s="221"/>
      <c r="DKR93" s="221"/>
      <c r="DKS93" s="221"/>
      <c r="DKT93" s="221"/>
      <c r="DKU93" s="221"/>
      <c r="DKV93" s="221"/>
      <c r="DKW93" s="221"/>
      <c r="DKX93" s="221"/>
      <c r="DKY93" s="221"/>
      <c r="DKZ93" s="221"/>
      <c r="DLA93" s="221"/>
      <c r="DLB93" s="221"/>
      <c r="DLC93" s="221"/>
      <c r="DLD93" s="221"/>
      <c r="DLE93" s="221"/>
      <c r="DLF93" s="221"/>
      <c r="DLG93" s="221"/>
      <c r="DLH93" s="221"/>
      <c r="DLI93" s="221"/>
      <c r="DLJ93" s="221"/>
      <c r="DLK93" s="221"/>
      <c r="DLL93" s="221"/>
      <c r="DLM93" s="221"/>
      <c r="DLN93" s="221"/>
      <c r="DLO93" s="221"/>
      <c r="DLP93" s="221"/>
      <c r="DLQ93" s="221"/>
      <c r="DLR93" s="221"/>
      <c r="DLS93" s="221"/>
      <c r="DLT93" s="221"/>
      <c r="DLU93" s="221"/>
      <c r="DLV93" s="221"/>
      <c r="DLW93" s="221"/>
      <c r="DLX93" s="221"/>
      <c r="DLY93" s="221"/>
      <c r="DLZ93" s="221"/>
      <c r="DMA93" s="221"/>
      <c r="DMB93" s="221"/>
      <c r="DMC93" s="221"/>
      <c r="DMD93" s="221"/>
      <c r="DME93" s="221"/>
      <c r="DMF93" s="221"/>
      <c r="DMG93" s="221"/>
      <c r="DMH93" s="221"/>
      <c r="DMI93" s="221"/>
      <c r="DMJ93" s="221"/>
      <c r="DMK93" s="221"/>
      <c r="DML93" s="221"/>
      <c r="DMM93" s="221"/>
      <c r="DMN93" s="221"/>
      <c r="DMO93" s="221"/>
      <c r="DMP93" s="221"/>
      <c r="DMQ93" s="221"/>
      <c r="DMR93" s="221"/>
      <c r="DMS93" s="221"/>
      <c r="DMT93" s="221"/>
      <c r="DMU93" s="221"/>
      <c r="DMV93" s="221"/>
      <c r="DMW93" s="221"/>
      <c r="DMX93" s="221"/>
      <c r="DMY93" s="221"/>
      <c r="DMZ93" s="221"/>
      <c r="DNA93" s="221"/>
      <c r="DNB93" s="221"/>
      <c r="DNC93" s="221"/>
      <c r="DND93" s="221"/>
      <c r="DNE93" s="221"/>
      <c r="DNF93" s="221"/>
      <c r="DNG93" s="221"/>
      <c r="DNH93" s="221"/>
      <c r="DNI93" s="221"/>
      <c r="DNJ93" s="221"/>
      <c r="DNK93" s="221"/>
      <c r="DNL93" s="221"/>
      <c r="DNM93" s="221"/>
      <c r="DNN93" s="221"/>
      <c r="DNO93" s="221"/>
      <c r="DNP93" s="221"/>
      <c r="DNQ93" s="221"/>
      <c r="DNR93" s="221"/>
      <c r="DNS93" s="221"/>
      <c r="DNT93" s="221"/>
      <c r="DNU93" s="221"/>
      <c r="DNV93" s="221"/>
      <c r="DNW93" s="221"/>
      <c r="DNX93" s="221"/>
      <c r="DNY93" s="221"/>
      <c r="DNZ93" s="221"/>
      <c r="DOA93" s="221"/>
      <c r="DOB93" s="221"/>
      <c r="DOC93" s="221"/>
      <c r="DOD93" s="221"/>
      <c r="DOE93" s="221"/>
      <c r="DOF93" s="221"/>
      <c r="DOG93" s="221"/>
      <c r="DOH93" s="221"/>
      <c r="DOI93" s="221"/>
      <c r="DOJ93" s="221"/>
      <c r="DOK93" s="221"/>
      <c r="DOL93" s="221"/>
      <c r="DOM93" s="221"/>
      <c r="DON93" s="221"/>
      <c r="DOO93" s="221"/>
      <c r="DOP93" s="221"/>
      <c r="DOQ93" s="221"/>
      <c r="DOR93" s="221"/>
      <c r="DOS93" s="221"/>
      <c r="DOT93" s="221"/>
      <c r="DOU93" s="221"/>
      <c r="DOV93" s="221"/>
      <c r="DOW93" s="221"/>
      <c r="DOX93" s="221"/>
      <c r="DOY93" s="221"/>
      <c r="DOZ93" s="221"/>
      <c r="DPA93" s="221"/>
      <c r="DPB93" s="221"/>
      <c r="DPC93" s="221"/>
      <c r="DPD93" s="221"/>
      <c r="DPE93" s="221"/>
      <c r="DPF93" s="221"/>
      <c r="DPG93" s="221"/>
      <c r="DPH93" s="221"/>
      <c r="DPI93" s="221"/>
      <c r="DPJ93" s="221"/>
      <c r="DPK93" s="221"/>
      <c r="DPL93" s="221"/>
      <c r="DPM93" s="221"/>
      <c r="DPN93" s="221"/>
      <c r="DPO93" s="221"/>
      <c r="DPP93" s="221"/>
      <c r="DPQ93" s="221"/>
      <c r="DPR93" s="221"/>
      <c r="DPS93" s="221"/>
      <c r="DPT93" s="221"/>
      <c r="DPU93" s="221"/>
      <c r="DPV93" s="221"/>
      <c r="DPW93" s="221"/>
      <c r="DPX93" s="221"/>
      <c r="DPY93" s="221"/>
      <c r="DPZ93" s="221"/>
      <c r="DQA93" s="221"/>
      <c r="DQB93" s="221"/>
      <c r="DQC93" s="221"/>
      <c r="DQD93" s="221"/>
      <c r="DQE93" s="221"/>
      <c r="DQF93" s="221"/>
      <c r="DQG93" s="221"/>
      <c r="DQH93" s="221"/>
      <c r="DQI93" s="221"/>
      <c r="DQJ93" s="221"/>
      <c r="DQK93" s="221"/>
      <c r="DQL93" s="221"/>
      <c r="DQM93" s="221"/>
      <c r="DQN93" s="221"/>
      <c r="DQO93" s="221"/>
      <c r="DQP93" s="221"/>
      <c r="DQQ93" s="221"/>
      <c r="DQR93" s="221"/>
      <c r="DQS93" s="221"/>
      <c r="DQT93" s="221"/>
      <c r="DQU93" s="221"/>
      <c r="DQV93" s="221"/>
      <c r="DQW93" s="221"/>
      <c r="DQX93" s="221"/>
      <c r="DQY93" s="221"/>
      <c r="DQZ93" s="221"/>
      <c r="DRA93" s="221"/>
      <c r="DRB93" s="221"/>
      <c r="DRC93" s="221"/>
      <c r="DRD93" s="221"/>
      <c r="DRE93" s="221"/>
      <c r="DRF93" s="221"/>
      <c r="DRG93" s="221"/>
      <c r="DRH93" s="221"/>
      <c r="DRI93" s="221"/>
      <c r="DRJ93" s="221"/>
      <c r="DRK93" s="221"/>
      <c r="DRL93" s="221"/>
      <c r="DRM93" s="221"/>
      <c r="DRN93" s="221"/>
      <c r="DRO93" s="221"/>
      <c r="DRP93" s="221"/>
      <c r="DRQ93" s="221"/>
      <c r="DRR93" s="221"/>
      <c r="DRS93" s="221"/>
      <c r="DRT93" s="221"/>
      <c r="DRU93" s="221"/>
      <c r="DRV93" s="221"/>
      <c r="DRW93" s="221"/>
      <c r="DRX93" s="221"/>
      <c r="DRY93" s="221"/>
      <c r="DRZ93" s="221"/>
      <c r="DSA93" s="221"/>
      <c r="DSB93" s="221"/>
      <c r="DSC93" s="221"/>
      <c r="DSD93" s="221"/>
      <c r="DSE93" s="221"/>
      <c r="DSF93" s="221"/>
      <c r="DSG93" s="221"/>
      <c r="DSH93" s="221"/>
      <c r="DSI93" s="221"/>
      <c r="DSJ93" s="221"/>
      <c r="DSK93" s="221"/>
      <c r="DSL93" s="221"/>
      <c r="DSM93" s="221"/>
      <c r="DSN93" s="221"/>
      <c r="DSO93" s="221"/>
      <c r="DSP93" s="221"/>
      <c r="DSQ93" s="221"/>
      <c r="DSR93" s="221"/>
      <c r="DSS93" s="221"/>
      <c r="DST93" s="221"/>
      <c r="DSU93" s="221"/>
      <c r="DSV93" s="221"/>
      <c r="DSW93" s="221"/>
      <c r="DSX93" s="221"/>
      <c r="DSY93" s="221"/>
      <c r="DSZ93" s="221"/>
      <c r="DTA93" s="221"/>
      <c r="DTB93" s="221"/>
      <c r="DTC93" s="221"/>
      <c r="DTD93" s="221"/>
      <c r="DTE93" s="221"/>
      <c r="DTF93" s="221"/>
      <c r="DTG93" s="221"/>
      <c r="DTH93" s="221"/>
      <c r="DTI93" s="221"/>
      <c r="DTJ93" s="221"/>
      <c r="DTK93" s="221"/>
      <c r="DTL93" s="221"/>
      <c r="DTM93" s="221"/>
      <c r="DTN93" s="221"/>
      <c r="DTO93" s="221"/>
      <c r="DTP93" s="221"/>
      <c r="DTQ93" s="221"/>
      <c r="DTR93" s="221"/>
      <c r="DTS93" s="221"/>
      <c r="DTT93" s="221"/>
      <c r="DTU93" s="221"/>
      <c r="DTV93" s="221"/>
      <c r="DTW93" s="221"/>
      <c r="DTX93" s="221"/>
      <c r="DTY93" s="221"/>
      <c r="DTZ93" s="221"/>
      <c r="DUA93" s="221"/>
      <c r="DUB93" s="221"/>
      <c r="DUC93" s="221"/>
      <c r="DUD93" s="221"/>
      <c r="DUE93" s="221"/>
      <c r="DUF93" s="221"/>
      <c r="DUG93" s="221"/>
      <c r="DUH93" s="221"/>
      <c r="DUI93" s="221"/>
      <c r="DUJ93" s="221"/>
      <c r="DUK93" s="221"/>
      <c r="DUL93" s="221"/>
      <c r="DUM93" s="221"/>
      <c r="DUN93" s="221"/>
      <c r="DUO93" s="221"/>
      <c r="DUP93" s="221"/>
      <c r="DUQ93" s="221"/>
      <c r="DUR93" s="221"/>
      <c r="DUS93" s="221"/>
      <c r="DUT93" s="221"/>
      <c r="DUU93" s="221"/>
      <c r="DUV93" s="221"/>
      <c r="DUW93" s="221"/>
      <c r="DUX93" s="221"/>
      <c r="DUY93" s="221"/>
      <c r="DUZ93" s="221"/>
      <c r="DVA93" s="221"/>
      <c r="DVB93" s="221"/>
      <c r="DVC93" s="221"/>
      <c r="DVD93" s="221"/>
      <c r="DVE93" s="221"/>
      <c r="DVF93" s="221"/>
      <c r="DVG93" s="221"/>
      <c r="DVH93" s="221"/>
      <c r="DVI93" s="221"/>
      <c r="DVJ93" s="221"/>
      <c r="DVK93" s="221"/>
      <c r="DVL93" s="221"/>
      <c r="DVM93" s="221"/>
      <c r="DVN93" s="221"/>
      <c r="DVO93" s="221"/>
      <c r="DVP93" s="221"/>
      <c r="DVQ93" s="221"/>
      <c r="DVR93" s="221"/>
      <c r="DVS93" s="221"/>
      <c r="DVT93" s="221"/>
      <c r="DVU93" s="221"/>
      <c r="DVV93" s="221"/>
      <c r="DVW93" s="221"/>
      <c r="DVX93" s="221"/>
      <c r="DVY93" s="221"/>
      <c r="DVZ93" s="221"/>
      <c r="DWA93" s="221"/>
      <c r="DWB93" s="221"/>
      <c r="DWC93" s="221"/>
      <c r="DWD93" s="221"/>
      <c r="DWE93" s="221"/>
      <c r="DWF93" s="221"/>
      <c r="DWG93" s="221"/>
      <c r="DWH93" s="221"/>
      <c r="DWI93" s="221"/>
      <c r="DWJ93" s="221"/>
      <c r="DWK93" s="221"/>
      <c r="DWL93" s="221"/>
      <c r="DWM93" s="221"/>
      <c r="DWN93" s="221"/>
      <c r="DWO93" s="221"/>
      <c r="DWP93" s="221"/>
      <c r="DWQ93" s="221"/>
      <c r="DWR93" s="221"/>
      <c r="DWS93" s="221"/>
      <c r="DWT93" s="221"/>
      <c r="DWU93" s="221"/>
      <c r="DWV93" s="221"/>
      <c r="DWW93" s="221"/>
      <c r="DWX93" s="221"/>
      <c r="DWY93" s="221"/>
      <c r="DWZ93" s="221"/>
      <c r="DXA93" s="221"/>
      <c r="DXB93" s="221"/>
      <c r="DXC93" s="221"/>
      <c r="DXD93" s="221"/>
      <c r="DXE93" s="221"/>
      <c r="DXF93" s="221"/>
      <c r="DXG93" s="221"/>
      <c r="DXH93" s="221"/>
      <c r="DXI93" s="221"/>
      <c r="DXJ93" s="221"/>
      <c r="DXK93" s="221"/>
      <c r="DXL93" s="221"/>
      <c r="DXM93" s="221"/>
      <c r="DXN93" s="221"/>
      <c r="DXO93" s="221"/>
      <c r="DXP93" s="221"/>
      <c r="DXQ93" s="221"/>
      <c r="DXR93" s="221"/>
      <c r="DXS93" s="221"/>
      <c r="DXT93" s="221"/>
      <c r="DXU93" s="221"/>
      <c r="DXV93" s="221"/>
      <c r="DXW93" s="221"/>
      <c r="DXX93" s="221"/>
      <c r="DXY93" s="221"/>
      <c r="DXZ93" s="221"/>
      <c r="DYA93" s="221"/>
      <c r="DYB93" s="221"/>
      <c r="DYC93" s="221"/>
      <c r="DYD93" s="221"/>
      <c r="DYE93" s="221"/>
      <c r="DYF93" s="221"/>
      <c r="DYG93" s="221"/>
      <c r="DYH93" s="221"/>
      <c r="DYI93" s="221"/>
      <c r="DYJ93" s="221"/>
      <c r="DYK93" s="221"/>
      <c r="DYL93" s="221"/>
      <c r="DYM93" s="221"/>
      <c r="DYN93" s="221"/>
      <c r="DYO93" s="221"/>
      <c r="DYP93" s="221"/>
      <c r="DYQ93" s="221"/>
      <c r="DYR93" s="221"/>
      <c r="DYS93" s="221"/>
      <c r="DYT93" s="221"/>
      <c r="DYU93" s="221"/>
      <c r="DYV93" s="221"/>
      <c r="DYW93" s="221"/>
      <c r="DYX93" s="221"/>
      <c r="DYY93" s="221"/>
      <c r="DYZ93" s="221"/>
      <c r="DZA93" s="221"/>
      <c r="DZB93" s="221"/>
      <c r="DZC93" s="221"/>
      <c r="DZD93" s="221"/>
      <c r="DZE93" s="221"/>
      <c r="DZF93" s="221"/>
      <c r="DZG93" s="221"/>
      <c r="DZH93" s="221"/>
      <c r="DZI93" s="221"/>
      <c r="DZJ93" s="221"/>
      <c r="DZK93" s="221"/>
      <c r="DZL93" s="221"/>
      <c r="DZM93" s="221"/>
      <c r="DZN93" s="221"/>
      <c r="DZO93" s="221"/>
      <c r="DZP93" s="221"/>
      <c r="DZQ93" s="221"/>
      <c r="DZR93" s="221"/>
      <c r="DZS93" s="221"/>
      <c r="DZT93" s="221"/>
      <c r="DZU93" s="221"/>
      <c r="DZV93" s="221"/>
      <c r="DZW93" s="221"/>
      <c r="DZX93" s="221"/>
      <c r="DZY93" s="221"/>
      <c r="DZZ93" s="221"/>
      <c r="EAA93" s="221"/>
      <c r="EAB93" s="221"/>
      <c r="EAC93" s="221"/>
      <c r="EAD93" s="221"/>
      <c r="EAE93" s="221"/>
      <c r="EAF93" s="221"/>
      <c r="EAG93" s="221"/>
      <c r="EAH93" s="221"/>
      <c r="EAI93" s="221"/>
      <c r="EAJ93" s="221"/>
      <c r="EAK93" s="221"/>
      <c r="EAL93" s="221"/>
      <c r="EAM93" s="221"/>
      <c r="EAN93" s="221"/>
      <c r="EAO93" s="221"/>
      <c r="EAP93" s="221"/>
      <c r="EAQ93" s="221"/>
      <c r="EAR93" s="221"/>
      <c r="EAS93" s="221"/>
      <c r="EAT93" s="221"/>
      <c r="EAU93" s="221"/>
      <c r="EAV93" s="221"/>
      <c r="EAW93" s="221"/>
      <c r="EAX93" s="221"/>
      <c r="EAY93" s="221"/>
      <c r="EAZ93" s="221"/>
      <c r="EBA93" s="221"/>
      <c r="EBB93" s="221"/>
      <c r="EBC93" s="221"/>
      <c r="EBD93" s="221"/>
      <c r="EBE93" s="221"/>
      <c r="EBF93" s="221"/>
      <c r="EBG93" s="221"/>
      <c r="EBH93" s="221"/>
      <c r="EBI93" s="221"/>
      <c r="EBJ93" s="221"/>
      <c r="EBK93" s="221"/>
      <c r="EBL93" s="221"/>
      <c r="EBM93" s="221"/>
      <c r="EBN93" s="221"/>
      <c r="EBO93" s="221"/>
      <c r="EBP93" s="221"/>
      <c r="EBQ93" s="221"/>
      <c r="EBR93" s="221"/>
      <c r="EBS93" s="221"/>
      <c r="EBT93" s="221"/>
      <c r="EBU93" s="221"/>
      <c r="EBV93" s="221"/>
      <c r="EBW93" s="221"/>
      <c r="EBX93" s="221"/>
      <c r="EBY93" s="221"/>
      <c r="EBZ93" s="221"/>
      <c r="ECA93" s="221"/>
      <c r="ECB93" s="221"/>
      <c r="ECC93" s="221"/>
      <c r="ECD93" s="221"/>
      <c r="ECE93" s="221"/>
      <c r="ECF93" s="221"/>
      <c r="ECG93" s="221"/>
      <c r="ECH93" s="221"/>
      <c r="ECI93" s="221"/>
      <c r="ECJ93" s="221"/>
      <c r="ECK93" s="221"/>
      <c r="ECL93" s="221"/>
      <c r="ECM93" s="221"/>
      <c r="ECN93" s="221"/>
      <c r="ECO93" s="221"/>
      <c r="ECP93" s="221"/>
      <c r="ECQ93" s="221"/>
      <c r="ECR93" s="221"/>
      <c r="ECS93" s="221"/>
      <c r="ECT93" s="221"/>
      <c r="ECU93" s="221"/>
      <c r="ECV93" s="221"/>
      <c r="ECW93" s="221"/>
      <c r="ECX93" s="221"/>
      <c r="ECY93" s="221"/>
      <c r="ECZ93" s="221"/>
      <c r="EDA93" s="221"/>
      <c r="EDB93" s="221"/>
      <c r="EDC93" s="221"/>
      <c r="EDD93" s="221"/>
      <c r="EDE93" s="221"/>
      <c r="EDF93" s="221"/>
      <c r="EDG93" s="221"/>
      <c r="EDH93" s="221"/>
      <c r="EDI93" s="221"/>
      <c r="EDJ93" s="221"/>
      <c r="EDK93" s="221"/>
      <c r="EDL93" s="221"/>
      <c r="EDM93" s="221"/>
      <c r="EDN93" s="221"/>
      <c r="EDO93" s="221"/>
      <c r="EDP93" s="221"/>
      <c r="EDQ93" s="221"/>
      <c r="EDR93" s="221"/>
      <c r="EDS93" s="221"/>
      <c r="EDT93" s="221"/>
      <c r="EDU93" s="221"/>
      <c r="EDV93" s="221"/>
      <c r="EDW93" s="221"/>
      <c r="EDX93" s="221"/>
      <c r="EDY93" s="221"/>
      <c r="EDZ93" s="221"/>
      <c r="EEA93" s="221"/>
      <c r="EEB93" s="221"/>
      <c r="EEC93" s="221"/>
      <c r="EED93" s="221"/>
      <c r="EEE93" s="221"/>
      <c r="EEF93" s="221"/>
      <c r="EEG93" s="221"/>
      <c r="EEH93" s="221"/>
      <c r="EEI93" s="221"/>
      <c r="EEJ93" s="221"/>
      <c r="EEK93" s="221"/>
      <c r="EEL93" s="221"/>
      <c r="EEM93" s="221"/>
      <c r="EEN93" s="221"/>
      <c r="EEO93" s="221"/>
      <c r="EEP93" s="221"/>
      <c r="EEQ93" s="221"/>
      <c r="EER93" s="221"/>
      <c r="EES93" s="221"/>
      <c r="EET93" s="221"/>
      <c r="EEU93" s="221"/>
      <c r="EEV93" s="221"/>
      <c r="EEW93" s="221"/>
      <c r="EEX93" s="221"/>
      <c r="EEY93" s="221"/>
      <c r="EEZ93" s="221"/>
      <c r="EFA93" s="221"/>
      <c r="EFB93" s="221"/>
      <c r="EFC93" s="221"/>
      <c r="EFD93" s="221"/>
      <c r="EFE93" s="221"/>
      <c r="EFF93" s="221"/>
      <c r="EFG93" s="221"/>
      <c r="EFH93" s="221"/>
      <c r="EFI93" s="221"/>
      <c r="EFJ93" s="221"/>
      <c r="EFK93" s="221"/>
      <c r="EFL93" s="221"/>
      <c r="EFM93" s="221"/>
      <c r="EFN93" s="221"/>
      <c r="EFO93" s="221"/>
      <c r="EFP93" s="221"/>
      <c r="EFQ93" s="221"/>
      <c r="EFR93" s="221"/>
      <c r="EFS93" s="221"/>
      <c r="EFT93" s="221"/>
      <c r="EFU93" s="221"/>
      <c r="EFV93" s="221"/>
      <c r="EFW93" s="221"/>
      <c r="EFX93" s="221"/>
      <c r="EFY93" s="221"/>
      <c r="EFZ93" s="221"/>
      <c r="EGA93" s="221"/>
      <c r="EGB93" s="221"/>
      <c r="EGC93" s="221"/>
      <c r="EGD93" s="221"/>
      <c r="EGE93" s="221"/>
      <c r="EGF93" s="221"/>
      <c r="EGG93" s="221"/>
      <c r="EGH93" s="221"/>
      <c r="EGI93" s="221"/>
      <c r="EGJ93" s="221"/>
      <c r="EGK93" s="221"/>
      <c r="EGL93" s="221"/>
      <c r="EGM93" s="221"/>
      <c r="EGN93" s="221"/>
      <c r="EGO93" s="221"/>
      <c r="EGP93" s="221"/>
      <c r="EGQ93" s="221"/>
      <c r="EGR93" s="221"/>
      <c r="EGS93" s="221"/>
      <c r="EGT93" s="221"/>
      <c r="EGU93" s="221"/>
      <c r="EGV93" s="221"/>
      <c r="EGW93" s="221"/>
      <c r="EGX93" s="221"/>
      <c r="EGY93" s="221"/>
      <c r="EGZ93" s="221"/>
      <c r="EHA93" s="221"/>
      <c r="EHB93" s="221"/>
      <c r="EHC93" s="221"/>
      <c r="EHD93" s="221"/>
      <c r="EHE93" s="221"/>
      <c r="EHF93" s="221"/>
      <c r="EHG93" s="221"/>
      <c r="EHH93" s="221"/>
      <c r="EHI93" s="221"/>
      <c r="EHJ93" s="221"/>
      <c r="EHK93" s="221"/>
      <c r="EHL93" s="221"/>
      <c r="EHM93" s="221"/>
      <c r="EHN93" s="221"/>
      <c r="EHO93" s="221"/>
      <c r="EHP93" s="221"/>
      <c r="EHQ93" s="221"/>
      <c r="EHR93" s="221"/>
      <c r="EHS93" s="221"/>
      <c r="EHT93" s="221"/>
      <c r="EHU93" s="221"/>
      <c r="EHV93" s="221"/>
      <c r="EHW93" s="221"/>
      <c r="EHX93" s="221"/>
      <c r="EHY93" s="221"/>
      <c r="EHZ93" s="221"/>
      <c r="EIA93" s="221"/>
      <c r="EIB93" s="221"/>
      <c r="EIC93" s="221"/>
      <c r="EID93" s="221"/>
      <c r="EIE93" s="221"/>
      <c r="EIF93" s="221"/>
      <c r="EIG93" s="221"/>
      <c r="EIH93" s="221"/>
      <c r="EII93" s="221"/>
      <c r="EIJ93" s="221"/>
      <c r="EIK93" s="221"/>
      <c r="EIL93" s="221"/>
      <c r="EIM93" s="221"/>
      <c r="EIN93" s="221"/>
      <c r="EIO93" s="221"/>
      <c r="EIP93" s="221"/>
      <c r="EIQ93" s="221"/>
      <c r="EIR93" s="221"/>
      <c r="EIS93" s="221"/>
      <c r="EIT93" s="221"/>
      <c r="EIU93" s="221"/>
      <c r="EIV93" s="221"/>
      <c r="EIW93" s="221"/>
      <c r="EIX93" s="221"/>
      <c r="EIY93" s="221"/>
      <c r="EIZ93" s="221"/>
      <c r="EJA93" s="221"/>
      <c r="EJB93" s="221"/>
      <c r="EJC93" s="221"/>
      <c r="EJD93" s="221"/>
      <c r="EJE93" s="221"/>
      <c r="EJF93" s="221"/>
      <c r="EJG93" s="221"/>
      <c r="EJH93" s="221"/>
      <c r="EJI93" s="221"/>
      <c r="EJJ93" s="221"/>
      <c r="EJK93" s="221"/>
      <c r="EJL93" s="221"/>
      <c r="EJM93" s="221"/>
      <c r="EJN93" s="221"/>
      <c r="EJO93" s="221"/>
      <c r="EJP93" s="221"/>
      <c r="EJQ93" s="221"/>
      <c r="EJR93" s="221"/>
      <c r="EJS93" s="221"/>
      <c r="EJT93" s="221"/>
      <c r="EJU93" s="221"/>
      <c r="EJV93" s="221"/>
      <c r="EJW93" s="221"/>
      <c r="EJX93" s="221"/>
      <c r="EJY93" s="221"/>
      <c r="EJZ93" s="221"/>
      <c r="EKA93" s="221"/>
      <c r="EKB93" s="221"/>
      <c r="EKC93" s="221"/>
      <c r="EKD93" s="221"/>
      <c r="EKE93" s="221"/>
      <c r="EKF93" s="221"/>
      <c r="EKG93" s="221"/>
      <c r="EKH93" s="221"/>
      <c r="EKI93" s="221"/>
      <c r="EKJ93" s="221"/>
      <c r="EKK93" s="221"/>
      <c r="EKL93" s="221"/>
      <c r="EKM93" s="221"/>
      <c r="EKN93" s="221"/>
      <c r="EKO93" s="221"/>
      <c r="EKP93" s="221"/>
      <c r="EKQ93" s="221"/>
      <c r="EKR93" s="221"/>
      <c r="EKS93" s="221"/>
      <c r="EKT93" s="221"/>
      <c r="EKU93" s="221"/>
      <c r="EKV93" s="221"/>
      <c r="EKW93" s="221"/>
      <c r="EKX93" s="221"/>
      <c r="EKY93" s="221"/>
      <c r="EKZ93" s="221"/>
      <c r="ELA93" s="221"/>
      <c r="ELB93" s="221"/>
      <c r="ELC93" s="221"/>
      <c r="ELD93" s="221"/>
      <c r="ELE93" s="221"/>
      <c r="ELF93" s="221"/>
      <c r="ELG93" s="221"/>
      <c r="ELH93" s="221"/>
      <c r="ELI93" s="221"/>
      <c r="ELJ93" s="221"/>
      <c r="ELK93" s="221"/>
      <c r="ELL93" s="221"/>
      <c r="ELM93" s="221"/>
      <c r="ELN93" s="221"/>
      <c r="ELO93" s="221"/>
      <c r="ELP93" s="221"/>
      <c r="ELQ93" s="221"/>
      <c r="ELR93" s="221"/>
      <c r="ELS93" s="221"/>
      <c r="ELT93" s="221"/>
      <c r="ELU93" s="221"/>
      <c r="ELV93" s="221"/>
      <c r="ELW93" s="221"/>
      <c r="ELX93" s="221"/>
      <c r="ELY93" s="221"/>
      <c r="ELZ93" s="221"/>
      <c r="EMA93" s="221"/>
      <c r="EMB93" s="221"/>
      <c r="EMC93" s="221"/>
      <c r="EMD93" s="221"/>
      <c r="EME93" s="221"/>
      <c r="EMF93" s="221"/>
      <c r="EMG93" s="221"/>
      <c r="EMH93" s="221"/>
      <c r="EMI93" s="221"/>
      <c r="EMJ93" s="221"/>
      <c r="EMK93" s="221"/>
      <c r="EML93" s="221"/>
      <c r="EMM93" s="221"/>
      <c r="EMN93" s="221"/>
      <c r="EMO93" s="221"/>
      <c r="EMP93" s="221"/>
      <c r="EMQ93" s="221"/>
      <c r="EMR93" s="221"/>
      <c r="EMS93" s="221"/>
      <c r="EMT93" s="221"/>
      <c r="EMU93" s="221"/>
      <c r="EMV93" s="221"/>
      <c r="EMW93" s="221"/>
      <c r="EMX93" s="221"/>
      <c r="EMY93" s="221"/>
      <c r="EMZ93" s="221"/>
      <c r="ENA93" s="221"/>
      <c r="ENB93" s="221"/>
      <c r="ENC93" s="221"/>
      <c r="END93" s="221"/>
      <c r="ENE93" s="221"/>
      <c r="ENF93" s="221"/>
      <c r="ENG93" s="221"/>
      <c r="ENH93" s="221"/>
      <c r="ENI93" s="221"/>
      <c r="ENJ93" s="221"/>
      <c r="ENK93" s="221"/>
      <c r="ENL93" s="221"/>
      <c r="ENM93" s="221"/>
      <c r="ENN93" s="221"/>
      <c r="ENO93" s="221"/>
      <c r="ENP93" s="221"/>
      <c r="ENQ93" s="221"/>
      <c r="ENR93" s="221"/>
      <c r="ENS93" s="221"/>
      <c r="ENT93" s="221"/>
      <c r="ENU93" s="221"/>
      <c r="ENV93" s="221"/>
      <c r="ENW93" s="221"/>
      <c r="ENX93" s="221"/>
      <c r="ENY93" s="221"/>
      <c r="ENZ93" s="221"/>
      <c r="EOA93" s="221"/>
      <c r="EOB93" s="221"/>
      <c r="EOC93" s="221"/>
      <c r="EOD93" s="221"/>
      <c r="EOE93" s="221"/>
      <c r="EOF93" s="221"/>
      <c r="EOG93" s="221"/>
      <c r="EOH93" s="221"/>
      <c r="EOI93" s="221"/>
      <c r="EOJ93" s="221"/>
      <c r="EOK93" s="221"/>
      <c r="EOL93" s="221"/>
      <c r="EOM93" s="221"/>
      <c r="EON93" s="221"/>
      <c r="EOO93" s="221"/>
      <c r="EOP93" s="221"/>
      <c r="EOQ93" s="221"/>
      <c r="EOR93" s="221"/>
      <c r="EOS93" s="221"/>
      <c r="EOT93" s="221"/>
      <c r="EOU93" s="221"/>
      <c r="EOV93" s="221"/>
      <c r="EOW93" s="221"/>
      <c r="EOX93" s="221"/>
      <c r="EOY93" s="221"/>
      <c r="EOZ93" s="221"/>
      <c r="EPA93" s="221"/>
      <c r="EPB93" s="221"/>
      <c r="EPC93" s="221"/>
      <c r="EPD93" s="221"/>
      <c r="EPE93" s="221"/>
      <c r="EPF93" s="221"/>
      <c r="EPG93" s="221"/>
      <c r="EPH93" s="221"/>
      <c r="EPI93" s="221"/>
      <c r="EPJ93" s="221"/>
      <c r="EPK93" s="221"/>
      <c r="EPL93" s="221"/>
      <c r="EPM93" s="221"/>
      <c r="EPN93" s="221"/>
      <c r="EPO93" s="221"/>
      <c r="EPP93" s="221"/>
      <c r="EPQ93" s="221"/>
      <c r="EPR93" s="221"/>
      <c r="EPS93" s="221"/>
      <c r="EPT93" s="221"/>
      <c r="EPU93" s="221"/>
      <c r="EPV93" s="221"/>
      <c r="EPW93" s="221"/>
      <c r="EPX93" s="221"/>
      <c r="EPY93" s="221"/>
      <c r="EPZ93" s="221"/>
      <c r="EQA93" s="221"/>
      <c r="EQB93" s="221"/>
      <c r="EQC93" s="221"/>
      <c r="EQD93" s="221"/>
      <c r="EQE93" s="221"/>
      <c r="EQF93" s="221"/>
      <c r="EQG93" s="221"/>
      <c r="EQH93" s="221"/>
      <c r="EQI93" s="221"/>
      <c r="EQJ93" s="221"/>
      <c r="EQK93" s="221"/>
      <c r="EQL93" s="221"/>
      <c r="EQM93" s="221"/>
      <c r="EQN93" s="221"/>
      <c r="EQO93" s="221"/>
      <c r="EQP93" s="221"/>
      <c r="EQQ93" s="221"/>
      <c r="EQR93" s="221"/>
      <c r="EQS93" s="221"/>
      <c r="EQT93" s="221"/>
      <c r="EQU93" s="221"/>
      <c r="EQV93" s="221"/>
      <c r="EQW93" s="221"/>
      <c r="EQX93" s="221"/>
      <c r="EQY93" s="221"/>
      <c r="EQZ93" s="221"/>
      <c r="ERA93" s="221"/>
      <c r="ERB93" s="221"/>
      <c r="ERC93" s="221"/>
      <c r="ERD93" s="221"/>
      <c r="ERE93" s="221"/>
      <c r="ERF93" s="221"/>
      <c r="ERG93" s="221"/>
      <c r="ERH93" s="221"/>
      <c r="ERI93" s="221"/>
      <c r="ERJ93" s="221"/>
      <c r="ERK93" s="221"/>
      <c r="ERL93" s="221"/>
      <c r="ERM93" s="221"/>
      <c r="ERN93" s="221"/>
      <c r="ERO93" s="221"/>
      <c r="ERP93" s="221"/>
      <c r="ERQ93" s="221"/>
      <c r="ERR93" s="221"/>
      <c r="ERS93" s="221"/>
      <c r="ERT93" s="221"/>
      <c r="ERU93" s="221"/>
      <c r="ERV93" s="221"/>
      <c r="ERW93" s="221"/>
      <c r="ERX93" s="221"/>
      <c r="ERY93" s="221"/>
      <c r="ERZ93" s="221"/>
      <c r="ESA93" s="221"/>
      <c r="ESB93" s="221"/>
      <c r="ESC93" s="221"/>
      <c r="ESD93" s="221"/>
      <c r="ESE93" s="221"/>
      <c r="ESF93" s="221"/>
      <c r="ESG93" s="221"/>
      <c r="ESH93" s="221"/>
      <c r="ESI93" s="221"/>
      <c r="ESJ93" s="221"/>
      <c r="ESK93" s="221"/>
      <c r="ESL93" s="221"/>
      <c r="ESM93" s="221"/>
      <c r="ESN93" s="221"/>
      <c r="ESO93" s="221"/>
      <c r="ESP93" s="221"/>
      <c r="ESQ93" s="221"/>
      <c r="ESR93" s="221"/>
      <c r="ESS93" s="221"/>
      <c r="EST93" s="221"/>
      <c r="ESU93" s="221"/>
      <c r="ESV93" s="221"/>
      <c r="ESW93" s="221"/>
      <c r="ESX93" s="221"/>
      <c r="ESY93" s="221"/>
      <c r="ESZ93" s="221"/>
      <c r="ETA93" s="221"/>
      <c r="ETB93" s="221"/>
      <c r="ETC93" s="221"/>
      <c r="ETD93" s="221"/>
      <c r="ETE93" s="221"/>
      <c r="ETF93" s="221"/>
      <c r="ETG93" s="221"/>
      <c r="ETH93" s="221"/>
      <c r="ETI93" s="221"/>
      <c r="ETJ93" s="221"/>
      <c r="ETK93" s="221"/>
      <c r="ETL93" s="221"/>
      <c r="ETM93" s="221"/>
      <c r="ETN93" s="221"/>
      <c r="ETO93" s="221"/>
      <c r="ETP93" s="221"/>
      <c r="ETQ93" s="221"/>
      <c r="ETR93" s="221"/>
      <c r="ETS93" s="221"/>
      <c r="ETT93" s="221"/>
      <c r="ETU93" s="221"/>
      <c r="ETV93" s="221"/>
      <c r="ETW93" s="221"/>
      <c r="ETX93" s="221"/>
      <c r="ETY93" s="221"/>
      <c r="ETZ93" s="221"/>
      <c r="EUA93" s="221"/>
      <c r="EUB93" s="221"/>
      <c r="EUC93" s="221"/>
      <c r="EUD93" s="221"/>
      <c r="EUE93" s="221"/>
      <c r="EUF93" s="221"/>
      <c r="EUG93" s="221"/>
      <c r="EUH93" s="221"/>
      <c r="EUI93" s="221"/>
      <c r="EUJ93" s="221"/>
      <c r="EUK93" s="221"/>
      <c r="EUL93" s="221"/>
      <c r="EUM93" s="221"/>
      <c r="EUN93" s="221"/>
      <c r="EUO93" s="221"/>
      <c r="EUP93" s="221"/>
      <c r="EUQ93" s="221"/>
      <c r="EUR93" s="221"/>
      <c r="EUS93" s="221"/>
      <c r="EUT93" s="221"/>
      <c r="EUU93" s="221"/>
      <c r="EUV93" s="221"/>
      <c r="EUW93" s="221"/>
      <c r="EUX93" s="221"/>
      <c r="EUY93" s="221"/>
      <c r="EUZ93" s="221"/>
      <c r="EVA93" s="221"/>
      <c r="EVB93" s="221"/>
      <c r="EVC93" s="221"/>
      <c r="EVD93" s="221"/>
      <c r="EVE93" s="221"/>
      <c r="EVF93" s="221"/>
      <c r="EVG93" s="221"/>
      <c r="EVH93" s="221"/>
      <c r="EVI93" s="221"/>
      <c r="EVJ93" s="221"/>
      <c r="EVK93" s="221"/>
      <c r="EVL93" s="221"/>
      <c r="EVM93" s="221"/>
      <c r="EVN93" s="221"/>
      <c r="EVO93" s="221"/>
      <c r="EVP93" s="221"/>
      <c r="EVQ93" s="221"/>
      <c r="EVR93" s="221"/>
      <c r="EVS93" s="221"/>
      <c r="EVT93" s="221"/>
      <c r="EVU93" s="221"/>
      <c r="EVV93" s="221"/>
      <c r="EVW93" s="221"/>
      <c r="EVX93" s="221"/>
      <c r="EVY93" s="221"/>
      <c r="EVZ93" s="221"/>
      <c r="EWA93" s="221"/>
      <c r="EWB93" s="221"/>
      <c r="EWC93" s="221"/>
      <c r="EWD93" s="221"/>
      <c r="EWE93" s="221"/>
      <c r="EWF93" s="221"/>
      <c r="EWG93" s="221"/>
      <c r="EWH93" s="221"/>
      <c r="EWI93" s="221"/>
      <c r="EWJ93" s="221"/>
      <c r="EWK93" s="221"/>
      <c r="EWL93" s="221"/>
      <c r="EWM93" s="221"/>
      <c r="EWN93" s="221"/>
      <c r="EWO93" s="221"/>
      <c r="EWP93" s="221"/>
      <c r="EWQ93" s="221"/>
      <c r="EWR93" s="221"/>
      <c r="EWS93" s="221"/>
      <c r="EWT93" s="221"/>
      <c r="EWU93" s="221"/>
      <c r="EWV93" s="221"/>
      <c r="EWW93" s="221"/>
      <c r="EWX93" s="221"/>
      <c r="EWY93" s="221"/>
      <c r="EWZ93" s="221"/>
      <c r="EXA93" s="221"/>
      <c r="EXB93" s="221"/>
      <c r="EXC93" s="221"/>
      <c r="EXD93" s="221"/>
      <c r="EXE93" s="221"/>
      <c r="EXF93" s="221"/>
      <c r="EXG93" s="221"/>
      <c r="EXH93" s="221"/>
      <c r="EXI93" s="221"/>
      <c r="EXJ93" s="221"/>
      <c r="EXK93" s="221"/>
      <c r="EXL93" s="221"/>
      <c r="EXM93" s="221"/>
      <c r="EXN93" s="221"/>
      <c r="EXO93" s="221"/>
      <c r="EXP93" s="221"/>
      <c r="EXQ93" s="221"/>
      <c r="EXR93" s="221"/>
      <c r="EXS93" s="221"/>
      <c r="EXT93" s="221"/>
      <c r="EXU93" s="221"/>
      <c r="EXV93" s="221"/>
      <c r="EXW93" s="221"/>
      <c r="EXX93" s="221"/>
      <c r="EXY93" s="221"/>
      <c r="EXZ93" s="221"/>
      <c r="EYA93" s="221"/>
      <c r="EYB93" s="221"/>
      <c r="EYC93" s="221"/>
      <c r="EYD93" s="221"/>
      <c r="EYE93" s="221"/>
      <c r="EYF93" s="221"/>
      <c r="EYG93" s="221"/>
      <c r="EYH93" s="221"/>
      <c r="EYI93" s="221"/>
      <c r="EYJ93" s="221"/>
      <c r="EYK93" s="221"/>
      <c r="EYL93" s="221"/>
      <c r="EYM93" s="221"/>
      <c r="EYN93" s="221"/>
      <c r="EYO93" s="221"/>
      <c r="EYP93" s="221"/>
      <c r="EYQ93" s="221"/>
      <c r="EYR93" s="221"/>
      <c r="EYS93" s="221"/>
      <c r="EYT93" s="221"/>
      <c r="EYU93" s="221"/>
      <c r="EYV93" s="221"/>
      <c r="EYW93" s="221"/>
      <c r="EYX93" s="221"/>
      <c r="EYY93" s="221"/>
      <c r="EYZ93" s="221"/>
      <c r="EZA93" s="221"/>
      <c r="EZB93" s="221"/>
      <c r="EZC93" s="221"/>
      <c r="EZD93" s="221"/>
      <c r="EZE93" s="221"/>
      <c r="EZF93" s="221"/>
      <c r="EZG93" s="221"/>
      <c r="EZH93" s="221"/>
      <c r="EZI93" s="221"/>
      <c r="EZJ93" s="221"/>
      <c r="EZK93" s="221"/>
      <c r="EZL93" s="221"/>
      <c r="EZM93" s="221"/>
      <c r="EZN93" s="221"/>
      <c r="EZO93" s="221"/>
      <c r="EZP93" s="221"/>
      <c r="EZQ93" s="221"/>
      <c r="EZR93" s="221"/>
      <c r="EZS93" s="221"/>
      <c r="EZT93" s="221"/>
      <c r="EZU93" s="221"/>
      <c r="EZV93" s="221"/>
      <c r="EZW93" s="221"/>
      <c r="EZX93" s="221"/>
      <c r="EZY93" s="221"/>
      <c r="EZZ93" s="221"/>
      <c r="FAA93" s="221"/>
      <c r="FAB93" s="221"/>
      <c r="FAC93" s="221"/>
      <c r="FAD93" s="221"/>
      <c r="FAE93" s="221"/>
      <c r="FAF93" s="221"/>
      <c r="FAG93" s="221"/>
      <c r="FAH93" s="221"/>
      <c r="FAI93" s="221"/>
      <c r="FAJ93" s="221"/>
      <c r="FAK93" s="221"/>
      <c r="FAL93" s="221"/>
      <c r="FAM93" s="221"/>
      <c r="FAN93" s="221"/>
      <c r="FAO93" s="221"/>
      <c r="FAP93" s="221"/>
      <c r="FAQ93" s="221"/>
      <c r="FAR93" s="221"/>
      <c r="FAS93" s="221"/>
      <c r="FAT93" s="221"/>
      <c r="FAU93" s="221"/>
      <c r="FAV93" s="221"/>
      <c r="FAW93" s="221"/>
      <c r="FAX93" s="221"/>
      <c r="FAY93" s="221"/>
      <c r="FAZ93" s="221"/>
      <c r="FBA93" s="221"/>
      <c r="FBB93" s="221"/>
      <c r="FBC93" s="221"/>
      <c r="FBD93" s="221"/>
      <c r="FBE93" s="221"/>
      <c r="FBF93" s="221"/>
      <c r="FBG93" s="221"/>
      <c r="FBH93" s="221"/>
      <c r="FBI93" s="221"/>
      <c r="FBJ93" s="221"/>
      <c r="FBK93" s="221"/>
      <c r="FBL93" s="221"/>
      <c r="FBM93" s="221"/>
      <c r="FBN93" s="221"/>
      <c r="FBO93" s="221"/>
      <c r="FBP93" s="221"/>
      <c r="FBQ93" s="221"/>
      <c r="FBR93" s="221"/>
      <c r="FBS93" s="221"/>
      <c r="FBT93" s="221"/>
      <c r="FBU93" s="221"/>
      <c r="FBV93" s="221"/>
      <c r="FBW93" s="221"/>
      <c r="FBX93" s="221"/>
      <c r="FBY93" s="221"/>
      <c r="FBZ93" s="221"/>
      <c r="FCA93" s="221"/>
      <c r="FCB93" s="221"/>
      <c r="FCC93" s="221"/>
      <c r="FCD93" s="221"/>
      <c r="FCE93" s="221"/>
      <c r="FCF93" s="221"/>
      <c r="FCG93" s="221"/>
      <c r="FCH93" s="221"/>
      <c r="FCI93" s="221"/>
      <c r="FCJ93" s="221"/>
      <c r="FCK93" s="221"/>
      <c r="FCL93" s="221"/>
      <c r="FCM93" s="221"/>
      <c r="FCN93" s="221"/>
      <c r="FCO93" s="221"/>
      <c r="FCP93" s="221"/>
      <c r="FCQ93" s="221"/>
      <c r="FCR93" s="221"/>
      <c r="FCS93" s="221"/>
      <c r="FCT93" s="221"/>
      <c r="FCU93" s="221"/>
      <c r="FCV93" s="221"/>
      <c r="FCW93" s="221"/>
      <c r="FCX93" s="221"/>
      <c r="FCY93" s="221"/>
      <c r="FCZ93" s="221"/>
      <c r="FDA93" s="221"/>
      <c r="FDB93" s="221"/>
      <c r="FDC93" s="221"/>
      <c r="FDD93" s="221"/>
      <c r="FDE93" s="221"/>
      <c r="FDF93" s="221"/>
      <c r="FDG93" s="221"/>
      <c r="FDH93" s="221"/>
      <c r="FDI93" s="221"/>
      <c r="FDJ93" s="221"/>
      <c r="FDK93" s="221"/>
      <c r="FDL93" s="221"/>
      <c r="FDM93" s="221"/>
      <c r="FDN93" s="221"/>
      <c r="FDO93" s="221"/>
      <c r="FDP93" s="221"/>
      <c r="FDQ93" s="221"/>
      <c r="FDR93" s="221"/>
      <c r="FDS93" s="221"/>
      <c r="FDT93" s="221"/>
      <c r="FDU93" s="221"/>
      <c r="FDV93" s="221"/>
      <c r="FDW93" s="221"/>
      <c r="FDX93" s="221"/>
      <c r="FDY93" s="221"/>
      <c r="FDZ93" s="221"/>
      <c r="FEA93" s="221"/>
      <c r="FEB93" s="221"/>
      <c r="FEC93" s="221"/>
      <c r="FED93" s="221"/>
      <c r="FEE93" s="221"/>
      <c r="FEF93" s="221"/>
      <c r="FEG93" s="221"/>
      <c r="FEH93" s="221"/>
      <c r="FEI93" s="221"/>
      <c r="FEJ93" s="221"/>
      <c r="FEK93" s="221"/>
      <c r="FEL93" s="221"/>
      <c r="FEM93" s="221"/>
      <c r="FEN93" s="221"/>
      <c r="FEO93" s="221"/>
      <c r="FEP93" s="221"/>
      <c r="FEQ93" s="221"/>
      <c r="FER93" s="221"/>
      <c r="FES93" s="221"/>
      <c r="FET93" s="221"/>
      <c r="FEU93" s="221"/>
      <c r="FEV93" s="221"/>
      <c r="FEW93" s="221"/>
      <c r="FEX93" s="221"/>
      <c r="FEY93" s="221"/>
      <c r="FEZ93" s="221"/>
      <c r="FFA93" s="221"/>
      <c r="FFB93" s="221"/>
      <c r="FFC93" s="221"/>
      <c r="FFD93" s="221"/>
      <c r="FFE93" s="221"/>
      <c r="FFF93" s="221"/>
      <c r="FFG93" s="221"/>
      <c r="FFH93" s="221"/>
      <c r="FFI93" s="221"/>
      <c r="FFJ93" s="221"/>
      <c r="FFK93" s="221"/>
      <c r="FFL93" s="221"/>
      <c r="FFM93" s="221"/>
      <c r="FFN93" s="221"/>
      <c r="FFO93" s="221"/>
      <c r="FFP93" s="221"/>
      <c r="FFQ93" s="221"/>
      <c r="FFR93" s="221"/>
      <c r="FFS93" s="221"/>
      <c r="FFT93" s="221"/>
      <c r="FFU93" s="221"/>
      <c r="FFV93" s="221"/>
      <c r="FFW93" s="221"/>
      <c r="FFX93" s="221"/>
      <c r="FFY93" s="221"/>
      <c r="FFZ93" s="221"/>
      <c r="FGA93" s="221"/>
      <c r="FGB93" s="221"/>
      <c r="FGC93" s="221"/>
      <c r="FGD93" s="221"/>
      <c r="FGE93" s="221"/>
      <c r="FGF93" s="221"/>
      <c r="FGG93" s="221"/>
      <c r="FGH93" s="221"/>
      <c r="FGI93" s="221"/>
      <c r="FGJ93" s="221"/>
      <c r="FGK93" s="221"/>
      <c r="FGL93" s="221"/>
      <c r="FGM93" s="221"/>
      <c r="FGN93" s="221"/>
      <c r="FGO93" s="221"/>
      <c r="FGP93" s="221"/>
      <c r="FGQ93" s="221"/>
      <c r="FGR93" s="221"/>
      <c r="FGS93" s="221"/>
      <c r="FGT93" s="221"/>
      <c r="FGU93" s="221"/>
      <c r="FGV93" s="221"/>
      <c r="FGW93" s="221"/>
      <c r="FGX93" s="221"/>
      <c r="FGY93" s="221"/>
      <c r="FGZ93" s="221"/>
      <c r="FHA93" s="221"/>
      <c r="FHB93" s="221"/>
      <c r="FHC93" s="221"/>
      <c r="FHD93" s="221"/>
      <c r="FHE93" s="221"/>
      <c r="FHF93" s="221"/>
      <c r="FHG93" s="221"/>
      <c r="FHH93" s="221"/>
      <c r="FHI93" s="221"/>
      <c r="FHJ93" s="221"/>
      <c r="FHK93" s="221"/>
      <c r="FHL93" s="221"/>
      <c r="FHM93" s="221"/>
      <c r="FHN93" s="221"/>
      <c r="FHO93" s="221"/>
      <c r="FHP93" s="221"/>
      <c r="FHQ93" s="221"/>
      <c r="FHR93" s="221"/>
      <c r="FHS93" s="221"/>
      <c r="FHT93" s="221"/>
      <c r="FHU93" s="221"/>
      <c r="FHV93" s="221"/>
      <c r="FHW93" s="221"/>
      <c r="FHX93" s="221"/>
      <c r="FHY93" s="221"/>
      <c r="FHZ93" s="221"/>
      <c r="FIA93" s="221"/>
      <c r="FIB93" s="221"/>
      <c r="FIC93" s="221"/>
      <c r="FID93" s="221"/>
      <c r="FIE93" s="221"/>
      <c r="FIF93" s="221"/>
      <c r="FIG93" s="221"/>
      <c r="FIH93" s="221"/>
      <c r="FII93" s="221"/>
      <c r="FIJ93" s="221"/>
      <c r="FIK93" s="221"/>
      <c r="FIL93" s="221"/>
      <c r="FIM93" s="221"/>
      <c r="FIN93" s="221"/>
      <c r="FIO93" s="221"/>
      <c r="FIP93" s="221"/>
      <c r="FIQ93" s="221"/>
      <c r="FIR93" s="221"/>
      <c r="FIS93" s="221"/>
      <c r="FIT93" s="221"/>
      <c r="FIU93" s="221"/>
      <c r="FIV93" s="221"/>
      <c r="FIW93" s="221"/>
      <c r="FIX93" s="221"/>
      <c r="FIY93" s="221"/>
      <c r="FIZ93" s="221"/>
      <c r="FJA93" s="221"/>
      <c r="FJB93" s="221"/>
      <c r="FJC93" s="221"/>
      <c r="FJD93" s="221"/>
      <c r="FJE93" s="221"/>
      <c r="FJF93" s="221"/>
      <c r="FJG93" s="221"/>
      <c r="FJH93" s="221"/>
      <c r="FJI93" s="221"/>
      <c r="FJJ93" s="221"/>
      <c r="FJK93" s="221"/>
      <c r="FJL93" s="221"/>
      <c r="FJM93" s="221"/>
      <c r="FJN93" s="221"/>
      <c r="FJO93" s="221"/>
      <c r="FJP93" s="221"/>
      <c r="FJQ93" s="221"/>
      <c r="FJR93" s="221"/>
      <c r="FJS93" s="221"/>
      <c r="FJT93" s="221"/>
      <c r="FJU93" s="221"/>
      <c r="FJV93" s="221"/>
      <c r="FJW93" s="221"/>
      <c r="FJX93" s="221"/>
      <c r="FJY93" s="221"/>
      <c r="FJZ93" s="221"/>
      <c r="FKA93" s="221"/>
      <c r="FKB93" s="221"/>
      <c r="FKC93" s="221"/>
      <c r="FKD93" s="221"/>
      <c r="FKE93" s="221"/>
      <c r="FKF93" s="221"/>
      <c r="FKG93" s="221"/>
      <c r="FKH93" s="221"/>
      <c r="FKI93" s="221"/>
      <c r="FKJ93" s="221"/>
      <c r="FKK93" s="221"/>
      <c r="FKL93" s="221"/>
      <c r="FKM93" s="221"/>
      <c r="FKN93" s="221"/>
      <c r="FKO93" s="221"/>
      <c r="FKP93" s="221"/>
      <c r="FKQ93" s="221"/>
      <c r="FKR93" s="221"/>
      <c r="FKS93" s="221"/>
      <c r="FKT93" s="221"/>
      <c r="FKU93" s="221"/>
      <c r="FKV93" s="221"/>
      <c r="FKW93" s="221"/>
      <c r="FKX93" s="221"/>
      <c r="FKY93" s="221"/>
      <c r="FKZ93" s="221"/>
      <c r="FLA93" s="221"/>
      <c r="FLB93" s="221"/>
      <c r="FLC93" s="221"/>
      <c r="FLD93" s="221"/>
      <c r="FLE93" s="221"/>
      <c r="FLF93" s="221"/>
      <c r="FLG93" s="221"/>
      <c r="FLH93" s="221"/>
      <c r="FLI93" s="221"/>
      <c r="FLJ93" s="221"/>
      <c r="FLK93" s="221"/>
      <c r="FLL93" s="221"/>
      <c r="FLM93" s="221"/>
      <c r="FLN93" s="221"/>
      <c r="FLO93" s="221"/>
      <c r="FLP93" s="221"/>
      <c r="FLQ93" s="221"/>
      <c r="FLR93" s="221"/>
      <c r="FLS93" s="221"/>
      <c r="FLT93" s="221"/>
      <c r="FLU93" s="221"/>
      <c r="FLV93" s="221"/>
      <c r="FLW93" s="221"/>
      <c r="FLX93" s="221"/>
      <c r="FLY93" s="221"/>
      <c r="FLZ93" s="221"/>
      <c r="FMA93" s="221"/>
      <c r="FMB93" s="221"/>
      <c r="FMC93" s="221"/>
      <c r="FMD93" s="221"/>
      <c r="FME93" s="221"/>
      <c r="FMF93" s="221"/>
      <c r="FMG93" s="221"/>
      <c r="FMH93" s="221"/>
      <c r="FMI93" s="221"/>
      <c r="FMJ93" s="221"/>
      <c r="FMK93" s="221"/>
      <c r="FML93" s="221"/>
      <c r="FMM93" s="221"/>
      <c r="FMN93" s="221"/>
      <c r="FMO93" s="221"/>
      <c r="FMP93" s="221"/>
      <c r="FMQ93" s="221"/>
      <c r="FMR93" s="221"/>
      <c r="FMS93" s="221"/>
      <c r="FMT93" s="221"/>
      <c r="FMU93" s="221"/>
      <c r="FMV93" s="221"/>
      <c r="FMW93" s="221"/>
      <c r="FMX93" s="221"/>
      <c r="FMY93" s="221"/>
      <c r="FMZ93" s="221"/>
      <c r="FNA93" s="221"/>
      <c r="FNB93" s="221"/>
      <c r="FNC93" s="221"/>
      <c r="FND93" s="221"/>
      <c r="FNE93" s="221"/>
      <c r="FNF93" s="221"/>
      <c r="FNG93" s="221"/>
      <c r="FNH93" s="221"/>
      <c r="FNI93" s="221"/>
      <c r="FNJ93" s="221"/>
      <c r="FNK93" s="221"/>
      <c r="FNL93" s="221"/>
      <c r="FNM93" s="221"/>
      <c r="FNN93" s="221"/>
      <c r="FNO93" s="221"/>
      <c r="FNP93" s="221"/>
      <c r="FNQ93" s="221"/>
      <c r="FNR93" s="221"/>
      <c r="FNS93" s="221"/>
      <c r="FNT93" s="221"/>
      <c r="FNU93" s="221"/>
      <c r="FNV93" s="221"/>
      <c r="FNW93" s="221"/>
      <c r="FNX93" s="221"/>
      <c r="FNY93" s="221"/>
      <c r="FNZ93" s="221"/>
      <c r="FOA93" s="221"/>
      <c r="FOB93" s="221"/>
      <c r="FOC93" s="221"/>
      <c r="FOD93" s="221"/>
      <c r="FOE93" s="221"/>
      <c r="FOF93" s="221"/>
      <c r="FOG93" s="221"/>
      <c r="FOH93" s="221"/>
      <c r="FOI93" s="221"/>
      <c r="FOJ93" s="221"/>
      <c r="FOK93" s="221"/>
      <c r="FOL93" s="221"/>
      <c r="FOM93" s="221"/>
      <c r="FON93" s="221"/>
      <c r="FOO93" s="221"/>
      <c r="FOP93" s="221"/>
      <c r="FOQ93" s="221"/>
      <c r="FOR93" s="221"/>
      <c r="FOS93" s="221"/>
      <c r="FOT93" s="221"/>
      <c r="FOU93" s="221"/>
      <c r="FOV93" s="221"/>
      <c r="FOW93" s="221"/>
      <c r="FOX93" s="221"/>
      <c r="FOY93" s="221"/>
      <c r="FOZ93" s="221"/>
      <c r="FPA93" s="221"/>
      <c r="FPB93" s="221"/>
      <c r="FPC93" s="221"/>
      <c r="FPD93" s="221"/>
      <c r="FPE93" s="221"/>
      <c r="FPF93" s="221"/>
      <c r="FPG93" s="221"/>
      <c r="FPH93" s="221"/>
      <c r="FPI93" s="221"/>
      <c r="FPJ93" s="221"/>
      <c r="FPK93" s="221"/>
      <c r="FPL93" s="221"/>
      <c r="FPM93" s="221"/>
      <c r="FPN93" s="221"/>
      <c r="FPO93" s="221"/>
      <c r="FPP93" s="221"/>
      <c r="FPQ93" s="221"/>
      <c r="FPR93" s="221"/>
      <c r="FPS93" s="221"/>
      <c r="FPT93" s="221"/>
      <c r="FPU93" s="221"/>
      <c r="FPV93" s="221"/>
      <c r="FPW93" s="221"/>
      <c r="FPX93" s="221"/>
      <c r="FPY93" s="221"/>
      <c r="FPZ93" s="221"/>
      <c r="FQA93" s="221"/>
      <c r="FQB93" s="221"/>
      <c r="FQC93" s="221"/>
      <c r="FQD93" s="221"/>
      <c r="FQE93" s="221"/>
      <c r="FQF93" s="221"/>
      <c r="FQG93" s="221"/>
      <c r="FQH93" s="221"/>
      <c r="FQI93" s="221"/>
      <c r="FQJ93" s="221"/>
      <c r="FQK93" s="221"/>
      <c r="FQL93" s="221"/>
      <c r="FQM93" s="221"/>
      <c r="FQN93" s="221"/>
      <c r="FQO93" s="221"/>
      <c r="FQP93" s="221"/>
      <c r="FQQ93" s="221"/>
      <c r="FQR93" s="221"/>
      <c r="FQS93" s="221"/>
      <c r="FQT93" s="221"/>
      <c r="FQU93" s="221"/>
      <c r="FQV93" s="221"/>
      <c r="FQW93" s="221"/>
      <c r="FQX93" s="221"/>
      <c r="FQY93" s="221"/>
      <c r="FQZ93" s="221"/>
      <c r="FRA93" s="221"/>
      <c r="FRB93" s="221"/>
      <c r="FRC93" s="221"/>
      <c r="FRD93" s="221"/>
      <c r="FRE93" s="221"/>
      <c r="FRF93" s="221"/>
      <c r="FRG93" s="221"/>
      <c r="FRH93" s="221"/>
      <c r="FRI93" s="221"/>
      <c r="FRJ93" s="221"/>
      <c r="FRK93" s="221"/>
      <c r="FRL93" s="221"/>
      <c r="FRM93" s="221"/>
      <c r="FRN93" s="221"/>
      <c r="FRO93" s="221"/>
      <c r="FRP93" s="221"/>
      <c r="FRQ93" s="221"/>
      <c r="FRR93" s="221"/>
      <c r="FRS93" s="221"/>
      <c r="FRT93" s="221"/>
      <c r="FRU93" s="221"/>
      <c r="FRV93" s="221"/>
      <c r="FRW93" s="221"/>
      <c r="FRX93" s="221"/>
      <c r="FRY93" s="221"/>
      <c r="FRZ93" s="221"/>
      <c r="FSA93" s="221"/>
      <c r="FSB93" s="221"/>
      <c r="FSC93" s="221"/>
      <c r="FSD93" s="221"/>
      <c r="FSE93" s="221"/>
      <c r="FSF93" s="221"/>
      <c r="FSG93" s="221"/>
      <c r="FSH93" s="221"/>
      <c r="FSI93" s="221"/>
      <c r="FSJ93" s="221"/>
      <c r="FSK93" s="221"/>
      <c r="FSL93" s="221"/>
      <c r="FSM93" s="221"/>
      <c r="FSN93" s="221"/>
      <c r="FSO93" s="221"/>
      <c r="FSP93" s="221"/>
      <c r="FSQ93" s="221"/>
      <c r="FSR93" s="221"/>
      <c r="FSS93" s="221"/>
      <c r="FST93" s="221"/>
      <c r="FSU93" s="221"/>
      <c r="FSV93" s="221"/>
      <c r="FSW93" s="221"/>
      <c r="FSX93" s="221"/>
      <c r="FSY93" s="221"/>
      <c r="FSZ93" s="221"/>
      <c r="FTA93" s="221"/>
      <c r="FTB93" s="221"/>
      <c r="FTC93" s="221"/>
      <c r="FTD93" s="221"/>
      <c r="FTE93" s="221"/>
      <c r="FTF93" s="221"/>
      <c r="FTG93" s="221"/>
      <c r="FTH93" s="221"/>
      <c r="FTI93" s="221"/>
      <c r="FTJ93" s="221"/>
      <c r="FTK93" s="221"/>
      <c r="FTL93" s="221"/>
      <c r="FTM93" s="221"/>
      <c r="FTN93" s="221"/>
      <c r="FTO93" s="221"/>
      <c r="FTP93" s="221"/>
      <c r="FTQ93" s="221"/>
      <c r="FTR93" s="221"/>
      <c r="FTS93" s="221"/>
      <c r="FTT93" s="221"/>
      <c r="FTU93" s="221"/>
      <c r="FTV93" s="221"/>
      <c r="FTW93" s="221"/>
      <c r="FTX93" s="221"/>
      <c r="FTY93" s="221"/>
      <c r="FTZ93" s="221"/>
      <c r="FUA93" s="221"/>
      <c r="FUB93" s="221"/>
      <c r="FUC93" s="221"/>
      <c r="FUD93" s="221"/>
      <c r="FUE93" s="221"/>
      <c r="FUF93" s="221"/>
      <c r="FUG93" s="221"/>
      <c r="FUH93" s="221"/>
      <c r="FUI93" s="221"/>
      <c r="FUJ93" s="221"/>
      <c r="FUK93" s="221"/>
      <c r="FUL93" s="221"/>
      <c r="FUM93" s="221"/>
      <c r="FUN93" s="221"/>
      <c r="FUO93" s="221"/>
      <c r="FUP93" s="221"/>
      <c r="FUQ93" s="221"/>
      <c r="FUR93" s="221"/>
      <c r="FUS93" s="221"/>
      <c r="FUT93" s="221"/>
      <c r="FUU93" s="221"/>
      <c r="FUV93" s="221"/>
      <c r="FUW93" s="221"/>
      <c r="FUX93" s="221"/>
      <c r="FUY93" s="221"/>
      <c r="FUZ93" s="221"/>
      <c r="FVA93" s="221"/>
      <c r="FVB93" s="221"/>
      <c r="FVC93" s="221"/>
      <c r="FVD93" s="221"/>
      <c r="FVE93" s="221"/>
      <c r="FVF93" s="221"/>
      <c r="FVG93" s="221"/>
      <c r="FVH93" s="221"/>
      <c r="FVI93" s="221"/>
      <c r="FVJ93" s="221"/>
      <c r="FVK93" s="221"/>
      <c r="FVL93" s="221"/>
      <c r="FVM93" s="221"/>
      <c r="FVN93" s="221"/>
      <c r="FVO93" s="221"/>
      <c r="FVP93" s="221"/>
      <c r="FVQ93" s="221"/>
      <c r="FVR93" s="221"/>
      <c r="FVS93" s="221"/>
      <c r="FVT93" s="221"/>
      <c r="FVU93" s="221"/>
      <c r="FVV93" s="221"/>
      <c r="FVW93" s="221"/>
      <c r="FVX93" s="221"/>
      <c r="FVY93" s="221"/>
      <c r="FVZ93" s="221"/>
      <c r="FWA93" s="221"/>
      <c r="FWB93" s="221"/>
      <c r="FWC93" s="221"/>
      <c r="FWD93" s="221"/>
      <c r="FWE93" s="221"/>
      <c r="FWF93" s="221"/>
      <c r="FWG93" s="221"/>
      <c r="FWH93" s="221"/>
      <c r="FWI93" s="221"/>
      <c r="FWJ93" s="221"/>
      <c r="FWK93" s="221"/>
      <c r="FWL93" s="221"/>
      <c r="FWM93" s="221"/>
      <c r="FWN93" s="221"/>
      <c r="FWO93" s="221"/>
      <c r="FWP93" s="221"/>
      <c r="FWQ93" s="221"/>
      <c r="FWR93" s="221"/>
      <c r="FWS93" s="221"/>
      <c r="FWT93" s="221"/>
      <c r="FWU93" s="221"/>
      <c r="FWV93" s="221"/>
      <c r="FWW93" s="221"/>
      <c r="FWX93" s="221"/>
      <c r="FWY93" s="221"/>
      <c r="FWZ93" s="221"/>
      <c r="FXA93" s="221"/>
      <c r="FXB93" s="221"/>
      <c r="FXC93" s="221"/>
      <c r="FXD93" s="221"/>
      <c r="FXE93" s="221"/>
      <c r="FXF93" s="221"/>
      <c r="FXG93" s="221"/>
      <c r="FXH93" s="221"/>
      <c r="FXI93" s="221"/>
      <c r="FXJ93" s="221"/>
      <c r="FXK93" s="221"/>
      <c r="FXL93" s="221"/>
      <c r="FXM93" s="221"/>
      <c r="FXN93" s="221"/>
      <c r="FXO93" s="221"/>
      <c r="FXP93" s="221"/>
      <c r="FXQ93" s="221"/>
      <c r="FXR93" s="221"/>
      <c r="FXS93" s="221"/>
      <c r="FXT93" s="221"/>
      <c r="FXU93" s="221"/>
      <c r="FXV93" s="221"/>
      <c r="FXW93" s="221"/>
      <c r="FXX93" s="221"/>
      <c r="FXY93" s="221"/>
      <c r="FXZ93" s="221"/>
      <c r="FYA93" s="221"/>
      <c r="FYB93" s="221"/>
      <c r="FYC93" s="221"/>
      <c r="FYD93" s="221"/>
      <c r="FYE93" s="221"/>
      <c r="FYF93" s="221"/>
      <c r="FYG93" s="221"/>
      <c r="FYH93" s="221"/>
      <c r="FYI93" s="221"/>
      <c r="FYJ93" s="221"/>
      <c r="FYK93" s="221"/>
      <c r="FYL93" s="221"/>
      <c r="FYM93" s="221"/>
      <c r="FYN93" s="221"/>
      <c r="FYO93" s="221"/>
      <c r="FYP93" s="221"/>
      <c r="FYQ93" s="221"/>
      <c r="FYR93" s="221"/>
      <c r="FYS93" s="221"/>
      <c r="FYT93" s="221"/>
      <c r="FYU93" s="221"/>
      <c r="FYV93" s="221"/>
      <c r="FYW93" s="221"/>
      <c r="FYX93" s="221"/>
      <c r="FYY93" s="221"/>
      <c r="FYZ93" s="221"/>
      <c r="FZA93" s="221"/>
      <c r="FZB93" s="221"/>
      <c r="FZC93" s="221"/>
      <c r="FZD93" s="221"/>
      <c r="FZE93" s="221"/>
      <c r="FZF93" s="221"/>
      <c r="FZG93" s="221"/>
      <c r="FZH93" s="221"/>
      <c r="FZI93" s="221"/>
      <c r="FZJ93" s="221"/>
      <c r="FZK93" s="221"/>
      <c r="FZL93" s="221"/>
      <c r="FZM93" s="221"/>
      <c r="FZN93" s="221"/>
      <c r="FZO93" s="221"/>
      <c r="FZP93" s="221"/>
      <c r="FZQ93" s="221"/>
      <c r="FZR93" s="221"/>
      <c r="FZS93" s="221"/>
      <c r="FZT93" s="221"/>
      <c r="FZU93" s="221"/>
      <c r="FZV93" s="221"/>
      <c r="FZW93" s="221"/>
      <c r="FZX93" s="221"/>
      <c r="FZY93" s="221"/>
      <c r="FZZ93" s="221"/>
      <c r="GAA93" s="221"/>
      <c r="GAB93" s="221"/>
      <c r="GAC93" s="221"/>
      <c r="GAD93" s="221"/>
      <c r="GAE93" s="221"/>
      <c r="GAF93" s="221"/>
      <c r="GAG93" s="221"/>
      <c r="GAH93" s="221"/>
      <c r="GAI93" s="221"/>
      <c r="GAJ93" s="221"/>
      <c r="GAK93" s="221"/>
      <c r="GAL93" s="221"/>
      <c r="GAM93" s="221"/>
      <c r="GAN93" s="221"/>
      <c r="GAO93" s="221"/>
      <c r="GAP93" s="221"/>
      <c r="GAQ93" s="221"/>
      <c r="GAR93" s="221"/>
      <c r="GAS93" s="221"/>
      <c r="GAT93" s="221"/>
      <c r="GAU93" s="221"/>
      <c r="GAV93" s="221"/>
      <c r="GAW93" s="221"/>
      <c r="GAX93" s="221"/>
      <c r="GAY93" s="221"/>
      <c r="GAZ93" s="221"/>
      <c r="GBA93" s="221"/>
      <c r="GBB93" s="221"/>
      <c r="GBC93" s="221"/>
      <c r="GBD93" s="221"/>
      <c r="GBE93" s="221"/>
      <c r="GBF93" s="221"/>
      <c r="GBG93" s="221"/>
      <c r="GBH93" s="221"/>
      <c r="GBI93" s="221"/>
      <c r="GBJ93" s="221"/>
      <c r="GBK93" s="221"/>
      <c r="GBL93" s="221"/>
      <c r="GBM93" s="221"/>
      <c r="GBN93" s="221"/>
      <c r="GBO93" s="221"/>
      <c r="GBP93" s="221"/>
      <c r="GBQ93" s="221"/>
      <c r="GBR93" s="221"/>
      <c r="GBS93" s="221"/>
      <c r="GBT93" s="221"/>
      <c r="GBU93" s="221"/>
      <c r="GBV93" s="221"/>
      <c r="GBW93" s="221"/>
      <c r="GBX93" s="221"/>
      <c r="GBY93" s="221"/>
      <c r="GBZ93" s="221"/>
      <c r="GCA93" s="221"/>
      <c r="GCB93" s="221"/>
      <c r="GCC93" s="221"/>
      <c r="GCD93" s="221"/>
      <c r="GCE93" s="221"/>
      <c r="GCF93" s="221"/>
      <c r="GCG93" s="221"/>
      <c r="GCH93" s="221"/>
      <c r="GCI93" s="221"/>
      <c r="GCJ93" s="221"/>
      <c r="GCK93" s="221"/>
      <c r="GCL93" s="221"/>
      <c r="GCM93" s="221"/>
      <c r="GCN93" s="221"/>
      <c r="GCO93" s="221"/>
      <c r="GCP93" s="221"/>
      <c r="GCQ93" s="221"/>
      <c r="GCR93" s="221"/>
      <c r="GCS93" s="221"/>
      <c r="GCT93" s="221"/>
      <c r="GCU93" s="221"/>
      <c r="GCV93" s="221"/>
      <c r="GCW93" s="221"/>
      <c r="GCX93" s="221"/>
      <c r="GCY93" s="221"/>
      <c r="GCZ93" s="221"/>
      <c r="GDA93" s="221"/>
      <c r="GDB93" s="221"/>
      <c r="GDC93" s="221"/>
      <c r="GDD93" s="221"/>
      <c r="GDE93" s="221"/>
      <c r="GDF93" s="221"/>
      <c r="GDG93" s="221"/>
      <c r="GDH93" s="221"/>
      <c r="GDI93" s="221"/>
      <c r="GDJ93" s="221"/>
      <c r="GDK93" s="221"/>
      <c r="GDL93" s="221"/>
      <c r="GDM93" s="221"/>
      <c r="GDN93" s="221"/>
      <c r="GDO93" s="221"/>
      <c r="GDP93" s="221"/>
      <c r="GDQ93" s="221"/>
      <c r="GDR93" s="221"/>
      <c r="GDS93" s="221"/>
      <c r="GDT93" s="221"/>
      <c r="GDU93" s="221"/>
      <c r="GDV93" s="221"/>
      <c r="GDW93" s="221"/>
      <c r="GDX93" s="221"/>
      <c r="GDY93" s="221"/>
      <c r="GDZ93" s="221"/>
      <c r="GEA93" s="221"/>
      <c r="GEB93" s="221"/>
      <c r="GEC93" s="221"/>
      <c r="GED93" s="221"/>
      <c r="GEE93" s="221"/>
      <c r="GEF93" s="221"/>
      <c r="GEG93" s="221"/>
      <c r="GEH93" s="221"/>
      <c r="GEI93" s="221"/>
      <c r="GEJ93" s="221"/>
      <c r="GEK93" s="221"/>
      <c r="GEL93" s="221"/>
      <c r="GEM93" s="221"/>
      <c r="GEN93" s="221"/>
      <c r="GEO93" s="221"/>
      <c r="GEP93" s="221"/>
      <c r="GEQ93" s="221"/>
      <c r="GER93" s="221"/>
      <c r="GES93" s="221"/>
      <c r="GET93" s="221"/>
      <c r="GEU93" s="221"/>
      <c r="GEV93" s="221"/>
      <c r="GEW93" s="221"/>
      <c r="GEX93" s="221"/>
      <c r="GEY93" s="221"/>
      <c r="GEZ93" s="221"/>
      <c r="GFA93" s="221"/>
      <c r="GFB93" s="221"/>
      <c r="GFC93" s="221"/>
      <c r="GFD93" s="221"/>
      <c r="GFE93" s="221"/>
      <c r="GFF93" s="221"/>
      <c r="GFG93" s="221"/>
      <c r="GFH93" s="221"/>
      <c r="GFI93" s="221"/>
      <c r="GFJ93" s="221"/>
      <c r="GFK93" s="221"/>
      <c r="GFL93" s="221"/>
      <c r="GFM93" s="221"/>
      <c r="GFN93" s="221"/>
      <c r="GFO93" s="221"/>
      <c r="GFP93" s="221"/>
      <c r="GFQ93" s="221"/>
      <c r="GFR93" s="221"/>
      <c r="GFS93" s="221"/>
      <c r="GFT93" s="221"/>
      <c r="GFU93" s="221"/>
      <c r="GFV93" s="221"/>
      <c r="GFW93" s="221"/>
      <c r="GFX93" s="221"/>
      <c r="GFY93" s="221"/>
      <c r="GFZ93" s="221"/>
      <c r="GGA93" s="221"/>
      <c r="GGB93" s="221"/>
      <c r="GGC93" s="221"/>
      <c r="GGD93" s="221"/>
      <c r="GGE93" s="221"/>
      <c r="GGF93" s="221"/>
      <c r="GGG93" s="221"/>
      <c r="GGH93" s="221"/>
      <c r="GGI93" s="221"/>
      <c r="GGJ93" s="221"/>
      <c r="GGK93" s="221"/>
      <c r="GGL93" s="221"/>
      <c r="GGM93" s="221"/>
      <c r="GGN93" s="221"/>
      <c r="GGO93" s="221"/>
      <c r="GGP93" s="221"/>
      <c r="GGQ93" s="221"/>
      <c r="GGR93" s="221"/>
      <c r="GGS93" s="221"/>
      <c r="GGT93" s="221"/>
      <c r="GGU93" s="221"/>
      <c r="GGV93" s="221"/>
      <c r="GGW93" s="221"/>
      <c r="GGX93" s="221"/>
      <c r="GGY93" s="221"/>
      <c r="GGZ93" s="221"/>
      <c r="GHA93" s="221"/>
      <c r="GHB93" s="221"/>
      <c r="GHC93" s="221"/>
      <c r="GHD93" s="221"/>
      <c r="GHE93" s="221"/>
      <c r="GHF93" s="221"/>
      <c r="GHG93" s="221"/>
      <c r="GHH93" s="221"/>
      <c r="GHI93" s="221"/>
      <c r="GHJ93" s="221"/>
      <c r="GHK93" s="221"/>
      <c r="GHL93" s="221"/>
      <c r="GHM93" s="221"/>
      <c r="GHN93" s="221"/>
      <c r="GHO93" s="221"/>
      <c r="GHP93" s="221"/>
      <c r="GHQ93" s="221"/>
      <c r="GHR93" s="221"/>
      <c r="GHS93" s="221"/>
      <c r="GHT93" s="221"/>
      <c r="GHU93" s="221"/>
      <c r="GHV93" s="221"/>
      <c r="GHW93" s="221"/>
      <c r="GHX93" s="221"/>
      <c r="GHY93" s="221"/>
      <c r="GHZ93" s="221"/>
      <c r="GIA93" s="221"/>
      <c r="GIB93" s="221"/>
      <c r="GIC93" s="221"/>
      <c r="GID93" s="221"/>
      <c r="GIE93" s="221"/>
      <c r="GIF93" s="221"/>
      <c r="GIG93" s="221"/>
      <c r="GIH93" s="221"/>
      <c r="GII93" s="221"/>
      <c r="GIJ93" s="221"/>
      <c r="GIK93" s="221"/>
      <c r="GIL93" s="221"/>
      <c r="GIM93" s="221"/>
      <c r="GIN93" s="221"/>
      <c r="GIO93" s="221"/>
      <c r="GIP93" s="221"/>
      <c r="GIQ93" s="221"/>
      <c r="GIR93" s="221"/>
      <c r="GIS93" s="221"/>
      <c r="GIT93" s="221"/>
      <c r="GIU93" s="221"/>
      <c r="GIV93" s="221"/>
      <c r="GIW93" s="221"/>
      <c r="GIX93" s="221"/>
      <c r="GIY93" s="221"/>
      <c r="GIZ93" s="221"/>
      <c r="GJA93" s="221"/>
      <c r="GJB93" s="221"/>
      <c r="GJC93" s="221"/>
      <c r="GJD93" s="221"/>
      <c r="GJE93" s="221"/>
      <c r="GJF93" s="221"/>
      <c r="GJG93" s="221"/>
      <c r="GJH93" s="221"/>
      <c r="GJI93" s="221"/>
      <c r="GJJ93" s="221"/>
      <c r="GJK93" s="221"/>
      <c r="GJL93" s="221"/>
      <c r="GJM93" s="221"/>
      <c r="GJN93" s="221"/>
      <c r="GJO93" s="221"/>
      <c r="GJP93" s="221"/>
      <c r="GJQ93" s="221"/>
      <c r="GJR93" s="221"/>
      <c r="GJS93" s="221"/>
      <c r="GJT93" s="221"/>
      <c r="GJU93" s="221"/>
      <c r="GJV93" s="221"/>
      <c r="GJW93" s="221"/>
      <c r="GJX93" s="221"/>
      <c r="GJY93" s="221"/>
      <c r="GJZ93" s="221"/>
      <c r="GKA93" s="221"/>
      <c r="GKB93" s="221"/>
      <c r="GKC93" s="221"/>
      <c r="GKD93" s="221"/>
      <c r="GKE93" s="221"/>
      <c r="GKF93" s="221"/>
      <c r="GKG93" s="221"/>
      <c r="GKH93" s="221"/>
      <c r="GKI93" s="221"/>
      <c r="GKJ93" s="221"/>
      <c r="GKK93" s="221"/>
      <c r="GKL93" s="221"/>
      <c r="GKM93" s="221"/>
      <c r="GKN93" s="221"/>
      <c r="GKO93" s="221"/>
      <c r="GKP93" s="221"/>
      <c r="GKQ93" s="221"/>
      <c r="GKR93" s="221"/>
      <c r="GKS93" s="221"/>
      <c r="GKT93" s="221"/>
      <c r="GKU93" s="221"/>
      <c r="GKV93" s="221"/>
      <c r="GKW93" s="221"/>
      <c r="GKX93" s="221"/>
      <c r="GKY93" s="221"/>
      <c r="GKZ93" s="221"/>
      <c r="GLA93" s="221"/>
      <c r="GLB93" s="221"/>
      <c r="GLC93" s="221"/>
      <c r="GLD93" s="221"/>
      <c r="GLE93" s="221"/>
      <c r="GLF93" s="221"/>
      <c r="GLG93" s="221"/>
      <c r="GLH93" s="221"/>
      <c r="GLI93" s="221"/>
      <c r="GLJ93" s="221"/>
      <c r="GLK93" s="221"/>
      <c r="GLL93" s="221"/>
      <c r="GLM93" s="221"/>
      <c r="GLN93" s="221"/>
      <c r="GLO93" s="221"/>
      <c r="GLP93" s="221"/>
      <c r="GLQ93" s="221"/>
      <c r="GLR93" s="221"/>
      <c r="GLS93" s="221"/>
      <c r="GLT93" s="221"/>
      <c r="GLU93" s="221"/>
      <c r="GLV93" s="221"/>
      <c r="GLW93" s="221"/>
      <c r="GLX93" s="221"/>
      <c r="GLY93" s="221"/>
      <c r="GLZ93" s="221"/>
      <c r="GMA93" s="221"/>
      <c r="GMB93" s="221"/>
      <c r="GMC93" s="221"/>
      <c r="GMD93" s="221"/>
      <c r="GME93" s="221"/>
      <c r="GMF93" s="221"/>
      <c r="GMG93" s="221"/>
      <c r="GMH93" s="221"/>
      <c r="GMI93" s="221"/>
      <c r="GMJ93" s="221"/>
      <c r="GMK93" s="221"/>
      <c r="GML93" s="221"/>
      <c r="GMM93" s="221"/>
      <c r="GMN93" s="221"/>
      <c r="GMO93" s="221"/>
      <c r="GMP93" s="221"/>
      <c r="GMQ93" s="221"/>
      <c r="GMR93" s="221"/>
      <c r="GMS93" s="221"/>
      <c r="GMT93" s="221"/>
      <c r="GMU93" s="221"/>
      <c r="GMV93" s="221"/>
      <c r="GMW93" s="221"/>
      <c r="GMX93" s="221"/>
      <c r="GMY93" s="221"/>
      <c r="GMZ93" s="221"/>
      <c r="GNA93" s="221"/>
      <c r="GNB93" s="221"/>
      <c r="GNC93" s="221"/>
      <c r="GND93" s="221"/>
      <c r="GNE93" s="221"/>
      <c r="GNF93" s="221"/>
      <c r="GNG93" s="221"/>
      <c r="GNH93" s="221"/>
      <c r="GNI93" s="221"/>
      <c r="GNJ93" s="221"/>
      <c r="GNK93" s="221"/>
      <c r="GNL93" s="221"/>
      <c r="GNM93" s="221"/>
      <c r="GNN93" s="221"/>
      <c r="GNO93" s="221"/>
      <c r="GNP93" s="221"/>
      <c r="GNQ93" s="221"/>
      <c r="GNR93" s="221"/>
      <c r="GNS93" s="221"/>
      <c r="GNT93" s="221"/>
      <c r="GNU93" s="221"/>
      <c r="GNV93" s="221"/>
      <c r="GNW93" s="221"/>
      <c r="GNX93" s="221"/>
      <c r="GNY93" s="221"/>
      <c r="GNZ93" s="221"/>
      <c r="GOA93" s="221"/>
      <c r="GOB93" s="221"/>
      <c r="GOC93" s="221"/>
      <c r="GOD93" s="221"/>
      <c r="GOE93" s="221"/>
      <c r="GOF93" s="221"/>
      <c r="GOG93" s="221"/>
      <c r="GOH93" s="221"/>
      <c r="GOI93" s="221"/>
      <c r="GOJ93" s="221"/>
      <c r="GOK93" s="221"/>
      <c r="GOL93" s="221"/>
      <c r="GOM93" s="221"/>
      <c r="GON93" s="221"/>
      <c r="GOO93" s="221"/>
      <c r="GOP93" s="221"/>
      <c r="GOQ93" s="221"/>
      <c r="GOR93" s="221"/>
      <c r="GOS93" s="221"/>
      <c r="GOT93" s="221"/>
      <c r="GOU93" s="221"/>
      <c r="GOV93" s="221"/>
      <c r="GOW93" s="221"/>
      <c r="GOX93" s="221"/>
      <c r="GOY93" s="221"/>
      <c r="GOZ93" s="221"/>
      <c r="GPA93" s="221"/>
      <c r="GPB93" s="221"/>
      <c r="GPC93" s="221"/>
      <c r="GPD93" s="221"/>
      <c r="GPE93" s="221"/>
      <c r="GPF93" s="221"/>
      <c r="GPG93" s="221"/>
      <c r="GPH93" s="221"/>
      <c r="GPI93" s="221"/>
      <c r="GPJ93" s="221"/>
      <c r="GPK93" s="221"/>
      <c r="GPL93" s="221"/>
      <c r="GPM93" s="221"/>
      <c r="GPN93" s="221"/>
      <c r="GPO93" s="221"/>
      <c r="GPP93" s="221"/>
      <c r="GPQ93" s="221"/>
      <c r="GPR93" s="221"/>
      <c r="GPS93" s="221"/>
      <c r="GPT93" s="221"/>
      <c r="GPU93" s="221"/>
      <c r="GPV93" s="221"/>
      <c r="GPW93" s="221"/>
      <c r="GPX93" s="221"/>
      <c r="GPY93" s="221"/>
      <c r="GPZ93" s="221"/>
      <c r="GQA93" s="221"/>
      <c r="GQB93" s="221"/>
      <c r="GQC93" s="221"/>
      <c r="GQD93" s="221"/>
      <c r="GQE93" s="221"/>
      <c r="GQF93" s="221"/>
      <c r="GQG93" s="221"/>
      <c r="GQH93" s="221"/>
      <c r="GQI93" s="221"/>
      <c r="GQJ93" s="221"/>
      <c r="GQK93" s="221"/>
      <c r="GQL93" s="221"/>
      <c r="GQM93" s="221"/>
      <c r="GQN93" s="221"/>
      <c r="GQO93" s="221"/>
      <c r="GQP93" s="221"/>
      <c r="GQQ93" s="221"/>
      <c r="GQR93" s="221"/>
      <c r="GQS93" s="221"/>
      <c r="GQT93" s="221"/>
      <c r="GQU93" s="221"/>
      <c r="GQV93" s="221"/>
      <c r="GQW93" s="221"/>
      <c r="GQX93" s="221"/>
      <c r="GQY93" s="221"/>
      <c r="GQZ93" s="221"/>
      <c r="GRA93" s="221"/>
      <c r="GRB93" s="221"/>
      <c r="GRC93" s="221"/>
      <c r="GRD93" s="221"/>
      <c r="GRE93" s="221"/>
      <c r="GRF93" s="221"/>
      <c r="GRG93" s="221"/>
      <c r="GRH93" s="221"/>
      <c r="GRI93" s="221"/>
      <c r="GRJ93" s="221"/>
      <c r="GRK93" s="221"/>
      <c r="GRL93" s="221"/>
      <c r="GRM93" s="221"/>
      <c r="GRN93" s="221"/>
      <c r="GRO93" s="221"/>
      <c r="GRP93" s="221"/>
      <c r="GRQ93" s="221"/>
      <c r="GRR93" s="221"/>
      <c r="GRS93" s="221"/>
      <c r="GRT93" s="221"/>
      <c r="GRU93" s="221"/>
      <c r="GRV93" s="221"/>
      <c r="GRW93" s="221"/>
      <c r="GRX93" s="221"/>
      <c r="GRY93" s="221"/>
      <c r="GRZ93" s="221"/>
      <c r="GSA93" s="221"/>
      <c r="GSB93" s="221"/>
      <c r="GSC93" s="221"/>
      <c r="GSD93" s="221"/>
      <c r="GSE93" s="221"/>
      <c r="GSF93" s="221"/>
      <c r="GSG93" s="221"/>
      <c r="GSH93" s="221"/>
      <c r="GSI93" s="221"/>
      <c r="GSJ93" s="221"/>
      <c r="GSK93" s="221"/>
      <c r="GSL93" s="221"/>
      <c r="GSM93" s="221"/>
      <c r="GSN93" s="221"/>
      <c r="GSO93" s="221"/>
      <c r="GSP93" s="221"/>
      <c r="GSQ93" s="221"/>
      <c r="GSR93" s="221"/>
      <c r="GSS93" s="221"/>
      <c r="GST93" s="221"/>
      <c r="GSU93" s="221"/>
      <c r="GSV93" s="221"/>
      <c r="GSW93" s="221"/>
      <c r="GSX93" s="221"/>
      <c r="GSY93" s="221"/>
      <c r="GSZ93" s="221"/>
      <c r="GTA93" s="221"/>
      <c r="GTB93" s="221"/>
      <c r="GTC93" s="221"/>
      <c r="GTD93" s="221"/>
      <c r="GTE93" s="221"/>
      <c r="GTF93" s="221"/>
      <c r="GTG93" s="221"/>
      <c r="GTH93" s="221"/>
      <c r="GTI93" s="221"/>
      <c r="GTJ93" s="221"/>
      <c r="GTK93" s="221"/>
      <c r="GTL93" s="221"/>
      <c r="GTM93" s="221"/>
      <c r="GTN93" s="221"/>
      <c r="GTO93" s="221"/>
      <c r="GTP93" s="221"/>
      <c r="GTQ93" s="221"/>
      <c r="GTR93" s="221"/>
      <c r="GTS93" s="221"/>
      <c r="GTT93" s="221"/>
      <c r="GTU93" s="221"/>
      <c r="GTV93" s="221"/>
      <c r="GTW93" s="221"/>
      <c r="GTX93" s="221"/>
      <c r="GTY93" s="221"/>
      <c r="GTZ93" s="221"/>
      <c r="GUA93" s="221"/>
      <c r="GUB93" s="221"/>
      <c r="GUC93" s="221"/>
      <c r="GUD93" s="221"/>
      <c r="GUE93" s="221"/>
      <c r="GUF93" s="221"/>
      <c r="GUG93" s="221"/>
      <c r="GUH93" s="221"/>
      <c r="GUI93" s="221"/>
      <c r="GUJ93" s="221"/>
      <c r="GUK93" s="221"/>
      <c r="GUL93" s="221"/>
      <c r="GUM93" s="221"/>
      <c r="GUN93" s="221"/>
      <c r="GUO93" s="221"/>
      <c r="GUP93" s="221"/>
      <c r="GUQ93" s="221"/>
      <c r="GUR93" s="221"/>
      <c r="GUS93" s="221"/>
      <c r="GUT93" s="221"/>
      <c r="GUU93" s="221"/>
      <c r="GUV93" s="221"/>
      <c r="GUW93" s="221"/>
      <c r="GUX93" s="221"/>
      <c r="GUY93" s="221"/>
      <c r="GUZ93" s="221"/>
      <c r="GVA93" s="221"/>
      <c r="GVB93" s="221"/>
      <c r="GVC93" s="221"/>
      <c r="GVD93" s="221"/>
      <c r="GVE93" s="221"/>
      <c r="GVF93" s="221"/>
      <c r="GVG93" s="221"/>
      <c r="GVH93" s="221"/>
      <c r="GVI93" s="221"/>
      <c r="GVJ93" s="221"/>
      <c r="GVK93" s="221"/>
      <c r="GVL93" s="221"/>
      <c r="GVM93" s="221"/>
      <c r="GVN93" s="221"/>
      <c r="GVO93" s="221"/>
      <c r="GVP93" s="221"/>
      <c r="GVQ93" s="221"/>
      <c r="GVR93" s="221"/>
      <c r="GVS93" s="221"/>
      <c r="GVT93" s="221"/>
      <c r="GVU93" s="221"/>
      <c r="GVV93" s="221"/>
      <c r="GVW93" s="221"/>
      <c r="GVX93" s="221"/>
      <c r="GVY93" s="221"/>
      <c r="GVZ93" s="221"/>
      <c r="GWA93" s="221"/>
      <c r="GWB93" s="221"/>
      <c r="GWC93" s="221"/>
      <c r="GWD93" s="221"/>
      <c r="GWE93" s="221"/>
      <c r="GWF93" s="221"/>
      <c r="GWG93" s="221"/>
      <c r="GWH93" s="221"/>
      <c r="GWI93" s="221"/>
      <c r="GWJ93" s="221"/>
      <c r="GWK93" s="221"/>
      <c r="GWL93" s="221"/>
      <c r="GWM93" s="221"/>
      <c r="GWN93" s="221"/>
      <c r="GWO93" s="221"/>
      <c r="GWP93" s="221"/>
      <c r="GWQ93" s="221"/>
      <c r="GWR93" s="221"/>
      <c r="GWS93" s="221"/>
      <c r="GWT93" s="221"/>
      <c r="GWU93" s="221"/>
      <c r="GWV93" s="221"/>
      <c r="GWW93" s="221"/>
      <c r="GWX93" s="221"/>
      <c r="GWY93" s="221"/>
      <c r="GWZ93" s="221"/>
      <c r="GXA93" s="221"/>
      <c r="GXB93" s="221"/>
      <c r="GXC93" s="221"/>
      <c r="GXD93" s="221"/>
      <c r="GXE93" s="221"/>
      <c r="GXF93" s="221"/>
      <c r="GXG93" s="221"/>
      <c r="GXH93" s="221"/>
      <c r="GXI93" s="221"/>
      <c r="GXJ93" s="221"/>
      <c r="GXK93" s="221"/>
      <c r="GXL93" s="221"/>
      <c r="GXM93" s="221"/>
      <c r="GXN93" s="221"/>
      <c r="GXO93" s="221"/>
      <c r="GXP93" s="221"/>
      <c r="GXQ93" s="221"/>
      <c r="GXR93" s="221"/>
      <c r="GXS93" s="221"/>
      <c r="GXT93" s="221"/>
      <c r="GXU93" s="221"/>
      <c r="GXV93" s="221"/>
      <c r="GXW93" s="221"/>
      <c r="GXX93" s="221"/>
      <c r="GXY93" s="221"/>
      <c r="GXZ93" s="221"/>
      <c r="GYA93" s="221"/>
      <c r="GYB93" s="221"/>
      <c r="GYC93" s="221"/>
      <c r="GYD93" s="221"/>
      <c r="GYE93" s="221"/>
      <c r="GYF93" s="221"/>
      <c r="GYG93" s="221"/>
      <c r="GYH93" s="221"/>
      <c r="GYI93" s="221"/>
      <c r="GYJ93" s="221"/>
      <c r="GYK93" s="221"/>
      <c r="GYL93" s="221"/>
      <c r="GYM93" s="221"/>
      <c r="GYN93" s="221"/>
      <c r="GYO93" s="221"/>
      <c r="GYP93" s="221"/>
      <c r="GYQ93" s="221"/>
      <c r="GYR93" s="221"/>
      <c r="GYS93" s="221"/>
      <c r="GYT93" s="221"/>
      <c r="GYU93" s="221"/>
      <c r="GYV93" s="221"/>
      <c r="GYW93" s="221"/>
      <c r="GYX93" s="221"/>
      <c r="GYY93" s="221"/>
      <c r="GYZ93" s="221"/>
      <c r="GZA93" s="221"/>
      <c r="GZB93" s="221"/>
      <c r="GZC93" s="221"/>
      <c r="GZD93" s="221"/>
      <c r="GZE93" s="221"/>
      <c r="GZF93" s="221"/>
      <c r="GZG93" s="221"/>
      <c r="GZH93" s="221"/>
      <c r="GZI93" s="221"/>
      <c r="GZJ93" s="221"/>
      <c r="GZK93" s="221"/>
      <c r="GZL93" s="221"/>
      <c r="GZM93" s="221"/>
      <c r="GZN93" s="221"/>
      <c r="GZO93" s="221"/>
      <c r="GZP93" s="221"/>
      <c r="GZQ93" s="221"/>
      <c r="GZR93" s="221"/>
      <c r="GZS93" s="221"/>
      <c r="GZT93" s="221"/>
      <c r="GZU93" s="221"/>
      <c r="GZV93" s="221"/>
      <c r="GZW93" s="221"/>
      <c r="GZX93" s="221"/>
      <c r="GZY93" s="221"/>
      <c r="GZZ93" s="221"/>
      <c r="HAA93" s="221"/>
      <c r="HAB93" s="221"/>
      <c r="HAC93" s="221"/>
      <c r="HAD93" s="221"/>
      <c r="HAE93" s="221"/>
      <c r="HAF93" s="221"/>
      <c r="HAG93" s="221"/>
      <c r="HAH93" s="221"/>
      <c r="HAI93" s="221"/>
      <c r="HAJ93" s="221"/>
      <c r="HAK93" s="221"/>
      <c r="HAL93" s="221"/>
      <c r="HAM93" s="221"/>
      <c r="HAN93" s="221"/>
      <c r="HAO93" s="221"/>
      <c r="HAP93" s="221"/>
      <c r="HAQ93" s="221"/>
      <c r="HAR93" s="221"/>
      <c r="HAS93" s="221"/>
      <c r="HAT93" s="221"/>
      <c r="HAU93" s="221"/>
      <c r="HAV93" s="221"/>
      <c r="HAW93" s="221"/>
      <c r="HAX93" s="221"/>
      <c r="HAY93" s="221"/>
      <c r="HAZ93" s="221"/>
      <c r="HBA93" s="221"/>
      <c r="HBB93" s="221"/>
      <c r="HBC93" s="221"/>
      <c r="HBD93" s="221"/>
      <c r="HBE93" s="221"/>
      <c r="HBF93" s="221"/>
      <c r="HBG93" s="221"/>
      <c r="HBH93" s="221"/>
      <c r="HBI93" s="221"/>
      <c r="HBJ93" s="221"/>
      <c r="HBK93" s="221"/>
      <c r="HBL93" s="221"/>
      <c r="HBM93" s="221"/>
      <c r="HBN93" s="221"/>
      <c r="HBO93" s="221"/>
      <c r="HBP93" s="221"/>
      <c r="HBQ93" s="221"/>
      <c r="HBR93" s="221"/>
      <c r="HBS93" s="221"/>
      <c r="HBT93" s="221"/>
      <c r="HBU93" s="221"/>
      <c r="HBV93" s="221"/>
      <c r="HBW93" s="221"/>
      <c r="HBX93" s="221"/>
      <c r="HBY93" s="221"/>
      <c r="HBZ93" s="221"/>
      <c r="HCA93" s="221"/>
      <c r="HCB93" s="221"/>
      <c r="HCC93" s="221"/>
      <c r="HCD93" s="221"/>
      <c r="HCE93" s="221"/>
      <c r="HCF93" s="221"/>
      <c r="HCG93" s="221"/>
      <c r="HCH93" s="221"/>
      <c r="HCI93" s="221"/>
      <c r="HCJ93" s="221"/>
      <c r="HCK93" s="221"/>
      <c r="HCL93" s="221"/>
      <c r="HCM93" s="221"/>
      <c r="HCN93" s="221"/>
      <c r="HCO93" s="221"/>
      <c r="HCP93" s="221"/>
      <c r="HCQ93" s="221"/>
      <c r="HCR93" s="221"/>
      <c r="HCS93" s="221"/>
      <c r="HCT93" s="221"/>
      <c r="HCU93" s="221"/>
      <c r="HCV93" s="221"/>
      <c r="HCW93" s="221"/>
      <c r="HCX93" s="221"/>
      <c r="HCY93" s="221"/>
      <c r="HCZ93" s="221"/>
      <c r="HDA93" s="221"/>
      <c r="HDB93" s="221"/>
      <c r="HDC93" s="221"/>
      <c r="HDD93" s="221"/>
      <c r="HDE93" s="221"/>
      <c r="HDF93" s="221"/>
      <c r="HDG93" s="221"/>
      <c r="HDH93" s="221"/>
      <c r="HDI93" s="221"/>
      <c r="HDJ93" s="221"/>
      <c r="HDK93" s="221"/>
      <c r="HDL93" s="221"/>
      <c r="HDM93" s="221"/>
      <c r="HDN93" s="221"/>
      <c r="HDO93" s="221"/>
      <c r="HDP93" s="221"/>
      <c r="HDQ93" s="221"/>
      <c r="HDR93" s="221"/>
      <c r="HDS93" s="221"/>
      <c r="HDT93" s="221"/>
      <c r="HDU93" s="221"/>
      <c r="HDV93" s="221"/>
      <c r="HDW93" s="221"/>
      <c r="HDX93" s="221"/>
      <c r="HDY93" s="221"/>
      <c r="HDZ93" s="221"/>
      <c r="HEA93" s="221"/>
      <c r="HEB93" s="221"/>
      <c r="HEC93" s="221"/>
      <c r="HED93" s="221"/>
      <c r="HEE93" s="221"/>
      <c r="HEF93" s="221"/>
      <c r="HEG93" s="221"/>
      <c r="HEH93" s="221"/>
      <c r="HEI93" s="221"/>
      <c r="HEJ93" s="221"/>
      <c r="HEK93" s="221"/>
      <c r="HEL93" s="221"/>
      <c r="HEM93" s="221"/>
      <c r="HEN93" s="221"/>
      <c r="HEO93" s="221"/>
      <c r="HEP93" s="221"/>
      <c r="HEQ93" s="221"/>
      <c r="HER93" s="221"/>
      <c r="HES93" s="221"/>
      <c r="HET93" s="221"/>
      <c r="HEU93" s="221"/>
      <c r="HEV93" s="221"/>
      <c r="HEW93" s="221"/>
      <c r="HEX93" s="221"/>
      <c r="HEY93" s="221"/>
      <c r="HEZ93" s="221"/>
      <c r="HFA93" s="221"/>
      <c r="HFB93" s="221"/>
      <c r="HFC93" s="221"/>
      <c r="HFD93" s="221"/>
      <c r="HFE93" s="221"/>
      <c r="HFF93" s="221"/>
      <c r="HFG93" s="221"/>
      <c r="HFH93" s="221"/>
      <c r="HFI93" s="221"/>
      <c r="HFJ93" s="221"/>
      <c r="HFK93" s="221"/>
      <c r="HFL93" s="221"/>
      <c r="HFM93" s="221"/>
      <c r="HFN93" s="221"/>
      <c r="HFO93" s="221"/>
      <c r="HFP93" s="221"/>
      <c r="HFQ93" s="221"/>
      <c r="HFR93" s="221"/>
      <c r="HFS93" s="221"/>
      <c r="HFT93" s="221"/>
      <c r="HFU93" s="221"/>
      <c r="HFV93" s="221"/>
      <c r="HFW93" s="221"/>
      <c r="HFX93" s="221"/>
      <c r="HFY93" s="221"/>
      <c r="HFZ93" s="221"/>
      <c r="HGA93" s="221"/>
      <c r="HGB93" s="221"/>
      <c r="HGC93" s="221"/>
      <c r="HGD93" s="221"/>
      <c r="HGE93" s="221"/>
      <c r="HGF93" s="221"/>
      <c r="HGG93" s="221"/>
      <c r="HGH93" s="221"/>
      <c r="HGI93" s="221"/>
      <c r="HGJ93" s="221"/>
      <c r="HGK93" s="221"/>
      <c r="HGL93" s="221"/>
      <c r="HGM93" s="221"/>
      <c r="HGN93" s="221"/>
      <c r="HGO93" s="221"/>
      <c r="HGP93" s="221"/>
      <c r="HGQ93" s="221"/>
      <c r="HGR93" s="221"/>
      <c r="HGS93" s="221"/>
      <c r="HGT93" s="221"/>
      <c r="HGU93" s="221"/>
      <c r="HGV93" s="221"/>
      <c r="HGW93" s="221"/>
      <c r="HGX93" s="221"/>
      <c r="HGY93" s="221"/>
      <c r="HGZ93" s="221"/>
      <c r="HHA93" s="221"/>
      <c r="HHB93" s="221"/>
      <c r="HHC93" s="221"/>
      <c r="HHD93" s="221"/>
      <c r="HHE93" s="221"/>
      <c r="HHF93" s="221"/>
      <c r="HHG93" s="221"/>
      <c r="HHH93" s="221"/>
      <c r="HHI93" s="221"/>
      <c r="HHJ93" s="221"/>
      <c r="HHK93" s="221"/>
      <c r="HHL93" s="221"/>
      <c r="HHM93" s="221"/>
      <c r="HHN93" s="221"/>
      <c r="HHO93" s="221"/>
      <c r="HHP93" s="221"/>
      <c r="HHQ93" s="221"/>
      <c r="HHR93" s="221"/>
      <c r="HHS93" s="221"/>
      <c r="HHT93" s="221"/>
      <c r="HHU93" s="221"/>
      <c r="HHV93" s="221"/>
      <c r="HHW93" s="221"/>
      <c r="HHX93" s="221"/>
      <c r="HHY93" s="221"/>
      <c r="HHZ93" s="221"/>
      <c r="HIA93" s="221"/>
      <c r="HIB93" s="221"/>
      <c r="HIC93" s="221"/>
      <c r="HID93" s="221"/>
      <c r="HIE93" s="221"/>
      <c r="HIF93" s="221"/>
      <c r="HIG93" s="221"/>
      <c r="HIH93" s="221"/>
      <c r="HII93" s="221"/>
      <c r="HIJ93" s="221"/>
      <c r="HIK93" s="221"/>
      <c r="HIL93" s="221"/>
      <c r="HIM93" s="221"/>
      <c r="HIN93" s="221"/>
      <c r="HIO93" s="221"/>
      <c r="HIP93" s="221"/>
      <c r="HIQ93" s="221"/>
      <c r="HIR93" s="221"/>
      <c r="HIS93" s="221"/>
      <c r="HIT93" s="221"/>
      <c r="HIU93" s="221"/>
      <c r="HIV93" s="221"/>
      <c r="HIW93" s="221"/>
      <c r="HIX93" s="221"/>
      <c r="HIY93" s="221"/>
      <c r="HIZ93" s="221"/>
      <c r="HJA93" s="221"/>
      <c r="HJB93" s="221"/>
      <c r="HJC93" s="221"/>
      <c r="HJD93" s="221"/>
      <c r="HJE93" s="221"/>
      <c r="HJF93" s="221"/>
      <c r="HJG93" s="221"/>
      <c r="HJH93" s="221"/>
      <c r="HJI93" s="221"/>
      <c r="HJJ93" s="221"/>
      <c r="HJK93" s="221"/>
      <c r="HJL93" s="221"/>
      <c r="HJM93" s="221"/>
      <c r="HJN93" s="221"/>
      <c r="HJO93" s="221"/>
      <c r="HJP93" s="221"/>
      <c r="HJQ93" s="221"/>
      <c r="HJR93" s="221"/>
      <c r="HJS93" s="221"/>
      <c r="HJT93" s="221"/>
      <c r="HJU93" s="221"/>
      <c r="HJV93" s="221"/>
      <c r="HJW93" s="221"/>
      <c r="HJX93" s="221"/>
      <c r="HJY93" s="221"/>
      <c r="HJZ93" s="221"/>
      <c r="HKA93" s="221"/>
      <c r="HKB93" s="221"/>
      <c r="HKC93" s="221"/>
      <c r="HKD93" s="221"/>
      <c r="HKE93" s="221"/>
      <c r="HKF93" s="221"/>
      <c r="HKG93" s="221"/>
      <c r="HKH93" s="221"/>
      <c r="HKI93" s="221"/>
      <c r="HKJ93" s="221"/>
      <c r="HKK93" s="221"/>
      <c r="HKL93" s="221"/>
      <c r="HKM93" s="221"/>
      <c r="HKN93" s="221"/>
      <c r="HKO93" s="221"/>
      <c r="HKP93" s="221"/>
      <c r="HKQ93" s="221"/>
      <c r="HKR93" s="221"/>
      <c r="HKS93" s="221"/>
      <c r="HKT93" s="221"/>
      <c r="HKU93" s="221"/>
      <c r="HKV93" s="221"/>
      <c r="HKW93" s="221"/>
      <c r="HKX93" s="221"/>
      <c r="HKY93" s="221"/>
      <c r="HKZ93" s="221"/>
      <c r="HLA93" s="221"/>
      <c r="HLB93" s="221"/>
      <c r="HLC93" s="221"/>
      <c r="HLD93" s="221"/>
      <c r="HLE93" s="221"/>
      <c r="HLF93" s="221"/>
      <c r="HLG93" s="221"/>
      <c r="HLH93" s="221"/>
      <c r="HLI93" s="221"/>
      <c r="HLJ93" s="221"/>
      <c r="HLK93" s="221"/>
      <c r="HLL93" s="221"/>
      <c r="HLM93" s="221"/>
      <c r="HLN93" s="221"/>
      <c r="HLO93" s="221"/>
      <c r="HLP93" s="221"/>
      <c r="HLQ93" s="221"/>
      <c r="HLR93" s="221"/>
      <c r="HLS93" s="221"/>
      <c r="HLT93" s="221"/>
      <c r="HLU93" s="221"/>
      <c r="HLV93" s="221"/>
      <c r="HLW93" s="221"/>
      <c r="HLX93" s="221"/>
      <c r="HLY93" s="221"/>
      <c r="HLZ93" s="221"/>
      <c r="HMA93" s="221"/>
      <c r="HMB93" s="221"/>
      <c r="HMC93" s="221"/>
      <c r="HMD93" s="221"/>
      <c r="HME93" s="221"/>
      <c r="HMF93" s="221"/>
      <c r="HMG93" s="221"/>
      <c r="HMH93" s="221"/>
      <c r="HMI93" s="221"/>
      <c r="HMJ93" s="221"/>
      <c r="HMK93" s="221"/>
      <c r="HML93" s="221"/>
      <c r="HMM93" s="221"/>
      <c r="HMN93" s="221"/>
      <c r="HMO93" s="221"/>
      <c r="HMP93" s="221"/>
      <c r="HMQ93" s="221"/>
      <c r="HMR93" s="221"/>
      <c r="HMS93" s="221"/>
      <c r="HMT93" s="221"/>
      <c r="HMU93" s="221"/>
      <c r="HMV93" s="221"/>
      <c r="HMW93" s="221"/>
      <c r="HMX93" s="221"/>
      <c r="HMY93" s="221"/>
      <c r="HMZ93" s="221"/>
      <c r="HNA93" s="221"/>
      <c r="HNB93" s="221"/>
      <c r="HNC93" s="221"/>
      <c r="HND93" s="221"/>
      <c r="HNE93" s="221"/>
      <c r="HNF93" s="221"/>
      <c r="HNG93" s="221"/>
      <c r="HNH93" s="221"/>
      <c r="HNI93" s="221"/>
      <c r="HNJ93" s="221"/>
      <c r="HNK93" s="221"/>
      <c r="HNL93" s="221"/>
      <c r="HNM93" s="221"/>
      <c r="HNN93" s="221"/>
      <c r="HNO93" s="221"/>
      <c r="HNP93" s="221"/>
      <c r="HNQ93" s="221"/>
      <c r="HNR93" s="221"/>
      <c r="HNS93" s="221"/>
      <c r="HNT93" s="221"/>
      <c r="HNU93" s="221"/>
      <c r="HNV93" s="221"/>
      <c r="HNW93" s="221"/>
      <c r="HNX93" s="221"/>
      <c r="HNY93" s="221"/>
      <c r="HNZ93" s="221"/>
      <c r="HOA93" s="221"/>
      <c r="HOB93" s="221"/>
      <c r="HOC93" s="221"/>
      <c r="HOD93" s="221"/>
      <c r="HOE93" s="221"/>
      <c r="HOF93" s="221"/>
      <c r="HOG93" s="221"/>
      <c r="HOH93" s="221"/>
      <c r="HOI93" s="221"/>
      <c r="HOJ93" s="221"/>
      <c r="HOK93" s="221"/>
      <c r="HOL93" s="221"/>
      <c r="HOM93" s="221"/>
      <c r="HON93" s="221"/>
      <c r="HOO93" s="221"/>
      <c r="HOP93" s="221"/>
      <c r="HOQ93" s="221"/>
      <c r="HOR93" s="221"/>
      <c r="HOS93" s="221"/>
      <c r="HOT93" s="221"/>
      <c r="HOU93" s="221"/>
      <c r="HOV93" s="221"/>
      <c r="HOW93" s="221"/>
      <c r="HOX93" s="221"/>
      <c r="HOY93" s="221"/>
      <c r="HOZ93" s="221"/>
      <c r="HPA93" s="221"/>
      <c r="HPB93" s="221"/>
      <c r="HPC93" s="221"/>
      <c r="HPD93" s="221"/>
      <c r="HPE93" s="221"/>
      <c r="HPF93" s="221"/>
      <c r="HPG93" s="221"/>
      <c r="HPH93" s="221"/>
      <c r="HPI93" s="221"/>
      <c r="HPJ93" s="221"/>
      <c r="HPK93" s="221"/>
      <c r="HPL93" s="221"/>
      <c r="HPM93" s="221"/>
      <c r="HPN93" s="221"/>
      <c r="HPO93" s="221"/>
      <c r="HPP93" s="221"/>
      <c r="HPQ93" s="221"/>
      <c r="HPR93" s="221"/>
      <c r="HPS93" s="221"/>
      <c r="HPT93" s="221"/>
      <c r="HPU93" s="221"/>
      <c r="HPV93" s="221"/>
      <c r="HPW93" s="221"/>
      <c r="HPX93" s="221"/>
      <c r="HPY93" s="221"/>
      <c r="HPZ93" s="221"/>
      <c r="HQA93" s="221"/>
      <c r="HQB93" s="221"/>
      <c r="HQC93" s="221"/>
      <c r="HQD93" s="221"/>
      <c r="HQE93" s="221"/>
      <c r="HQF93" s="221"/>
      <c r="HQG93" s="221"/>
      <c r="HQH93" s="221"/>
      <c r="HQI93" s="221"/>
      <c r="HQJ93" s="221"/>
      <c r="HQK93" s="221"/>
      <c r="HQL93" s="221"/>
      <c r="HQM93" s="221"/>
      <c r="HQN93" s="221"/>
      <c r="HQO93" s="221"/>
      <c r="HQP93" s="221"/>
      <c r="HQQ93" s="221"/>
      <c r="HQR93" s="221"/>
      <c r="HQS93" s="221"/>
      <c r="HQT93" s="221"/>
      <c r="HQU93" s="221"/>
      <c r="HQV93" s="221"/>
      <c r="HQW93" s="221"/>
      <c r="HQX93" s="221"/>
      <c r="HQY93" s="221"/>
      <c r="HQZ93" s="221"/>
      <c r="HRA93" s="221"/>
      <c r="HRB93" s="221"/>
      <c r="HRC93" s="221"/>
      <c r="HRD93" s="221"/>
      <c r="HRE93" s="221"/>
      <c r="HRF93" s="221"/>
      <c r="HRG93" s="221"/>
      <c r="HRH93" s="221"/>
      <c r="HRI93" s="221"/>
      <c r="HRJ93" s="221"/>
      <c r="HRK93" s="221"/>
      <c r="HRL93" s="221"/>
      <c r="HRM93" s="221"/>
      <c r="HRN93" s="221"/>
      <c r="HRO93" s="221"/>
      <c r="HRP93" s="221"/>
      <c r="HRQ93" s="221"/>
      <c r="HRR93" s="221"/>
      <c r="HRS93" s="221"/>
      <c r="HRT93" s="221"/>
      <c r="HRU93" s="221"/>
      <c r="HRV93" s="221"/>
      <c r="HRW93" s="221"/>
      <c r="HRX93" s="221"/>
      <c r="HRY93" s="221"/>
      <c r="HRZ93" s="221"/>
      <c r="HSA93" s="221"/>
      <c r="HSB93" s="221"/>
      <c r="HSC93" s="221"/>
      <c r="HSD93" s="221"/>
      <c r="HSE93" s="221"/>
      <c r="HSF93" s="221"/>
      <c r="HSG93" s="221"/>
      <c r="HSH93" s="221"/>
      <c r="HSI93" s="221"/>
      <c r="HSJ93" s="221"/>
      <c r="HSK93" s="221"/>
      <c r="HSL93" s="221"/>
      <c r="HSM93" s="221"/>
      <c r="HSN93" s="221"/>
      <c r="HSO93" s="221"/>
      <c r="HSP93" s="221"/>
      <c r="HSQ93" s="221"/>
      <c r="HSR93" s="221"/>
      <c r="HSS93" s="221"/>
      <c r="HST93" s="221"/>
      <c r="HSU93" s="221"/>
      <c r="HSV93" s="221"/>
      <c r="HSW93" s="221"/>
      <c r="HSX93" s="221"/>
      <c r="HSY93" s="221"/>
      <c r="HSZ93" s="221"/>
      <c r="HTA93" s="221"/>
      <c r="HTB93" s="221"/>
      <c r="HTC93" s="221"/>
      <c r="HTD93" s="221"/>
      <c r="HTE93" s="221"/>
      <c r="HTF93" s="221"/>
      <c r="HTG93" s="221"/>
      <c r="HTH93" s="221"/>
      <c r="HTI93" s="221"/>
      <c r="HTJ93" s="221"/>
      <c r="HTK93" s="221"/>
      <c r="HTL93" s="221"/>
      <c r="HTM93" s="221"/>
      <c r="HTN93" s="221"/>
      <c r="HTO93" s="221"/>
      <c r="HTP93" s="221"/>
      <c r="HTQ93" s="221"/>
      <c r="HTR93" s="221"/>
      <c r="HTS93" s="221"/>
      <c r="HTT93" s="221"/>
      <c r="HTU93" s="221"/>
      <c r="HTV93" s="221"/>
      <c r="HTW93" s="221"/>
      <c r="HTX93" s="221"/>
      <c r="HTY93" s="221"/>
      <c r="HTZ93" s="221"/>
      <c r="HUA93" s="221"/>
      <c r="HUB93" s="221"/>
      <c r="HUC93" s="221"/>
      <c r="HUD93" s="221"/>
      <c r="HUE93" s="221"/>
      <c r="HUF93" s="221"/>
      <c r="HUG93" s="221"/>
      <c r="HUH93" s="221"/>
      <c r="HUI93" s="221"/>
      <c r="HUJ93" s="221"/>
      <c r="HUK93" s="221"/>
      <c r="HUL93" s="221"/>
      <c r="HUM93" s="221"/>
      <c r="HUN93" s="221"/>
      <c r="HUO93" s="221"/>
      <c r="HUP93" s="221"/>
      <c r="HUQ93" s="221"/>
      <c r="HUR93" s="221"/>
      <c r="HUS93" s="221"/>
      <c r="HUT93" s="221"/>
      <c r="HUU93" s="221"/>
      <c r="HUV93" s="221"/>
      <c r="HUW93" s="221"/>
      <c r="HUX93" s="221"/>
      <c r="HUY93" s="221"/>
      <c r="HUZ93" s="221"/>
      <c r="HVA93" s="221"/>
      <c r="HVB93" s="221"/>
      <c r="HVC93" s="221"/>
      <c r="HVD93" s="221"/>
      <c r="HVE93" s="221"/>
      <c r="HVF93" s="221"/>
      <c r="HVG93" s="221"/>
      <c r="HVH93" s="221"/>
      <c r="HVI93" s="221"/>
      <c r="HVJ93" s="221"/>
      <c r="HVK93" s="221"/>
      <c r="HVL93" s="221"/>
      <c r="HVM93" s="221"/>
      <c r="HVN93" s="221"/>
      <c r="HVO93" s="221"/>
      <c r="HVP93" s="221"/>
      <c r="HVQ93" s="221"/>
      <c r="HVR93" s="221"/>
      <c r="HVS93" s="221"/>
      <c r="HVT93" s="221"/>
      <c r="HVU93" s="221"/>
      <c r="HVV93" s="221"/>
      <c r="HVW93" s="221"/>
      <c r="HVX93" s="221"/>
      <c r="HVY93" s="221"/>
      <c r="HVZ93" s="221"/>
      <c r="HWA93" s="221"/>
      <c r="HWB93" s="221"/>
      <c r="HWC93" s="221"/>
      <c r="HWD93" s="221"/>
      <c r="HWE93" s="221"/>
      <c r="HWF93" s="221"/>
      <c r="HWG93" s="221"/>
      <c r="HWH93" s="221"/>
      <c r="HWI93" s="221"/>
      <c r="HWJ93" s="221"/>
      <c r="HWK93" s="221"/>
      <c r="HWL93" s="221"/>
      <c r="HWM93" s="221"/>
      <c r="HWN93" s="221"/>
      <c r="HWO93" s="221"/>
      <c r="HWP93" s="221"/>
      <c r="HWQ93" s="221"/>
      <c r="HWR93" s="221"/>
      <c r="HWS93" s="221"/>
      <c r="HWT93" s="221"/>
      <c r="HWU93" s="221"/>
      <c r="HWV93" s="221"/>
      <c r="HWW93" s="221"/>
      <c r="HWX93" s="221"/>
      <c r="HWY93" s="221"/>
      <c r="HWZ93" s="221"/>
      <c r="HXA93" s="221"/>
      <c r="HXB93" s="221"/>
      <c r="HXC93" s="221"/>
      <c r="HXD93" s="221"/>
      <c r="HXE93" s="221"/>
      <c r="HXF93" s="221"/>
      <c r="HXG93" s="221"/>
      <c r="HXH93" s="221"/>
      <c r="HXI93" s="221"/>
      <c r="HXJ93" s="221"/>
      <c r="HXK93" s="221"/>
      <c r="HXL93" s="221"/>
      <c r="HXM93" s="221"/>
      <c r="HXN93" s="221"/>
      <c r="HXO93" s="221"/>
      <c r="HXP93" s="221"/>
      <c r="HXQ93" s="221"/>
      <c r="HXR93" s="221"/>
      <c r="HXS93" s="221"/>
      <c r="HXT93" s="221"/>
      <c r="HXU93" s="221"/>
      <c r="HXV93" s="221"/>
      <c r="HXW93" s="221"/>
      <c r="HXX93" s="221"/>
      <c r="HXY93" s="221"/>
      <c r="HXZ93" s="221"/>
      <c r="HYA93" s="221"/>
      <c r="HYB93" s="221"/>
      <c r="HYC93" s="221"/>
      <c r="HYD93" s="221"/>
      <c r="HYE93" s="221"/>
      <c r="HYF93" s="221"/>
      <c r="HYG93" s="221"/>
      <c r="HYH93" s="221"/>
      <c r="HYI93" s="221"/>
      <c r="HYJ93" s="221"/>
      <c r="HYK93" s="221"/>
      <c r="HYL93" s="221"/>
      <c r="HYM93" s="221"/>
      <c r="HYN93" s="221"/>
      <c r="HYO93" s="221"/>
      <c r="HYP93" s="221"/>
      <c r="HYQ93" s="221"/>
      <c r="HYR93" s="221"/>
      <c r="HYS93" s="221"/>
      <c r="HYT93" s="221"/>
      <c r="HYU93" s="221"/>
      <c r="HYV93" s="221"/>
      <c r="HYW93" s="221"/>
      <c r="HYX93" s="221"/>
      <c r="HYY93" s="221"/>
      <c r="HYZ93" s="221"/>
      <c r="HZA93" s="221"/>
      <c r="HZB93" s="221"/>
      <c r="HZC93" s="221"/>
      <c r="HZD93" s="221"/>
      <c r="HZE93" s="221"/>
      <c r="HZF93" s="221"/>
      <c r="HZG93" s="221"/>
      <c r="HZH93" s="221"/>
      <c r="HZI93" s="221"/>
      <c r="HZJ93" s="221"/>
      <c r="HZK93" s="221"/>
      <c r="HZL93" s="221"/>
      <c r="HZM93" s="221"/>
      <c r="HZN93" s="221"/>
      <c r="HZO93" s="221"/>
      <c r="HZP93" s="221"/>
      <c r="HZQ93" s="221"/>
      <c r="HZR93" s="221"/>
      <c r="HZS93" s="221"/>
      <c r="HZT93" s="221"/>
      <c r="HZU93" s="221"/>
      <c r="HZV93" s="221"/>
      <c r="HZW93" s="221"/>
      <c r="HZX93" s="221"/>
      <c r="HZY93" s="221"/>
      <c r="HZZ93" s="221"/>
      <c r="IAA93" s="221"/>
      <c r="IAB93" s="221"/>
      <c r="IAC93" s="221"/>
      <c r="IAD93" s="221"/>
      <c r="IAE93" s="221"/>
      <c r="IAF93" s="221"/>
      <c r="IAG93" s="221"/>
      <c r="IAH93" s="221"/>
      <c r="IAI93" s="221"/>
      <c r="IAJ93" s="221"/>
      <c r="IAK93" s="221"/>
      <c r="IAL93" s="221"/>
      <c r="IAM93" s="221"/>
      <c r="IAN93" s="221"/>
      <c r="IAO93" s="221"/>
      <c r="IAP93" s="221"/>
      <c r="IAQ93" s="221"/>
      <c r="IAR93" s="221"/>
      <c r="IAS93" s="221"/>
      <c r="IAT93" s="221"/>
      <c r="IAU93" s="221"/>
      <c r="IAV93" s="221"/>
      <c r="IAW93" s="221"/>
      <c r="IAX93" s="221"/>
      <c r="IAY93" s="221"/>
      <c r="IAZ93" s="221"/>
      <c r="IBA93" s="221"/>
      <c r="IBB93" s="221"/>
      <c r="IBC93" s="221"/>
      <c r="IBD93" s="221"/>
      <c r="IBE93" s="221"/>
      <c r="IBF93" s="221"/>
      <c r="IBG93" s="221"/>
      <c r="IBH93" s="221"/>
      <c r="IBI93" s="221"/>
      <c r="IBJ93" s="221"/>
      <c r="IBK93" s="221"/>
      <c r="IBL93" s="221"/>
      <c r="IBM93" s="221"/>
      <c r="IBN93" s="221"/>
      <c r="IBO93" s="221"/>
      <c r="IBP93" s="221"/>
      <c r="IBQ93" s="221"/>
      <c r="IBR93" s="221"/>
      <c r="IBS93" s="221"/>
      <c r="IBT93" s="221"/>
      <c r="IBU93" s="221"/>
      <c r="IBV93" s="221"/>
      <c r="IBW93" s="221"/>
      <c r="IBX93" s="221"/>
      <c r="IBY93" s="221"/>
      <c r="IBZ93" s="221"/>
      <c r="ICA93" s="221"/>
      <c r="ICB93" s="221"/>
      <c r="ICC93" s="221"/>
      <c r="ICD93" s="221"/>
      <c r="ICE93" s="221"/>
      <c r="ICF93" s="221"/>
      <c r="ICG93" s="221"/>
      <c r="ICH93" s="221"/>
      <c r="ICI93" s="221"/>
      <c r="ICJ93" s="221"/>
      <c r="ICK93" s="221"/>
      <c r="ICL93" s="221"/>
      <c r="ICM93" s="221"/>
      <c r="ICN93" s="221"/>
      <c r="ICO93" s="221"/>
      <c r="ICP93" s="221"/>
      <c r="ICQ93" s="221"/>
      <c r="ICR93" s="221"/>
      <c r="ICS93" s="221"/>
      <c r="ICT93" s="221"/>
      <c r="ICU93" s="221"/>
      <c r="ICV93" s="221"/>
      <c r="ICW93" s="221"/>
      <c r="ICX93" s="221"/>
      <c r="ICY93" s="221"/>
      <c r="ICZ93" s="221"/>
      <c r="IDA93" s="221"/>
      <c r="IDB93" s="221"/>
      <c r="IDC93" s="221"/>
      <c r="IDD93" s="221"/>
      <c r="IDE93" s="221"/>
      <c r="IDF93" s="221"/>
      <c r="IDG93" s="221"/>
      <c r="IDH93" s="221"/>
      <c r="IDI93" s="221"/>
      <c r="IDJ93" s="221"/>
      <c r="IDK93" s="221"/>
      <c r="IDL93" s="221"/>
      <c r="IDM93" s="221"/>
      <c r="IDN93" s="221"/>
      <c r="IDO93" s="221"/>
      <c r="IDP93" s="221"/>
      <c r="IDQ93" s="221"/>
      <c r="IDR93" s="221"/>
      <c r="IDS93" s="221"/>
      <c r="IDT93" s="221"/>
      <c r="IDU93" s="221"/>
      <c r="IDV93" s="221"/>
      <c r="IDW93" s="221"/>
      <c r="IDX93" s="221"/>
      <c r="IDY93" s="221"/>
      <c r="IDZ93" s="221"/>
      <c r="IEA93" s="221"/>
      <c r="IEB93" s="221"/>
      <c r="IEC93" s="221"/>
      <c r="IED93" s="221"/>
      <c r="IEE93" s="221"/>
      <c r="IEF93" s="221"/>
      <c r="IEG93" s="221"/>
      <c r="IEH93" s="221"/>
      <c r="IEI93" s="221"/>
      <c r="IEJ93" s="221"/>
      <c r="IEK93" s="221"/>
      <c r="IEL93" s="221"/>
      <c r="IEM93" s="221"/>
      <c r="IEN93" s="221"/>
      <c r="IEO93" s="221"/>
      <c r="IEP93" s="221"/>
      <c r="IEQ93" s="221"/>
      <c r="IER93" s="221"/>
      <c r="IES93" s="221"/>
      <c r="IET93" s="221"/>
      <c r="IEU93" s="221"/>
      <c r="IEV93" s="221"/>
      <c r="IEW93" s="221"/>
      <c r="IEX93" s="221"/>
      <c r="IEY93" s="221"/>
      <c r="IEZ93" s="221"/>
      <c r="IFA93" s="221"/>
      <c r="IFB93" s="221"/>
      <c r="IFC93" s="221"/>
      <c r="IFD93" s="221"/>
      <c r="IFE93" s="221"/>
      <c r="IFF93" s="221"/>
      <c r="IFG93" s="221"/>
      <c r="IFH93" s="221"/>
      <c r="IFI93" s="221"/>
      <c r="IFJ93" s="221"/>
      <c r="IFK93" s="221"/>
      <c r="IFL93" s="221"/>
      <c r="IFM93" s="221"/>
      <c r="IFN93" s="221"/>
      <c r="IFO93" s="221"/>
      <c r="IFP93" s="221"/>
      <c r="IFQ93" s="221"/>
      <c r="IFR93" s="221"/>
      <c r="IFS93" s="221"/>
      <c r="IFT93" s="221"/>
      <c r="IFU93" s="221"/>
      <c r="IFV93" s="221"/>
      <c r="IFW93" s="221"/>
      <c r="IFX93" s="221"/>
      <c r="IFY93" s="221"/>
      <c r="IFZ93" s="221"/>
      <c r="IGA93" s="221"/>
      <c r="IGB93" s="221"/>
      <c r="IGC93" s="221"/>
      <c r="IGD93" s="221"/>
      <c r="IGE93" s="221"/>
      <c r="IGF93" s="221"/>
      <c r="IGG93" s="221"/>
      <c r="IGH93" s="221"/>
      <c r="IGI93" s="221"/>
      <c r="IGJ93" s="221"/>
      <c r="IGK93" s="221"/>
      <c r="IGL93" s="221"/>
      <c r="IGM93" s="221"/>
      <c r="IGN93" s="221"/>
      <c r="IGO93" s="221"/>
      <c r="IGP93" s="221"/>
      <c r="IGQ93" s="221"/>
      <c r="IGR93" s="221"/>
      <c r="IGS93" s="221"/>
      <c r="IGT93" s="221"/>
      <c r="IGU93" s="221"/>
      <c r="IGV93" s="221"/>
      <c r="IGW93" s="221"/>
      <c r="IGX93" s="221"/>
      <c r="IGY93" s="221"/>
      <c r="IGZ93" s="221"/>
      <c r="IHA93" s="221"/>
      <c r="IHB93" s="221"/>
      <c r="IHC93" s="221"/>
      <c r="IHD93" s="221"/>
      <c r="IHE93" s="221"/>
      <c r="IHF93" s="221"/>
      <c r="IHG93" s="221"/>
      <c r="IHH93" s="221"/>
      <c r="IHI93" s="221"/>
      <c r="IHJ93" s="221"/>
      <c r="IHK93" s="221"/>
      <c r="IHL93" s="221"/>
      <c r="IHM93" s="221"/>
      <c r="IHN93" s="221"/>
      <c r="IHO93" s="221"/>
      <c r="IHP93" s="221"/>
      <c r="IHQ93" s="221"/>
      <c r="IHR93" s="221"/>
      <c r="IHS93" s="221"/>
      <c r="IHT93" s="221"/>
      <c r="IHU93" s="221"/>
      <c r="IHV93" s="221"/>
      <c r="IHW93" s="221"/>
      <c r="IHX93" s="221"/>
      <c r="IHY93" s="221"/>
      <c r="IHZ93" s="221"/>
      <c r="IIA93" s="221"/>
      <c r="IIB93" s="221"/>
      <c r="IIC93" s="221"/>
      <c r="IID93" s="221"/>
      <c r="IIE93" s="221"/>
      <c r="IIF93" s="221"/>
      <c r="IIG93" s="221"/>
      <c r="IIH93" s="221"/>
      <c r="III93" s="221"/>
      <c r="IIJ93" s="221"/>
      <c r="IIK93" s="221"/>
      <c r="IIL93" s="221"/>
      <c r="IIM93" s="221"/>
      <c r="IIN93" s="221"/>
      <c r="IIO93" s="221"/>
      <c r="IIP93" s="221"/>
      <c r="IIQ93" s="221"/>
      <c r="IIR93" s="221"/>
      <c r="IIS93" s="221"/>
      <c r="IIT93" s="221"/>
      <c r="IIU93" s="221"/>
      <c r="IIV93" s="221"/>
      <c r="IIW93" s="221"/>
      <c r="IIX93" s="221"/>
      <c r="IIY93" s="221"/>
      <c r="IIZ93" s="221"/>
      <c r="IJA93" s="221"/>
      <c r="IJB93" s="221"/>
      <c r="IJC93" s="221"/>
      <c r="IJD93" s="221"/>
      <c r="IJE93" s="221"/>
      <c r="IJF93" s="221"/>
      <c r="IJG93" s="221"/>
      <c r="IJH93" s="221"/>
      <c r="IJI93" s="221"/>
      <c r="IJJ93" s="221"/>
      <c r="IJK93" s="221"/>
      <c r="IJL93" s="221"/>
      <c r="IJM93" s="221"/>
      <c r="IJN93" s="221"/>
      <c r="IJO93" s="221"/>
      <c r="IJP93" s="221"/>
      <c r="IJQ93" s="221"/>
      <c r="IJR93" s="221"/>
      <c r="IJS93" s="221"/>
      <c r="IJT93" s="221"/>
      <c r="IJU93" s="221"/>
      <c r="IJV93" s="221"/>
      <c r="IJW93" s="221"/>
      <c r="IJX93" s="221"/>
      <c r="IJY93" s="221"/>
      <c r="IJZ93" s="221"/>
      <c r="IKA93" s="221"/>
      <c r="IKB93" s="221"/>
      <c r="IKC93" s="221"/>
      <c r="IKD93" s="221"/>
      <c r="IKE93" s="221"/>
      <c r="IKF93" s="221"/>
      <c r="IKG93" s="221"/>
      <c r="IKH93" s="221"/>
      <c r="IKI93" s="221"/>
      <c r="IKJ93" s="221"/>
      <c r="IKK93" s="221"/>
      <c r="IKL93" s="221"/>
      <c r="IKM93" s="221"/>
      <c r="IKN93" s="221"/>
      <c r="IKO93" s="221"/>
      <c r="IKP93" s="221"/>
      <c r="IKQ93" s="221"/>
      <c r="IKR93" s="221"/>
      <c r="IKS93" s="221"/>
      <c r="IKT93" s="221"/>
      <c r="IKU93" s="221"/>
      <c r="IKV93" s="221"/>
      <c r="IKW93" s="221"/>
      <c r="IKX93" s="221"/>
      <c r="IKY93" s="221"/>
      <c r="IKZ93" s="221"/>
      <c r="ILA93" s="221"/>
      <c r="ILB93" s="221"/>
      <c r="ILC93" s="221"/>
      <c r="ILD93" s="221"/>
      <c r="ILE93" s="221"/>
      <c r="ILF93" s="221"/>
      <c r="ILG93" s="221"/>
      <c r="ILH93" s="221"/>
      <c r="ILI93" s="221"/>
      <c r="ILJ93" s="221"/>
      <c r="ILK93" s="221"/>
      <c r="ILL93" s="221"/>
      <c r="ILM93" s="221"/>
      <c r="ILN93" s="221"/>
      <c r="ILO93" s="221"/>
      <c r="ILP93" s="221"/>
      <c r="ILQ93" s="221"/>
      <c r="ILR93" s="221"/>
      <c r="ILS93" s="221"/>
      <c r="ILT93" s="221"/>
      <c r="ILU93" s="221"/>
      <c r="ILV93" s="221"/>
      <c r="ILW93" s="221"/>
      <c r="ILX93" s="221"/>
      <c r="ILY93" s="221"/>
      <c r="ILZ93" s="221"/>
      <c r="IMA93" s="221"/>
      <c r="IMB93" s="221"/>
      <c r="IMC93" s="221"/>
      <c r="IMD93" s="221"/>
      <c r="IME93" s="221"/>
      <c r="IMF93" s="221"/>
      <c r="IMG93" s="221"/>
      <c r="IMH93" s="221"/>
      <c r="IMI93" s="221"/>
      <c r="IMJ93" s="221"/>
      <c r="IMK93" s="221"/>
      <c r="IML93" s="221"/>
      <c r="IMM93" s="221"/>
      <c r="IMN93" s="221"/>
      <c r="IMO93" s="221"/>
      <c r="IMP93" s="221"/>
      <c r="IMQ93" s="221"/>
      <c r="IMR93" s="221"/>
      <c r="IMS93" s="221"/>
      <c r="IMT93" s="221"/>
      <c r="IMU93" s="221"/>
      <c r="IMV93" s="221"/>
      <c r="IMW93" s="221"/>
      <c r="IMX93" s="221"/>
      <c r="IMY93" s="221"/>
      <c r="IMZ93" s="221"/>
      <c r="INA93" s="221"/>
      <c r="INB93" s="221"/>
      <c r="INC93" s="221"/>
      <c r="IND93" s="221"/>
      <c r="INE93" s="221"/>
      <c r="INF93" s="221"/>
      <c r="ING93" s="221"/>
      <c r="INH93" s="221"/>
      <c r="INI93" s="221"/>
      <c r="INJ93" s="221"/>
      <c r="INK93" s="221"/>
      <c r="INL93" s="221"/>
      <c r="INM93" s="221"/>
      <c r="INN93" s="221"/>
      <c r="INO93" s="221"/>
      <c r="INP93" s="221"/>
      <c r="INQ93" s="221"/>
      <c r="INR93" s="221"/>
      <c r="INS93" s="221"/>
      <c r="INT93" s="221"/>
      <c r="INU93" s="221"/>
      <c r="INV93" s="221"/>
      <c r="INW93" s="221"/>
      <c r="INX93" s="221"/>
      <c r="INY93" s="221"/>
      <c r="INZ93" s="221"/>
      <c r="IOA93" s="221"/>
      <c r="IOB93" s="221"/>
      <c r="IOC93" s="221"/>
      <c r="IOD93" s="221"/>
      <c r="IOE93" s="221"/>
      <c r="IOF93" s="221"/>
      <c r="IOG93" s="221"/>
      <c r="IOH93" s="221"/>
      <c r="IOI93" s="221"/>
      <c r="IOJ93" s="221"/>
      <c r="IOK93" s="221"/>
      <c r="IOL93" s="221"/>
      <c r="IOM93" s="221"/>
      <c r="ION93" s="221"/>
      <c r="IOO93" s="221"/>
      <c r="IOP93" s="221"/>
      <c r="IOQ93" s="221"/>
      <c r="IOR93" s="221"/>
      <c r="IOS93" s="221"/>
      <c r="IOT93" s="221"/>
      <c r="IOU93" s="221"/>
      <c r="IOV93" s="221"/>
      <c r="IOW93" s="221"/>
      <c r="IOX93" s="221"/>
      <c r="IOY93" s="221"/>
      <c r="IOZ93" s="221"/>
      <c r="IPA93" s="221"/>
      <c r="IPB93" s="221"/>
      <c r="IPC93" s="221"/>
      <c r="IPD93" s="221"/>
      <c r="IPE93" s="221"/>
      <c r="IPF93" s="221"/>
      <c r="IPG93" s="221"/>
      <c r="IPH93" s="221"/>
      <c r="IPI93" s="221"/>
      <c r="IPJ93" s="221"/>
      <c r="IPK93" s="221"/>
      <c r="IPL93" s="221"/>
      <c r="IPM93" s="221"/>
      <c r="IPN93" s="221"/>
      <c r="IPO93" s="221"/>
      <c r="IPP93" s="221"/>
      <c r="IPQ93" s="221"/>
      <c r="IPR93" s="221"/>
      <c r="IPS93" s="221"/>
      <c r="IPT93" s="221"/>
      <c r="IPU93" s="221"/>
      <c r="IPV93" s="221"/>
      <c r="IPW93" s="221"/>
      <c r="IPX93" s="221"/>
      <c r="IPY93" s="221"/>
      <c r="IPZ93" s="221"/>
      <c r="IQA93" s="221"/>
      <c r="IQB93" s="221"/>
      <c r="IQC93" s="221"/>
      <c r="IQD93" s="221"/>
      <c r="IQE93" s="221"/>
      <c r="IQF93" s="221"/>
      <c r="IQG93" s="221"/>
      <c r="IQH93" s="221"/>
      <c r="IQI93" s="221"/>
      <c r="IQJ93" s="221"/>
      <c r="IQK93" s="221"/>
      <c r="IQL93" s="221"/>
      <c r="IQM93" s="221"/>
      <c r="IQN93" s="221"/>
      <c r="IQO93" s="221"/>
      <c r="IQP93" s="221"/>
      <c r="IQQ93" s="221"/>
      <c r="IQR93" s="221"/>
      <c r="IQS93" s="221"/>
      <c r="IQT93" s="221"/>
      <c r="IQU93" s="221"/>
      <c r="IQV93" s="221"/>
      <c r="IQW93" s="221"/>
      <c r="IQX93" s="221"/>
      <c r="IQY93" s="221"/>
      <c r="IQZ93" s="221"/>
      <c r="IRA93" s="221"/>
      <c r="IRB93" s="221"/>
      <c r="IRC93" s="221"/>
      <c r="IRD93" s="221"/>
      <c r="IRE93" s="221"/>
      <c r="IRF93" s="221"/>
      <c r="IRG93" s="221"/>
      <c r="IRH93" s="221"/>
      <c r="IRI93" s="221"/>
      <c r="IRJ93" s="221"/>
      <c r="IRK93" s="221"/>
      <c r="IRL93" s="221"/>
      <c r="IRM93" s="221"/>
      <c r="IRN93" s="221"/>
      <c r="IRO93" s="221"/>
      <c r="IRP93" s="221"/>
      <c r="IRQ93" s="221"/>
      <c r="IRR93" s="221"/>
      <c r="IRS93" s="221"/>
      <c r="IRT93" s="221"/>
      <c r="IRU93" s="221"/>
      <c r="IRV93" s="221"/>
      <c r="IRW93" s="221"/>
      <c r="IRX93" s="221"/>
      <c r="IRY93" s="221"/>
      <c r="IRZ93" s="221"/>
      <c r="ISA93" s="221"/>
      <c r="ISB93" s="221"/>
      <c r="ISC93" s="221"/>
      <c r="ISD93" s="221"/>
      <c r="ISE93" s="221"/>
      <c r="ISF93" s="221"/>
      <c r="ISG93" s="221"/>
      <c r="ISH93" s="221"/>
      <c r="ISI93" s="221"/>
      <c r="ISJ93" s="221"/>
      <c r="ISK93" s="221"/>
      <c r="ISL93" s="221"/>
      <c r="ISM93" s="221"/>
      <c r="ISN93" s="221"/>
      <c r="ISO93" s="221"/>
      <c r="ISP93" s="221"/>
      <c r="ISQ93" s="221"/>
      <c r="ISR93" s="221"/>
      <c r="ISS93" s="221"/>
      <c r="IST93" s="221"/>
      <c r="ISU93" s="221"/>
      <c r="ISV93" s="221"/>
      <c r="ISW93" s="221"/>
      <c r="ISX93" s="221"/>
      <c r="ISY93" s="221"/>
      <c r="ISZ93" s="221"/>
      <c r="ITA93" s="221"/>
      <c r="ITB93" s="221"/>
      <c r="ITC93" s="221"/>
      <c r="ITD93" s="221"/>
      <c r="ITE93" s="221"/>
      <c r="ITF93" s="221"/>
      <c r="ITG93" s="221"/>
      <c r="ITH93" s="221"/>
      <c r="ITI93" s="221"/>
      <c r="ITJ93" s="221"/>
      <c r="ITK93" s="221"/>
      <c r="ITL93" s="221"/>
      <c r="ITM93" s="221"/>
      <c r="ITN93" s="221"/>
      <c r="ITO93" s="221"/>
      <c r="ITP93" s="221"/>
      <c r="ITQ93" s="221"/>
      <c r="ITR93" s="221"/>
      <c r="ITS93" s="221"/>
      <c r="ITT93" s="221"/>
      <c r="ITU93" s="221"/>
      <c r="ITV93" s="221"/>
      <c r="ITW93" s="221"/>
      <c r="ITX93" s="221"/>
      <c r="ITY93" s="221"/>
      <c r="ITZ93" s="221"/>
      <c r="IUA93" s="221"/>
      <c r="IUB93" s="221"/>
      <c r="IUC93" s="221"/>
      <c r="IUD93" s="221"/>
      <c r="IUE93" s="221"/>
      <c r="IUF93" s="221"/>
      <c r="IUG93" s="221"/>
      <c r="IUH93" s="221"/>
      <c r="IUI93" s="221"/>
      <c r="IUJ93" s="221"/>
      <c r="IUK93" s="221"/>
      <c r="IUL93" s="221"/>
      <c r="IUM93" s="221"/>
      <c r="IUN93" s="221"/>
      <c r="IUO93" s="221"/>
      <c r="IUP93" s="221"/>
      <c r="IUQ93" s="221"/>
      <c r="IUR93" s="221"/>
      <c r="IUS93" s="221"/>
      <c r="IUT93" s="221"/>
      <c r="IUU93" s="221"/>
      <c r="IUV93" s="221"/>
      <c r="IUW93" s="221"/>
      <c r="IUX93" s="221"/>
      <c r="IUY93" s="221"/>
      <c r="IUZ93" s="221"/>
      <c r="IVA93" s="221"/>
      <c r="IVB93" s="221"/>
      <c r="IVC93" s="221"/>
      <c r="IVD93" s="221"/>
      <c r="IVE93" s="221"/>
      <c r="IVF93" s="221"/>
      <c r="IVG93" s="221"/>
      <c r="IVH93" s="221"/>
      <c r="IVI93" s="221"/>
      <c r="IVJ93" s="221"/>
      <c r="IVK93" s="221"/>
      <c r="IVL93" s="221"/>
      <c r="IVM93" s="221"/>
      <c r="IVN93" s="221"/>
      <c r="IVO93" s="221"/>
      <c r="IVP93" s="221"/>
      <c r="IVQ93" s="221"/>
      <c r="IVR93" s="221"/>
      <c r="IVS93" s="221"/>
      <c r="IVT93" s="221"/>
      <c r="IVU93" s="221"/>
      <c r="IVV93" s="221"/>
      <c r="IVW93" s="221"/>
      <c r="IVX93" s="221"/>
      <c r="IVY93" s="221"/>
      <c r="IVZ93" s="221"/>
      <c r="IWA93" s="221"/>
      <c r="IWB93" s="221"/>
      <c r="IWC93" s="221"/>
      <c r="IWD93" s="221"/>
      <c r="IWE93" s="221"/>
      <c r="IWF93" s="221"/>
      <c r="IWG93" s="221"/>
      <c r="IWH93" s="221"/>
      <c r="IWI93" s="221"/>
      <c r="IWJ93" s="221"/>
      <c r="IWK93" s="221"/>
      <c r="IWL93" s="221"/>
      <c r="IWM93" s="221"/>
      <c r="IWN93" s="221"/>
      <c r="IWO93" s="221"/>
      <c r="IWP93" s="221"/>
      <c r="IWQ93" s="221"/>
      <c r="IWR93" s="221"/>
      <c r="IWS93" s="221"/>
      <c r="IWT93" s="221"/>
      <c r="IWU93" s="221"/>
      <c r="IWV93" s="221"/>
      <c r="IWW93" s="221"/>
      <c r="IWX93" s="221"/>
      <c r="IWY93" s="221"/>
      <c r="IWZ93" s="221"/>
      <c r="IXA93" s="221"/>
      <c r="IXB93" s="221"/>
      <c r="IXC93" s="221"/>
      <c r="IXD93" s="221"/>
      <c r="IXE93" s="221"/>
      <c r="IXF93" s="221"/>
      <c r="IXG93" s="221"/>
      <c r="IXH93" s="221"/>
      <c r="IXI93" s="221"/>
      <c r="IXJ93" s="221"/>
      <c r="IXK93" s="221"/>
      <c r="IXL93" s="221"/>
      <c r="IXM93" s="221"/>
      <c r="IXN93" s="221"/>
      <c r="IXO93" s="221"/>
      <c r="IXP93" s="221"/>
      <c r="IXQ93" s="221"/>
      <c r="IXR93" s="221"/>
      <c r="IXS93" s="221"/>
      <c r="IXT93" s="221"/>
      <c r="IXU93" s="221"/>
      <c r="IXV93" s="221"/>
      <c r="IXW93" s="221"/>
      <c r="IXX93" s="221"/>
      <c r="IXY93" s="221"/>
      <c r="IXZ93" s="221"/>
      <c r="IYA93" s="221"/>
      <c r="IYB93" s="221"/>
      <c r="IYC93" s="221"/>
      <c r="IYD93" s="221"/>
      <c r="IYE93" s="221"/>
      <c r="IYF93" s="221"/>
      <c r="IYG93" s="221"/>
      <c r="IYH93" s="221"/>
      <c r="IYI93" s="221"/>
      <c r="IYJ93" s="221"/>
      <c r="IYK93" s="221"/>
      <c r="IYL93" s="221"/>
      <c r="IYM93" s="221"/>
      <c r="IYN93" s="221"/>
      <c r="IYO93" s="221"/>
      <c r="IYP93" s="221"/>
      <c r="IYQ93" s="221"/>
      <c r="IYR93" s="221"/>
      <c r="IYS93" s="221"/>
      <c r="IYT93" s="221"/>
      <c r="IYU93" s="221"/>
      <c r="IYV93" s="221"/>
      <c r="IYW93" s="221"/>
      <c r="IYX93" s="221"/>
      <c r="IYY93" s="221"/>
      <c r="IYZ93" s="221"/>
      <c r="IZA93" s="221"/>
      <c r="IZB93" s="221"/>
      <c r="IZC93" s="221"/>
      <c r="IZD93" s="221"/>
      <c r="IZE93" s="221"/>
      <c r="IZF93" s="221"/>
      <c r="IZG93" s="221"/>
      <c r="IZH93" s="221"/>
      <c r="IZI93" s="221"/>
      <c r="IZJ93" s="221"/>
      <c r="IZK93" s="221"/>
      <c r="IZL93" s="221"/>
      <c r="IZM93" s="221"/>
      <c r="IZN93" s="221"/>
      <c r="IZO93" s="221"/>
      <c r="IZP93" s="221"/>
      <c r="IZQ93" s="221"/>
      <c r="IZR93" s="221"/>
      <c r="IZS93" s="221"/>
      <c r="IZT93" s="221"/>
      <c r="IZU93" s="221"/>
      <c r="IZV93" s="221"/>
      <c r="IZW93" s="221"/>
      <c r="IZX93" s="221"/>
      <c r="IZY93" s="221"/>
      <c r="IZZ93" s="221"/>
      <c r="JAA93" s="221"/>
      <c r="JAB93" s="221"/>
      <c r="JAC93" s="221"/>
      <c r="JAD93" s="221"/>
      <c r="JAE93" s="221"/>
      <c r="JAF93" s="221"/>
      <c r="JAG93" s="221"/>
      <c r="JAH93" s="221"/>
      <c r="JAI93" s="221"/>
      <c r="JAJ93" s="221"/>
      <c r="JAK93" s="221"/>
      <c r="JAL93" s="221"/>
      <c r="JAM93" s="221"/>
      <c r="JAN93" s="221"/>
      <c r="JAO93" s="221"/>
      <c r="JAP93" s="221"/>
      <c r="JAQ93" s="221"/>
      <c r="JAR93" s="221"/>
      <c r="JAS93" s="221"/>
      <c r="JAT93" s="221"/>
      <c r="JAU93" s="221"/>
      <c r="JAV93" s="221"/>
      <c r="JAW93" s="221"/>
      <c r="JAX93" s="221"/>
      <c r="JAY93" s="221"/>
      <c r="JAZ93" s="221"/>
      <c r="JBA93" s="221"/>
      <c r="JBB93" s="221"/>
      <c r="JBC93" s="221"/>
      <c r="JBD93" s="221"/>
      <c r="JBE93" s="221"/>
      <c r="JBF93" s="221"/>
      <c r="JBG93" s="221"/>
      <c r="JBH93" s="221"/>
      <c r="JBI93" s="221"/>
      <c r="JBJ93" s="221"/>
      <c r="JBK93" s="221"/>
      <c r="JBL93" s="221"/>
      <c r="JBM93" s="221"/>
      <c r="JBN93" s="221"/>
      <c r="JBO93" s="221"/>
      <c r="JBP93" s="221"/>
      <c r="JBQ93" s="221"/>
      <c r="JBR93" s="221"/>
      <c r="JBS93" s="221"/>
      <c r="JBT93" s="221"/>
      <c r="JBU93" s="221"/>
      <c r="JBV93" s="221"/>
      <c r="JBW93" s="221"/>
      <c r="JBX93" s="221"/>
      <c r="JBY93" s="221"/>
      <c r="JBZ93" s="221"/>
      <c r="JCA93" s="221"/>
      <c r="JCB93" s="221"/>
      <c r="JCC93" s="221"/>
      <c r="JCD93" s="221"/>
      <c r="JCE93" s="221"/>
      <c r="JCF93" s="221"/>
      <c r="JCG93" s="221"/>
      <c r="JCH93" s="221"/>
      <c r="JCI93" s="221"/>
      <c r="JCJ93" s="221"/>
      <c r="JCK93" s="221"/>
      <c r="JCL93" s="221"/>
      <c r="JCM93" s="221"/>
      <c r="JCN93" s="221"/>
      <c r="JCO93" s="221"/>
      <c r="JCP93" s="221"/>
      <c r="JCQ93" s="221"/>
      <c r="JCR93" s="221"/>
      <c r="JCS93" s="221"/>
      <c r="JCT93" s="221"/>
      <c r="JCU93" s="221"/>
      <c r="JCV93" s="221"/>
      <c r="JCW93" s="221"/>
      <c r="JCX93" s="221"/>
      <c r="JCY93" s="221"/>
      <c r="JCZ93" s="221"/>
      <c r="JDA93" s="221"/>
      <c r="JDB93" s="221"/>
      <c r="JDC93" s="221"/>
      <c r="JDD93" s="221"/>
      <c r="JDE93" s="221"/>
      <c r="JDF93" s="221"/>
      <c r="JDG93" s="221"/>
      <c r="JDH93" s="221"/>
      <c r="JDI93" s="221"/>
      <c r="JDJ93" s="221"/>
      <c r="JDK93" s="221"/>
      <c r="JDL93" s="221"/>
      <c r="JDM93" s="221"/>
      <c r="JDN93" s="221"/>
      <c r="JDO93" s="221"/>
      <c r="JDP93" s="221"/>
      <c r="JDQ93" s="221"/>
      <c r="JDR93" s="221"/>
      <c r="JDS93" s="221"/>
      <c r="JDT93" s="221"/>
      <c r="JDU93" s="221"/>
      <c r="JDV93" s="221"/>
      <c r="JDW93" s="221"/>
      <c r="JDX93" s="221"/>
      <c r="JDY93" s="221"/>
      <c r="JDZ93" s="221"/>
      <c r="JEA93" s="221"/>
      <c r="JEB93" s="221"/>
      <c r="JEC93" s="221"/>
      <c r="JED93" s="221"/>
      <c r="JEE93" s="221"/>
      <c r="JEF93" s="221"/>
      <c r="JEG93" s="221"/>
      <c r="JEH93" s="221"/>
      <c r="JEI93" s="221"/>
      <c r="JEJ93" s="221"/>
      <c r="JEK93" s="221"/>
      <c r="JEL93" s="221"/>
      <c r="JEM93" s="221"/>
      <c r="JEN93" s="221"/>
      <c r="JEO93" s="221"/>
      <c r="JEP93" s="221"/>
      <c r="JEQ93" s="221"/>
      <c r="JER93" s="221"/>
      <c r="JES93" s="221"/>
      <c r="JET93" s="221"/>
      <c r="JEU93" s="221"/>
      <c r="JEV93" s="221"/>
      <c r="JEW93" s="221"/>
      <c r="JEX93" s="221"/>
      <c r="JEY93" s="221"/>
      <c r="JEZ93" s="221"/>
      <c r="JFA93" s="221"/>
      <c r="JFB93" s="221"/>
      <c r="JFC93" s="221"/>
      <c r="JFD93" s="221"/>
      <c r="JFE93" s="221"/>
      <c r="JFF93" s="221"/>
      <c r="JFG93" s="221"/>
      <c r="JFH93" s="221"/>
      <c r="JFI93" s="221"/>
      <c r="JFJ93" s="221"/>
      <c r="JFK93" s="221"/>
      <c r="JFL93" s="221"/>
      <c r="JFM93" s="221"/>
      <c r="JFN93" s="221"/>
      <c r="JFO93" s="221"/>
      <c r="JFP93" s="221"/>
      <c r="JFQ93" s="221"/>
      <c r="JFR93" s="221"/>
      <c r="JFS93" s="221"/>
      <c r="JFT93" s="221"/>
      <c r="JFU93" s="221"/>
      <c r="JFV93" s="221"/>
      <c r="JFW93" s="221"/>
      <c r="JFX93" s="221"/>
      <c r="JFY93" s="221"/>
      <c r="JFZ93" s="221"/>
      <c r="JGA93" s="221"/>
      <c r="JGB93" s="221"/>
      <c r="JGC93" s="221"/>
      <c r="JGD93" s="221"/>
      <c r="JGE93" s="221"/>
      <c r="JGF93" s="221"/>
      <c r="JGG93" s="221"/>
      <c r="JGH93" s="221"/>
      <c r="JGI93" s="221"/>
      <c r="JGJ93" s="221"/>
      <c r="JGK93" s="221"/>
      <c r="JGL93" s="221"/>
      <c r="JGM93" s="221"/>
      <c r="JGN93" s="221"/>
      <c r="JGO93" s="221"/>
      <c r="JGP93" s="221"/>
      <c r="JGQ93" s="221"/>
      <c r="JGR93" s="221"/>
      <c r="JGS93" s="221"/>
      <c r="JGT93" s="221"/>
      <c r="JGU93" s="221"/>
      <c r="JGV93" s="221"/>
      <c r="JGW93" s="221"/>
      <c r="JGX93" s="221"/>
      <c r="JGY93" s="221"/>
      <c r="JGZ93" s="221"/>
      <c r="JHA93" s="221"/>
      <c r="JHB93" s="221"/>
      <c r="JHC93" s="221"/>
      <c r="JHD93" s="221"/>
      <c r="JHE93" s="221"/>
      <c r="JHF93" s="221"/>
      <c r="JHG93" s="221"/>
      <c r="JHH93" s="221"/>
      <c r="JHI93" s="221"/>
      <c r="JHJ93" s="221"/>
      <c r="JHK93" s="221"/>
      <c r="JHL93" s="221"/>
      <c r="JHM93" s="221"/>
      <c r="JHN93" s="221"/>
      <c r="JHO93" s="221"/>
      <c r="JHP93" s="221"/>
      <c r="JHQ93" s="221"/>
      <c r="JHR93" s="221"/>
      <c r="JHS93" s="221"/>
      <c r="JHT93" s="221"/>
      <c r="JHU93" s="221"/>
      <c r="JHV93" s="221"/>
      <c r="JHW93" s="221"/>
      <c r="JHX93" s="221"/>
      <c r="JHY93" s="221"/>
      <c r="JHZ93" s="221"/>
      <c r="JIA93" s="221"/>
      <c r="JIB93" s="221"/>
      <c r="JIC93" s="221"/>
      <c r="JID93" s="221"/>
      <c r="JIE93" s="221"/>
      <c r="JIF93" s="221"/>
      <c r="JIG93" s="221"/>
      <c r="JIH93" s="221"/>
      <c r="JII93" s="221"/>
      <c r="JIJ93" s="221"/>
      <c r="JIK93" s="221"/>
      <c r="JIL93" s="221"/>
      <c r="JIM93" s="221"/>
      <c r="JIN93" s="221"/>
      <c r="JIO93" s="221"/>
      <c r="JIP93" s="221"/>
      <c r="JIQ93" s="221"/>
      <c r="JIR93" s="221"/>
      <c r="JIS93" s="221"/>
      <c r="JIT93" s="221"/>
      <c r="JIU93" s="221"/>
      <c r="JIV93" s="221"/>
      <c r="JIW93" s="221"/>
      <c r="JIX93" s="221"/>
      <c r="JIY93" s="221"/>
      <c r="JIZ93" s="221"/>
      <c r="JJA93" s="221"/>
      <c r="JJB93" s="221"/>
      <c r="JJC93" s="221"/>
      <c r="JJD93" s="221"/>
      <c r="JJE93" s="221"/>
      <c r="JJF93" s="221"/>
      <c r="JJG93" s="221"/>
      <c r="JJH93" s="221"/>
      <c r="JJI93" s="221"/>
      <c r="JJJ93" s="221"/>
      <c r="JJK93" s="221"/>
      <c r="JJL93" s="221"/>
      <c r="JJM93" s="221"/>
      <c r="JJN93" s="221"/>
      <c r="JJO93" s="221"/>
      <c r="JJP93" s="221"/>
      <c r="JJQ93" s="221"/>
      <c r="JJR93" s="221"/>
      <c r="JJS93" s="221"/>
      <c r="JJT93" s="221"/>
      <c r="JJU93" s="221"/>
      <c r="JJV93" s="221"/>
      <c r="JJW93" s="221"/>
      <c r="JJX93" s="221"/>
      <c r="JJY93" s="221"/>
      <c r="JJZ93" s="221"/>
      <c r="JKA93" s="221"/>
      <c r="JKB93" s="221"/>
      <c r="JKC93" s="221"/>
      <c r="JKD93" s="221"/>
      <c r="JKE93" s="221"/>
      <c r="JKF93" s="221"/>
      <c r="JKG93" s="221"/>
      <c r="JKH93" s="221"/>
      <c r="JKI93" s="221"/>
      <c r="JKJ93" s="221"/>
      <c r="JKK93" s="221"/>
      <c r="JKL93" s="221"/>
      <c r="JKM93" s="221"/>
      <c r="JKN93" s="221"/>
      <c r="JKO93" s="221"/>
      <c r="JKP93" s="221"/>
      <c r="JKQ93" s="221"/>
      <c r="JKR93" s="221"/>
      <c r="JKS93" s="221"/>
      <c r="JKT93" s="221"/>
      <c r="JKU93" s="221"/>
      <c r="JKV93" s="221"/>
      <c r="JKW93" s="221"/>
      <c r="JKX93" s="221"/>
      <c r="JKY93" s="221"/>
      <c r="JKZ93" s="221"/>
      <c r="JLA93" s="221"/>
      <c r="JLB93" s="221"/>
      <c r="JLC93" s="221"/>
      <c r="JLD93" s="221"/>
      <c r="JLE93" s="221"/>
      <c r="JLF93" s="221"/>
      <c r="JLG93" s="221"/>
      <c r="JLH93" s="221"/>
      <c r="JLI93" s="221"/>
      <c r="JLJ93" s="221"/>
      <c r="JLK93" s="221"/>
      <c r="JLL93" s="221"/>
      <c r="JLM93" s="221"/>
      <c r="JLN93" s="221"/>
      <c r="JLO93" s="221"/>
      <c r="JLP93" s="221"/>
      <c r="JLQ93" s="221"/>
      <c r="JLR93" s="221"/>
      <c r="JLS93" s="221"/>
      <c r="JLT93" s="221"/>
      <c r="JLU93" s="221"/>
      <c r="JLV93" s="221"/>
      <c r="JLW93" s="221"/>
      <c r="JLX93" s="221"/>
      <c r="JLY93" s="221"/>
      <c r="JLZ93" s="221"/>
      <c r="JMA93" s="221"/>
      <c r="JMB93" s="221"/>
      <c r="JMC93" s="221"/>
      <c r="JMD93" s="221"/>
      <c r="JME93" s="221"/>
      <c r="JMF93" s="221"/>
      <c r="JMG93" s="221"/>
      <c r="JMH93" s="221"/>
      <c r="JMI93" s="221"/>
      <c r="JMJ93" s="221"/>
      <c r="JMK93" s="221"/>
      <c r="JML93" s="221"/>
      <c r="JMM93" s="221"/>
      <c r="JMN93" s="221"/>
      <c r="JMO93" s="221"/>
      <c r="JMP93" s="221"/>
      <c r="JMQ93" s="221"/>
      <c r="JMR93" s="221"/>
      <c r="JMS93" s="221"/>
      <c r="JMT93" s="221"/>
      <c r="JMU93" s="221"/>
      <c r="JMV93" s="221"/>
      <c r="JMW93" s="221"/>
      <c r="JMX93" s="221"/>
      <c r="JMY93" s="221"/>
      <c r="JMZ93" s="221"/>
      <c r="JNA93" s="221"/>
      <c r="JNB93" s="221"/>
      <c r="JNC93" s="221"/>
      <c r="JND93" s="221"/>
      <c r="JNE93" s="221"/>
      <c r="JNF93" s="221"/>
      <c r="JNG93" s="221"/>
      <c r="JNH93" s="221"/>
      <c r="JNI93" s="221"/>
      <c r="JNJ93" s="221"/>
      <c r="JNK93" s="221"/>
      <c r="JNL93" s="221"/>
      <c r="JNM93" s="221"/>
      <c r="JNN93" s="221"/>
      <c r="JNO93" s="221"/>
      <c r="JNP93" s="221"/>
      <c r="JNQ93" s="221"/>
      <c r="JNR93" s="221"/>
      <c r="JNS93" s="221"/>
      <c r="JNT93" s="221"/>
      <c r="JNU93" s="221"/>
      <c r="JNV93" s="221"/>
      <c r="JNW93" s="221"/>
      <c r="JNX93" s="221"/>
      <c r="JNY93" s="221"/>
      <c r="JNZ93" s="221"/>
      <c r="JOA93" s="221"/>
      <c r="JOB93" s="221"/>
      <c r="JOC93" s="221"/>
      <c r="JOD93" s="221"/>
      <c r="JOE93" s="221"/>
      <c r="JOF93" s="221"/>
      <c r="JOG93" s="221"/>
      <c r="JOH93" s="221"/>
      <c r="JOI93" s="221"/>
      <c r="JOJ93" s="221"/>
      <c r="JOK93" s="221"/>
      <c r="JOL93" s="221"/>
      <c r="JOM93" s="221"/>
      <c r="JON93" s="221"/>
      <c r="JOO93" s="221"/>
      <c r="JOP93" s="221"/>
      <c r="JOQ93" s="221"/>
      <c r="JOR93" s="221"/>
      <c r="JOS93" s="221"/>
      <c r="JOT93" s="221"/>
      <c r="JOU93" s="221"/>
      <c r="JOV93" s="221"/>
      <c r="JOW93" s="221"/>
      <c r="JOX93" s="221"/>
      <c r="JOY93" s="221"/>
      <c r="JOZ93" s="221"/>
      <c r="JPA93" s="221"/>
      <c r="JPB93" s="221"/>
      <c r="JPC93" s="221"/>
      <c r="JPD93" s="221"/>
      <c r="JPE93" s="221"/>
      <c r="JPF93" s="221"/>
      <c r="JPG93" s="221"/>
      <c r="JPH93" s="221"/>
      <c r="JPI93" s="221"/>
      <c r="JPJ93" s="221"/>
      <c r="JPK93" s="221"/>
      <c r="JPL93" s="221"/>
      <c r="JPM93" s="221"/>
      <c r="JPN93" s="221"/>
      <c r="JPO93" s="221"/>
      <c r="JPP93" s="221"/>
      <c r="JPQ93" s="221"/>
      <c r="JPR93" s="221"/>
      <c r="JPS93" s="221"/>
      <c r="JPT93" s="221"/>
      <c r="JPU93" s="221"/>
      <c r="JPV93" s="221"/>
      <c r="JPW93" s="221"/>
      <c r="JPX93" s="221"/>
      <c r="JPY93" s="221"/>
      <c r="JPZ93" s="221"/>
      <c r="JQA93" s="221"/>
      <c r="JQB93" s="221"/>
      <c r="JQC93" s="221"/>
      <c r="JQD93" s="221"/>
      <c r="JQE93" s="221"/>
      <c r="JQF93" s="221"/>
      <c r="JQG93" s="221"/>
      <c r="JQH93" s="221"/>
      <c r="JQI93" s="221"/>
      <c r="JQJ93" s="221"/>
      <c r="JQK93" s="221"/>
      <c r="JQL93" s="221"/>
      <c r="JQM93" s="221"/>
      <c r="JQN93" s="221"/>
      <c r="JQO93" s="221"/>
      <c r="JQP93" s="221"/>
      <c r="JQQ93" s="221"/>
      <c r="JQR93" s="221"/>
      <c r="JQS93" s="221"/>
      <c r="JQT93" s="221"/>
      <c r="JQU93" s="221"/>
      <c r="JQV93" s="221"/>
      <c r="JQW93" s="221"/>
      <c r="JQX93" s="221"/>
      <c r="JQY93" s="221"/>
      <c r="JQZ93" s="221"/>
      <c r="JRA93" s="221"/>
      <c r="JRB93" s="221"/>
      <c r="JRC93" s="221"/>
      <c r="JRD93" s="221"/>
      <c r="JRE93" s="221"/>
      <c r="JRF93" s="221"/>
      <c r="JRG93" s="221"/>
      <c r="JRH93" s="221"/>
      <c r="JRI93" s="221"/>
      <c r="JRJ93" s="221"/>
      <c r="JRK93" s="221"/>
      <c r="JRL93" s="221"/>
      <c r="JRM93" s="221"/>
      <c r="JRN93" s="221"/>
      <c r="JRO93" s="221"/>
      <c r="JRP93" s="221"/>
      <c r="JRQ93" s="221"/>
      <c r="JRR93" s="221"/>
      <c r="JRS93" s="221"/>
      <c r="JRT93" s="221"/>
      <c r="JRU93" s="221"/>
      <c r="JRV93" s="221"/>
      <c r="JRW93" s="221"/>
      <c r="JRX93" s="221"/>
      <c r="JRY93" s="221"/>
      <c r="JRZ93" s="221"/>
      <c r="JSA93" s="221"/>
      <c r="JSB93" s="221"/>
      <c r="JSC93" s="221"/>
      <c r="JSD93" s="221"/>
      <c r="JSE93" s="221"/>
      <c r="JSF93" s="221"/>
      <c r="JSG93" s="221"/>
      <c r="JSH93" s="221"/>
      <c r="JSI93" s="221"/>
      <c r="JSJ93" s="221"/>
      <c r="JSK93" s="221"/>
      <c r="JSL93" s="221"/>
      <c r="JSM93" s="221"/>
      <c r="JSN93" s="221"/>
      <c r="JSO93" s="221"/>
      <c r="JSP93" s="221"/>
      <c r="JSQ93" s="221"/>
      <c r="JSR93" s="221"/>
      <c r="JSS93" s="221"/>
      <c r="JST93" s="221"/>
      <c r="JSU93" s="221"/>
      <c r="JSV93" s="221"/>
      <c r="JSW93" s="221"/>
      <c r="JSX93" s="221"/>
      <c r="JSY93" s="221"/>
      <c r="JSZ93" s="221"/>
      <c r="JTA93" s="221"/>
      <c r="JTB93" s="221"/>
      <c r="JTC93" s="221"/>
      <c r="JTD93" s="221"/>
      <c r="JTE93" s="221"/>
      <c r="JTF93" s="221"/>
      <c r="JTG93" s="221"/>
      <c r="JTH93" s="221"/>
      <c r="JTI93" s="221"/>
      <c r="JTJ93" s="221"/>
      <c r="JTK93" s="221"/>
      <c r="JTL93" s="221"/>
      <c r="JTM93" s="221"/>
      <c r="JTN93" s="221"/>
      <c r="JTO93" s="221"/>
      <c r="JTP93" s="221"/>
      <c r="JTQ93" s="221"/>
      <c r="JTR93" s="221"/>
      <c r="JTS93" s="221"/>
      <c r="JTT93" s="221"/>
      <c r="JTU93" s="221"/>
      <c r="JTV93" s="221"/>
      <c r="JTW93" s="221"/>
      <c r="JTX93" s="221"/>
      <c r="JTY93" s="221"/>
      <c r="JTZ93" s="221"/>
      <c r="JUA93" s="221"/>
      <c r="JUB93" s="221"/>
      <c r="JUC93" s="221"/>
      <c r="JUD93" s="221"/>
      <c r="JUE93" s="221"/>
      <c r="JUF93" s="221"/>
      <c r="JUG93" s="221"/>
      <c r="JUH93" s="221"/>
      <c r="JUI93" s="221"/>
      <c r="JUJ93" s="221"/>
      <c r="JUK93" s="221"/>
      <c r="JUL93" s="221"/>
      <c r="JUM93" s="221"/>
      <c r="JUN93" s="221"/>
      <c r="JUO93" s="221"/>
      <c r="JUP93" s="221"/>
      <c r="JUQ93" s="221"/>
      <c r="JUR93" s="221"/>
      <c r="JUS93" s="221"/>
      <c r="JUT93" s="221"/>
      <c r="JUU93" s="221"/>
      <c r="JUV93" s="221"/>
      <c r="JUW93" s="221"/>
      <c r="JUX93" s="221"/>
      <c r="JUY93" s="221"/>
      <c r="JUZ93" s="221"/>
      <c r="JVA93" s="221"/>
      <c r="JVB93" s="221"/>
      <c r="JVC93" s="221"/>
      <c r="JVD93" s="221"/>
      <c r="JVE93" s="221"/>
      <c r="JVF93" s="221"/>
      <c r="JVG93" s="221"/>
      <c r="JVH93" s="221"/>
      <c r="JVI93" s="221"/>
      <c r="JVJ93" s="221"/>
      <c r="JVK93" s="221"/>
      <c r="JVL93" s="221"/>
      <c r="JVM93" s="221"/>
      <c r="JVN93" s="221"/>
      <c r="JVO93" s="221"/>
      <c r="JVP93" s="221"/>
      <c r="JVQ93" s="221"/>
      <c r="JVR93" s="221"/>
      <c r="JVS93" s="221"/>
      <c r="JVT93" s="221"/>
      <c r="JVU93" s="221"/>
      <c r="JVV93" s="221"/>
      <c r="JVW93" s="221"/>
      <c r="JVX93" s="221"/>
      <c r="JVY93" s="221"/>
      <c r="JVZ93" s="221"/>
      <c r="JWA93" s="221"/>
      <c r="JWB93" s="221"/>
      <c r="JWC93" s="221"/>
      <c r="JWD93" s="221"/>
      <c r="JWE93" s="221"/>
      <c r="JWF93" s="221"/>
      <c r="JWG93" s="221"/>
      <c r="JWH93" s="221"/>
      <c r="JWI93" s="221"/>
      <c r="JWJ93" s="221"/>
      <c r="JWK93" s="221"/>
      <c r="JWL93" s="221"/>
      <c r="JWM93" s="221"/>
      <c r="JWN93" s="221"/>
      <c r="JWO93" s="221"/>
      <c r="JWP93" s="221"/>
      <c r="JWQ93" s="221"/>
      <c r="JWR93" s="221"/>
      <c r="JWS93" s="221"/>
      <c r="JWT93" s="221"/>
      <c r="JWU93" s="221"/>
      <c r="JWV93" s="221"/>
      <c r="JWW93" s="221"/>
      <c r="JWX93" s="221"/>
      <c r="JWY93" s="221"/>
      <c r="JWZ93" s="221"/>
      <c r="JXA93" s="221"/>
      <c r="JXB93" s="221"/>
      <c r="JXC93" s="221"/>
      <c r="JXD93" s="221"/>
      <c r="JXE93" s="221"/>
      <c r="JXF93" s="221"/>
      <c r="JXG93" s="221"/>
      <c r="JXH93" s="221"/>
      <c r="JXI93" s="221"/>
      <c r="JXJ93" s="221"/>
      <c r="JXK93" s="221"/>
      <c r="JXL93" s="221"/>
      <c r="JXM93" s="221"/>
      <c r="JXN93" s="221"/>
      <c r="JXO93" s="221"/>
      <c r="JXP93" s="221"/>
      <c r="JXQ93" s="221"/>
      <c r="JXR93" s="221"/>
      <c r="JXS93" s="221"/>
      <c r="JXT93" s="221"/>
      <c r="JXU93" s="221"/>
      <c r="JXV93" s="221"/>
      <c r="JXW93" s="221"/>
      <c r="JXX93" s="221"/>
      <c r="JXY93" s="221"/>
      <c r="JXZ93" s="221"/>
      <c r="JYA93" s="221"/>
      <c r="JYB93" s="221"/>
      <c r="JYC93" s="221"/>
      <c r="JYD93" s="221"/>
      <c r="JYE93" s="221"/>
      <c r="JYF93" s="221"/>
      <c r="JYG93" s="221"/>
      <c r="JYH93" s="221"/>
      <c r="JYI93" s="221"/>
      <c r="JYJ93" s="221"/>
      <c r="JYK93" s="221"/>
      <c r="JYL93" s="221"/>
      <c r="JYM93" s="221"/>
      <c r="JYN93" s="221"/>
      <c r="JYO93" s="221"/>
      <c r="JYP93" s="221"/>
      <c r="JYQ93" s="221"/>
      <c r="JYR93" s="221"/>
      <c r="JYS93" s="221"/>
      <c r="JYT93" s="221"/>
      <c r="JYU93" s="221"/>
      <c r="JYV93" s="221"/>
      <c r="JYW93" s="221"/>
      <c r="JYX93" s="221"/>
      <c r="JYY93" s="221"/>
      <c r="JYZ93" s="221"/>
      <c r="JZA93" s="221"/>
      <c r="JZB93" s="221"/>
      <c r="JZC93" s="221"/>
      <c r="JZD93" s="221"/>
      <c r="JZE93" s="221"/>
      <c r="JZF93" s="221"/>
      <c r="JZG93" s="221"/>
      <c r="JZH93" s="221"/>
      <c r="JZI93" s="221"/>
      <c r="JZJ93" s="221"/>
      <c r="JZK93" s="221"/>
      <c r="JZL93" s="221"/>
      <c r="JZM93" s="221"/>
      <c r="JZN93" s="221"/>
      <c r="JZO93" s="221"/>
      <c r="JZP93" s="221"/>
      <c r="JZQ93" s="221"/>
      <c r="JZR93" s="221"/>
      <c r="JZS93" s="221"/>
      <c r="JZT93" s="221"/>
      <c r="JZU93" s="221"/>
      <c r="JZV93" s="221"/>
      <c r="JZW93" s="221"/>
      <c r="JZX93" s="221"/>
      <c r="JZY93" s="221"/>
      <c r="JZZ93" s="221"/>
      <c r="KAA93" s="221"/>
      <c r="KAB93" s="221"/>
      <c r="KAC93" s="221"/>
      <c r="KAD93" s="221"/>
      <c r="KAE93" s="221"/>
      <c r="KAF93" s="221"/>
      <c r="KAG93" s="221"/>
      <c r="KAH93" s="221"/>
      <c r="KAI93" s="221"/>
      <c r="KAJ93" s="221"/>
      <c r="KAK93" s="221"/>
      <c r="KAL93" s="221"/>
      <c r="KAM93" s="221"/>
      <c r="KAN93" s="221"/>
      <c r="KAO93" s="221"/>
      <c r="KAP93" s="221"/>
      <c r="KAQ93" s="221"/>
      <c r="KAR93" s="221"/>
      <c r="KAS93" s="221"/>
      <c r="KAT93" s="221"/>
      <c r="KAU93" s="221"/>
      <c r="KAV93" s="221"/>
      <c r="KAW93" s="221"/>
      <c r="KAX93" s="221"/>
      <c r="KAY93" s="221"/>
      <c r="KAZ93" s="221"/>
      <c r="KBA93" s="221"/>
      <c r="KBB93" s="221"/>
      <c r="KBC93" s="221"/>
      <c r="KBD93" s="221"/>
      <c r="KBE93" s="221"/>
      <c r="KBF93" s="221"/>
      <c r="KBG93" s="221"/>
      <c r="KBH93" s="221"/>
      <c r="KBI93" s="221"/>
      <c r="KBJ93" s="221"/>
      <c r="KBK93" s="221"/>
      <c r="KBL93" s="221"/>
      <c r="KBM93" s="221"/>
      <c r="KBN93" s="221"/>
      <c r="KBO93" s="221"/>
      <c r="KBP93" s="221"/>
      <c r="KBQ93" s="221"/>
      <c r="KBR93" s="221"/>
      <c r="KBS93" s="221"/>
      <c r="KBT93" s="221"/>
      <c r="KBU93" s="221"/>
      <c r="KBV93" s="221"/>
      <c r="KBW93" s="221"/>
      <c r="KBX93" s="221"/>
      <c r="KBY93" s="221"/>
      <c r="KBZ93" s="221"/>
      <c r="KCA93" s="221"/>
      <c r="KCB93" s="221"/>
      <c r="KCC93" s="221"/>
      <c r="KCD93" s="221"/>
      <c r="KCE93" s="221"/>
      <c r="KCF93" s="221"/>
      <c r="KCG93" s="221"/>
      <c r="KCH93" s="221"/>
      <c r="KCI93" s="221"/>
      <c r="KCJ93" s="221"/>
      <c r="KCK93" s="221"/>
      <c r="KCL93" s="221"/>
      <c r="KCM93" s="221"/>
      <c r="KCN93" s="221"/>
      <c r="KCO93" s="221"/>
      <c r="KCP93" s="221"/>
      <c r="KCQ93" s="221"/>
      <c r="KCR93" s="221"/>
      <c r="KCS93" s="221"/>
      <c r="KCT93" s="221"/>
      <c r="KCU93" s="221"/>
      <c r="KCV93" s="221"/>
      <c r="KCW93" s="221"/>
      <c r="KCX93" s="221"/>
      <c r="KCY93" s="221"/>
      <c r="KCZ93" s="221"/>
      <c r="KDA93" s="221"/>
      <c r="KDB93" s="221"/>
      <c r="KDC93" s="221"/>
      <c r="KDD93" s="221"/>
      <c r="KDE93" s="221"/>
      <c r="KDF93" s="221"/>
      <c r="KDG93" s="221"/>
      <c r="KDH93" s="221"/>
      <c r="KDI93" s="221"/>
      <c r="KDJ93" s="221"/>
      <c r="KDK93" s="221"/>
      <c r="KDL93" s="221"/>
      <c r="KDM93" s="221"/>
      <c r="KDN93" s="221"/>
      <c r="KDO93" s="221"/>
      <c r="KDP93" s="221"/>
      <c r="KDQ93" s="221"/>
      <c r="KDR93" s="221"/>
      <c r="KDS93" s="221"/>
      <c r="KDT93" s="221"/>
      <c r="KDU93" s="221"/>
      <c r="KDV93" s="221"/>
      <c r="KDW93" s="221"/>
      <c r="KDX93" s="221"/>
      <c r="KDY93" s="221"/>
      <c r="KDZ93" s="221"/>
      <c r="KEA93" s="221"/>
      <c r="KEB93" s="221"/>
      <c r="KEC93" s="221"/>
      <c r="KED93" s="221"/>
      <c r="KEE93" s="221"/>
      <c r="KEF93" s="221"/>
      <c r="KEG93" s="221"/>
      <c r="KEH93" s="221"/>
      <c r="KEI93" s="221"/>
      <c r="KEJ93" s="221"/>
      <c r="KEK93" s="221"/>
      <c r="KEL93" s="221"/>
      <c r="KEM93" s="221"/>
      <c r="KEN93" s="221"/>
      <c r="KEO93" s="221"/>
      <c r="KEP93" s="221"/>
      <c r="KEQ93" s="221"/>
      <c r="KER93" s="221"/>
      <c r="KES93" s="221"/>
      <c r="KET93" s="221"/>
      <c r="KEU93" s="221"/>
      <c r="KEV93" s="221"/>
      <c r="KEW93" s="221"/>
      <c r="KEX93" s="221"/>
      <c r="KEY93" s="221"/>
      <c r="KEZ93" s="221"/>
      <c r="KFA93" s="221"/>
      <c r="KFB93" s="221"/>
      <c r="KFC93" s="221"/>
      <c r="KFD93" s="221"/>
      <c r="KFE93" s="221"/>
      <c r="KFF93" s="221"/>
      <c r="KFG93" s="221"/>
      <c r="KFH93" s="221"/>
      <c r="KFI93" s="221"/>
      <c r="KFJ93" s="221"/>
      <c r="KFK93" s="221"/>
      <c r="KFL93" s="221"/>
      <c r="KFM93" s="221"/>
      <c r="KFN93" s="221"/>
      <c r="KFO93" s="221"/>
      <c r="KFP93" s="221"/>
      <c r="KFQ93" s="221"/>
      <c r="KFR93" s="221"/>
      <c r="KFS93" s="221"/>
      <c r="KFT93" s="221"/>
      <c r="KFU93" s="221"/>
      <c r="KFV93" s="221"/>
      <c r="KFW93" s="221"/>
      <c r="KFX93" s="221"/>
      <c r="KFY93" s="221"/>
      <c r="KFZ93" s="221"/>
      <c r="KGA93" s="221"/>
      <c r="KGB93" s="221"/>
      <c r="KGC93" s="221"/>
      <c r="KGD93" s="221"/>
      <c r="KGE93" s="221"/>
      <c r="KGF93" s="221"/>
      <c r="KGG93" s="221"/>
      <c r="KGH93" s="221"/>
      <c r="KGI93" s="221"/>
      <c r="KGJ93" s="221"/>
      <c r="KGK93" s="221"/>
      <c r="KGL93" s="221"/>
      <c r="KGM93" s="221"/>
      <c r="KGN93" s="221"/>
      <c r="KGO93" s="221"/>
      <c r="KGP93" s="221"/>
      <c r="KGQ93" s="221"/>
      <c r="KGR93" s="221"/>
      <c r="KGS93" s="221"/>
      <c r="KGT93" s="221"/>
      <c r="KGU93" s="221"/>
      <c r="KGV93" s="221"/>
      <c r="KGW93" s="221"/>
      <c r="KGX93" s="221"/>
      <c r="KGY93" s="221"/>
      <c r="KGZ93" s="221"/>
      <c r="KHA93" s="221"/>
      <c r="KHB93" s="221"/>
      <c r="KHC93" s="221"/>
      <c r="KHD93" s="221"/>
      <c r="KHE93" s="221"/>
      <c r="KHF93" s="221"/>
      <c r="KHG93" s="221"/>
      <c r="KHH93" s="221"/>
      <c r="KHI93" s="221"/>
      <c r="KHJ93" s="221"/>
      <c r="KHK93" s="221"/>
      <c r="KHL93" s="221"/>
      <c r="KHM93" s="221"/>
      <c r="KHN93" s="221"/>
      <c r="KHO93" s="221"/>
      <c r="KHP93" s="221"/>
      <c r="KHQ93" s="221"/>
      <c r="KHR93" s="221"/>
      <c r="KHS93" s="221"/>
      <c r="KHT93" s="221"/>
      <c r="KHU93" s="221"/>
      <c r="KHV93" s="221"/>
      <c r="KHW93" s="221"/>
      <c r="KHX93" s="221"/>
      <c r="KHY93" s="221"/>
      <c r="KHZ93" s="221"/>
      <c r="KIA93" s="221"/>
      <c r="KIB93" s="221"/>
      <c r="KIC93" s="221"/>
      <c r="KID93" s="221"/>
      <c r="KIE93" s="221"/>
      <c r="KIF93" s="221"/>
      <c r="KIG93" s="221"/>
      <c r="KIH93" s="221"/>
      <c r="KII93" s="221"/>
      <c r="KIJ93" s="221"/>
      <c r="KIK93" s="221"/>
      <c r="KIL93" s="221"/>
      <c r="KIM93" s="221"/>
      <c r="KIN93" s="221"/>
      <c r="KIO93" s="221"/>
      <c r="KIP93" s="221"/>
      <c r="KIQ93" s="221"/>
      <c r="KIR93" s="221"/>
      <c r="KIS93" s="221"/>
      <c r="KIT93" s="221"/>
      <c r="KIU93" s="221"/>
      <c r="KIV93" s="221"/>
      <c r="KIW93" s="221"/>
      <c r="KIX93" s="221"/>
      <c r="KIY93" s="221"/>
      <c r="KIZ93" s="221"/>
      <c r="KJA93" s="221"/>
      <c r="KJB93" s="221"/>
      <c r="KJC93" s="221"/>
      <c r="KJD93" s="221"/>
      <c r="KJE93" s="221"/>
      <c r="KJF93" s="221"/>
      <c r="KJG93" s="221"/>
      <c r="KJH93" s="221"/>
      <c r="KJI93" s="221"/>
      <c r="KJJ93" s="221"/>
      <c r="KJK93" s="221"/>
      <c r="KJL93" s="221"/>
      <c r="KJM93" s="221"/>
      <c r="KJN93" s="221"/>
      <c r="KJO93" s="221"/>
      <c r="KJP93" s="221"/>
      <c r="KJQ93" s="221"/>
      <c r="KJR93" s="221"/>
      <c r="KJS93" s="221"/>
      <c r="KJT93" s="221"/>
      <c r="KJU93" s="221"/>
      <c r="KJV93" s="221"/>
      <c r="KJW93" s="221"/>
      <c r="KJX93" s="221"/>
      <c r="KJY93" s="221"/>
      <c r="KJZ93" s="221"/>
      <c r="KKA93" s="221"/>
      <c r="KKB93" s="221"/>
      <c r="KKC93" s="221"/>
      <c r="KKD93" s="221"/>
      <c r="KKE93" s="221"/>
      <c r="KKF93" s="221"/>
      <c r="KKG93" s="221"/>
      <c r="KKH93" s="221"/>
      <c r="KKI93" s="221"/>
      <c r="KKJ93" s="221"/>
      <c r="KKK93" s="221"/>
      <c r="KKL93" s="221"/>
      <c r="KKM93" s="221"/>
      <c r="KKN93" s="221"/>
      <c r="KKO93" s="221"/>
      <c r="KKP93" s="221"/>
      <c r="KKQ93" s="221"/>
      <c r="KKR93" s="221"/>
      <c r="KKS93" s="221"/>
      <c r="KKT93" s="221"/>
      <c r="KKU93" s="221"/>
      <c r="KKV93" s="221"/>
      <c r="KKW93" s="221"/>
      <c r="KKX93" s="221"/>
      <c r="KKY93" s="221"/>
      <c r="KKZ93" s="221"/>
      <c r="KLA93" s="221"/>
      <c r="KLB93" s="221"/>
      <c r="KLC93" s="221"/>
      <c r="KLD93" s="221"/>
      <c r="KLE93" s="221"/>
      <c r="KLF93" s="221"/>
      <c r="KLG93" s="221"/>
      <c r="KLH93" s="221"/>
      <c r="KLI93" s="221"/>
      <c r="KLJ93" s="221"/>
      <c r="KLK93" s="221"/>
      <c r="KLL93" s="221"/>
      <c r="KLM93" s="221"/>
      <c r="KLN93" s="221"/>
      <c r="KLO93" s="221"/>
      <c r="KLP93" s="221"/>
      <c r="KLQ93" s="221"/>
      <c r="KLR93" s="221"/>
      <c r="KLS93" s="221"/>
      <c r="KLT93" s="221"/>
      <c r="KLU93" s="221"/>
      <c r="KLV93" s="221"/>
      <c r="KLW93" s="221"/>
      <c r="KLX93" s="221"/>
      <c r="KLY93" s="221"/>
      <c r="KLZ93" s="221"/>
      <c r="KMA93" s="221"/>
      <c r="KMB93" s="221"/>
      <c r="KMC93" s="221"/>
      <c r="KMD93" s="221"/>
      <c r="KME93" s="221"/>
      <c r="KMF93" s="221"/>
      <c r="KMG93" s="221"/>
      <c r="KMH93" s="221"/>
      <c r="KMI93" s="221"/>
      <c r="KMJ93" s="221"/>
      <c r="KMK93" s="221"/>
      <c r="KML93" s="221"/>
      <c r="KMM93" s="221"/>
      <c r="KMN93" s="221"/>
      <c r="KMO93" s="221"/>
      <c r="KMP93" s="221"/>
      <c r="KMQ93" s="221"/>
      <c r="KMR93" s="221"/>
      <c r="KMS93" s="221"/>
      <c r="KMT93" s="221"/>
      <c r="KMU93" s="221"/>
      <c r="KMV93" s="221"/>
      <c r="KMW93" s="221"/>
      <c r="KMX93" s="221"/>
      <c r="KMY93" s="221"/>
      <c r="KMZ93" s="221"/>
      <c r="KNA93" s="221"/>
      <c r="KNB93" s="221"/>
      <c r="KNC93" s="221"/>
      <c r="KND93" s="221"/>
      <c r="KNE93" s="221"/>
      <c r="KNF93" s="221"/>
      <c r="KNG93" s="221"/>
      <c r="KNH93" s="221"/>
      <c r="KNI93" s="221"/>
      <c r="KNJ93" s="221"/>
      <c r="KNK93" s="221"/>
      <c r="KNL93" s="221"/>
      <c r="KNM93" s="221"/>
      <c r="KNN93" s="221"/>
      <c r="KNO93" s="221"/>
      <c r="KNP93" s="221"/>
      <c r="KNQ93" s="221"/>
      <c r="KNR93" s="221"/>
      <c r="KNS93" s="221"/>
      <c r="KNT93" s="221"/>
      <c r="KNU93" s="221"/>
      <c r="KNV93" s="221"/>
      <c r="KNW93" s="221"/>
      <c r="KNX93" s="221"/>
      <c r="KNY93" s="221"/>
      <c r="KNZ93" s="221"/>
      <c r="KOA93" s="221"/>
      <c r="KOB93" s="221"/>
      <c r="KOC93" s="221"/>
      <c r="KOD93" s="221"/>
      <c r="KOE93" s="221"/>
      <c r="KOF93" s="221"/>
      <c r="KOG93" s="221"/>
      <c r="KOH93" s="221"/>
      <c r="KOI93" s="221"/>
      <c r="KOJ93" s="221"/>
      <c r="KOK93" s="221"/>
      <c r="KOL93" s="221"/>
      <c r="KOM93" s="221"/>
      <c r="KON93" s="221"/>
      <c r="KOO93" s="221"/>
      <c r="KOP93" s="221"/>
      <c r="KOQ93" s="221"/>
      <c r="KOR93" s="221"/>
      <c r="KOS93" s="221"/>
      <c r="KOT93" s="221"/>
      <c r="KOU93" s="221"/>
      <c r="KOV93" s="221"/>
      <c r="KOW93" s="221"/>
      <c r="KOX93" s="221"/>
      <c r="KOY93" s="221"/>
      <c r="KOZ93" s="221"/>
      <c r="KPA93" s="221"/>
      <c r="KPB93" s="221"/>
      <c r="KPC93" s="221"/>
      <c r="KPD93" s="221"/>
      <c r="KPE93" s="221"/>
      <c r="KPF93" s="221"/>
      <c r="KPG93" s="221"/>
      <c r="KPH93" s="221"/>
      <c r="KPI93" s="221"/>
      <c r="KPJ93" s="221"/>
      <c r="KPK93" s="221"/>
      <c r="KPL93" s="221"/>
      <c r="KPM93" s="221"/>
      <c r="KPN93" s="221"/>
      <c r="KPO93" s="221"/>
      <c r="KPP93" s="221"/>
      <c r="KPQ93" s="221"/>
      <c r="KPR93" s="221"/>
      <c r="KPS93" s="221"/>
      <c r="KPT93" s="221"/>
      <c r="KPU93" s="221"/>
      <c r="KPV93" s="221"/>
      <c r="KPW93" s="221"/>
      <c r="KPX93" s="221"/>
      <c r="KPY93" s="221"/>
      <c r="KPZ93" s="221"/>
      <c r="KQA93" s="221"/>
      <c r="KQB93" s="221"/>
      <c r="KQC93" s="221"/>
      <c r="KQD93" s="221"/>
      <c r="KQE93" s="221"/>
      <c r="KQF93" s="221"/>
      <c r="KQG93" s="221"/>
      <c r="KQH93" s="221"/>
      <c r="KQI93" s="221"/>
      <c r="KQJ93" s="221"/>
      <c r="KQK93" s="221"/>
      <c r="KQL93" s="221"/>
      <c r="KQM93" s="221"/>
      <c r="KQN93" s="221"/>
      <c r="KQO93" s="221"/>
      <c r="KQP93" s="221"/>
      <c r="KQQ93" s="221"/>
      <c r="KQR93" s="221"/>
      <c r="KQS93" s="221"/>
      <c r="KQT93" s="221"/>
      <c r="KQU93" s="221"/>
      <c r="KQV93" s="221"/>
      <c r="KQW93" s="221"/>
      <c r="KQX93" s="221"/>
      <c r="KQY93" s="221"/>
      <c r="KQZ93" s="221"/>
      <c r="KRA93" s="221"/>
      <c r="KRB93" s="221"/>
      <c r="KRC93" s="221"/>
      <c r="KRD93" s="221"/>
      <c r="KRE93" s="221"/>
      <c r="KRF93" s="221"/>
      <c r="KRG93" s="221"/>
      <c r="KRH93" s="221"/>
      <c r="KRI93" s="221"/>
      <c r="KRJ93" s="221"/>
      <c r="KRK93" s="221"/>
      <c r="KRL93" s="221"/>
      <c r="KRM93" s="221"/>
      <c r="KRN93" s="221"/>
      <c r="KRO93" s="221"/>
      <c r="KRP93" s="221"/>
      <c r="KRQ93" s="221"/>
      <c r="KRR93" s="221"/>
      <c r="KRS93" s="221"/>
      <c r="KRT93" s="221"/>
      <c r="KRU93" s="221"/>
      <c r="KRV93" s="221"/>
      <c r="KRW93" s="221"/>
      <c r="KRX93" s="221"/>
      <c r="KRY93" s="221"/>
      <c r="KRZ93" s="221"/>
      <c r="KSA93" s="221"/>
      <c r="KSB93" s="221"/>
      <c r="KSC93" s="221"/>
      <c r="KSD93" s="221"/>
      <c r="KSE93" s="221"/>
      <c r="KSF93" s="221"/>
      <c r="KSG93" s="221"/>
      <c r="KSH93" s="221"/>
      <c r="KSI93" s="221"/>
      <c r="KSJ93" s="221"/>
      <c r="KSK93" s="221"/>
      <c r="KSL93" s="221"/>
      <c r="KSM93" s="221"/>
      <c r="KSN93" s="221"/>
      <c r="KSO93" s="221"/>
      <c r="KSP93" s="221"/>
      <c r="KSQ93" s="221"/>
      <c r="KSR93" s="221"/>
      <c r="KSS93" s="221"/>
      <c r="KST93" s="221"/>
      <c r="KSU93" s="221"/>
      <c r="KSV93" s="221"/>
      <c r="KSW93" s="221"/>
      <c r="KSX93" s="221"/>
      <c r="KSY93" s="221"/>
      <c r="KSZ93" s="221"/>
      <c r="KTA93" s="221"/>
      <c r="KTB93" s="221"/>
      <c r="KTC93" s="221"/>
      <c r="KTD93" s="221"/>
      <c r="KTE93" s="221"/>
      <c r="KTF93" s="221"/>
      <c r="KTG93" s="221"/>
      <c r="KTH93" s="221"/>
      <c r="KTI93" s="221"/>
      <c r="KTJ93" s="221"/>
      <c r="KTK93" s="221"/>
      <c r="KTL93" s="221"/>
      <c r="KTM93" s="221"/>
      <c r="KTN93" s="221"/>
      <c r="KTO93" s="221"/>
      <c r="KTP93" s="221"/>
      <c r="KTQ93" s="221"/>
      <c r="KTR93" s="221"/>
      <c r="KTS93" s="221"/>
      <c r="KTT93" s="221"/>
      <c r="KTU93" s="221"/>
      <c r="KTV93" s="221"/>
      <c r="KTW93" s="221"/>
      <c r="KTX93" s="221"/>
      <c r="KTY93" s="221"/>
      <c r="KTZ93" s="221"/>
      <c r="KUA93" s="221"/>
      <c r="KUB93" s="221"/>
      <c r="KUC93" s="221"/>
      <c r="KUD93" s="221"/>
      <c r="KUE93" s="221"/>
      <c r="KUF93" s="221"/>
      <c r="KUG93" s="221"/>
      <c r="KUH93" s="221"/>
      <c r="KUI93" s="221"/>
      <c r="KUJ93" s="221"/>
      <c r="KUK93" s="221"/>
      <c r="KUL93" s="221"/>
      <c r="KUM93" s="221"/>
      <c r="KUN93" s="221"/>
      <c r="KUO93" s="221"/>
      <c r="KUP93" s="221"/>
      <c r="KUQ93" s="221"/>
      <c r="KUR93" s="221"/>
      <c r="KUS93" s="221"/>
      <c r="KUT93" s="221"/>
      <c r="KUU93" s="221"/>
      <c r="KUV93" s="221"/>
      <c r="KUW93" s="221"/>
      <c r="KUX93" s="221"/>
      <c r="KUY93" s="221"/>
      <c r="KUZ93" s="221"/>
      <c r="KVA93" s="221"/>
      <c r="KVB93" s="221"/>
      <c r="KVC93" s="221"/>
      <c r="KVD93" s="221"/>
      <c r="KVE93" s="221"/>
      <c r="KVF93" s="221"/>
      <c r="KVG93" s="221"/>
      <c r="KVH93" s="221"/>
      <c r="KVI93" s="221"/>
      <c r="KVJ93" s="221"/>
      <c r="KVK93" s="221"/>
      <c r="KVL93" s="221"/>
      <c r="KVM93" s="221"/>
      <c r="KVN93" s="221"/>
      <c r="KVO93" s="221"/>
      <c r="KVP93" s="221"/>
      <c r="KVQ93" s="221"/>
      <c r="KVR93" s="221"/>
      <c r="KVS93" s="221"/>
      <c r="KVT93" s="221"/>
      <c r="KVU93" s="221"/>
      <c r="KVV93" s="221"/>
      <c r="KVW93" s="221"/>
      <c r="KVX93" s="221"/>
      <c r="KVY93" s="221"/>
      <c r="KVZ93" s="221"/>
      <c r="KWA93" s="221"/>
      <c r="KWB93" s="221"/>
      <c r="KWC93" s="221"/>
      <c r="KWD93" s="221"/>
      <c r="KWE93" s="221"/>
      <c r="KWF93" s="221"/>
      <c r="KWG93" s="221"/>
      <c r="KWH93" s="221"/>
      <c r="KWI93" s="221"/>
      <c r="KWJ93" s="221"/>
      <c r="KWK93" s="221"/>
      <c r="KWL93" s="221"/>
      <c r="KWM93" s="221"/>
      <c r="KWN93" s="221"/>
      <c r="KWO93" s="221"/>
      <c r="KWP93" s="221"/>
      <c r="KWQ93" s="221"/>
      <c r="KWR93" s="221"/>
      <c r="KWS93" s="221"/>
      <c r="KWT93" s="221"/>
      <c r="KWU93" s="221"/>
      <c r="KWV93" s="221"/>
      <c r="KWW93" s="221"/>
      <c r="KWX93" s="221"/>
      <c r="KWY93" s="221"/>
      <c r="KWZ93" s="221"/>
      <c r="KXA93" s="221"/>
      <c r="KXB93" s="221"/>
      <c r="KXC93" s="221"/>
      <c r="KXD93" s="221"/>
      <c r="KXE93" s="221"/>
      <c r="KXF93" s="221"/>
      <c r="KXG93" s="221"/>
      <c r="KXH93" s="221"/>
      <c r="KXI93" s="221"/>
      <c r="KXJ93" s="221"/>
      <c r="KXK93" s="221"/>
      <c r="KXL93" s="221"/>
      <c r="KXM93" s="221"/>
      <c r="KXN93" s="221"/>
      <c r="KXO93" s="221"/>
      <c r="KXP93" s="221"/>
      <c r="KXQ93" s="221"/>
      <c r="KXR93" s="221"/>
      <c r="KXS93" s="221"/>
      <c r="KXT93" s="221"/>
      <c r="KXU93" s="221"/>
      <c r="KXV93" s="221"/>
      <c r="KXW93" s="221"/>
      <c r="KXX93" s="221"/>
      <c r="KXY93" s="221"/>
      <c r="KXZ93" s="221"/>
      <c r="KYA93" s="221"/>
      <c r="KYB93" s="221"/>
      <c r="KYC93" s="221"/>
      <c r="KYD93" s="221"/>
      <c r="KYE93" s="221"/>
      <c r="KYF93" s="221"/>
      <c r="KYG93" s="221"/>
      <c r="KYH93" s="221"/>
      <c r="KYI93" s="221"/>
      <c r="KYJ93" s="221"/>
      <c r="KYK93" s="221"/>
      <c r="KYL93" s="221"/>
      <c r="KYM93" s="221"/>
      <c r="KYN93" s="221"/>
      <c r="KYO93" s="221"/>
      <c r="KYP93" s="221"/>
      <c r="KYQ93" s="221"/>
      <c r="KYR93" s="221"/>
      <c r="KYS93" s="221"/>
      <c r="KYT93" s="221"/>
      <c r="KYU93" s="221"/>
      <c r="KYV93" s="221"/>
      <c r="KYW93" s="221"/>
      <c r="KYX93" s="221"/>
      <c r="KYY93" s="221"/>
      <c r="KYZ93" s="221"/>
      <c r="KZA93" s="221"/>
      <c r="KZB93" s="221"/>
      <c r="KZC93" s="221"/>
      <c r="KZD93" s="221"/>
      <c r="KZE93" s="221"/>
      <c r="KZF93" s="221"/>
      <c r="KZG93" s="221"/>
      <c r="KZH93" s="221"/>
      <c r="KZI93" s="221"/>
      <c r="KZJ93" s="221"/>
      <c r="KZK93" s="221"/>
      <c r="KZL93" s="221"/>
      <c r="KZM93" s="221"/>
      <c r="KZN93" s="221"/>
      <c r="KZO93" s="221"/>
      <c r="KZP93" s="221"/>
      <c r="KZQ93" s="221"/>
      <c r="KZR93" s="221"/>
      <c r="KZS93" s="221"/>
      <c r="KZT93" s="221"/>
      <c r="KZU93" s="221"/>
      <c r="KZV93" s="221"/>
      <c r="KZW93" s="221"/>
      <c r="KZX93" s="221"/>
      <c r="KZY93" s="221"/>
      <c r="KZZ93" s="221"/>
      <c r="LAA93" s="221"/>
      <c r="LAB93" s="221"/>
      <c r="LAC93" s="221"/>
      <c r="LAD93" s="221"/>
      <c r="LAE93" s="221"/>
      <c r="LAF93" s="221"/>
      <c r="LAG93" s="221"/>
      <c r="LAH93" s="221"/>
      <c r="LAI93" s="221"/>
      <c r="LAJ93" s="221"/>
      <c r="LAK93" s="221"/>
      <c r="LAL93" s="221"/>
      <c r="LAM93" s="221"/>
      <c r="LAN93" s="221"/>
      <c r="LAO93" s="221"/>
      <c r="LAP93" s="221"/>
      <c r="LAQ93" s="221"/>
      <c r="LAR93" s="221"/>
      <c r="LAS93" s="221"/>
      <c r="LAT93" s="221"/>
      <c r="LAU93" s="221"/>
      <c r="LAV93" s="221"/>
      <c r="LAW93" s="221"/>
      <c r="LAX93" s="221"/>
      <c r="LAY93" s="221"/>
      <c r="LAZ93" s="221"/>
      <c r="LBA93" s="221"/>
      <c r="LBB93" s="221"/>
      <c r="LBC93" s="221"/>
      <c r="LBD93" s="221"/>
      <c r="LBE93" s="221"/>
      <c r="LBF93" s="221"/>
      <c r="LBG93" s="221"/>
      <c r="LBH93" s="221"/>
      <c r="LBI93" s="221"/>
      <c r="LBJ93" s="221"/>
      <c r="LBK93" s="221"/>
      <c r="LBL93" s="221"/>
      <c r="LBM93" s="221"/>
      <c r="LBN93" s="221"/>
      <c r="LBO93" s="221"/>
      <c r="LBP93" s="221"/>
      <c r="LBQ93" s="221"/>
      <c r="LBR93" s="221"/>
      <c r="LBS93" s="221"/>
      <c r="LBT93" s="221"/>
      <c r="LBU93" s="221"/>
      <c r="LBV93" s="221"/>
      <c r="LBW93" s="221"/>
      <c r="LBX93" s="221"/>
      <c r="LBY93" s="221"/>
      <c r="LBZ93" s="221"/>
      <c r="LCA93" s="221"/>
      <c r="LCB93" s="221"/>
      <c r="LCC93" s="221"/>
      <c r="LCD93" s="221"/>
      <c r="LCE93" s="221"/>
      <c r="LCF93" s="221"/>
      <c r="LCG93" s="221"/>
      <c r="LCH93" s="221"/>
      <c r="LCI93" s="221"/>
      <c r="LCJ93" s="221"/>
      <c r="LCK93" s="221"/>
      <c r="LCL93" s="221"/>
      <c r="LCM93" s="221"/>
      <c r="LCN93" s="221"/>
      <c r="LCO93" s="221"/>
      <c r="LCP93" s="221"/>
      <c r="LCQ93" s="221"/>
      <c r="LCR93" s="221"/>
      <c r="LCS93" s="221"/>
      <c r="LCT93" s="221"/>
      <c r="LCU93" s="221"/>
      <c r="LCV93" s="221"/>
      <c r="LCW93" s="221"/>
      <c r="LCX93" s="221"/>
      <c r="LCY93" s="221"/>
      <c r="LCZ93" s="221"/>
      <c r="LDA93" s="221"/>
      <c r="LDB93" s="221"/>
      <c r="LDC93" s="221"/>
      <c r="LDD93" s="221"/>
      <c r="LDE93" s="221"/>
      <c r="LDF93" s="221"/>
      <c r="LDG93" s="221"/>
      <c r="LDH93" s="221"/>
      <c r="LDI93" s="221"/>
      <c r="LDJ93" s="221"/>
      <c r="LDK93" s="221"/>
      <c r="LDL93" s="221"/>
      <c r="LDM93" s="221"/>
      <c r="LDN93" s="221"/>
      <c r="LDO93" s="221"/>
      <c r="LDP93" s="221"/>
      <c r="LDQ93" s="221"/>
      <c r="LDR93" s="221"/>
      <c r="LDS93" s="221"/>
      <c r="LDT93" s="221"/>
      <c r="LDU93" s="221"/>
      <c r="LDV93" s="221"/>
      <c r="LDW93" s="221"/>
      <c r="LDX93" s="221"/>
      <c r="LDY93" s="221"/>
      <c r="LDZ93" s="221"/>
      <c r="LEA93" s="221"/>
      <c r="LEB93" s="221"/>
      <c r="LEC93" s="221"/>
      <c r="LED93" s="221"/>
      <c r="LEE93" s="221"/>
      <c r="LEF93" s="221"/>
      <c r="LEG93" s="221"/>
      <c r="LEH93" s="221"/>
      <c r="LEI93" s="221"/>
      <c r="LEJ93" s="221"/>
      <c r="LEK93" s="221"/>
      <c r="LEL93" s="221"/>
      <c r="LEM93" s="221"/>
      <c r="LEN93" s="221"/>
      <c r="LEO93" s="221"/>
      <c r="LEP93" s="221"/>
      <c r="LEQ93" s="221"/>
      <c r="LER93" s="221"/>
      <c r="LES93" s="221"/>
      <c r="LET93" s="221"/>
      <c r="LEU93" s="221"/>
      <c r="LEV93" s="221"/>
      <c r="LEW93" s="221"/>
      <c r="LEX93" s="221"/>
      <c r="LEY93" s="221"/>
      <c r="LEZ93" s="221"/>
      <c r="LFA93" s="221"/>
      <c r="LFB93" s="221"/>
      <c r="LFC93" s="221"/>
      <c r="LFD93" s="221"/>
      <c r="LFE93" s="221"/>
      <c r="LFF93" s="221"/>
      <c r="LFG93" s="221"/>
      <c r="LFH93" s="221"/>
      <c r="LFI93" s="221"/>
      <c r="LFJ93" s="221"/>
      <c r="LFK93" s="221"/>
      <c r="LFL93" s="221"/>
      <c r="LFM93" s="221"/>
      <c r="LFN93" s="221"/>
      <c r="LFO93" s="221"/>
      <c r="LFP93" s="221"/>
      <c r="LFQ93" s="221"/>
      <c r="LFR93" s="221"/>
      <c r="LFS93" s="221"/>
      <c r="LFT93" s="221"/>
      <c r="LFU93" s="221"/>
      <c r="LFV93" s="221"/>
      <c r="LFW93" s="221"/>
      <c r="LFX93" s="221"/>
      <c r="LFY93" s="221"/>
      <c r="LFZ93" s="221"/>
      <c r="LGA93" s="221"/>
      <c r="LGB93" s="221"/>
      <c r="LGC93" s="221"/>
      <c r="LGD93" s="221"/>
      <c r="LGE93" s="221"/>
      <c r="LGF93" s="221"/>
      <c r="LGG93" s="221"/>
      <c r="LGH93" s="221"/>
      <c r="LGI93" s="221"/>
      <c r="LGJ93" s="221"/>
      <c r="LGK93" s="221"/>
      <c r="LGL93" s="221"/>
      <c r="LGM93" s="221"/>
      <c r="LGN93" s="221"/>
      <c r="LGO93" s="221"/>
      <c r="LGP93" s="221"/>
      <c r="LGQ93" s="221"/>
      <c r="LGR93" s="221"/>
      <c r="LGS93" s="221"/>
      <c r="LGT93" s="221"/>
      <c r="LGU93" s="221"/>
      <c r="LGV93" s="221"/>
      <c r="LGW93" s="221"/>
      <c r="LGX93" s="221"/>
      <c r="LGY93" s="221"/>
      <c r="LGZ93" s="221"/>
      <c r="LHA93" s="221"/>
      <c r="LHB93" s="221"/>
      <c r="LHC93" s="221"/>
      <c r="LHD93" s="221"/>
      <c r="LHE93" s="221"/>
      <c r="LHF93" s="221"/>
      <c r="LHG93" s="221"/>
      <c r="LHH93" s="221"/>
      <c r="LHI93" s="221"/>
      <c r="LHJ93" s="221"/>
      <c r="LHK93" s="221"/>
      <c r="LHL93" s="221"/>
      <c r="LHM93" s="221"/>
      <c r="LHN93" s="221"/>
      <c r="LHO93" s="221"/>
      <c r="LHP93" s="221"/>
      <c r="LHQ93" s="221"/>
      <c r="LHR93" s="221"/>
      <c r="LHS93" s="221"/>
      <c r="LHT93" s="221"/>
      <c r="LHU93" s="221"/>
      <c r="LHV93" s="221"/>
      <c r="LHW93" s="221"/>
      <c r="LHX93" s="221"/>
      <c r="LHY93" s="221"/>
      <c r="LHZ93" s="221"/>
      <c r="LIA93" s="221"/>
      <c r="LIB93" s="221"/>
      <c r="LIC93" s="221"/>
      <c r="LID93" s="221"/>
      <c r="LIE93" s="221"/>
      <c r="LIF93" s="221"/>
      <c r="LIG93" s="221"/>
      <c r="LIH93" s="221"/>
      <c r="LII93" s="221"/>
      <c r="LIJ93" s="221"/>
      <c r="LIK93" s="221"/>
      <c r="LIL93" s="221"/>
      <c r="LIM93" s="221"/>
      <c r="LIN93" s="221"/>
      <c r="LIO93" s="221"/>
      <c r="LIP93" s="221"/>
      <c r="LIQ93" s="221"/>
      <c r="LIR93" s="221"/>
      <c r="LIS93" s="221"/>
      <c r="LIT93" s="221"/>
      <c r="LIU93" s="221"/>
      <c r="LIV93" s="221"/>
      <c r="LIW93" s="221"/>
      <c r="LIX93" s="221"/>
      <c r="LIY93" s="221"/>
      <c r="LIZ93" s="221"/>
      <c r="LJA93" s="221"/>
      <c r="LJB93" s="221"/>
      <c r="LJC93" s="221"/>
      <c r="LJD93" s="221"/>
      <c r="LJE93" s="221"/>
      <c r="LJF93" s="221"/>
      <c r="LJG93" s="221"/>
      <c r="LJH93" s="221"/>
      <c r="LJI93" s="221"/>
      <c r="LJJ93" s="221"/>
      <c r="LJK93" s="221"/>
      <c r="LJL93" s="221"/>
      <c r="LJM93" s="221"/>
      <c r="LJN93" s="221"/>
      <c r="LJO93" s="221"/>
      <c r="LJP93" s="221"/>
      <c r="LJQ93" s="221"/>
      <c r="LJR93" s="221"/>
      <c r="LJS93" s="221"/>
      <c r="LJT93" s="221"/>
      <c r="LJU93" s="221"/>
      <c r="LJV93" s="221"/>
      <c r="LJW93" s="221"/>
      <c r="LJX93" s="221"/>
      <c r="LJY93" s="221"/>
      <c r="LJZ93" s="221"/>
      <c r="LKA93" s="221"/>
      <c r="LKB93" s="221"/>
      <c r="LKC93" s="221"/>
      <c r="LKD93" s="221"/>
      <c r="LKE93" s="221"/>
      <c r="LKF93" s="221"/>
      <c r="LKG93" s="221"/>
      <c r="LKH93" s="221"/>
      <c r="LKI93" s="221"/>
      <c r="LKJ93" s="221"/>
      <c r="LKK93" s="221"/>
      <c r="LKL93" s="221"/>
      <c r="LKM93" s="221"/>
      <c r="LKN93" s="221"/>
      <c r="LKO93" s="221"/>
      <c r="LKP93" s="221"/>
      <c r="LKQ93" s="221"/>
      <c r="LKR93" s="221"/>
      <c r="LKS93" s="221"/>
      <c r="LKT93" s="221"/>
      <c r="LKU93" s="221"/>
      <c r="LKV93" s="221"/>
      <c r="LKW93" s="221"/>
      <c r="LKX93" s="221"/>
      <c r="LKY93" s="221"/>
      <c r="LKZ93" s="221"/>
      <c r="LLA93" s="221"/>
      <c r="LLB93" s="221"/>
      <c r="LLC93" s="221"/>
      <c r="LLD93" s="221"/>
      <c r="LLE93" s="221"/>
      <c r="LLF93" s="221"/>
      <c r="LLG93" s="221"/>
      <c r="LLH93" s="221"/>
      <c r="LLI93" s="221"/>
      <c r="LLJ93" s="221"/>
      <c r="LLK93" s="221"/>
      <c r="LLL93" s="221"/>
      <c r="LLM93" s="221"/>
      <c r="LLN93" s="221"/>
      <c r="LLO93" s="221"/>
      <c r="LLP93" s="221"/>
      <c r="LLQ93" s="221"/>
      <c r="LLR93" s="221"/>
      <c r="LLS93" s="221"/>
      <c r="LLT93" s="221"/>
      <c r="LLU93" s="221"/>
      <c r="LLV93" s="221"/>
      <c r="LLW93" s="221"/>
      <c r="LLX93" s="221"/>
      <c r="LLY93" s="221"/>
      <c r="LLZ93" s="221"/>
      <c r="LMA93" s="221"/>
      <c r="LMB93" s="221"/>
      <c r="LMC93" s="221"/>
      <c r="LMD93" s="221"/>
      <c r="LME93" s="221"/>
      <c r="LMF93" s="221"/>
      <c r="LMG93" s="221"/>
      <c r="LMH93" s="221"/>
      <c r="LMI93" s="221"/>
      <c r="LMJ93" s="221"/>
      <c r="LMK93" s="221"/>
      <c r="LML93" s="221"/>
      <c r="LMM93" s="221"/>
      <c r="LMN93" s="221"/>
      <c r="LMO93" s="221"/>
      <c r="LMP93" s="221"/>
      <c r="LMQ93" s="221"/>
      <c r="LMR93" s="221"/>
      <c r="LMS93" s="221"/>
      <c r="LMT93" s="221"/>
      <c r="LMU93" s="221"/>
      <c r="LMV93" s="221"/>
      <c r="LMW93" s="221"/>
      <c r="LMX93" s="221"/>
      <c r="LMY93" s="221"/>
      <c r="LMZ93" s="221"/>
      <c r="LNA93" s="221"/>
      <c r="LNB93" s="221"/>
      <c r="LNC93" s="221"/>
      <c r="LND93" s="221"/>
      <c r="LNE93" s="221"/>
      <c r="LNF93" s="221"/>
      <c r="LNG93" s="221"/>
      <c r="LNH93" s="221"/>
      <c r="LNI93" s="221"/>
      <c r="LNJ93" s="221"/>
      <c r="LNK93" s="221"/>
      <c r="LNL93" s="221"/>
      <c r="LNM93" s="221"/>
      <c r="LNN93" s="221"/>
      <c r="LNO93" s="221"/>
      <c r="LNP93" s="221"/>
      <c r="LNQ93" s="221"/>
      <c r="LNR93" s="221"/>
      <c r="LNS93" s="221"/>
      <c r="LNT93" s="221"/>
      <c r="LNU93" s="221"/>
      <c r="LNV93" s="221"/>
      <c r="LNW93" s="221"/>
      <c r="LNX93" s="221"/>
      <c r="LNY93" s="221"/>
      <c r="LNZ93" s="221"/>
      <c r="LOA93" s="221"/>
      <c r="LOB93" s="221"/>
      <c r="LOC93" s="221"/>
      <c r="LOD93" s="221"/>
      <c r="LOE93" s="221"/>
      <c r="LOF93" s="221"/>
      <c r="LOG93" s="221"/>
      <c r="LOH93" s="221"/>
      <c r="LOI93" s="221"/>
      <c r="LOJ93" s="221"/>
      <c r="LOK93" s="221"/>
      <c r="LOL93" s="221"/>
      <c r="LOM93" s="221"/>
      <c r="LON93" s="221"/>
      <c r="LOO93" s="221"/>
      <c r="LOP93" s="221"/>
      <c r="LOQ93" s="221"/>
      <c r="LOR93" s="221"/>
      <c r="LOS93" s="221"/>
      <c r="LOT93" s="221"/>
      <c r="LOU93" s="221"/>
      <c r="LOV93" s="221"/>
      <c r="LOW93" s="221"/>
      <c r="LOX93" s="221"/>
      <c r="LOY93" s="221"/>
      <c r="LOZ93" s="221"/>
      <c r="LPA93" s="221"/>
      <c r="LPB93" s="221"/>
      <c r="LPC93" s="221"/>
      <c r="LPD93" s="221"/>
      <c r="LPE93" s="221"/>
      <c r="LPF93" s="221"/>
      <c r="LPG93" s="221"/>
      <c r="LPH93" s="221"/>
      <c r="LPI93" s="221"/>
      <c r="LPJ93" s="221"/>
      <c r="LPK93" s="221"/>
      <c r="LPL93" s="221"/>
      <c r="LPM93" s="221"/>
      <c r="LPN93" s="221"/>
      <c r="LPO93" s="221"/>
      <c r="LPP93" s="221"/>
      <c r="LPQ93" s="221"/>
      <c r="LPR93" s="221"/>
      <c r="LPS93" s="221"/>
      <c r="LPT93" s="221"/>
      <c r="LPU93" s="221"/>
      <c r="LPV93" s="221"/>
      <c r="LPW93" s="221"/>
      <c r="LPX93" s="221"/>
      <c r="LPY93" s="221"/>
      <c r="LPZ93" s="221"/>
      <c r="LQA93" s="221"/>
      <c r="LQB93" s="221"/>
      <c r="LQC93" s="221"/>
      <c r="LQD93" s="221"/>
      <c r="LQE93" s="221"/>
      <c r="LQF93" s="221"/>
      <c r="LQG93" s="221"/>
      <c r="LQH93" s="221"/>
      <c r="LQI93" s="221"/>
      <c r="LQJ93" s="221"/>
      <c r="LQK93" s="221"/>
      <c r="LQL93" s="221"/>
      <c r="LQM93" s="221"/>
      <c r="LQN93" s="221"/>
      <c r="LQO93" s="221"/>
      <c r="LQP93" s="221"/>
      <c r="LQQ93" s="221"/>
      <c r="LQR93" s="221"/>
      <c r="LQS93" s="221"/>
      <c r="LQT93" s="221"/>
      <c r="LQU93" s="221"/>
      <c r="LQV93" s="221"/>
      <c r="LQW93" s="221"/>
      <c r="LQX93" s="221"/>
      <c r="LQY93" s="221"/>
      <c r="LQZ93" s="221"/>
      <c r="LRA93" s="221"/>
      <c r="LRB93" s="221"/>
      <c r="LRC93" s="221"/>
      <c r="LRD93" s="221"/>
      <c r="LRE93" s="221"/>
      <c r="LRF93" s="221"/>
      <c r="LRG93" s="221"/>
      <c r="LRH93" s="221"/>
      <c r="LRI93" s="221"/>
      <c r="LRJ93" s="221"/>
      <c r="LRK93" s="221"/>
      <c r="LRL93" s="221"/>
      <c r="LRM93" s="221"/>
      <c r="LRN93" s="221"/>
      <c r="LRO93" s="221"/>
      <c r="LRP93" s="221"/>
      <c r="LRQ93" s="221"/>
      <c r="LRR93" s="221"/>
      <c r="LRS93" s="221"/>
      <c r="LRT93" s="221"/>
      <c r="LRU93" s="221"/>
      <c r="LRV93" s="221"/>
      <c r="LRW93" s="221"/>
      <c r="LRX93" s="221"/>
      <c r="LRY93" s="221"/>
      <c r="LRZ93" s="221"/>
      <c r="LSA93" s="221"/>
      <c r="LSB93" s="221"/>
      <c r="LSC93" s="221"/>
      <c r="LSD93" s="221"/>
      <c r="LSE93" s="221"/>
      <c r="LSF93" s="221"/>
      <c r="LSG93" s="221"/>
      <c r="LSH93" s="221"/>
      <c r="LSI93" s="221"/>
      <c r="LSJ93" s="221"/>
      <c r="LSK93" s="221"/>
      <c r="LSL93" s="221"/>
      <c r="LSM93" s="221"/>
      <c r="LSN93" s="221"/>
      <c r="LSO93" s="221"/>
      <c r="LSP93" s="221"/>
      <c r="LSQ93" s="221"/>
      <c r="LSR93" s="221"/>
      <c r="LSS93" s="221"/>
      <c r="LST93" s="221"/>
      <c r="LSU93" s="221"/>
      <c r="LSV93" s="221"/>
      <c r="LSW93" s="221"/>
      <c r="LSX93" s="221"/>
      <c r="LSY93" s="221"/>
      <c r="LSZ93" s="221"/>
      <c r="LTA93" s="221"/>
      <c r="LTB93" s="221"/>
      <c r="LTC93" s="221"/>
      <c r="LTD93" s="221"/>
      <c r="LTE93" s="221"/>
      <c r="LTF93" s="221"/>
      <c r="LTG93" s="221"/>
      <c r="LTH93" s="221"/>
      <c r="LTI93" s="221"/>
      <c r="LTJ93" s="221"/>
      <c r="LTK93" s="221"/>
      <c r="LTL93" s="221"/>
      <c r="LTM93" s="221"/>
      <c r="LTN93" s="221"/>
      <c r="LTO93" s="221"/>
      <c r="LTP93" s="221"/>
      <c r="LTQ93" s="221"/>
      <c r="LTR93" s="221"/>
      <c r="LTS93" s="221"/>
      <c r="LTT93" s="221"/>
      <c r="LTU93" s="221"/>
      <c r="LTV93" s="221"/>
      <c r="LTW93" s="221"/>
      <c r="LTX93" s="221"/>
      <c r="LTY93" s="221"/>
      <c r="LTZ93" s="221"/>
      <c r="LUA93" s="221"/>
      <c r="LUB93" s="221"/>
      <c r="LUC93" s="221"/>
      <c r="LUD93" s="221"/>
      <c r="LUE93" s="221"/>
      <c r="LUF93" s="221"/>
      <c r="LUG93" s="221"/>
      <c r="LUH93" s="221"/>
      <c r="LUI93" s="221"/>
      <c r="LUJ93" s="221"/>
      <c r="LUK93" s="221"/>
      <c r="LUL93" s="221"/>
      <c r="LUM93" s="221"/>
      <c r="LUN93" s="221"/>
      <c r="LUO93" s="221"/>
      <c r="LUP93" s="221"/>
      <c r="LUQ93" s="221"/>
      <c r="LUR93" s="221"/>
      <c r="LUS93" s="221"/>
      <c r="LUT93" s="221"/>
      <c r="LUU93" s="221"/>
      <c r="LUV93" s="221"/>
      <c r="LUW93" s="221"/>
      <c r="LUX93" s="221"/>
      <c r="LUY93" s="221"/>
      <c r="LUZ93" s="221"/>
      <c r="LVA93" s="221"/>
      <c r="LVB93" s="221"/>
      <c r="LVC93" s="221"/>
      <c r="LVD93" s="221"/>
      <c r="LVE93" s="221"/>
      <c r="LVF93" s="221"/>
      <c r="LVG93" s="221"/>
      <c r="LVH93" s="221"/>
      <c r="LVI93" s="221"/>
      <c r="LVJ93" s="221"/>
      <c r="LVK93" s="221"/>
      <c r="LVL93" s="221"/>
      <c r="LVM93" s="221"/>
      <c r="LVN93" s="221"/>
      <c r="LVO93" s="221"/>
      <c r="LVP93" s="221"/>
      <c r="LVQ93" s="221"/>
      <c r="LVR93" s="221"/>
      <c r="LVS93" s="221"/>
      <c r="LVT93" s="221"/>
      <c r="LVU93" s="221"/>
      <c r="LVV93" s="221"/>
      <c r="LVW93" s="221"/>
      <c r="LVX93" s="221"/>
      <c r="LVY93" s="221"/>
      <c r="LVZ93" s="221"/>
      <c r="LWA93" s="221"/>
      <c r="LWB93" s="221"/>
      <c r="LWC93" s="221"/>
      <c r="LWD93" s="221"/>
      <c r="LWE93" s="221"/>
      <c r="LWF93" s="221"/>
      <c r="LWG93" s="221"/>
      <c r="LWH93" s="221"/>
      <c r="LWI93" s="221"/>
      <c r="LWJ93" s="221"/>
      <c r="LWK93" s="221"/>
      <c r="LWL93" s="221"/>
      <c r="LWM93" s="221"/>
      <c r="LWN93" s="221"/>
      <c r="LWO93" s="221"/>
      <c r="LWP93" s="221"/>
      <c r="LWQ93" s="221"/>
      <c r="LWR93" s="221"/>
      <c r="LWS93" s="221"/>
      <c r="LWT93" s="221"/>
      <c r="LWU93" s="221"/>
      <c r="LWV93" s="221"/>
      <c r="LWW93" s="221"/>
      <c r="LWX93" s="221"/>
      <c r="LWY93" s="221"/>
      <c r="LWZ93" s="221"/>
      <c r="LXA93" s="221"/>
      <c r="LXB93" s="221"/>
      <c r="LXC93" s="221"/>
      <c r="LXD93" s="221"/>
      <c r="LXE93" s="221"/>
      <c r="LXF93" s="221"/>
      <c r="LXG93" s="221"/>
      <c r="LXH93" s="221"/>
      <c r="LXI93" s="221"/>
      <c r="LXJ93" s="221"/>
      <c r="LXK93" s="221"/>
      <c r="LXL93" s="221"/>
      <c r="LXM93" s="221"/>
      <c r="LXN93" s="221"/>
      <c r="LXO93" s="221"/>
      <c r="LXP93" s="221"/>
      <c r="LXQ93" s="221"/>
      <c r="LXR93" s="221"/>
      <c r="LXS93" s="221"/>
      <c r="LXT93" s="221"/>
      <c r="LXU93" s="221"/>
      <c r="LXV93" s="221"/>
      <c r="LXW93" s="221"/>
      <c r="LXX93" s="221"/>
      <c r="LXY93" s="221"/>
      <c r="LXZ93" s="221"/>
      <c r="LYA93" s="221"/>
      <c r="LYB93" s="221"/>
      <c r="LYC93" s="221"/>
      <c r="LYD93" s="221"/>
      <c r="LYE93" s="221"/>
      <c r="LYF93" s="221"/>
      <c r="LYG93" s="221"/>
      <c r="LYH93" s="221"/>
      <c r="LYI93" s="221"/>
      <c r="LYJ93" s="221"/>
      <c r="LYK93" s="221"/>
      <c r="LYL93" s="221"/>
      <c r="LYM93" s="221"/>
      <c r="LYN93" s="221"/>
      <c r="LYO93" s="221"/>
      <c r="LYP93" s="221"/>
      <c r="LYQ93" s="221"/>
      <c r="LYR93" s="221"/>
      <c r="LYS93" s="221"/>
      <c r="LYT93" s="221"/>
      <c r="LYU93" s="221"/>
      <c r="LYV93" s="221"/>
      <c r="LYW93" s="221"/>
      <c r="LYX93" s="221"/>
      <c r="LYY93" s="221"/>
      <c r="LYZ93" s="221"/>
      <c r="LZA93" s="221"/>
      <c r="LZB93" s="221"/>
      <c r="LZC93" s="221"/>
      <c r="LZD93" s="221"/>
      <c r="LZE93" s="221"/>
      <c r="LZF93" s="221"/>
      <c r="LZG93" s="221"/>
      <c r="LZH93" s="221"/>
      <c r="LZI93" s="221"/>
      <c r="LZJ93" s="221"/>
      <c r="LZK93" s="221"/>
      <c r="LZL93" s="221"/>
      <c r="LZM93" s="221"/>
      <c r="LZN93" s="221"/>
      <c r="LZO93" s="221"/>
      <c r="LZP93" s="221"/>
      <c r="LZQ93" s="221"/>
      <c r="LZR93" s="221"/>
      <c r="LZS93" s="221"/>
      <c r="LZT93" s="221"/>
      <c r="LZU93" s="221"/>
      <c r="LZV93" s="221"/>
      <c r="LZW93" s="221"/>
      <c r="LZX93" s="221"/>
      <c r="LZY93" s="221"/>
      <c r="LZZ93" s="221"/>
      <c r="MAA93" s="221"/>
      <c r="MAB93" s="221"/>
      <c r="MAC93" s="221"/>
      <c r="MAD93" s="221"/>
      <c r="MAE93" s="221"/>
      <c r="MAF93" s="221"/>
      <c r="MAG93" s="221"/>
      <c r="MAH93" s="221"/>
      <c r="MAI93" s="221"/>
      <c r="MAJ93" s="221"/>
      <c r="MAK93" s="221"/>
      <c r="MAL93" s="221"/>
      <c r="MAM93" s="221"/>
      <c r="MAN93" s="221"/>
      <c r="MAO93" s="221"/>
      <c r="MAP93" s="221"/>
      <c r="MAQ93" s="221"/>
      <c r="MAR93" s="221"/>
      <c r="MAS93" s="221"/>
      <c r="MAT93" s="221"/>
      <c r="MAU93" s="221"/>
      <c r="MAV93" s="221"/>
      <c r="MAW93" s="221"/>
      <c r="MAX93" s="221"/>
      <c r="MAY93" s="221"/>
      <c r="MAZ93" s="221"/>
      <c r="MBA93" s="221"/>
      <c r="MBB93" s="221"/>
      <c r="MBC93" s="221"/>
      <c r="MBD93" s="221"/>
      <c r="MBE93" s="221"/>
      <c r="MBF93" s="221"/>
      <c r="MBG93" s="221"/>
      <c r="MBH93" s="221"/>
      <c r="MBI93" s="221"/>
      <c r="MBJ93" s="221"/>
      <c r="MBK93" s="221"/>
      <c r="MBL93" s="221"/>
      <c r="MBM93" s="221"/>
      <c r="MBN93" s="221"/>
      <c r="MBO93" s="221"/>
      <c r="MBP93" s="221"/>
      <c r="MBQ93" s="221"/>
      <c r="MBR93" s="221"/>
      <c r="MBS93" s="221"/>
      <c r="MBT93" s="221"/>
      <c r="MBU93" s="221"/>
      <c r="MBV93" s="221"/>
      <c r="MBW93" s="221"/>
      <c r="MBX93" s="221"/>
      <c r="MBY93" s="221"/>
      <c r="MBZ93" s="221"/>
      <c r="MCA93" s="221"/>
      <c r="MCB93" s="221"/>
      <c r="MCC93" s="221"/>
      <c r="MCD93" s="221"/>
      <c r="MCE93" s="221"/>
      <c r="MCF93" s="221"/>
      <c r="MCG93" s="221"/>
      <c r="MCH93" s="221"/>
      <c r="MCI93" s="221"/>
      <c r="MCJ93" s="221"/>
      <c r="MCK93" s="221"/>
      <c r="MCL93" s="221"/>
      <c r="MCM93" s="221"/>
      <c r="MCN93" s="221"/>
      <c r="MCO93" s="221"/>
      <c r="MCP93" s="221"/>
      <c r="MCQ93" s="221"/>
      <c r="MCR93" s="221"/>
      <c r="MCS93" s="221"/>
      <c r="MCT93" s="221"/>
      <c r="MCU93" s="221"/>
      <c r="MCV93" s="221"/>
      <c r="MCW93" s="221"/>
      <c r="MCX93" s="221"/>
      <c r="MCY93" s="221"/>
      <c r="MCZ93" s="221"/>
      <c r="MDA93" s="221"/>
      <c r="MDB93" s="221"/>
      <c r="MDC93" s="221"/>
      <c r="MDD93" s="221"/>
      <c r="MDE93" s="221"/>
      <c r="MDF93" s="221"/>
      <c r="MDG93" s="221"/>
      <c r="MDH93" s="221"/>
      <c r="MDI93" s="221"/>
      <c r="MDJ93" s="221"/>
      <c r="MDK93" s="221"/>
      <c r="MDL93" s="221"/>
      <c r="MDM93" s="221"/>
      <c r="MDN93" s="221"/>
      <c r="MDO93" s="221"/>
      <c r="MDP93" s="221"/>
      <c r="MDQ93" s="221"/>
      <c r="MDR93" s="221"/>
      <c r="MDS93" s="221"/>
      <c r="MDT93" s="221"/>
      <c r="MDU93" s="221"/>
      <c r="MDV93" s="221"/>
      <c r="MDW93" s="221"/>
      <c r="MDX93" s="221"/>
      <c r="MDY93" s="221"/>
      <c r="MDZ93" s="221"/>
      <c r="MEA93" s="221"/>
      <c r="MEB93" s="221"/>
      <c r="MEC93" s="221"/>
      <c r="MED93" s="221"/>
      <c r="MEE93" s="221"/>
      <c r="MEF93" s="221"/>
      <c r="MEG93" s="221"/>
      <c r="MEH93" s="221"/>
      <c r="MEI93" s="221"/>
      <c r="MEJ93" s="221"/>
      <c r="MEK93" s="221"/>
      <c r="MEL93" s="221"/>
      <c r="MEM93" s="221"/>
      <c r="MEN93" s="221"/>
      <c r="MEO93" s="221"/>
      <c r="MEP93" s="221"/>
      <c r="MEQ93" s="221"/>
      <c r="MER93" s="221"/>
      <c r="MES93" s="221"/>
      <c r="MET93" s="221"/>
      <c r="MEU93" s="221"/>
      <c r="MEV93" s="221"/>
      <c r="MEW93" s="221"/>
      <c r="MEX93" s="221"/>
      <c r="MEY93" s="221"/>
      <c r="MEZ93" s="221"/>
      <c r="MFA93" s="221"/>
      <c r="MFB93" s="221"/>
      <c r="MFC93" s="221"/>
      <c r="MFD93" s="221"/>
      <c r="MFE93" s="221"/>
      <c r="MFF93" s="221"/>
      <c r="MFG93" s="221"/>
      <c r="MFH93" s="221"/>
      <c r="MFI93" s="221"/>
      <c r="MFJ93" s="221"/>
      <c r="MFK93" s="221"/>
      <c r="MFL93" s="221"/>
      <c r="MFM93" s="221"/>
      <c r="MFN93" s="221"/>
      <c r="MFO93" s="221"/>
      <c r="MFP93" s="221"/>
      <c r="MFQ93" s="221"/>
      <c r="MFR93" s="221"/>
      <c r="MFS93" s="221"/>
      <c r="MFT93" s="221"/>
      <c r="MFU93" s="221"/>
      <c r="MFV93" s="221"/>
      <c r="MFW93" s="221"/>
      <c r="MFX93" s="221"/>
      <c r="MFY93" s="221"/>
      <c r="MFZ93" s="221"/>
      <c r="MGA93" s="221"/>
      <c r="MGB93" s="221"/>
      <c r="MGC93" s="221"/>
      <c r="MGD93" s="221"/>
      <c r="MGE93" s="221"/>
      <c r="MGF93" s="221"/>
      <c r="MGG93" s="221"/>
      <c r="MGH93" s="221"/>
      <c r="MGI93" s="221"/>
      <c r="MGJ93" s="221"/>
      <c r="MGK93" s="221"/>
      <c r="MGL93" s="221"/>
      <c r="MGM93" s="221"/>
      <c r="MGN93" s="221"/>
      <c r="MGO93" s="221"/>
      <c r="MGP93" s="221"/>
      <c r="MGQ93" s="221"/>
      <c r="MGR93" s="221"/>
      <c r="MGS93" s="221"/>
      <c r="MGT93" s="221"/>
      <c r="MGU93" s="221"/>
      <c r="MGV93" s="221"/>
      <c r="MGW93" s="221"/>
      <c r="MGX93" s="221"/>
      <c r="MGY93" s="221"/>
      <c r="MGZ93" s="221"/>
      <c r="MHA93" s="221"/>
      <c r="MHB93" s="221"/>
      <c r="MHC93" s="221"/>
      <c r="MHD93" s="221"/>
      <c r="MHE93" s="221"/>
      <c r="MHF93" s="221"/>
      <c r="MHG93" s="221"/>
      <c r="MHH93" s="221"/>
      <c r="MHI93" s="221"/>
      <c r="MHJ93" s="221"/>
      <c r="MHK93" s="221"/>
      <c r="MHL93" s="221"/>
      <c r="MHM93" s="221"/>
      <c r="MHN93" s="221"/>
      <c r="MHO93" s="221"/>
      <c r="MHP93" s="221"/>
      <c r="MHQ93" s="221"/>
      <c r="MHR93" s="221"/>
      <c r="MHS93" s="221"/>
      <c r="MHT93" s="221"/>
      <c r="MHU93" s="221"/>
      <c r="MHV93" s="221"/>
      <c r="MHW93" s="221"/>
      <c r="MHX93" s="221"/>
      <c r="MHY93" s="221"/>
      <c r="MHZ93" s="221"/>
      <c r="MIA93" s="221"/>
      <c r="MIB93" s="221"/>
      <c r="MIC93" s="221"/>
      <c r="MID93" s="221"/>
      <c r="MIE93" s="221"/>
      <c r="MIF93" s="221"/>
      <c r="MIG93" s="221"/>
      <c r="MIH93" s="221"/>
      <c r="MII93" s="221"/>
      <c r="MIJ93" s="221"/>
      <c r="MIK93" s="221"/>
      <c r="MIL93" s="221"/>
      <c r="MIM93" s="221"/>
      <c r="MIN93" s="221"/>
      <c r="MIO93" s="221"/>
      <c r="MIP93" s="221"/>
      <c r="MIQ93" s="221"/>
      <c r="MIR93" s="221"/>
      <c r="MIS93" s="221"/>
      <c r="MIT93" s="221"/>
      <c r="MIU93" s="221"/>
      <c r="MIV93" s="221"/>
      <c r="MIW93" s="221"/>
      <c r="MIX93" s="221"/>
      <c r="MIY93" s="221"/>
      <c r="MIZ93" s="221"/>
      <c r="MJA93" s="221"/>
      <c r="MJB93" s="221"/>
      <c r="MJC93" s="221"/>
      <c r="MJD93" s="221"/>
      <c r="MJE93" s="221"/>
      <c r="MJF93" s="221"/>
      <c r="MJG93" s="221"/>
      <c r="MJH93" s="221"/>
      <c r="MJI93" s="221"/>
      <c r="MJJ93" s="221"/>
      <c r="MJK93" s="221"/>
      <c r="MJL93" s="221"/>
      <c r="MJM93" s="221"/>
      <c r="MJN93" s="221"/>
      <c r="MJO93" s="221"/>
      <c r="MJP93" s="221"/>
      <c r="MJQ93" s="221"/>
      <c r="MJR93" s="221"/>
      <c r="MJS93" s="221"/>
      <c r="MJT93" s="221"/>
      <c r="MJU93" s="221"/>
      <c r="MJV93" s="221"/>
      <c r="MJW93" s="221"/>
      <c r="MJX93" s="221"/>
      <c r="MJY93" s="221"/>
      <c r="MJZ93" s="221"/>
      <c r="MKA93" s="221"/>
      <c r="MKB93" s="221"/>
      <c r="MKC93" s="221"/>
      <c r="MKD93" s="221"/>
      <c r="MKE93" s="221"/>
      <c r="MKF93" s="221"/>
      <c r="MKG93" s="221"/>
      <c r="MKH93" s="221"/>
      <c r="MKI93" s="221"/>
      <c r="MKJ93" s="221"/>
      <c r="MKK93" s="221"/>
      <c r="MKL93" s="221"/>
      <c r="MKM93" s="221"/>
      <c r="MKN93" s="221"/>
      <c r="MKO93" s="221"/>
      <c r="MKP93" s="221"/>
      <c r="MKQ93" s="221"/>
      <c r="MKR93" s="221"/>
      <c r="MKS93" s="221"/>
      <c r="MKT93" s="221"/>
      <c r="MKU93" s="221"/>
      <c r="MKV93" s="221"/>
      <c r="MKW93" s="221"/>
      <c r="MKX93" s="221"/>
      <c r="MKY93" s="221"/>
      <c r="MKZ93" s="221"/>
      <c r="MLA93" s="221"/>
      <c r="MLB93" s="221"/>
      <c r="MLC93" s="221"/>
      <c r="MLD93" s="221"/>
      <c r="MLE93" s="221"/>
      <c r="MLF93" s="221"/>
      <c r="MLG93" s="221"/>
      <c r="MLH93" s="221"/>
      <c r="MLI93" s="221"/>
      <c r="MLJ93" s="221"/>
      <c r="MLK93" s="221"/>
      <c r="MLL93" s="221"/>
      <c r="MLM93" s="221"/>
      <c r="MLN93" s="221"/>
      <c r="MLO93" s="221"/>
      <c r="MLP93" s="221"/>
      <c r="MLQ93" s="221"/>
      <c r="MLR93" s="221"/>
      <c r="MLS93" s="221"/>
      <c r="MLT93" s="221"/>
      <c r="MLU93" s="221"/>
      <c r="MLV93" s="221"/>
      <c r="MLW93" s="221"/>
      <c r="MLX93" s="221"/>
      <c r="MLY93" s="221"/>
      <c r="MLZ93" s="221"/>
      <c r="MMA93" s="221"/>
      <c r="MMB93" s="221"/>
      <c r="MMC93" s="221"/>
      <c r="MMD93" s="221"/>
      <c r="MME93" s="221"/>
      <c r="MMF93" s="221"/>
      <c r="MMG93" s="221"/>
      <c r="MMH93" s="221"/>
      <c r="MMI93" s="221"/>
      <c r="MMJ93" s="221"/>
      <c r="MMK93" s="221"/>
      <c r="MML93" s="221"/>
      <c r="MMM93" s="221"/>
      <c r="MMN93" s="221"/>
      <c r="MMO93" s="221"/>
      <c r="MMP93" s="221"/>
      <c r="MMQ93" s="221"/>
      <c r="MMR93" s="221"/>
      <c r="MMS93" s="221"/>
      <c r="MMT93" s="221"/>
      <c r="MMU93" s="221"/>
      <c r="MMV93" s="221"/>
      <c r="MMW93" s="221"/>
      <c r="MMX93" s="221"/>
      <c r="MMY93" s="221"/>
      <c r="MMZ93" s="221"/>
      <c r="MNA93" s="221"/>
      <c r="MNB93" s="221"/>
      <c r="MNC93" s="221"/>
      <c r="MND93" s="221"/>
      <c r="MNE93" s="221"/>
      <c r="MNF93" s="221"/>
      <c r="MNG93" s="221"/>
      <c r="MNH93" s="221"/>
      <c r="MNI93" s="221"/>
      <c r="MNJ93" s="221"/>
      <c r="MNK93" s="221"/>
      <c r="MNL93" s="221"/>
      <c r="MNM93" s="221"/>
      <c r="MNN93" s="221"/>
      <c r="MNO93" s="221"/>
      <c r="MNP93" s="221"/>
      <c r="MNQ93" s="221"/>
      <c r="MNR93" s="221"/>
      <c r="MNS93" s="221"/>
      <c r="MNT93" s="221"/>
      <c r="MNU93" s="221"/>
      <c r="MNV93" s="221"/>
      <c r="MNW93" s="221"/>
      <c r="MNX93" s="221"/>
      <c r="MNY93" s="221"/>
      <c r="MNZ93" s="221"/>
      <c r="MOA93" s="221"/>
      <c r="MOB93" s="221"/>
      <c r="MOC93" s="221"/>
      <c r="MOD93" s="221"/>
      <c r="MOE93" s="221"/>
      <c r="MOF93" s="221"/>
      <c r="MOG93" s="221"/>
      <c r="MOH93" s="221"/>
      <c r="MOI93" s="221"/>
      <c r="MOJ93" s="221"/>
      <c r="MOK93" s="221"/>
      <c r="MOL93" s="221"/>
      <c r="MOM93" s="221"/>
      <c r="MON93" s="221"/>
      <c r="MOO93" s="221"/>
      <c r="MOP93" s="221"/>
      <c r="MOQ93" s="221"/>
      <c r="MOR93" s="221"/>
      <c r="MOS93" s="221"/>
      <c r="MOT93" s="221"/>
      <c r="MOU93" s="221"/>
      <c r="MOV93" s="221"/>
      <c r="MOW93" s="221"/>
      <c r="MOX93" s="221"/>
      <c r="MOY93" s="221"/>
      <c r="MOZ93" s="221"/>
      <c r="MPA93" s="221"/>
      <c r="MPB93" s="221"/>
      <c r="MPC93" s="221"/>
      <c r="MPD93" s="221"/>
      <c r="MPE93" s="221"/>
      <c r="MPF93" s="221"/>
      <c r="MPG93" s="221"/>
      <c r="MPH93" s="221"/>
      <c r="MPI93" s="221"/>
      <c r="MPJ93" s="221"/>
      <c r="MPK93" s="221"/>
      <c r="MPL93" s="221"/>
      <c r="MPM93" s="221"/>
      <c r="MPN93" s="221"/>
      <c r="MPO93" s="221"/>
      <c r="MPP93" s="221"/>
      <c r="MPQ93" s="221"/>
      <c r="MPR93" s="221"/>
      <c r="MPS93" s="221"/>
      <c r="MPT93" s="221"/>
      <c r="MPU93" s="221"/>
      <c r="MPV93" s="221"/>
      <c r="MPW93" s="221"/>
      <c r="MPX93" s="221"/>
      <c r="MPY93" s="221"/>
      <c r="MPZ93" s="221"/>
      <c r="MQA93" s="221"/>
      <c r="MQB93" s="221"/>
      <c r="MQC93" s="221"/>
      <c r="MQD93" s="221"/>
      <c r="MQE93" s="221"/>
      <c r="MQF93" s="221"/>
      <c r="MQG93" s="221"/>
      <c r="MQH93" s="221"/>
      <c r="MQI93" s="221"/>
      <c r="MQJ93" s="221"/>
      <c r="MQK93" s="221"/>
      <c r="MQL93" s="221"/>
      <c r="MQM93" s="221"/>
      <c r="MQN93" s="221"/>
      <c r="MQO93" s="221"/>
      <c r="MQP93" s="221"/>
      <c r="MQQ93" s="221"/>
      <c r="MQR93" s="221"/>
      <c r="MQS93" s="221"/>
      <c r="MQT93" s="221"/>
      <c r="MQU93" s="221"/>
      <c r="MQV93" s="221"/>
      <c r="MQW93" s="221"/>
      <c r="MQX93" s="221"/>
      <c r="MQY93" s="221"/>
      <c r="MQZ93" s="221"/>
      <c r="MRA93" s="221"/>
      <c r="MRB93" s="221"/>
      <c r="MRC93" s="221"/>
      <c r="MRD93" s="221"/>
      <c r="MRE93" s="221"/>
      <c r="MRF93" s="221"/>
      <c r="MRG93" s="221"/>
      <c r="MRH93" s="221"/>
      <c r="MRI93" s="221"/>
      <c r="MRJ93" s="221"/>
      <c r="MRK93" s="221"/>
      <c r="MRL93" s="221"/>
      <c r="MRM93" s="221"/>
      <c r="MRN93" s="221"/>
      <c r="MRO93" s="221"/>
      <c r="MRP93" s="221"/>
      <c r="MRQ93" s="221"/>
      <c r="MRR93" s="221"/>
      <c r="MRS93" s="221"/>
      <c r="MRT93" s="221"/>
      <c r="MRU93" s="221"/>
      <c r="MRV93" s="221"/>
      <c r="MRW93" s="221"/>
      <c r="MRX93" s="221"/>
      <c r="MRY93" s="221"/>
      <c r="MRZ93" s="221"/>
      <c r="MSA93" s="221"/>
      <c r="MSB93" s="221"/>
      <c r="MSC93" s="221"/>
      <c r="MSD93" s="221"/>
      <c r="MSE93" s="221"/>
      <c r="MSF93" s="221"/>
      <c r="MSG93" s="221"/>
      <c r="MSH93" s="221"/>
      <c r="MSI93" s="221"/>
      <c r="MSJ93" s="221"/>
      <c r="MSK93" s="221"/>
      <c r="MSL93" s="221"/>
      <c r="MSM93" s="221"/>
      <c r="MSN93" s="221"/>
      <c r="MSO93" s="221"/>
      <c r="MSP93" s="221"/>
      <c r="MSQ93" s="221"/>
      <c r="MSR93" s="221"/>
      <c r="MSS93" s="221"/>
      <c r="MST93" s="221"/>
      <c r="MSU93" s="221"/>
      <c r="MSV93" s="221"/>
      <c r="MSW93" s="221"/>
      <c r="MSX93" s="221"/>
      <c r="MSY93" s="221"/>
      <c r="MSZ93" s="221"/>
      <c r="MTA93" s="221"/>
      <c r="MTB93" s="221"/>
      <c r="MTC93" s="221"/>
      <c r="MTD93" s="221"/>
      <c r="MTE93" s="221"/>
      <c r="MTF93" s="221"/>
      <c r="MTG93" s="221"/>
      <c r="MTH93" s="221"/>
      <c r="MTI93" s="221"/>
      <c r="MTJ93" s="221"/>
      <c r="MTK93" s="221"/>
      <c r="MTL93" s="221"/>
      <c r="MTM93" s="221"/>
      <c r="MTN93" s="221"/>
      <c r="MTO93" s="221"/>
      <c r="MTP93" s="221"/>
      <c r="MTQ93" s="221"/>
      <c r="MTR93" s="221"/>
      <c r="MTS93" s="221"/>
      <c r="MTT93" s="221"/>
      <c r="MTU93" s="221"/>
      <c r="MTV93" s="221"/>
      <c r="MTW93" s="221"/>
      <c r="MTX93" s="221"/>
      <c r="MTY93" s="221"/>
      <c r="MTZ93" s="221"/>
      <c r="MUA93" s="221"/>
      <c r="MUB93" s="221"/>
      <c r="MUC93" s="221"/>
      <c r="MUD93" s="221"/>
      <c r="MUE93" s="221"/>
      <c r="MUF93" s="221"/>
      <c r="MUG93" s="221"/>
      <c r="MUH93" s="221"/>
      <c r="MUI93" s="221"/>
      <c r="MUJ93" s="221"/>
      <c r="MUK93" s="221"/>
      <c r="MUL93" s="221"/>
      <c r="MUM93" s="221"/>
      <c r="MUN93" s="221"/>
      <c r="MUO93" s="221"/>
      <c r="MUP93" s="221"/>
      <c r="MUQ93" s="221"/>
      <c r="MUR93" s="221"/>
      <c r="MUS93" s="221"/>
      <c r="MUT93" s="221"/>
      <c r="MUU93" s="221"/>
      <c r="MUV93" s="221"/>
      <c r="MUW93" s="221"/>
      <c r="MUX93" s="221"/>
      <c r="MUY93" s="221"/>
      <c r="MUZ93" s="221"/>
      <c r="MVA93" s="221"/>
      <c r="MVB93" s="221"/>
      <c r="MVC93" s="221"/>
      <c r="MVD93" s="221"/>
      <c r="MVE93" s="221"/>
      <c r="MVF93" s="221"/>
      <c r="MVG93" s="221"/>
      <c r="MVH93" s="221"/>
      <c r="MVI93" s="221"/>
      <c r="MVJ93" s="221"/>
      <c r="MVK93" s="221"/>
      <c r="MVL93" s="221"/>
      <c r="MVM93" s="221"/>
      <c r="MVN93" s="221"/>
      <c r="MVO93" s="221"/>
      <c r="MVP93" s="221"/>
      <c r="MVQ93" s="221"/>
      <c r="MVR93" s="221"/>
      <c r="MVS93" s="221"/>
      <c r="MVT93" s="221"/>
      <c r="MVU93" s="221"/>
      <c r="MVV93" s="221"/>
      <c r="MVW93" s="221"/>
      <c r="MVX93" s="221"/>
      <c r="MVY93" s="221"/>
      <c r="MVZ93" s="221"/>
      <c r="MWA93" s="221"/>
      <c r="MWB93" s="221"/>
      <c r="MWC93" s="221"/>
      <c r="MWD93" s="221"/>
      <c r="MWE93" s="221"/>
      <c r="MWF93" s="221"/>
      <c r="MWG93" s="221"/>
      <c r="MWH93" s="221"/>
      <c r="MWI93" s="221"/>
      <c r="MWJ93" s="221"/>
      <c r="MWK93" s="221"/>
      <c r="MWL93" s="221"/>
      <c r="MWM93" s="221"/>
      <c r="MWN93" s="221"/>
      <c r="MWO93" s="221"/>
      <c r="MWP93" s="221"/>
      <c r="MWQ93" s="221"/>
      <c r="MWR93" s="221"/>
      <c r="MWS93" s="221"/>
      <c r="MWT93" s="221"/>
      <c r="MWU93" s="221"/>
      <c r="MWV93" s="221"/>
      <c r="MWW93" s="221"/>
      <c r="MWX93" s="221"/>
      <c r="MWY93" s="221"/>
      <c r="MWZ93" s="221"/>
      <c r="MXA93" s="221"/>
      <c r="MXB93" s="221"/>
      <c r="MXC93" s="221"/>
      <c r="MXD93" s="221"/>
      <c r="MXE93" s="221"/>
      <c r="MXF93" s="221"/>
      <c r="MXG93" s="221"/>
      <c r="MXH93" s="221"/>
      <c r="MXI93" s="221"/>
      <c r="MXJ93" s="221"/>
      <c r="MXK93" s="221"/>
      <c r="MXL93" s="221"/>
      <c r="MXM93" s="221"/>
      <c r="MXN93" s="221"/>
      <c r="MXO93" s="221"/>
      <c r="MXP93" s="221"/>
      <c r="MXQ93" s="221"/>
      <c r="MXR93" s="221"/>
      <c r="MXS93" s="221"/>
      <c r="MXT93" s="221"/>
      <c r="MXU93" s="221"/>
      <c r="MXV93" s="221"/>
      <c r="MXW93" s="221"/>
      <c r="MXX93" s="221"/>
      <c r="MXY93" s="221"/>
      <c r="MXZ93" s="221"/>
      <c r="MYA93" s="221"/>
      <c r="MYB93" s="221"/>
      <c r="MYC93" s="221"/>
      <c r="MYD93" s="221"/>
      <c r="MYE93" s="221"/>
      <c r="MYF93" s="221"/>
      <c r="MYG93" s="221"/>
      <c r="MYH93" s="221"/>
      <c r="MYI93" s="221"/>
      <c r="MYJ93" s="221"/>
      <c r="MYK93" s="221"/>
      <c r="MYL93" s="221"/>
      <c r="MYM93" s="221"/>
      <c r="MYN93" s="221"/>
      <c r="MYO93" s="221"/>
      <c r="MYP93" s="221"/>
      <c r="MYQ93" s="221"/>
      <c r="MYR93" s="221"/>
      <c r="MYS93" s="221"/>
      <c r="MYT93" s="221"/>
      <c r="MYU93" s="221"/>
      <c r="MYV93" s="221"/>
      <c r="MYW93" s="221"/>
      <c r="MYX93" s="221"/>
      <c r="MYY93" s="221"/>
      <c r="MYZ93" s="221"/>
      <c r="MZA93" s="221"/>
      <c r="MZB93" s="221"/>
      <c r="MZC93" s="221"/>
      <c r="MZD93" s="221"/>
      <c r="MZE93" s="221"/>
      <c r="MZF93" s="221"/>
      <c r="MZG93" s="221"/>
      <c r="MZH93" s="221"/>
      <c r="MZI93" s="221"/>
      <c r="MZJ93" s="221"/>
      <c r="MZK93" s="221"/>
      <c r="MZL93" s="221"/>
      <c r="MZM93" s="221"/>
      <c r="MZN93" s="221"/>
      <c r="MZO93" s="221"/>
      <c r="MZP93" s="221"/>
      <c r="MZQ93" s="221"/>
      <c r="MZR93" s="221"/>
      <c r="MZS93" s="221"/>
      <c r="MZT93" s="221"/>
      <c r="MZU93" s="221"/>
      <c r="MZV93" s="221"/>
      <c r="MZW93" s="221"/>
      <c r="MZX93" s="221"/>
      <c r="MZY93" s="221"/>
      <c r="MZZ93" s="221"/>
      <c r="NAA93" s="221"/>
      <c r="NAB93" s="221"/>
      <c r="NAC93" s="221"/>
      <c r="NAD93" s="221"/>
      <c r="NAE93" s="221"/>
      <c r="NAF93" s="221"/>
      <c r="NAG93" s="221"/>
      <c r="NAH93" s="221"/>
      <c r="NAI93" s="221"/>
      <c r="NAJ93" s="221"/>
      <c r="NAK93" s="221"/>
      <c r="NAL93" s="221"/>
      <c r="NAM93" s="221"/>
      <c r="NAN93" s="221"/>
      <c r="NAO93" s="221"/>
      <c r="NAP93" s="221"/>
      <c r="NAQ93" s="221"/>
      <c r="NAR93" s="221"/>
      <c r="NAS93" s="221"/>
      <c r="NAT93" s="221"/>
      <c r="NAU93" s="221"/>
      <c r="NAV93" s="221"/>
      <c r="NAW93" s="221"/>
      <c r="NAX93" s="221"/>
      <c r="NAY93" s="221"/>
      <c r="NAZ93" s="221"/>
      <c r="NBA93" s="221"/>
      <c r="NBB93" s="221"/>
      <c r="NBC93" s="221"/>
      <c r="NBD93" s="221"/>
      <c r="NBE93" s="221"/>
      <c r="NBF93" s="221"/>
      <c r="NBG93" s="221"/>
      <c r="NBH93" s="221"/>
      <c r="NBI93" s="221"/>
      <c r="NBJ93" s="221"/>
      <c r="NBK93" s="221"/>
      <c r="NBL93" s="221"/>
      <c r="NBM93" s="221"/>
      <c r="NBN93" s="221"/>
      <c r="NBO93" s="221"/>
      <c r="NBP93" s="221"/>
      <c r="NBQ93" s="221"/>
      <c r="NBR93" s="221"/>
      <c r="NBS93" s="221"/>
      <c r="NBT93" s="221"/>
      <c r="NBU93" s="221"/>
      <c r="NBV93" s="221"/>
      <c r="NBW93" s="221"/>
      <c r="NBX93" s="221"/>
      <c r="NBY93" s="221"/>
      <c r="NBZ93" s="221"/>
      <c r="NCA93" s="221"/>
      <c r="NCB93" s="221"/>
      <c r="NCC93" s="221"/>
      <c r="NCD93" s="221"/>
      <c r="NCE93" s="221"/>
      <c r="NCF93" s="221"/>
      <c r="NCG93" s="221"/>
      <c r="NCH93" s="221"/>
      <c r="NCI93" s="221"/>
      <c r="NCJ93" s="221"/>
      <c r="NCK93" s="221"/>
      <c r="NCL93" s="221"/>
      <c r="NCM93" s="221"/>
      <c r="NCN93" s="221"/>
      <c r="NCO93" s="221"/>
      <c r="NCP93" s="221"/>
      <c r="NCQ93" s="221"/>
      <c r="NCR93" s="221"/>
      <c r="NCS93" s="221"/>
      <c r="NCT93" s="221"/>
      <c r="NCU93" s="221"/>
      <c r="NCV93" s="221"/>
      <c r="NCW93" s="221"/>
      <c r="NCX93" s="221"/>
      <c r="NCY93" s="221"/>
      <c r="NCZ93" s="221"/>
      <c r="NDA93" s="221"/>
      <c r="NDB93" s="221"/>
      <c r="NDC93" s="221"/>
      <c r="NDD93" s="221"/>
      <c r="NDE93" s="221"/>
      <c r="NDF93" s="221"/>
      <c r="NDG93" s="221"/>
      <c r="NDH93" s="221"/>
      <c r="NDI93" s="221"/>
      <c r="NDJ93" s="221"/>
      <c r="NDK93" s="221"/>
      <c r="NDL93" s="221"/>
      <c r="NDM93" s="221"/>
      <c r="NDN93" s="221"/>
      <c r="NDO93" s="221"/>
      <c r="NDP93" s="221"/>
      <c r="NDQ93" s="221"/>
      <c r="NDR93" s="221"/>
      <c r="NDS93" s="221"/>
      <c r="NDT93" s="221"/>
      <c r="NDU93" s="221"/>
      <c r="NDV93" s="221"/>
      <c r="NDW93" s="221"/>
      <c r="NDX93" s="221"/>
      <c r="NDY93" s="221"/>
      <c r="NDZ93" s="221"/>
      <c r="NEA93" s="221"/>
      <c r="NEB93" s="221"/>
      <c r="NEC93" s="221"/>
      <c r="NED93" s="221"/>
      <c r="NEE93" s="221"/>
      <c r="NEF93" s="221"/>
      <c r="NEG93" s="221"/>
      <c r="NEH93" s="221"/>
      <c r="NEI93" s="221"/>
      <c r="NEJ93" s="221"/>
      <c r="NEK93" s="221"/>
      <c r="NEL93" s="221"/>
      <c r="NEM93" s="221"/>
      <c r="NEN93" s="221"/>
      <c r="NEO93" s="221"/>
      <c r="NEP93" s="221"/>
      <c r="NEQ93" s="221"/>
      <c r="NER93" s="221"/>
      <c r="NES93" s="221"/>
      <c r="NET93" s="221"/>
      <c r="NEU93" s="221"/>
      <c r="NEV93" s="221"/>
      <c r="NEW93" s="221"/>
      <c r="NEX93" s="221"/>
      <c r="NEY93" s="221"/>
      <c r="NEZ93" s="221"/>
      <c r="NFA93" s="221"/>
      <c r="NFB93" s="221"/>
      <c r="NFC93" s="221"/>
      <c r="NFD93" s="221"/>
      <c r="NFE93" s="221"/>
      <c r="NFF93" s="221"/>
      <c r="NFG93" s="221"/>
      <c r="NFH93" s="221"/>
      <c r="NFI93" s="221"/>
      <c r="NFJ93" s="221"/>
      <c r="NFK93" s="221"/>
      <c r="NFL93" s="221"/>
      <c r="NFM93" s="221"/>
      <c r="NFN93" s="221"/>
      <c r="NFO93" s="221"/>
      <c r="NFP93" s="221"/>
      <c r="NFQ93" s="221"/>
      <c r="NFR93" s="221"/>
      <c r="NFS93" s="221"/>
      <c r="NFT93" s="221"/>
      <c r="NFU93" s="221"/>
      <c r="NFV93" s="221"/>
      <c r="NFW93" s="221"/>
      <c r="NFX93" s="221"/>
      <c r="NFY93" s="221"/>
      <c r="NFZ93" s="221"/>
      <c r="NGA93" s="221"/>
      <c r="NGB93" s="221"/>
      <c r="NGC93" s="221"/>
      <c r="NGD93" s="221"/>
      <c r="NGE93" s="221"/>
      <c r="NGF93" s="221"/>
      <c r="NGG93" s="221"/>
      <c r="NGH93" s="221"/>
      <c r="NGI93" s="221"/>
      <c r="NGJ93" s="221"/>
      <c r="NGK93" s="221"/>
      <c r="NGL93" s="221"/>
      <c r="NGM93" s="221"/>
      <c r="NGN93" s="221"/>
      <c r="NGO93" s="221"/>
      <c r="NGP93" s="221"/>
      <c r="NGQ93" s="221"/>
      <c r="NGR93" s="221"/>
      <c r="NGS93" s="221"/>
      <c r="NGT93" s="221"/>
      <c r="NGU93" s="221"/>
      <c r="NGV93" s="221"/>
      <c r="NGW93" s="221"/>
      <c r="NGX93" s="221"/>
      <c r="NGY93" s="221"/>
      <c r="NGZ93" s="221"/>
      <c r="NHA93" s="221"/>
      <c r="NHB93" s="221"/>
      <c r="NHC93" s="221"/>
      <c r="NHD93" s="221"/>
      <c r="NHE93" s="221"/>
      <c r="NHF93" s="221"/>
      <c r="NHG93" s="221"/>
      <c r="NHH93" s="221"/>
      <c r="NHI93" s="221"/>
      <c r="NHJ93" s="221"/>
      <c r="NHK93" s="221"/>
      <c r="NHL93" s="221"/>
      <c r="NHM93" s="221"/>
      <c r="NHN93" s="221"/>
      <c r="NHO93" s="221"/>
      <c r="NHP93" s="221"/>
      <c r="NHQ93" s="221"/>
      <c r="NHR93" s="221"/>
      <c r="NHS93" s="221"/>
      <c r="NHT93" s="221"/>
      <c r="NHU93" s="221"/>
      <c r="NHV93" s="221"/>
      <c r="NHW93" s="221"/>
      <c r="NHX93" s="221"/>
      <c r="NHY93" s="221"/>
      <c r="NHZ93" s="221"/>
      <c r="NIA93" s="221"/>
      <c r="NIB93" s="221"/>
      <c r="NIC93" s="221"/>
      <c r="NID93" s="221"/>
      <c r="NIE93" s="221"/>
      <c r="NIF93" s="221"/>
      <c r="NIG93" s="221"/>
      <c r="NIH93" s="221"/>
      <c r="NII93" s="221"/>
      <c r="NIJ93" s="221"/>
      <c r="NIK93" s="221"/>
      <c r="NIL93" s="221"/>
      <c r="NIM93" s="221"/>
      <c r="NIN93" s="221"/>
      <c r="NIO93" s="221"/>
      <c r="NIP93" s="221"/>
      <c r="NIQ93" s="221"/>
      <c r="NIR93" s="221"/>
      <c r="NIS93" s="221"/>
      <c r="NIT93" s="221"/>
      <c r="NIU93" s="221"/>
      <c r="NIV93" s="221"/>
      <c r="NIW93" s="221"/>
      <c r="NIX93" s="221"/>
      <c r="NIY93" s="221"/>
      <c r="NIZ93" s="221"/>
      <c r="NJA93" s="221"/>
      <c r="NJB93" s="221"/>
      <c r="NJC93" s="221"/>
      <c r="NJD93" s="221"/>
      <c r="NJE93" s="221"/>
      <c r="NJF93" s="221"/>
      <c r="NJG93" s="221"/>
      <c r="NJH93" s="221"/>
      <c r="NJI93" s="221"/>
      <c r="NJJ93" s="221"/>
      <c r="NJK93" s="221"/>
      <c r="NJL93" s="221"/>
      <c r="NJM93" s="221"/>
      <c r="NJN93" s="221"/>
      <c r="NJO93" s="221"/>
      <c r="NJP93" s="221"/>
      <c r="NJQ93" s="221"/>
      <c r="NJR93" s="221"/>
      <c r="NJS93" s="221"/>
      <c r="NJT93" s="221"/>
      <c r="NJU93" s="221"/>
      <c r="NJV93" s="221"/>
      <c r="NJW93" s="221"/>
      <c r="NJX93" s="221"/>
      <c r="NJY93" s="221"/>
      <c r="NJZ93" s="221"/>
      <c r="NKA93" s="221"/>
      <c r="NKB93" s="221"/>
      <c r="NKC93" s="221"/>
      <c r="NKD93" s="221"/>
      <c r="NKE93" s="221"/>
      <c r="NKF93" s="221"/>
      <c r="NKG93" s="221"/>
      <c r="NKH93" s="221"/>
      <c r="NKI93" s="221"/>
      <c r="NKJ93" s="221"/>
      <c r="NKK93" s="221"/>
      <c r="NKL93" s="221"/>
      <c r="NKM93" s="221"/>
      <c r="NKN93" s="221"/>
      <c r="NKO93" s="221"/>
      <c r="NKP93" s="221"/>
      <c r="NKQ93" s="221"/>
      <c r="NKR93" s="221"/>
      <c r="NKS93" s="221"/>
      <c r="NKT93" s="221"/>
      <c r="NKU93" s="221"/>
      <c r="NKV93" s="221"/>
      <c r="NKW93" s="221"/>
      <c r="NKX93" s="221"/>
      <c r="NKY93" s="221"/>
      <c r="NKZ93" s="221"/>
      <c r="NLA93" s="221"/>
      <c r="NLB93" s="221"/>
      <c r="NLC93" s="221"/>
      <c r="NLD93" s="221"/>
      <c r="NLE93" s="221"/>
      <c r="NLF93" s="221"/>
      <c r="NLG93" s="221"/>
      <c r="NLH93" s="221"/>
      <c r="NLI93" s="221"/>
      <c r="NLJ93" s="221"/>
      <c r="NLK93" s="221"/>
      <c r="NLL93" s="221"/>
      <c r="NLM93" s="221"/>
      <c r="NLN93" s="221"/>
      <c r="NLO93" s="221"/>
      <c r="NLP93" s="221"/>
      <c r="NLQ93" s="221"/>
      <c r="NLR93" s="221"/>
      <c r="NLS93" s="221"/>
      <c r="NLT93" s="221"/>
      <c r="NLU93" s="221"/>
      <c r="NLV93" s="221"/>
      <c r="NLW93" s="221"/>
      <c r="NLX93" s="221"/>
      <c r="NLY93" s="221"/>
      <c r="NLZ93" s="221"/>
      <c r="NMA93" s="221"/>
      <c r="NMB93" s="221"/>
      <c r="NMC93" s="221"/>
      <c r="NMD93" s="221"/>
      <c r="NME93" s="221"/>
      <c r="NMF93" s="221"/>
      <c r="NMG93" s="221"/>
      <c r="NMH93" s="221"/>
      <c r="NMI93" s="221"/>
      <c r="NMJ93" s="221"/>
      <c r="NMK93" s="221"/>
      <c r="NML93" s="221"/>
      <c r="NMM93" s="221"/>
      <c r="NMN93" s="221"/>
      <c r="NMO93" s="221"/>
      <c r="NMP93" s="221"/>
      <c r="NMQ93" s="221"/>
      <c r="NMR93" s="221"/>
      <c r="NMS93" s="221"/>
      <c r="NMT93" s="221"/>
      <c r="NMU93" s="221"/>
      <c r="NMV93" s="221"/>
      <c r="NMW93" s="221"/>
      <c r="NMX93" s="221"/>
      <c r="NMY93" s="221"/>
      <c r="NMZ93" s="221"/>
      <c r="NNA93" s="221"/>
      <c r="NNB93" s="221"/>
      <c r="NNC93" s="221"/>
      <c r="NND93" s="221"/>
      <c r="NNE93" s="221"/>
      <c r="NNF93" s="221"/>
      <c r="NNG93" s="221"/>
      <c r="NNH93" s="221"/>
      <c r="NNI93" s="221"/>
      <c r="NNJ93" s="221"/>
      <c r="NNK93" s="221"/>
      <c r="NNL93" s="221"/>
      <c r="NNM93" s="221"/>
      <c r="NNN93" s="221"/>
      <c r="NNO93" s="221"/>
      <c r="NNP93" s="221"/>
      <c r="NNQ93" s="221"/>
      <c r="NNR93" s="221"/>
      <c r="NNS93" s="221"/>
      <c r="NNT93" s="221"/>
      <c r="NNU93" s="221"/>
      <c r="NNV93" s="221"/>
      <c r="NNW93" s="221"/>
      <c r="NNX93" s="221"/>
      <c r="NNY93" s="221"/>
      <c r="NNZ93" s="221"/>
      <c r="NOA93" s="221"/>
      <c r="NOB93" s="221"/>
      <c r="NOC93" s="221"/>
      <c r="NOD93" s="221"/>
      <c r="NOE93" s="221"/>
      <c r="NOF93" s="221"/>
      <c r="NOG93" s="221"/>
      <c r="NOH93" s="221"/>
      <c r="NOI93" s="221"/>
      <c r="NOJ93" s="221"/>
      <c r="NOK93" s="221"/>
      <c r="NOL93" s="221"/>
      <c r="NOM93" s="221"/>
      <c r="NON93" s="221"/>
      <c r="NOO93" s="221"/>
      <c r="NOP93" s="221"/>
      <c r="NOQ93" s="221"/>
      <c r="NOR93" s="221"/>
      <c r="NOS93" s="221"/>
      <c r="NOT93" s="221"/>
      <c r="NOU93" s="221"/>
      <c r="NOV93" s="221"/>
      <c r="NOW93" s="221"/>
      <c r="NOX93" s="221"/>
      <c r="NOY93" s="221"/>
      <c r="NOZ93" s="221"/>
      <c r="NPA93" s="221"/>
      <c r="NPB93" s="221"/>
      <c r="NPC93" s="221"/>
      <c r="NPD93" s="221"/>
      <c r="NPE93" s="221"/>
      <c r="NPF93" s="221"/>
      <c r="NPG93" s="221"/>
      <c r="NPH93" s="221"/>
      <c r="NPI93" s="221"/>
      <c r="NPJ93" s="221"/>
      <c r="NPK93" s="221"/>
      <c r="NPL93" s="221"/>
      <c r="NPM93" s="221"/>
      <c r="NPN93" s="221"/>
      <c r="NPO93" s="221"/>
      <c r="NPP93" s="221"/>
      <c r="NPQ93" s="221"/>
      <c r="NPR93" s="221"/>
      <c r="NPS93" s="221"/>
      <c r="NPT93" s="221"/>
      <c r="NPU93" s="221"/>
      <c r="NPV93" s="221"/>
      <c r="NPW93" s="221"/>
      <c r="NPX93" s="221"/>
      <c r="NPY93" s="221"/>
      <c r="NPZ93" s="221"/>
      <c r="NQA93" s="221"/>
      <c r="NQB93" s="221"/>
      <c r="NQC93" s="221"/>
      <c r="NQD93" s="221"/>
      <c r="NQE93" s="221"/>
      <c r="NQF93" s="221"/>
      <c r="NQG93" s="221"/>
      <c r="NQH93" s="221"/>
      <c r="NQI93" s="221"/>
      <c r="NQJ93" s="221"/>
      <c r="NQK93" s="221"/>
      <c r="NQL93" s="221"/>
      <c r="NQM93" s="221"/>
      <c r="NQN93" s="221"/>
      <c r="NQO93" s="221"/>
      <c r="NQP93" s="221"/>
      <c r="NQQ93" s="221"/>
      <c r="NQR93" s="221"/>
      <c r="NQS93" s="221"/>
      <c r="NQT93" s="221"/>
      <c r="NQU93" s="221"/>
      <c r="NQV93" s="221"/>
      <c r="NQW93" s="221"/>
      <c r="NQX93" s="221"/>
      <c r="NQY93" s="221"/>
      <c r="NQZ93" s="221"/>
      <c r="NRA93" s="221"/>
      <c r="NRB93" s="221"/>
      <c r="NRC93" s="221"/>
      <c r="NRD93" s="221"/>
      <c r="NRE93" s="221"/>
      <c r="NRF93" s="221"/>
      <c r="NRG93" s="221"/>
      <c r="NRH93" s="221"/>
      <c r="NRI93" s="221"/>
      <c r="NRJ93" s="221"/>
      <c r="NRK93" s="221"/>
      <c r="NRL93" s="221"/>
      <c r="NRM93" s="221"/>
      <c r="NRN93" s="221"/>
      <c r="NRO93" s="221"/>
      <c r="NRP93" s="221"/>
      <c r="NRQ93" s="221"/>
      <c r="NRR93" s="221"/>
      <c r="NRS93" s="221"/>
      <c r="NRT93" s="221"/>
      <c r="NRU93" s="221"/>
      <c r="NRV93" s="221"/>
      <c r="NRW93" s="221"/>
      <c r="NRX93" s="221"/>
      <c r="NRY93" s="221"/>
      <c r="NRZ93" s="221"/>
      <c r="NSA93" s="221"/>
      <c r="NSB93" s="221"/>
      <c r="NSC93" s="221"/>
      <c r="NSD93" s="221"/>
      <c r="NSE93" s="221"/>
      <c r="NSF93" s="221"/>
      <c r="NSG93" s="221"/>
      <c r="NSH93" s="221"/>
      <c r="NSI93" s="221"/>
      <c r="NSJ93" s="221"/>
      <c r="NSK93" s="221"/>
      <c r="NSL93" s="221"/>
      <c r="NSM93" s="221"/>
      <c r="NSN93" s="221"/>
      <c r="NSO93" s="221"/>
      <c r="NSP93" s="221"/>
      <c r="NSQ93" s="221"/>
      <c r="NSR93" s="221"/>
      <c r="NSS93" s="221"/>
      <c r="NST93" s="221"/>
      <c r="NSU93" s="221"/>
      <c r="NSV93" s="221"/>
      <c r="NSW93" s="221"/>
      <c r="NSX93" s="221"/>
      <c r="NSY93" s="221"/>
      <c r="NSZ93" s="221"/>
      <c r="NTA93" s="221"/>
      <c r="NTB93" s="221"/>
      <c r="NTC93" s="221"/>
      <c r="NTD93" s="221"/>
      <c r="NTE93" s="221"/>
      <c r="NTF93" s="221"/>
      <c r="NTG93" s="221"/>
      <c r="NTH93" s="221"/>
      <c r="NTI93" s="221"/>
      <c r="NTJ93" s="221"/>
      <c r="NTK93" s="221"/>
      <c r="NTL93" s="221"/>
      <c r="NTM93" s="221"/>
      <c r="NTN93" s="221"/>
      <c r="NTO93" s="221"/>
      <c r="NTP93" s="221"/>
      <c r="NTQ93" s="221"/>
      <c r="NTR93" s="221"/>
      <c r="NTS93" s="221"/>
      <c r="NTT93" s="221"/>
      <c r="NTU93" s="221"/>
      <c r="NTV93" s="221"/>
      <c r="NTW93" s="221"/>
      <c r="NTX93" s="221"/>
      <c r="NTY93" s="221"/>
      <c r="NTZ93" s="221"/>
      <c r="NUA93" s="221"/>
      <c r="NUB93" s="221"/>
      <c r="NUC93" s="221"/>
      <c r="NUD93" s="221"/>
      <c r="NUE93" s="221"/>
      <c r="NUF93" s="221"/>
      <c r="NUG93" s="221"/>
      <c r="NUH93" s="221"/>
      <c r="NUI93" s="221"/>
      <c r="NUJ93" s="221"/>
      <c r="NUK93" s="221"/>
      <c r="NUL93" s="221"/>
      <c r="NUM93" s="221"/>
      <c r="NUN93" s="221"/>
      <c r="NUO93" s="221"/>
      <c r="NUP93" s="221"/>
      <c r="NUQ93" s="221"/>
      <c r="NUR93" s="221"/>
      <c r="NUS93" s="221"/>
      <c r="NUT93" s="221"/>
      <c r="NUU93" s="221"/>
      <c r="NUV93" s="221"/>
      <c r="NUW93" s="221"/>
      <c r="NUX93" s="221"/>
      <c r="NUY93" s="221"/>
      <c r="NUZ93" s="221"/>
      <c r="NVA93" s="221"/>
      <c r="NVB93" s="221"/>
      <c r="NVC93" s="221"/>
      <c r="NVD93" s="221"/>
      <c r="NVE93" s="221"/>
      <c r="NVF93" s="221"/>
      <c r="NVG93" s="221"/>
      <c r="NVH93" s="221"/>
      <c r="NVI93" s="221"/>
      <c r="NVJ93" s="221"/>
      <c r="NVK93" s="221"/>
      <c r="NVL93" s="221"/>
      <c r="NVM93" s="221"/>
      <c r="NVN93" s="221"/>
      <c r="NVO93" s="221"/>
      <c r="NVP93" s="221"/>
      <c r="NVQ93" s="221"/>
      <c r="NVR93" s="221"/>
      <c r="NVS93" s="221"/>
      <c r="NVT93" s="221"/>
      <c r="NVU93" s="221"/>
      <c r="NVV93" s="221"/>
      <c r="NVW93" s="221"/>
      <c r="NVX93" s="221"/>
      <c r="NVY93" s="221"/>
      <c r="NVZ93" s="221"/>
      <c r="NWA93" s="221"/>
      <c r="NWB93" s="221"/>
      <c r="NWC93" s="221"/>
      <c r="NWD93" s="221"/>
      <c r="NWE93" s="221"/>
      <c r="NWF93" s="221"/>
      <c r="NWG93" s="221"/>
      <c r="NWH93" s="221"/>
      <c r="NWI93" s="221"/>
      <c r="NWJ93" s="221"/>
      <c r="NWK93" s="221"/>
      <c r="NWL93" s="221"/>
      <c r="NWM93" s="221"/>
      <c r="NWN93" s="221"/>
      <c r="NWO93" s="221"/>
      <c r="NWP93" s="221"/>
      <c r="NWQ93" s="221"/>
      <c r="NWR93" s="221"/>
      <c r="NWS93" s="221"/>
      <c r="NWT93" s="221"/>
      <c r="NWU93" s="221"/>
      <c r="NWV93" s="221"/>
      <c r="NWW93" s="221"/>
      <c r="NWX93" s="221"/>
      <c r="NWY93" s="221"/>
      <c r="NWZ93" s="221"/>
      <c r="NXA93" s="221"/>
      <c r="NXB93" s="221"/>
      <c r="NXC93" s="221"/>
      <c r="NXD93" s="221"/>
      <c r="NXE93" s="221"/>
      <c r="NXF93" s="221"/>
      <c r="NXG93" s="221"/>
      <c r="NXH93" s="221"/>
      <c r="NXI93" s="221"/>
      <c r="NXJ93" s="221"/>
      <c r="NXK93" s="221"/>
      <c r="NXL93" s="221"/>
      <c r="NXM93" s="221"/>
      <c r="NXN93" s="221"/>
      <c r="NXO93" s="221"/>
      <c r="NXP93" s="221"/>
      <c r="NXQ93" s="221"/>
      <c r="NXR93" s="221"/>
      <c r="NXS93" s="221"/>
      <c r="NXT93" s="221"/>
      <c r="NXU93" s="221"/>
      <c r="NXV93" s="221"/>
      <c r="NXW93" s="221"/>
      <c r="NXX93" s="221"/>
      <c r="NXY93" s="221"/>
      <c r="NXZ93" s="221"/>
      <c r="NYA93" s="221"/>
      <c r="NYB93" s="221"/>
      <c r="NYC93" s="221"/>
      <c r="NYD93" s="221"/>
      <c r="NYE93" s="221"/>
      <c r="NYF93" s="221"/>
      <c r="NYG93" s="221"/>
      <c r="NYH93" s="221"/>
      <c r="NYI93" s="221"/>
      <c r="NYJ93" s="221"/>
      <c r="NYK93" s="221"/>
      <c r="NYL93" s="221"/>
      <c r="NYM93" s="221"/>
      <c r="NYN93" s="221"/>
      <c r="NYO93" s="221"/>
      <c r="NYP93" s="221"/>
      <c r="NYQ93" s="221"/>
      <c r="NYR93" s="221"/>
      <c r="NYS93" s="221"/>
      <c r="NYT93" s="221"/>
      <c r="NYU93" s="221"/>
      <c r="NYV93" s="221"/>
      <c r="NYW93" s="221"/>
      <c r="NYX93" s="221"/>
      <c r="NYY93" s="221"/>
      <c r="NYZ93" s="221"/>
      <c r="NZA93" s="221"/>
      <c r="NZB93" s="221"/>
      <c r="NZC93" s="221"/>
      <c r="NZD93" s="221"/>
      <c r="NZE93" s="221"/>
      <c r="NZF93" s="221"/>
      <c r="NZG93" s="221"/>
      <c r="NZH93" s="221"/>
      <c r="NZI93" s="221"/>
      <c r="NZJ93" s="221"/>
      <c r="NZK93" s="221"/>
      <c r="NZL93" s="221"/>
      <c r="NZM93" s="221"/>
      <c r="NZN93" s="221"/>
      <c r="NZO93" s="221"/>
      <c r="NZP93" s="221"/>
      <c r="NZQ93" s="221"/>
      <c r="NZR93" s="221"/>
      <c r="NZS93" s="221"/>
      <c r="NZT93" s="221"/>
      <c r="NZU93" s="221"/>
      <c r="NZV93" s="221"/>
      <c r="NZW93" s="221"/>
      <c r="NZX93" s="221"/>
      <c r="NZY93" s="221"/>
      <c r="NZZ93" s="221"/>
      <c r="OAA93" s="221"/>
      <c r="OAB93" s="221"/>
      <c r="OAC93" s="221"/>
      <c r="OAD93" s="221"/>
      <c r="OAE93" s="221"/>
      <c r="OAF93" s="221"/>
      <c r="OAG93" s="221"/>
      <c r="OAH93" s="221"/>
      <c r="OAI93" s="221"/>
      <c r="OAJ93" s="221"/>
      <c r="OAK93" s="221"/>
      <c r="OAL93" s="221"/>
      <c r="OAM93" s="221"/>
      <c r="OAN93" s="221"/>
      <c r="OAO93" s="221"/>
      <c r="OAP93" s="221"/>
      <c r="OAQ93" s="221"/>
      <c r="OAR93" s="221"/>
      <c r="OAS93" s="221"/>
      <c r="OAT93" s="221"/>
      <c r="OAU93" s="221"/>
      <c r="OAV93" s="221"/>
      <c r="OAW93" s="221"/>
      <c r="OAX93" s="221"/>
      <c r="OAY93" s="221"/>
      <c r="OAZ93" s="221"/>
      <c r="OBA93" s="221"/>
      <c r="OBB93" s="221"/>
      <c r="OBC93" s="221"/>
      <c r="OBD93" s="221"/>
      <c r="OBE93" s="221"/>
      <c r="OBF93" s="221"/>
      <c r="OBG93" s="221"/>
      <c r="OBH93" s="221"/>
      <c r="OBI93" s="221"/>
      <c r="OBJ93" s="221"/>
      <c r="OBK93" s="221"/>
      <c r="OBL93" s="221"/>
      <c r="OBM93" s="221"/>
      <c r="OBN93" s="221"/>
      <c r="OBO93" s="221"/>
      <c r="OBP93" s="221"/>
      <c r="OBQ93" s="221"/>
      <c r="OBR93" s="221"/>
      <c r="OBS93" s="221"/>
      <c r="OBT93" s="221"/>
      <c r="OBU93" s="221"/>
      <c r="OBV93" s="221"/>
      <c r="OBW93" s="221"/>
      <c r="OBX93" s="221"/>
      <c r="OBY93" s="221"/>
      <c r="OBZ93" s="221"/>
      <c r="OCA93" s="221"/>
      <c r="OCB93" s="221"/>
      <c r="OCC93" s="221"/>
      <c r="OCD93" s="221"/>
      <c r="OCE93" s="221"/>
      <c r="OCF93" s="221"/>
      <c r="OCG93" s="221"/>
      <c r="OCH93" s="221"/>
      <c r="OCI93" s="221"/>
      <c r="OCJ93" s="221"/>
      <c r="OCK93" s="221"/>
      <c r="OCL93" s="221"/>
      <c r="OCM93" s="221"/>
      <c r="OCN93" s="221"/>
      <c r="OCO93" s="221"/>
      <c r="OCP93" s="221"/>
      <c r="OCQ93" s="221"/>
      <c r="OCR93" s="221"/>
      <c r="OCS93" s="221"/>
      <c r="OCT93" s="221"/>
      <c r="OCU93" s="221"/>
      <c r="OCV93" s="221"/>
      <c r="OCW93" s="221"/>
      <c r="OCX93" s="221"/>
      <c r="OCY93" s="221"/>
      <c r="OCZ93" s="221"/>
      <c r="ODA93" s="221"/>
      <c r="ODB93" s="221"/>
      <c r="ODC93" s="221"/>
      <c r="ODD93" s="221"/>
      <c r="ODE93" s="221"/>
      <c r="ODF93" s="221"/>
      <c r="ODG93" s="221"/>
      <c r="ODH93" s="221"/>
      <c r="ODI93" s="221"/>
      <c r="ODJ93" s="221"/>
      <c r="ODK93" s="221"/>
      <c r="ODL93" s="221"/>
      <c r="ODM93" s="221"/>
      <c r="ODN93" s="221"/>
      <c r="ODO93" s="221"/>
      <c r="ODP93" s="221"/>
      <c r="ODQ93" s="221"/>
      <c r="ODR93" s="221"/>
      <c r="ODS93" s="221"/>
      <c r="ODT93" s="221"/>
      <c r="ODU93" s="221"/>
      <c r="ODV93" s="221"/>
      <c r="ODW93" s="221"/>
      <c r="ODX93" s="221"/>
      <c r="ODY93" s="221"/>
      <c r="ODZ93" s="221"/>
      <c r="OEA93" s="221"/>
      <c r="OEB93" s="221"/>
      <c r="OEC93" s="221"/>
      <c r="OED93" s="221"/>
      <c r="OEE93" s="221"/>
      <c r="OEF93" s="221"/>
      <c r="OEG93" s="221"/>
      <c r="OEH93" s="221"/>
      <c r="OEI93" s="221"/>
      <c r="OEJ93" s="221"/>
      <c r="OEK93" s="221"/>
      <c r="OEL93" s="221"/>
      <c r="OEM93" s="221"/>
      <c r="OEN93" s="221"/>
      <c r="OEO93" s="221"/>
      <c r="OEP93" s="221"/>
      <c r="OEQ93" s="221"/>
      <c r="OER93" s="221"/>
      <c r="OES93" s="221"/>
      <c r="OET93" s="221"/>
      <c r="OEU93" s="221"/>
      <c r="OEV93" s="221"/>
      <c r="OEW93" s="221"/>
      <c r="OEX93" s="221"/>
      <c r="OEY93" s="221"/>
      <c r="OEZ93" s="221"/>
      <c r="OFA93" s="221"/>
      <c r="OFB93" s="221"/>
      <c r="OFC93" s="221"/>
      <c r="OFD93" s="221"/>
      <c r="OFE93" s="221"/>
      <c r="OFF93" s="221"/>
      <c r="OFG93" s="221"/>
      <c r="OFH93" s="221"/>
      <c r="OFI93" s="221"/>
      <c r="OFJ93" s="221"/>
      <c r="OFK93" s="221"/>
      <c r="OFL93" s="221"/>
      <c r="OFM93" s="221"/>
      <c r="OFN93" s="221"/>
      <c r="OFO93" s="221"/>
      <c r="OFP93" s="221"/>
      <c r="OFQ93" s="221"/>
      <c r="OFR93" s="221"/>
      <c r="OFS93" s="221"/>
      <c r="OFT93" s="221"/>
      <c r="OFU93" s="221"/>
      <c r="OFV93" s="221"/>
      <c r="OFW93" s="221"/>
      <c r="OFX93" s="221"/>
      <c r="OFY93" s="221"/>
      <c r="OFZ93" s="221"/>
      <c r="OGA93" s="221"/>
      <c r="OGB93" s="221"/>
      <c r="OGC93" s="221"/>
      <c r="OGD93" s="221"/>
      <c r="OGE93" s="221"/>
      <c r="OGF93" s="221"/>
      <c r="OGG93" s="221"/>
      <c r="OGH93" s="221"/>
      <c r="OGI93" s="221"/>
      <c r="OGJ93" s="221"/>
      <c r="OGK93" s="221"/>
      <c r="OGL93" s="221"/>
      <c r="OGM93" s="221"/>
      <c r="OGN93" s="221"/>
      <c r="OGO93" s="221"/>
      <c r="OGP93" s="221"/>
      <c r="OGQ93" s="221"/>
      <c r="OGR93" s="221"/>
      <c r="OGS93" s="221"/>
      <c r="OGT93" s="221"/>
      <c r="OGU93" s="221"/>
      <c r="OGV93" s="221"/>
      <c r="OGW93" s="221"/>
      <c r="OGX93" s="221"/>
      <c r="OGY93" s="221"/>
      <c r="OGZ93" s="221"/>
      <c r="OHA93" s="221"/>
      <c r="OHB93" s="221"/>
      <c r="OHC93" s="221"/>
      <c r="OHD93" s="221"/>
      <c r="OHE93" s="221"/>
      <c r="OHF93" s="221"/>
      <c r="OHG93" s="221"/>
      <c r="OHH93" s="221"/>
      <c r="OHI93" s="221"/>
      <c r="OHJ93" s="221"/>
      <c r="OHK93" s="221"/>
      <c r="OHL93" s="221"/>
      <c r="OHM93" s="221"/>
      <c r="OHN93" s="221"/>
      <c r="OHO93" s="221"/>
      <c r="OHP93" s="221"/>
      <c r="OHQ93" s="221"/>
      <c r="OHR93" s="221"/>
      <c r="OHS93" s="221"/>
      <c r="OHT93" s="221"/>
      <c r="OHU93" s="221"/>
      <c r="OHV93" s="221"/>
      <c r="OHW93" s="221"/>
      <c r="OHX93" s="221"/>
      <c r="OHY93" s="221"/>
      <c r="OHZ93" s="221"/>
      <c r="OIA93" s="221"/>
      <c r="OIB93" s="221"/>
      <c r="OIC93" s="221"/>
      <c r="OID93" s="221"/>
      <c r="OIE93" s="221"/>
      <c r="OIF93" s="221"/>
      <c r="OIG93" s="221"/>
      <c r="OIH93" s="221"/>
      <c r="OII93" s="221"/>
      <c r="OIJ93" s="221"/>
      <c r="OIK93" s="221"/>
      <c r="OIL93" s="221"/>
      <c r="OIM93" s="221"/>
      <c r="OIN93" s="221"/>
      <c r="OIO93" s="221"/>
      <c r="OIP93" s="221"/>
      <c r="OIQ93" s="221"/>
      <c r="OIR93" s="221"/>
      <c r="OIS93" s="221"/>
      <c r="OIT93" s="221"/>
      <c r="OIU93" s="221"/>
      <c r="OIV93" s="221"/>
      <c r="OIW93" s="221"/>
      <c r="OIX93" s="221"/>
      <c r="OIY93" s="221"/>
      <c r="OIZ93" s="221"/>
      <c r="OJA93" s="221"/>
      <c r="OJB93" s="221"/>
      <c r="OJC93" s="221"/>
      <c r="OJD93" s="221"/>
      <c r="OJE93" s="221"/>
      <c r="OJF93" s="221"/>
      <c r="OJG93" s="221"/>
      <c r="OJH93" s="221"/>
      <c r="OJI93" s="221"/>
      <c r="OJJ93" s="221"/>
      <c r="OJK93" s="221"/>
      <c r="OJL93" s="221"/>
      <c r="OJM93" s="221"/>
      <c r="OJN93" s="221"/>
      <c r="OJO93" s="221"/>
      <c r="OJP93" s="221"/>
      <c r="OJQ93" s="221"/>
      <c r="OJR93" s="221"/>
      <c r="OJS93" s="221"/>
      <c r="OJT93" s="221"/>
      <c r="OJU93" s="221"/>
      <c r="OJV93" s="221"/>
      <c r="OJW93" s="221"/>
      <c r="OJX93" s="221"/>
      <c r="OJY93" s="221"/>
      <c r="OJZ93" s="221"/>
      <c r="OKA93" s="221"/>
      <c r="OKB93" s="221"/>
      <c r="OKC93" s="221"/>
      <c r="OKD93" s="221"/>
      <c r="OKE93" s="221"/>
      <c r="OKF93" s="221"/>
      <c r="OKG93" s="221"/>
      <c r="OKH93" s="221"/>
      <c r="OKI93" s="221"/>
      <c r="OKJ93" s="221"/>
      <c r="OKK93" s="221"/>
      <c r="OKL93" s="221"/>
      <c r="OKM93" s="221"/>
      <c r="OKN93" s="221"/>
      <c r="OKO93" s="221"/>
      <c r="OKP93" s="221"/>
      <c r="OKQ93" s="221"/>
      <c r="OKR93" s="221"/>
      <c r="OKS93" s="221"/>
      <c r="OKT93" s="221"/>
      <c r="OKU93" s="221"/>
      <c r="OKV93" s="221"/>
      <c r="OKW93" s="221"/>
      <c r="OKX93" s="221"/>
      <c r="OKY93" s="221"/>
      <c r="OKZ93" s="221"/>
      <c r="OLA93" s="221"/>
      <c r="OLB93" s="221"/>
      <c r="OLC93" s="221"/>
      <c r="OLD93" s="221"/>
      <c r="OLE93" s="221"/>
      <c r="OLF93" s="221"/>
      <c r="OLG93" s="221"/>
      <c r="OLH93" s="221"/>
      <c r="OLI93" s="221"/>
      <c r="OLJ93" s="221"/>
      <c r="OLK93" s="221"/>
      <c r="OLL93" s="221"/>
      <c r="OLM93" s="221"/>
      <c r="OLN93" s="221"/>
      <c r="OLO93" s="221"/>
      <c r="OLP93" s="221"/>
      <c r="OLQ93" s="221"/>
      <c r="OLR93" s="221"/>
      <c r="OLS93" s="221"/>
      <c r="OLT93" s="221"/>
      <c r="OLU93" s="221"/>
      <c r="OLV93" s="221"/>
      <c r="OLW93" s="221"/>
      <c r="OLX93" s="221"/>
      <c r="OLY93" s="221"/>
      <c r="OLZ93" s="221"/>
      <c r="OMA93" s="221"/>
      <c r="OMB93" s="221"/>
      <c r="OMC93" s="221"/>
      <c r="OMD93" s="221"/>
      <c r="OME93" s="221"/>
      <c r="OMF93" s="221"/>
      <c r="OMG93" s="221"/>
      <c r="OMH93" s="221"/>
      <c r="OMI93" s="221"/>
      <c r="OMJ93" s="221"/>
      <c r="OMK93" s="221"/>
      <c r="OML93" s="221"/>
      <c r="OMM93" s="221"/>
      <c r="OMN93" s="221"/>
      <c r="OMO93" s="221"/>
      <c r="OMP93" s="221"/>
      <c r="OMQ93" s="221"/>
      <c r="OMR93" s="221"/>
      <c r="OMS93" s="221"/>
      <c r="OMT93" s="221"/>
      <c r="OMU93" s="221"/>
      <c r="OMV93" s="221"/>
      <c r="OMW93" s="221"/>
      <c r="OMX93" s="221"/>
      <c r="OMY93" s="221"/>
      <c r="OMZ93" s="221"/>
      <c r="ONA93" s="221"/>
      <c r="ONB93" s="221"/>
      <c r="ONC93" s="221"/>
      <c r="OND93" s="221"/>
      <c r="ONE93" s="221"/>
      <c r="ONF93" s="221"/>
      <c r="ONG93" s="221"/>
      <c r="ONH93" s="221"/>
      <c r="ONI93" s="221"/>
      <c r="ONJ93" s="221"/>
      <c r="ONK93" s="221"/>
      <c r="ONL93" s="221"/>
      <c r="ONM93" s="221"/>
      <c r="ONN93" s="221"/>
      <c r="ONO93" s="221"/>
      <c r="ONP93" s="221"/>
      <c r="ONQ93" s="221"/>
      <c r="ONR93" s="221"/>
      <c r="ONS93" s="221"/>
      <c r="ONT93" s="221"/>
      <c r="ONU93" s="221"/>
      <c r="ONV93" s="221"/>
      <c r="ONW93" s="221"/>
      <c r="ONX93" s="221"/>
      <c r="ONY93" s="221"/>
      <c r="ONZ93" s="221"/>
      <c r="OOA93" s="221"/>
      <c r="OOB93" s="221"/>
      <c r="OOC93" s="221"/>
      <c r="OOD93" s="221"/>
      <c r="OOE93" s="221"/>
      <c r="OOF93" s="221"/>
      <c r="OOG93" s="221"/>
      <c r="OOH93" s="221"/>
      <c r="OOI93" s="221"/>
      <c r="OOJ93" s="221"/>
      <c r="OOK93" s="221"/>
      <c r="OOL93" s="221"/>
      <c r="OOM93" s="221"/>
      <c r="OON93" s="221"/>
      <c r="OOO93" s="221"/>
      <c r="OOP93" s="221"/>
      <c r="OOQ93" s="221"/>
      <c r="OOR93" s="221"/>
      <c r="OOS93" s="221"/>
      <c r="OOT93" s="221"/>
      <c r="OOU93" s="221"/>
      <c r="OOV93" s="221"/>
      <c r="OOW93" s="221"/>
      <c r="OOX93" s="221"/>
      <c r="OOY93" s="221"/>
      <c r="OOZ93" s="221"/>
      <c r="OPA93" s="221"/>
      <c r="OPB93" s="221"/>
      <c r="OPC93" s="221"/>
      <c r="OPD93" s="221"/>
      <c r="OPE93" s="221"/>
      <c r="OPF93" s="221"/>
      <c r="OPG93" s="221"/>
      <c r="OPH93" s="221"/>
      <c r="OPI93" s="221"/>
      <c r="OPJ93" s="221"/>
      <c r="OPK93" s="221"/>
      <c r="OPL93" s="221"/>
      <c r="OPM93" s="221"/>
      <c r="OPN93" s="221"/>
      <c r="OPO93" s="221"/>
      <c r="OPP93" s="221"/>
      <c r="OPQ93" s="221"/>
      <c r="OPR93" s="221"/>
      <c r="OPS93" s="221"/>
      <c r="OPT93" s="221"/>
      <c r="OPU93" s="221"/>
      <c r="OPV93" s="221"/>
      <c r="OPW93" s="221"/>
      <c r="OPX93" s="221"/>
      <c r="OPY93" s="221"/>
      <c r="OPZ93" s="221"/>
      <c r="OQA93" s="221"/>
      <c r="OQB93" s="221"/>
      <c r="OQC93" s="221"/>
      <c r="OQD93" s="221"/>
      <c r="OQE93" s="221"/>
      <c r="OQF93" s="221"/>
      <c r="OQG93" s="221"/>
      <c r="OQH93" s="221"/>
      <c r="OQI93" s="221"/>
      <c r="OQJ93" s="221"/>
      <c r="OQK93" s="221"/>
      <c r="OQL93" s="221"/>
      <c r="OQM93" s="221"/>
      <c r="OQN93" s="221"/>
      <c r="OQO93" s="221"/>
      <c r="OQP93" s="221"/>
      <c r="OQQ93" s="221"/>
      <c r="OQR93" s="221"/>
      <c r="OQS93" s="221"/>
      <c r="OQT93" s="221"/>
      <c r="OQU93" s="221"/>
      <c r="OQV93" s="221"/>
      <c r="OQW93" s="221"/>
      <c r="OQX93" s="221"/>
      <c r="OQY93" s="221"/>
      <c r="OQZ93" s="221"/>
      <c r="ORA93" s="221"/>
      <c r="ORB93" s="221"/>
      <c r="ORC93" s="221"/>
      <c r="ORD93" s="221"/>
      <c r="ORE93" s="221"/>
      <c r="ORF93" s="221"/>
      <c r="ORG93" s="221"/>
      <c r="ORH93" s="221"/>
      <c r="ORI93" s="221"/>
      <c r="ORJ93" s="221"/>
      <c r="ORK93" s="221"/>
      <c r="ORL93" s="221"/>
      <c r="ORM93" s="221"/>
      <c r="ORN93" s="221"/>
      <c r="ORO93" s="221"/>
      <c r="ORP93" s="221"/>
      <c r="ORQ93" s="221"/>
      <c r="ORR93" s="221"/>
      <c r="ORS93" s="221"/>
      <c r="ORT93" s="221"/>
      <c r="ORU93" s="221"/>
      <c r="ORV93" s="221"/>
      <c r="ORW93" s="221"/>
      <c r="ORX93" s="221"/>
      <c r="ORY93" s="221"/>
      <c r="ORZ93" s="221"/>
      <c r="OSA93" s="221"/>
      <c r="OSB93" s="221"/>
      <c r="OSC93" s="221"/>
      <c r="OSD93" s="221"/>
      <c r="OSE93" s="221"/>
      <c r="OSF93" s="221"/>
      <c r="OSG93" s="221"/>
      <c r="OSH93" s="221"/>
      <c r="OSI93" s="221"/>
      <c r="OSJ93" s="221"/>
      <c r="OSK93" s="221"/>
      <c r="OSL93" s="221"/>
      <c r="OSM93" s="221"/>
      <c r="OSN93" s="221"/>
      <c r="OSO93" s="221"/>
      <c r="OSP93" s="221"/>
      <c r="OSQ93" s="221"/>
      <c r="OSR93" s="221"/>
      <c r="OSS93" s="221"/>
      <c r="OST93" s="221"/>
      <c r="OSU93" s="221"/>
      <c r="OSV93" s="221"/>
      <c r="OSW93" s="221"/>
      <c r="OSX93" s="221"/>
      <c r="OSY93" s="221"/>
      <c r="OSZ93" s="221"/>
      <c r="OTA93" s="221"/>
      <c r="OTB93" s="221"/>
      <c r="OTC93" s="221"/>
      <c r="OTD93" s="221"/>
      <c r="OTE93" s="221"/>
      <c r="OTF93" s="221"/>
      <c r="OTG93" s="221"/>
      <c r="OTH93" s="221"/>
      <c r="OTI93" s="221"/>
      <c r="OTJ93" s="221"/>
      <c r="OTK93" s="221"/>
      <c r="OTL93" s="221"/>
      <c r="OTM93" s="221"/>
      <c r="OTN93" s="221"/>
      <c r="OTO93" s="221"/>
      <c r="OTP93" s="221"/>
      <c r="OTQ93" s="221"/>
      <c r="OTR93" s="221"/>
      <c r="OTS93" s="221"/>
      <c r="OTT93" s="221"/>
      <c r="OTU93" s="221"/>
      <c r="OTV93" s="221"/>
      <c r="OTW93" s="221"/>
      <c r="OTX93" s="221"/>
      <c r="OTY93" s="221"/>
      <c r="OTZ93" s="221"/>
      <c r="OUA93" s="221"/>
      <c r="OUB93" s="221"/>
      <c r="OUC93" s="221"/>
      <c r="OUD93" s="221"/>
      <c r="OUE93" s="221"/>
      <c r="OUF93" s="221"/>
      <c r="OUG93" s="221"/>
      <c r="OUH93" s="221"/>
      <c r="OUI93" s="221"/>
      <c r="OUJ93" s="221"/>
      <c r="OUK93" s="221"/>
      <c r="OUL93" s="221"/>
      <c r="OUM93" s="221"/>
      <c r="OUN93" s="221"/>
      <c r="OUO93" s="221"/>
      <c r="OUP93" s="221"/>
      <c r="OUQ93" s="221"/>
      <c r="OUR93" s="221"/>
      <c r="OUS93" s="221"/>
      <c r="OUT93" s="221"/>
      <c r="OUU93" s="221"/>
      <c r="OUV93" s="221"/>
      <c r="OUW93" s="221"/>
      <c r="OUX93" s="221"/>
      <c r="OUY93" s="221"/>
      <c r="OUZ93" s="221"/>
      <c r="OVA93" s="221"/>
      <c r="OVB93" s="221"/>
      <c r="OVC93" s="221"/>
      <c r="OVD93" s="221"/>
      <c r="OVE93" s="221"/>
      <c r="OVF93" s="221"/>
      <c r="OVG93" s="221"/>
      <c r="OVH93" s="221"/>
      <c r="OVI93" s="221"/>
      <c r="OVJ93" s="221"/>
      <c r="OVK93" s="221"/>
      <c r="OVL93" s="221"/>
      <c r="OVM93" s="221"/>
      <c r="OVN93" s="221"/>
      <c r="OVO93" s="221"/>
      <c r="OVP93" s="221"/>
      <c r="OVQ93" s="221"/>
      <c r="OVR93" s="221"/>
      <c r="OVS93" s="221"/>
      <c r="OVT93" s="221"/>
      <c r="OVU93" s="221"/>
      <c r="OVV93" s="221"/>
      <c r="OVW93" s="221"/>
      <c r="OVX93" s="221"/>
      <c r="OVY93" s="221"/>
      <c r="OVZ93" s="221"/>
      <c r="OWA93" s="221"/>
      <c r="OWB93" s="221"/>
      <c r="OWC93" s="221"/>
      <c r="OWD93" s="221"/>
      <c r="OWE93" s="221"/>
      <c r="OWF93" s="221"/>
      <c r="OWG93" s="221"/>
      <c r="OWH93" s="221"/>
      <c r="OWI93" s="221"/>
      <c r="OWJ93" s="221"/>
      <c r="OWK93" s="221"/>
      <c r="OWL93" s="221"/>
      <c r="OWM93" s="221"/>
      <c r="OWN93" s="221"/>
      <c r="OWO93" s="221"/>
      <c r="OWP93" s="221"/>
      <c r="OWQ93" s="221"/>
      <c r="OWR93" s="221"/>
      <c r="OWS93" s="221"/>
      <c r="OWT93" s="221"/>
      <c r="OWU93" s="221"/>
      <c r="OWV93" s="221"/>
      <c r="OWW93" s="221"/>
      <c r="OWX93" s="221"/>
      <c r="OWY93" s="221"/>
      <c r="OWZ93" s="221"/>
      <c r="OXA93" s="221"/>
      <c r="OXB93" s="221"/>
      <c r="OXC93" s="221"/>
      <c r="OXD93" s="221"/>
      <c r="OXE93" s="221"/>
      <c r="OXF93" s="221"/>
      <c r="OXG93" s="221"/>
      <c r="OXH93" s="221"/>
      <c r="OXI93" s="221"/>
      <c r="OXJ93" s="221"/>
      <c r="OXK93" s="221"/>
      <c r="OXL93" s="221"/>
      <c r="OXM93" s="221"/>
      <c r="OXN93" s="221"/>
      <c r="OXO93" s="221"/>
      <c r="OXP93" s="221"/>
      <c r="OXQ93" s="221"/>
      <c r="OXR93" s="221"/>
      <c r="OXS93" s="221"/>
      <c r="OXT93" s="221"/>
      <c r="OXU93" s="221"/>
      <c r="OXV93" s="221"/>
      <c r="OXW93" s="221"/>
      <c r="OXX93" s="221"/>
      <c r="OXY93" s="221"/>
      <c r="OXZ93" s="221"/>
      <c r="OYA93" s="221"/>
      <c r="OYB93" s="221"/>
      <c r="OYC93" s="221"/>
      <c r="OYD93" s="221"/>
      <c r="OYE93" s="221"/>
      <c r="OYF93" s="221"/>
      <c r="OYG93" s="221"/>
      <c r="OYH93" s="221"/>
      <c r="OYI93" s="221"/>
      <c r="OYJ93" s="221"/>
      <c r="OYK93" s="221"/>
      <c r="OYL93" s="221"/>
      <c r="OYM93" s="221"/>
      <c r="OYN93" s="221"/>
      <c r="OYO93" s="221"/>
      <c r="OYP93" s="221"/>
      <c r="OYQ93" s="221"/>
      <c r="OYR93" s="221"/>
      <c r="OYS93" s="221"/>
      <c r="OYT93" s="221"/>
      <c r="OYU93" s="221"/>
      <c r="OYV93" s="221"/>
      <c r="OYW93" s="221"/>
      <c r="OYX93" s="221"/>
      <c r="OYY93" s="221"/>
      <c r="OYZ93" s="221"/>
      <c r="OZA93" s="221"/>
      <c r="OZB93" s="221"/>
      <c r="OZC93" s="221"/>
      <c r="OZD93" s="221"/>
      <c r="OZE93" s="221"/>
      <c r="OZF93" s="221"/>
      <c r="OZG93" s="221"/>
      <c r="OZH93" s="221"/>
      <c r="OZI93" s="221"/>
      <c r="OZJ93" s="221"/>
      <c r="OZK93" s="221"/>
      <c r="OZL93" s="221"/>
      <c r="OZM93" s="221"/>
      <c r="OZN93" s="221"/>
      <c r="OZO93" s="221"/>
      <c r="OZP93" s="221"/>
      <c r="OZQ93" s="221"/>
      <c r="OZR93" s="221"/>
      <c r="OZS93" s="221"/>
      <c r="OZT93" s="221"/>
      <c r="OZU93" s="221"/>
      <c r="OZV93" s="221"/>
      <c r="OZW93" s="221"/>
      <c r="OZX93" s="221"/>
      <c r="OZY93" s="221"/>
      <c r="OZZ93" s="221"/>
      <c r="PAA93" s="221"/>
      <c r="PAB93" s="221"/>
      <c r="PAC93" s="221"/>
      <c r="PAD93" s="221"/>
      <c r="PAE93" s="221"/>
      <c r="PAF93" s="221"/>
      <c r="PAG93" s="221"/>
      <c r="PAH93" s="221"/>
      <c r="PAI93" s="221"/>
      <c r="PAJ93" s="221"/>
      <c r="PAK93" s="221"/>
      <c r="PAL93" s="221"/>
      <c r="PAM93" s="221"/>
      <c r="PAN93" s="221"/>
      <c r="PAO93" s="221"/>
      <c r="PAP93" s="221"/>
      <c r="PAQ93" s="221"/>
      <c r="PAR93" s="221"/>
      <c r="PAS93" s="221"/>
      <c r="PAT93" s="221"/>
      <c r="PAU93" s="221"/>
      <c r="PAV93" s="221"/>
      <c r="PAW93" s="221"/>
      <c r="PAX93" s="221"/>
      <c r="PAY93" s="221"/>
      <c r="PAZ93" s="221"/>
      <c r="PBA93" s="221"/>
      <c r="PBB93" s="221"/>
      <c r="PBC93" s="221"/>
      <c r="PBD93" s="221"/>
      <c r="PBE93" s="221"/>
      <c r="PBF93" s="221"/>
      <c r="PBG93" s="221"/>
      <c r="PBH93" s="221"/>
      <c r="PBI93" s="221"/>
      <c r="PBJ93" s="221"/>
      <c r="PBK93" s="221"/>
      <c r="PBL93" s="221"/>
      <c r="PBM93" s="221"/>
      <c r="PBN93" s="221"/>
      <c r="PBO93" s="221"/>
      <c r="PBP93" s="221"/>
      <c r="PBQ93" s="221"/>
      <c r="PBR93" s="221"/>
      <c r="PBS93" s="221"/>
      <c r="PBT93" s="221"/>
      <c r="PBU93" s="221"/>
      <c r="PBV93" s="221"/>
      <c r="PBW93" s="221"/>
      <c r="PBX93" s="221"/>
      <c r="PBY93" s="221"/>
      <c r="PBZ93" s="221"/>
      <c r="PCA93" s="221"/>
      <c r="PCB93" s="221"/>
      <c r="PCC93" s="221"/>
      <c r="PCD93" s="221"/>
      <c r="PCE93" s="221"/>
      <c r="PCF93" s="221"/>
      <c r="PCG93" s="221"/>
      <c r="PCH93" s="221"/>
      <c r="PCI93" s="221"/>
      <c r="PCJ93" s="221"/>
      <c r="PCK93" s="221"/>
      <c r="PCL93" s="221"/>
      <c r="PCM93" s="221"/>
      <c r="PCN93" s="221"/>
      <c r="PCO93" s="221"/>
      <c r="PCP93" s="221"/>
      <c r="PCQ93" s="221"/>
      <c r="PCR93" s="221"/>
      <c r="PCS93" s="221"/>
      <c r="PCT93" s="221"/>
      <c r="PCU93" s="221"/>
      <c r="PCV93" s="221"/>
      <c r="PCW93" s="221"/>
      <c r="PCX93" s="221"/>
      <c r="PCY93" s="221"/>
      <c r="PCZ93" s="221"/>
      <c r="PDA93" s="221"/>
      <c r="PDB93" s="221"/>
      <c r="PDC93" s="221"/>
      <c r="PDD93" s="221"/>
      <c r="PDE93" s="221"/>
      <c r="PDF93" s="221"/>
      <c r="PDG93" s="221"/>
      <c r="PDH93" s="221"/>
      <c r="PDI93" s="221"/>
      <c r="PDJ93" s="221"/>
      <c r="PDK93" s="221"/>
      <c r="PDL93" s="221"/>
      <c r="PDM93" s="221"/>
      <c r="PDN93" s="221"/>
      <c r="PDO93" s="221"/>
      <c r="PDP93" s="221"/>
      <c r="PDQ93" s="221"/>
      <c r="PDR93" s="221"/>
      <c r="PDS93" s="221"/>
      <c r="PDT93" s="221"/>
      <c r="PDU93" s="221"/>
      <c r="PDV93" s="221"/>
      <c r="PDW93" s="221"/>
      <c r="PDX93" s="221"/>
      <c r="PDY93" s="221"/>
      <c r="PDZ93" s="221"/>
      <c r="PEA93" s="221"/>
      <c r="PEB93" s="221"/>
      <c r="PEC93" s="221"/>
      <c r="PED93" s="221"/>
      <c r="PEE93" s="221"/>
      <c r="PEF93" s="221"/>
      <c r="PEG93" s="221"/>
      <c r="PEH93" s="221"/>
      <c r="PEI93" s="221"/>
      <c r="PEJ93" s="221"/>
      <c r="PEK93" s="221"/>
      <c r="PEL93" s="221"/>
      <c r="PEM93" s="221"/>
      <c r="PEN93" s="221"/>
      <c r="PEO93" s="221"/>
      <c r="PEP93" s="221"/>
      <c r="PEQ93" s="221"/>
      <c r="PER93" s="221"/>
      <c r="PES93" s="221"/>
      <c r="PET93" s="221"/>
      <c r="PEU93" s="221"/>
      <c r="PEV93" s="221"/>
      <c r="PEW93" s="221"/>
      <c r="PEX93" s="221"/>
      <c r="PEY93" s="221"/>
      <c r="PEZ93" s="221"/>
      <c r="PFA93" s="221"/>
      <c r="PFB93" s="221"/>
      <c r="PFC93" s="221"/>
      <c r="PFD93" s="221"/>
      <c r="PFE93" s="221"/>
      <c r="PFF93" s="221"/>
      <c r="PFG93" s="221"/>
      <c r="PFH93" s="221"/>
      <c r="PFI93" s="221"/>
      <c r="PFJ93" s="221"/>
      <c r="PFK93" s="221"/>
      <c r="PFL93" s="221"/>
      <c r="PFM93" s="221"/>
      <c r="PFN93" s="221"/>
      <c r="PFO93" s="221"/>
      <c r="PFP93" s="221"/>
      <c r="PFQ93" s="221"/>
      <c r="PFR93" s="221"/>
      <c r="PFS93" s="221"/>
      <c r="PFT93" s="221"/>
      <c r="PFU93" s="221"/>
      <c r="PFV93" s="221"/>
      <c r="PFW93" s="221"/>
      <c r="PFX93" s="221"/>
      <c r="PFY93" s="221"/>
      <c r="PFZ93" s="221"/>
      <c r="PGA93" s="221"/>
      <c r="PGB93" s="221"/>
      <c r="PGC93" s="221"/>
      <c r="PGD93" s="221"/>
      <c r="PGE93" s="221"/>
      <c r="PGF93" s="221"/>
      <c r="PGG93" s="221"/>
      <c r="PGH93" s="221"/>
      <c r="PGI93" s="221"/>
      <c r="PGJ93" s="221"/>
      <c r="PGK93" s="221"/>
      <c r="PGL93" s="221"/>
      <c r="PGM93" s="221"/>
      <c r="PGN93" s="221"/>
      <c r="PGO93" s="221"/>
      <c r="PGP93" s="221"/>
      <c r="PGQ93" s="221"/>
      <c r="PGR93" s="221"/>
      <c r="PGS93" s="221"/>
      <c r="PGT93" s="221"/>
      <c r="PGU93" s="221"/>
      <c r="PGV93" s="221"/>
      <c r="PGW93" s="221"/>
      <c r="PGX93" s="221"/>
      <c r="PGY93" s="221"/>
      <c r="PGZ93" s="221"/>
      <c r="PHA93" s="221"/>
      <c r="PHB93" s="221"/>
      <c r="PHC93" s="221"/>
      <c r="PHD93" s="221"/>
      <c r="PHE93" s="221"/>
      <c r="PHF93" s="221"/>
      <c r="PHG93" s="221"/>
      <c r="PHH93" s="221"/>
      <c r="PHI93" s="221"/>
      <c r="PHJ93" s="221"/>
      <c r="PHK93" s="221"/>
      <c r="PHL93" s="221"/>
      <c r="PHM93" s="221"/>
      <c r="PHN93" s="221"/>
      <c r="PHO93" s="221"/>
      <c r="PHP93" s="221"/>
      <c r="PHQ93" s="221"/>
      <c r="PHR93" s="221"/>
      <c r="PHS93" s="221"/>
      <c r="PHT93" s="221"/>
      <c r="PHU93" s="221"/>
      <c r="PHV93" s="221"/>
      <c r="PHW93" s="221"/>
      <c r="PHX93" s="221"/>
      <c r="PHY93" s="221"/>
      <c r="PHZ93" s="221"/>
      <c r="PIA93" s="221"/>
      <c r="PIB93" s="221"/>
      <c r="PIC93" s="221"/>
      <c r="PID93" s="221"/>
      <c r="PIE93" s="221"/>
      <c r="PIF93" s="221"/>
      <c r="PIG93" s="221"/>
      <c r="PIH93" s="221"/>
      <c r="PII93" s="221"/>
      <c r="PIJ93" s="221"/>
      <c r="PIK93" s="221"/>
      <c r="PIL93" s="221"/>
      <c r="PIM93" s="221"/>
      <c r="PIN93" s="221"/>
      <c r="PIO93" s="221"/>
      <c r="PIP93" s="221"/>
      <c r="PIQ93" s="221"/>
      <c r="PIR93" s="221"/>
      <c r="PIS93" s="221"/>
      <c r="PIT93" s="221"/>
      <c r="PIU93" s="221"/>
      <c r="PIV93" s="221"/>
      <c r="PIW93" s="221"/>
      <c r="PIX93" s="221"/>
      <c r="PIY93" s="221"/>
      <c r="PIZ93" s="221"/>
      <c r="PJA93" s="221"/>
      <c r="PJB93" s="221"/>
      <c r="PJC93" s="221"/>
      <c r="PJD93" s="221"/>
      <c r="PJE93" s="221"/>
      <c r="PJF93" s="221"/>
      <c r="PJG93" s="221"/>
      <c r="PJH93" s="221"/>
      <c r="PJI93" s="221"/>
      <c r="PJJ93" s="221"/>
      <c r="PJK93" s="221"/>
      <c r="PJL93" s="221"/>
      <c r="PJM93" s="221"/>
      <c r="PJN93" s="221"/>
      <c r="PJO93" s="221"/>
      <c r="PJP93" s="221"/>
      <c r="PJQ93" s="221"/>
      <c r="PJR93" s="221"/>
      <c r="PJS93" s="221"/>
      <c r="PJT93" s="221"/>
      <c r="PJU93" s="221"/>
      <c r="PJV93" s="221"/>
      <c r="PJW93" s="221"/>
      <c r="PJX93" s="221"/>
      <c r="PJY93" s="221"/>
      <c r="PJZ93" s="221"/>
      <c r="PKA93" s="221"/>
      <c r="PKB93" s="221"/>
      <c r="PKC93" s="221"/>
      <c r="PKD93" s="221"/>
      <c r="PKE93" s="221"/>
      <c r="PKF93" s="221"/>
      <c r="PKG93" s="221"/>
      <c r="PKH93" s="221"/>
      <c r="PKI93" s="221"/>
      <c r="PKJ93" s="221"/>
      <c r="PKK93" s="221"/>
      <c r="PKL93" s="221"/>
      <c r="PKM93" s="221"/>
      <c r="PKN93" s="221"/>
      <c r="PKO93" s="221"/>
      <c r="PKP93" s="221"/>
      <c r="PKQ93" s="221"/>
      <c r="PKR93" s="221"/>
      <c r="PKS93" s="221"/>
      <c r="PKT93" s="221"/>
      <c r="PKU93" s="221"/>
      <c r="PKV93" s="221"/>
      <c r="PKW93" s="221"/>
      <c r="PKX93" s="221"/>
      <c r="PKY93" s="221"/>
      <c r="PKZ93" s="221"/>
      <c r="PLA93" s="221"/>
      <c r="PLB93" s="221"/>
      <c r="PLC93" s="221"/>
      <c r="PLD93" s="221"/>
      <c r="PLE93" s="221"/>
      <c r="PLF93" s="221"/>
      <c r="PLG93" s="221"/>
      <c r="PLH93" s="221"/>
      <c r="PLI93" s="221"/>
      <c r="PLJ93" s="221"/>
      <c r="PLK93" s="221"/>
      <c r="PLL93" s="221"/>
      <c r="PLM93" s="221"/>
      <c r="PLN93" s="221"/>
      <c r="PLO93" s="221"/>
      <c r="PLP93" s="221"/>
      <c r="PLQ93" s="221"/>
      <c r="PLR93" s="221"/>
      <c r="PLS93" s="221"/>
      <c r="PLT93" s="221"/>
      <c r="PLU93" s="221"/>
      <c r="PLV93" s="221"/>
      <c r="PLW93" s="221"/>
      <c r="PLX93" s="221"/>
      <c r="PLY93" s="221"/>
      <c r="PLZ93" s="221"/>
      <c r="PMA93" s="221"/>
      <c r="PMB93" s="221"/>
      <c r="PMC93" s="221"/>
      <c r="PMD93" s="221"/>
      <c r="PME93" s="221"/>
      <c r="PMF93" s="221"/>
      <c r="PMG93" s="221"/>
      <c r="PMH93" s="221"/>
      <c r="PMI93" s="221"/>
      <c r="PMJ93" s="221"/>
      <c r="PMK93" s="221"/>
      <c r="PML93" s="221"/>
      <c r="PMM93" s="221"/>
      <c r="PMN93" s="221"/>
      <c r="PMO93" s="221"/>
      <c r="PMP93" s="221"/>
      <c r="PMQ93" s="221"/>
      <c r="PMR93" s="221"/>
      <c r="PMS93" s="221"/>
      <c r="PMT93" s="221"/>
      <c r="PMU93" s="221"/>
      <c r="PMV93" s="221"/>
      <c r="PMW93" s="221"/>
      <c r="PMX93" s="221"/>
      <c r="PMY93" s="221"/>
      <c r="PMZ93" s="221"/>
      <c r="PNA93" s="221"/>
      <c r="PNB93" s="221"/>
      <c r="PNC93" s="221"/>
      <c r="PND93" s="221"/>
      <c r="PNE93" s="221"/>
      <c r="PNF93" s="221"/>
      <c r="PNG93" s="221"/>
      <c r="PNH93" s="221"/>
      <c r="PNI93" s="221"/>
      <c r="PNJ93" s="221"/>
      <c r="PNK93" s="221"/>
      <c r="PNL93" s="221"/>
      <c r="PNM93" s="221"/>
      <c r="PNN93" s="221"/>
      <c r="PNO93" s="221"/>
      <c r="PNP93" s="221"/>
      <c r="PNQ93" s="221"/>
      <c r="PNR93" s="221"/>
      <c r="PNS93" s="221"/>
      <c r="PNT93" s="221"/>
      <c r="PNU93" s="221"/>
      <c r="PNV93" s="221"/>
      <c r="PNW93" s="221"/>
      <c r="PNX93" s="221"/>
      <c r="PNY93" s="221"/>
      <c r="PNZ93" s="221"/>
      <c r="POA93" s="221"/>
      <c r="POB93" s="221"/>
      <c r="POC93" s="221"/>
      <c r="POD93" s="221"/>
      <c r="POE93" s="221"/>
      <c r="POF93" s="221"/>
      <c r="POG93" s="221"/>
      <c r="POH93" s="221"/>
      <c r="POI93" s="221"/>
      <c r="POJ93" s="221"/>
      <c r="POK93" s="221"/>
      <c r="POL93" s="221"/>
      <c r="POM93" s="221"/>
      <c r="PON93" s="221"/>
      <c r="POO93" s="221"/>
      <c r="POP93" s="221"/>
      <c r="POQ93" s="221"/>
      <c r="POR93" s="221"/>
      <c r="POS93" s="221"/>
      <c r="POT93" s="221"/>
      <c r="POU93" s="221"/>
      <c r="POV93" s="221"/>
      <c r="POW93" s="221"/>
      <c r="POX93" s="221"/>
      <c r="POY93" s="221"/>
      <c r="POZ93" s="221"/>
      <c r="PPA93" s="221"/>
      <c r="PPB93" s="221"/>
      <c r="PPC93" s="221"/>
      <c r="PPD93" s="221"/>
      <c r="PPE93" s="221"/>
      <c r="PPF93" s="221"/>
      <c r="PPG93" s="221"/>
      <c r="PPH93" s="221"/>
      <c r="PPI93" s="221"/>
      <c r="PPJ93" s="221"/>
      <c r="PPK93" s="221"/>
      <c r="PPL93" s="221"/>
      <c r="PPM93" s="221"/>
      <c r="PPN93" s="221"/>
      <c r="PPO93" s="221"/>
      <c r="PPP93" s="221"/>
      <c r="PPQ93" s="221"/>
      <c r="PPR93" s="221"/>
      <c r="PPS93" s="221"/>
      <c r="PPT93" s="221"/>
      <c r="PPU93" s="221"/>
      <c r="PPV93" s="221"/>
      <c r="PPW93" s="221"/>
      <c r="PPX93" s="221"/>
      <c r="PPY93" s="221"/>
      <c r="PPZ93" s="221"/>
      <c r="PQA93" s="221"/>
      <c r="PQB93" s="221"/>
      <c r="PQC93" s="221"/>
      <c r="PQD93" s="221"/>
      <c r="PQE93" s="221"/>
      <c r="PQF93" s="221"/>
      <c r="PQG93" s="221"/>
      <c r="PQH93" s="221"/>
      <c r="PQI93" s="221"/>
      <c r="PQJ93" s="221"/>
      <c r="PQK93" s="221"/>
      <c r="PQL93" s="221"/>
      <c r="PQM93" s="221"/>
      <c r="PQN93" s="221"/>
      <c r="PQO93" s="221"/>
      <c r="PQP93" s="221"/>
      <c r="PQQ93" s="221"/>
      <c r="PQR93" s="221"/>
      <c r="PQS93" s="221"/>
      <c r="PQT93" s="221"/>
      <c r="PQU93" s="221"/>
      <c r="PQV93" s="221"/>
      <c r="PQW93" s="221"/>
      <c r="PQX93" s="221"/>
      <c r="PQY93" s="221"/>
      <c r="PQZ93" s="221"/>
      <c r="PRA93" s="221"/>
      <c r="PRB93" s="221"/>
      <c r="PRC93" s="221"/>
      <c r="PRD93" s="221"/>
      <c r="PRE93" s="221"/>
      <c r="PRF93" s="221"/>
      <c r="PRG93" s="221"/>
      <c r="PRH93" s="221"/>
      <c r="PRI93" s="221"/>
      <c r="PRJ93" s="221"/>
      <c r="PRK93" s="221"/>
      <c r="PRL93" s="221"/>
      <c r="PRM93" s="221"/>
      <c r="PRN93" s="221"/>
      <c r="PRO93" s="221"/>
      <c r="PRP93" s="221"/>
      <c r="PRQ93" s="221"/>
      <c r="PRR93" s="221"/>
      <c r="PRS93" s="221"/>
      <c r="PRT93" s="221"/>
      <c r="PRU93" s="221"/>
      <c r="PRV93" s="221"/>
      <c r="PRW93" s="221"/>
      <c r="PRX93" s="221"/>
      <c r="PRY93" s="221"/>
      <c r="PRZ93" s="221"/>
      <c r="PSA93" s="221"/>
      <c r="PSB93" s="221"/>
      <c r="PSC93" s="221"/>
      <c r="PSD93" s="221"/>
      <c r="PSE93" s="221"/>
      <c r="PSF93" s="221"/>
      <c r="PSG93" s="221"/>
      <c r="PSH93" s="221"/>
      <c r="PSI93" s="221"/>
      <c r="PSJ93" s="221"/>
      <c r="PSK93" s="221"/>
      <c r="PSL93" s="221"/>
      <c r="PSM93" s="221"/>
      <c r="PSN93" s="221"/>
      <c r="PSO93" s="221"/>
      <c r="PSP93" s="221"/>
      <c r="PSQ93" s="221"/>
      <c r="PSR93" s="221"/>
      <c r="PSS93" s="221"/>
      <c r="PST93" s="221"/>
      <c r="PSU93" s="221"/>
      <c r="PSV93" s="221"/>
      <c r="PSW93" s="221"/>
      <c r="PSX93" s="221"/>
      <c r="PSY93" s="221"/>
      <c r="PSZ93" s="221"/>
      <c r="PTA93" s="221"/>
      <c r="PTB93" s="221"/>
      <c r="PTC93" s="221"/>
      <c r="PTD93" s="221"/>
      <c r="PTE93" s="221"/>
      <c r="PTF93" s="221"/>
      <c r="PTG93" s="221"/>
      <c r="PTH93" s="221"/>
      <c r="PTI93" s="221"/>
      <c r="PTJ93" s="221"/>
      <c r="PTK93" s="221"/>
      <c r="PTL93" s="221"/>
      <c r="PTM93" s="221"/>
      <c r="PTN93" s="221"/>
      <c r="PTO93" s="221"/>
      <c r="PTP93" s="221"/>
      <c r="PTQ93" s="221"/>
      <c r="PTR93" s="221"/>
      <c r="PTS93" s="221"/>
      <c r="PTT93" s="221"/>
      <c r="PTU93" s="221"/>
      <c r="PTV93" s="221"/>
      <c r="PTW93" s="221"/>
      <c r="PTX93" s="221"/>
      <c r="PTY93" s="221"/>
      <c r="PTZ93" s="221"/>
      <c r="PUA93" s="221"/>
      <c r="PUB93" s="221"/>
      <c r="PUC93" s="221"/>
      <c r="PUD93" s="221"/>
      <c r="PUE93" s="221"/>
      <c r="PUF93" s="221"/>
      <c r="PUG93" s="221"/>
      <c r="PUH93" s="221"/>
      <c r="PUI93" s="221"/>
      <c r="PUJ93" s="221"/>
      <c r="PUK93" s="221"/>
      <c r="PUL93" s="221"/>
      <c r="PUM93" s="221"/>
      <c r="PUN93" s="221"/>
      <c r="PUO93" s="221"/>
      <c r="PUP93" s="221"/>
      <c r="PUQ93" s="221"/>
      <c r="PUR93" s="221"/>
      <c r="PUS93" s="221"/>
      <c r="PUT93" s="221"/>
      <c r="PUU93" s="221"/>
      <c r="PUV93" s="221"/>
      <c r="PUW93" s="221"/>
      <c r="PUX93" s="221"/>
      <c r="PUY93" s="221"/>
      <c r="PUZ93" s="221"/>
      <c r="PVA93" s="221"/>
      <c r="PVB93" s="221"/>
      <c r="PVC93" s="221"/>
      <c r="PVD93" s="221"/>
      <c r="PVE93" s="221"/>
      <c r="PVF93" s="221"/>
      <c r="PVG93" s="221"/>
      <c r="PVH93" s="221"/>
      <c r="PVI93" s="221"/>
      <c r="PVJ93" s="221"/>
      <c r="PVK93" s="221"/>
      <c r="PVL93" s="221"/>
      <c r="PVM93" s="221"/>
      <c r="PVN93" s="221"/>
      <c r="PVO93" s="221"/>
      <c r="PVP93" s="221"/>
      <c r="PVQ93" s="221"/>
      <c r="PVR93" s="221"/>
      <c r="PVS93" s="221"/>
      <c r="PVT93" s="221"/>
      <c r="PVU93" s="221"/>
      <c r="PVV93" s="221"/>
      <c r="PVW93" s="221"/>
      <c r="PVX93" s="221"/>
      <c r="PVY93" s="221"/>
      <c r="PVZ93" s="221"/>
      <c r="PWA93" s="221"/>
      <c r="PWB93" s="221"/>
      <c r="PWC93" s="221"/>
      <c r="PWD93" s="221"/>
      <c r="PWE93" s="221"/>
      <c r="PWF93" s="221"/>
      <c r="PWG93" s="221"/>
      <c r="PWH93" s="221"/>
      <c r="PWI93" s="221"/>
      <c r="PWJ93" s="221"/>
      <c r="PWK93" s="221"/>
      <c r="PWL93" s="221"/>
      <c r="PWM93" s="221"/>
      <c r="PWN93" s="221"/>
      <c r="PWO93" s="221"/>
      <c r="PWP93" s="221"/>
      <c r="PWQ93" s="221"/>
      <c r="PWR93" s="221"/>
      <c r="PWS93" s="221"/>
      <c r="PWT93" s="221"/>
      <c r="PWU93" s="221"/>
      <c r="PWV93" s="221"/>
      <c r="PWW93" s="221"/>
      <c r="PWX93" s="221"/>
      <c r="PWY93" s="221"/>
      <c r="PWZ93" s="221"/>
      <c r="PXA93" s="221"/>
      <c r="PXB93" s="221"/>
      <c r="PXC93" s="221"/>
      <c r="PXD93" s="221"/>
      <c r="PXE93" s="221"/>
      <c r="PXF93" s="221"/>
      <c r="PXG93" s="221"/>
      <c r="PXH93" s="221"/>
      <c r="PXI93" s="221"/>
      <c r="PXJ93" s="221"/>
      <c r="PXK93" s="221"/>
      <c r="PXL93" s="221"/>
      <c r="PXM93" s="221"/>
      <c r="PXN93" s="221"/>
      <c r="PXO93" s="221"/>
      <c r="PXP93" s="221"/>
      <c r="PXQ93" s="221"/>
      <c r="PXR93" s="221"/>
      <c r="PXS93" s="221"/>
      <c r="PXT93" s="221"/>
      <c r="PXU93" s="221"/>
      <c r="PXV93" s="221"/>
      <c r="PXW93" s="221"/>
      <c r="PXX93" s="221"/>
      <c r="PXY93" s="221"/>
      <c r="PXZ93" s="221"/>
      <c r="PYA93" s="221"/>
      <c r="PYB93" s="221"/>
      <c r="PYC93" s="221"/>
      <c r="PYD93" s="221"/>
      <c r="PYE93" s="221"/>
      <c r="PYF93" s="221"/>
      <c r="PYG93" s="221"/>
      <c r="PYH93" s="221"/>
      <c r="PYI93" s="221"/>
      <c r="PYJ93" s="221"/>
      <c r="PYK93" s="221"/>
      <c r="PYL93" s="221"/>
      <c r="PYM93" s="221"/>
      <c r="PYN93" s="221"/>
      <c r="PYO93" s="221"/>
      <c r="PYP93" s="221"/>
      <c r="PYQ93" s="221"/>
      <c r="PYR93" s="221"/>
      <c r="PYS93" s="221"/>
      <c r="PYT93" s="221"/>
      <c r="PYU93" s="221"/>
      <c r="PYV93" s="221"/>
      <c r="PYW93" s="221"/>
      <c r="PYX93" s="221"/>
      <c r="PYY93" s="221"/>
      <c r="PYZ93" s="221"/>
      <c r="PZA93" s="221"/>
      <c r="PZB93" s="221"/>
      <c r="PZC93" s="221"/>
      <c r="PZD93" s="221"/>
      <c r="PZE93" s="221"/>
      <c r="PZF93" s="221"/>
      <c r="PZG93" s="221"/>
      <c r="PZH93" s="221"/>
      <c r="PZI93" s="221"/>
      <c r="PZJ93" s="221"/>
      <c r="PZK93" s="221"/>
      <c r="PZL93" s="221"/>
      <c r="PZM93" s="221"/>
      <c r="PZN93" s="221"/>
      <c r="PZO93" s="221"/>
      <c r="PZP93" s="221"/>
      <c r="PZQ93" s="221"/>
      <c r="PZR93" s="221"/>
      <c r="PZS93" s="221"/>
      <c r="PZT93" s="221"/>
      <c r="PZU93" s="221"/>
      <c r="PZV93" s="221"/>
      <c r="PZW93" s="221"/>
      <c r="PZX93" s="221"/>
      <c r="PZY93" s="221"/>
      <c r="PZZ93" s="221"/>
      <c r="QAA93" s="221"/>
      <c r="QAB93" s="221"/>
      <c r="QAC93" s="221"/>
      <c r="QAD93" s="221"/>
      <c r="QAE93" s="221"/>
      <c r="QAF93" s="221"/>
      <c r="QAG93" s="221"/>
      <c r="QAH93" s="221"/>
      <c r="QAI93" s="221"/>
      <c r="QAJ93" s="221"/>
      <c r="QAK93" s="221"/>
      <c r="QAL93" s="221"/>
      <c r="QAM93" s="221"/>
      <c r="QAN93" s="221"/>
      <c r="QAO93" s="221"/>
      <c r="QAP93" s="221"/>
      <c r="QAQ93" s="221"/>
      <c r="QAR93" s="221"/>
      <c r="QAS93" s="221"/>
      <c r="QAT93" s="221"/>
      <c r="QAU93" s="221"/>
      <c r="QAV93" s="221"/>
      <c r="QAW93" s="221"/>
      <c r="QAX93" s="221"/>
      <c r="QAY93" s="221"/>
      <c r="QAZ93" s="221"/>
      <c r="QBA93" s="221"/>
      <c r="QBB93" s="221"/>
      <c r="QBC93" s="221"/>
      <c r="QBD93" s="221"/>
      <c r="QBE93" s="221"/>
      <c r="QBF93" s="221"/>
      <c r="QBG93" s="221"/>
      <c r="QBH93" s="221"/>
      <c r="QBI93" s="221"/>
      <c r="QBJ93" s="221"/>
      <c r="QBK93" s="221"/>
      <c r="QBL93" s="221"/>
      <c r="QBM93" s="221"/>
      <c r="QBN93" s="221"/>
      <c r="QBO93" s="221"/>
      <c r="QBP93" s="221"/>
      <c r="QBQ93" s="221"/>
      <c r="QBR93" s="221"/>
      <c r="QBS93" s="221"/>
      <c r="QBT93" s="221"/>
      <c r="QBU93" s="221"/>
      <c r="QBV93" s="221"/>
      <c r="QBW93" s="221"/>
      <c r="QBX93" s="221"/>
      <c r="QBY93" s="221"/>
      <c r="QBZ93" s="221"/>
      <c r="QCA93" s="221"/>
      <c r="QCB93" s="221"/>
      <c r="QCC93" s="221"/>
      <c r="QCD93" s="221"/>
      <c r="QCE93" s="221"/>
      <c r="QCF93" s="221"/>
      <c r="QCG93" s="221"/>
      <c r="QCH93" s="221"/>
      <c r="QCI93" s="221"/>
      <c r="QCJ93" s="221"/>
      <c r="QCK93" s="221"/>
      <c r="QCL93" s="221"/>
      <c r="QCM93" s="221"/>
      <c r="QCN93" s="221"/>
      <c r="QCO93" s="221"/>
      <c r="QCP93" s="221"/>
      <c r="QCQ93" s="221"/>
      <c r="QCR93" s="221"/>
      <c r="QCS93" s="221"/>
      <c r="QCT93" s="221"/>
      <c r="QCU93" s="221"/>
      <c r="QCV93" s="221"/>
      <c r="QCW93" s="221"/>
      <c r="QCX93" s="221"/>
      <c r="QCY93" s="221"/>
      <c r="QCZ93" s="221"/>
      <c r="QDA93" s="221"/>
      <c r="QDB93" s="221"/>
      <c r="QDC93" s="221"/>
      <c r="QDD93" s="221"/>
      <c r="QDE93" s="221"/>
      <c r="QDF93" s="221"/>
      <c r="QDG93" s="221"/>
      <c r="QDH93" s="221"/>
      <c r="QDI93" s="221"/>
      <c r="QDJ93" s="221"/>
      <c r="QDK93" s="221"/>
      <c r="QDL93" s="221"/>
      <c r="QDM93" s="221"/>
      <c r="QDN93" s="221"/>
      <c r="QDO93" s="221"/>
      <c r="QDP93" s="221"/>
      <c r="QDQ93" s="221"/>
      <c r="QDR93" s="221"/>
      <c r="QDS93" s="221"/>
      <c r="QDT93" s="221"/>
      <c r="QDU93" s="221"/>
      <c r="QDV93" s="221"/>
      <c r="QDW93" s="221"/>
      <c r="QDX93" s="221"/>
      <c r="QDY93" s="221"/>
      <c r="QDZ93" s="221"/>
      <c r="QEA93" s="221"/>
      <c r="QEB93" s="221"/>
      <c r="QEC93" s="221"/>
      <c r="QED93" s="221"/>
      <c r="QEE93" s="221"/>
      <c r="QEF93" s="221"/>
      <c r="QEG93" s="221"/>
      <c r="QEH93" s="221"/>
      <c r="QEI93" s="221"/>
      <c r="QEJ93" s="221"/>
      <c r="QEK93" s="221"/>
      <c r="QEL93" s="221"/>
      <c r="QEM93" s="221"/>
      <c r="QEN93" s="221"/>
      <c r="QEO93" s="221"/>
      <c r="QEP93" s="221"/>
      <c r="QEQ93" s="221"/>
      <c r="QER93" s="221"/>
      <c r="QES93" s="221"/>
      <c r="QET93" s="221"/>
      <c r="QEU93" s="221"/>
      <c r="QEV93" s="221"/>
      <c r="QEW93" s="221"/>
      <c r="QEX93" s="221"/>
      <c r="QEY93" s="221"/>
      <c r="QEZ93" s="221"/>
      <c r="QFA93" s="221"/>
      <c r="QFB93" s="221"/>
      <c r="QFC93" s="221"/>
      <c r="QFD93" s="221"/>
      <c r="QFE93" s="221"/>
      <c r="QFF93" s="221"/>
      <c r="QFG93" s="221"/>
      <c r="QFH93" s="221"/>
      <c r="QFI93" s="221"/>
      <c r="QFJ93" s="221"/>
      <c r="QFK93" s="221"/>
      <c r="QFL93" s="221"/>
      <c r="QFM93" s="221"/>
      <c r="QFN93" s="221"/>
      <c r="QFO93" s="221"/>
      <c r="QFP93" s="221"/>
      <c r="QFQ93" s="221"/>
      <c r="QFR93" s="221"/>
      <c r="QFS93" s="221"/>
      <c r="QFT93" s="221"/>
      <c r="QFU93" s="221"/>
      <c r="QFV93" s="221"/>
      <c r="QFW93" s="221"/>
      <c r="QFX93" s="221"/>
      <c r="QFY93" s="221"/>
      <c r="QFZ93" s="221"/>
      <c r="QGA93" s="221"/>
      <c r="QGB93" s="221"/>
      <c r="QGC93" s="221"/>
      <c r="QGD93" s="221"/>
      <c r="QGE93" s="221"/>
      <c r="QGF93" s="221"/>
      <c r="QGG93" s="221"/>
      <c r="QGH93" s="221"/>
      <c r="QGI93" s="221"/>
      <c r="QGJ93" s="221"/>
      <c r="QGK93" s="221"/>
      <c r="QGL93" s="221"/>
      <c r="QGM93" s="221"/>
      <c r="QGN93" s="221"/>
      <c r="QGO93" s="221"/>
      <c r="QGP93" s="221"/>
      <c r="QGQ93" s="221"/>
      <c r="QGR93" s="221"/>
      <c r="QGS93" s="221"/>
      <c r="QGT93" s="221"/>
      <c r="QGU93" s="221"/>
      <c r="QGV93" s="221"/>
      <c r="QGW93" s="221"/>
      <c r="QGX93" s="221"/>
      <c r="QGY93" s="221"/>
      <c r="QGZ93" s="221"/>
      <c r="QHA93" s="221"/>
      <c r="QHB93" s="221"/>
      <c r="QHC93" s="221"/>
      <c r="QHD93" s="221"/>
      <c r="QHE93" s="221"/>
      <c r="QHF93" s="221"/>
      <c r="QHG93" s="221"/>
      <c r="QHH93" s="221"/>
      <c r="QHI93" s="221"/>
      <c r="QHJ93" s="221"/>
      <c r="QHK93" s="221"/>
      <c r="QHL93" s="221"/>
      <c r="QHM93" s="221"/>
      <c r="QHN93" s="221"/>
      <c r="QHO93" s="221"/>
      <c r="QHP93" s="221"/>
      <c r="QHQ93" s="221"/>
      <c r="QHR93" s="221"/>
      <c r="QHS93" s="221"/>
      <c r="QHT93" s="221"/>
      <c r="QHU93" s="221"/>
      <c r="QHV93" s="221"/>
      <c r="QHW93" s="221"/>
      <c r="QHX93" s="221"/>
      <c r="QHY93" s="221"/>
      <c r="QHZ93" s="221"/>
      <c r="QIA93" s="221"/>
      <c r="QIB93" s="221"/>
      <c r="QIC93" s="221"/>
      <c r="QID93" s="221"/>
      <c r="QIE93" s="221"/>
      <c r="QIF93" s="221"/>
      <c r="QIG93" s="221"/>
      <c r="QIH93" s="221"/>
      <c r="QII93" s="221"/>
      <c r="QIJ93" s="221"/>
      <c r="QIK93" s="221"/>
      <c r="QIL93" s="221"/>
      <c r="QIM93" s="221"/>
      <c r="QIN93" s="221"/>
      <c r="QIO93" s="221"/>
      <c r="QIP93" s="221"/>
      <c r="QIQ93" s="221"/>
      <c r="QIR93" s="221"/>
      <c r="QIS93" s="221"/>
      <c r="QIT93" s="221"/>
      <c r="QIU93" s="221"/>
      <c r="QIV93" s="221"/>
      <c r="QIW93" s="221"/>
      <c r="QIX93" s="221"/>
      <c r="QIY93" s="221"/>
      <c r="QIZ93" s="221"/>
      <c r="QJA93" s="221"/>
      <c r="QJB93" s="221"/>
      <c r="QJC93" s="221"/>
      <c r="QJD93" s="221"/>
      <c r="QJE93" s="221"/>
      <c r="QJF93" s="221"/>
      <c r="QJG93" s="221"/>
      <c r="QJH93" s="221"/>
      <c r="QJI93" s="221"/>
      <c r="QJJ93" s="221"/>
      <c r="QJK93" s="221"/>
      <c r="QJL93" s="221"/>
      <c r="QJM93" s="221"/>
      <c r="QJN93" s="221"/>
      <c r="QJO93" s="221"/>
      <c r="QJP93" s="221"/>
      <c r="QJQ93" s="221"/>
      <c r="QJR93" s="221"/>
      <c r="QJS93" s="221"/>
      <c r="QJT93" s="221"/>
      <c r="QJU93" s="221"/>
      <c r="QJV93" s="221"/>
      <c r="QJW93" s="221"/>
      <c r="QJX93" s="221"/>
      <c r="QJY93" s="221"/>
      <c r="QJZ93" s="221"/>
      <c r="QKA93" s="221"/>
      <c r="QKB93" s="221"/>
      <c r="QKC93" s="221"/>
      <c r="QKD93" s="221"/>
      <c r="QKE93" s="221"/>
      <c r="QKF93" s="221"/>
      <c r="QKG93" s="221"/>
      <c r="QKH93" s="221"/>
      <c r="QKI93" s="221"/>
      <c r="QKJ93" s="221"/>
      <c r="QKK93" s="221"/>
      <c r="QKL93" s="221"/>
      <c r="QKM93" s="221"/>
      <c r="QKN93" s="221"/>
      <c r="QKO93" s="221"/>
      <c r="QKP93" s="221"/>
      <c r="QKQ93" s="221"/>
      <c r="QKR93" s="221"/>
      <c r="QKS93" s="221"/>
      <c r="QKT93" s="221"/>
      <c r="QKU93" s="221"/>
      <c r="QKV93" s="221"/>
      <c r="QKW93" s="221"/>
      <c r="QKX93" s="221"/>
      <c r="QKY93" s="221"/>
      <c r="QKZ93" s="221"/>
      <c r="QLA93" s="221"/>
      <c r="QLB93" s="221"/>
      <c r="QLC93" s="221"/>
      <c r="QLD93" s="221"/>
      <c r="QLE93" s="221"/>
      <c r="QLF93" s="221"/>
      <c r="QLG93" s="221"/>
      <c r="QLH93" s="221"/>
      <c r="QLI93" s="221"/>
      <c r="QLJ93" s="221"/>
      <c r="QLK93" s="221"/>
      <c r="QLL93" s="221"/>
      <c r="QLM93" s="221"/>
      <c r="QLN93" s="221"/>
      <c r="QLO93" s="221"/>
      <c r="QLP93" s="221"/>
      <c r="QLQ93" s="221"/>
      <c r="QLR93" s="221"/>
      <c r="QLS93" s="221"/>
      <c r="QLT93" s="221"/>
      <c r="QLU93" s="221"/>
      <c r="QLV93" s="221"/>
      <c r="QLW93" s="221"/>
      <c r="QLX93" s="221"/>
      <c r="QLY93" s="221"/>
      <c r="QLZ93" s="221"/>
      <c r="QMA93" s="221"/>
      <c r="QMB93" s="221"/>
      <c r="QMC93" s="221"/>
      <c r="QMD93" s="221"/>
      <c r="QME93" s="221"/>
      <c r="QMF93" s="221"/>
      <c r="QMG93" s="221"/>
      <c r="QMH93" s="221"/>
      <c r="QMI93" s="221"/>
      <c r="QMJ93" s="221"/>
      <c r="QMK93" s="221"/>
      <c r="QML93" s="221"/>
      <c r="QMM93" s="221"/>
      <c r="QMN93" s="221"/>
      <c r="QMO93" s="221"/>
      <c r="QMP93" s="221"/>
      <c r="QMQ93" s="221"/>
      <c r="QMR93" s="221"/>
      <c r="QMS93" s="221"/>
      <c r="QMT93" s="221"/>
      <c r="QMU93" s="221"/>
      <c r="QMV93" s="221"/>
      <c r="QMW93" s="221"/>
      <c r="QMX93" s="221"/>
      <c r="QMY93" s="221"/>
      <c r="QMZ93" s="221"/>
      <c r="QNA93" s="221"/>
      <c r="QNB93" s="221"/>
      <c r="QNC93" s="221"/>
      <c r="QND93" s="221"/>
      <c r="QNE93" s="221"/>
      <c r="QNF93" s="221"/>
      <c r="QNG93" s="221"/>
      <c r="QNH93" s="221"/>
      <c r="QNI93" s="221"/>
      <c r="QNJ93" s="221"/>
      <c r="QNK93" s="221"/>
      <c r="QNL93" s="221"/>
      <c r="QNM93" s="221"/>
      <c r="QNN93" s="221"/>
      <c r="QNO93" s="221"/>
      <c r="QNP93" s="221"/>
      <c r="QNQ93" s="221"/>
      <c r="QNR93" s="221"/>
      <c r="QNS93" s="221"/>
      <c r="QNT93" s="221"/>
      <c r="QNU93" s="221"/>
      <c r="QNV93" s="221"/>
      <c r="QNW93" s="221"/>
      <c r="QNX93" s="221"/>
      <c r="QNY93" s="221"/>
      <c r="QNZ93" s="221"/>
      <c r="QOA93" s="221"/>
      <c r="QOB93" s="221"/>
      <c r="QOC93" s="221"/>
      <c r="QOD93" s="221"/>
      <c r="QOE93" s="221"/>
      <c r="QOF93" s="221"/>
      <c r="QOG93" s="221"/>
      <c r="QOH93" s="221"/>
      <c r="QOI93" s="221"/>
      <c r="QOJ93" s="221"/>
      <c r="QOK93" s="221"/>
      <c r="QOL93" s="221"/>
      <c r="QOM93" s="221"/>
      <c r="QON93" s="221"/>
      <c r="QOO93" s="221"/>
      <c r="QOP93" s="221"/>
      <c r="QOQ93" s="221"/>
      <c r="QOR93" s="221"/>
      <c r="QOS93" s="221"/>
      <c r="QOT93" s="221"/>
      <c r="QOU93" s="221"/>
      <c r="QOV93" s="221"/>
      <c r="QOW93" s="221"/>
      <c r="QOX93" s="221"/>
      <c r="QOY93" s="221"/>
      <c r="QOZ93" s="221"/>
      <c r="QPA93" s="221"/>
      <c r="QPB93" s="221"/>
      <c r="QPC93" s="221"/>
      <c r="QPD93" s="221"/>
      <c r="QPE93" s="221"/>
      <c r="QPF93" s="221"/>
      <c r="QPG93" s="221"/>
      <c r="QPH93" s="221"/>
      <c r="QPI93" s="221"/>
      <c r="QPJ93" s="221"/>
      <c r="QPK93" s="221"/>
      <c r="QPL93" s="221"/>
      <c r="QPM93" s="221"/>
      <c r="QPN93" s="221"/>
      <c r="QPO93" s="221"/>
      <c r="QPP93" s="221"/>
      <c r="QPQ93" s="221"/>
      <c r="QPR93" s="221"/>
      <c r="QPS93" s="221"/>
      <c r="QPT93" s="221"/>
      <c r="QPU93" s="221"/>
      <c r="QPV93" s="221"/>
      <c r="QPW93" s="221"/>
      <c r="QPX93" s="221"/>
      <c r="QPY93" s="221"/>
      <c r="QPZ93" s="221"/>
      <c r="QQA93" s="221"/>
      <c r="QQB93" s="221"/>
      <c r="QQC93" s="221"/>
      <c r="QQD93" s="221"/>
      <c r="QQE93" s="221"/>
      <c r="QQF93" s="221"/>
      <c r="QQG93" s="221"/>
      <c r="QQH93" s="221"/>
      <c r="QQI93" s="221"/>
      <c r="QQJ93" s="221"/>
      <c r="QQK93" s="221"/>
      <c r="QQL93" s="221"/>
      <c r="QQM93" s="221"/>
      <c r="QQN93" s="221"/>
      <c r="QQO93" s="221"/>
      <c r="QQP93" s="221"/>
      <c r="QQQ93" s="221"/>
      <c r="QQR93" s="221"/>
      <c r="QQS93" s="221"/>
      <c r="QQT93" s="221"/>
      <c r="QQU93" s="221"/>
      <c r="QQV93" s="221"/>
      <c r="QQW93" s="221"/>
      <c r="QQX93" s="221"/>
      <c r="QQY93" s="221"/>
      <c r="QQZ93" s="221"/>
      <c r="QRA93" s="221"/>
      <c r="QRB93" s="221"/>
      <c r="QRC93" s="221"/>
      <c r="QRD93" s="221"/>
      <c r="QRE93" s="221"/>
      <c r="QRF93" s="221"/>
      <c r="QRG93" s="221"/>
      <c r="QRH93" s="221"/>
      <c r="QRI93" s="221"/>
      <c r="QRJ93" s="221"/>
      <c r="QRK93" s="221"/>
      <c r="QRL93" s="221"/>
      <c r="QRM93" s="221"/>
      <c r="QRN93" s="221"/>
      <c r="QRO93" s="221"/>
      <c r="QRP93" s="221"/>
      <c r="QRQ93" s="221"/>
      <c r="QRR93" s="221"/>
      <c r="QRS93" s="221"/>
      <c r="QRT93" s="221"/>
      <c r="QRU93" s="221"/>
      <c r="QRV93" s="221"/>
      <c r="QRW93" s="221"/>
      <c r="QRX93" s="221"/>
      <c r="QRY93" s="221"/>
      <c r="QRZ93" s="221"/>
      <c r="QSA93" s="221"/>
      <c r="QSB93" s="221"/>
      <c r="QSC93" s="221"/>
      <c r="QSD93" s="221"/>
      <c r="QSE93" s="221"/>
      <c r="QSF93" s="221"/>
      <c r="QSG93" s="221"/>
      <c r="QSH93" s="221"/>
      <c r="QSI93" s="221"/>
      <c r="QSJ93" s="221"/>
      <c r="QSK93" s="221"/>
      <c r="QSL93" s="221"/>
      <c r="QSM93" s="221"/>
      <c r="QSN93" s="221"/>
      <c r="QSO93" s="221"/>
      <c r="QSP93" s="221"/>
      <c r="QSQ93" s="221"/>
      <c r="QSR93" s="221"/>
      <c r="QSS93" s="221"/>
      <c r="QST93" s="221"/>
      <c r="QSU93" s="221"/>
      <c r="QSV93" s="221"/>
      <c r="QSW93" s="221"/>
      <c r="QSX93" s="221"/>
      <c r="QSY93" s="221"/>
      <c r="QSZ93" s="221"/>
      <c r="QTA93" s="221"/>
      <c r="QTB93" s="221"/>
      <c r="QTC93" s="221"/>
      <c r="QTD93" s="221"/>
      <c r="QTE93" s="221"/>
      <c r="QTF93" s="221"/>
      <c r="QTG93" s="221"/>
      <c r="QTH93" s="221"/>
      <c r="QTI93" s="221"/>
      <c r="QTJ93" s="221"/>
      <c r="QTK93" s="221"/>
      <c r="QTL93" s="221"/>
      <c r="QTM93" s="221"/>
      <c r="QTN93" s="221"/>
      <c r="QTO93" s="221"/>
      <c r="QTP93" s="221"/>
      <c r="QTQ93" s="221"/>
      <c r="QTR93" s="221"/>
      <c r="QTS93" s="221"/>
      <c r="QTT93" s="221"/>
      <c r="QTU93" s="221"/>
      <c r="QTV93" s="221"/>
      <c r="QTW93" s="221"/>
      <c r="QTX93" s="221"/>
      <c r="QTY93" s="221"/>
      <c r="QTZ93" s="221"/>
      <c r="QUA93" s="221"/>
      <c r="QUB93" s="221"/>
      <c r="QUC93" s="221"/>
      <c r="QUD93" s="221"/>
      <c r="QUE93" s="221"/>
      <c r="QUF93" s="221"/>
      <c r="QUG93" s="221"/>
      <c r="QUH93" s="221"/>
      <c r="QUI93" s="221"/>
      <c r="QUJ93" s="221"/>
      <c r="QUK93" s="221"/>
      <c r="QUL93" s="221"/>
      <c r="QUM93" s="221"/>
      <c r="QUN93" s="221"/>
      <c r="QUO93" s="221"/>
      <c r="QUP93" s="221"/>
      <c r="QUQ93" s="221"/>
      <c r="QUR93" s="221"/>
      <c r="QUS93" s="221"/>
      <c r="QUT93" s="221"/>
      <c r="QUU93" s="221"/>
      <c r="QUV93" s="221"/>
      <c r="QUW93" s="221"/>
      <c r="QUX93" s="221"/>
      <c r="QUY93" s="221"/>
      <c r="QUZ93" s="221"/>
      <c r="QVA93" s="221"/>
      <c r="QVB93" s="221"/>
      <c r="QVC93" s="221"/>
      <c r="QVD93" s="221"/>
      <c r="QVE93" s="221"/>
      <c r="QVF93" s="221"/>
      <c r="QVG93" s="221"/>
      <c r="QVH93" s="221"/>
      <c r="QVI93" s="221"/>
      <c r="QVJ93" s="221"/>
      <c r="QVK93" s="221"/>
      <c r="QVL93" s="221"/>
      <c r="QVM93" s="221"/>
      <c r="QVN93" s="221"/>
      <c r="QVO93" s="221"/>
      <c r="QVP93" s="221"/>
      <c r="QVQ93" s="221"/>
      <c r="QVR93" s="221"/>
      <c r="QVS93" s="221"/>
      <c r="QVT93" s="221"/>
      <c r="QVU93" s="221"/>
      <c r="QVV93" s="221"/>
      <c r="QVW93" s="221"/>
      <c r="QVX93" s="221"/>
      <c r="QVY93" s="221"/>
      <c r="QVZ93" s="221"/>
      <c r="QWA93" s="221"/>
      <c r="QWB93" s="221"/>
      <c r="QWC93" s="221"/>
      <c r="QWD93" s="221"/>
      <c r="QWE93" s="221"/>
      <c r="QWF93" s="221"/>
      <c r="QWG93" s="221"/>
      <c r="QWH93" s="221"/>
      <c r="QWI93" s="221"/>
      <c r="QWJ93" s="221"/>
      <c r="QWK93" s="221"/>
      <c r="QWL93" s="221"/>
      <c r="QWM93" s="221"/>
      <c r="QWN93" s="221"/>
      <c r="QWO93" s="221"/>
      <c r="QWP93" s="221"/>
      <c r="QWQ93" s="221"/>
      <c r="QWR93" s="221"/>
      <c r="QWS93" s="221"/>
      <c r="QWT93" s="221"/>
      <c r="QWU93" s="221"/>
      <c r="QWV93" s="221"/>
      <c r="QWW93" s="221"/>
      <c r="QWX93" s="221"/>
      <c r="QWY93" s="221"/>
      <c r="QWZ93" s="221"/>
      <c r="QXA93" s="221"/>
      <c r="QXB93" s="221"/>
      <c r="QXC93" s="221"/>
      <c r="QXD93" s="221"/>
      <c r="QXE93" s="221"/>
      <c r="QXF93" s="221"/>
      <c r="QXG93" s="221"/>
      <c r="QXH93" s="221"/>
      <c r="QXI93" s="221"/>
      <c r="QXJ93" s="221"/>
      <c r="QXK93" s="221"/>
      <c r="QXL93" s="221"/>
      <c r="QXM93" s="221"/>
      <c r="QXN93" s="221"/>
      <c r="QXO93" s="221"/>
      <c r="QXP93" s="221"/>
      <c r="QXQ93" s="221"/>
      <c r="QXR93" s="221"/>
      <c r="QXS93" s="221"/>
      <c r="QXT93" s="221"/>
      <c r="QXU93" s="221"/>
      <c r="QXV93" s="221"/>
      <c r="QXW93" s="221"/>
      <c r="QXX93" s="221"/>
      <c r="QXY93" s="221"/>
      <c r="QXZ93" s="221"/>
      <c r="QYA93" s="221"/>
      <c r="QYB93" s="221"/>
      <c r="QYC93" s="221"/>
      <c r="QYD93" s="221"/>
      <c r="QYE93" s="221"/>
      <c r="QYF93" s="221"/>
      <c r="QYG93" s="221"/>
      <c r="QYH93" s="221"/>
      <c r="QYI93" s="221"/>
      <c r="QYJ93" s="221"/>
      <c r="QYK93" s="221"/>
      <c r="QYL93" s="221"/>
      <c r="QYM93" s="221"/>
      <c r="QYN93" s="221"/>
      <c r="QYO93" s="221"/>
      <c r="QYP93" s="221"/>
      <c r="QYQ93" s="221"/>
      <c r="QYR93" s="221"/>
      <c r="QYS93" s="221"/>
      <c r="QYT93" s="221"/>
      <c r="QYU93" s="221"/>
      <c r="QYV93" s="221"/>
      <c r="QYW93" s="221"/>
      <c r="QYX93" s="221"/>
      <c r="QYY93" s="221"/>
      <c r="QYZ93" s="221"/>
      <c r="QZA93" s="221"/>
      <c r="QZB93" s="221"/>
      <c r="QZC93" s="221"/>
      <c r="QZD93" s="221"/>
      <c r="QZE93" s="221"/>
      <c r="QZF93" s="221"/>
      <c r="QZG93" s="221"/>
      <c r="QZH93" s="221"/>
      <c r="QZI93" s="221"/>
      <c r="QZJ93" s="221"/>
      <c r="QZK93" s="221"/>
      <c r="QZL93" s="221"/>
      <c r="QZM93" s="221"/>
      <c r="QZN93" s="221"/>
      <c r="QZO93" s="221"/>
      <c r="QZP93" s="221"/>
      <c r="QZQ93" s="221"/>
      <c r="QZR93" s="221"/>
      <c r="QZS93" s="221"/>
      <c r="QZT93" s="221"/>
      <c r="QZU93" s="221"/>
      <c r="QZV93" s="221"/>
      <c r="QZW93" s="221"/>
      <c r="QZX93" s="221"/>
      <c r="QZY93" s="221"/>
      <c r="QZZ93" s="221"/>
      <c r="RAA93" s="221"/>
      <c r="RAB93" s="221"/>
      <c r="RAC93" s="221"/>
      <c r="RAD93" s="221"/>
      <c r="RAE93" s="221"/>
      <c r="RAF93" s="221"/>
      <c r="RAG93" s="221"/>
      <c r="RAH93" s="221"/>
      <c r="RAI93" s="221"/>
      <c r="RAJ93" s="221"/>
      <c r="RAK93" s="221"/>
      <c r="RAL93" s="221"/>
      <c r="RAM93" s="221"/>
      <c r="RAN93" s="221"/>
      <c r="RAO93" s="221"/>
      <c r="RAP93" s="221"/>
      <c r="RAQ93" s="221"/>
      <c r="RAR93" s="221"/>
      <c r="RAS93" s="221"/>
      <c r="RAT93" s="221"/>
      <c r="RAU93" s="221"/>
      <c r="RAV93" s="221"/>
      <c r="RAW93" s="221"/>
      <c r="RAX93" s="221"/>
      <c r="RAY93" s="221"/>
      <c r="RAZ93" s="221"/>
      <c r="RBA93" s="221"/>
      <c r="RBB93" s="221"/>
      <c r="RBC93" s="221"/>
      <c r="RBD93" s="221"/>
      <c r="RBE93" s="221"/>
      <c r="RBF93" s="221"/>
      <c r="RBG93" s="221"/>
      <c r="RBH93" s="221"/>
      <c r="RBI93" s="221"/>
      <c r="RBJ93" s="221"/>
      <c r="RBK93" s="221"/>
      <c r="RBL93" s="221"/>
      <c r="RBM93" s="221"/>
      <c r="RBN93" s="221"/>
      <c r="RBO93" s="221"/>
      <c r="RBP93" s="221"/>
      <c r="RBQ93" s="221"/>
      <c r="RBR93" s="221"/>
      <c r="RBS93" s="221"/>
      <c r="RBT93" s="221"/>
      <c r="RBU93" s="221"/>
      <c r="RBV93" s="221"/>
      <c r="RBW93" s="221"/>
      <c r="RBX93" s="221"/>
      <c r="RBY93" s="221"/>
      <c r="RBZ93" s="221"/>
      <c r="RCA93" s="221"/>
      <c r="RCB93" s="221"/>
      <c r="RCC93" s="221"/>
      <c r="RCD93" s="221"/>
      <c r="RCE93" s="221"/>
      <c r="RCF93" s="221"/>
      <c r="RCG93" s="221"/>
      <c r="RCH93" s="221"/>
      <c r="RCI93" s="221"/>
      <c r="RCJ93" s="221"/>
      <c r="RCK93" s="221"/>
      <c r="RCL93" s="221"/>
      <c r="RCM93" s="221"/>
      <c r="RCN93" s="221"/>
      <c r="RCO93" s="221"/>
      <c r="RCP93" s="221"/>
      <c r="RCQ93" s="221"/>
      <c r="RCR93" s="221"/>
      <c r="RCS93" s="221"/>
      <c r="RCT93" s="221"/>
      <c r="RCU93" s="221"/>
      <c r="RCV93" s="221"/>
      <c r="RCW93" s="221"/>
      <c r="RCX93" s="221"/>
      <c r="RCY93" s="221"/>
      <c r="RCZ93" s="221"/>
      <c r="RDA93" s="221"/>
      <c r="RDB93" s="221"/>
      <c r="RDC93" s="221"/>
      <c r="RDD93" s="221"/>
      <c r="RDE93" s="221"/>
      <c r="RDF93" s="221"/>
      <c r="RDG93" s="221"/>
      <c r="RDH93" s="221"/>
      <c r="RDI93" s="221"/>
      <c r="RDJ93" s="221"/>
      <c r="RDK93" s="221"/>
      <c r="RDL93" s="221"/>
      <c r="RDM93" s="221"/>
      <c r="RDN93" s="221"/>
      <c r="RDO93" s="221"/>
      <c r="RDP93" s="221"/>
      <c r="RDQ93" s="221"/>
      <c r="RDR93" s="221"/>
      <c r="RDS93" s="221"/>
      <c r="RDT93" s="221"/>
      <c r="RDU93" s="221"/>
      <c r="RDV93" s="221"/>
      <c r="RDW93" s="221"/>
      <c r="RDX93" s="221"/>
      <c r="RDY93" s="221"/>
      <c r="RDZ93" s="221"/>
      <c r="REA93" s="221"/>
      <c r="REB93" s="221"/>
      <c r="REC93" s="221"/>
      <c r="RED93" s="221"/>
      <c r="REE93" s="221"/>
      <c r="REF93" s="221"/>
      <c r="REG93" s="221"/>
      <c r="REH93" s="221"/>
      <c r="REI93" s="221"/>
      <c r="REJ93" s="221"/>
      <c r="REK93" s="221"/>
      <c r="REL93" s="221"/>
      <c r="REM93" s="221"/>
      <c r="REN93" s="221"/>
      <c r="REO93" s="221"/>
      <c r="REP93" s="221"/>
      <c r="REQ93" s="221"/>
      <c r="RER93" s="221"/>
      <c r="RES93" s="221"/>
      <c r="RET93" s="221"/>
      <c r="REU93" s="221"/>
      <c r="REV93" s="221"/>
      <c r="REW93" s="221"/>
      <c r="REX93" s="221"/>
      <c r="REY93" s="221"/>
      <c r="REZ93" s="221"/>
      <c r="RFA93" s="221"/>
      <c r="RFB93" s="221"/>
      <c r="RFC93" s="221"/>
      <c r="RFD93" s="221"/>
      <c r="RFE93" s="221"/>
      <c r="RFF93" s="221"/>
      <c r="RFG93" s="221"/>
      <c r="RFH93" s="221"/>
      <c r="RFI93" s="221"/>
      <c r="RFJ93" s="221"/>
      <c r="RFK93" s="221"/>
      <c r="RFL93" s="221"/>
      <c r="RFM93" s="221"/>
      <c r="RFN93" s="221"/>
      <c r="RFO93" s="221"/>
      <c r="RFP93" s="221"/>
      <c r="RFQ93" s="221"/>
      <c r="RFR93" s="221"/>
      <c r="RFS93" s="221"/>
      <c r="RFT93" s="221"/>
      <c r="RFU93" s="221"/>
      <c r="RFV93" s="221"/>
      <c r="RFW93" s="221"/>
      <c r="RFX93" s="221"/>
      <c r="RFY93" s="221"/>
      <c r="RFZ93" s="221"/>
      <c r="RGA93" s="221"/>
      <c r="RGB93" s="221"/>
      <c r="RGC93" s="221"/>
      <c r="RGD93" s="221"/>
      <c r="RGE93" s="221"/>
      <c r="RGF93" s="221"/>
      <c r="RGG93" s="221"/>
      <c r="RGH93" s="221"/>
      <c r="RGI93" s="221"/>
      <c r="RGJ93" s="221"/>
      <c r="RGK93" s="221"/>
      <c r="RGL93" s="221"/>
      <c r="RGM93" s="221"/>
      <c r="RGN93" s="221"/>
      <c r="RGO93" s="221"/>
      <c r="RGP93" s="221"/>
      <c r="RGQ93" s="221"/>
      <c r="RGR93" s="221"/>
      <c r="RGS93" s="221"/>
      <c r="RGT93" s="221"/>
      <c r="RGU93" s="221"/>
      <c r="RGV93" s="221"/>
      <c r="RGW93" s="221"/>
      <c r="RGX93" s="221"/>
      <c r="RGY93" s="221"/>
      <c r="RGZ93" s="221"/>
      <c r="RHA93" s="221"/>
      <c r="RHB93" s="221"/>
      <c r="RHC93" s="221"/>
      <c r="RHD93" s="221"/>
      <c r="RHE93" s="221"/>
      <c r="RHF93" s="221"/>
      <c r="RHG93" s="221"/>
      <c r="RHH93" s="221"/>
      <c r="RHI93" s="221"/>
      <c r="RHJ93" s="221"/>
      <c r="RHK93" s="221"/>
      <c r="RHL93" s="221"/>
      <c r="RHM93" s="221"/>
      <c r="RHN93" s="221"/>
      <c r="RHO93" s="221"/>
      <c r="RHP93" s="221"/>
      <c r="RHQ93" s="221"/>
      <c r="RHR93" s="221"/>
      <c r="RHS93" s="221"/>
      <c r="RHT93" s="221"/>
      <c r="RHU93" s="221"/>
      <c r="RHV93" s="221"/>
      <c r="RHW93" s="221"/>
      <c r="RHX93" s="221"/>
      <c r="RHY93" s="221"/>
      <c r="RHZ93" s="221"/>
      <c r="RIA93" s="221"/>
      <c r="RIB93" s="221"/>
      <c r="RIC93" s="221"/>
      <c r="RID93" s="221"/>
      <c r="RIE93" s="221"/>
      <c r="RIF93" s="221"/>
      <c r="RIG93" s="221"/>
      <c r="RIH93" s="221"/>
      <c r="RII93" s="221"/>
      <c r="RIJ93" s="221"/>
      <c r="RIK93" s="221"/>
      <c r="RIL93" s="221"/>
      <c r="RIM93" s="221"/>
      <c r="RIN93" s="221"/>
      <c r="RIO93" s="221"/>
      <c r="RIP93" s="221"/>
      <c r="RIQ93" s="221"/>
      <c r="RIR93" s="221"/>
      <c r="RIS93" s="221"/>
      <c r="RIT93" s="221"/>
      <c r="RIU93" s="221"/>
      <c r="RIV93" s="221"/>
      <c r="RIW93" s="221"/>
      <c r="RIX93" s="221"/>
      <c r="RIY93" s="221"/>
      <c r="RIZ93" s="221"/>
      <c r="RJA93" s="221"/>
      <c r="RJB93" s="221"/>
      <c r="RJC93" s="221"/>
      <c r="RJD93" s="221"/>
      <c r="RJE93" s="221"/>
      <c r="RJF93" s="221"/>
      <c r="RJG93" s="221"/>
      <c r="RJH93" s="221"/>
      <c r="RJI93" s="221"/>
      <c r="RJJ93" s="221"/>
      <c r="RJK93" s="221"/>
      <c r="RJL93" s="221"/>
      <c r="RJM93" s="221"/>
      <c r="RJN93" s="221"/>
      <c r="RJO93" s="221"/>
      <c r="RJP93" s="221"/>
      <c r="RJQ93" s="221"/>
      <c r="RJR93" s="221"/>
      <c r="RJS93" s="221"/>
      <c r="RJT93" s="221"/>
      <c r="RJU93" s="221"/>
      <c r="RJV93" s="221"/>
      <c r="RJW93" s="221"/>
      <c r="RJX93" s="221"/>
      <c r="RJY93" s="221"/>
      <c r="RJZ93" s="221"/>
      <c r="RKA93" s="221"/>
      <c r="RKB93" s="221"/>
      <c r="RKC93" s="221"/>
      <c r="RKD93" s="221"/>
      <c r="RKE93" s="221"/>
      <c r="RKF93" s="221"/>
      <c r="RKG93" s="221"/>
      <c r="RKH93" s="221"/>
      <c r="RKI93" s="221"/>
      <c r="RKJ93" s="221"/>
      <c r="RKK93" s="221"/>
      <c r="RKL93" s="221"/>
      <c r="RKM93" s="221"/>
      <c r="RKN93" s="221"/>
      <c r="RKO93" s="221"/>
      <c r="RKP93" s="221"/>
      <c r="RKQ93" s="221"/>
      <c r="RKR93" s="221"/>
      <c r="RKS93" s="221"/>
      <c r="RKT93" s="221"/>
      <c r="RKU93" s="221"/>
      <c r="RKV93" s="221"/>
      <c r="RKW93" s="221"/>
      <c r="RKX93" s="221"/>
      <c r="RKY93" s="221"/>
      <c r="RKZ93" s="221"/>
      <c r="RLA93" s="221"/>
      <c r="RLB93" s="221"/>
      <c r="RLC93" s="221"/>
      <c r="RLD93" s="221"/>
      <c r="RLE93" s="221"/>
      <c r="RLF93" s="221"/>
      <c r="RLG93" s="221"/>
      <c r="RLH93" s="221"/>
      <c r="RLI93" s="221"/>
      <c r="RLJ93" s="221"/>
      <c r="RLK93" s="221"/>
      <c r="RLL93" s="221"/>
      <c r="RLM93" s="221"/>
      <c r="RLN93" s="221"/>
      <c r="RLO93" s="221"/>
      <c r="RLP93" s="221"/>
      <c r="RLQ93" s="221"/>
      <c r="RLR93" s="221"/>
      <c r="RLS93" s="221"/>
      <c r="RLT93" s="221"/>
      <c r="RLU93" s="221"/>
      <c r="RLV93" s="221"/>
      <c r="RLW93" s="221"/>
      <c r="RLX93" s="221"/>
      <c r="RLY93" s="221"/>
      <c r="RLZ93" s="221"/>
      <c r="RMA93" s="221"/>
      <c r="RMB93" s="221"/>
      <c r="RMC93" s="221"/>
      <c r="RMD93" s="221"/>
      <c r="RME93" s="221"/>
      <c r="RMF93" s="221"/>
      <c r="RMG93" s="221"/>
      <c r="RMH93" s="221"/>
      <c r="RMI93" s="221"/>
      <c r="RMJ93" s="221"/>
      <c r="RMK93" s="221"/>
      <c r="RML93" s="221"/>
      <c r="RMM93" s="221"/>
      <c r="RMN93" s="221"/>
      <c r="RMO93" s="221"/>
      <c r="RMP93" s="221"/>
      <c r="RMQ93" s="221"/>
      <c r="RMR93" s="221"/>
      <c r="RMS93" s="221"/>
      <c r="RMT93" s="221"/>
      <c r="RMU93" s="221"/>
      <c r="RMV93" s="221"/>
      <c r="RMW93" s="221"/>
      <c r="RMX93" s="221"/>
      <c r="RMY93" s="221"/>
      <c r="RMZ93" s="221"/>
      <c r="RNA93" s="221"/>
      <c r="RNB93" s="221"/>
      <c r="RNC93" s="221"/>
      <c r="RND93" s="221"/>
      <c r="RNE93" s="221"/>
      <c r="RNF93" s="221"/>
      <c r="RNG93" s="221"/>
      <c r="RNH93" s="221"/>
      <c r="RNI93" s="221"/>
      <c r="RNJ93" s="221"/>
      <c r="RNK93" s="221"/>
      <c r="RNL93" s="221"/>
      <c r="RNM93" s="221"/>
      <c r="RNN93" s="221"/>
      <c r="RNO93" s="221"/>
      <c r="RNP93" s="221"/>
      <c r="RNQ93" s="221"/>
      <c r="RNR93" s="221"/>
      <c r="RNS93" s="221"/>
      <c r="RNT93" s="221"/>
      <c r="RNU93" s="221"/>
      <c r="RNV93" s="221"/>
      <c r="RNW93" s="221"/>
      <c r="RNX93" s="221"/>
      <c r="RNY93" s="221"/>
      <c r="RNZ93" s="221"/>
      <c r="ROA93" s="221"/>
      <c r="ROB93" s="221"/>
      <c r="ROC93" s="221"/>
      <c r="ROD93" s="221"/>
      <c r="ROE93" s="221"/>
      <c r="ROF93" s="221"/>
      <c r="ROG93" s="221"/>
      <c r="ROH93" s="221"/>
      <c r="ROI93" s="221"/>
      <c r="ROJ93" s="221"/>
      <c r="ROK93" s="221"/>
      <c r="ROL93" s="221"/>
      <c r="ROM93" s="221"/>
      <c r="RON93" s="221"/>
      <c r="ROO93" s="221"/>
      <c r="ROP93" s="221"/>
      <c r="ROQ93" s="221"/>
      <c r="ROR93" s="221"/>
      <c r="ROS93" s="221"/>
      <c r="ROT93" s="221"/>
      <c r="ROU93" s="221"/>
      <c r="ROV93" s="221"/>
      <c r="ROW93" s="221"/>
      <c r="ROX93" s="221"/>
      <c r="ROY93" s="221"/>
      <c r="ROZ93" s="221"/>
      <c r="RPA93" s="221"/>
      <c r="RPB93" s="221"/>
      <c r="RPC93" s="221"/>
      <c r="RPD93" s="221"/>
      <c r="RPE93" s="221"/>
      <c r="RPF93" s="221"/>
      <c r="RPG93" s="221"/>
      <c r="RPH93" s="221"/>
      <c r="RPI93" s="221"/>
      <c r="RPJ93" s="221"/>
      <c r="RPK93" s="221"/>
      <c r="RPL93" s="221"/>
      <c r="RPM93" s="221"/>
      <c r="RPN93" s="221"/>
      <c r="RPO93" s="221"/>
      <c r="RPP93" s="221"/>
      <c r="RPQ93" s="221"/>
      <c r="RPR93" s="221"/>
      <c r="RPS93" s="221"/>
      <c r="RPT93" s="221"/>
      <c r="RPU93" s="221"/>
      <c r="RPV93" s="221"/>
      <c r="RPW93" s="221"/>
      <c r="RPX93" s="221"/>
      <c r="RPY93" s="221"/>
      <c r="RPZ93" s="221"/>
      <c r="RQA93" s="221"/>
      <c r="RQB93" s="221"/>
      <c r="RQC93" s="221"/>
      <c r="RQD93" s="221"/>
      <c r="RQE93" s="221"/>
      <c r="RQF93" s="221"/>
      <c r="RQG93" s="221"/>
      <c r="RQH93" s="221"/>
      <c r="RQI93" s="221"/>
      <c r="RQJ93" s="221"/>
      <c r="RQK93" s="221"/>
      <c r="RQL93" s="221"/>
      <c r="RQM93" s="221"/>
      <c r="RQN93" s="221"/>
      <c r="RQO93" s="221"/>
      <c r="RQP93" s="221"/>
      <c r="RQQ93" s="221"/>
      <c r="RQR93" s="221"/>
      <c r="RQS93" s="221"/>
      <c r="RQT93" s="221"/>
      <c r="RQU93" s="221"/>
      <c r="RQV93" s="221"/>
      <c r="RQW93" s="221"/>
      <c r="RQX93" s="221"/>
      <c r="RQY93" s="221"/>
      <c r="RQZ93" s="221"/>
      <c r="RRA93" s="221"/>
      <c r="RRB93" s="221"/>
      <c r="RRC93" s="221"/>
      <c r="RRD93" s="221"/>
      <c r="RRE93" s="221"/>
      <c r="RRF93" s="221"/>
      <c r="RRG93" s="221"/>
      <c r="RRH93" s="221"/>
      <c r="RRI93" s="221"/>
      <c r="RRJ93" s="221"/>
      <c r="RRK93" s="221"/>
      <c r="RRL93" s="221"/>
      <c r="RRM93" s="221"/>
      <c r="RRN93" s="221"/>
      <c r="RRO93" s="221"/>
      <c r="RRP93" s="221"/>
      <c r="RRQ93" s="221"/>
      <c r="RRR93" s="221"/>
      <c r="RRS93" s="221"/>
      <c r="RRT93" s="221"/>
      <c r="RRU93" s="221"/>
      <c r="RRV93" s="221"/>
      <c r="RRW93" s="221"/>
      <c r="RRX93" s="221"/>
      <c r="RRY93" s="221"/>
      <c r="RRZ93" s="221"/>
      <c r="RSA93" s="221"/>
      <c r="RSB93" s="221"/>
      <c r="RSC93" s="221"/>
      <c r="RSD93" s="221"/>
      <c r="RSE93" s="221"/>
      <c r="RSF93" s="221"/>
      <c r="RSG93" s="221"/>
      <c r="RSH93" s="221"/>
      <c r="RSI93" s="221"/>
      <c r="RSJ93" s="221"/>
      <c r="RSK93" s="221"/>
      <c r="RSL93" s="221"/>
      <c r="RSM93" s="221"/>
      <c r="RSN93" s="221"/>
      <c r="RSO93" s="221"/>
      <c r="RSP93" s="221"/>
      <c r="RSQ93" s="221"/>
      <c r="RSR93" s="221"/>
      <c r="RSS93" s="221"/>
      <c r="RST93" s="221"/>
      <c r="RSU93" s="221"/>
      <c r="RSV93" s="221"/>
      <c r="RSW93" s="221"/>
      <c r="RSX93" s="221"/>
      <c r="RSY93" s="221"/>
      <c r="RSZ93" s="221"/>
      <c r="RTA93" s="221"/>
      <c r="RTB93" s="221"/>
      <c r="RTC93" s="221"/>
      <c r="RTD93" s="221"/>
      <c r="RTE93" s="221"/>
      <c r="RTF93" s="221"/>
      <c r="RTG93" s="221"/>
      <c r="RTH93" s="221"/>
      <c r="RTI93" s="221"/>
      <c r="RTJ93" s="221"/>
      <c r="RTK93" s="221"/>
      <c r="RTL93" s="221"/>
      <c r="RTM93" s="221"/>
      <c r="RTN93" s="221"/>
      <c r="RTO93" s="221"/>
      <c r="RTP93" s="221"/>
      <c r="RTQ93" s="221"/>
      <c r="RTR93" s="221"/>
      <c r="RTS93" s="221"/>
      <c r="RTT93" s="221"/>
      <c r="RTU93" s="221"/>
      <c r="RTV93" s="221"/>
      <c r="RTW93" s="221"/>
      <c r="RTX93" s="221"/>
      <c r="RTY93" s="221"/>
      <c r="RTZ93" s="221"/>
      <c r="RUA93" s="221"/>
      <c r="RUB93" s="221"/>
      <c r="RUC93" s="221"/>
      <c r="RUD93" s="221"/>
      <c r="RUE93" s="221"/>
      <c r="RUF93" s="221"/>
      <c r="RUG93" s="221"/>
      <c r="RUH93" s="221"/>
      <c r="RUI93" s="221"/>
      <c r="RUJ93" s="221"/>
      <c r="RUK93" s="221"/>
      <c r="RUL93" s="221"/>
      <c r="RUM93" s="221"/>
      <c r="RUN93" s="221"/>
      <c r="RUO93" s="221"/>
      <c r="RUP93" s="221"/>
      <c r="RUQ93" s="221"/>
      <c r="RUR93" s="221"/>
      <c r="RUS93" s="221"/>
      <c r="RUT93" s="221"/>
      <c r="RUU93" s="221"/>
      <c r="RUV93" s="221"/>
      <c r="RUW93" s="221"/>
      <c r="RUX93" s="221"/>
      <c r="RUY93" s="221"/>
      <c r="RUZ93" s="221"/>
      <c r="RVA93" s="221"/>
      <c r="RVB93" s="221"/>
      <c r="RVC93" s="221"/>
      <c r="RVD93" s="221"/>
      <c r="RVE93" s="221"/>
      <c r="RVF93" s="221"/>
      <c r="RVG93" s="221"/>
      <c r="RVH93" s="221"/>
      <c r="RVI93" s="221"/>
      <c r="RVJ93" s="221"/>
      <c r="RVK93" s="221"/>
      <c r="RVL93" s="221"/>
      <c r="RVM93" s="221"/>
      <c r="RVN93" s="221"/>
      <c r="RVO93" s="221"/>
      <c r="RVP93" s="221"/>
      <c r="RVQ93" s="221"/>
      <c r="RVR93" s="221"/>
      <c r="RVS93" s="221"/>
      <c r="RVT93" s="221"/>
      <c r="RVU93" s="221"/>
      <c r="RVV93" s="221"/>
      <c r="RVW93" s="221"/>
      <c r="RVX93" s="221"/>
      <c r="RVY93" s="221"/>
      <c r="RVZ93" s="221"/>
      <c r="RWA93" s="221"/>
      <c r="RWB93" s="221"/>
      <c r="RWC93" s="221"/>
      <c r="RWD93" s="221"/>
      <c r="RWE93" s="221"/>
      <c r="RWF93" s="221"/>
      <c r="RWG93" s="221"/>
      <c r="RWH93" s="221"/>
      <c r="RWI93" s="221"/>
      <c r="RWJ93" s="221"/>
      <c r="RWK93" s="221"/>
      <c r="RWL93" s="221"/>
      <c r="RWM93" s="221"/>
      <c r="RWN93" s="221"/>
      <c r="RWO93" s="221"/>
      <c r="RWP93" s="221"/>
      <c r="RWQ93" s="221"/>
      <c r="RWR93" s="221"/>
      <c r="RWS93" s="221"/>
      <c r="RWT93" s="221"/>
      <c r="RWU93" s="221"/>
      <c r="RWV93" s="221"/>
      <c r="RWW93" s="221"/>
      <c r="RWX93" s="221"/>
      <c r="RWY93" s="221"/>
      <c r="RWZ93" s="221"/>
      <c r="RXA93" s="221"/>
      <c r="RXB93" s="221"/>
      <c r="RXC93" s="221"/>
      <c r="RXD93" s="221"/>
      <c r="RXE93" s="221"/>
      <c r="RXF93" s="221"/>
      <c r="RXG93" s="221"/>
      <c r="RXH93" s="221"/>
      <c r="RXI93" s="221"/>
      <c r="RXJ93" s="221"/>
      <c r="RXK93" s="221"/>
      <c r="RXL93" s="221"/>
      <c r="RXM93" s="221"/>
      <c r="RXN93" s="221"/>
      <c r="RXO93" s="221"/>
      <c r="RXP93" s="221"/>
      <c r="RXQ93" s="221"/>
      <c r="RXR93" s="221"/>
      <c r="RXS93" s="221"/>
      <c r="RXT93" s="221"/>
      <c r="RXU93" s="221"/>
      <c r="RXV93" s="221"/>
      <c r="RXW93" s="221"/>
      <c r="RXX93" s="221"/>
      <c r="RXY93" s="221"/>
      <c r="RXZ93" s="221"/>
      <c r="RYA93" s="221"/>
      <c r="RYB93" s="221"/>
      <c r="RYC93" s="221"/>
      <c r="RYD93" s="221"/>
      <c r="RYE93" s="221"/>
      <c r="RYF93" s="221"/>
      <c r="RYG93" s="221"/>
      <c r="RYH93" s="221"/>
      <c r="RYI93" s="221"/>
      <c r="RYJ93" s="221"/>
      <c r="RYK93" s="221"/>
      <c r="RYL93" s="221"/>
      <c r="RYM93" s="221"/>
      <c r="RYN93" s="221"/>
      <c r="RYO93" s="221"/>
      <c r="RYP93" s="221"/>
      <c r="RYQ93" s="221"/>
      <c r="RYR93" s="221"/>
      <c r="RYS93" s="221"/>
      <c r="RYT93" s="221"/>
      <c r="RYU93" s="221"/>
      <c r="RYV93" s="221"/>
      <c r="RYW93" s="221"/>
      <c r="RYX93" s="221"/>
      <c r="RYY93" s="221"/>
      <c r="RYZ93" s="221"/>
      <c r="RZA93" s="221"/>
      <c r="RZB93" s="221"/>
      <c r="RZC93" s="221"/>
      <c r="RZD93" s="221"/>
      <c r="RZE93" s="221"/>
      <c r="RZF93" s="221"/>
      <c r="RZG93" s="221"/>
      <c r="RZH93" s="221"/>
      <c r="RZI93" s="221"/>
      <c r="RZJ93" s="221"/>
      <c r="RZK93" s="221"/>
      <c r="RZL93" s="221"/>
      <c r="RZM93" s="221"/>
      <c r="RZN93" s="221"/>
      <c r="RZO93" s="221"/>
      <c r="RZP93" s="221"/>
      <c r="RZQ93" s="221"/>
      <c r="RZR93" s="221"/>
      <c r="RZS93" s="221"/>
      <c r="RZT93" s="221"/>
      <c r="RZU93" s="221"/>
      <c r="RZV93" s="221"/>
      <c r="RZW93" s="221"/>
      <c r="RZX93" s="221"/>
      <c r="RZY93" s="221"/>
      <c r="RZZ93" s="221"/>
      <c r="SAA93" s="221"/>
      <c r="SAB93" s="221"/>
      <c r="SAC93" s="221"/>
      <c r="SAD93" s="221"/>
      <c r="SAE93" s="221"/>
      <c r="SAF93" s="221"/>
      <c r="SAG93" s="221"/>
      <c r="SAH93" s="221"/>
      <c r="SAI93" s="221"/>
      <c r="SAJ93" s="221"/>
      <c r="SAK93" s="221"/>
      <c r="SAL93" s="221"/>
      <c r="SAM93" s="221"/>
      <c r="SAN93" s="221"/>
      <c r="SAO93" s="221"/>
      <c r="SAP93" s="221"/>
      <c r="SAQ93" s="221"/>
      <c r="SAR93" s="221"/>
      <c r="SAS93" s="221"/>
      <c r="SAT93" s="221"/>
      <c r="SAU93" s="221"/>
      <c r="SAV93" s="221"/>
      <c r="SAW93" s="221"/>
      <c r="SAX93" s="221"/>
      <c r="SAY93" s="221"/>
      <c r="SAZ93" s="221"/>
      <c r="SBA93" s="221"/>
      <c r="SBB93" s="221"/>
      <c r="SBC93" s="221"/>
      <c r="SBD93" s="221"/>
      <c r="SBE93" s="221"/>
      <c r="SBF93" s="221"/>
      <c r="SBG93" s="221"/>
      <c r="SBH93" s="221"/>
      <c r="SBI93" s="221"/>
      <c r="SBJ93" s="221"/>
      <c r="SBK93" s="221"/>
      <c r="SBL93" s="221"/>
      <c r="SBM93" s="221"/>
      <c r="SBN93" s="221"/>
      <c r="SBO93" s="221"/>
      <c r="SBP93" s="221"/>
      <c r="SBQ93" s="221"/>
      <c r="SBR93" s="221"/>
      <c r="SBS93" s="221"/>
      <c r="SBT93" s="221"/>
      <c r="SBU93" s="221"/>
      <c r="SBV93" s="221"/>
      <c r="SBW93" s="221"/>
      <c r="SBX93" s="221"/>
      <c r="SBY93" s="221"/>
      <c r="SBZ93" s="221"/>
      <c r="SCA93" s="221"/>
      <c r="SCB93" s="221"/>
      <c r="SCC93" s="221"/>
      <c r="SCD93" s="221"/>
      <c r="SCE93" s="221"/>
      <c r="SCF93" s="221"/>
      <c r="SCG93" s="221"/>
      <c r="SCH93" s="221"/>
      <c r="SCI93" s="221"/>
      <c r="SCJ93" s="221"/>
      <c r="SCK93" s="221"/>
      <c r="SCL93" s="221"/>
      <c r="SCM93" s="221"/>
      <c r="SCN93" s="221"/>
      <c r="SCO93" s="221"/>
      <c r="SCP93" s="221"/>
      <c r="SCQ93" s="221"/>
      <c r="SCR93" s="221"/>
      <c r="SCS93" s="221"/>
      <c r="SCT93" s="221"/>
      <c r="SCU93" s="221"/>
      <c r="SCV93" s="221"/>
      <c r="SCW93" s="221"/>
      <c r="SCX93" s="221"/>
      <c r="SCY93" s="221"/>
      <c r="SCZ93" s="221"/>
      <c r="SDA93" s="221"/>
      <c r="SDB93" s="221"/>
      <c r="SDC93" s="221"/>
      <c r="SDD93" s="221"/>
      <c r="SDE93" s="221"/>
      <c r="SDF93" s="221"/>
      <c r="SDG93" s="221"/>
      <c r="SDH93" s="221"/>
      <c r="SDI93" s="221"/>
      <c r="SDJ93" s="221"/>
      <c r="SDK93" s="221"/>
      <c r="SDL93" s="221"/>
      <c r="SDM93" s="221"/>
      <c r="SDN93" s="221"/>
      <c r="SDO93" s="221"/>
      <c r="SDP93" s="221"/>
      <c r="SDQ93" s="221"/>
      <c r="SDR93" s="221"/>
      <c r="SDS93" s="221"/>
      <c r="SDT93" s="221"/>
      <c r="SDU93" s="221"/>
      <c r="SDV93" s="221"/>
      <c r="SDW93" s="221"/>
      <c r="SDX93" s="221"/>
      <c r="SDY93" s="221"/>
      <c r="SDZ93" s="221"/>
      <c r="SEA93" s="221"/>
      <c r="SEB93" s="221"/>
      <c r="SEC93" s="221"/>
      <c r="SED93" s="221"/>
      <c r="SEE93" s="221"/>
      <c r="SEF93" s="221"/>
      <c r="SEG93" s="221"/>
      <c r="SEH93" s="221"/>
      <c r="SEI93" s="221"/>
      <c r="SEJ93" s="221"/>
      <c r="SEK93" s="221"/>
      <c r="SEL93" s="221"/>
      <c r="SEM93" s="221"/>
      <c r="SEN93" s="221"/>
      <c r="SEO93" s="221"/>
      <c r="SEP93" s="221"/>
      <c r="SEQ93" s="221"/>
      <c r="SER93" s="221"/>
      <c r="SES93" s="221"/>
      <c r="SET93" s="221"/>
      <c r="SEU93" s="221"/>
      <c r="SEV93" s="221"/>
      <c r="SEW93" s="221"/>
      <c r="SEX93" s="221"/>
      <c r="SEY93" s="221"/>
      <c r="SEZ93" s="221"/>
      <c r="SFA93" s="221"/>
      <c r="SFB93" s="221"/>
      <c r="SFC93" s="221"/>
      <c r="SFD93" s="221"/>
      <c r="SFE93" s="221"/>
      <c r="SFF93" s="221"/>
      <c r="SFG93" s="221"/>
      <c r="SFH93" s="221"/>
      <c r="SFI93" s="221"/>
      <c r="SFJ93" s="221"/>
      <c r="SFK93" s="221"/>
      <c r="SFL93" s="221"/>
      <c r="SFM93" s="221"/>
      <c r="SFN93" s="221"/>
      <c r="SFO93" s="221"/>
      <c r="SFP93" s="221"/>
      <c r="SFQ93" s="221"/>
      <c r="SFR93" s="221"/>
      <c r="SFS93" s="221"/>
      <c r="SFT93" s="221"/>
      <c r="SFU93" s="221"/>
      <c r="SFV93" s="221"/>
      <c r="SFW93" s="221"/>
      <c r="SFX93" s="221"/>
      <c r="SFY93" s="221"/>
      <c r="SFZ93" s="221"/>
      <c r="SGA93" s="221"/>
      <c r="SGB93" s="221"/>
      <c r="SGC93" s="221"/>
      <c r="SGD93" s="221"/>
      <c r="SGE93" s="221"/>
      <c r="SGF93" s="221"/>
      <c r="SGG93" s="221"/>
      <c r="SGH93" s="221"/>
      <c r="SGI93" s="221"/>
      <c r="SGJ93" s="221"/>
      <c r="SGK93" s="221"/>
      <c r="SGL93" s="221"/>
      <c r="SGM93" s="221"/>
      <c r="SGN93" s="221"/>
      <c r="SGO93" s="221"/>
      <c r="SGP93" s="221"/>
      <c r="SGQ93" s="221"/>
      <c r="SGR93" s="221"/>
      <c r="SGS93" s="221"/>
      <c r="SGT93" s="221"/>
      <c r="SGU93" s="221"/>
      <c r="SGV93" s="221"/>
      <c r="SGW93" s="221"/>
      <c r="SGX93" s="221"/>
      <c r="SGY93" s="221"/>
      <c r="SGZ93" s="221"/>
      <c r="SHA93" s="221"/>
      <c r="SHB93" s="221"/>
      <c r="SHC93" s="221"/>
      <c r="SHD93" s="221"/>
      <c r="SHE93" s="221"/>
      <c r="SHF93" s="221"/>
      <c r="SHG93" s="221"/>
      <c r="SHH93" s="221"/>
      <c r="SHI93" s="221"/>
      <c r="SHJ93" s="221"/>
      <c r="SHK93" s="221"/>
      <c r="SHL93" s="221"/>
      <c r="SHM93" s="221"/>
      <c r="SHN93" s="221"/>
      <c r="SHO93" s="221"/>
      <c r="SHP93" s="221"/>
      <c r="SHQ93" s="221"/>
      <c r="SHR93" s="221"/>
      <c r="SHS93" s="221"/>
      <c r="SHT93" s="221"/>
      <c r="SHU93" s="221"/>
      <c r="SHV93" s="221"/>
      <c r="SHW93" s="221"/>
      <c r="SHX93" s="221"/>
      <c r="SHY93" s="221"/>
      <c r="SHZ93" s="221"/>
      <c r="SIA93" s="221"/>
      <c r="SIB93" s="221"/>
      <c r="SIC93" s="221"/>
      <c r="SID93" s="221"/>
      <c r="SIE93" s="221"/>
      <c r="SIF93" s="221"/>
      <c r="SIG93" s="221"/>
      <c r="SIH93" s="221"/>
      <c r="SII93" s="221"/>
      <c r="SIJ93" s="221"/>
      <c r="SIK93" s="221"/>
      <c r="SIL93" s="221"/>
      <c r="SIM93" s="221"/>
      <c r="SIN93" s="221"/>
      <c r="SIO93" s="221"/>
      <c r="SIP93" s="221"/>
      <c r="SIQ93" s="221"/>
      <c r="SIR93" s="221"/>
      <c r="SIS93" s="221"/>
      <c r="SIT93" s="221"/>
      <c r="SIU93" s="221"/>
      <c r="SIV93" s="221"/>
      <c r="SIW93" s="221"/>
      <c r="SIX93" s="221"/>
      <c r="SIY93" s="221"/>
      <c r="SIZ93" s="221"/>
      <c r="SJA93" s="221"/>
      <c r="SJB93" s="221"/>
      <c r="SJC93" s="221"/>
      <c r="SJD93" s="221"/>
      <c r="SJE93" s="221"/>
      <c r="SJF93" s="221"/>
      <c r="SJG93" s="221"/>
      <c r="SJH93" s="221"/>
      <c r="SJI93" s="221"/>
      <c r="SJJ93" s="221"/>
      <c r="SJK93" s="221"/>
      <c r="SJL93" s="221"/>
      <c r="SJM93" s="221"/>
      <c r="SJN93" s="221"/>
      <c r="SJO93" s="221"/>
      <c r="SJP93" s="221"/>
      <c r="SJQ93" s="221"/>
      <c r="SJR93" s="221"/>
      <c r="SJS93" s="221"/>
      <c r="SJT93" s="221"/>
      <c r="SJU93" s="221"/>
      <c r="SJV93" s="221"/>
      <c r="SJW93" s="221"/>
      <c r="SJX93" s="221"/>
      <c r="SJY93" s="221"/>
      <c r="SJZ93" s="221"/>
      <c r="SKA93" s="221"/>
      <c r="SKB93" s="221"/>
      <c r="SKC93" s="221"/>
      <c r="SKD93" s="221"/>
      <c r="SKE93" s="221"/>
      <c r="SKF93" s="221"/>
      <c r="SKG93" s="221"/>
      <c r="SKH93" s="221"/>
      <c r="SKI93" s="221"/>
      <c r="SKJ93" s="221"/>
      <c r="SKK93" s="221"/>
      <c r="SKL93" s="221"/>
      <c r="SKM93" s="221"/>
      <c r="SKN93" s="221"/>
      <c r="SKO93" s="221"/>
      <c r="SKP93" s="221"/>
      <c r="SKQ93" s="221"/>
      <c r="SKR93" s="221"/>
      <c r="SKS93" s="221"/>
      <c r="SKT93" s="221"/>
      <c r="SKU93" s="221"/>
      <c r="SKV93" s="221"/>
      <c r="SKW93" s="221"/>
      <c r="SKX93" s="221"/>
      <c r="SKY93" s="221"/>
      <c r="SKZ93" s="221"/>
      <c r="SLA93" s="221"/>
      <c r="SLB93" s="221"/>
      <c r="SLC93" s="221"/>
      <c r="SLD93" s="221"/>
      <c r="SLE93" s="221"/>
      <c r="SLF93" s="221"/>
      <c r="SLG93" s="221"/>
      <c r="SLH93" s="221"/>
      <c r="SLI93" s="221"/>
      <c r="SLJ93" s="221"/>
      <c r="SLK93" s="221"/>
      <c r="SLL93" s="221"/>
      <c r="SLM93" s="221"/>
      <c r="SLN93" s="221"/>
      <c r="SLO93" s="221"/>
      <c r="SLP93" s="221"/>
      <c r="SLQ93" s="221"/>
      <c r="SLR93" s="221"/>
      <c r="SLS93" s="221"/>
      <c r="SLT93" s="221"/>
      <c r="SLU93" s="221"/>
      <c r="SLV93" s="221"/>
      <c r="SLW93" s="221"/>
      <c r="SLX93" s="221"/>
      <c r="SLY93" s="221"/>
      <c r="SLZ93" s="221"/>
      <c r="SMA93" s="221"/>
      <c r="SMB93" s="221"/>
      <c r="SMC93" s="221"/>
      <c r="SMD93" s="221"/>
      <c r="SME93" s="221"/>
      <c r="SMF93" s="221"/>
      <c r="SMG93" s="221"/>
      <c r="SMH93" s="221"/>
      <c r="SMI93" s="221"/>
      <c r="SMJ93" s="221"/>
      <c r="SMK93" s="221"/>
      <c r="SML93" s="221"/>
      <c r="SMM93" s="221"/>
      <c r="SMN93" s="221"/>
      <c r="SMO93" s="221"/>
      <c r="SMP93" s="221"/>
      <c r="SMQ93" s="221"/>
      <c r="SMR93" s="221"/>
      <c r="SMS93" s="221"/>
      <c r="SMT93" s="221"/>
      <c r="SMU93" s="221"/>
      <c r="SMV93" s="221"/>
      <c r="SMW93" s="221"/>
      <c r="SMX93" s="221"/>
      <c r="SMY93" s="221"/>
      <c r="SMZ93" s="221"/>
      <c r="SNA93" s="221"/>
      <c r="SNB93" s="221"/>
      <c r="SNC93" s="221"/>
      <c r="SND93" s="221"/>
      <c r="SNE93" s="221"/>
      <c r="SNF93" s="221"/>
      <c r="SNG93" s="221"/>
      <c r="SNH93" s="221"/>
      <c r="SNI93" s="221"/>
      <c r="SNJ93" s="221"/>
      <c r="SNK93" s="221"/>
      <c r="SNL93" s="221"/>
      <c r="SNM93" s="221"/>
      <c r="SNN93" s="221"/>
      <c r="SNO93" s="221"/>
      <c r="SNP93" s="221"/>
      <c r="SNQ93" s="221"/>
      <c r="SNR93" s="221"/>
      <c r="SNS93" s="221"/>
      <c r="SNT93" s="221"/>
      <c r="SNU93" s="221"/>
      <c r="SNV93" s="221"/>
      <c r="SNW93" s="221"/>
      <c r="SNX93" s="221"/>
      <c r="SNY93" s="221"/>
      <c r="SNZ93" s="221"/>
      <c r="SOA93" s="221"/>
      <c r="SOB93" s="221"/>
      <c r="SOC93" s="221"/>
      <c r="SOD93" s="221"/>
      <c r="SOE93" s="221"/>
      <c r="SOF93" s="221"/>
      <c r="SOG93" s="221"/>
      <c r="SOH93" s="221"/>
      <c r="SOI93" s="221"/>
      <c r="SOJ93" s="221"/>
      <c r="SOK93" s="221"/>
      <c r="SOL93" s="221"/>
      <c r="SOM93" s="221"/>
      <c r="SON93" s="221"/>
      <c r="SOO93" s="221"/>
      <c r="SOP93" s="221"/>
      <c r="SOQ93" s="221"/>
      <c r="SOR93" s="221"/>
      <c r="SOS93" s="221"/>
      <c r="SOT93" s="221"/>
      <c r="SOU93" s="221"/>
      <c r="SOV93" s="221"/>
      <c r="SOW93" s="221"/>
      <c r="SOX93" s="221"/>
      <c r="SOY93" s="221"/>
      <c r="SOZ93" s="221"/>
      <c r="SPA93" s="221"/>
      <c r="SPB93" s="221"/>
      <c r="SPC93" s="221"/>
      <c r="SPD93" s="221"/>
      <c r="SPE93" s="221"/>
      <c r="SPF93" s="221"/>
      <c r="SPG93" s="221"/>
      <c r="SPH93" s="221"/>
      <c r="SPI93" s="221"/>
      <c r="SPJ93" s="221"/>
      <c r="SPK93" s="221"/>
      <c r="SPL93" s="221"/>
      <c r="SPM93" s="221"/>
      <c r="SPN93" s="221"/>
      <c r="SPO93" s="221"/>
      <c r="SPP93" s="221"/>
      <c r="SPQ93" s="221"/>
      <c r="SPR93" s="221"/>
      <c r="SPS93" s="221"/>
      <c r="SPT93" s="221"/>
      <c r="SPU93" s="221"/>
      <c r="SPV93" s="221"/>
      <c r="SPW93" s="221"/>
      <c r="SPX93" s="221"/>
      <c r="SPY93" s="221"/>
      <c r="SPZ93" s="221"/>
      <c r="SQA93" s="221"/>
      <c r="SQB93" s="221"/>
      <c r="SQC93" s="221"/>
      <c r="SQD93" s="221"/>
      <c r="SQE93" s="221"/>
      <c r="SQF93" s="221"/>
      <c r="SQG93" s="221"/>
      <c r="SQH93" s="221"/>
      <c r="SQI93" s="221"/>
      <c r="SQJ93" s="221"/>
      <c r="SQK93" s="221"/>
      <c r="SQL93" s="221"/>
      <c r="SQM93" s="221"/>
      <c r="SQN93" s="221"/>
      <c r="SQO93" s="221"/>
      <c r="SQP93" s="221"/>
      <c r="SQQ93" s="221"/>
      <c r="SQR93" s="221"/>
      <c r="SQS93" s="221"/>
      <c r="SQT93" s="221"/>
      <c r="SQU93" s="221"/>
      <c r="SQV93" s="221"/>
      <c r="SQW93" s="221"/>
      <c r="SQX93" s="221"/>
      <c r="SQY93" s="221"/>
      <c r="SQZ93" s="221"/>
      <c r="SRA93" s="221"/>
      <c r="SRB93" s="221"/>
      <c r="SRC93" s="221"/>
      <c r="SRD93" s="221"/>
      <c r="SRE93" s="221"/>
      <c r="SRF93" s="221"/>
      <c r="SRG93" s="221"/>
      <c r="SRH93" s="221"/>
      <c r="SRI93" s="221"/>
      <c r="SRJ93" s="221"/>
      <c r="SRK93" s="221"/>
      <c r="SRL93" s="221"/>
      <c r="SRM93" s="221"/>
      <c r="SRN93" s="221"/>
      <c r="SRO93" s="221"/>
      <c r="SRP93" s="221"/>
      <c r="SRQ93" s="221"/>
      <c r="SRR93" s="221"/>
      <c r="SRS93" s="221"/>
      <c r="SRT93" s="221"/>
      <c r="SRU93" s="221"/>
      <c r="SRV93" s="221"/>
      <c r="SRW93" s="221"/>
      <c r="SRX93" s="221"/>
      <c r="SRY93" s="221"/>
      <c r="SRZ93" s="221"/>
      <c r="SSA93" s="221"/>
      <c r="SSB93" s="221"/>
      <c r="SSC93" s="221"/>
      <c r="SSD93" s="221"/>
      <c r="SSE93" s="221"/>
      <c r="SSF93" s="221"/>
      <c r="SSG93" s="221"/>
      <c r="SSH93" s="221"/>
      <c r="SSI93" s="221"/>
      <c r="SSJ93" s="221"/>
      <c r="SSK93" s="221"/>
      <c r="SSL93" s="221"/>
      <c r="SSM93" s="221"/>
      <c r="SSN93" s="221"/>
      <c r="SSO93" s="221"/>
      <c r="SSP93" s="221"/>
      <c r="SSQ93" s="221"/>
      <c r="SSR93" s="221"/>
      <c r="SSS93" s="221"/>
      <c r="SST93" s="221"/>
      <c r="SSU93" s="221"/>
      <c r="SSV93" s="221"/>
      <c r="SSW93" s="221"/>
      <c r="SSX93" s="221"/>
      <c r="SSY93" s="221"/>
      <c r="SSZ93" s="221"/>
      <c r="STA93" s="221"/>
      <c r="STB93" s="221"/>
      <c r="STC93" s="221"/>
      <c r="STD93" s="221"/>
      <c r="STE93" s="221"/>
      <c r="STF93" s="221"/>
      <c r="STG93" s="221"/>
      <c r="STH93" s="221"/>
      <c r="STI93" s="221"/>
      <c r="STJ93" s="221"/>
      <c r="STK93" s="221"/>
      <c r="STL93" s="221"/>
      <c r="STM93" s="221"/>
      <c r="STN93" s="221"/>
      <c r="STO93" s="221"/>
      <c r="STP93" s="221"/>
      <c r="STQ93" s="221"/>
      <c r="STR93" s="221"/>
      <c r="STS93" s="221"/>
      <c r="STT93" s="221"/>
      <c r="STU93" s="221"/>
      <c r="STV93" s="221"/>
      <c r="STW93" s="221"/>
      <c r="STX93" s="221"/>
      <c r="STY93" s="221"/>
      <c r="STZ93" s="221"/>
      <c r="SUA93" s="221"/>
      <c r="SUB93" s="221"/>
      <c r="SUC93" s="221"/>
      <c r="SUD93" s="221"/>
      <c r="SUE93" s="221"/>
      <c r="SUF93" s="221"/>
      <c r="SUG93" s="221"/>
      <c r="SUH93" s="221"/>
      <c r="SUI93" s="221"/>
      <c r="SUJ93" s="221"/>
      <c r="SUK93" s="221"/>
      <c r="SUL93" s="221"/>
      <c r="SUM93" s="221"/>
      <c r="SUN93" s="221"/>
      <c r="SUO93" s="221"/>
      <c r="SUP93" s="221"/>
      <c r="SUQ93" s="221"/>
      <c r="SUR93" s="221"/>
      <c r="SUS93" s="221"/>
      <c r="SUT93" s="221"/>
      <c r="SUU93" s="221"/>
      <c r="SUV93" s="221"/>
      <c r="SUW93" s="221"/>
      <c r="SUX93" s="221"/>
      <c r="SUY93" s="221"/>
      <c r="SUZ93" s="221"/>
      <c r="SVA93" s="221"/>
      <c r="SVB93" s="221"/>
      <c r="SVC93" s="221"/>
      <c r="SVD93" s="221"/>
      <c r="SVE93" s="221"/>
      <c r="SVF93" s="221"/>
      <c r="SVG93" s="221"/>
      <c r="SVH93" s="221"/>
      <c r="SVI93" s="221"/>
      <c r="SVJ93" s="221"/>
      <c r="SVK93" s="221"/>
      <c r="SVL93" s="221"/>
      <c r="SVM93" s="221"/>
      <c r="SVN93" s="221"/>
      <c r="SVO93" s="221"/>
      <c r="SVP93" s="221"/>
      <c r="SVQ93" s="221"/>
      <c r="SVR93" s="221"/>
      <c r="SVS93" s="221"/>
      <c r="SVT93" s="221"/>
      <c r="SVU93" s="221"/>
      <c r="SVV93" s="221"/>
      <c r="SVW93" s="221"/>
      <c r="SVX93" s="221"/>
      <c r="SVY93" s="221"/>
      <c r="SVZ93" s="221"/>
      <c r="SWA93" s="221"/>
      <c r="SWB93" s="221"/>
      <c r="SWC93" s="221"/>
      <c r="SWD93" s="221"/>
      <c r="SWE93" s="221"/>
      <c r="SWF93" s="221"/>
      <c r="SWG93" s="221"/>
      <c r="SWH93" s="221"/>
      <c r="SWI93" s="221"/>
      <c r="SWJ93" s="221"/>
      <c r="SWK93" s="221"/>
      <c r="SWL93" s="221"/>
      <c r="SWM93" s="221"/>
      <c r="SWN93" s="221"/>
      <c r="SWO93" s="221"/>
      <c r="SWP93" s="221"/>
      <c r="SWQ93" s="221"/>
      <c r="SWR93" s="221"/>
      <c r="SWS93" s="221"/>
      <c r="SWT93" s="221"/>
      <c r="SWU93" s="221"/>
      <c r="SWV93" s="221"/>
      <c r="SWW93" s="221"/>
      <c r="SWX93" s="221"/>
      <c r="SWY93" s="221"/>
      <c r="SWZ93" s="221"/>
      <c r="SXA93" s="221"/>
      <c r="SXB93" s="221"/>
      <c r="SXC93" s="221"/>
      <c r="SXD93" s="221"/>
      <c r="SXE93" s="221"/>
      <c r="SXF93" s="221"/>
      <c r="SXG93" s="221"/>
      <c r="SXH93" s="221"/>
      <c r="SXI93" s="221"/>
      <c r="SXJ93" s="221"/>
      <c r="SXK93" s="221"/>
      <c r="SXL93" s="221"/>
      <c r="SXM93" s="221"/>
      <c r="SXN93" s="221"/>
      <c r="SXO93" s="221"/>
      <c r="SXP93" s="221"/>
      <c r="SXQ93" s="221"/>
      <c r="SXR93" s="221"/>
      <c r="SXS93" s="221"/>
      <c r="SXT93" s="221"/>
      <c r="SXU93" s="221"/>
      <c r="SXV93" s="221"/>
      <c r="SXW93" s="221"/>
      <c r="SXX93" s="221"/>
      <c r="SXY93" s="221"/>
      <c r="SXZ93" s="221"/>
      <c r="SYA93" s="221"/>
      <c r="SYB93" s="221"/>
      <c r="SYC93" s="221"/>
      <c r="SYD93" s="221"/>
      <c r="SYE93" s="221"/>
      <c r="SYF93" s="221"/>
      <c r="SYG93" s="221"/>
      <c r="SYH93" s="221"/>
      <c r="SYI93" s="221"/>
      <c r="SYJ93" s="221"/>
      <c r="SYK93" s="221"/>
      <c r="SYL93" s="221"/>
      <c r="SYM93" s="221"/>
      <c r="SYN93" s="221"/>
      <c r="SYO93" s="221"/>
      <c r="SYP93" s="221"/>
      <c r="SYQ93" s="221"/>
      <c r="SYR93" s="221"/>
      <c r="SYS93" s="221"/>
      <c r="SYT93" s="221"/>
      <c r="SYU93" s="221"/>
      <c r="SYV93" s="221"/>
      <c r="SYW93" s="221"/>
      <c r="SYX93" s="221"/>
      <c r="SYY93" s="221"/>
      <c r="SYZ93" s="221"/>
      <c r="SZA93" s="221"/>
      <c r="SZB93" s="221"/>
      <c r="SZC93" s="221"/>
      <c r="SZD93" s="221"/>
      <c r="SZE93" s="221"/>
      <c r="SZF93" s="221"/>
      <c r="SZG93" s="221"/>
      <c r="SZH93" s="221"/>
      <c r="SZI93" s="221"/>
      <c r="SZJ93" s="221"/>
      <c r="SZK93" s="221"/>
      <c r="SZL93" s="221"/>
      <c r="SZM93" s="221"/>
      <c r="SZN93" s="221"/>
      <c r="SZO93" s="221"/>
      <c r="SZP93" s="221"/>
      <c r="SZQ93" s="221"/>
      <c r="SZR93" s="221"/>
      <c r="SZS93" s="221"/>
      <c r="SZT93" s="221"/>
      <c r="SZU93" s="221"/>
      <c r="SZV93" s="221"/>
      <c r="SZW93" s="221"/>
      <c r="SZX93" s="221"/>
      <c r="SZY93" s="221"/>
      <c r="SZZ93" s="221"/>
      <c r="TAA93" s="221"/>
      <c r="TAB93" s="221"/>
      <c r="TAC93" s="221"/>
      <c r="TAD93" s="221"/>
      <c r="TAE93" s="221"/>
      <c r="TAF93" s="221"/>
      <c r="TAG93" s="221"/>
      <c r="TAH93" s="221"/>
      <c r="TAI93" s="221"/>
      <c r="TAJ93" s="221"/>
      <c r="TAK93" s="221"/>
      <c r="TAL93" s="221"/>
      <c r="TAM93" s="221"/>
      <c r="TAN93" s="221"/>
      <c r="TAO93" s="221"/>
      <c r="TAP93" s="221"/>
      <c r="TAQ93" s="221"/>
      <c r="TAR93" s="221"/>
      <c r="TAS93" s="221"/>
      <c r="TAT93" s="221"/>
      <c r="TAU93" s="221"/>
      <c r="TAV93" s="221"/>
      <c r="TAW93" s="221"/>
      <c r="TAX93" s="221"/>
      <c r="TAY93" s="221"/>
      <c r="TAZ93" s="221"/>
      <c r="TBA93" s="221"/>
      <c r="TBB93" s="221"/>
      <c r="TBC93" s="221"/>
      <c r="TBD93" s="221"/>
      <c r="TBE93" s="221"/>
      <c r="TBF93" s="221"/>
      <c r="TBG93" s="221"/>
      <c r="TBH93" s="221"/>
      <c r="TBI93" s="221"/>
      <c r="TBJ93" s="221"/>
      <c r="TBK93" s="221"/>
      <c r="TBL93" s="221"/>
      <c r="TBM93" s="221"/>
      <c r="TBN93" s="221"/>
      <c r="TBO93" s="221"/>
      <c r="TBP93" s="221"/>
      <c r="TBQ93" s="221"/>
      <c r="TBR93" s="221"/>
      <c r="TBS93" s="221"/>
      <c r="TBT93" s="221"/>
      <c r="TBU93" s="221"/>
      <c r="TBV93" s="221"/>
      <c r="TBW93" s="221"/>
      <c r="TBX93" s="221"/>
      <c r="TBY93" s="221"/>
      <c r="TBZ93" s="221"/>
      <c r="TCA93" s="221"/>
      <c r="TCB93" s="221"/>
      <c r="TCC93" s="221"/>
      <c r="TCD93" s="221"/>
      <c r="TCE93" s="221"/>
      <c r="TCF93" s="221"/>
      <c r="TCG93" s="221"/>
      <c r="TCH93" s="221"/>
      <c r="TCI93" s="221"/>
      <c r="TCJ93" s="221"/>
      <c r="TCK93" s="221"/>
      <c r="TCL93" s="221"/>
      <c r="TCM93" s="221"/>
      <c r="TCN93" s="221"/>
      <c r="TCO93" s="221"/>
      <c r="TCP93" s="221"/>
      <c r="TCQ93" s="221"/>
      <c r="TCR93" s="221"/>
      <c r="TCS93" s="221"/>
      <c r="TCT93" s="221"/>
      <c r="TCU93" s="221"/>
      <c r="TCV93" s="221"/>
      <c r="TCW93" s="221"/>
      <c r="TCX93" s="221"/>
      <c r="TCY93" s="221"/>
      <c r="TCZ93" s="221"/>
      <c r="TDA93" s="221"/>
      <c r="TDB93" s="221"/>
      <c r="TDC93" s="221"/>
      <c r="TDD93" s="221"/>
      <c r="TDE93" s="221"/>
      <c r="TDF93" s="221"/>
      <c r="TDG93" s="221"/>
      <c r="TDH93" s="221"/>
      <c r="TDI93" s="221"/>
      <c r="TDJ93" s="221"/>
      <c r="TDK93" s="221"/>
      <c r="TDL93" s="221"/>
      <c r="TDM93" s="221"/>
      <c r="TDN93" s="221"/>
      <c r="TDO93" s="221"/>
      <c r="TDP93" s="221"/>
      <c r="TDQ93" s="221"/>
      <c r="TDR93" s="221"/>
      <c r="TDS93" s="221"/>
      <c r="TDT93" s="221"/>
      <c r="TDU93" s="221"/>
      <c r="TDV93" s="221"/>
      <c r="TDW93" s="221"/>
      <c r="TDX93" s="221"/>
      <c r="TDY93" s="221"/>
      <c r="TDZ93" s="221"/>
      <c r="TEA93" s="221"/>
      <c r="TEB93" s="221"/>
      <c r="TEC93" s="221"/>
      <c r="TED93" s="221"/>
      <c r="TEE93" s="221"/>
      <c r="TEF93" s="221"/>
      <c r="TEG93" s="221"/>
      <c r="TEH93" s="221"/>
      <c r="TEI93" s="221"/>
      <c r="TEJ93" s="221"/>
      <c r="TEK93" s="221"/>
      <c r="TEL93" s="221"/>
      <c r="TEM93" s="221"/>
      <c r="TEN93" s="221"/>
      <c r="TEO93" s="221"/>
      <c r="TEP93" s="221"/>
      <c r="TEQ93" s="221"/>
      <c r="TER93" s="221"/>
      <c r="TES93" s="221"/>
      <c r="TET93" s="221"/>
      <c r="TEU93" s="221"/>
      <c r="TEV93" s="221"/>
      <c r="TEW93" s="221"/>
      <c r="TEX93" s="221"/>
      <c r="TEY93" s="221"/>
      <c r="TEZ93" s="221"/>
      <c r="TFA93" s="221"/>
      <c r="TFB93" s="221"/>
      <c r="TFC93" s="221"/>
      <c r="TFD93" s="221"/>
      <c r="TFE93" s="221"/>
      <c r="TFF93" s="221"/>
      <c r="TFG93" s="221"/>
      <c r="TFH93" s="221"/>
      <c r="TFI93" s="221"/>
      <c r="TFJ93" s="221"/>
      <c r="TFK93" s="221"/>
      <c r="TFL93" s="221"/>
      <c r="TFM93" s="221"/>
      <c r="TFN93" s="221"/>
      <c r="TFO93" s="221"/>
      <c r="TFP93" s="221"/>
      <c r="TFQ93" s="221"/>
      <c r="TFR93" s="221"/>
      <c r="TFS93" s="221"/>
      <c r="TFT93" s="221"/>
      <c r="TFU93" s="221"/>
      <c r="TFV93" s="221"/>
      <c r="TFW93" s="221"/>
      <c r="TFX93" s="221"/>
      <c r="TFY93" s="221"/>
      <c r="TFZ93" s="221"/>
      <c r="TGA93" s="221"/>
      <c r="TGB93" s="221"/>
      <c r="TGC93" s="221"/>
      <c r="TGD93" s="221"/>
      <c r="TGE93" s="221"/>
      <c r="TGF93" s="221"/>
      <c r="TGG93" s="221"/>
      <c r="TGH93" s="221"/>
      <c r="TGI93" s="221"/>
      <c r="TGJ93" s="221"/>
      <c r="TGK93" s="221"/>
      <c r="TGL93" s="221"/>
      <c r="TGM93" s="221"/>
      <c r="TGN93" s="221"/>
      <c r="TGO93" s="221"/>
      <c r="TGP93" s="221"/>
      <c r="TGQ93" s="221"/>
      <c r="TGR93" s="221"/>
      <c r="TGS93" s="221"/>
      <c r="TGT93" s="221"/>
      <c r="TGU93" s="221"/>
      <c r="TGV93" s="221"/>
      <c r="TGW93" s="221"/>
      <c r="TGX93" s="221"/>
      <c r="TGY93" s="221"/>
      <c r="TGZ93" s="221"/>
      <c r="THA93" s="221"/>
      <c r="THB93" s="221"/>
      <c r="THC93" s="221"/>
      <c r="THD93" s="221"/>
      <c r="THE93" s="221"/>
      <c r="THF93" s="221"/>
      <c r="THG93" s="221"/>
      <c r="THH93" s="221"/>
      <c r="THI93" s="221"/>
      <c r="THJ93" s="221"/>
      <c r="THK93" s="221"/>
      <c r="THL93" s="221"/>
      <c r="THM93" s="221"/>
      <c r="THN93" s="221"/>
      <c r="THO93" s="221"/>
      <c r="THP93" s="221"/>
      <c r="THQ93" s="221"/>
      <c r="THR93" s="221"/>
      <c r="THS93" s="221"/>
      <c r="THT93" s="221"/>
      <c r="THU93" s="221"/>
      <c r="THV93" s="221"/>
      <c r="THW93" s="221"/>
      <c r="THX93" s="221"/>
      <c r="THY93" s="221"/>
      <c r="THZ93" s="221"/>
      <c r="TIA93" s="221"/>
      <c r="TIB93" s="221"/>
      <c r="TIC93" s="221"/>
      <c r="TID93" s="221"/>
      <c r="TIE93" s="221"/>
      <c r="TIF93" s="221"/>
      <c r="TIG93" s="221"/>
      <c r="TIH93" s="221"/>
      <c r="TII93" s="221"/>
      <c r="TIJ93" s="221"/>
      <c r="TIK93" s="221"/>
      <c r="TIL93" s="221"/>
      <c r="TIM93" s="221"/>
      <c r="TIN93" s="221"/>
      <c r="TIO93" s="221"/>
      <c r="TIP93" s="221"/>
      <c r="TIQ93" s="221"/>
      <c r="TIR93" s="221"/>
      <c r="TIS93" s="221"/>
      <c r="TIT93" s="221"/>
      <c r="TIU93" s="221"/>
      <c r="TIV93" s="221"/>
      <c r="TIW93" s="221"/>
      <c r="TIX93" s="221"/>
      <c r="TIY93" s="221"/>
      <c r="TIZ93" s="221"/>
      <c r="TJA93" s="221"/>
      <c r="TJB93" s="221"/>
      <c r="TJC93" s="221"/>
      <c r="TJD93" s="221"/>
      <c r="TJE93" s="221"/>
      <c r="TJF93" s="221"/>
      <c r="TJG93" s="221"/>
      <c r="TJH93" s="221"/>
      <c r="TJI93" s="221"/>
      <c r="TJJ93" s="221"/>
      <c r="TJK93" s="221"/>
      <c r="TJL93" s="221"/>
      <c r="TJM93" s="221"/>
      <c r="TJN93" s="221"/>
      <c r="TJO93" s="221"/>
      <c r="TJP93" s="221"/>
      <c r="TJQ93" s="221"/>
      <c r="TJR93" s="221"/>
      <c r="TJS93" s="221"/>
      <c r="TJT93" s="221"/>
      <c r="TJU93" s="221"/>
      <c r="TJV93" s="221"/>
      <c r="TJW93" s="221"/>
      <c r="TJX93" s="221"/>
      <c r="TJY93" s="221"/>
      <c r="TJZ93" s="221"/>
      <c r="TKA93" s="221"/>
      <c r="TKB93" s="221"/>
      <c r="TKC93" s="221"/>
      <c r="TKD93" s="221"/>
      <c r="TKE93" s="221"/>
      <c r="TKF93" s="221"/>
      <c r="TKG93" s="221"/>
      <c r="TKH93" s="221"/>
      <c r="TKI93" s="221"/>
      <c r="TKJ93" s="221"/>
      <c r="TKK93" s="221"/>
      <c r="TKL93" s="221"/>
      <c r="TKM93" s="221"/>
      <c r="TKN93" s="221"/>
      <c r="TKO93" s="221"/>
      <c r="TKP93" s="221"/>
      <c r="TKQ93" s="221"/>
      <c r="TKR93" s="221"/>
      <c r="TKS93" s="221"/>
      <c r="TKT93" s="221"/>
      <c r="TKU93" s="221"/>
      <c r="TKV93" s="221"/>
      <c r="TKW93" s="221"/>
      <c r="TKX93" s="221"/>
      <c r="TKY93" s="221"/>
      <c r="TKZ93" s="221"/>
      <c r="TLA93" s="221"/>
      <c r="TLB93" s="221"/>
      <c r="TLC93" s="221"/>
      <c r="TLD93" s="221"/>
      <c r="TLE93" s="221"/>
      <c r="TLF93" s="221"/>
      <c r="TLG93" s="221"/>
      <c r="TLH93" s="221"/>
      <c r="TLI93" s="221"/>
      <c r="TLJ93" s="221"/>
      <c r="TLK93" s="221"/>
      <c r="TLL93" s="221"/>
      <c r="TLM93" s="221"/>
      <c r="TLN93" s="221"/>
      <c r="TLO93" s="221"/>
      <c r="TLP93" s="221"/>
      <c r="TLQ93" s="221"/>
      <c r="TLR93" s="221"/>
      <c r="TLS93" s="221"/>
      <c r="TLT93" s="221"/>
      <c r="TLU93" s="221"/>
      <c r="TLV93" s="221"/>
      <c r="TLW93" s="221"/>
      <c r="TLX93" s="221"/>
      <c r="TLY93" s="221"/>
      <c r="TLZ93" s="221"/>
      <c r="TMA93" s="221"/>
      <c r="TMB93" s="221"/>
      <c r="TMC93" s="221"/>
      <c r="TMD93" s="221"/>
      <c r="TME93" s="221"/>
      <c r="TMF93" s="221"/>
      <c r="TMG93" s="221"/>
      <c r="TMH93" s="221"/>
      <c r="TMI93" s="221"/>
      <c r="TMJ93" s="221"/>
      <c r="TMK93" s="221"/>
      <c r="TML93" s="221"/>
      <c r="TMM93" s="221"/>
      <c r="TMN93" s="221"/>
      <c r="TMO93" s="221"/>
      <c r="TMP93" s="221"/>
      <c r="TMQ93" s="221"/>
      <c r="TMR93" s="221"/>
      <c r="TMS93" s="221"/>
      <c r="TMT93" s="221"/>
      <c r="TMU93" s="221"/>
      <c r="TMV93" s="221"/>
      <c r="TMW93" s="221"/>
      <c r="TMX93" s="221"/>
      <c r="TMY93" s="221"/>
      <c r="TMZ93" s="221"/>
      <c r="TNA93" s="221"/>
      <c r="TNB93" s="221"/>
      <c r="TNC93" s="221"/>
      <c r="TND93" s="221"/>
      <c r="TNE93" s="221"/>
      <c r="TNF93" s="221"/>
      <c r="TNG93" s="221"/>
      <c r="TNH93" s="221"/>
      <c r="TNI93" s="221"/>
      <c r="TNJ93" s="221"/>
      <c r="TNK93" s="221"/>
      <c r="TNL93" s="221"/>
      <c r="TNM93" s="221"/>
      <c r="TNN93" s="221"/>
      <c r="TNO93" s="221"/>
      <c r="TNP93" s="221"/>
      <c r="TNQ93" s="221"/>
      <c r="TNR93" s="221"/>
      <c r="TNS93" s="221"/>
      <c r="TNT93" s="221"/>
      <c r="TNU93" s="221"/>
      <c r="TNV93" s="221"/>
      <c r="TNW93" s="221"/>
      <c r="TNX93" s="221"/>
      <c r="TNY93" s="221"/>
      <c r="TNZ93" s="221"/>
      <c r="TOA93" s="221"/>
      <c r="TOB93" s="221"/>
      <c r="TOC93" s="221"/>
      <c r="TOD93" s="221"/>
      <c r="TOE93" s="221"/>
      <c r="TOF93" s="221"/>
      <c r="TOG93" s="221"/>
      <c r="TOH93" s="221"/>
      <c r="TOI93" s="221"/>
      <c r="TOJ93" s="221"/>
      <c r="TOK93" s="221"/>
      <c r="TOL93" s="221"/>
      <c r="TOM93" s="221"/>
      <c r="TON93" s="221"/>
      <c r="TOO93" s="221"/>
      <c r="TOP93" s="221"/>
      <c r="TOQ93" s="221"/>
      <c r="TOR93" s="221"/>
      <c r="TOS93" s="221"/>
      <c r="TOT93" s="221"/>
      <c r="TOU93" s="221"/>
      <c r="TOV93" s="221"/>
      <c r="TOW93" s="221"/>
      <c r="TOX93" s="221"/>
      <c r="TOY93" s="221"/>
      <c r="TOZ93" s="221"/>
      <c r="TPA93" s="221"/>
      <c r="TPB93" s="221"/>
      <c r="TPC93" s="221"/>
      <c r="TPD93" s="221"/>
      <c r="TPE93" s="221"/>
      <c r="TPF93" s="221"/>
      <c r="TPG93" s="221"/>
      <c r="TPH93" s="221"/>
      <c r="TPI93" s="221"/>
      <c r="TPJ93" s="221"/>
      <c r="TPK93" s="221"/>
      <c r="TPL93" s="221"/>
      <c r="TPM93" s="221"/>
      <c r="TPN93" s="221"/>
      <c r="TPO93" s="221"/>
      <c r="TPP93" s="221"/>
      <c r="TPQ93" s="221"/>
      <c r="TPR93" s="221"/>
      <c r="TPS93" s="221"/>
      <c r="TPT93" s="221"/>
      <c r="TPU93" s="221"/>
      <c r="TPV93" s="221"/>
      <c r="TPW93" s="221"/>
      <c r="TPX93" s="221"/>
      <c r="TPY93" s="221"/>
      <c r="TPZ93" s="221"/>
      <c r="TQA93" s="221"/>
      <c r="TQB93" s="221"/>
      <c r="TQC93" s="221"/>
      <c r="TQD93" s="221"/>
      <c r="TQE93" s="221"/>
      <c r="TQF93" s="221"/>
      <c r="TQG93" s="221"/>
      <c r="TQH93" s="221"/>
      <c r="TQI93" s="221"/>
      <c r="TQJ93" s="221"/>
      <c r="TQK93" s="221"/>
      <c r="TQL93" s="221"/>
      <c r="TQM93" s="221"/>
      <c r="TQN93" s="221"/>
      <c r="TQO93" s="221"/>
      <c r="TQP93" s="221"/>
      <c r="TQQ93" s="221"/>
      <c r="TQR93" s="221"/>
      <c r="TQS93" s="221"/>
      <c r="TQT93" s="221"/>
      <c r="TQU93" s="221"/>
      <c r="TQV93" s="221"/>
      <c r="TQW93" s="221"/>
      <c r="TQX93" s="221"/>
      <c r="TQY93" s="221"/>
      <c r="TQZ93" s="221"/>
      <c r="TRA93" s="221"/>
      <c r="TRB93" s="221"/>
      <c r="TRC93" s="221"/>
      <c r="TRD93" s="221"/>
      <c r="TRE93" s="221"/>
      <c r="TRF93" s="221"/>
      <c r="TRG93" s="221"/>
      <c r="TRH93" s="221"/>
      <c r="TRI93" s="221"/>
      <c r="TRJ93" s="221"/>
      <c r="TRK93" s="221"/>
      <c r="TRL93" s="221"/>
      <c r="TRM93" s="221"/>
      <c r="TRN93" s="221"/>
      <c r="TRO93" s="221"/>
      <c r="TRP93" s="221"/>
      <c r="TRQ93" s="221"/>
      <c r="TRR93" s="221"/>
      <c r="TRS93" s="221"/>
      <c r="TRT93" s="221"/>
      <c r="TRU93" s="221"/>
      <c r="TRV93" s="221"/>
      <c r="TRW93" s="221"/>
      <c r="TRX93" s="221"/>
      <c r="TRY93" s="221"/>
      <c r="TRZ93" s="221"/>
      <c r="TSA93" s="221"/>
      <c r="TSB93" s="221"/>
      <c r="TSC93" s="221"/>
      <c r="TSD93" s="221"/>
      <c r="TSE93" s="221"/>
      <c r="TSF93" s="221"/>
      <c r="TSG93" s="221"/>
      <c r="TSH93" s="221"/>
      <c r="TSI93" s="221"/>
      <c r="TSJ93" s="221"/>
      <c r="TSK93" s="221"/>
      <c r="TSL93" s="221"/>
      <c r="TSM93" s="221"/>
      <c r="TSN93" s="221"/>
      <c r="TSO93" s="221"/>
      <c r="TSP93" s="221"/>
      <c r="TSQ93" s="221"/>
      <c r="TSR93" s="221"/>
      <c r="TSS93" s="221"/>
      <c r="TST93" s="221"/>
      <c r="TSU93" s="221"/>
      <c r="TSV93" s="221"/>
      <c r="TSW93" s="221"/>
      <c r="TSX93" s="221"/>
      <c r="TSY93" s="221"/>
      <c r="TSZ93" s="221"/>
      <c r="TTA93" s="221"/>
      <c r="TTB93" s="221"/>
      <c r="TTC93" s="221"/>
      <c r="TTD93" s="221"/>
      <c r="TTE93" s="221"/>
      <c r="TTF93" s="221"/>
      <c r="TTG93" s="221"/>
      <c r="TTH93" s="221"/>
      <c r="TTI93" s="221"/>
      <c r="TTJ93" s="221"/>
      <c r="TTK93" s="221"/>
      <c r="TTL93" s="221"/>
      <c r="TTM93" s="221"/>
      <c r="TTN93" s="221"/>
      <c r="TTO93" s="221"/>
      <c r="TTP93" s="221"/>
      <c r="TTQ93" s="221"/>
      <c r="TTR93" s="221"/>
      <c r="TTS93" s="221"/>
      <c r="TTT93" s="221"/>
      <c r="TTU93" s="221"/>
      <c r="TTV93" s="221"/>
      <c r="TTW93" s="221"/>
      <c r="TTX93" s="221"/>
      <c r="TTY93" s="221"/>
      <c r="TTZ93" s="221"/>
      <c r="TUA93" s="221"/>
      <c r="TUB93" s="221"/>
      <c r="TUC93" s="221"/>
      <c r="TUD93" s="221"/>
      <c r="TUE93" s="221"/>
      <c r="TUF93" s="221"/>
      <c r="TUG93" s="221"/>
      <c r="TUH93" s="221"/>
      <c r="TUI93" s="221"/>
      <c r="TUJ93" s="221"/>
      <c r="TUK93" s="221"/>
      <c r="TUL93" s="221"/>
      <c r="TUM93" s="221"/>
      <c r="TUN93" s="221"/>
      <c r="TUO93" s="221"/>
      <c r="TUP93" s="221"/>
      <c r="TUQ93" s="221"/>
      <c r="TUR93" s="221"/>
      <c r="TUS93" s="221"/>
      <c r="TUT93" s="221"/>
      <c r="TUU93" s="221"/>
      <c r="TUV93" s="221"/>
      <c r="TUW93" s="221"/>
      <c r="TUX93" s="221"/>
      <c r="TUY93" s="221"/>
      <c r="TUZ93" s="221"/>
      <c r="TVA93" s="221"/>
      <c r="TVB93" s="221"/>
      <c r="TVC93" s="221"/>
      <c r="TVD93" s="221"/>
      <c r="TVE93" s="221"/>
      <c r="TVF93" s="221"/>
      <c r="TVG93" s="221"/>
      <c r="TVH93" s="221"/>
      <c r="TVI93" s="221"/>
      <c r="TVJ93" s="221"/>
      <c r="TVK93" s="221"/>
      <c r="TVL93" s="221"/>
      <c r="TVM93" s="221"/>
      <c r="TVN93" s="221"/>
      <c r="TVO93" s="221"/>
      <c r="TVP93" s="221"/>
      <c r="TVQ93" s="221"/>
      <c r="TVR93" s="221"/>
      <c r="TVS93" s="221"/>
      <c r="TVT93" s="221"/>
      <c r="TVU93" s="221"/>
      <c r="TVV93" s="221"/>
      <c r="TVW93" s="221"/>
      <c r="TVX93" s="221"/>
      <c r="TVY93" s="221"/>
      <c r="TVZ93" s="221"/>
      <c r="TWA93" s="221"/>
      <c r="TWB93" s="221"/>
      <c r="TWC93" s="221"/>
      <c r="TWD93" s="221"/>
      <c r="TWE93" s="221"/>
      <c r="TWF93" s="221"/>
      <c r="TWG93" s="221"/>
      <c r="TWH93" s="221"/>
      <c r="TWI93" s="221"/>
      <c r="TWJ93" s="221"/>
      <c r="TWK93" s="221"/>
      <c r="TWL93" s="221"/>
      <c r="TWM93" s="221"/>
      <c r="TWN93" s="221"/>
      <c r="TWO93" s="221"/>
      <c r="TWP93" s="221"/>
      <c r="TWQ93" s="221"/>
      <c r="TWR93" s="221"/>
      <c r="TWS93" s="221"/>
      <c r="TWT93" s="221"/>
      <c r="TWU93" s="221"/>
      <c r="TWV93" s="221"/>
      <c r="TWW93" s="221"/>
      <c r="TWX93" s="221"/>
      <c r="TWY93" s="221"/>
      <c r="TWZ93" s="221"/>
      <c r="TXA93" s="221"/>
      <c r="TXB93" s="221"/>
      <c r="TXC93" s="221"/>
      <c r="TXD93" s="221"/>
      <c r="TXE93" s="221"/>
      <c r="TXF93" s="221"/>
      <c r="TXG93" s="221"/>
      <c r="TXH93" s="221"/>
      <c r="TXI93" s="221"/>
      <c r="TXJ93" s="221"/>
      <c r="TXK93" s="221"/>
      <c r="TXL93" s="221"/>
      <c r="TXM93" s="221"/>
      <c r="TXN93" s="221"/>
      <c r="TXO93" s="221"/>
      <c r="TXP93" s="221"/>
      <c r="TXQ93" s="221"/>
      <c r="TXR93" s="221"/>
      <c r="TXS93" s="221"/>
      <c r="TXT93" s="221"/>
      <c r="TXU93" s="221"/>
      <c r="TXV93" s="221"/>
      <c r="TXW93" s="221"/>
      <c r="TXX93" s="221"/>
      <c r="TXY93" s="221"/>
      <c r="TXZ93" s="221"/>
      <c r="TYA93" s="221"/>
      <c r="TYB93" s="221"/>
      <c r="TYC93" s="221"/>
      <c r="TYD93" s="221"/>
      <c r="TYE93" s="221"/>
      <c r="TYF93" s="221"/>
      <c r="TYG93" s="221"/>
      <c r="TYH93" s="221"/>
      <c r="TYI93" s="221"/>
      <c r="TYJ93" s="221"/>
      <c r="TYK93" s="221"/>
      <c r="TYL93" s="221"/>
      <c r="TYM93" s="221"/>
      <c r="TYN93" s="221"/>
      <c r="TYO93" s="221"/>
      <c r="TYP93" s="221"/>
      <c r="TYQ93" s="221"/>
      <c r="TYR93" s="221"/>
      <c r="TYS93" s="221"/>
      <c r="TYT93" s="221"/>
      <c r="TYU93" s="221"/>
      <c r="TYV93" s="221"/>
      <c r="TYW93" s="221"/>
      <c r="TYX93" s="221"/>
      <c r="TYY93" s="221"/>
      <c r="TYZ93" s="221"/>
      <c r="TZA93" s="221"/>
      <c r="TZB93" s="221"/>
      <c r="TZC93" s="221"/>
      <c r="TZD93" s="221"/>
      <c r="TZE93" s="221"/>
      <c r="TZF93" s="221"/>
      <c r="TZG93" s="221"/>
      <c r="TZH93" s="221"/>
      <c r="TZI93" s="221"/>
      <c r="TZJ93" s="221"/>
      <c r="TZK93" s="221"/>
      <c r="TZL93" s="221"/>
      <c r="TZM93" s="221"/>
      <c r="TZN93" s="221"/>
      <c r="TZO93" s="221"/>
      <c r="TZP93" s="221"/>
      <c r="TZQ93" s="221"/>
      <c r="TZR93" s="221"/>
      <c r="TZS93" s="221"/>
      <c r="TZT93" s="221"/>
      <c r="TZU93" s="221"/>
      <c r="TZV93" s="221"/>
      <c r="TZW93" s="221"/>
      <c r="TZX93" s="221"/>
      <c r="TZY93" s="221"/>
      <c r="TZZ93" s="221"/>
      <c r="UAA93" s="221"/>
      <c r="UAB93" s="221"/>
      <c r="UAC93" s="221"/>
      <c r="UAD93" s="221"/>
      <c r="UAE93" s="221"/>
      <c r="UAF93" s="221"/>
      <c r="UAG93" s="221"/>
      <c r="UAH93" s="221"/>
      <c r="UAI93" s="221"/>
      <c r="UAJ93" s="221"/>
      <c r="UAK93" s="221"/>
      <c r="UAL93" s="221"/>
      <c r="UAM93" s="221"/>
      <c r="UAN93" s="221"/>
      <c r="UAO93" s="221"/>
      <c r="UAP93" s="221"/>
      <c r="UAQ93" s="221"/>
      <c r="UAR93" s="221"/>
      <c r="UAS93" s="221"/>
      <c r="UAT93" s="221"/>
      <c r="UAU93" s="221"/>
      <c r="UAV93" s="221"/>
      <c r="UAW93" s="221"/>
      <c r="UAX93" s="221"/>
      <c r="UAY93" s="221"/>
      <c r="UAZ93" s="221"/>
      <c r="UBA93" s="221"/>
      <c r="UBB93" s="221"/>
      <c r="UBC93" s="221"/>
      <c r="UBD93" s="221"/>
      <c r="UBE93" s="221"/>
      <c r="UBF93" s="221"/>
      <c r="UBG93" s="221"/>
      <c r="UBH93" s="221"/>
      <c r="UBI93" s="221"/>
      <c r="UBJ93" s="221"/>
      <c r="UBK93" s="221"/>
      <c r="UBL93" s="221"/>
      <c r="UBM93" s="221"/>
      <c r="UBN93" s="221"/>
      <c r="UBO93" s="221"/>
      <c r="UBP93" s="221"/>
      <c r="UBQ93" s="221"/>
      <c r="UBR93" s="221"/>
      <c r="UBS93" s="221"/>
      <c r="UBT93" s="221"/>
      <c r="UBU93" s="221"/>
      <c r="UBV93" s="221"/>
      <c r="UBW93" s="221"/>
      <c r="UBX93" s="221"/>
      <c r="UBY93" s="221"/>
      <c r="UBZ93" s="221"/>
      <c r="UCA93" s="221"/>
      <c r="UCB93" s="221"/>
      <c r="UCC93" s="221"/>
      <c r="UCD93" s="221"/>
      <c r="UCE93" s="221"/>
      <c r="UCF93" s="221"/>
      <c r="UCG93" s="221"/>
      <c r="UCH93" s="221"/>
      <c r="UCI93" s="221"/>
      <c r="UCJ93" s="221"/>
      <c r="UCK93" s="221"/>
      <c r="UCL93" s="221"/>
      <c r="UCM93" s="221"/>
      <c r="UCN93" s="221"/>
      <c r="UCO93" s="221"/>
      <c r="UCP93" s="221"/>
      <c r="UCQ93" s="221"/>
      <c r="UCR93" s="221"/>
      <c r="UCS93" s="221"/>
      <c r="UCT93" s="221"/>
      <c r="UCU93" s="221"/>
      <c r="UCV93" s="221"/>
      <c r="UCW93" s="221"/>
      <c r="UCX93" s="221"/>
      <c r="UCY93" s="221"/>
      <c r="UCZ93" s="221"/>
      <c r="UDA93" s="221"/>
      <c r="UDB93" s="221"/>
      <c r="UDC93" s="221"/>
      <c r="UDD93" s="221"/>
      <c r="UDE93" s="221"/>
      <c r="UDF93" s="221"/>
      <c r="UDG93" s="221"/>
      <c r="UDH93" s="221"/>
      <c r="UDI93" s="221"/>
      <c r="UDJ93" s="221"/>
      <c r="UDK93" s="221"/>
      <c r="UDL93" s="221"/>
      <c r="UDM93" s="221"/>
      <c r="UDN93" s="221"/>
      <c r="UDO93" s="221"/>
      <c r="UDP93" s="221"/>
      <c r="UDQ93" s="221"/>
      <c r="UDR93" s="221"/>
      <c r="UDS93" s="221"/>
      <c r="UDT93" s="221"/>
      <c r="UDU93" s="221"/>
      <c r="UDV93" s="221"/>
      <c r="UDW93" s="221"/>
      <c r="UDX93" s="221"/>
      <c r="UDY93" s="221"/>
      <c r="UDZ93" s="221"/>
      <c r="UEA93" s="221"/>
      <c r="UEB93" s="221"/>
      <c r="UEC93" s="221"/>
      <c r="UED93" s="221"/>
      <c r="UEE93" s="221"/>
      <c r="UEF93" s="221"/>
      <c r="UEG93" s="221"/>
      <c r="UEH93" s="221"/>
      <c r="UEI93" s="221"/>
      <c r="UEJ93" s="221"/>
      <c r="UEK93" s="221"/>
      <c r="UEL93" s="221"/>
      <c r="UEM93" s="221"/>
      <c r="UEN93" s="221"/>
      <c r="UEO93" s="221"/>
      <c r="UEP93" s="221"/>
      <c r="UEQ93" s="221"/>
      <c r="UER93" s="221"/>
      <c r="UES93" s="221"/>
      <c r="UET93" s="221"/>
      <c r="UEU93" s="221"/>
      <c r="UEV93" s="221"/>
      <c r="UEW93" s="221"/>
      <c r="UEX93" s="221"/>
      <c r="UEY93" s="221"/>
      <c r="UEZ93" s="221"/>
      <c r="UFA93" s="221"/>
      <c r="UFB93" s="221"/>
      <c r="UFC93" s="221"/>
      <c r="UFD93" s="221"/>
      <c r="UFE93" s="221"/>
      <c r="UFF93" s="221"/>
      <c r="UFG93" s="221"/>
      <c r="UFH93" s="221"/>
      <c r="UFI93" s="221"/>
      <c r="UFJ93" s="221"/>
      <c r="UFK93" s="221"/>
      <c r="UFL93" s="221"/>
      <c r="UFM93" s="221"/>
      <c r="UFN93" s="221"/>
      <c r="UFO93" s="221"/>
      <c r="UFP93" s="221"/>
      <c r="UFQ93" s="221"/>
      <c r="UFR93" s="221"/>
      <c r="UFS93" s="221"/>
      <c r="UFT93" s="221"/>
      <c r="UFU93" s="221"/>
      <c r="UFV93" s="221"/>
      <c r="UFW93" s="221"/>
      <c r="UFX93" s="221"/>
      <c r="UFY93" s="221"/>
      <c r="UFZ93" s="221"/>
      <c r="UGA93" s="221"/>
      <c r="UGB93" s="221"/>
      <c r="UGC93" s="221"/>
      <c r="UGD93" s="221"/>
      <c r="UGE93" s="221"/>
      <c r="UGF93" s="221"/>
      <c r="UGG93" s="221"/>
      <c r="UGH93" s="221"/>
      <c r="UGI93" s="221"/>
      <c r="UGJ93" s="221"/>
      <c r="UGK93" s="221"/>
      <c r="UGL93" s="221"/>
      <c r="UGM93" s="221"/>
      <c r="UGN93" s="221"/>
      <c r="UGO93" s="221"/>
      <c r="UGP93" s="221"/>
      <c r="UGQ93" s="221"/>
      <c r="UGR93" s="221"/>
      <c r="UGS93" s="221"/>
      <c r="UGT93" s="221"/>
      <c r="UGU93" s="221"/>
      <c r="UGV93" s="221"/>
      <c r="UGW93" s="221"/>
      <c r="UGX93" s="221"/>
      <c r="UGY93" s="221"/>
      <c r="UGZ93" s="221"/>
      <c r="UHA93" s="221"/>
      <c r="UHB93" s="221"/>
      <c r="UHC93" s="221"/>
      <c r="UHD93" s="221"/>
      <c r="UHE93" s="221"/>
      <c r="UHF93" s="221"/>
      <c r="UHG93" s="221"/>
      <c r="UHH93" s="221"/>
      <c r="UHI93" s="221"/>
      <c r="UHJ93" s="221"/>
      <c r="UHK93" s="221"/>
      <c r="UHL93" s="221"/>
      <c r="UHM93" s="221"/>
      <c r="UHN93" s="221"/>
      <c r="UHO93" s="221"/>
      <c r="UHP93" s="221"/>
      <c r="UHQ93" s="221"/>
      <c r="UHR93" s="221"/>
      <c r="UHS93" s="221"/>
      <c r="UHT93" s="221"/>
      <c r="UHU93" s="221"/>
      <c r="UHV93" s="221"/>
      <c r="UHW93" s="221"/>
      <c r="UHX93" s="221"/>
      <c r="UHY93" s="221"/>
      <c r="UHZ93" s="221"/>
      <c r="UIA93" s="221"/>
      <c r="UIB93" s="221"/>
      <c r="UIC93" s="221"/>
      <c r="UID93" s="221"/>
      <c r="UIE93" s="221"/>
      <c r="UIF93" s="221"/>
      <c r="UIG93" s="221"/>
      <c r="UIH93" s="221"/>
      <c r="UII93" s="221"/>
      <c r="UIJ93" s="221"/>
      <c r="UIK93" s="221"/>
      <c r="UIL93" s="221"/>
      <c r="UIM93" s="221"/>
      <c r="UIN93" s="221"/>
      <c r="UIO93" s="221"/>
      <c r="UIP93" s="221"/>
      <c r="UIQ93" s="221"/>
      <c r="UIR93" s="221"/>
      <c r="UIS93" s="221"/>
      <c r="UIT93" s="221"/>
      <c r="UIU93" s="221"/>
      <c r="UIV93" s="221"/>
      <c r="UIW93" s="221"/>
      <c r="UIX93" s="221"/>
      <c r="UIY93" s="221"/>
      <c r="UIZ93" s="221"/>
      <c r="UJA93" s="221"/>
      <c r="UJB93" s="221"/>
      <c r="UJC93" s="221"/>
      <c r="UJD93" s="221"/>
      <c r="UJE93" s="221"/>
      <c r="UJF93" s="221"/>
      <c r="UJG93" s="221"/>
      <c r="UJH93" s="221"/>
      <c r="UJI93" s="221"/>
      <c r="UJJ93" s="221"/>
      <c r="UJK93" s="221"/>
      <c r="UJL93" s="221"/>
      <c r="UJM93" s="221"/>
      <c r="UJN93" s="221"/>
      <c r="UJO93" s="221"/>
      <c r="UJP93" s="221"/>
      <c r="UJQ93" s="221"/>
      <c r="UJR93" s="221"/>
      <c r="UJS93" s="221"/>
      <c r="UJT93" s="221"/>
      <c r="UJU93" s="221"/>
      <c r="UJV93" s="221"/>
      <c r="UJW93" s="221"/>
      <c r="UJX93" s="221"/>
      <c r="UJY93" s="221"/>
      <c r="UJZ93" s="221"/>
      <c r="UKA93" s="221"/>
      <c r="UKB93" s="221"/>
      <c r="UKC93" s="221"/>
      <c r="UKD93" s="221"/>
      <c r="UKE93" s="221"/>
      <c r="UKF93" s="221"/>
      <c r="UKG93" s="221"/>
      <c r="UKH93" s="221"/>
      <c r="UKI93" s="221"/>
      <c r="UKJ93" s="221"/>
      <c r="UKK93" s="221"/>
      <c r="UKL93" s="221"/>
      <c r="UKM93" s="221"/>
      <c r="UKN93" s="221"/>
      <c r="UKO93" s="221"/>
      <c r="UKP93" s="221"/>
      <c r="UKQ93" s="221"/>
      <c r="UKR93" s="221"/>
      <c r="UKS93" s="221"/>
      <c r="UKT93" s="221"/>
      <c r="UKU93" s="221"/>
      <c r="UKV93" s="221"/>
      <c r="UKW93" s="221"/>
      <c r="UKX93" s="221"/>
      <c r="UKY93" s="221"/>
      <c r="UKZ93" s="221"/>
      <c r="ULA93" s="221"/>
      <c r="ULB93" s="221"/>
      <c r="ULC93" s="221"/>
      <c r="ULD93" s="221"/>
      <c r="ULE93" s="221"/>
      <c r="ULF93" s="221"/>
      <c r="ULG93" s="221"/>
      <c r="ULH93" s="221"/>
      <c r="ULI93" s="221"/>
      <c r="ULJ93" s="221"/>
      <c r="ULK93" s="221"/>
      <c r="ULL93" s="221"/>
      <c r="ULM93" s="221"/>
      <c r="ULN93" s="221"/>
      <c r="ULO93" s="221"/>
      <c r="ULP93" s="221"/>
      <c r="ULQ93" s="221"/>
      <c r="ULR93" s="221"/>
      <c r="ULS93" s="221"/>
      <c r="ULT93" s="221"/>
      <c r="ULU93" s="221"/>
      <c r="ULV93" s="221"/>
      <c r="ULW93" s="221"/>
      <c r="ULX93" s="221"/>
      <c r="ULY93" s="221"/>
      <c r="ULZ93" s="221"/>
      <c r="UMA93" s="221"/>
      <c r="UMB93" s="221"/>
      <c r="UMC93" s="221"/>
      <c r="UMD93" s="221"/>
      <c r="UME93" s="221"/>
      <c r="UMF93" s="221"/>
      <c r="UMG93" s="221"/>
      <c r="UMH93" s="221"/>
      <c r="UMI93" s="221"/>
      <c r="UMJ93" s="221"/>
      <c r="UMK93" s="221"/>
      <c r="UML93" s="221"/>
      <c r="UMM93" s="221"/>
      <c r="UMN93" s="221"/>
      <c r="UMO93" s="221"/>
      <c r="UMP93" s="221"/>
      <c r="UMQ93" s="221"/>
      <c r="UMR93" s="221"/>
      <c r="UMS93" s="221"/>
      <c r="UMT93" s="221"/>
      <c r="UMU93" s="221"/>
      <c r="UMV93" s="221"/>
      <c r="UMW93" s="221"/>
      <c r="UMX93" s="221"/>
      <c r="UMY93" s="221"/>
      <c r="UMZ93" s="221"/>
      <c r="UNA93" s="221"/>
      <c r="UNB93" s="221"/>
      <c r="UNC93" s="221"/>
      <c r="UND93" s="221"/>
      <c r="UNE93" s="221"/>
      <c r="UNF93" s="221"/>
      <c r="UNG93" s="221"/>
      <c r="UNH93" s="221"/>
      <c r="UNI93" s="221"/>
      <c r="UNJ93" s="221"/>
      <c r="UNK93" s="221"/>
      <c r="UNL93" s="221"/>
      <c r="UNM93" s="221"/>
      <c r="UNN93" s="221"/>
      <c r="UNO93" s="221"/>
      <c r="UNP93" s="221"/>
      <c r="UNQ93" s="221"/>
      <c r="UNR93" s="221"/>
      <c r="UNS93" s="221"/>
      <c r="UNT93" s="221"/>
      <c r="UNU93" s="221"/>
      <c r="UNV93" s="221"/>
      <c r="UNW93" s="221"/>
      <c r="UNX93" s="221"/>
      <c r="UNY93" s="221"/>
      <c r="UNZ93" s="221"/>
      <c r="UOA93" s="221"/>
      <c r="UOB93" s="221"/>
      <c r="UOC93" s="221"/>
      <c r="UOD93" s="221"/>
      <c r="UOE93" s="221"/>
      <c r="UOF93" s="221"/>
      <c r="UOG93" s="221"/>
      <c r="UOH93" s="221"/>
      <c r="UOI93" s="221"/>
      <c r="UOJ93" s="221"/>
      <c r="UOK93" s="221"/>
      <c r="UOL93" s="221"/>
      <c r="UOM93" s="221"/>
      <c r="UON93" s="221"/>
      <c r="UOO93" s="221"/>
      <c r="UOP93" s="221"/>
      <c r="UOQ93" s="221"/>
      <c r="UOR93" s="221"/>
      <c r="UOS93" s="221"/>
      <c r="UOT93" s="221"/>
      <c r="UOU93" s="221"/>
      <c r="UOV93" s="221"/>
      <c r="UOW93" s="221"/>
      <c r="UOX93" s="221"/>
      <c r="UOY93" s="221"/>
      <c r="UOZ93" s="221"/>
      <c r="UPA93" s="221"/>
      <c r="UPB93" s="221"/>
      <c r="UPC93" s="221"/>
      <c r="UPD93" s="221"/>
      <c r="UPE93" s="221"/>
      <c r="UPF93" s="221"/>
      <c r="UPG93" s="221"/>
      <c r="UPH93" s="221"/>
      <c r="UPI93" s="221"/>
      <c r="UPJ93" s="221"/>
      <c r="UPK93" s="221"/>
      <c r="UPL93" s="221"/>
      <c r="UPM93" s="221"/>
      <c r="UPN93" s="221"/>
      <c r="UPO93" s="221"/>
      <c r="UPP93" s="221"/>
      <c r="UPQ93" s="221"/>
      <c r="UPR93" s="221"/>
      <c r="UPS93" s="221"/>
      <c r="UPT93" s="221"/>
      <c r="UPU93" s="221"/>
      <c r="UPV93" s="221"/>
      <c r="UPW93" s="221"/>
      <c r="UPX93" s="221"/>
      <c r="UPY93" s="221"/>
      <c r="UPZ93" s="221"/>
      <c r="UQA93" s="221"/>
      <c r="UQB93" s="221"/>
      <c r="UQC93" s="221"/>
      <c r="UQD93" s="221"/>
      <c r="UQE93" s="221"/>
      <c r="UQF93" s="221"/>
      <c r="UQG93" s="221"/>
      <c r="UQH93" s="221"/>
      <c r="UQI93" s="221"/>
      <c r="UQJ93" s="221"/>
      <c r="UQK93" s="221"/>
      <c r="UQL93" s="221"/>
      <c r="UQM93" s="221"/>
      <c r="UQN93" s="221"/>
      <c r="UQO93" s="221"/>
      <c r="UQP93" s="221"/>
      <c r="UQQ93" s="221"/>
      <c r="UQR93" s="221"/>
      <c r="UQS93" s="221"/>
      <c r="UQT93" s="221"/>
      <c r="UQU93" s="221"/>
      <c r="UQV93" s="221"/>
      <c r="UQW93" s="221"/>
      <c r="UQX93" s="221"/>
      <c r="UQY93" s="221"/>
      <c r="UQZ93" s="221"/>
      <c r="URA93" s="221"/>
      <c r="URB93" s="221"/>
      <c r="URC93" s="221"/>
      <c r="URD93" s="221"/>
      <c r="URE93" s="221"/>
      <c r="URF93" s="221"/>
      <c r="URG93" s="221"/>
      <c r="URH93" s="221"/>
      <c r="URI93" s="221"/>
      <c r="URJ93" s="221"/>
      <c r="URK93" s="221"/>
      <c r="URL93" s="221"/>
      <c r="URM93" s="221"/>
      <c r="URN93" s="221"/>
      <c r="URO93" s="221"/>
      <c r="URP93" s="221"/>
      <c r="URQ93" s="221"/>
      <c r="URR93" s="221"/>
      <c r="URS93" s="221"/>
      <c r="URT93" s="221"/>
      <c r="URU93" s="221"/>
      <c r="URV93" s="221"/>
      <c r="URW93" s="221"/>
      <c r="URX93" s="221"/>
      <c r="URY93" s="221"/>
      <c r="URZ93" s="221"/>
      <c r="USA93" s="221"/>
      <c r="USB93" s="221"/>
      <c r="USC93" s="221"/>
      <c r="USD93" s="221"/>
      <c r="USE93" s="221"/>
      <c r="USF93" s="221"/>
      <c r="USG93" s="221"/>
      <c r="USH93" s="221"/>
      <c r="USI93" s="221"/>
      <c r="USJ93" s="221"/>
      <c r="USK93" s="221"/>
      <c r="USL93" s="221"/>
      <c r="USM93" s="221"/>
      <c r="USN93" s="221"/>
      <c r="USO93" s="221"/>
      <c r="USP93" s="221"/>
      <c r="USQ93" s="221"/>
      <c r="USR93" s="221"/>
      <c r="USS93" s="221"/>
      <c r="UST93" s="221"/>
      <c r="USU93" s="221"/>
      <c r="USV93" s="221"/>
      <c r="USW93" s="221"/>
      <c r="USX93" s="221"/>
      <c r="USY93" s="221"/>
      <c r="USZ93" s="221"/>
      <c r="UTA93" s="221"/>
      <c r="UTB93" s="221"/>
      <c r="UTC93" s="221"/>
      <c r="UTD93" s="221"/>
      <c r="UTE93" s="221"/>
      <c r="UTF93" s="221"/>
      <c r="UTG93" s="221"/>
      <c r="UTH93" s="221"/>
      <c r="UTI93" s="221"/>
      <c r="UTJ93" s="221"/>
      <c r="UTK93" s="221"/>
      <c r="UTL93" s="221"/>
      <c r="UTM93" s="221"/>
      <c r="UTN93" s="221"/>
      <c r="UTO93" s="221"/>
      <c r="UTP93" s="221"/>
      <c r="UTQ93" s="221"/>
      <c r="UTR93" s="221"/>
      <c r="UTS93" s="221"/>
      <c r="UTT93" s="221"/>
      <c r="UTU93" s="221"/>
      <c r="UTV93" s="221"/>
      <c r="UTW93" s="221"/>
      <c r="UTX93" s="221"/>
      <c r="UTY93" s="221"/>
      <c r="UTZ93" s="221"/>
      <c r="UUA93" s="221"/>
      <c r="UUB93" s="221"/>
      <c r="UUC93" s="221"/>
      <c r="UUD93" s="221"/>
      <c r="UUE93" s="221"/>
      <c r="UUF93" s="221"/>
      <c r="UUG93" s="221"/>
      <c r="UUH93" s="221"/>
      <c r="UUI93" s="221"/>
      <c r="UUJ93" s="221"/>
      <c r="UUK93" s="221"/>
      <c r="UUL93" s="221"/>
      <c r="UUM93" s="221"/>
      <c r="UUN93" s="221"/>
      <c r="UUO93" s="221"/>
      <c r="UUP93" s="221"/>
      <c r="UUQ93" s="221"/>
      <c r="UUR93" s="221"/>
      <c r="UUS93" s="221"/>
      <c r="UUT93" s="221"/>
      <c r="UUU93" s="221"/>
      <c r="UUV93" s="221"/>
      <c r="UUW93" s="221"/>
      <c r="UUX93" s="221"/>
      <c r="UUY93" s="221"/>
      <c r="UUZ93" s="221"/>
      <c r="UVA93" s="221"/>
      <c r="UVB93" s="221"/>
      <c r="UVC93" s="221"/>
      <c r="UVD93" s="221"/>
      <c r="UVE93" s="221"/>
      <c r="UVF93" s="221"/>
      <c r="UVG93" s="221"/>
      <c r="UVH93" s="221"/>
      <c r="UVI93" s="221"/>
      <c r="UVJ93" s="221"/>
      <c r="UVK93" s="221"/>
      <c r="UVL93" s="221"/>
      <c r="UVM93" s="221"/>
      <c r="UVN93" s="221"/>
      <c r="UVO93" s="221"/>
      <c r="UVP93" s="221"/>
      <c r="UVQ93" s="221"/>
      <c r="UVR93" s="221"/>
      <c r="UVS93" s="221"/>
      <c r="UVT93" s="221"/>
      <c r="UVU93" s="221"/>
      <c r="UVV93" s="221"/>
      <c r="UVW93" s="221"/>
      <c r="UVX93" s="221"/>
      <c r="UVY93" s="221"/>
      <c r="UVZ93" s="221"/>
      <c r="UWA93" s="221"/>
      <c r="UWB93" s="221"/>
      <c r="UWC93" s="221"/>
      <c r="UWD93" s="221"/>
      <c r="UWE93" s="221"/>
      <c r="UWF93" s="221"/>
      <c r="UWG93" s="221"/>
      <c r="UWH93" s="221"/>
      <c r="UWI93" s="221"/>
      <c r="UWJ93" s="221"/>
      <c r="UWK93" s="221"/>
      <c r="UWL93" s="221"/>
      <c r="UWM93" s="221"/>
      <c r="UWN93" s="221"/>
      <c r="UWO93" s="221"/>
      <c r="UWP93" s="221"/>
      <c r="UWQ93" s="221"/>
      <c r="UWR93" s="221"/>
      <c r="UWS93" s="221"/>
      <c r="UWT93" s="221"/>
      <c r="UWU93" s="221"/>
      <c r="UWV93" s="221"/>
      <c r="UWW93" s="221"/>
      <c r="UWX93" s="221"/>
      <c r="UWY93" s="221"/>
      <c r="UWZ93" s="221"/>
      <c r="UXA93" s="221"/>
      <c r="UXB93" s="221"/>
      <c r="UXC93" s="221"/>
      <c r="UXD93" s="221"/>
      <c r="UXE93" s="221"/>
      <c r="UXF93" s="221"/>
      <c r="UXG93" s="221"/>
      <c r="UXH93" s="221"/>
      <c r="UXI93" s="221"/>
      <c r="UXJ93" s="221"/>
      <c r="UXK93" s="221"/>
      <c r="UXL93" s="221"/>
      <c r="UXM93" s="221"/>
      <c r="UXN93" s="221"/>
      <c r="UXO93" s="221"/>
      <c r="UXP93" s="221"/>
      <c r="UXQ93" s="221"/>
      <c r="UXR93" s="221"/>
      <c r="UXS93" s="221"/>
      <c r="UXT93" s="221"/>
      <c r="UXU93" s="221"/>
      <c r="UXV93" s="221"/>
      <c r="UXW93" s="221"/>
      <c r="UXX93" s="221"/>
      <c r="UXY93" s="221"/>
      <c r="UXZ93" s="221"/>
      <c r="UYA93" s="221"/>
      <c r="UYB93" s="221"/>
      <c r="UYC93" s="221"/>
      <c r="UYD93" s="221"/>
      <c r="UYE93" s="221"/>
      <c r="UYF93" s="221"/>
      <c r="UYG93" s="221"/>
      <c r="UYH93" s="221"/>
      <c r="UYI93" s="221"/>
      <c r="UYJ93" s="221"/>
      <c r="UYK93" s="221"/>
      <c r="UYL93" s="221"/>
      <c r="UYM93" s="221"/>
      <c r="UYN93" s="221"/>
      <c r="UYO93" s="221"/>
      <c r="UYP93" s="221"/>
      <c r="UYQ93" s="221"/>
      <c r="UYR93" s="221"/>
      <c r="UYS93" s="221"/>
      <c r="UYT93" s="221"/>
      <c r="UYU93" s="221"/>
      <c r="UYV93" s="221"/>
      <c r="UYW93" s="221"/>
      <c r="UYX93" s="221"/>
      <c r="UYY93" s="221"/>
      <c r="UYZ93" s="221"/>
      <c r="UZA93" s="221"/>
      <c r="UZB93" s="221"/>
      <c r="UZC93" s="221"/>
      <c r="UZD93" s="221"/>
      <c r="UZE93" s="221"/>
      <c r="UZF93" s="221"/>
      <c r="UZG93" s="221"/>
      <c r="UZH93" s="221"/>
      <c r="UZI93" s="221"/>
      <c r="UZJ93" s="221"/>
      <c r="UZK93" s="221"/>
      <c r="UZL93" s="221"/>
      <c r="UZM93" s="221"/>
      <c r="UZN93" s="221"/>
      <c r="UZO93" s="221"/>
      <c r="UZP93" s="221"/>
      <c r="UZQ93" s="221"/>
      <c r="UZR93" s="221"/>
      <c r="UZS93" s="221"/>
      <c r="UZT93" s="221"/>
      <c r="UZU93" s="221"/>
      <c r="UZV93" s="221"/>
      <c r="UZW93" s="221"/>
      <c r="UZX93" s="221"/>
      <c r="UZY93" s="221"/>
      <c r="UZZ93" s="221"/>
      <c r="VAA93" s="221"/>
      <c r="VAB93" s="221"/>
      <c r="VAC93" s="221"/>
      <c r="VAD93" s="221"/>
      <c r="VAE93" s="221"/>
      <c r="VAF93" s="221"/>
      <c r="VAG93" s="221"/>
      <c r="VAH93" s="221"/>
      <c r="VAI93" s="221"/>
      <c r="VAJ93" s="221"/>
      <c r="VAK93" s="221"/>
      <c r="VAL93" s="221"/>
      <c r="VAM93" s="221"/>
      <c r="VAN93" s="221"/>
      <c r="VAO93" s="221"/>
      <c r="VAP93" s="221"/>
      <c r="VAQ93" s="221"/>
      <c r="VAR93" s="221"/>
      <c r="VAS93" s="221"/>
      <c r="VAT93" s="221"/>
      <c r="VAU93" s="221"/>
      <c r="VAV93" s="221"/>
      <c r="VAW93" s="221"/>
      <c r="VAX93" s="221"/>
      <c r="VAY93" s="221"/>
      <c r="VAZ93" s="221"/>
      <c r="VBA93" s="221"/>
      <c r="VBB93" s="221"/>
      <c r="VBC93" s="221"/>
      <c r="VBD93" s="221"/>
      <c r="VBE93" s="221"/>
      <c r="VBF93" s="221"/>
      <c r="VBG93" s="221"/>
      <c r="VBH93" s="221"/>
      <c r="VBI93" s="221"/>
      <c r="VBJ93" s="221"/>
      <c r="VBK93" s="221"/>
      <c r="VBL93" s="221"/>
      <c r="VBM93" s="221"/>
      <c r="VBN93" s="221"/>
      <c r="VBO93" s="221"/>
      <c r="VBP93" s="221"/>
      <c r="VBQ93" s="221"/>
      <c r="VBR93" s="221"/>
      <c r="VBS93" s="221"/>
      <c r="VBT93" s="221"/>
      <c r="VBU93" s="221"/>
      <c r="VBV93" s="221"/>
      <c r="VBW93" s="221"/>
      <c r="VBX93" s="221"/>
      <c r="VBY93" s="221"/>
      <c r="VBZ93" s="221"/>
      <c r="VCA93" s="221"/>
      <c r="VCB93" s="221"/>
      <c r="VCC93" s="221"/>
      <c r="VCD93" s="221"/>
      <c r="VCE93" s="221"/>
      <c r="VCF93" s="221"/>
      <c r="VCG93" s="221"/>
      <c r="VCH93" s="221"/>
      <c r="VCI93" s="221"/>
      <c r="VCJ93" s="221"/>
      <c r="VCK93" s="221"/>
      <c r="VCL93" s="221"/>
      <c r="VCM93" s="221"/>
      <c r="VCN93" s="221"/>
      <c r="VCO93" s="221"/>
      <c r="VCP93" s="221"/>
      <c r="VCQ93" s="221"/>
      <c r="VCR93" s="221"/>
      <c r="VCS93" s="221"/>
      <c r="VCT93" s="221"/>
      <c r="VCU93" s="221"/>
      <c r="VCV93" s="221"/>
      <c r="VCW93" s="221"/>
      <c r="VCX93" s="221"/>
      <c r="VCY93" s="221"/>
      <c r="VCZ93" s="221"/>
      <c r="VDA93" s="221"/>
      <c r="VDB93" s="221"/>
      <c r="VDC93" s="221"/>
      <c r="VDD93" s="221"/>
      <c r="VDE93" s="221"/>
      <c r="VDF93" s="221"/>
      <c r="VDG93" s="221"/>
      <c r="VDH93" s="221"/>
      <c r="VDI93" s="221"/>
      <c r="VDJ93" s="221"/>
      <c r="VDK93" s="221"/>
      <c r="VDL93" s="221"/>
      <c r="VDM93" s="221"/>
      <c r="VDN93" s="221"/>
      <c r="VDO93" s="221"/>
      <c r="VDP93" s="221"/>
      <c r="VDQ93" s="221"/>
      <c r="VDR93" s="221"/>
      <c r="VDS93" s="221"/>
      <c r="VDT93" s="221"/>
      <c r="VDU93" s="221"/>
      <c r="VDV93" s="221"/>
      <c r="VDW93" s="221"/>
      <c r="VDX93" s="221"/>
      <c r="VDY93" s="221"/>
      <c r="VDZ93" s="221"/>
      <c r="VEA93" s="221"/>
      <c r="VEB93" s="221"/>
      <c r="VEC93" s="221"/>
      <c r="VED93" s="221"/>
      <c r="VEE93" s="221"/>
      <c r="VEF93" s="221"/>
      <c r="VEG93" s="221"/>
      <c r="VEH93" s="221"/>
      <c r="VEI93" s="221"/>
      <c r="VEJ93" s="221"/>
      <c r="VEK93" s="221"/>
      <c r="VEL93" s="221"/>
      <c r="VEM93" s="221"/>
      <c r="VEN93" s="221"/>
      <c r="VEO93" s="221"/>
      <c r="VEP93" s="221"/>
      <c r="VEQ93" s="221"/>
      <c r="VER93" s="221"/>
      <c r="VES93" s="221"/>
      <c r="VET93" s="221"/>
      <c r="VEU93" s="221"/>
      <c r="VEV93" s="221"/>
      <c r="VEW93" s="221"/>
      <c r="VEX93" s="221"/>
      <c r="VEY93" s="221"/>
      <c r="VEZ93" s="221"/>
      <c r="VFA93" s="221"/>
      <c r="VFB93" s="221"/>
      <c r="VFC93" s="221"/>
      <c r="VFD93" s="221"/>
      <c r="VFE93" s="221"/>
      <c r="VFF93" s="221"/>
      <c r="VFG93" s="221"/>
      <c r="VFH93" s="221"/>
      <c r="VFI93" s="221"/>
      <c r="VFJ93" s="221"/>
      <c r="VFK93" s="221"/>
      <c r="VFL93" s="221"/>
      <c r="VFM93" s="221"/>
      <c r="VFN93" s="221"/>
      <c r="VFO93" s="221"/>
      <c r="VFP93" s="221"/>
      <c r="VFQ93" s="221"/>
      <c r="VFR93" s="221"/>
      <c r="VFS93" s="221"/>
      <c r="VFT93" s="221"/>
      <c r="VFU93" s="221"/>
      <c r="VFV93" s="221"/>
      <c r="VFW93" s="221"/>
      <c r="VFX93" s="221"/>
      <c r="VFY93" s="221"/>
      <c r="VFZ93" s="221"/>
      <c r="VGA93" s="221"/>
      <c r="VGB93" s="221"/>
      <c r="VGC93" s="221"/>
      <c r="VGD93" s="221"/>
      <c r="VGE93" s="221"/>
      <c r="VGF93" s="221"/>
      <c r="VGG93" s="221"/>
      <c r="VGH93" s="221"/>
      <c r="VGI93" s="221"/>
      <c r="VGJ93" s="221"/>
      <c r="VGK93" s="221"/>
      <c r="VGL93" s="221"/>
      <c r="VGM93" s="221"/>
      <c r="VGN93" s="221"/>
      <c r="VGO93" s="221"/>
      <c r="VGP93" s="221"/>
      <c r="VGQ93" s="221"/>
      <c r="VGR93" s="221"/>
      <c r="VGS93" s="221"/>
      <c r="VGT93" s="221"/>
      <c r="VGU93" s="221"/>
      <c r="VGV93" s="221"/>
      <c r="VGW93" s="221"/>
      <c r="VGX93" s="221"/>
      <c r="VGY93" s="221"/>
      <c r="VGZ93" s="221"/>
      <c r="VHA93" s="221"/>
      <c r="VHB93" s="221"/>
      <c r="VHC93" s="221"/>
      <c r="VHD93" s="221"/>
      <c r="VHE93" s="221"/>
      <c r="VHF93" s="221"/>
      <c r="VHG93" s="221"/>
      <c r="VHH93" s="221"/>
      <c r="VHI93" s="221"/>
      <c r="VHJ93" s="221"/>
      <c r="VHK93" s="221"/>
      <c r="VHL93" s="221"/>
      <c r="VHM93" s="221"/>
      <c r="VHN93" s="221"/>
      <c r="VHO93" s="221"/>
      <c r="VHP93" s="221"/>
      <c r="VHQ93" s="221"/>
      <c r="VHR93" s="221"/>
      <c r="VHS93" s="221"/>
      <c r="VHT93" s="221"/>
      <c r="VHU93" s="221"/>
      <c r="VHV93" s="221"/>
      <c r="VHW93" s="221"/>
      <c r="VHX93" s="221"/>
      <c r="VHY93" s="221"/>
      <c r="VHZ93" s="221"/>
      <c r="VIA93" s="221"/>
      <c r="VIB93" s="221"/>
      <c r="VIC93" s="221"/>
      <c r="VID93" s="221"/>
      <c r="VIE93" s="221"/>
      <c r="VIF93" s="221"/>
      <c r="VIG93" s="221"/>
      <c r="VIH93" s="221"/>
      <c r="VII93" s="221"/>
      <c r="VIJ93" s="221"/>
      <c r="VIK93" s="221"/>
      <c r="VIL93" s="221"/>
      <c r="VIM93" s="221"/>
      <c r="VIN93" s="221"/>
      <c r="VIO93" s="221"/>
      <c r="VIP93" s="221"/>
      <c r="VIQ93" s="221"/>
      <c r="VIR93" s="221"/>
      <c r="VIS93" s="221"/>
      <c r="VIT93" s="221"/>
      <c r="VIU93" s="221"/>
      <c r="VIV93" s="221"/>
      <c r="VIW93" s="221"/>
      <c r="VIX93" s="221"/>
      <c r="VIY93" s="221"/>
      <c r="VIZ93" s="221"/>
      <c r="VJA93" s="221"/>
      <c r="VJB93" s="221"/>
      <c r="VJC93" s="221"/>
      <c r="VJD93" s="221"/>
      <c r="VJE93" s="221"/>
      <c r="VJF93" s="221"/>
      <c r="VJG93" s="221"/>
      <c r="VJH93" s="221"/>
      <c r="VJI93" s="221"/>
      <c r="VJJ93" s="221"/>
      <c r="VJK93" s="221"/>
      <c r="VJL93" s="221"/>
      <c r="VJM93" s="221"/>
      <c r="VJN93" s="221"/>
      <c r="VJO93" s="221"/>
      <c r="VJP93" s="221"/>
      <c r="VJQ93" s="221"/>
      <c r="VJR93" s="221"/>
      <c r="VJS93" s="221"/>
      <c r="VJT93" s="221"/>
      <c r="VJU93" s="221"/>
      <c r="VJV93" s="221"/>
      <c r="VJW93" s="221"/>
      <c r="VJX93" s="221"/>
      <c r="VJY93" s="221"/>
      <c r="VJZ93" s="221"/>
      <c r="VKA93" s="221"/>
      <c r="VKB93" s="221"/>
      <c r="VKC93" s="221"/>
      <c r="VKD93" s="221"/>
      <c r="VKE93" s="221"/>
      <c r="VKF93" s="221"/>
      <c r="VKG93" s="221"/>
      <c r="VKH93" s="221"/>
      <c r="VKI93" s="221"/>
      <c r="VKJ93" s="221"/>
      <c r="VKK93" s="221"/>
      <c r="VKL93" s="221"/>
      <c r="VKM93" s="221"/>
      <c r="VKN93" s="221"/>
      <c r="VKO93" s="221"/>
      <c r="VKP93" s="221"/>
      <c r="VKQ93" s="221"/>
      <c r="VKR93" s="221"/>
      <c r="VKS93" s="221"/>
      <c r="VKT93" s="221"/>
      <c r="VKU93" s="221"/>
      <c r="VKV93" s="221"/>
      <c r="VKW93" s="221"/>
      <c r="VKX93" s="221"/>
      <c r="VKY93" s="221"/>
      <c r="VKZ93" s="221"/>
      <c r="VLA93" s="221"/>
      <c r="VLB93" s="221"/>
      <c r="VLC93" s="221"/>
      <c r="VLD93" s="221"/>
      <c r="VLE93" s="221"/>
      <c r="VLF93" s="221"/>
      <c r="VLG93" s="221"/>
      <c r="VLH93" s="221"/>
      <c r="VLI93" s="221"/>
      <c r="VLJ93" s="221"/>
      <c r="VLK93" s="221"/>
      <c r="VLL93" s="221"/>
      <c r="VLM93" s="221"/>
      <c r="VLN93" s="221"/>
      <c r="VLO93" s="221"/>
      <c r="VLP93" s="221"/>
      <c r="VLQ93" s="221"/>
      <c r="VLR93" s="221"/>
      <c r="VLS93" s="221"/>
      <c r="VLT93" s="221"/>
      <c r="VLU93" s="221"/>
      <c r="VLV93" s="221"/>
      <c r="VLW93" s="221"/>
      <c r="VLX93" s="221"/>
      <c r="VLY93" s="221"/>
      <c r="VLZ93" s="221"/>
      <c r="VMA93" s="221"/>
      <c r="VMB93" s="221"/>
      <c r="VMC93" s="221"/>
      <c r="VMD93" s="221"/>
      <c r="VME93" s="221"/>
      <c r="VMF93" s="221"/>
      <c r="VMG93" s="221"/>
      <c r="VMH93" s="221"/>
      <c r="VMI93" s="221"/>
      <c r="VMJ93" s="221"/>
      <c r="VMK93" s="221"/>
      <c r="VML93" s="221"/>
      <c r="VMM93" s="221"/>
      <c r="VMN93" s="221"/>
      <c r="VMO93" s="221"/>
      <c r="VMP93" s="221"/>
      <c r="VMQ93" s="221"/>
      <c r="VMR93" s="221"/>
      <c r="VMS93" s="221"/>
      <c r="VMT93" s="221"/>
      <c r="VMU93" s="221"/>
      <c r="VMV93" s="221"/>
      <c r="VMW93" s="221"/>
      <c r="VMX93" s="221"/>
      <c r="VMY93" s="221"/>
      <c r="VMZ93" s="221"/>
      <c r="VNA93" s="221"/>
      <c r="VNB93" s="221"/>
      <c r="VNC93" s="221"/>
      <c r="VND93" s="221"/>
      <c r="VNE93" s="221"/>
      <c r="VNF93" s="221"/>
      <c r="VNG93" s="221"/>
      <c r="VNH93" s="221"/>
      <c r="VNI93" s="221"/>
      <c r="VNJ93" s="221"/>
      <c r="VNK93" s="221"/>
      <c r="VNL93" s="221"/>
      <c r="VNM93" s="221"/>
      <c r="VNN93" s="221"/>
      <c r="VNO93" s="221"/>
      <c r="VNP93" s="221"/>
      <c r="VNQ93" s="221"/>
      <c r="VNR93" s="221"/>
      <c r="VNS93" s="221"/>
      <c r="VNT93" s="221"/>
      <c r="VNU93" s="221"/>
      <c r="VNV93" s="221"/>
      <c r="VNW93" s="221"/>
      <c r="VNX93" s="221"/>
      <c r="VNY93" s="221"/>
      <c r="VNZ93" s="221"/>
      <c r="VOA93" s="221"/>
      <c r="VOB93" s="221"/>
      <c r="VOC93" s="221"/>
      <c r="VOD93" s="221"/>
      <c r="VOE93" s="221"/>
      <c r="VOF93" s="221"/>
      <c r="VOG93" s="221"/>
      <c r="VOH93" s="221"/>
      <c r="VOI93" s="221"/>
      <c r="VOJ93" s="221"/>
      <c r="VOK93" s="221"/>
      <c r="VOL93" s="221"/>
      <c r="VOM93" s="221"/>
      <c r="VON93" s="221"/>
      <c r="VOO93" s="221"/>
      <c r="VOP93" s="221"/>
      <c r="VOQ93" s="221"/>
      <c r="VOR93" s="221"/>
      <c r="VOS93" s="221"/>
      <c r="VOT93" s="221"/>
      <c r="VOU93" s="221"/>
      <c r="VOV93" s="221"/>
      <c r="VOW93" s="221"/>
      <c r="VOX93" s="221"/>
      <c r="VOY93" s="221"/>
      <c r="VOZ93" s="221"/>
      <c r="VPA93" s="221"/>
      <c r="VPB93" s="221"/>
      <c r="VPC93" s="221"/>
      <c r="VPD93" s="221"/>
      <c r="VPE93" s="221"/>
      <c r="VPF93" s="221"/>
      <c r="VPG93" s="221"/>
      <c r="VPH93" s="221"/>
      <c r="VPI93" s="221"/>
      <c r="VPJ93" s="221"/>
      <c r="VPK93" s="221"/>
      <c r="VPL93" s="221"/>
      <c r="VPM93" s="221"/>
      <c r="VPN93" s="221"/>
      <c r="VPO93" s="221"/>
      <c r="VPP93" s="221"/>
      <c r="VPQ93" s="221"/>
      <c r="VPR93" s="221"/>
      <c r="VPS93" s="221"/>
      <c r="VPT93" s="221"/>
      <c r="VPU93" s="221"/>
      <c r="VPV93" s="221"/>
      <c r="VPW93" s="221"/>
      <c r="VPX93" s="221"/>
      <c r="VPY93" s="221"/>
      <c r="VPZ93" s="221"/>
      <c r="VQA93" s="221"/>
      <c r="VQB93" s="221"/>
      <c r="VQC93" s="221"/>
      <c r="VQD93" s="221"/>
      <c r="VQE93" s="221"/>
      <c r="VQF93" s="221"/>
      <c r="VQG93" s="221"/>
      <c r="VQH93" s="221"/>
      <c r="VQI93" s="221"/>
      <c r="VQJ93" s="221"/>
      <c r="VQK93" s="221"/>
      <c r="VQL93" s="221"/>
      <c r="VQM93" s="221"/>
      <c r="VQN93" s="221"/>
      <c r="VQO93" s="221"/>
      <c r="VQP93" s="221"/>
      <c r="VQQ93" s="221"/>
      <c r="VQR93" s="221"/>
      <c r="VQS93" s="221"/>
      <c r="VQT93" s="221"/>
      <c r="VQU93" s="221"/>
      <c r="VQV93" s="221"/>
      <c r="VQW93" s="221"/>
      <c r="VQX93" s="221"/>
      <c r="VQY93" s="221"/>
      <c r="VQZ93" s="221"/>
      <c r="VRA93" s="221"/>
      <c r="VRB93" s="221"/>
      <c r="VRC93" s="221"/>
      <c r="VRD93" s="221"/>
      <c r="VRE93" s="221"/>
      <c r="VRF93" s="221"/>
      <c r="VRG93" s="221"/>
      <c r="VRH93" s="221"/>
      <c r="VRI93" s="221"/>
      <c r="VRJ93" s="221"/>
      <c r="VRK93" s="221"/>
      <c r="VRL93" s="221"/>
      <c r="VRM93" s="221"/>
      <c r="VRN93" s="221"/>
      <c r="VRO93" s="221"/>
      <c r="VRP93" s="221"/>
      <c r="VRQ93" s="221"/>
      <c r="VRR93" s="221"/>
      <c r="VRS93" s="221"/>
      <c r="VRT93" s="221"/>
      <c r="VRU93" s="221"/>
      <c r="VRV93" s="221"/>
      <c r="VRW93" s="221"/>
      <c r="VRX93" s="221"/>
      <c r="VRY93" s="221"/>
      <c r="VRZ93" s="221"/>
      <c r="VSA93" s="221"/>
      <c r="VSB93" s="221"/>
      <c r="VSC93" s="221"/>
      <c r="VSD93" s="221"/>
      <c r="VSE93" s="221"/>
      <c r="VSF93" s="221"/>
      <c r="VSG93" s="221"/>
      <c r="VSH93" s="221"/>
      <c r="VSI93" s="221"/>
      <c r="VSJ93" s="221"/>
      <c r="VSK93" s="221"/>
      <c r="VSL93" s="221"/>
      <c r="VSM93" s="221"/>
      <c r="VSN93" s="221"/>
      <c r="VSO93" s="221"/>
      <c r="VSP93" s="221"/>
      <c r="VSQ93" s="221"/>
      <c r="VSR93" s="221"/>
      <c r="VSS93" s="221"/>
      <c r="VST93" s="221"/>
      <c r="VSU93" s="221"/>
      <c r="VSV93" s="221"/>
      <c r="VSW93" s="221"/>
      <c r="VSX93" s="221"/>
      <c r="VSY93" s="221"/>
      <c r="VSZ93" s="221"/>
      <c r="VTA93" s="221"/>
      <c r="VTB93" s="221"/>
      <c r="VTC93" s="221"/>
      <c r="VTD93" s="221"/>
      <c r="VTE93" s="221"/>
      <c r="VTF93" s="221"/>
      <c r="VTG93" s="221"/>
      <c r="VTH93" s="221"/>
      <c r="VTI93" s="221"/>
      <c r="VTJ93" s="221"/>
      <c r="VTK93" s="221"/>
      <c r="VTL93" s="221"/>
      <c r="VTM93" s="221"/>
      <c r="VTN93" s="221"/>
      <c r="VTO93" s="221"/>
      <c r="VTP93" s="221"/>
      <c r="VTQ93" s="221"/>
      <c r="VTR93" s="221"/>
      <c r="VTS93" s="221"/>
      <c r="VTT93" s="221"/>
      <c r="VTU93" s="221"/>
      <c r="VTV93" s="221"/>
      <c r="VTW93" s="221"/>
      <c r="VTX93" s="221"/>
      <c r="VTY93" s="221"/>
      <c r="VTZ93" s="221"/>
      <c r="VUA93" s="221"/>
      <c r="VUB93" s="221"/>
      <c r="VUC93" s="221"/>
      <c r="VUD93" s="221"/>
      <c r="VUE93" s="221"/>
      <c r="VUF93" s="221"/>
      <c r="VUG93" s="221"/>
      <c r="VUH93" s="221"/>
      <c r="VUI93" s="221"/>
      <c r="VUJ93" s="221"/>
      <c r="VUK93" s="221"/>
      <c r="VUL93" s="221"/>
      <c r="VUM93" s="221"/>
      <c r="VUN93" s="221"/>
      <c r="VUO93" s="221"/>
      <c r="VUP93" s="221"/>
      <c r="VUQ93" s="221"/>
      <c r="VUR93" s="221"/>
      <c r="VUS93" s="221"/>
      <c r="VUT93" s="221"/>
      <c r="VUU93" s="221"/>
      <c r="VUV93" s="221"/>
      <c r="VUW93" s="221"/>
      <c r="VUX93" s="221"/>
      <c r="VUY93" s="221"/>
      <c r="VUZ93" s="221"/>
      <c r="VVA93" s="221"/>
      <c r="VVB93" s="221"/>
      <c r="VVC93" s="221"/>
      <c r="VVD93" s="221"/>
      <c r="VVE93" s="221"/>
      <c r="VVF93" s="221"/>
      <c r="VVG93" s="221"/>
      <c r="VVH93" s="221"/>
      <c r="VVI93" s="221"/>
      <c r="VVJ93" s="221"/>
      <c r="VVK93" s="221"/>
      <c r="VVL93" s="221"/>
      <c r="VVM93" s="221"/>
      <c r="VVN93" s="221"/>
      <c r="VVO93" s="221"/>
      <c r="VVP93" s="221"/>
      <c r="VVQ93" s="221"/>
      <c r="VVR93" s="221"/>
      <c r="VVS93" s="221"/>
      <c r="VVT93" s="221"/>
      <c r="VVU93" s="221"/>
      <c r="VVV93" s="221"/>
      <c r="VVW93" s="221"/>
      <c r="VVX93" s="221"/>
      <c r="VVY93" s="221"/>
      <c r="VVZ93" s="221"/>
      <c r="VWA93" s="221"/>
      <c r="VWB93" s="221"/>
      <c r="VWC93" s="221"/>
      <c r="VWD93" s="221"/>
      <c r="VWE93" s="221"/>
      <c r="VWF93" s="221"/>
      <c r="VWG93" s="221"/>
      <c r="VWH93" s="221"/>
      <c r="VWI93" s="221"/>
      <c r="VWJ93" s="221"/>
      <c r="VWK93" s="221"/>
      <c r="VWL93" s="221"/>
      <c r="VWM93" s="221"/>
      <c r="VWN93" s="221"/>
      <c r="VWO93" s="221"/>
      <c r="VWP93" s="221"/>
      <c r="VWQ93" s="221"/>
      <c r="VWR93" s="221"/>
      <c r="VWS93" s="221"/>
      <c r="VWT93" s="221"/>
      <c r="VWU93" s="221"/>
      <c r="VWV93" s="221"/>
      <c r="VWW93" s="221"/>
      <c r="VWX93" s="221"/>
      <c r="VWY93" s="221"/>
      <c r="VWZ93" s="221"/>
      <c r="VXA93" s="221"/>
      <c r="VXB93" s="221"/>
      <c r="VXC93" s="221"/>
      <c r="VXD93" s="221"/>
      <c r="VXE93" s="221"/>
      <c r="VXF93" s="221"/>
      <c r="VXG93" s="221"/>
      <c r="VXH93" s="221"/>
      <c r="VXI93" s="221"/>
      <c r="VXJ93" s="221"/>
      <c r="VXK93" s="221"/>
      <c r="VXL93" s="221"/>
      <c r="VXM93" s="221"/>
      <c r="VXN93" s="221"/>
      <c r="VXO93" s="221"/>
      <c r="VXP93" s="221"/>
      <c r="VXQ93" s="221"/>
      <c r="VXR93" s="221"/>
      <c r="VXS93" s="221"/>
      <c r="VXT93" s="221"/>
      <c r="VXU93" s="221"/>
      <c r="VXV93" s="221"/>
      <c r="VXW93" s="221"/>
      <c r="VXX93" s="221"/>
      <c r="VXY93" s="221"/>
      <c r="VXZ93" s="221"/>
      <c r="VYA93" s="221"/>
      <c r="VYB93" s="221"/>
      <c r="VYC93" s="221"/>
      <c r="VYD93" s="221"/>
      <c r="VYE93" s="221"/>
      <c r="VYF93" s="221"/>
      <c r="VYG93" s="221"/>
      <c r="VYH93" s="221"/>
      <c r="VYI93" s="221"/>
      <c r="VYJ93" s="221"/>
      <c r="VYK93" s="221"/>
      <c r="VYL93" s="221"/>
      <c r="VYM93" s="221"/>
      <c r="VYN93" s="221"/>
      <c r="VYO93" s="221"/>
      <c r="VYP93" s="221"/>
      <c r="VYQ93" s="221"/>
      <c r="VYR93" s="221"/>
      <c r="VYS93" s="221"/>
      <c r="VYT93" s="221"/>
      <c r="VYU93" s="221"/>
      <c r="VYV93" s="221"/>
      <c r="VYW93" s="221"/>
      <c r="VYX93" s="221"/>
      <c r="VYY93" s="221"/>
      <c r="VYZ93" s="221"/>
      <c r="VZA93" s="221"/>
      <c r="VZB93" s="221"/>
      <c r="VZC93" s="221"/>
      <c r="VZD93" s="221"/>
      <c r="VZE93" s="221"/>
      <c r="VZF93" s="221"/>
      <c r="VZG93" s="221"/>
      <c r="VZH93" s="221"/>
      <c r="VZI93" s="221"/>
      <c r="VZJ93" s="221"/>
      <c r="VZK93" s="221"/>
      <c r="VZL93" s="221"/>
      <c r="VZM93" s="221"/>
      <c r="VZN93" s="221"/>
      <c r="VZO93" s="221"/>
      <c r="VZP93" s="221"/>
      <c r="VZQ93" s="221"/>
      <c r="VZR93" s="221"/>
      <c r="VZS93" s="221"/>
      <c r="VZT93" s="221"/>
      <c r="VZU93" s="221"/>
      <c r="VZV93" s="221"/>
      <c r="VZW93" s="221"/>
      <c r="VZX93" s="221"/>
      <c r="VZY93" s="221"/>
      <c r="VZZ93" s="221"/>
      <c r="WAA93" s="221"/>
      <c r="WAB93" s="221"/>
      <c r="WAC93" s="221"/>
      <c r="WAD93" s="221"/>
      <c r="WAE93" s="221"/>
      <c r="WAF93" s="221"/>
      <c r="WAG93" s="221"/>
      <c r="WAH93" s="221"/>
      <c r="WAI93" s="221"/>
      <c r="WAJ93" s="221"/>
      <c r="WAK93" s="221"/>
      <c r="WAL93" s="221"/>
      <c r="WAM93" s="221"/>
      <c r="WAN93" s="221"/>
      <c r="WAO93" s="221"/>
      <c r="WAP93" s="221"/>
      <c r="WAQ93" s="221"/>
      <c r="WAR93" s="221"/>
      <c r="WAS93" s="221"/>
      <c r="WAT93" s="221"/>
      <c r="WAU93" s="221"/>
      <c r="WAV93" s="221"/>
      <c r="WAW93" s="221"/>
      <c r="WAX93" s="221"/>
      <c r="WAY93" s="221"/>
      <c r="WAZ93" s="221"/>
      <c r="WBA93" s="221"/>
      <c r="WBB93" s="221"/>
      <c r="WBC93" s="221"/>
      <c r="WBD93" s="221"/>
      <c r="WBE93" s="221"/>
      <c r="WBF93" s="221"/>
      <c r="WBG93" s="221"/>
      <c r="WBH93" s="221"/>
      <c r="WBI93" s="221"/>
      <c r="WBJ93" s="221"/>
      <c r="WBK93" s="221"/>
      <c r="WBL93" s="221"/>
      <c r="WBM93" s="221"/>
      <c r="WBN93" s="221"/>
      <c r="WBO93" s="221"/>
      <c r="WBP93" s="221"/>
      <c r="WBQ93" s="221"/>
      <c r="WBR93" s="221"/>
      <c r="WBS93" s="221"/>
      <c r="WBT93" s="221"/>
      <c r="WBU93" s="221"/>
      <c r="WBV93" s="221"/>
      <c r="WBW93" s="221"/>
      <c r="WBX93" s="221"/>
      <c r="WBY93" s="221"/>
      <c r="WBZ93" s="221"/>
      <c r="WCA93" s="221"/>
      <c r="WCB93" s="221"/>
      <c r="WCC93" s="221"/>
      <c r="WCD93" s="221"/>
      <c r="WCE93" s="221"/>
      <c r="WCF93" s="221"/>
      <c r="WCG93" s="221"/>
      <c r="WCH93" s="221"/>
      <c r="WCI93" s="221"/>
      <c r="WCJ93" s="221"/>
      <c r="WCK93" s="221"/>
      <c r="WCL93" s="221"/>
      <c r="WCM93" s="221"/>
      <c r="WCN93" s="221"/>
      <c r="WCO93" s="221"/>
      <c r="WCP93" s="221"/>
      <c r="WCQ93" s="221"/>
      <c r="WCR93" s="221"/>
      <c r="WCS93" s="221"/>
      <c r="WCT93" s="221"/>
      <c r="WCU93" s="221"/>
      <c r="WCV93" s="221"/>
      <c r="WCW93" s="221"/>
      <c r="WCX93" s="221"/>
      <c r="WCY93" s="221"/>
      <c r="WCZ93" s="221"/>
      <c r="WDA93" s="221"/>
      <c r="WDB93" s="221"/>
      <c r="WDC93" s="221"/>
      <c r="WDD93" s="221"/>
      <c r="WDE93" s="221"/>
      <c r="WDF93" s="221"/>
      <c r="WDG93" s="221"/>
      <c r="WDH93" s="221"/>
      <c r="WDI93" s="221"/>
      <c r="WDJ93" s="221"/>
      <c r="WDK93" s="221"/>
      <c r="WDL93" s="221"/>
      <c r="WDM93" s="221"/>
      <c r="WDN93" s="221"/>
      <c r="WDO93" s="221"/>
      <c r="WDP93" s="221"/>
      <c r="WDQ93" s="221"/>
      <c r="WDR93" s="221"/>
      <c r="WDS93" s="221"/>
      <c r="WDT93" s="221"/>
      <c r="WDU93" s="221"/>
      <c r="WDV93" s="221"/>
      <c r="WDW93" s="221"/>
      <c r="WDX93" s="221"/>
      <c r="WDY93" s="221"/>
      <c r="WDZ93" s="221"/>
      <c r="WEA93" s="221"/>
      <c r="WEB93" s="221"/>
      <c r="WEC93" s="221"/>
      <c r="WED93" s="221"/>
      <c r="WEE93" s="221"/>
      <c r="WEF93" s="221"/>
      <c r="WEG93" s="221"/>
      <c r="WEH93" s="221"/>
      <c r="WEI93" s="221"/>
      <c r="WEJ93" s="221"/>
      <c r="WEK93" s="221"/>
      <c r="WEL93" s="221"/>
      <c r="WEM93" s="221"/>
      <c r="WEN93" s="221"/>
      <c r="WEO93" s="221"/>
      <c r="WEP93" s="221"/>
      <c r="WEQ93" s="221"/>
      <c r="WER93" s="221"/>
      <c r="WES93" s="221"/>
      <c r="WET93" s="221"/>
      <c r="WEU93" s="221"/>
      <c r="WEV93" s="221"/>
      <c r="WEW93" s="221"/>
      <c r="WEX93" s="221"/>
      <c r="WEY93" s="221"/>
      <c r="WEZ93" s="221"/>
      <c r="WFA93" s="221"/>
      <c r="WFB93" s="221"/>
      <c r="WFC93" s="221"/>
      <c r="WFD93" s="221"/>
      <c r="WFE93" s="221"/>
      <c r="WFF93" s="221"/>
      <c r="WFG93" s="221"/>
      <c r="WFH93" s="221"/>
      <c r="WFI93" s="221"/>
      <c r="WFJ93" s="221"/>
      <c r="WFK93" s="221"/>
      <c r="WFL93" s="221"/>
      <c r="WFM93" s="221"/>
      <c r="WFN93" s="221"/>
      <c r="WFO93" s="221"/>
      <c r="WFP93" s="221"/>
      <c r="WFQ93" s="221"/>
      <c r="WFR93" s="221"/>
      <c r="WFS93" s="221"/>
      <c r="WFT93" s="221"/>
      <c r="WFU93" s="221"/>
      <c r="WFV93" s="221"/>
      <c r="WFW93" s="221"/>
      <c r="WFX93" s="221"/>
      <c r="WFY93" s="221"/>
      <c r="WFZ93" s="221"/>
      <c r="WGA93" s="221"/>
      <c r="WGB93" s="221"/>
      <c r="WGC93" s="221"/>
      <c r="WGD93" s="221"/>
      <c r="WGE93" s="221"/>
      <c r="WGF93" s="221"/>
      <c r="WGG93" s="221"/>
      <c r="WGH93" s="221"/>
      <c r="WGI93" s="221"/>
      <c r="WGJ93" s="221"/>
      <c r="WGK93" s="221"/>
      <c r="WGL93" s="221"/>
      <c r="WGM93" s="221"/>
      <c r="WGN93" s="221"/>
      <c r="WGO93" s="221"/>
      <c r="WGP93" s="221"/>
      <c r="WGQ93" s="221"/>
      <c r="WGR93" s="221"/>
      <c r="WGS93" s="221"/>
      <c r="WGT93" s="221"/>
      <c r="WGU93" s="221"/>
      <c r="WGV93" s="221"/>
      <c r="WGW93" s="221"/>
      <c r="WGX93" s="221"/>
      <c r="WGY93" s="221"/>
      <c r="WGZ93" s="221"/>
      <c r="WHA93" s="221"/>
      <c r="WHB93" s="221"/>
      <c r="WHC93" s="221"/>
      <c r="WHD93" s="221"/>
      <c r="WHE93" s="221"/>
      <c r="WHF93" s="221"/>
      <c r="WHG93" s="221"/>
      <c r="WHH93" s="221"/>
      <c r="WHI93" s="221"/>
      <c r="WHJ93" s="221"/>
      <c r="WHK93" s="221"/>
      <c r="WHL93" s="221"/>
      <c r="WHM93" s="221"/>
      <c r="WHN93" s="221"/>
      <c r="WHO93" s="221"/>
      <c r="WHP93" s="221"/>
      <c r="WHQ93" s="221"/>
      <c r="WHR93" s="221"/>
      <c r="WHS93" s="221"/>
      <c r="WHT93" s="221"/>
      <c r="WHU93" s="221"/>
      <c r="WHV93" s="221"/>
      <c r="WHW93" s="221"/>
      <c r="WHX93" s="221"/>
      <c r="WHY93" s="221"/>
      <c r="WHZ93" s="221"/>
      <c r="WIA93" s="221"/>
      <c r="WIB93" s="221"/>
      <c r="WIC93" s="221"/>
      <c r="WID93" s="221"/>
      <c r="WIE93" s="221"/>
      <c r="WIF93" s="221"/>
      <c r="WIG93" s="221"/>
      <c r="WIH93" s="221"/>
      <c r="WII93" s="221"/>
      <c r="WIJ93" s="221"/>
      <c r="WIK93" s="221"/>
      <c r="WIL93" s="221"/>
      <c r="WIM93" s="221"/>
      <c r="WIN93" s="221"/>
      <c r="WIO93" s="221"/>
      <c r="WIP93" s="221"/>
      <c r="WIQ93" s="221"/>
      <c r="WIR93" s="221"/>
      <c r="WIS93" s="221"/>
      <c r="WIT93" s="221"/>
      <c r="WIU93" s="221"/>
      <c r="WIV93" s="221"/>
      <c r="WIW93" s="221"/>
      <c r="WIX93" s="221"/>
      <c r="WIY93" s="221"/>
      <c r="WIZ93" s="221"/>
      <c r="WJA93" s="221"/>
      <c r="WJB93" s="221"/>
      <c r="WJC93" s="221"/>
      <c r="WJD93" s="221"/>
      <c r="WJE93" s="221"/>
      <c r="WJF93" s="221"/>
      <c r="WJG93" s="221"/>
      <c r="WJH93" s="221"/>
      <c r="WJI93" s="221"/>
      <c r="WJJ93" s="221"/>
      <c r="WJK93" s="221"/>
      <c r="WJL93" s="221"/>
      <c r="WJM93" s="221"/>
      <c r="WJN93" s="221"/>
      <c r="WJO93" s="221"/>
      <c r="WJP93" s="221"/>
      <c r="WJQ93" s="221"/>
      <c r="WJR93" s="221"/>
      <c r="WJS93" s="221"/>
      <c r="WJT93" s="221"/>
      <c r="WJU93" s="221"/>
      <c r="WJV93" s="221"/>
      <c r="WJW93" s="221"/>
      <c r="WJX93" s="221"/>
      <c r="WJY93" s="221"/>
      <c r="WJZ93" s="221"/>
      <c r="WKA93" s="221"/>
      <c r="WKB93" s="221"/>
      <c r="WKC93" s="221"/>
      <c r="WKD93" s="221"/>
      <c r="WKE93" s="221"/>
      <c r="WKF93" s="221"/>
      <c r="WKG93" s="221"/>
      <c r="WKH93" s="221"/>
      <c r="WKI93" s="221"/>
      <c r="WKJ93" s="221"/>
      <c r="WKK93" s="221"/>
      <c r="WKL93" s="221"/>
      <c r="WKM93" s="221"/>
      <c r="WKN93" s="221"/>
      <c r="WKO93" s="221"/>
      <c r="WKP93" s="221"/>
      <c r="WKQ93" s="221"/>
      <c r="WKR93" s="221"/>
      <c r="WKS93" s="221"/>
      <c r="WKT93" s="221"/>
      <c r="WKU93" s="221"/>
      <c r="WKV93" s="221"/>
      <c r="WKW93" s="221"/>
      <c r="WKX93" s="221"/>
      <c r="WKY93" s="221"/>
      <c r="WKZ93" s="221"/>
      <c r="WLA93" s="221"/>
      <c r="WLB93" s="221"/>
      <c r="WLC93" s="221"/>
      <c r="WLD93" s="221"/>
      <c r="WLE93" s="221"/>
      <c r="WLF93" s="221"/>
      <c r="WLG93" s="221"/>
      <c r="WLH93" s="221"/>
      <c r="WLI93" s="221"/>
      <c r="WLJ93" s="221"/>
      <c r="WLK93" s="221"/>
      <c r="WLL93" s="221"/>
      <c r="WLM93" s="221"/>
      <c r="WLN93" s="221"/>
      <c r="WLO93" s="221"/>
      <c r="WLP93" s="221"/>
      <c r="WLQ93" s="221"/>
      <c r="WLR93" s="221"/>
      <c r="WLS93" s="221"/>
      <c r="WLT93" s="221"/>
      <c r="WLU93" s="221"/>
      <c r="WLV93" s="221"/>
      <c r="WLW93" s="221"/>
      <c r="WLX93" s="221"/>
      <c r="WLY93" s="221"/>
      <c r="WLZ93" s="221"/>
      <c r="WMA93" s="221"/>
      <c r="WMB93" s="221"/>
      <c r="WMC93" s="221"/>
      <c r="WMD93" s="221"/>
      <c r="WME93" s="221"/>
      <c r="WMF93" s="221"/>
      <c r="WMG93" s="221"/>
      <c r="WMH93" s="221"/>
      <c r="WMI93" s="221"/>
      <c r="WMJ93" s="221"/>
      <c r="WMK93" s="221"/>
      <c r="WML93" s="221"/>
      <c r="WMM93" s="221"/>
      <c r="WMN93" s="221"/>
      <c r="WMO93" s="221"/>
      <c r="WMP93" s="221"/>
      <c r="WMQ93" s="221"/>
      <c r="WMR93" s="221"/>
      <c r="WMS93" s="221"/>
      <c r="WMT93" s="221"/>
      <c r="WMU93" s="221"/>
      <c r="WMV93" s="221"/>
      <c r="WMW93" s="221"/>
      <c r="WMX93" s="221"/>
      <c r="WMY93" s="221"/>
      <c r="WMZ93" s="221"/>
      <c r="WNA93" s="221"/>
      <c r="WNB93" s="221"/>
      <c r="WNC93" s="221"/>
      <c r="WND93" s="221"/>
      <c r="WNE93" s="221"/>
      <c r="WNF93" s="221"/>
      <c r="WNG93" s="221"/>
      <c r="WNH93" s="221"/>
      <c r="WNI93" s="221"/>
      <c r="WNJ93" s="221"/>
      <c r="WNK93" s="221"/>
      <c r="WNL93" s="221"/>
      <c r="WNM93" s="221"/>
      <c r="WNN93" s="221"/>
      <c r="WNO93" s="221"/>
      <c r="WNP93" s="221"/>
      <c r="WNQ93" s="221"/>
      <c r="WNR93" s="221"/>
      <c r="WNS93" s="221"/>
      <c r="WNT93" s="221"/>
      <c r="WNU93" s="221"/>
      <c r="WNV93" s="221"/>
      <c r="WNW93" s="221"/>
      <c r="WNX93" s="221"/>
      <c r="WNY93" s="221"/>
      <c r="WNZ93" s="221"/>
      <c r="WOA93" s="221"/>
      <c r="WOB93" s="221"/>
      <c r="WOC93" s="221"/>
      <c r="WOD93" s="221"/>
      <c r="WOE93" s="221"/>
      <c r="WOF93" s="221"/>
      <c r="WOG93" s="221"/>
      <c r="WOH93" s="221"/>
      <c r="WOI93" s="221"/>
      <c r="WOJ93" s="221"/>
      <c r="WOK93" s="221"/>
      <c r="WOL93" s="221"/>
      <c r="WOM93" s="221"/>
      <c r="WON93" s="221"/>
      <c r="WOO93" s="221"/>
      <c r="WOP93" s="221"/>
      <c r="WOQ93" s="221"/>
      <c r="WOR93" s="221"/>
      <c r="WOS93" s="221"/>
      <c r="WOT93" s="221"/>
      <c r="WOU93" s="221"/>
      <c r="WOV93" s="221"/>
      <c r="WOW93" s="221"/>
      <c r="WOX93" s="221"/>
      <c r="WOY93" s="221"/>
      <c r="WOZ93" s="221"/>
      <c r="WPA93" s="221"/>
      <c r="WPB93" s="221"/>
      <c r="WPC93" s="221"/>
      <c r="WPD93" s="221"/>
      <c r="WPE93" s="221"/>
      <c r="WPF93" s="221"/>
      <c r="WPG93" s="221"/>
      <c r="WPH93" s="221"/>
      <c r="WPI93" s="221"/>
      <c r="WPJ93" s="221"/>
      <c r="WPK93" s="221"/>
      <c r="WPL93" s="221"/>
      <c r="WPM93" s="221"/>
      <c r="WPN93" s="221"/>
      <c r="WPO93" s="221"/>
      <c r="WPP93" s="221"/>
      <c r="WPQ93" s="221"/>
      <c r="WPR93" s="221"/>
      <c r="WPS93" s="221"/>
      <c r="WPT93" s="221"/>
      <c r="WPU93" s="221"/>
      <c r="WPV93" s="221"/>
      <c r="WPW93" s="221"/>
      <c r="WPX93" s="221"/>
      <c r="WPY93" s="221"/>
      <c r="WPZ93" s="221"/>
      <c r="WQA93" s="221"/>
      <c r="WQB93" s="221"/>
      <c r="WQC93" s="221"/>
      <c r="WQD93" s="221"/>
      <c r="WQE93" s="221"/>
      <c r="WQF93" s="221"/>
      <c r="WQG93" s="221"/>
      <c r="WQH93" s="221"/>
      <c r="WQI93" s="221"/>
      <c r="WQJ93" s="221"/>
      <c r="WQK93" s="221"/>
      <c r="WQL93" s="221"/>
      <c r="WQM93" s="221"/>
      <c r="WQN93" s="221"/>
      <c r="WQO93" s="221"/>
      <c r="WQP93" s="221"/>
      <c r="WQQ93" s="221"/>
      <c r="WQR93" s="221"/>
      <c r="WQS93" s="221"/>
      <c r="WQT93" s="221"/>
      <c r="WQU93" s="221"/>
      <c r="WQV93" s="221"/>
      <c r="WQW93" s="221"/>
      <c r="WQX93" s="221"/>
      <c r="WQY93" s="221"/>
      <c r="WQZ93" s="221"/>
      <c r="WRA93" s="221"/>
      <c r="WRB93" s="221"/>
      <c r="WRC93" s="221"/>
      <c r="WRD93" s="221"/>
      <c r="WRE93" s="221"/>
      <c r="WRF93" s="221"/>
      <c r="WRG93" s="221"/>
      <c r="WRH93" s="221"/>
      <c r="WRI93" s="221"/>
      <c r="WRJ93" s="221"/>
      <c r="WRK93" s="221"/>
      <c r="WRL93" s="221"/>
      <c r="WRM93" s="221"/>
      <c r="WRN93" s="221"/>
      <c r="WRO93" s="221"/>
      <c r="WRP93" s="221"/>
      <c r="WRQ93" s="221"/>
      <c r="WRR93" s="221"/>
      <c r="WRS93" s="221"/>
      <c r="WRT93" s="221"/>
      <c r="WRU93" s="221"/>
      <c r="WRV93" s="221"/>
      <c r="WRW93" s="221"/>
      <c r="WRX93" s="221"/>
      <c r="WRY93" s="221"/>
      <c r="WRZ93" s="221"/>
      <c r="WSA93" s="221"/>
      <c r="WSB93" s="221"/>
      <c r="WSC93" s="221"/>
      <c r="WSD93" s="221"/>
      <c r="WSE93" s="221"/>
      <c r="WSF93" s="221"/>
      <c r="WSG93" s="221"/>
      <c r="WSH93" s="221"/>
      <c r="WSI93" s="221"/>
      <c r="WSJ93" s="221"/>
      <c r="WSK93" s="221"/>
      <c r="WSL93" s="221"/>
      <c r="WSM93" s="221"/>
      <c r="WSN93" s="221"/>
      <c r="WSO93" s="221"/>
      <c r="WSP93" s="221"/>
      <c r="WSQ93" s="221"/>
      <c r="WSR93" s="221"/>
      <c r="WSS93" s="221"/>
      <c r="WST93" s="221"/>
      <c r="WSU93" s="221"/>
      <c r="WSV93" s="221"/>
      <c r="WSW93" s="221"/>
      <c r="WSX93" s="221"/>
      <c r="WSY93" s="221"/>
      <c r="WSZ93" s="221"/>
      <c r="WTA93" s="221"/>
      <c r="WTB93" s="221"/>
      <c r="WTC93" s="221"/>
      <c r="WTD93" s="221"/>
      <c r="WTE93" s="221"/>
      <c r="WTF93" s="221"/>
      <c r="WTG93" s="221"/>
      <c r="WTH93" s="221"/>
      <c r="WTI93" s="221"/>
      <c r="WTJ93" s="221"/>
      <c r="WTK93" s="221"/>
      <c r="WTL93" s="221"/>
      <c r="WTM93" s="221"/>
      <c r="WTN93" s="221"/>
      <c r="WTO93" s="221"/>
      <c r="WTP93" s="221"/>
      <c r="WTQ93" s="221"/>
      <c r="WTR93" s="221"/>
      <c r="WTS93" s="221"/>
      <c r="WTT93" s="221"/>
      <c r="WTU93" s="221"/>
      <c r="WTV93" s="221"/>
      <c r="WTW93" s="221"/>
      <c r="WTX93" s="221"/>
      <c r="WTY93" s="221"/>
      <c r="WTZ93" s="221"/>
      <c r="WUA93" s="221"/>
      <c r="WUB93" s="221"/>
      <c r="WUC93" s="221"/>
      <c r="WUD93" s="221"/>
      <c r="WUE93" s="221"/>
      <c r="WUF93" s="221"/>
      <c r="WUG93" s="221"/>
      <c r="WUH93" s="221"/>
      <c r="WUI93" s="221"/>
      <c r="WUJ93" s="221"/>
      <c r="WUK93" s="221"/>
      <c r="WUL93" s="221"/>
      <c r="WUM93" s="221"/>
      <c r="WUN93" s="221"/>
      <c r="WUO93" s="221"/>
      <c r="WUP93" s="221"/>
      <c r="WUQ93" s="221"/>
      <c r="WUR93" s="221"/>
      <c r="WUS93" s="221"/>
      <c r="WUT93" s="221"/>
      <c r="WUU93" s="221"/>
      <c r="WUV93" s="221"/>
      <c r="WUW93" s="221"/>
      <c r="WUX93" s="221"/>
      <c r="WUY93" s="221"/>
      <c r="WUZ93" s="221"/>
      <c r="WVA93" s="221"/>
      <c r="WVB93" s="221"/>
      <c r="WVC93" s="221"/>
      <c r="WVD93" s="221"/>
      <c r="WVE93" s="221"/>
      <c r="WVF93" s="221"/>
      <c r="WVG93" s="221"/>
      <c r="WVH93" s="221"/>
      <c r="WVI93" s="221"/>
      <c r="WVJ93" s="221"/>
      <c r="WVK93" s="221"/>
      <c r="WVL93" s="221"/>
      <c r="WVM93" s="221"/>
      <c r="WVN93" s="221"/>
      <c r="WVO93" s="221"/>
      <c r="WVP93" s="221"/>
      <c r="WVQ93" s="221"/>
      <c r="WVR93" s="221"/>
      <c r="WVS93" s="221"/>
      <c r="WVT93" s="221"/>
      <c r="WVU93" s="221"/>
      <c r="WVV93" s="221"/>
      <c r="WVW93" s="221"/>
      <c r="WVX93" s="221"/>
      <c r="WVY93" s="221"/>
      <c r="WVZ93" s="221"/>
      <c r="WWA93" s="221"/>
      <c r="WWB93" s="221"/>
      <c r="WWC93" s="221"/>
      <c r="WWD93" s="221"/>
      <c r="WWE93" s="221"/>
      <c r="WWF93" s="221"/>
      <c r="WWG93" s="221"/>
      <c r="WWH93" s="221"/>
      <c r="WWI93" s="221"/>
      <c r="WWJ93" s="221"/>
      <c r="WWK93" s="221"/>
      <c r="WWL93" s="221"/>
      <c r="WWM93" s="221"/>
      <c r="WWN93" s="221"/>
      <c r="WWO93" s="221"/>
      <c r="WWP93" s="221"/>
      <c r="WWQ93" s="221"/>
      <c r="WWR93" s="221"/>
      <c r="WWS93" s="221"/>
      <c r="WWT93" s="221"/>
      <c r="WWU93" s="221"/>
      <c r="WWV93" s="221"/>
      <c r="WWW93" s="221"/>
      <c r="WWX93" s="221"/>
      <c r="WWY93" s="221"/>
      <c r="WWZ93" s="221"/>
      <c r="WXA93" s="221"/>
      <c r="WXB93" s="221"/>
      <c r="WXC93" s="221"/>
      <c r="WXD93" s="221"/>
      <c r="WXE93" s="221"/>
      <c r="WXF93" s="221"/>
      <c r="WXG93" s="221"/>
      <c r="WXH93" s="221"/>
      <c r="WXI93" s="221"/>
      <c r="WXJ93" s="221"/>
      <c r="WXK93" s="221"/>
      <c r="WXL93" s="221"/>
      <c r="WXM93" s="221"/>
      <c r="WXN93" s="221"/>
      <c r="WXO93" s="221"/>
      <c r="WXP93" s="221"/>
      <c r="WXQ93" s="221"/>
      <c r="WXR93" s="221"/>
      <c r="WXS93" s="221"/>
      <c r="WXT93" s="221"/>
      <c r="WXU93" s="221"/>
      <c r="WXV93" s="221"/>
      <c r="WXW93" s="221"/>
      <c r="WXX93" s="221"/>
      <c r="WXY93" s="221"/>
      <c r="WXZ93" s="221"/>
      <c r="WYA93" s="221"/>
      <c r="WYB93" s="221"/>
      <c r="WYC93" s="221"/>
      <c r="WYD93" s="221"/>
      <c r="WYE93" s="221"/>
      <c r="WYF93" s="221"/>
      <c r="WYG93" s="221"/>
      <c r="WYH93" s="221"/>
      <c r="WYI93" s="221"/>
      <c r="WYJ93" s="221"/>
      <c r="WYK93" s="221"/>
      <c r="WYL93" s="221"/>
      <c r="WYM93" s="221"/>
      <c r="WYN93" s="221"/>
      <c r="WYO93" s="221"/>
      <c r="WYP93" s="221"/>
      <c r="WYQ93" s="221"/>
      <c r="WYR93" s="221"/>
      <c r="WYS93" s="221"/>
      <c r="WYT93" s="221"/>
      <c r="WYU93" s="221"/>
      <c r="WYV93" s="221"/>
      <c r="WYW93" s="221"/>
      <c r="WYX93" s="221"/>
      <c r="WYY93" s="221"/>
      <c r="WYZ93" s="221"/>
      <c r="WZA93" s="221"/>
      <c r="WZB93" s="221"/>
      <c r="WZC93" s="221"/>
      <c r="WZD93" s="221"/>
      <c r="WZE93" s="221"/>
      <c r="WZF93" s="221"/>
      <c r="WZG93" s="221"/>
      <c r="WZH93" s="221"/>
      <c r="WZI93" s="221"/>
      <c r="WZJ93" s="221"/>
      <c r="WZK93" s="221"/>
      <c r="WZL93" s="221"/>
      <c r="WZM93" s="221"/>
      <c r="WZN93" s="221"/>
      <c r="WZO93" s="221"/>
      <c r="WZP93" s="221"/>
      <c r="WZQ93" s="221"/>
      <c r="WZR93" s="221"/>
      <c r="WZS93" s="221"/>
      <c r="WZT93" s="221"/>
      <c r="WZU93" s="221"/>
      <c r="WZV93" s="221"/>
      <c r="WZW93" s="221"/>
      <c r="WZX93" s="221"/>
      <c r="WZY93" s="221"/>
      <c r="WZZ93" s="221"/>
      <c r="XAA93" s="221"/>
      <c r="XAB93" s="221"/>
      <c r="XAC93" s="221"/>
      <c r="XAD93" s="221"/>
      <c r="XAE93" s="221"/>
      <c r="XAF93" s="221"/>
      <c r="XAG93" s="221"/>
      <c r="XAH93" s="221"/>
      <c r="XAI93" s="221"/>
      <c r="XAJ93" s="221"/>
      <c r="XAK93" s="221"/>
      <c r="XAL93" s="221"/>
      <c r="XAM93" s="221"/>
      <c r="XAN93" s="221"/>
      <c r="XAO93" s="221"/>
      <c r="XAP93" s="221"/>
      <c r="XAQ93" s="221"/>
      <c r="XAR93" s="221"/>
      <c r="XAS93" s="221"/>
      <c r="XAT93" s="221"/>
      <c r="XAU93" s="221"/>
      <c r="XAV93" s="221"/>
      <c r="XAW93" s="221"/>
      <c r="XAX93" s="221"/>
      <c r="XAY93" s="221"/>
      <c r="XAZ93" s="221"/>
      <c r="XBA93" s="221"/>
      <c r="XBB93" s="221"/>
      <c r="XBC93" s="221"/>
      <c r="XBD93" s="221"/>
      <c r="XBE93" s="221"/>
      <c r="XBF93" s="221"/>
      <c r="XBG93" s="221"/>
      <c r="XBH93" s="221"/>
      <c r="XBI93" s="221"/>
      <c r="XBJ93" s="221"/>
      <c r="XBK93" s="221"/>
      <c r="XBL93" s="221"/>
      <c r="XBM93" s="221"/>
      <c r="XBN93" s="221"/>
      <c r="XBO93" s="221"/>
      <c r="XBP93" s="221"/>
      <c r="XBQ93" s="221"/>
      <c r="XBR93" s="221"/>
      <c r="XBS93" s="221"/>
      <c r="XBT93" s="221"/>
      <c r="XBU93" s="221"/>
      <c r="XBV93" s="221"/>
      <c r="XBW93" s="221"/>
      <c r="XBX93" s="221"/>
      <c r="XBY93" s="221"/>
      <c r="XBZ93" s="221"/>
      <c r="XCA93" s="221"/>
      <c r="XCB93" s="221"/>
      <c r="XCC93" s="221"/>
      <c r="XCD93" s="221"/>
      <c r="XCE93" s="221"/>
      <c r="XCF93" s="221"/>
      <c r="XCG93" s="221"/>
      <c r="XCH93" s="221"/>
      <c r="XCI93" s="221"/>
      <c r="XCJ93" s="221"/>
      <c r="XCK93" s="221"/>
      <c r="XCL93" s="221"/>
      <c r="XCM93" s="221"/>
      <c r="XCN93" s="221"/>
      <c r="XCO93" s="221"/>
      <c r="XCP93" s="221"/>
      <c r="XCQ93" s="221"/>
      <c r="XCR93" s="221"/>
      <c r="XCS93" s="221"/>
      <c r="XCT93" s="221"/>
      <c r="XCU93" s="221"/>
      <c r="XCV93" s="221"/>
      <c r="XCW93" s="221"/>
      <c r="XCX93" s="221"/>
      <c r="XCY93" s="221"/>
      <c r="XCZ93" s="221"/>
      <c r="XDA93" s="221"/>
      <c r="XDB93" s="221"/>
      <c r="XDC93" s="221"/>
      <c r="XDD93" s="221"/>
      <c r="XDE93" s="221"/>
      <c r="XDF93" s="221"/>
      <c r="XDG93" s="221"/>
      <c r="XDH93" s="221"/>
      <c r="XDI93" s="221"/>
      <c r="XDJ93" s="221"/>
      <c r="XDK93" s="221"/>
      <c r="XDL93" s="221"/>
      <c r="XDM93" s="221"/>
      <c r="XDN93" s="221"/>
      <c r="XDO93" s="221"/>
      <c r="XDP93" s="221"/>
      <c r="XDQ93" s="221"/>
      <c r="XDR93" s="221"/>
      <c r="XDS93" s="221"/>
      <c r="XDT93" s="221"/>
      <c r="XDU93" s="221"/>
      <c r="XDV93" s="221"/>
      <c r="XDW93" s="221"/>
      <c r="XDX93" s="221"/>
      <c r="XDY93" s="221"/>
      <c r="XDZ93" s="221"/>
      <c r="XEA93" s="221"/>
      <c r="XEB93" s="221"/>
      <c r="XEC93" s="221"/>
      <c r="XED93" s="221"/>
      <c r="XEE93" s="221"/>
      <c r="XEF93" s="221"/>
      <c r="XEG93" s="221"/>
      <c r="XEH93" s="221"/>
      <c r="XEI93" s="221"/>
      <c r="XEJ93" s="221"/>
      <c r="XEK93" s="221"/>
      <c r="XEL93" s="221"/>
    </row>
    <row r="94" spans="4:16366" ht="15" hidden="1" customHeight="1" outlineLevel="1"/>
    <row r="95" spans="4:16366" ht="15" customHeight="1" collapsed="1"/>
    <row r="96" spans="4:1636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5.0999999999999996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DA51-1A87-40B3-902B-33EB1EB527C9}">
  <dimension ref="B1:O31"/>
  <sheetViews>
    <sheetView zoomScale="111" workbookViewId="0">
      <selection activeCell="F25" sqref="F25"/>
    </sheetView>
  </sheetViews>
  <sheetFormatPr defaultColWidth="8.7109375" defaultRowHeight="15"/>
  <cols>
    <col min="1" max="1" width="8.7109375" style="324"/>
    <col min="2" max="2" width="16.7109375" style="324" bestFit="1" customWidth="1"/>
    <col min="3" max="3" width="20.5703125" style="324" bestFit="1" customWidth="1"/>
    <col min="4" max="4" width="22.42578125" style="324" bestFit="1" customWidth="1"/>
    <col min="5" max="5" width="17.5703125" style="324" bestFit="1" customWidth="1"/>
    <col min="6" max="6" width="10.42578125" style="324" bestFit="1" customWidth="1"/>
    <col min="7" max="7" width="6.7109375" style="324" bestFit="1" customWidth="1"/>
    <col min="8" max="8" width="9.42578125" style="324" bestFit="1" customWidth="1"/>
    <col min="9" max="9" width="16.42578125" style="324" bestFit="1" customWidth="1"/>
    <col min="10" max="10" width="9.42578125" style="324" bestFit="1" customWidth="1"/>
    <col min="11" max="16384" width="8.7109375" style="324"/>
  </cols>
  <sheetData>
    <row r="1" spans="2:13" ht="15.75" thickBot="1"/>
    <row r="2" spans="2:13">
      <c r="B2" s="384" t="s">
        <v>593</v>
      </c>
      <c r="C2" s="382" t="s">
        <v>605</v>
      </c>
      <c r="D2" s="381" t="s">
        <v>604</v>
      </c>
      <c r="E2" s="383" t="s">
        <v>603</v>
      </c>
      <c r="F2" s="381" t="s">
        <v>602</v>
      </c>
      <c r="G2" s="383" t="s">
        <v>601</v>
      </c>
      <c r="H2" s="382" t="s">
        <v>587</v>
      </c>
      <c r="I2" s="381" t="s">
        <v>600</v>
      </c>
      <c r="J2" s="380" t="s">
        <v>584</v>
      </c>
    </row>
    <row r="3" spans="2:13" ht="15.75">
      <c r="B3" s="379" t="s">
        <v>592</v>
      </c>
      <c r="C3" s="378" t="s">
        <v>599</v>
      </c>
      <c r="D3" s="377">
        <v>55.95</v>
      </c>
      <c r="E3" s="371">
        <v>1040</v>
      </c>
      <c r="F3" s="375">
        <f>D3*E3</f>
        <v>58188</v>
      </c>
      <c r="G3" s="376">
        <v>-3470</v>
      </c>
      <c r="H3" s="375">
        <v>54721</v>
      </c>
      <c r="I3" s="375">
        <v>2230</v>
      </c>
      <c r="J3" s="374">
        <f>H3/I3</f>
        <v>24.538565022421526</v>
      </c>
    </row>
    <row r="4" spans="2:13" ht="15.75">
      <c r="B4" s="373" t="s">
        <v>591</v>
      </c>
      <c r="C4" s="372" t="s">
        <v>598</v>
      </c>
      <c r="D4" s="324">
        <v>51.14</v>
      </c>
      <c r="E4" s="371">
        <v>94.13</v>
      </c>
      <c r="F4" s="369">
        <f>D4*E4</f>
        <v>4813.8081999999995</v>
      </c>
      <c r="G4" s="370">
        <v>-99.81</v>
      </c>
      <c r="H4" s="369">
        <v>4711.17</v>
      </c>
      <c r="I4" s="369">
        <v>160</v>
      </c>
      <c r="J4" s="368">
        <f>H4/I4</f>
        <v>29.444812500000001</v>
      </c>
    </row>
    <row r="5" spans="2:13" ht="15.75">
      <c r="B5" s="373" t="s">
        <v>590</v>
      </c>
      <c r="C5" s="372" t="s">
        <v>597</v>
      </c>
      <c r="D5" s="324">
        <v>188.17</v>
      </c>
      <c r="E5" s="371">
        <v>1380</v>
      </c>
      <c r="F5" s="369">
        <f>D5*E5</f>
        <v>259674.59999999998</v>
      </c>
      <c r="G5" s="370">
        <v>33000.050000000003</v>
      </c>
      <c r="H5" s="369">
        <v>292715</v>
      </c>
      <c r="I5" s="369">
        <v>13850</v>
      </c>
      <c r="J5" s="368">
        <f>H5/I5</f>
        <v>21.13465703971119</v>
      </c>
    </row>
    <row r="6" spans="2:13" ht="15.75">
      <c r="B6" s="373" t="s">
        <v>589</v>
      </c>
      <c r="C6" s="372" t="s">
        <v>596</v>
      </c>
      <c r="D6" s="324">
        <v>64.45</v>
      </c>
      <c r="E6" s="371">
        <v>4320</v>
      </c>
      <c r="F6" s="369">
        <f>D6*E6</f>
        <v>278424</v>
      </c>
      <c r="G6" s="370">
        <v>31001</v>
      </c>
      <c r="H6" s="369">
        <v>310004</v>
      </c>
      <c r="I6" s="369">
        <v>12300</v>
      </c>
      <c r="J6" s="368">
        <f>H6/I6</f>
        <v>25.203577235772357</v>
      </c>
    </row>
    <row r="7" spans="2:13" ht="16.5" thickBot="1">
      <c r="B7" s="367" t="s">
        <v>588</v>
      </c>
      <c r="C7" s="366" t="s">
        <v>595</v>
      </c>
      <c r="D7" s="365">
        <v>34.15</v>
      </c>
      <c r="E7" s="364">
        <v>1420</v>
      </c>
      <c r="F7" s="362">
        <f>D7*E7</f>
        <v>48493</v>
      </c>
      <c r="G7" s="363">
        <v>13000.02</v>
      </c>
      <c r="H7" s="362">
        <v>61513</v>
      </c>
      <c r="I7" s="362">
        <v>3240</v>
      </c>
      <c r="J7" s="361">
        <f>H7/I7</f>
        <v>18.985493827160493</v>
      </c>
    </row>
    <row r="8" spans="2:13" ht="15.75">
      <c r="B8" s="360"/>
      <c r="C8" s="360"/>
      <c r="G8" s="359"/>
    </row>
    <row r="9" spans="2:13" ht="15.75" thickBot="1">
      <c r="G9" s="359"/>
    </row>
    <row r="10" spans="2:13">
      <c r="G10" s="359"/>
      <c r="H10" s="358" t="s">
        <v>593</v>
      </c>
      <c r="I10" s="357" t="s">
        <v>592</v>
      </c>
      <c r="J10" s="357" t="s">
        <v>591</v>
      </c>
      <c r="K10" s="357" t="s">
        <v>590</v>
      </c>
      <c r="L10" s="357" t="s">
        <v>589</v>
      </c>
      <c r="M10" s="356" t="s">
        <v>588</v>
      </c>
    </row>
    <row r="11" spans="2:13">
      <c r="G11" s="359"/>
      <c r="H11" s="341" t="s">
        <v>587</v>
      </c>
      <c r="I11" s="343">
        <f>H3</f>
        <v>54721</v>
      </c>
      <c r="J11" s="343">
        <f>H4</f>
        <v>4711.17</v>
      </c>
      <c r="K11" s="343">
        <f>H5</f>
        <v>292715</v>
      </c>
      <c r="L11" s="343">
        <f>H6</f>
        <v>310004</v>
      </c>
      <c r="M11" s="354">
        <f>H7</f>
        <v>61513</v>
      </c>
    </row>
    <row r="12" spans="2:13">
      <c r="H12" s="341" t="s">
        <v>270</v>
      </c>
      <c r="I12" s="339">
        <v>1820</v>
      </c>
      <c r="J12" s="339">
        <v>130</v>
      </c>
      <c r="K12" s="339">
        <v>11100</v>
      </c>
      <c r="L12" s="339">
        <v>10200</v>
      </c>
      <c r="M12" s="351">
        <v>2500</v>
      </c>
    </row>
    <row r="13" spans="2:13" ht="15.75" thickBot="1">
      <c r="H13" s="350" t="s">
        <v>594</v>
      </c>
      <c r="I13" s="349">
        <f>I11/I12</f>
        <v>30.066483516483515</v>
      </c>
      <c r="J13" s="349">
        <f>J11/J12</f>
        <v>36.239769230769234</v>
      </c>
      <c r="K13" s="349">
        <f>K11/K12</f>
        <v>26.370720720720719</v>
      </c>
      <c r="L13" s="349">
        <f>L11/L12</f>
        <v>30.392549019607841</v>
      </c>
      <c r="M13" s="348">
        <f>M11/M12</f>
        <v>24.6052</v>
      </c>
    </row>
    <row r="14" spans="2:13" ht="15.75" thickBot="1"/>
    <row r="15" spans="2:13">
      <c r="H15" s="358" t="s">
        <v>593</v>
      </c>
      <c r="I15" s="357" t="s">
        <v>592</v>
      </c>
      <c r="J15" s="357" t="s">
        <v>591</v>
      </c>
      <c r="K15" s="357" t="s">
        <v>590</v>
      </c>
      <c r="L15" s="357" t="s">
        <v>589</v>
      </c>
      <c r="M15" s="356" t="s">
        <v>588</v>
      </c>
    </row>
    <row r="16" spans="2:13" ht="16.5" thickBot="1">
      <c r="B16" s="355"/>
      <c r="C16" s="336"/>
      <c r="D16" s="336"/>
      <c r="E16" s="336"/>
      <c r="F16" s="336"/>
      <c r="G16" s="336"/>
      <c r="H16" s="341" t="s">
        <v>587</v>
      </c>
      <c r="I16" s="343">
        <f>I11</f>
        <v>54721</v>
      </c>
      <c r="J16" s="343">
        <f>J11</f>
        <v>4711.17</v>
      </c>
      <c r="K16" s="343">
        <f>K11</f>
        <v>292715</v>
      </c>
      <c r="L16" s="343">
        <f>L11</f>
        <v>310004</v>
      </c>
      <c r="M16" s="354">
        <f>M11</f>
        <v>61513</v>
      </c>
    </row>
    <row r="17" spans="2:15" ht="15.75">
      <c r="B17" s="353" t="s">
        <v>583</v>
      </c>
      <c r="C17" s="352">
        <f>MEDIAN(I18:M18)</f>
        <v>24.538565022421526</v>
      </c>
      <c r="D17" s="336"/>
      <c r="E17" s="353" t="s">
        <v>582</v>
      </c>
      <c r="F17" s="352">
        <f>AVERAGE(I18:M18)</f>
        <v>23.861421125013116</v>
      </c>
      <c r="G17" s="336"/>
      <c r="H17" s="341" t="s">
        <v>586</v>
      </c>
      <c r="I17" s="339">
        <f>I3</f>
        <v>2230</v>
      </c>
      <c r="J17" s="339">
        <f>I4</f>
        <v>160</v>
      </c>
      <c r="K17" s="339">
        <f>I5</f>
        <v>13850</v>
      </c>
      <c r="L17" s="339">
        <f>I6</f>
        <v>12300</v>
      </c>
      <c r="M17" s="351">
        <f>I7</f>
        <v>3240</v>
      </c>
    </row>
    <row r="18" spans="2:15" ht="16.5" thickBot="1">
      <c r="B18" s="330" t="s">
        <v>585</v>
      </c>
      <c r="C18" s="334">
        <v>269.60000000000002</v>
      </c>
      <c r="D18" s="327"/>
      <c r="E18" s="330" t="s">
        <v>585</v>
      </c>
      <c r="F18" s="334">
        <v>269.60000000000002</v>
      </c>
      <c r="H18" s="350" t="s">
        <v>584</v>
      </c>
      <c r="I18" s="349">
        <f>I16/I17</f>
        <v>24.538565022421526</v>
      </c>
      <c r="J18" s="349">
        <f>J16/J17</f>
        <v>29.444812500000001</v>
      </c>
      <c r="K18" s="349">
        <f>K16/K17</f>
        <v>21.13465703971119</v>
      </c>
      <c r="L18" s="349">
        <f>L16/L17</f>
        <v>25.203577235772357</v>
      </c>
      <c r="M18" s="348">
        <f>M16/M17</f>
        <v>18.985493827160493</v>
      </c>
    </row>
    <row r="19" spans="2:15" ht="15.75">
      <c r="B19" s="335" t="s">
        <v>580</v>
      </c>
      <c r="C19" s="334">
        <f>C17*C18</f>
        <v>6615.5971300448437</v>
      </c>
      <c r="D19" s="327"/>
      <c r="E19" s="335" t="s">
        <v>580</v>
      </c>
      <c r="F19" s="334">
        <f>F17*F18</f>
        <v>6433.0391353035366</v>
      </c>
    </row>
    <row r="20" spans="2:15" ht="15.75">
      <c r="B20" s="333" t="s">
        <v>260</v>
      </c>
      <c r="C20" s="329">
        <v>-755.98099999999999</v>
      </c>
      <c r="D20" s="327"/>
      <c r="E20" s="333" t="s">
        <v>260</v>
      </c>
      <c r="F20" s="329">
        <v>-755.98099999999999</v>
      </c>
    </row>
    <row r="21" spans="2:15" ht="15.75">
      <c r="B21" s="332" t="s">
        <v>579</v>
      </c>
      <c r="C21" s="331">
        <f>C19-C20</f>
        <v>7371.5781300448434</v>
      </c>
      <c r="D21" s="327"/>
      <c r="E21" s="332" t="s">
        <v>579</v>
      </c>
      <c r="F21" s="331">
        <f>F19-F20</f>
        <v>7189.0201353035363</v>
      </c>
      <c r="O21" s="346"/>
    </row>
    <row r="22" spans="2:15" ht="15.75">
      <c r="B22" s="330" t="s">
        <v>578</v>
      </c>
      <c r="C22" s="329">
        <v>233.08</v>
      </c>
      <c r="D22" s="327"/>
      <c r="E22" s="330" t="s">
        <v>578</v>
      </c>
      <c r="F22" s="329">
        <v>233.08</v>
      </c>
      <c r="H22" s="347"/>
      <c r="I22" s="346"/>
      <c r="J22" s="346"/>
      <c r="K22" s="346"/>
      <c r="L22" s="346"/>
      <c r="M22" s="346"/>
      <c r="O22" s="342"/>
    </row>
    <row r="23" spans="2:15" ht="15.75">
      <c r="B23" s="345" t="s">
        <v>261</v>
      </c>
      <c r="C23" s="344">
        <f>C21/C22</f>
        <v>31.626815385467836</v>
      </c>
      <c r="D23" s="327"/>
      <c r="E23" s="345" t="s">
        <v>261</v>
      </c>
      <c r="F23" s="344">
        <f>F21/F22</f>
        <v>30.843573602640877</v>
      </c>
      <c r="I23" s="343"/>
      <c r="J23" s="342"/>
      <c r="K23" s="342"/>
      <c r="L23" s="342"/>
      <c r="M23" s="342"/>
      <c r="O23" s="339"/>
    </row>
    <row r="24" spans="2:15">
      <c r="B24" s="341"/>
      <c r="C24" s="340"/>
      <c r="E24" s="341"/>
      <c r="F24" s="340"/>
      <c r="I24" s="339"/>
      <c r="J24" s="339"/>
      <c r="K24" s="339"/>
      <c r="L24" s="339"/>
      <c r="M24" s="339"/>
      <c r="O24" s="336"/>
    </row>
    <row r="25" spans="2:15" ht="15.75">
      <c r="B25" s="338" t="s">
        <v>583</v>
      </c>
      <c r="C25" s="337">
        <f>MEDIAN(I13:M13)</f>
        <v>30.066483516483515</v>
      </c>
      <c r="D25" s="336"/>
      <c r="E25" s="338" t="s">
        <v>582</v>
      </c>
      <c r="F25" s="337">
        <f>AVERAGE(I13:M13)</f>
        <v>29.534944497516268</v>
      </c>
      <c r="I25" s="336"/>
      <c r="J25" s="336"/>
      <c r="K25" s="336"/>
      <c r="L25" s="336"/>
      <c r="M25" s="336"/>
    </row>
    <row r="26" spans="2:15" ht="15.75">
      <c r="B26" s="330" t="s">
        <v>581</v>
      </c>
      <c r="C26" s="334">
        <v>266.39999999999998</v>
      </c>
      <c r="D26" s="327"/>
      <c r="E26" s="330" t="s">
        <v>581</v>
      </c>
      <c r="F26" s="334">
        <v>266.39999999999998</v>
      </c>
    </row>
    <row r="27" spans="2:15" ht="15.75">
      <c r="B27" s="335" t="s">
        <v>580</v>
      </c>
      <c r="C27" s="334">
        <f>C25*C26</f>
        <v>8009.7112087912074</v>
      </c>
      <c r="D27" s="327"/>
      <c r="E27" s="335" t="s">
        <v>580</v>
      </c>
      <c r="F27" s="334">
        <f>F25*F26</f>
        <v>7868.1092141383333</v>
      </c>
    </row>
    <row r="28" spans="2:15" ht="15.75">
      <c r="B28" s="333" t="s">
        <v>260</v>
      </c>
      <c r="C28" s="329">
        <v>-755.98099999999999</v>
      </c>
      <c r="D28" s="327"/>
      <c r="E28" s="333" t="s">
        <v>260</v>
      </c>
      <c r="F28" s="329">
        <v>-755.98099999999999</v>
      </c>
    </row>
    <row r="29" spans="2:15" ht="15.75">
      <c r="B29" s="332" t="s">
        <v>579</v>
      </c>
      <c r="C29" s="331">
        <f>C27-C28</f>
        <v>8765.692208791208</v>
      </c>
      <c r="D29" s="327"/>
      <c r="E29" s="332" t="s">
        <v>579</v>
      </c>
      <c r="F29" s="331">
        <f>F27-F28</f>
        <v>8624.090214138334</v>
      </c>
    </row>
    <row r="30" spans="2:15" ht="15.75">
      <c r="B30" s="330" t="s">
        <v>578</v>
      </c>
      <c r="C30" s="329">
        <v>233.08</v>
      </c>
      <c r="D30" s="327"/>
      <c r="E30" s="330" t="s">
        <v>578</v>
      </c>
      <c r="F30" s="329">
        <v>233.08</v>
      </c>
      <c r="L30" s="328"/>
    </row>
    <row r="31" spans="2:15" ht="16.5" thickBot="1">
      <c r="B31" s="326" t="s">
        <v>261</v>
      </c>
      <c r="C31" s="325">
        <f>C29/C30</f>
        <v>37.608083957401782</v>
      </c>
      <c r="D31" s="327"/>
      <c r="E31" s="326" t="s">
        <v>261</v>
      </c>
      <c r="F31" s="325">
        <f>F29/F30</f>
        <v>37.000558667145761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965-DF2C-45E6-8E02-E51437F7A124}">
  <sheetPr>
    <tabColor theme="4"/>
  </sheetPr>
  <dimension ref="A2:O79"/>
  <sheetViews>
    <sheetView showGridLines="0" zoomScale="99" zoomScaleNormal="102" workbookViewId="0">
      <selection activeCell="G25" sqref="G25"/>
    </sheetView>
  </sheetViews>
  <sheetFormatPr defaultColWidth="8.85546875" defaultRowHeight="15"/>
  <cols>
    <col min="1" max="1" width="3.7109375" style="224" customWidth="1"/>
    <col min="2" max="2" width="5" style="224" customWidth="1"/>
    <col min="3" max="3" width="11.42578125" style="224" customWidth="1"/>
    <col min="4" max="12" width="8.5703125" style="224" customWidth="1"/>
    <col min="13" max="13" width="8.42578125" style="224" customWidth="1"/>
    <col min="14" max="15" width="11.7109375" style="224" customWidth="1"/>
    <col min="16" max="16384" width="8.85546875" style="224"/>
  </cols>
  <sheetData>
    <row r="2" spans="1:14">
      <c r="A2" s="224" t="s">
        <v>247</v>
      </c>
      <c r="B2" s="225" t="s">
        <v>276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</row>
    <row r="3" spans="1:14" ht="15.75" thickBot="1"/>
    <row r="4" spans="1:14" ht="43.5" customHeight="1" thickBot="1">
      <c r="C4" s="226" t="s">
        <v>277</v>
      </c>
      <c r="D4" s="227">
        <f>[1]DCF!E59</f>
        <v>0.05</v>
      </c>
      <c r="E4" s="228">
        <f>[1]DCF!F59</f>
        <v>5.5E-2</v>
      </c>
      <c r="F4" s="228">
        <f>[1]DCF!G59</f>
        <v>0.06</v>
      </c>
      <c r="G4" s="228">
        <f>[1]DCF!H59</f>
        <v>6.5000000000000002E-2</v>
      </c>
      <c r="H4" s="228">
        <f>[1]DCF!I59</f>
        <v>7.0000000000000007E-2</v>
      </c>
      <c r="I4" s="228">
        <f>[1]DCF!J59</f>
        <v>7.4999999999999997E-2</v>
      </c>
      <c r="J4" s="228">
        <f>[1]DCF!K59</f>
        <v>0.08</v>
      </c>
      <c r="K4" s="228">
        <f>[1]DCF!L59</f>
        <v>8.5000000000000006E-2</v>
      </c>
      <c r="L4" s="229">
        <f>[1]DCF!M59</f>
        <v>0.09</v>
      </c>
    </row>
    <row r="5" spans="1:14" ht="20.100000000000001" customHeight="1">
      <c r="C5" s="230">
        <f>[1]DCF!D60</f>
        <v>0.02</v>
      </c>
      <c r="D5" s="231">
        <f>[1]DCF!E60</f>
        <v>41.076412724934428</v>
      </c>
      <c r="E5" s="232">
        <f>[1]DCF!F60</f>
        <v>33.968287741877809</v>
      </c>
      <c r="F5" s="232">
        <f>[1]DCF!G60</f>
        <v>28.640762440545629</v>
      </c>
      <c r="G5" s="232">
        <f>[1]DCF!H60</f>
        <v>24.500238612775437</v>
      </c>
      <c r="H5" s="232">
        <f>[1]DCF!I60</f>
        <v>21.190558849403732</v>
      </c>
      <c r="I5" s="232">
        <f>[1]DCF!J60</f>
        <v>18.485078861269976</v>
      </c>
      <c r="J5" s="232">
        <f>[1]DCF!K60</f>
        <v>16.232703641159908</v>
      </c>
      <c r="K5" s="232">
        <f>[1]DCF!L60</f>
        <v>14.328830013820156</v>
      </c>
      <c r="L5" s="233">
        <f>[1]DCF!M60</f>
        <v>12.698742379958807</v>
      </c>
    </row>
    <row r="6" spans="1:14" ht="20.100000000000001" customHeight="1">
      <c r="C6" s="234">
        <f>[1]DCF!D61</f>
        <v>2.2499999999999999E-2</v>
      </c>
      <c r="D6" s="235">
        <f>[1]DCF!E61</f>
        <v>45.113104885588598</v>
      </c>
      <c r="E6" s="236">
        <f>[1]DCF!F61</f>
        <v>36.840890229379241</v>
      </c>
      <c r="F6" s="236">
        <f>[1]DCF!G61</f>
        <v>30.778340858476223</v>
      </c>
      <c r="G6" s="236">
        <f>[1]DCF!H61</f>
        <v>26.145507560887992</v>
      </c>
      <c r="H6" s="236">
        <f>[1]DCF!I61</f>
        <v>22.490842348771722</v>
      </c>
      <c r="I6" s="236">
        <f>[1]DCF!J61</f>
        <v>19.534816879242523</v>
      </c>
      <c r="J6" s="236">
        <f>[1]DCF!K61</f>
        <v>17.095131265784126</v>
      </c>
      <c r="K6" s="236">
        <f>[1]DCF!L61</f>
        <v>15.047822661469155</v>
      </c>
      <c r="L6" s="237">
        <f>[1]DCF!M61</f>
        <v>13.305658917445314</v>
      </c>
    </row>
    <row r="7" spans="1:14" ht="20.100000000000001" customHeight="1">
      <c r="C7" s="234">
        <f>[1]DCF!D62</f>
        <v>2.5000000000000001E-2</v>
      </c>
      <c r="D7" s="235">
        <f>[1]DCF!E62</f>
        <v>49.957135478373608</v>
      </c>
      <c r="E7" s="236">
        <f>[1]DCF!F62</f>
        <v>40.192259798130927</v>
      </c>
      <c r="F7" s="236">
        <f>[1]DCF!G62</f>
        <v>33.221287621825482</v>
      </c>
      <c r="G7" s="236">
        <f>[1]DCF!H62</f>
        <v>27.996435127514641</v>
      </c>
      <c r="H7" s="236">
        <f>[1]DCF!I62</f>
        <v>23.935601792513939</v>
      </c>
      <c r="I7" s="236">
        <f>[1]DCF!J62</f>
        <v>20.689528699012321</v>
      </c>
      <c r="J7" s="236">
        <f>[1]DCF!K62</f>
        <v>18.035961401737822</v>
      </c>
      <c r="K7" s="236">
        <f>[1]DCF!L62</f>
        <v>15.826731363088905</v>
      </c>
      <c r="L7" s="237">
        <f>[1]DCF!M62</f>
        <v>13.959261342430791</v>
      </c>
    </row>
    <row r="8" spans="1:14" ht="20.100000000000001" customHeight="1">
      <c r="C8" s="234">
        <f>[1]DCF!D63</f>
        <v>2.75E-2</v>
      </c>
      <c r="D8" s="235">
        <f>[1]DCF!E63</f>
        <v>55.877617313999735</v>
      </c>
      <c r="E8" s="238">
        <f>[1]DCF!F63</f>
        <v>44.15296928847382</v>
      </c>
      <c r="F8" s="239">
        <f>[1]DCF!G63</f>
        <v>36.040072348766934</v>
      </c>
      <c r="G8" s="240">
        <f>[1]DCF!H63</f>
        <v>30.094153036358161</v>
      </c>
      <c r="H8" s="235">
        <f>[1]DCF!I63</f>
        <v>25.550332935519936</v>
      </c>
      <c r="I8" s="236">
        <f>[1]DCF!J63</f>
        <v>21.965789131389471</v>
      </c>
      <c r="J8" s="236">
        <f>[1]DCF!K63</f>
        <v>19.066394407782351</v>
      </c>
      <c r="K8" s="236">
        <f>[1]DCF!L63</f>
        <v>16.673371256153853</v>
      </c>
      <c r="L8" s="237">
        <f>[1]DCF!M63</f>
        <v>14.665151961415106</v>
      </c>
    </row>
    <row r="9" spans="1:14" ht="20.100000000000001" customHeight="1">
      <c r="C9" s="234">
        <f>[1]DCF!D64</f>
        <v>0.03</v>
      </c>
      <c r="D9" s="235">
        <f>[1]DCF!E64</f>
        <v>63.278219608532375</v>
      </c>
      <c r="E9" s="238">
        <f>[1]DCF!F64</f>
        <v>48.905820676885291</v>
      </c>
      <c r="F9" s="241">
        <f>[1]DCF!G64</f>
        <v>39.328654530198627</v>
      </c>
      <c r="G9" s="242">
        <f>[1]DCF!H64</f>
        <v>32.49154493217933</v>
      </c>
      <c r="H9" s="235">
        <f>[1]DCF!I64</f>
        <v>27.366905471401697</v>
      </c>
      <c r="I9" s="236">
        <f>[1]DCF!J64</f>
        <v>23.383856278475196</v>
      </c>
      <c r="J9" s="236">
        <f>[1]DCF!K64</f>
        <v>20.199870714431324</v>
      </c>
      <c r="K9" s="236">
        <f>[1]DCF!L64</f>
        <v>17.596978412224708</v>
      </c>
      <c r="L9" s="237">
        <f>[1]DCF!M64</f>
        <v>15.42986679864811</v>
      </c>
    </row>
    <row r="10" spans="1:14" ht="20.100000000000001" customHeight="1">
      <c r="C10" s="234">
        <f>[1]DCF!D65</f>
        <v>3.2500000000000001E-2</v>
      </c>
      <c r="D10" s="235">
        <f>[1]DCF!E65</f>
        <v>72.793279701502925</v>
      </c>
      <c r="E10" s="236">
        <f>[1]DCF!F65</f>
        <v>54.714861262721534</v>
      </c>
      <c r="F10" s="232">
        <f>[1]DCF!G65</f>
        <v>43.215160744617897</v>
      </c>
      <c r="G10" s="232">
        <f>[1]DCF!H65</f>
        <v>35.25776635043453</v>
      </c>
      <c r="H10" s="236">
        <f>[1]DCF!I65</f>
        <v>29.425687678734345</v>
      </c>
      <c r="I10" s="236">
        <f>[1]DCF!J65</f>
        <v>24.968754854629818</v>
      </c>
      <c r="J10" s="236">
        <f>[1]DCF!K65</f>
        <v>21.452660316517029</v>
      </c>
      <c r="K10" s="236">
        <f>[1]DCF!L65</f>
        <v>18.608548154588018</v>
      </c>
      <c r="L10" s="237">
        <f>[1]DCF!M65</f>
        <v>16.261078578249201</v>
      </c>
    </row>
    <row r="11" spans="1:14" ht="20.100000000000001" customHeight="1" thickBot="1">
      <c r="C11" s="243">
        <f>[1]DCF!D66</f>
        <v>3.5000000000000003E-2</v>
      </c>
      <c r="D11" s="244">
        <f>[1]DCF!E66</f>
        <v>85.480026492130335</v>
      </c>
      <c r="E11" s="245">
        <f>[1]DCF!F66</f>
        <v>61.976161995016824</v>
      </c>
      <c r="F11" s="245">
        <f>[1]DCF!G66</f>
        <v>47.878968201921033</v>
      </c>
      <c r="G11" s="245">
        <f>[1]DCF!H66</f>
        <v>38.485024671732262</v>
      </c>
      <c r="H11" s="245">
        <f>[1]DCF!I66</f>
        <v>31.778581629971661</v>
      </c>
      <c r="I11" s="245">
        <f>[1]DCF!J66</f>
        <v>26.751765752803777</v>
      </c>
      <c r="J11" s="245">
        <f>[1]DCF!K66</f>
        <v>22.844648763278922</v>
      </c>
      <c r="K11" s="245">
        <f>[1]DCF!L66</f>
        <v>19.721274871187656</v>
      </c>
      <c r="L11" s="246">
        <f>[1]DCF!M66</f>
        <v>17.167855065086759</v>
      </c>
    </row>
    <row r="14" spans="1:14">
      <c r="C14" s="169"/>
      <c r="D14" s="169"/>
    </row>
    <row r="15" spans="1:14">
      <c r="C15" s="224" t="s">
        <v>278</v>
      </c>
      <c r="D15" s="247">
        <f>MIN(D5:L11)</f>
        <v>12.698742379958807</v>
      </c>
    </row>
    <row r="16" spans="1:14">
      <c r="C16" s="248" t="s">
        <v>279</v>
      </c>
      <c r="D16" s="249">
        <f>MAX(D5:L11)</f>
        <v>85.480026492130335</v>
      </c>
    </row>
    <row r="19" spans="1:15">
      <c r="D19" s="247"/>
      <c r="O19" s="250"/>
    </row>
    <row r="20" spans="1:15">
      <c r="A20" s="224" t="s">
        <v>247</v>
      </c>
      <c r="B20" s="225" t="s">
        <v>280</v>
      </c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O20" s="251"/>
    </row>
    <row r="21" spans="1:15" ht="15.75" thickBot="1"/>
    <row r="22" spans="1:15" ht="37.9" customHeight="1" thickBot="1">
      <c r="C22" s="252" t="s">
        <v>281</v>
      </c>
      <c r="D22" s="253">
        <f>[1]DCF!E70</f>
        <v>0.2</v>
      </c>
      <c r="E22" s="253">
        <f>[1]DCF!F70</f>
        <v>0.3</v>
      </c>
      <c r="F22" s="253">
        <f>[1]DCF!G70</f>
        <v>0.4</v>
      </c>
      <c r="G22" s="253">
        <f>[1]DCF!H70</f>
        <v>0.5</v>
      </c>
      <c r="H22" s="253">
        <f>[1]DCF!I70</f>
        <v>0.6</v>
      </c>
      <c r="I22" s="253">
        <f>[1]DCF!J70</f>
        <v>0.7</v>
      </c>
      <c r="J22" s="253">
        <f>[1]DCF!K70</f>
        <v>0.8</v>
      </c>
      <c r="K22" s="253">
        <f>[1]DCF!L70</f>
        <v>0.9</v>
      </c>
      <c r="L22" s="253">
        <f>[1]DCF!M70</f>
        <v>1</v>
      </c>
    </row>
    <row r="23" spans="1:15" ht="20.100000000000001" customHeight="1">
      <c r="C23" s="230">
        <f>[1]DCF!D71</f>
        <v>0.02</v>
      </c>
      <c r="D23" s="231">
        <f>[1]DCF!E71</f>
        <v>25.630601844007778</v>
      </c>
      <c r="E23" s="232">
        <f>[1]DCF!F71</f>
        <v>25.630601844007778</v>
      </c>
      <c r="F23" s="232">
        <f>[1]DCF!G71</f>
        <v>25.630601844007778</v>
      </c>
      <c r="G23" s="232">
        <f>[1]DCF!H71</f>
        <v>25.630601844007778</v>
      </c>
      <c r="H23" s="232">
        <f>[1]DCF!I71</f>
        <v>25.630601844007778</v>
      </c>
      <c r="I23" s="232">
        <f>[1]DCF!J71</f>
        <v>25.630601844007778</v>
      </c>
      <c r="J23" s="232">
        <f>[1]DCF!K71</f>
        <v>25.630601844007778</v>
      </c>
      <c r="K23" s="232">
        <f>[1]DCF!L71</f>
        <v>25.630601844007778</v>
      </c>
      <c r="L23" s="233">
        <f>[1]DCF!M71</f>
        <v>25.630601844007778</v>
      </c>
    </row>
    <row r="24" spans="1:15" ht="20.100000000000001" customHeight="1">
      <c r="C24" s="230">
        <f>[1]DCF!D72</f>
        <v>2.2499999999999999E-2</v>
      </c>
      <c r="D24" s="235">
        <f>[1]DCF!E72</f>
        <v>27.403520723424677</v>
      </c>
      <c r="E24" s="236">
        <f>[1]DCF!F72</f>
        <v>27.403520723424677</v>
      </c>
      <c r="F24" s="236">
        <f>[1]DCF!G72</f>
        <v>27.403520723424677</v>
      </c>
      <c r="G24" s="236">
        <f>[1]DCF!H72</f>
        <v>27.403520723424677</v>
      </c>
      <c r="H24" s="236">
        <f>[1]DCF!I72</f>
        <v>27.403520723424677</v>
      </c>
      <c r="I24" s="236">
        <f>[1]DCF!J72</f>
        <v>27.403520723424677</v>
      </c>
      <c r="J24" s="236">
        <f>[1]DCF!K72</f>
        <v>27.403520723424677</v>
      </c>
      <c r="K24" s="236">
        <f>[1]DCF!L72</f>
        <v>27.403520723424677</v>
      </c>
      <c r="L24" s="237">
        <f>[1]DCF!M72</f>
        <v>27.403520723424677</v>
      </c>
    </row>
    <row r="25" spans="1:15" ht="20.100000000000001" customHeight="1">
      <c r="C25" s="230">
        <f>[1]DCF!D73</f>
        <v>2.5000000000000001E-2</v>
      </c>
      <c r="D25" s="235">
        <f>[1]DCF!E73</f>
        <v>29.406601361587597</v>
      </c>
      <c r="E25" s="236">
        <f>[1]DCF!F73</f>
        <v>29.406601361587597</v>
      </c>
      <c r="F25" s="236">
        <f>[1]DCF!G73</f>
        <v>29.406601361587597</v>
      </c>
      <c r="G25" s="236">
        <f>[1]DCF!H73</f>
        <v>29.406601361587597</v>
      </c>
      <c r="H25" s="236">
        <f>[1]DCF!I73</f>
        <v>29.406601361587597</v>
      </c>
      <c r="I25" s="236">
        <f>[1]DCF!J73</f>
        <v>29.406601361587597</v>
      </c>
      <c r="J25" s="236">
        <f>[1]DCF!K73</f>
        <v>29.406601361587597</v>
      </c>
      <c r="K25" s="236">
        <f>[1]DCF!L73</f>
        <v>29.406601361587597</v>
      </c>
      <c r="L25" s="237">
        <f>[1]DCF!M73</f>
        <v>29.406601361587597</v>
      </c>
    </row>
    <row r="26" spans="1:15" ht="20.100000000000001" customHeight="1">
      <c r="C26" s="230">
        <f>[1]DCF!D74</f>
        <v>2.75E-2</v>
      </c>
      <c r="D26" s="235">
        <f>[1]DCF!E74</f>
        <v>31.687774649682211</v>
      </c>
      <c r="E26" s="236">
        <f>[1]DCF!F74</f>
        <v>31.687774649682211</v>
      </c>
      <c r="F26" s="236">
        <f>[1]DCF!G74</f>
        <v>31.687774649682211</v>
      </c>
      <c r="G26" s="238">
        <f>[1]DCF!H74</f>
        <v>31.687774649682211</v>
      </c>
      <c r="H26" s="239">
        <f>[1]DCF!I74</f>
        <v>31.687774649682211</v>
      </c>
      <c r="I26" s="240">
        <f>[1]DCF!J74</f>
        <v>31.687774649682211</v>
      </c>
      <c r="J26" s="235">
        <f>[1]DCF!K74</f>
        <v>31.687774649682211</v>
      </c>
      <c r="K26" s="236">
        <f>[1]DCF!L74</f>
        <v>31.687774649682211</v>
      </c>
      <c r="L26" s="237">
        <f>[1]DCF!M74</f>
        <v>31.687774649682211</v>
      </c>
    </row>
    <row r="27" spans="1:15" ht="20.100000000000001" customHeight="1">
      <c r="C27" s="230">
        <f>[1]DCF!D75</f>
        <v>0.03</v>
      </c>
      <c r="D27" s="235">
        <f>[1]DCF!E75</f>
        <v>34.309272962991415</v>
      </c>
      <c r="E27" s="236">
        <f>[1]DCF!F75</f>
        <v>34.309272962991415</v>
      </c>
      <c r="F27" s="236">
        <f>[1]DCF!G75</f>
        <v>34.309272962991415</v>
      </c>
      <c r="G27" s="238">
        <f>[1]DCF!H75</f>
        <v>34.309272962991415</v>
      </c>
      <c r="H27" s="241">
        <f>[1]DCF!I75</f>
        <v>34.309272962991415</v>
      </c>
      <c r="I27" s="242">
        <f>[1]DCF!J75</f>
        <v>34.309272962991415</v>
      </c>
      <c r="J27" s="235">
        <f>[1]DCF!K75</f>
        <v>34.309272962991415</v>
      </c>
      <c r="K27" s="236">
        <f>[1]DCF!L75</f>
        <v>34.309272962991415</v>
      </c>
      <c r="L27" s="237">
        <f>[1]DCF!M75</f>
        <v>34.309272962991415</v>
      </c>
    </row>
    <row r="28" spans="1:15" ht="20.100000000000001" customHeight="1">
      <c r="C28" s="230">
        <f>[1]DCF!D76</f>
        <v>3.2500000000000001E-2</v>
      </c>
      <c r="D28" s="235">
        <f>[1]DCF!E76</f>
        <v>37.353394168583577</v>
      </c>
      <c r="E28" s="236">
        <f>[1]DCF!F76</f>
        <v>37.353394168583577</v>
      </c>
      <c r="F28" s="236">
        <f>[1]DCF!G76</f>
        <v>37.353394168583577</v>
      </c>
      <c r="G28" s="236">
        <f>[1]DCF!H76</f>
        <v>37.353394168583577</v>
      </c>
      <c r="H28" s="232">
        <f>[1]DCF!I76</f>
        <v>37.353394168583577</v>
      </c>
      <c r="I28" s="232">
        <f>[1]DCF!J76</f>
        <v>37.353394168583577</v>
      </c>
      <c r="J28" s="236">
        <f>[1]DCF!K76</f>
        <v>37.353394168583577</v>
      </c>
      <c r="K28" s="236">
        <f>[1]DCF!L76</f>
        <v>37.353394168583577</v>
      </c>
      <c r="L28" s="237">
        <f>[1]DCF!M76</f>
        <v>37.353394168583577</v>
      </c>
    </row>
    <row r="29" spans="1:15" ht="20.100000000000001" customHeight="1" thickBot="1">
      <c r="C29" s="230">
        <f>[1]DCF!D77</f>
        <v>3.5000000000000003E-2</v>
      </c>
      <c r="D29" s="244">
        <f>[1]DCF!E77</f>
        <v>40.931297765032042</v>
      </c>
      <c r="E29" s="245">
        <f>[1]DCF!F77</f>
        <v>40.931297765032042</v>
      </c>
      <c r="F29" s="245">
        <f>[1]DCF!G77</f>
        <v>40.931297765032042</v>
      </c>
      <c r="G29" s="245">
        <f>[1]DCF!H77</f>
        <v>40.931297765032042</v>
      </c>
      <c r="H29" s="245">
        <f>[1]DCF!I77</f>
        <v>40.931297765032042</v>
      </c>
      <c r="I29" s="245">
        <f>[1]DCF!J77</f>
        <v>40.931297765032042</v>
      </c>
      <c r="J29" s="245">
        <f>[1]DCF!K77</f>
        <v>40.931297765032042</v>
      </c>
      <c r="K29" s="245">
        <f>[1]DCF!L77</f>
        <v>40.931297765032042</v>
      </c>
      <c r="L29" s="246">
        <f>[1]DCF!M77</f>
        <v>40.931297765032042</v>
      </c>
    </row>
    <row r="30" spans="1:15" ht="18.75" customHeight="1"/>
    <row r="31" spans="1:15" ht="21" customHeight="1">
      <c r="C31" s="169"/>
      <c r="D31" s="169"/>
    </row>
    <row r="32" spans="1:15">
      <c r="C32" s="224" t="s">
        <v>278</v>
      </c>
      <c r="D32" s="247">
        <f>MIN(D23:L29)</f>
        <v>25.630601844007778</v>
      </c>
    </row>
    <row r="33" spans="3:4">
      <c r="C33" s="248" t="s">
        <v>279</v>
      </c>
      <c r="D33" s="249">
        <f>MAX(D23:L29)</f>
        <v>40.931297765032042</v>
      </c>
    </row>
    <row r="39" spans="3:4" ht="26.25" customHeight="1"/>
    <row r="40" spans="3:4" ht="18.75" customHeight="1"/>
    <row r="41" spans="3:4" ht="18.75" customHeight="1"/>
    <row r="42" spans="3:4" ht="18.75" customHeight="1"/>
    <row r="43" spans="3:4" ht="18.75" customHeight="1"/>
    <row r="44" spans="3:4" ht="18.75" customHeight="1"/>
    <row r="45" spans="3:4" ht="18.75" customHeight="1"/>
    <row r="46" spans="3:4" ht="18.75" customHeight="1"/>
    <row r="54" ht="26.2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9" ht="26.2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Income Statement</vt:lpstr>
      <vt:lpstr>Balance Sheet</vt:lpstr>
      <vt:lpstr>Cash Flow</vt:lpstr>
      <vt:lpstr>Standardized IS</vt:lpstr>
      <vt:lpstr>Standardized BS</vt:lpstr>
      <vt:lpstr>Standardized CF</vt:lpstr>
      <vt:lpstr>Forecast assumptions</vt:lpstr>
      <vt:lpstr>Forecast</vt:lpstr>
      <vt:lpstr>Risk Free</vt:lpstr>
      <vt:lpstr>WACC</vt:lpstr>
      <vt:lpstr>Growth Rate projection</vt:lpstr>
      <vt:lpstr>DCF</vt:lpstr>
      <vt:lpstr>Comparables</vt:lpstr>
      <vt:lpstr>Sensitivities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2024-05-17T13:49:49Z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