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ás Blasco\Desktop\Curso 2019-20\PIC\Analyst\Telecom sector\"/>
    </mc:Choice>
  </mc:AlternateContent>
  <xr:revisionPtr revIDLastSave="0" documentId="13_ncr:1_{8B8E3940-C1BE-44E5-8095-3444C4F1A5F4}" xr6:coauthVersionLast="41" xr6:coauthVersionMax="41" xr10:uidLastSave="{00000000-0000-0000-0000-000000000000}"/>
  <bookViews>
    <workbookView xWindow="-72" yWindow="108" windowWidth="12024" windowHeight="11916" xr2:uid="{BF7B57AA-97DE-4894-A971-FC1ED02C83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L15" i="1"/>
  <c r="L16" i="1"/>
  <c r="L17" i="1"/>
  <c r="J14" i="1"/>
  <c r="J15" i="1"/>
  <c r="J16" i="1"/>
  <c r="J17" i="1"/>
  <c r="L14" i="1"/>
  <c r="N7" i="1"/>
  <c r="N6" i="1"/>
  <c r="N5" i="1"/>
  <c r="N4" i="1"/>
  <c r="G15" i="1"/>
  <c r="G16" i="1"/>
  <c r="G17" i="1"/>
  <c r="G14" i="1"/>
  <c r="E14" i="1"/>
  <c r="M7" i="1"/>
  <c r="I17" i="1" s="1"/>
  <c r="M5" i="1"/>
  <c r="I15" i="1" s="1"/>
  <c r="M6" i="1"/>
  <c r="M4" i="1"/>
  <c r="I14" i="1" s="1"/>
  <c r="J5" i="1"/>
  <c r="J6" i="1"/>
  <c r="J7" i="1"/>
  <c r="J4" i="1"/>
  <c r="E4" i="1"/>
  <c r="I16" i="1" l="1"/>
</calcChain>
</file>

<file path=xl/sharedStrings.xml><?xml version="1.0" encoding="utf-8"?>
<sst xmlns="http://schemas.openxmlformats.org/spreadsheetml/2006/main" count="54" uniqueCount="32">
  <si>
    <t>Empresa</t>
  </si>
  <si>
    <t>Cloudera Inc.</t>
  </si>
  <si>
    <t>Teradata Corp</t>
  </si>
  <si>
    <t>Alteryx Inc.</t>
  </si>
  <si>
    <t>Vmware Inc.</t>
  </si>
  <si>
    <t>Ticker</t>
  </si>
  <si>
    <t>Share Price</t>
  </si>
  <si>
    <t>Current Liabilities</t>
  </si>
  <si>
    <t>Current Assets</t>
  </si>
  <si>
    <t>CLDR</t>
  </si>
  <si>
    <t>Subsector</t>
  </si>
  <si>
    <t>BIG DATA</t>
  </si>
  <si>
    <t>TDC</t>
  </si>
  <si>
    <t>AYX</t>
  </si>
  <si>
    <t>VMW</t>
  </si>
  <si>
    <t>Disponible</t>
  </si>
  <si>
    <t>Receivable</t>
  </si>
  <si>
    <t>Total Assets</t>
  </si>
  <si>
    <t>Non-current Assets</t>
  </si>
  <si>
    <t>Non-current Liabilities</t>
  </si>
  <si>
    <t>Total Liabilities</t>
  </si>
  <si>
    <t>TTM</t>
  </si>
  <si>
    <t>Treasury</t>
  </si>
  <si>
    <t>Indebtedness</t>
  </si>
  <si>
    <t>Liquidity</t>
  </si>
  <si>
    <t>Debt quality</t>
  </si>
  <si>
    <t>Gastos financieros / Revenue</t>
  </si>
  <si>
    <t>Financial Rates</t>
  </si>
  <si>
    <t>Financial Analysis</t>
  </si>
  <si>
    <t>Total Debt</t>
  </si>
  <si>
    <t>Int Expenses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</si>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</sst>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\ [$€-1]_);\(#,##0.00\)\ [$€-1]_);_(* &quot;-&quot;??_)\ [$€-1]_);_(@"/>
    <numFmt numFmtId="166" formatCode="0.00\x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164" fontId="3" fillId="0" borderId="0" xfId="0" applyNumberFormat="1" applyFont="1" applyFill="1"/>
    <xf numFmtId="0" fontId="1" fillId="2" borderId="0" xfId="0" applyFont="1" applyFill="1"/>
    <xf numFmtId="164" fontId="4" fillId="2" borderId="0" xfId="0" applyNumberFormat="1" applyFont="1" applyFill="1"/>
    <xf numFmtId="164" fontId="1" fillId="2" borderId="0" xfId="0" applyNumberFormat="1" applyFont="1" applyFill="1"/>
    <xf numFmtId="164" fontId="6" fillId="0" borderId="0" xfId="0" applyNumberFormat="1" applyFont="1" applyFill="1"/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E1E-C857-4FC1-842F-2473F81903B2}">
  <dimension ref="A1:R27"/>
  <sheetViews>
    <sheetView tabSelected="1" topLeftCell="F1" zoomScale="69" workbookViewId="0">
      <selection activeCell="H21" sqref="H21"/>
    </sheetView>
  </sheetViews>
  <sheetFormatPr baseColWidth="10" defaultRowHeight="14.4" x14ac:dyDescent="0.3"/>
  <cols>
    <col min="3" max="3" width="12.6640625" customWidth="1"/>
    <col min="6" max="6" width="13.33203125" customWidth="1"/>
    <col min="7" max="7" width="16.109375" customWidth="1"/>
    <col min="8" max="8" width="13.33203125" customWidth="1"/>
    <col min="9" max="9" width="18.33203125" customWidth="1"/>
    <col min="10" max="10" width="14.6640625" customWidth="1"/>
    <col min="11" max="11" width="15" customWidth="1"/>
    <col min="12" max="12" width="25" customWidth="1"/>
    <col min="13" max="13" width="15.33203125" customWidth="1"/>
    <col min="14" max="14" width="16" customWidth="1"/>
    <col min="16" max="16" width="14.44140625" customWidth="1"/>
  </cols>
  <sheetData>
    <row r="1" spans="1:18" ht="21" x14ac:dyDescent="0.4">
      <c r="C1" s="2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A2" s="5"/>
      <c r="B2" s="5" t="s">
        <v>10</v>
      </c>
      <c r="C2" s="5" t="s">
        <v>0</v>
      </c>
      <c r="D2" s="5" t="s">
        <v>5</v>
      </c>
      <c r="E2" s="5" t="s">
        <v>6</v>
      </c>
      <c r="F2" s="5" t="s">
        <v>8</v>
      </c>
      <c r="G2" s="5" t="s">
        <v>16</v>
      </c>
      <c r="H2" s="5" t="s">
        <v>15</v>
      </c>
      <c r="I2" s="5" t="s">
        <v>18</v>
      </c>
      <c r="J2" s="5" t="s">
        <v>17</v>
      </c>
      <c r="K2" s="5" t="s">
        <v>7</v>
      </c>
      <c r="L2" s="5" t="s">
        <v>19</v>
      </c>
      <c r="M2" s="5" t="s">
        <v>20</v>
      </c>
      <c r="N2" s="5" t="s">
        <v>29</v>
      </c>
      <c r="O2" s="5" t="s">
        <v>30</v>
      </c>
      <c r="P2" s="5" t="s">
        <v>31</v>
      </c>
    </row>
    <row r="3" spans="1:18" x14ac:dyDescent="0.3">
      <c r="F3" s="4"/>
    </row>
    <row r="4" spans="1:18" x14ac:dyDescent="0.3">
      <c r="A4" s="1" t="s">
        <v>21</v>
      </c>
      <c r="B4" t="s">
        <v>11</v>
      </c>
      <c r="C4" t="s">
        <v>1</v>
      </c>
      <c r="D4" t="s">
        <v>9</v>
      </c>
      <c r="E4" s="4">
        <f>11.31*0.9</f>
        <v>10.179</v>
      </c>
      <c r="F4" s="4">
        <v>798.9</v>
      </c>
      <c r="G4" s="4">
        <v>247.8</v>
      </c>
      <c r="H4" s="4">
        <v>480.7</v>
      </c>
      <c r="I4" s="4">
        <v>1397.8</v>
      </c>
      <c r="J4" s="4">
        <f>(F4+I4)</f>
        <v>2196.6999999999998</v>
      </c>
      <c r="K4" s="4">
        <v>494.5</v>
      </c>
      <c r="L4" s="4">
        <v>140.1</v>
      </c>
      <c r="M4" s="4">
        <f>(K4+L4)</f>
        <v>634.6</v>
      </c>
      <c r="N4" s="8">
        <f>784.05*0.9</f>
        <v>705.64499999999998</v>
      </c>
      <c r="O4" s="4">
        <v>9.01</v>
      </c>
      <c r="P4" s="4">
        <v>479.9</v>
      </c>
    </row>
    <row r="5" spans="1:18" x14ac:dyDescent="0.3">
      <c r="A5" s="1">
        <v>2018</v>
      </c>
      <c r="B5" t="s">
        <v>11</v>
      </c>
      <c r="C5" t="s">
        <v>2</v>
      </c>
      <c r="D5" s="3" t="s">
        <v>12</v>
      </c>
      <c r="E5" s="4">
        <v>23.71</v>
      </c>
      <c r="F5" s="4">
        <v>1428</v>
      </c>
      <c r="G5" s="4">
        <v>602</v>
      </c>
      <c r="H5" s="4">
        <v>715</v>
      </c>
      <c r="I5" s="4">
        <v>932</v>
      </c>
      <c r="J5" s="4">
        <f t="shared" ref="J5:J7" si="0">(F5+I5)</f>
        <v>2360</v>
      </c>
      <c r="K5" s="4">
        <v>1009</v>
      </c>
      <c r="L5" s="4">
        <v>856</v>
      </c>
      <c r="M5" s="4">
        <f t="shared" ref="M5:M6" si="1">(K5+L5)</f>
        <v>1865</v>
      </c>
      <c r="N5" s="8">
        <f>1651*0.9</f>
        <v>1485.9</v>
      </c>
      <c r="O5" s="4">
        <v>8</v>
      </c>
      <c r="P5" s="4">
        <v>2164</v>
      </c>
    </row>
    <row r="6" spans="1:18" x14ac:dyDescent="0.3">
      <c r="A6" s="1">
        <v>2018</v>
      </c>
      <c r="B6" t="s">
        <v>11</v>
      </c>
      <c r="C6" t="s">
        <v>3</v>
      </c>
      <c r="D6" t="s">
        <v>13</v>
      </c>
      <c r="E6" s="4">
        <v>96.15</v>
      </c>
      <c r="F6" s="4">
        <v>461.8</v>
      </c>
      <c r="G6" s="4">
        <v>94.92</v>
      </c>
      <c r="H6" s="4">
        <v>329.7</v>
      </c>
      <c r="I6" s="4">
        <v>156.4</v>
      </c>
      <c r="J6" s="4">
        <f t="shared" si="0"/>
        <v>618.20000000000005</v>
      </c>
      <c r="K6" s="4">
        <v>124.6</v>
      </c>
      <c r="L6" s="4">
        <v>191.8</v>
      </c>
      <c r="M6" s="4">
        <f t="shared" si="1"/>
        <v>316.39999999999998</v>
      </c>
      <c r="N6" s="8">
        <f>852.57*0.9</f>
        <v>767.3130000000001</v>
      </c>
      <c r="O6" s="4">
        <v>7.38</v>
      </c>
      <c r="P6" s="4">
        <v>253.6</v>
      </c>
    </row>
    <row r="7" spans="1:18" x14ac:dyDescent="0.3">
      <c r="A7" s="1" t="s">
        <v>21</v>
      </c>
      <c r="B7" t="s">
        <v>11</v>
      </c>
      <c r="C7" t="s">
        <v>4</v>
      </c>
      <c r="D7" t="s">
        <v>14</v>
      </c>
      <c r="E7" s="4">
        <v>138.62</v>
      </c>
      <c r="F7" s="4">
        <v>5651</v>
      </c>
      <c r="G7" s="4">
        <v>2537</v>
      </c>
      <c r="H7" s="4">
        <v>2894</v>
      </c>
      <c r="I7" s="4">
        <v>9011</v>
      </c>
      <c r="J7" s="4">
        <f t="shared" si="0"/>
        <v>14662</v>
      </c>
      <c r="K7" s="4">
        <v>5823</v>
      </c>
      <c r="L7" s="4">
        <v>8288</v>
      </c>
      <c r="M7" s="4">
        <f>(K7+L7)</f>
        <v>14111</v>
      </c>
      <c r="N7" s="8">
        <f>16188*0.9</f>
        <v>14569.2</v>
      </c>
      <c r="O7" s="4">
        <v>134</v>
      </c>
      <c r="P7" s="4">
        <v>8974</v>
      </c>
    </row>
    <row r="8" spans="1:18" x14ac:dyDescent="0.3">
      <c r="E8" s="4"/>
      <c r="F8" s="4"/>
      <c r="G8" s="4"/>
    </row>
    <row r="9" spans="1:18" x14ac:dyDescent="0.3">
      <c r="E9" s="4"/>
      <c r="F9" s="4"/>
      <c r="G9" s="4"/>
    </row>
    <row r="10" spans="1:18" ht="14.4" customHeight="1" x14ac:dyDescent="0.3">
      <c r="A10" s="2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4.4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">
      <c r="A12" s="5"/>
      <c r="B12" s="5" t="s">
        <v>10</v>
      </c>
      <c r="C12" s="5" t="s">
        <v>0</v>
      </c>
      <c r="D12" s="5" t="s">
        <v>5</v>
      </c>
      <c r="E12" s="5" t="s">
        <v>6</v>
      </c>
      <c r="F12" s="6"/>
      <c r="G12" s="7" t="s">
        <v>24</v>
      </c>
      <c r="H12" s="5" t="s">
        <v>22</v>
      </c>
      <c r="I12" s="5" t="s">
        <v>23</v>
      </c>
      <c r="J12" s="5" t="s">
        <v>25</v>
      </c>
      <c r="K12" s="5"/>
      <c r="L12" s="5" t="s">
        <v>26</v>
      </c>
      <c r="M12" s="5"/>
      <c r="N12" s="5"/>
      <c r="O12" s="5"/>
    </row>
    <row r="13" spans="1:18" x14ac:dyDescent="0.3">
      <c r="F13" s="4"/>
      <c r="G13" s="4"/>
    </row>
    <row r="14" spans="1:18" ht="15.6" x14ac:dyDescent="0.3">
      <c r="A14" s="1" t="s">
        <v>21</v>
      </c>
      <c r="B14" t="s">
        <v>11</v>
      </c>
      <c r="C14" t="s">
        <v>1</v>
      </c>
      <c r="D14" t="s">
        <v>9</v>
      </c>
      <c r="E14" s="4">
        <f>11.31*0.9</f>
        <v>10.179</v>
      </c>
      <c r="F14" s="4"/>
      <c r="G14" s="9">
        <f>(F4/K4)</f>
        <v>1.6155712841253791</v>
      </c>
      <c r="H14" s="9">
        <f>((G4+H4)/K4)</f>
        <v>1.4732052578361983</v>
      </c>
      <c r="I14" s="9">
        <f>(M4/J4)</f>
        <v>0.28888787727045118</v>
      </c>
      <c r="J14" s="9">
        <f>(K4/M4)</f>
        <v>0.77923101166088871</v>
      </c>
      <c r="K14" s="9"/>
      <c r="L14" s="9">
        <f>(O4/P4)</f>
        <v>1.8774744738487184E-2</v>
      </c>
      <c r="M14" s="9"/>
      <c r="N14" s="9"/>
      <c r="O14" s="9"/>
    </row>
    <row r="15" spans="1:18" ht="15.6" x14ac:dyDescent="0.3">
      <c r="A15" s="1">
        <v>2018</v>
      </c>
      <c r="B15" t="s">
        <v>11</v>
      </c>
      <c r="C15" t="s">
        <v>2</v>
      </c>
      <c r="D15" s="3" t="s">
        <v>12</v>
      </c>
      <c r="E15" s="4">
        <v>23.71</v>
      </c>
      <c r="F15" s="4"/>
      <c r="G15" s="9">
        <f t="shared" ref="G15:G17" si="2">(F5/K5)</f>
        <v>1.4152626362735381</v>
      </c>
      <c r="H15" s="9">
        <f t="shared" ref="H15:H17" si="3">((G5+H5)/K5)</f>
        <v>1.3052527254707631</v>
      </c>
      <c r="I15" s="9">
        <f t="shared" ref="I15:I17" si="4">(M5/J5)</f>
        <v>0.7902542372881356</v>
      </c>
      <c r="J15" s="9">
        <f>(K5/M5)</f>
        <v>0.54101876675603222</v>
      </c>
      <c r="K15" s="9"/>
      <c r="L15" s="9">
        <f t="shared" ref="L15:L17" si="5">(O5/P5)</f>
        <v>3.6968576709796672E-3</v>
      </c>
      <c r="M15" s="9"/>
      <c r="N15" s="9"/>
      <c r="O15" s="9"/>
    </row>
    <row r="16" spans="1:18" ht="15.6" x14ac:dyDescent="0.3">
      <c r="A16" s="1">
        <v>2018</v>
      </c>
      <c r="B16" t="s">
        <v>11</v>
      </c>
      <c r="C16" t="s">
        <v>3</v>
      </c>
      <c r="D16" t="s">
        <v>13</v>
      </c>
      <c r="E16" s="4">
        <v>96.15</v>
      </c>
      <c r="F16" s="4"/>
      <c r="G16" s="9">
        <f t="shared" si="2"/>
        <v>3.7062600321027288</v>
      </c>
      <c r="H16" s="9">
        <f t="shared" si="3"/>
        <v>3.4078651685393262</v>
      </c>
      <c r="I16" s="9">
        <f t="shared" si="4"/>
        <v>0.51180847622128756</v>
      </c>
      <c r="J16" s="9">
        <f>(K6/M6)</f>
        <v>0.39380530973451328</v>
      </c>
      <c r="K16" s="9"/>
      <c r="L16" s="9">
        <f t="shared" si="5"/>
        <v>2.9100946372239749E-2</v>
      </c>
      <c r="M16" s="9"/>
      <c r="N16" s="9"/>
      <c r="O16" s="9"/>
    </row>
    <row r="17" spans="1:15" ht="15.6" x14ac:dyDescent="0.3">
      <c r="A17" s="1" t="s">
        <v>21</v>
      </c>
      <c r="B17" t="s">
        <v>11</v>
      </c>
      <c r="C17" t="s">
        <v>4</v>
      </c>
      <c r="D17" t="s">
        <v>14</v>
      </c>
      <c r="E17" s="4">
        <v>138.62</v>
      </c>
      <c r="F17" s="4"/>
      <c r="G17" s="9">
        <f t="shared" si="2"/>
        <v>0.9704619611883909</v>
      </c>
      <c r="H17" s="9">
        <f t="shared" si="3"/>
        <v>0.93268074875493734</v>
      </c>
      <c r="I17" s="9">
        <f t="shared" si="4"/>
        <v>0.96241986086482068</v>
      </c>
      <c r="J17" s="9">
        <f>(K7/M7)</f>
        <v>0.41265679257316989</v>
      </c>
      <c r="K17" s="9"/>
      <c r="L17" s="9">
        <f t="shared" si="5"/>
        <v>1.493202585246267E-2</v>
      </c>
      <c r="M17" s="9"/>
      <c r="N17" s="9"/>
      <c r="O17" s="9"/>
    </row>
    <row r="18" spans="1:15" ht="15.6" x14ac:dyDescent="0.3">
      <c r="E18" s="4"/>
      <c r="F18" s="4"/>
      <c r="G18" s="9"/>
      <c r="H18" s="9"/>
      <c r="I18" s="9"/>
      <c r="J18" s="9"/>
      <c r="K18" s="9"/>
      <c r="L18" s="9"/>
      <c r="M18" s="9"/>
      <c r="N18" s="9"/>
      <c r="O18" s="9"/>
    </row>
    <row r="19" spans="1:15" ht="15.6" x14ac:dyDescent="0.3">
      <c r="E19" s="4"/>
      <c r="F19" s="4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3">
      <c r="E20" s="4"/>
      <c r="F20" s="4"/>
      <c r="G20" s="4"/>
    </row>
    <row r="21" spans="1:15" x14ac:dyDescent="0.3">
      <c r="E21" s="4"/>
      <c r="F21" s="4"/>
      <c r="G21" s="4"/>
    </row>
    <row r="22" spans="1:15" x14ac:dyDescent="0.3">
      <c r="E22" s="4"/>
      <c r="F22" s="4"/>
      <c r="G22" s="4"/>
    </row>
    <row r="23" spans="1:15" x14ac:dyDescent="0.3">
      <c r="E23" s="4"/>
      <c r="F23" s="4"/>
      <c r="G23" s="4"/>
    </row>
    <row r="24" spans="1:15" x14ac:dyDescent="0.3">
      <c r="E24" s="4"/>
      <c r="F24" s="4"/>
      <c r="G24" s="4"/>
    </row>
    <row r="25" spans="1:15" x14ac:dyDescent="0.3">
      <c r="E25" s="4"/>
      <c r="F25" s="4"/>
      <c r="G25" s="4"/>
    </row>
    <row r="26" spans="1:15" x14ac:dyDescent="0.3">
      <c r="G26" s="4"/>
    </row>
    <row r="27" spans="1:15" x14ac:dyDescent="0.3">
      <c r="G27" s="4"/>
    </row>
  </sheetData>
  <mergeCells count="2">
    <mergeCell ref="C1:R1"/>
    <mergeCell ref="A10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Blasco</dc:creator>
  <cp:lastModifiedBy>Tomás Blasco</cp:lastModifiedBy>
  <dcterms:created xsi:type="dcterms:W3CDTF">2020-01-11T16:01:28Z</dcterms:created>
  <dcterms:modified xsi:type="dcterms:W3CDTF">2020-01-11T17:24:38Z</dcterms:modified>
</cp:coreProperties>
</file>