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10fc9df2860114/Documents/"/>
    </mc:Choice>
  </mc:AlternateContent>
  <xr:revisionPtr revIDLastSave="243" documentId="8_{1862BA6D-AD44-40AC-8932-C61A9FA2DEDC}" xr6:coauthVersionLast="47" xr6:coauthVersionMax="47" xr10:uidLastSave="{9CEDA57A-8678-49E0-88F2-26205E9967CA}"/>
  <bookViews>
    <workbookView xWindow="-108" yWindow="-108" windowWidth="23256" windowHeight="12456" activeTab="1" xr2:uid="{BB58C2E7-7C04-4856-A20A-DDC0C04C48F2}"/>
  </bookViews>
  <sheets>
    <sheet name="Summary" sheetId="3" r:id="rId1"/>
    <sheet name="Chase Bank" sheetId="1" r:id="rId2"/>
    <sheet name="Wells Fargo" sheetId="2" r:id="rId3"/>
    <sheet name="Td Bank" sheetId="4" r:id="rId4"/>
    <sheet name="Pnc Bank" sheetId="5" r:id="rId5"/>
    <sheet name="Capital One" sheetId="6" r:id="rId6"/>
    <sheet name="Bank of Americ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" l="1"/>
  <c r="J18" i="2"/>
  <c r="K18" i="2"/>
  <c r="L18" i="2"/>
  <c r="H18" i="2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F20" i="3" s="1"/>
  <c r="H18" i="3"/>
  <c r="H3" i="3"/>
  <c r="G20" i="3" l="1"/>
</calcChain>
</file>

<file path=xl/sharedStrings.xml><?xml version="1.0" encoding="utf-8"?>
<sst xmlns="http://schemas.openxmlformats.org/spreadsheetml/2006/main" count="343" uniqueCount="41">
  <si>
    <t>Month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</si>
  <si>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</si>
  <si>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</si>
  <si>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</si>
  <si>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</si>
  <si>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</si>
  <si>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</si>
  <si>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</si>
  <si>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</si>
  <si>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</si>
  <si>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</si>
  <si>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</si>
  <si>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</si>
  <si>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</si>
  <si>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</si>
  <si>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</si>
  <si>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Dollars</t>
  </si>
  <si>
    <t>Monthly Spend</t>
  </si>
  <si>
    <t>Media Category</t>
  </si>
  <si>
    <t>Audio</t>
  </si>
  <si>
    <t>Cinema</t>
  </si>
  <si>
    <t>Digital</t>
  </si>
  <si>
    <t>Outdoor</t>
  </si>
  <si>
    <t>Television</t>
  </si>
  <si>
    <t>Total Spend by Media</t>
  </si>
  <si>
    <t>Total</t>
  </si>
  <si>
    <t>Print</t>
  </si>
  <si>
    <t>Chase Bank</t>
  </si>
  <si>
    <t>Wells Fargo</t>
  </si>
  <si>
    <t>Td Bank</t>
  </si>
  <si>
    <t>Pnc Bank</t>
  </si>
  <si>
    <t>Streaming</t>
  </si>
  <si>
    <t>Capital One</t>
  </si>
  <si>
    <t>Bank Of America</t>
  </si>
  <si>
    <t>Average</t>
  </si>
  <si>
    <t>Chase Bank Monthly Spend by Media Category</t>
  </si>
  <si>
    <t>Wells Fargo Monthly Spend by Media Category</t>
  </si>
  <si>
    <t>TD Bank Monthly Spend by Media Category</t>
  </si>
  <si>
    <t>PNC Bank Monthly Spend by Media Category</t>
  </si>
  <si>
    <t xml:space="preserve"> Capital One Monthly Spend by Media Category</t>
  </si>
  <si>
    <t>Bank of America Monthly Spend by Media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</si>
</sst>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 &quot;#,##0;\-&quot;$ &quot;#,##0"/>
    <numFmt numFmtId="165" formatCode="&quot;$&quot;#,##0;\(&quot;$&quot;#,##0\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1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4" fillId="2" borderId="0" xfId="0" quotePrefix="1" applyFont="1" applyFill="1" applyAlignment="1">
      <alignment horizontal="left"/>
    </xf>
    <xf numFmtId="0" fontId="5" fillId="2" borderId="0" xfId="0" applyFont="1" applyFill="1"/>
    <xf numFmtId="165" fontId="2" fillId="0" borderId="0" xfId="0" applyNumberFormat="1" applyFont="1" applyAlignment="1">
      <alignment vertical="center"/>
    </xf>
    <xf numFmtId="0" fontId="3" fillId="3" borderId="0" xfId="0" quotePrefix="1" applyFont="1" applyFill="1" applyAlignment="1">
      <alignment horizontal="left" vertical="top"/>
    </xf>
    <xf numFmtId="164" fontId="3" fillId="3" borderId="0" xfId="0" applyNumberFormat="1" applyFont="1" applyFill="1" applyAlignment="1">
      <alignment vertical="center"/>
    </xf>
    <xf numFmtId="164" fontId="3" fillId="4" borderId="0" xfId="0" applyNumberFormat="1" applyFont="1" applyFill="1" applyAlignment="1">
      <alignment vertical="center"/>
    </xf>
    <xf numFmtId="164" fontId="0" fillId="0" borderId="0" xfId="0" applyNumberFormat="1"/>
    <xf numFmtId="164" fontId="3" fillId="5" borderId="0" xfId="0" applyNumberFormat="1" applyFont="1" applyFill="1" applyAlignment="1">
      <alignment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83A5-8119-4C00-9F8B-F8627D9B5DA0}">
  <dimension ref="A2:I20"/>
  <sheetViews>
    <sheetView workbookViewId="0">
      <selection activeCell="D27" sqref="D27"/>
    </sheetView>
  </sheetViews>
  <sheetFormatPr baseColWidth="10" defaultRowHeight="14.4" x14ac:dyDescent="0.3"/>
  <cols>
    <col min="1" max="1" width="14.5546875" customWidth="1"/>
    <col min="2" max="2" width="13.77734375" customWidth="1"/>
    <col min="7" max="7" width="17.33203125" customWidth="1"/>
    <col min="8" max="8" width="21" customWidth="1"/>
    <col min="9" max="9" width="16.5546875" customWidth="1"/>
  </cols>
  <sheetData>
    <row r="2" spans="1:9" x14ac:dyDescent="0.3">
      <c r="A2" s="3" t="s">
        <v>0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32</v>
      </c>
      <c r="G2" s="4" t="s">
        <v>33</v>
      </c>
      <c r="H2" s="4" t="s">
        <v>25</v>
      </c>
      <c r="I2" s="4" t="s">
        <v>34</v>
      </c>
    </row>
    <row r="3" spans="1:9" x14ac:dyDescent="0.3">
      <c r="A3" s="1" t="s">
        <v>1</v>
      </c>
      <c r="B3" s="2">
        <v>23570226</v>
      </c>
      <c r="C3" s="2">
        <v>21620764</v>
      </c>
      <c r="D3" s="2">
        <v>1468396</v>
      </c>
      <c r="E3" s="2">
        <v>172895</v>
      </c>
      <c r="F3" s="2">
        <v>46026220</v>
      </c>
      <c r="G3" s="2">
        <v>23641081</v>
      </c>
      <c r="H3" s="7">
        <f>SUM(B3:G3)</f>
        <v>116499582</v>
      </c>
      <c r="I3" s="9">
        <f>AVERAGE(B3:G3)</f>
        <v>19416597</v>
      </c>
    </row>
    <row r="4" spans="1:9" x14ac:dyDescent="0.3">
      <c r="A4" s="1" t="s">
        <v>2</v>
      </c>
      <c r="B4" s="2">
        <v>23719145</v>
      </c>
      <c r="C4" s="2">
        <v>13880242</v>
      </c>
      <c r="D4" s="2">
        <v>1455445</v>
      </c>
      <c r="E4" s="2">
        <v>189435</v>
      </c>
      <c r="F4" s="2">
        <v>33375275</v>
      </c>
      <c r="G4" s="2">
        <v>11225770</v>
      </c>
      <c r="H4" s="7">
        <f>SUM(B4:G4)</f>
        <v>83845312</v>
      </c>
      <c r="I4" s="9">
        <f t="shared" ref="I4:I18" si="0">AVERAGE(B4:G4)</f>
        <v>13974218.666666666</v>
      </c>
    </row>
    <row r="5" spans="1:9" x14ac:dyDescent="0.3">
      <c r="A5" s="1" t="s">
        <v>3</v>
      </c>
      <c r="B5" s="2">
        <v>31680224</v>
      </c>
      <c r="C5" s="2">
        <v>9702187</v>
      </c>
      <c r="D5" s="2">
        <v>2151421</v>
      </c>
      <c r="E5" s="2">
        <v>6918772</v>
      </c>
      <c r="F5" s="2">
        <v>99418287</v>
      </c>
      <c r="G5" s="2">
        <v>39229505</v>
      </c>
      <c r="H5" s="7">
        <f>SUM(B5:G5)</f>
        <v>189100396</v>
      </c>
      <c r="I5" s="9">
        <f t="shared" si="0"/>
        <v>31516732.666666668</v>
      </c>
    </row>
    <row r="6" spans="1:9" x14ac:dyDescent="0.3">
      <c r="A6" s="1" t="s">
        <v>4</v>
      </c>
      <c r="B6" s="2">
        <v>21538127</v>
      </c>
      <c r="C6" s="2">
        <v>11857806</v>
      </c>
      <c r="D6" s="2">
        <v>1874646</v>
      </c>
      <c r="E6" s="2">
        <v>8505679</v>
      </c>
      <c r="F6" s="2">
        <v>49740991</v>
      </c>
      <c r="G6" s="2">
        <v>28712652</v>
      </c>
      <c r="H6" s="7">
        <f>SUM(B6:G6)</f>
        <v>122229901</v>
      </c>
      <c r="I6" s="9">
        <f t="shared" si="0"/>
        <v>20371650.166666668</v>
      </c>
    </row>
    <row r="7" spans="1:9" x14ac:dyDescent="0.3">
      <c r="A7" s="1" t="s">
        <v>5</v>
      </c>
      <c r="B7" s="2">
        <v>25314081</v>
      </c>
      <c r="C7" s="2">
        <v>18153788</v>
      </c>
      <c r="D7" s="2">
        <v>2045561</v>
      </c>
      <c r="E7" s="2">
        <v>7281356</v>
      </c>
      <c r="F7" s="2">
        <v>39247645</v>
      </c>
      <c r="G7" s="2">
        <v>17778920</v>
      </c>
      <c r="H7" s="7">
        <f>SUM(B7:G7)</f>
        <v>109821351</v>
      </c>
      <c r="I7" s="9">
        <f t="shared" si="0"/>
        <v>18303558.5</v>
      </c>
    </row>
    <row r="8" spans="1:9" x14ac:dyDescent="0.3">
      <c r="A8" s="1" t="s">
        <v>6</v>
      </c>
      <c r="B8" s="2">
        <v>30728950</v>
      </c>
      <c r="C8" s="2">
        <v>11567721</v>
      </c>
      <c r="D8" s="2">
        <v>2850466</v>
      </c>
      <c r="E8" s="2">
        <v>4473125</v>
      </c>
      <c r="F8" s="2">
        <v>39421672</v>
      </c>
      <c r="G8" s="2">
        <v>19412686</v>
      </c>
      <c r="H8" s="7">
        <f>SUM(B8:G8)</f>
        <v>108454620</v>
      </c>
      <c r="I8" s="9">
        <f t="shared" si="0"/>
        <v>18075770</v>
      </c>
    </row>
    <row r="9" spans="1:9" x14ac:dyDescent="0.3">
      <c r="A9" s="1" t="s">
        <v>7</v>
      </c>
      <c r="B9" s="2">
        <v>20296873</v>
      </c>
      <c r="C9" s="2">
        <v>16205602</v>
      </c>
      <c r="D9" s="2">
        <v>2008788</v>
      </c>
      <c r="E9" s="2">
        <v>1499888</v>
      </c>
      <c r="F9" s="2">
        <v>37799580</v>
      </c>
      <c r="G9" s="2">
        <v>23659950</v>
      </c>
      <c r="H9" s="7">
        <f>SUM(B9:G9)</f>
        <v>101470681</v>
      </c>
      <c r="I9" s="9">
        <f t="shared" si="0"/>
        <v>16911780.166666668</v>
      </c>
    </row>
    <row r="10" spans="1:9" x14ac:dyDescent="0.3">
      <c r="A10" s="1" t="s">
        <v>8</v>
      </c>
      <c r="B10" s="2">
        <v>44962734</v>
      </c>
      <c r="C10" s="2">
        <v>21015905</v>
      </c>
      <c r="D10" s="2">
        <v>8441808</v>
      </c>
      <c r="E10" s="2">
        <v>2929212</v>
      </c>
      <c r="F10" s="2">
        <v>35332409</v>
      </c>
      <c r="G10" s="2">
        <v>33222782</v>
      </c>
      <c r="H10" s="7">
        <f>SUM(B10:G10)</f>
        <v>145904850</v>
      </c>
      <c r="I10" s="9">
        <f t="shared" si="0"/>
        <v>24317475</v>
      </c>
    </row>
    <row r="11" spans="1:9" x14ac:dyDescent="0.3">
      <c r="A11" s="1" t="s">
        <v>9</v>
      </c>
      <c r="B11" s="2">
        <v>59114811</v>
      </c>
      <c r="C11" s="2">
        <v>11523614</v>
      </c>
      <c r="D11" s="2">
        <v>6466952</v>
      </c>
      <c r="E11" s="2">
        <v>7425423</v>
      </c>
      <c r="F11" s="2">
        <v>58575076</v>
      </c>
      <c r="G11" s="2">
        <v>30936259</v>
      </c>
      <c r="H11" s="7">
        <f>SUM(B11:G11)</f>
        <v>174042135</v>
      </c>
      <c r="I11" s="9">
        <f t="shared" si="0"/>
        <v>29007022.5</v>
      </c>
    </row>
    <row r="12" spans="1:9" x14ac:dyDescent="0.3">
      <c r="A12" s="1" t="s">
        <v>10</v>
      </c>
      <c r="B12" s="2">
        <v>33712865</v>
      </c>
      <c r="C12" s="2">
        <v>9664082</v>
      </c>
      <c r="D12" s="2">
        <v>1392666</v>
      </c>
      <c r="E12" s="2">
        <v>13619265</v>
      </c>
      <c r="F12" s="2">
        <v>57419180</v>
      </c>
      <c r="G12" s="2">
        <v>10022060</v>
      </c>
      <c r="H12" s="7">
        <f>SUM(B12:G12)</f>
        <v>125830118</v>
      </c>
      <c r="I12" s="9">
        <f t="shared" si="0"/>
        <v>20971686.333333332</v>
      </c>
    </row>
    <row r="13" spans="1:9" x14ac:dyDescent="0.3">
      <c r="A13" s="1" t="s">
        <v>11</v>
      </c>
      <c r="B13" s="2">
        <v>31546993</v>
      </c>
      <c r="C13" s="2">
        <v>7385950</v>
      </c>
      <c r="D13" s="2">
        <v>1538442</v>
      </c>
      <c r="E13" s="2">
        <v>9696597</v>
      </c>
      <c r="F13" s="2">
        <v>66425191</v>
      </c>
      <c r="G13" s="2">
        <v>4707092</v>
      </c>
      <c r="H13" s="7">
        <f>SUM(B13:G13)</f>
        <v>121300265</v>
      </c>
      <c r="I13" s="9">
        <f t="shared" si="0"/>
        <v>20216710.833333332</v>
      </c>
    </row>
    <row r="14" spans="1:9" x14ac:dyDescent="0.3">
      <c r="A14" s="1" t="s">
        <v>12</v>
      </c>
      <c r="B14" s="2">
        <v>31442523</v>
      </c>
      <c r="C14" s="2">
        <v>14801941</v>
      </c>
      <c r="D14" s="2">
        <v>2174219</v>
      </c>
      <c r="E14" s="2">
        <v>5094372</v>
      </c>
      <c r="F14" s="2">
        <v>134416688</v>
      </c>
      <c r="G14" s="2">
        <v>6524596</v>
      </c>
      <c r="H14" s="7">
        <f>SUM(B14:G14)</f>
        <v>194454339</v>
      </c>
      <c r="I14" s="9">
        <f t="shared" si="0"/>
        <v>32409056.5</v>
      </c>
    </row>
    <row r="15" spans="1:9" x14ac:dyDescent="0.3">
      <c r="A15" s="1" t="s">
        <v>13</v>
      </c>
      <c r="B15" s="2">
        <v>8938819</v>
      </c>
      <c r="C15" s="2">
        <v>17830970</v>
      </c>
      <c r="D15" s="2">
        <v>2393494</v>
      </c>
      <c r="E15" s="2">
        <v>4670389</v>
      </c>
      <c r="F15" s="2">
        <v>85397620</v>
      </c>
      <c r="G15" s="2">
        <v>2607802</v>
      </c>
      <c r="H15" s="7">
        <f>SUM(B15:G15)</f>
        <v>121839094</v>
      </c>
      <c r="I15" s="9">
        <f t="shared" si="0"/>
        <v>20306515.666666668</v>
      </c>
    </row>
    <row r="16" spans="1:9" x14ac:dyDescent="0.3">
      <c r="A16" s="1" t="s">
        <v>14</v>
      </c>
      <c r="B16" s="2">
        <v>20722083</v>
      </c>
      <c r="C16" s="2">
        <v>10252842</v>
      </c>
      <c r="D16" s="2">
        <v>1844353</v>
      </c>
      <c r="E16" s="2">
        <v>3558964</v>
      </c>
      <c r="F16" s="2">
        <v>48399000</v>
      </c>
      <c r="G16" s="2">
        <v>29122867</v>
      </c>
      <c r="H16" s="7">
        <f>SUM(B16:G16)</f>
        <v>113900109</v>
      </c>
      <c r="I16" s="9">
        <f t="shared" si="0"/>
        <v>18983351.5</v>
      </c>
    </row>
    <row r="17" spans="1:9" x14ac:dyDescent="0.3">
      <c r="A17" s="1" t="s">
        <v>15</v>
      </c>
      <c r="B17" s="2">
        <v>3497546</v>
      </c>
      <c r="C17" s="2">
        <v>812709</v>
      </c>
      <c r="D17" s="2">
        <v>216066</v>
      </c>
      <c r="E17" s="2">
        <v>54162</v>
      </c>
      <c r="F17" s="2">
        <v>6607770</v>
      </c>
      <c r="G17" s="2">
        <v>5450300</v>
      </c>
      <c r="H17" s="7">
        <f>SUM(B17:G17)</f>
        <v>16638553</v>
      </c>
      <c r="I17" s="9">
        <f t="shared" si="0"/>
        <v>2773092.1666666665</v>
      </c>
    </row>
    <row r="18" spans="1:9" x14ac:dyDescent="0.3">
      <c r="A18" s="6" t="s">
        <v>25</v>
      </c>
      <c r="B18" s="7">
        <v>410786000</v>
      </c>
      <c r="C18" s="7">
        <v>196276123</v>
      </c>
      <c r="D18" s="7">
        <v>38322723</v>
      </c>
      <c r="E18" s="7">
        <v>76089534</v>
      </c>
      <c r="F18" s="7">
        <v>837602604</v>
      </c>
      <c r="G18" s="7">
        <v>286254322</v>
      </c>
      <c r="H18" s="10">
        <f>SUM(B18:G18)</f>
        <v>1845331306</v>
      </c>
      <c r="I18" s="9">
        <f t="shared" si="0"/>
        <v>307555217.66666669</v>
      </c>
    </row>
    <row r="20" spans="1:9" x14ac:dyDescent="0.3">
      <c r="F20">
        <f>F17/H17</f>
        <v>0.39713609711132936</v>
      </c>
      <c r="G20">
        <f>G17/H17</f>
        <v>0.32757055255946838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171D-EC33-4F5A-9358-748B2837ACD4}">
  <dimension ref="A1:M18"/>
  <sheetViews>
    <sheetView tabSelected="1" workbookViewId="0">
      <selection activeCell="G1" sqref="G1:M18"/>
    </sheetView>
  </sheetViews>
  <sheetFormatPr baseColWidth="10" defaultRowHeight="14.4" x14ac:dyDescent="0.3"/>
  <cols>
    <col min="1" max="1" width="16.44140625" customWidth="1"/>
    <col min="4" max="4" width="14.44140625" customWidth="1"/>
    <col min="7" max="7" width="15.109375" customWidth="1"/>
  </cols>
  <sheetData>
    <row r="1" spans="1:13" x14ac:dyDescent="0.3">
      <c r="A1" s="11" t="s">
        <v>17</v>
      </c>
      <c r="B1" s="11"/>
      <c r="D1" s="11" t="s">
        <v>24</v>
      </c>
      <c r="E1" s="11"/>
      <c r="G1" s="12" t="s">
        <v>35</v>
      </c>
      <c r="H1" s="13"/>
      <c r="I1" s="13"/>
      <c r="J1" s="13"/>
      <c r="K1" s="13"/>
      <c r="L1" s="13"/>
      <c r="M1" s="13"/>
    </row>
    <row r="2" spans="1:13" x14ac:dyDescent="0.3">
      <c r="A2" s="3" t="s">
        <v>0</v>
      </c>
      <c r="B2" s="4" t="s">
        <v>16</v>
      </c>
      <c r="D2" s="3" t="s">
        <v>18</v>
      </c>
      <c r="E2" s="4" t="s">
        <v>16</v>
      </c>
      <c r="G2" s="3" t="s">
        <v>0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25</v>
      </c>
    </row>
    <row r="3" spans="1:13" x14ac:dyDescent="0.3">
      <c r="A3" s="1" t="s">
        <v>1</v>
      </c>
      <c r="B3" s="2">
        <v>23570226</v>
      </c>
      <c r="D3" s="1" t="s">
        <v>19</v>
      </c>
      <c r="E3" s="5">
        <v>35445205</v>
      </c>
      <c r="G3" s="1" t="s">
        <v>1</v>
      </c>
      <c r="H3" s="2">
        <v>1268130</v>
      </c>
      <c r="J3" s="2">
        <v>18912222</v>
      </c>
      <c r="K3" s="2">
        <v>134145</v>
      </c>
      <c r="L3" s="2">
        <v>3255729</v>
      </c>
      <c r="M3" s="7">
        <v>23570226</v>
      </c>
    </row>
    <row r="4" spans="1:13" x14ac:dyDescent="0.3">
      <c r="A4" s="1" t="s">
        <v>2</v>
      </c>
      <c r="B4" s="2">
        <v>23719145</v>
      </c>
      <c r="D4" s="1" t="s">
        <v>20</v>
      </c>
      <c r="E4" s="5">
        <v>5470</v>
      </c>
      <c r="G4" s="1" t="s">
        <v>2</v>
      </c>
      <c r="H4" s="2">
        <v>2061014</v>
      </c>
      <c r="J4" s="2">
        <v>11308093</v>
      </c>
      <c r="K4" s="2">
        <v>122864</v>
      </c>
      <c r="L4" s="2">
        <v>10227174</v>
      </c>
      <c r="M4" s="7">
        <v>23719145</v>
      </c>
    </row>
    <row r="5" spans="1:13" x14ac:dyDescent="0.3">
      <c r="A5" s="1" t="s">
        <v>3</v>
      </c>
      <c r="B5" s="2">
        <v>31680224</v>
      </c>
      <c r="D5" s="1" t="s">
        <v>21</v>
      </c>
      <c r="E5" s="5">
        <v>241834326</v>
      </c>
      <c r="G5" s="1" t="s">
        <v>3</v>
      </c>
      <c r="H5" s="2">
        <v>3501697</v>
      </c>
      <c r="I5" s="2">
        <v>3550</v>
      </c>
      <c r="J5" s="2">
        <v>14909865</v>
      </c>
      <c r="K5" s="2">
        <v>131249</v>
      </c>
      <c r="L5" s="2">
        <v>13133863</v>
      </c>
      <c r="M5" s="7">
        <v>31680224</v>
      </c>
    </row>
    <row r="6" spans="1:13" x14ac:dyDescent="0.3">
      <c r="A6" s="1" t="s">
        <v>4</v>
      </c>
      <c r="B6" s="2">
        <v>21538127</v>
      </c>
      <c r="D6" s="1" t="s">
        <v>22</v>
      </c>
      <c r="E6" s="5">
        <v>1757440</v>
      </c>
      <c r="G6" s="1" t="s">
        <v>4</v>
      </c>
      <c r="H6" s="2">
        <v>2241188</v>
      </c>
      <c r="J6" s="2">
        <v>15589472</v>
      </c>
      <c r="K6" s="2">
        <v>130657</v>
      </c>
      <c r="L6" s="2">
        <v>3576810</v>
      </c>
      <c r="M6" s="7">
        <v>21538127</v>
      </c>
    </row>
    <row r="7" spans="1:13" x14ac:dyDescent="0.3">
      <c r="A7" s="1" t="s">
        <v>5</v>
      </c>
      <c r="B7" s="2">
        <v>25314081</v>
      </c>
      <c r="D7" s="1" t="s">
        <v>23</v>
      </c>
      <c r="E7" s="5">
        <v>131743559</v>
      </c>
      <c r="G7" s="1" t="s">
        <v>5</v>
      </c>
      <c r="H7" s="2">
        <v>2133440</v>
      </c>
      <c r="J7" s="2">
        <v>16643472</v>
      </c>
      <c r="K7" s="2">
        <v>134887</v>
      </c>
      <c r="L7" s="2">
        <v>6402282</v>
      </c>
      <c r="M7" s="7">
        <v>25314081</v>
      </c>
    </row>
    <row r="8" spans="1:13" x14ac:dyDescent="0.3">
      <c r="A8" s="1" t="s">
        <v>6</v>
      </c>
      <c r="B8" s="2">
        <v>30728950</v>
      </c>
      <c r="D8" s="6" t="s">
        <v>25</v>
      </c>
      <c r="E8" s="7">
        <v>410786000</v>
      </c>
      <c r="G8" s="1" t="s">
        <v>6</v>
      </c>
      <c r="H8" s="2">
        <v>3434378</v>
      </c>
      <c r="J8" s="2">
        <v>18993456</v>
      </c>
      <c r="K8" s="2">
        <v>76958</v>
      </c>
      <c r="L8" s="2">
        <v>8224158</v>
      </c>
      <c r="M8" s="7">
        <v>30728950</v>
      </c>
    </row>
    <row r="9" spans="1:13" x14ac:dyDescent="0.3">
      <c r="A9" s="1" t="s">
        <v>7</v>
      </c>
      <c r="B9" s="2">
        <v>20296873</v>
      </c>
      <c r="G9" s="1" t="s">
        <v>7</v>
      </c>
      <c r="H9" s="2">
        <v>2368517</v>
      </c>
      <c r="I9" s="2">
        <v>1920</v>
      </c>
      <c r="J9" s="2">
        <v>12723257</v>
      </c>
      <c r="K9" s="2">
        <v>6675</v>
      </c>
      <c r="L9" s="2">
        <v>5196504</v>
      </c>
      <c r="M9" s="7">
        <v>20296873</v>
      </c>
    </row>
    <row r="10" spans="1:13" x14ac:dyDescent="0.3">
      <c r="A10" s="1" t="s">
        <v>8</v>
      </c>
      <c r="B10" s="2">
        <v>44962734</v>
      </c>
      <c r="G10" s="1" t="s">
        <v>8</v>
      </c>
      <c r="H10" s="2">
        <v>3645953</v>
      </c>
      <c r="J10" s="2">
        <v>27792327</v>
      </c>
      <c r="K10" s="2">
        <v>13062</v>
      </c>
      <c r="L10" s="2">
        <v>13511392</v>
      </c>
      <c r="M10" s="7">
        <v>44962734</v>
      </c>
    </row>
    <row r="11" spans="1:13" x14ac:dyDescent="0.3">
      <c r="A11" s="1" t="s">
        <v>9</v>
      </c>
      <c r="B11" s="2">
        <v>59114811</v>
      </c>
      <c r="G11" s="1" t="s">
        <v>9</v>
      </c>
      <c r="H11" s="2">
        <v>5555568</v>
      </c>
      <c r="J11" s="2">
        <v>32635460</v>
      </c>
      <c r="K11" s="2">
        <v>5885</v>
      </c>
      <c r="L11" s="2">
        <v>20917898</v>
      </c>
      <c r="M11" s="7">
        <v>59114811</v>
      </c>
    </row>
    <row r="12" spans="1:13" x14ac:dyDescent="0.3">
      <c r="A12" s="1" t="s">
        <v>10</v>
      </c>
      <c r="B12" s="2">
        <v>33712865</v>
      </c>
      <c r="G12" s="1" t="s">
        <v>10</v>
      </c>
      <c r="H12" s="2">
        <v>3437785</v>
      </c>
      <c r="J12" s="2">
        <v>21861924</v>
      </c>
      <c r="K12" s="2">
        <v>1307</v>
      </c>
      <c r="L12" s="2">
        <v>8411849</v>
      </c>
      <c r="M12" s="7">
        <v>33712865</v>
      </c>
    </row>
    <row r="13" spans="1:13" x14ac:dyDescent="0.3">
      <c r="A13" s="1" t="s">
        <v>11</v>
      </c>
      <c r="B13" s="2">
        <v>31546993</v>
      </c>
      <c r="G13" s="1" t="s">
        <v>11</v>
      </c>
      <c r="H13" s="2">
        <v>2868543</v>
      </c>
      <c r="J13" s="2">
        <v>18303127</v>
      </c>
      <c r="K13" s="2">
        <v>70548</v>
      </c>
      <c r="L13" s="2">
        <v>10304775</v>
      </c>
      <c r="M13" s="7">
        <v>31546993</v>
      </c>
    </row>
    <row r="14" spans="1:13" x14ac:dyDescent="0.3">
      <c r="A14" s="1" t="s">
        <v>12</v>
      </c>
      <c r="B14" s="2">
        <v>31442523</v>
      </c>
      <c r="G14" s="1" t="s">
        <v>12</v>
      </c>
      <c r="H14" s="2">
        <v>1813816</v>
      </c>
      <c r="J14" s="2">
        <v>20558145</v>
      </c>
      <c r="K14" s="2">
        <v>217740</v>
      </c>
      <c r="L14" s="2">
        <v>8852822</v>
      </c>
      <c r="M14" s="7">
        <v>31442523</v>
      </c>
    </row>
    <row r="15" spans="1:13" x14ac:dyDescent="0.3">
      <c r="A15" s="1" t="s">
        <v>13</v>
      </c>
      <c r="B15" s="2">
        <v>8938819</v>
      </c>
      <c r="G15" s="1" t="s">
        <v>13</v>
      </c>
      <c r="H15" s="2">
        <v>560032</v>
      </c>
      <c r="J15" s="2">
        <v>4400880</v>
      </c>
      <c r="K15" s="2">
        <v>351770</v>
      </c>
      <c r="L15" s="2">
        <v>3626137</v>
      </c>
      <c r="M15" s="7">
        <v>8938819</v>
      </c>
    </row>
    <row r="16" spans="1:13" x14ac:dyDescent="0.3">
      <c r="A16" s="1" t="s">
        <v>14</v>
      </c>
      <c r="B16" s="2">
        <v>20722083</v>
      </c>
      <c r="G16" s="1" t="s">
        <v>14</v>
      </c>
      <c r="H16" s="2">
        <v>555144</v>
      </c>
      <c r="J16" s="2">
        <v>6044555</v>
      </c>
      <c r="K16" s="2">
        <v>359693</v>
      </c>
      <c r="L16" s="2">
        <v>13762691</v>
      </c>
      <c r="M16" s="7">
        <v>20722083</v>
      </c>
    </row>
    <row r="17" spans="1:13" x14ac:dyDescent="0.3">
      <c r="A17" s="1" t="s">
        <v>15</v>
      </c>
      <c r="B17" s="2">
        <v>3497546</v>
      </c>
      <c r="G17" s="1" t="s">
        <v>15</v>
      </c>
      <c r="H17" s="2">
        <v>0</v>
      </c>
      <c r="J17" s="2">
        <v>1158071</v>
      </c>
      <c r="L17" s="2">
        <v>2339475</v>
      </c>
      <c r="M17" s="7">
        <v>3497546</v>
      </c>
    </row>
    <row r="18" spans="1:13" x14ac:dyDescent="0.3">
      <c r="A18" s="6" t="s">
        <v>25</v>
      </c>
      <c r="B18" s="7">
        <v>410786000</v>
      </c>
      <c r="G18" s="6" t="s">
        <v>25</v>
      </c>
      <c r="H18" s="7">
        <v>35445205</v>
      </c>
      <c r="I18" s="7">
        <v>5470</v>
      </c>
      <c r="J18" s="7">
        <v>241834326</v>
      </c>
      <c r="K18" s="7">
        <v>1757440</v>
      </c>
      <c r="L18" s="7">
        <v>131743559</v>
      </c>
      <c r="M18" s="8">
        <v>410786000</v>
      </c>
    </row>
  </sheetData>
  <mergeCells count="3">
    <mergeCell ref="A1:B1"/>
    <mergeCell ref="D1:E1"/>
    <mergeCell ref="G1:M1"/>
  </mergeCell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CE1A-FD12-448F-A28D-0092E7E0789E}">
  <dimension ref="A1:M18"/>
  <sheetViews>
    <sheetView workbookViewId="0">
      <selection activeCell="I21" sqref="I21"/>
    </sheetView>
  </sheetViews>
  <sheetFormatPr baseColWidth="10" defaultRowHeight="14.4" x14ac:dyDescent="0.3"/>
  <cols>
    <col min="1" max="1" width="14.88671875" customWidth="1"/>
    <col min="4" max="4" width="17" customWidth="1"/>
    <col min="12" max="12" width="14.44140625" customWidth="1"/>
  </cols>
  <sheetData>
    <row r="1" spans="1:13" x14ac:dyDescent="0.3">
      <c r="A1" s="11" t="s">
        <v>17</v>
      </c>
      <c r="B1" s="11"/>
      <c r="D1" s="11" t="s">
        <v>24</v>
      </c>
      <c r="E1" s="11"/>
      <c r="G1" s="12" t="s">
        <v>36</v>
      </c>
      <c r="H1" s="13"/>
      <c r="I1" s="13"/>
      <c r="J1" s="13"/>
      <c r="K1" s="13"/>
      <c r="L1" s="13"/>
      <c r="M1" s="13"/>
    </row>
    <row r="2" spans="1:13" x14ac:dyDescent="0.3">
      <c r="A2" s="3" t="s">
        <v>0</v>
      </c>
      <c r="B2" s="4" t="s">
        <v>16</v>
      </c>
      <c r="D2" s="3" t="s">
        <v>18</v>
      </c>
      <c r="E2" s="4" t="s">
        <v>16</v>
      </c>
      <c r="G2" s="3" t="s">
        <v>0</v>
      </c>
      <c r="H2" s="3" t="s">
        <v>19</v>
      </c>
      <c r="I2" s="3" t="s">
        <v>21</v>
      </c>
      <c r="J2" s="3" t="s">
        <v>22</v>
      </c>
      <c r="K2" s="3" t="s">
        <v>26</v>
      </c>
      <c r="L2" s="3" t="s">
        <v>23</v>
      </c>
      <c r="M2" s="3" t="s">
        <v>25</v>
      </c>
    </row>
    <row r="3" spans="1:13" x14ac:dyDescent="0.3">
      <c r="A3" s="1" t="s">
        <v>1</v>
      </c>
      <c r="B3" s="2">
        <v>21620764</v>
      </c>
      <c r="D3" s="1" t="s">
        <v>19</v>
      </c>
      <c r="E3" s="2">
        <v>11852786</v>
      </c>
      <c r="G3" s="1" t="s">
        <v>1</v>
      </c>
      <c r="H3" s="2">
        <v>52164</v>
      </c>
      <c r="I3" s="2">
        <v>5142753</v>
      </c>
      <c r="J3" s="2">
        <v>31295</v>
      </c>
      <c r="K3" s="2">
        <v>99626</v>
      </c>
      <c r="L3" s="2">
        <v>16294926</v>
      </c>
      <c r="M3" s="7">
        <v>21620764</v>
      </c>
    </row>
    <row r="4" spans="1:13" x14ac:dyDescent="0.3">
      <c r="A4" s="1" t="s">
        <v>2</v>
      </c>
      <c r="B4" s="2">
        <v>13880242</v>
      </c>
      <c r="D4" s="1" t="s">
        <v>21</v>
      </c>
      <c r="E4" s="2">
        <v>49642595</v>
      </c>
      <c r="G4" s="1" t="s">
        <v>2</v>
      </c>
      <c r="H4" s="2">
        <v>1100267</v>
      </c>
      <c r="I4" s="2">
        <v>3890193</v>
      </c>
      <c r="J4" s="2">
        <v>65306</v>
      </c>
      <c r="L4" s="2">
        <v>8824476</v>
      </c>
      <c r="M4" s="7">
        <v>13880242</v>
      </c>
    </row>
    <row r="5" spans="1:13" x14ac:dyDescent="0.3">
      <c r="A5" s="1" t="s">
        <v>3</v>
      </c>
      <c r="B5" s="2">
        <v>9702187</v>
      </c>
      <c r="D5" s="1" t="s">
        <v>22</v>
      </c>
      <c r="E5" s="2">
        <v>1595520</v>
      </c>
      <c r="G5" s="1" t="s">
        <v>3</v>
      </c>
      <c r="H5" s="2">
        <v>2261391</v>
      </c>
      <c r="I5" s="2">
        <v>2486721</v>
      </c>
      <c r="J5" s="2">
        <v>85945</v>
      </c>
      <c r="K5" s="2">
        <v>18139</v>
      </c>
      <c r="L5" s="2">
        <v>4849991</v>
      </c>
      <c r="M5" s="7">
        <v>9702187</v>
      </c>
    </row>
    <row r="6" spans="1:13" x14ac:dyDescent="0.3">
      <c r="A6" s="1" t="s">
        <v>4</v>
      </c>
      <c r="B6" s="2">
        <v>11857806</v>
      </c>
      <c r="D6" s="1" t="s">
        <v>26</v>
      </c>
      <c r="E6" s="2">
        <v>646812</v>
      </c>
      <c r="G6" s="1" t="s">
        <v>4</v>
      </c>
      <c r="H6" s="2">
        <v>312840</v>
      </c>
      <c r="I6" s="2">
        <v>3997936</v>
      </c>
      <c r="J6" s="2">
        <v>84213</v>
      </c>
      <c r="L6" s="2">
        <v>7462817</v>
      </c>
      <c r="M6" s="7">
        <v>11857806</v>
      </c>
    </row>
    <row r="7" spans="1:13" x14ac:dyDescent="0.3">
      <c r="A7" s="1" t="s">
        <v>5</v>
      </c>
      <c r="B7" s="2">
        <v>18153788</v>
      </c>
      <c r="D7" s="1" t="s">
        <v>23</v>
      </c>
      <c r="E7" s="2">
        <v>132538410</v>
      </c>
      <c r="G7" s="1" t="s">
        <v>5</v>
      </c>
      <c r="H7" s="2">
        <v>314805</v>
      </c>
      <c r="I7" s="2">
        <v>2862313</v>
      </c>
      <c r="J7" s="2">
        <v>56568</v>
      </c>
      <c r="L7" s="2">
        <v>14920102</v>
      </c>
      <c r="M7" s="7">
        <v>18153788</v>
      </c>
    </row>
    <row r="8" spans="1:13" x14ac:dyDescent="0.3">
      <c r="A8" s="1" t="s">
        <v>6</v>
      </c>
      <c r="B8" s="2">
        <v>11567721</v>
      </c>
      <c r="D8" s="6" t="s">
        <v>25</v>
      </c>
      <c r="E8" s="7">
        <v>196276123</v>
      </c>
      <c r="G8" s="1" t="s">
        <v>6</v>
      </c>
      <c r="H8" s="2">
        <v>2760218</v>
      </c>
      <c r="I8" s="2">
        <v>3281937</v>
      </c>
      <c r="J8" s="2">
        <v>64066</v>
      </c>
      <c r="L8" s="2">
        <v>5461500</v>
      </c>
      <c r="M8" s="7">
        <v>11567721</v>
      </c>
    </row>
    <row r="9" spans="1:13" x14ac:dyDescent="0.3">
      <c r="A9" s="1" t="s">
        <v>7</v>
      </c>
      <c r="B9" s="2">
        <v>16205602</v>
      </c>
      <c r="G9" s="1" t="s">
        <v>7</v>
      </c>
      <c r="H9" s="2">
        <v>205880</v>
      </c>
      <c r="I9" s="2">
        <v>5912553</v>
      </c>
      <c r="J9" s="2">
        <v>160331</v>
      </c>
      <c r="K9" s="2">
        <v>11941</v>
      </c>
      <c r="L9" s="2">
        <v>9914897</v>
      </c>
      <c r="M9" s="7">
        <v>16205602</v>
      </c>
    </row>
    <row r="10" spans="1:13" x14ac:dyDescent="0.3">
      <c r="A10" s="1" t="s">
        <v>8</v>
      </c>
      <c r="B10" s="2">
        <v>21015905</v>
      </c>
      <c r="G10" s="1" t="s">
        <v>8</v>
      </c>
      <c r="H10" s="2">
        <v>228859</v>
      </c>
      <c r="I10" s="2">
        <v>5626231</v>
      </c>
      <c r="J10" s="2">
        <v>75547</v>
      </c>
      <c r="L10" s="2">
        <v>15085268</v>
      </c>
      <c r="M10" s="7">
        <v>21015905</v>
      </c>
    </row>
    <row r="11" spans="1:13" x14ac:dyDescent="0.3">
      <c r="A11" s="1" t="s">
        <v>9</v>
      </c>
      <c r="B11" s="2">
        <v>11523614</v>
      </c>
      <c r="G11" s="1" t="s">
        <v>9</v>
      </c>
      <c r="H11" s="2">
        <v>1896432</v>
      </c>
      <c r="I11" s="2">
        <v>4510914</v>
      </c>
      <c r="J11" s="2">
        <v>185086</v>
      </c>
      <c r="K11" s="2">
        <v>141921</v>
      </c>
      <c r="L11" s="2">
        <v>4789261</v>
      </c>
      <c r="M11" s="7">
        <v>11523614</v>
      </c>
    </row>
    <row r="12" spans="1:13" x14ac:dyDescent="0.3">
      <c r="A12" s="1" t="s">
        <v>10</v>
      </c>
      <c r="B12" s="2">
        <v>9664082</v>
      </c>
      <c r="G12" s="1" t="s">
        <v>10</v>
      </c>
      <c r="H12" s="2">
        <v>57164</v>
      </c>
      <c r="I12" s="2">
        <v>1294782</v>
      </c>
      <c r="J12" s="2">
        <v>113675</v>
      </c>
      <c r="K12" s="2">
        <v>11154</v>
      </c>
      <c r="L12" s="2">
        <v>8187307</v>
      </c>
      <c r="M12" s="7">
        <v>9664082</v>
      </c>
    </row>
    <row r="13" spans="1:13" x14ac:dyDescent="0.3">
      <c r="A13" s="1" t="s">
        <v>11</v>
      </c>
      <c r="B13" s="2">
        <v>7385950</v>
      </c>
      <c r="G13" s="1" t="s">
        <v>11</v>
      </c>
      <c r="H13" s="2">
        <v>565958</v>
      </c>
      <c r="I13" s="2">
        <v>1614759</v>
      </c>
      <c r="J13" s="2">
        <v>146682</v>
      </c>
      <c r="K13" s="2">
        <v>97585</v>
      </c>
      <c r="L13" s="2">
        <v>4960966</v>
      </c>
      <c r="M13" s="7">
        <v>7385950</v>
      </c>
    </row>
    <row r="14" spans="1:13" x14ac:dyDescent="0.3">
      <c r="A14" s="1" t="s">
        <v>12</v>
      </c>
      <c r="B14" s="2">
        <v>14801941</v>
      </c>
      <c r="G14" s="1" t="s">
        <v>12</v>
      </c>
      <c r="H14" s="2">
        <v>1005779</v>
      </c>
      <c r="I14" s="2">
        <v>3265297</v>
      </c>
      <c r="J14" s="2">
        <v>348975</v>
      </c>
      <c r="K14" s="2">
        <v>93942</v>
      </c>
      <c r="L14" s="2">
        <v>10087948</v>
      </c>
      <c r="M14" s="7">
        <v>14801941</v>
      </c>
    </row>
    <row r="15" spans="1:13" x14ac:dyDescent="0.3">
      <c r="A15" s="1" t="s">
        <v>13</v>
      </c>
      <c r="B15" s="2">
        <v>17830970</v>
      </c>
      <c r="G15" s="1" t="s">
        <v>13</v>
      </c>
      <c r="H15" s="2">
        <v>839385</v>
      </c>
      <c r="I15" s="2">
        <v>1760556</v>
      </c>
      <c r="J15" s="2">
        <v>111783</v>
      </c>
      <c r="K15" s="2">
        <v>87720</v>
      </c>
      <c r="L15" s="2">
        <v>15031526</v>
      </c>
      <c r="M15" s="7">
        <v>17830970</v>
      </c>
    </row>
    <row r="16" spans="1:13" x14ac:dyDescent="0.3">
      <c r="A16" s="1" t="s">
        <v>14</v>
      </c>
      <c r="B16" s="2">
        <v>10252842</v>
      </c>
      <c r="G16" s="1" t="s">
        <v>14</v>
      </c>
      <c r="H16" s="2">
        <v>251644</v>
      </c>
      <c r="I16" s="2">
        <v>3622177</v>
      </c>
      <c r="J16" s="2">
        <v>66048</v>
      </c>
      <c r="K16" s="2">
        <v>84784</v>
      </c>
      <c r="L16" s="2">
        <v>6228189</v>
      </c>
      <c r="M16" s="7">
        <v>10252842</v>
      </c>
    </row>
    <row r="17" spans="1:13" x14ac:dyDescent="0.3">
      <c r="A17" s="1" t="s">
        <v>15</v>
      </c>
      <c r="B17" s="2">
        <v>812709</v>
      </c>
      <c r="G17" s="1" t="s">
        <v>15</v>
      </c>
      <c r="H17" s="2">
        <v>0</v>
      </c>
      <c r="I17" s="2">
        <v>373473</v>
      </c>
      <c r="L17" s="2">
        <v>439236</v>
      </c>
      <c r="M17" s="7">
        <v>812709</v>
      </c>
    </row>
    <row r="18" spans="1:13" x14ac:dyDescent="0.3">
      <c r="A18" s="6" t="s">
        <v>25</v>
      </c>
      <c r="B18" s="7">
        <v>196276123</v>
      </c>
      <c r="G18" s="6" t="s">
        <v>25</v>
      </c>
      <c r="H18" s="7">
        <f>SUM(H3:H17)</f>
        <v>11852786</v>
      </c>
      <c r="I18" s="7">
        <f t="shared" ref="I18:L18" si="0">SUM(I3:I17)</f>
        <v>49642595</v>
      </c>
      <c r="J18" s="7">
        <f t="shared" si="0"/>
        <v>1595520</v>
      </c>
      <c r="K18" s="7">
        <f t="shared" si="0"/>
        <v>646812</v>
      </c>
      <c r="L18" s="7">
        <f t="shared" si="0"/>
        <v>132538410</v>
      </c>
      <c r="M18" s="8">
        <v>196276123</v>
      </c>
    </row>
  </sheetData>
  <mergeCells count="3">
    <mergeCell ref="A1:B1"/>
    <mergeCell ref="D1:E1"/>
    <mergeCell ref="G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52CF-21B8-4EF0-BCE4-E61478039064}">
  <dimension ref="A1:M18"/>
  <sheetViews>
    <sheetView workbookViewId="0">
      <selection activeCell="G1" sqref="G1:M18"/>
    </sheetView>
  </sheetViews>
  <sheetFormatPr baseColWidth="10" defaultRowHeight="14.4" x14ac:dyDescent="0.3"/>
  <cols>
    <col min="4" max="4" width="14.88671875" customWidth="1"/>
  </cols>
  <sheetData>
    <row r="1" spans="1:13" x14ac:dyDescent="0.3">
      <c r="A1" s="11" t="s">
        <v>17</v>
      </c>
      <c r="B1" s="11"/>
      <c r="D1" s="11" t="s">
        <v>24</v>
      </c>
      <c r="E1" s="11"/>
      <c r="G1" s="12" t="s">
        <v>37</v>
      </c>
      <c r="H1" s="13"/>
      <c r="I1" s="13"/>
      <c r="J1" s="13"/>
      <c r="K1" s="13"/>
      <c r="L1" s="13"/>
      <c r="M1" s="13"/>
    </row>
    <row r="2" spans="1:13" x14ac:dyDescent="0.3">
      <c r="A2" s="3" t="s">
        <v>0</v>
      </c>
      <c r="B2" s="4" t="s">
        <v>16</v>
      </c>
      <c r="D2" s="3" t="s">
        <v>18</v>
      </c>
      <c r="E2" s="4" t="s">
        <v>16</v>
      </c>
      <c r="G2" s="3" t="s">
        <v>0</v>
      </c>
      <c r="H2" s="3" t="s">
        <v>19</v>
      </c>
      <c r="I2" s="3" t="s">
        <v>21</v>
      </c>
      <c r="J2" s="3" t="s">
        <v>22</v>
      </c>
      <c r="K2" s="3" t="s">
        <v>26</v>
      </c>
      <c r="L2" s="3" t="s">
        <v>23</v>
      </c>
      <c r="M2" s="3" t="s">
        <v>25</v>
      </c>
    </row>
    <row r="3" spans="1:13" x14ac:dyDescent="0.3">
      <c r="A3" s="1" t="s">
        <v>1</v>
      </c>
      <c r="B3" s="2">
        <v>1468396</v>
      </c>
      <c r="D3" s="1" t="s">
        <v>19</v>
      </c>
      <c r="E3" s="2">
        <v>41495</v>
      </c>
      <c r="G3" s="1" t="s">
        <v>1</v>
      </c>
      <c r="H3" s="2">
        <v>10602</v>
      </c>
      <c r="I3" s="2">
        <v>1243677</v>
      </c>
      <c r="J3" s="2">
        <v>46212</v>
      </c>
      <c r="K3" s="2">
        <v>2689</v>
      </c>
      <c r="L3" s="2">
        <v>165216</v>
      </c>
      <c r="M3" s="7">
        <v>1468396</v>
      </c>
    </row>
    <row r="4" spans="1:13" x14ac:dyDescent="0.3">
      <c r="A4" s="1" t="s">
        <v>2</v>
      </c>
      <c r="B4" s="2">
        <v>1455445</v>
      </c>
      <c r="D4" s="1" t="s">
        <v>21</v>
      </c>
      <c r="E4" s="2">
        <v>20435762</v>
      </c>
      <c r="G4" s="1" t="s">
        <v>2</v>
      </c>
      <c r="H4" s="2">
        <v>6691</v>
      </c>
      <c r="I4" s="2">
        <v>989476</v>
      </c>
      <c r="J4" s="2">
        <v>385756</v>
      </c>
      <c r="K4" s="2">
        <v>765</v>
      </c>
      <c r="L4" s="2">
        <v>72757</v>
      </c>
      <c r="M4" s="7">
        <v>1455445</v>
      </c>
    </row>
    <row r="5" spans="1:13" x14ac:dyDescent="0.3">
      <c r="A5" s="1" t="s">
        <v>3</v>
      </c>
      <c r="B5" s="2">
        <v>2151421</v>
      </c>
      <c r="D5" s="1" t="s">
        <v>22</v>
      </c>
      <c r="E5" s="2">
        <v>1421385</v>
      </c>
      <c r="G5" s="1" t="s">
        <v>3</v>
      </c>
      <c r="H5" s="2">
        <v>2904</v>
      </c>
      <c r="I5" s="2">
        <v>1310787</v>
      </c>
      <c r="J5" s="2">
        <v>198364</v>
      </c>
      <c r="L5" s="2">
        <v>639366</v>
      </c>
      <c r="M5" s="7">
        <v>2151421</v>
      </c>
    </row>
    <row r="6" spans="1:13" x14ac:dyDescent="0.3">
      <c r="A6" s="1" t="s">
        <v>4</v>
      </c>
      <c r="B6" s="2">
        <v>1874646</v>
      </c>
      <c r="D6" s="1" t="s">
        <v>26</v>
      </c>
      <c r="E6" s="2">
        <v>13999</v>
      </c>
      <c r="G6" s="1" t="s">
        <v>4</v>
      </c>
      <c r="H6" s="2">
        <v>1524</v>
      </c>
      <c r="I6" s="2">
        <v>1396981</v>
      </c>
      <c r="J6" s="2">
        <v>50161</v>
      </c>
      <c r="L6" s="2">
        <v>425980</v>
      </c>
      <c r="M6" s="7">
        <v>1874646</v>
      </c>
    </row>
    <row r="7" spans="1:13" x14ac:dyDescent="0.3">
      <c r="A7" s="1" t="s">
        <v>5</v>
      </c>
      <c r="B7" s="2">
        <v>2045561</v>
      </c>
      <c r="D7" s="1" t="s">
        <v>23</v>
      </c>
      <c r="E7" s="2">
        <v>16410082</v>
      </c>
      <c r="G7" s="1" t="s">
        <v>5</v>
      </c>
      <c r="H7" s="2">
        <v>1319</v>
      </c>
      <c r="I7" s="2">
        <v>1254464</v>
      </c>
      <c r="J7" s="2">
        <v>52825</v>
      </c>
      <c r="L7" s="2">
        <v>736953</v>
      </c>
      <c r="M7" s="7">
        <v>2045561</v>
      </c>
    </row>
    <row r="8" spans="1:13" x14ac:dyDescent="0.3">
      <c r="A8" s="1" t="s">
        <v>6</v>
      </c>
      <c r="B8" s="2">
        <v>2850466</v>
      </c>
      <c r="D8" s="6" t="s">
        <v>25</v>
      </c>
      <c r="E8" s="7">
        <v>38322723</v>
      </c>
      <c r="G8" s="1" t="s">
        <v>6</v>
      </c>
      <c r="H8" s="2">
        <v>1965</v>
      </c>
      <c r="I8" s="2">
        <v>1710032</v>
      </c>
      <c r="J8" s="2">
        <v>23466</v>
      </c>
      <c r="K8" s="2">
        <v>10545</v>
      </c>
      <c r="L8" s="2">
        <v>1104458</v>
      </c>
      <c r="M8" s="7">
        <v>2850466</v>
      </c>
    </row>
    <row r="9" spans="1:13" x14ac:dyDescent="0.3">
      <c r="A9" s="1" t="s">
        <v>7</v>
      </c>
      <c r="B9" s="2">
        <v>2008788</v>
      </c>
      <c r="G9" s="1" t="s">
        <v>7</v>
      </c>
      <c r="I9" s="2">
        <v>1584211</v>
      </c>
      <c r="J9" s="2">
        <v>91932</v>
      </c>
      <c r="L9" s="2">
        <v>332645</v>
      </c>
      <c r="M9" s="7">
        <v>2008788</v>
      </c>
    </row>
    <row r="10" spans="1:13" x14ac:dyDescent="0.3">
      <c r="A10" s="1" t="s">
        <v>8</v>
      </c>
      <c r="B10" s="2">
        <v>8441808</v>
      </c>
      <c r="G10" s="1" t="s">
        <v>8</v>
      </c>
      <c r="I10" s="2">
        <v>2160940</v>
      </c>
      <c r="J10" s="2">
        <v>14841</v>
      </c>
      <c r="L10" s="2">
        <v>6266027</v>
      </c>
      <c r="M10" s="7">
        <v>8441808</v>
      </c>
    </row>
    <row r="11" spans="1:13" x14ac:dyDescent="0.3">
      <c r="A11" s="1" t="s">
        <v>9</v>
      </c>
      <c r="B11" s="2">
        <v>6466952</v>
      </c>
      <c r="G11" s="1" t="s">
        <v>9</v>
      </c>
      <c r="H11" s="2">
        <v>2803</v>
      </c>
      <c r="I11" s="2">
        <v>1270103</v>
      </c>
      <c r="J11" s="2">
        <v>23728</v>
      </c>
      <c r="L11" s="2">
        <v>5170318</v>
      </c>
      <c r="M11" s="7">
        <v>6466952</v>
      </c>
    </row>
    <row r="12" spans="1:13" x14ac:dyDescent="0.3">
      <c r="A12" s="1" t="s">
        <v>10</v>
      </c>
      <c r="B12" s="2">
        <v>1392666</v>
      </c>
      <c r="G12" s="1" t="s">
        <v>10</v>
      </c>
      <c r="H12" s="2">
        <v>3948</v>
      </c>
      <c r="I12" s="2">
        <v>1106099</v>
      </c>
      <c r="J12" s="2">
        <v>28525</v>
      </c>
      <c r="L12" s="2">
        <v>254094</v>
      </c>
      <c r="M12" s="7">
        <v>1392666</v>
      </c>
    </row>
    <row r="13" spans="1:13" x14ac:dyDescent="0.3">
      <c r="A13" s="1" t="s">
        <v>11</v>
      </c>
      <c r="B13" s="2">
        <v>1538442</v>
      </c>
      <c r="G13" s="1" t="s">
        <v>11</v>
      </c>
      <c r="H13" s="2">
        <v>887</v>
      </c>
      <c r="I13" s="2">
        <v>1230542</v>
      </c>
      <c r="J13" s="2">
        <v>102670</v>
      </c>
      <c r="L13" s="2">
        <v>204343</v>
      </c>
      <c r="M13" s="7">
        <v>1538442</v>
      </c>
    </row>
    <row r="14" spans="1:13" x14ac:dyDescent="0.3">
      <c r="A14" s="1" t="s">
        <v>12</v>
      </c>
      <c r="B14" s="2">
        <v>2174219</v>
      </c>
      <c r="G14" s="1" t="s">
        <v>12</v>
      </c>
      <c r="H14" s="2">
        <v>4111</v>
      </c>
      <c r="I14" s="2">
        <v>1710082</v>
      </c>
      <c r="J14" s="2">
        <v>120921</v>
      </c>
      <c r="L14" s="2">
        <v>339105</v>
      </c>
      <c r="M14" s="7">
        <v>2174219</v>
      </c>
    </row>
    <row r="15" spans="1:13" x14ac:dyDescent="0.3">
      <c r="A15" s="1" t="s">
        <v>13</v>
      </c>
      <c r="B15" s="2">
        <v>2393494</v>
      </c>
      <c r="G15" s="1" t="s">
        <v>13</v>
      </c>
      <c r="H15" s="2">
        <v>3802</v>
      </c>
      <c r="I15" s="2">
        <v>1813446</v>
      </c>
      <c r="J15" s="2">
        <v>178027</v>
      </c>
      <c r="L15" s="2">
        <v>398219</v>
      </c>
      <c r="M15" s="7">
        <v>2393494</v>
      </c>
    </row>
    <row r="16" spans="1:13" x14ac:dyDescent="0.3">
      <c r="A16" s="1" t="s">
        <v>14</v>
      </c>
      <c r="B16" s="2">
        <v>1844353</v>
      </c>
      <c r="G16" s="1" t="s">
        <v>14</v>
      </c>
      <c r="H16" s="2">
        <v>939</v>
      </c>
      <c r="I16" s="2">
        <v>1462289</v>
      </c>
      <c r="J16" s="2">
        <v>103957</v>
      </c>
      <c r="L16" s="2">
        <v>277168</v>
      </c>
      <c r="M16" s="7">
        <v>1844353</v>
      </c>
    </row>
    <row r="17" spans="1:13" x14ac:dyDescent="0.3">
      <c r="A17" s="1" t="s">
        <v>15</v>
      </c>
      <c r="B17" s="2">
        <v>216066</v>
      </c>
      <c r="G17" s="1" t="s">
        <v>15</v>
      </c>
      <c r="H17" s="2">
        <v>0</v>
      </c>
      <c r="I17" s="2">
        <v>192633</v>
      </c>
      <c r="L17" s="2">
        <v>23433</v>
      </c>
      <c r="M17" s="7">
        <v>216066</v>
      </c>
    </row>
    <row r="18" spans="1:13" x14ac:dyDescent="0.3">
      <c r="A18" s="6" t="s">
        <v>25</v>
      </c>
      <c r="B18" s="7">
        <v>38322723</v>
      </c>
      <c r="G18" s="6" t="s">
        <v>25</v>
      </c>
      <c r="H18" s="7">
        <v>41495</v>
      </c>
      <c r="I18" s="7">
        <v>20435762</v>
      </c>
      <c r="J18" s="7">
        <v>1421385</v>
      </c>
      <c r="K18" s="7">
        <v>13999</v>
      </c>
      <c r="L18" s="7">
        <v>16410082</v>
      </c>
      <c r="M18" s="8">
        <v>38322723</v>
      </c>
    </row>
  </sheetData>
  <mergeCells count="3">
    <mergeCell ref="A1:B1"/>
    <mergeCell ref="D1:E1"/>
    <mergeCell ref="G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8F14-638D-41BD-8E21-5DD313FD20EA}">
  <dimension ref="A1:M18"/>
  <sheetViews>
    <sheetView workbookViewId="0">
      <selection activeCell="G1" sqref="G1:M18"/>
    </sheetView>
  </sheetViews>
  <sheetFormatPr baseColWidth="10" defaultRowHeight="14.4" x14ac:dyDescent="0.3"/>
  <cols>
    <col min="4" max="4" width="15.6640625" customWidth="1"/>
  </cols>
  <sheetData>
    <row r="1" spans="1:13" x14ac:dyDescent="0.3">
      <c r="A1" s="11" t="s">
        <v>17</v>
      </c>
      <c r="B1" s="11"/>
      <c r="D1" s="11" t="s">
        <v>24</v>
      </c>
      <c r="E1" s="11"/>
      <c r="G1" s="12" t="s">
        <v>38</v>
      </c>
      <c r="H1" s="13"/>
      <c r="I1" s="13"/>
      <c r="J1" s="13"/>
      <c r="K1" s="13"/>
      <c r="L1" s="13"/>
      <c r="M1" s="13"/>
    </row>
    <row r="2" spans="1:13" x14ac:dyDescent="0.3">
      <c r="A2" s="3" t="s">
        <v>0</v>
      </c>
      <c r="B2" s="4" t="s">
        <v>16</v>
      </c>
      <c r="D2" s="3" t="s">
        <v>18</v>
      </c>
      <c r="E2" s="4" t="s">
        <v>16</v>
      </c>
      <c r="G2" s="4" t="s">
        <v>0</v>
      </c>
      <c r="H2" s="4" t="s">
        <v>19</v>
      </c>
      <c r="I2" s="4" t="s">
        <v>21</v>
      </c>
      <c r="J2" s="4" t="s">
        <v>22</v>
      </c>
      <c r="K2" s="4" t="s">
        <v>26</v>
      </c>
      <c r="L2" s="4" t="s">
        <v>23</v>
      </c>
      <c r="M2" s="3" t="s">
        <v>25</v>
      </c>
    </row>
    <row r="3" spans="1:13" x14ac:dyDescent="0.3">
      <c r="A3" s="1" t="s">
        <v>1</v>
      </c>
      <c r="B3" s="2">
        <v>172895</v>
      </c>
      <c r="D3" s="1" t="s">
        <v>19</v>
      </c>
      <c r="E3" s="2">
        <v>1329309</v>
      </c>
      <c r="G3" s="1" t="s">
        <v>1</v>
      </c>
      <c r="H3" s="2">
        <v>85918</v>
      </c>
      <c r="I3" s="2">
        <v>61759</v>
      </c>
      <c r="J3" s="2">
        <v>5625</v>
      </c>
      <c r="L3" s="2">
        <v>19593</v>
      </c>
      <c r="M3" s="7">
        <v>172895</v>
      </c>
    </row>
    <row r="4" spans="1:13" x14ac:dyDescent="0.3">
      <c r="A4" s="1" t="s">
        <v>2</v>
      </c>
      <c r="B4" s="2">
        <v>189435</v>
      </c>
      <c r="D4" s="1" t="s">
        <v>21</v>
      </c>
      <c r="E4" s="2">
        <v>5201072</v>
      </c>
      <c r="G4" s="1" t="s">
        <v>2</v>
      </c>
      <c r="H4" s="2">
        <v>62244</v>
      </c>
      <c r="I4" s="2">
        <v>110943</v>
      </c>
      <c r="J4" s="2">
        <v>5625</v>
      </c>
      <c r="K4" s="2">
        <v>6530</v>
      </c>
      <c r="L4" s="2">
        <v>4093</v>
      </c>
      <c r="M4" s="7">
        <v>189435</v>
      </c>
    </row>
    <row r="5" spans="1:13" x14ac:dyDescent="0.3">
      <c r="A5" s="1" t="s">
        <v>3</v>
      </c>
      <c r="B5" s="2">
        <v>6918772</v>
      </c>
      <c r="D5" s="1" t="s">
        <v>22</v>
      </c>
      <c r="E5" s="2">
        <v>1555611</v>
      </c>
      <c r="G5" s="1" t="s">
        <v>3</v>
      </c>
      <c r="H5" s="2">
        <v>53982</v>
      </c>
      <c r="I5" s="2">
        <v>334138</v>
      </c>
      <c r="J5" s="2">
        <v>5625</v>
      </c>
      <c r="K5" s="2">
        <v>419587</v>
      </c>
      <c r="L5" s="2">
        <v>6105440</v>
      </c>
      <c r="M5" s="7">
        <v>6918772</v>
      </c>
    </row>
    <row r="6" spans="1:13" x14ac:dyDescent="0.3">
      <c r="A6" s="1" t="s">
        <v>4</v>
      </c>
      <c r="B6" s="2">
        <v>8505679</v>
      </c>
      <c r="D6" s="1" t="s">
        <v>26</v>
      </c>
      <c r="E6" s="2">
        <v>626965</v>
      </c>
      <c r="G6" s="1" t="s">
        <v>4</v>
      </c>
      <c r="H6" s="2">
        <v>50355</v>
      </c>
      <c r="I6" s="2">
        <v>159705</v>
      </c>
      <c r="J6" s="2">
        <v>5625</v>
      </c>
      <c r="K6" s="2">
        <v>3410</v>
      </c>
      <c r="L6" s="2">
        <v>8286584</v>
      </c>
      <c r="M6" s="7">
        <v>8505679</v>
      </c>
    </row>
    <row r="7" spans="1:13" x14ac:dyDescent="0.3">
      <c r="A7" s="1" t="s">
        <v>5</v>
      </c>
      <c r="B7" s="2">
        <v>7281356</v>
      </c>
      <c r="D7" s="1" t="s">
        <v>23</v>
      </c>
      <c r="E7" s="2">
        <v>67376577</v>
      </c>
      <c r="G7" s="1" t="s">
        <v>5</v>
      </c>
      <c r="H7" s="2">
        <v>61956</v>
      </c>
      <c r="I7" s="2">
        <v>89516</v>
      </c>
      <c r="J7" s="2">
        <v>5625</v>
      </c>
      <c r="K7" s="2">
        <v>13166</v>
      </c>
      <c r="L7" s="2">
        <v>7111093</v>
      </c>
      <c r="M7" s="7">
        <v>7281356</v>
      </c>
    </row>
    <row r="8" spans="1:13" x14ac:dyDescent="0.3">
      <c r="A8" s="1" t="s">
        <v>6</v>
      </c>
      <c r="B8" s="2">
        <v>4473125</v>
      </c>
      <c r="D8" s="6" t="s">
        <v>25</v>
      </c>
      <c r="E8" s="7">
        <v>76089534</v>
      </c>
      <c r="G8" s="1" t="s">
        <v>6</v>
      </c>
      <c r="H8" s="2">
        <v>63267</v>
      </c>
      <c r="I8" s="2">
        <v>337277</v>
      </c>
      <c r="J8" s="2">
        <v>5625</v>
      </c>
      <c r="L8" s="2">
        <v>4066956</v>
      </c>
      <c r="M8" s="7">
        <v>4473125</v>
      </c>
    </row>
    <row r="9" spans="1:13" x14ac:dyDescent="0.3">
      <c r="A9" s="1" t="s">
        <v>7</v>
      </c>
      <c r="B9" s="2">
        <v>1499888</v>
      </c>
      <c r="G9" s="1" t="s">
        <v>7</v>
      </c>
      <c r="H9" s="2">
        <v>44182</v>
      </c>
      <c r="I9" s="2">
        <v>195611</v>
      </c>
      <c r="J9" s="2">
        <v>5965</v>
      </c>
      <c r="L9" s="2">
        <v>1254130</v>
      </c>
      <c r="M9" s="7">
        <v>1499888</v>
      </c>
    </row>
    <row r="10" spans="1:13" x14ac:dyDescent="0.3">
      <c r="A10" s="1" t="s">
        <v>8</v>
      </c>
      <c r="B10" s="2">
        <v>2929212</v>
      </c>
      <c r="G10" s="1" t="s">
        <v>8</v>
      </c>
      <c r="H10" s="2">
        <v>61587</v>
      </c>
      <c r="I10" s="2">
        <v>145124</v>
      </c>
      <c r="J10" s="2">
        <v>5965</v>
      </c>
      <c r="L10" s="2">
        <v>2716536</v>
      </c>
      <c r="M10" s="7">
        <v>2929212</v>
      </c>
    </row>
    <row r="11" spans="1:13" x14ac:dyDescent="0.3">
      <c r="A11" s="1" t="s">
        <v>9</v>
      </c>
      <c r="B11" s="2">
        <v>7425423</v>
      </c>
      <c r="G11" s="1" t="s">
        <v>9</v>
      </c>
      <c r="H11" s="2">
        <v>199023</v>
      </c>
      <c r="I11" s="2">
        <v>308748</v>
      </c>
      <c r="J11" s="2">
        <v>156055</v>
      </c>
      <c r="K11" s="2">
        <v>38402</v>
      </c>
      <c r="L11" s="2">
        <v>6723195</v>
      </c>
      <c r="M11" s="7">
        <v>7425423</v>
      </c>
    </row>
    <row r="12" spans="1:13" x14ac:dyDescent="0.3">
      <c r="A12" s="1" t="s">
        <v>10</v>
      </c>
      <c r="B12" s="2">
        <v>13619265</v>
      </c>
      <c r="G12" s="1" t="s">
        <v>10</v>
      </c>
      <c r="H12" s="2">
        <v>150736</v>
      </c>
      <c r="I12" s="2">
        <v>1241900</v>
      </c>
      <c r="J12" s="2">
        <v>497898</v>
      </c>
      <c r="K12" s="2">
        <v>34879</v>
      </c>
      <c r="L12" s="2">
        <v>11693852</v>
      </c>
      <c r="M12" s="7">
        <v>13619265</v>
      </c>
    </row>
    <row r="13" spans="1:13" x14ac:dyDescent="0.3">
      <c r="A13" s="1" t="s">
        <v>11</v>
      </c>
      <c r="B13" s="2">
        <v>9696597</v>
      </c>
      <c r="G13" s="1" t="s">
        <v>11</v>
      </c>
      <c r="H13" s="2">
        <v>154471</v>
      </c>
      <c r="I13" s="2">
        <v>1156954</v>
      </c>
      <c r="J13" s="2">
        <v>528131</v>
      </c>
      <c r="K13" s="2">
        <v>96052</v>
      </c>
      <c r="L13" s="2">
        <v>7760989</v>
      </c>
      <c r="M13" s="7">
        <v>9696597</v>
      </c>
    </row>
    <row r="14" spans="1:13" x14ac:dyDescent="0.3">
      <c r="A14" s="1" t="s">
        <v>12</v>
      </c>
      <c r="B14" s="2">
        <v>5094372</v>
      </c>
      <c r="G14" s="1" t="s">
        <v>12</v>
      </c>
      <c r="H14" s="2">
        <v>215582</v>
      </c>
      <c r="I14" s="2">
        <v>609934</v>
      </c>
      <c r="J14" s="2">
        <v>312632</v>
      </c>
      <c r="L14" s="2">
        <v>3956224</v>
      </c>
      <c r="M14" s="7">
        <v>5094372</v>
      </c>
    </row>
    <row r="15" spans="1:13" x14ac:dyDescent="0.3">
      <c r="A15" s="1" t="s">
        <v>13</v>
      </c>
      <c r="B15" s="2">
        <v>4670389</v>
      </c>
      <c r="G15" s="1" t="s">
        <v>13</v>
      </c>
      <c r="H15" s="2">
        <v>110360</v>
      </c>
      <c r="I15" s="2">
        <v>146604</v>
      </c>
      <c r="J15" s="2">
        <v>9250</v>
      </c>
      <c r="K15" s="2">
        <v>9130</v>
      </c>
      <c r="L15" s="2">
        <v>4395045</v>
      </c>
      <c r="M15" s="7">
        <v>4670389</v>
      </c>
    </row>
    <row r="16" spans="1:13" x14ac:dyDescent="0.3">
      <c r="A16" s="1" t="s">
        <v>14</v>
      </c>
      <c r="B16" s="2">
        <v>3558964</v>
      </c>
      <c r="G16" s="1" t="s">
        <v>14</v>
      </c>
      <c r="H16" s="2">
        <v>15646</v>
      </c>
      <c r="I16" s="2">
        <v>254861</v>
      </c>
      <c r="J16" s="2">
        <v>5965</v>
      </c>
      <c r="K16" s="2">
        <v>5809</v>
      </c>
      <c r="L16" s="2">
        <v>3276683</v>
      </c>
      <c r="M16" s="7">
        <v>3558964</v>
      </c>
    </row>
    <row r="17" spans="1:13" x14ac:dyDescent="0.3">
      <c r="A17" s="1" t="s">
        <v>15</v>
      </c>
      <c r="B17" s="2">
        <v>54162</v>
      </c>
      <c r="G17" s="1" t="s">
        <v>15</v>
      </c>
      <c r="H17" s="2">
        <v>0</v>
      </c>
      <c r="I17" s="2">
        <v>47998</v>
      </c>
      <c r="L17" s="2">
        <v>6164</v>
      </c>
      <c r="M17" s="7">
        <v>54162</v>
      </c>
    </row>
    <row r="18" spans="1:13" x14ac:dyDescent="0.3">
      <c r="A18" s="6" t="s">
        <v>25</v>
      </c>
      <c r="B18" s="7">
        <v>76089534</v>
      </c>
      <c r="G18" s="6" t="s">
        <v>25</v>
      </c>
      <c r="H18" s="7">
        <v>1329309</v>
      </c>
      <c r="I18" s="7">
        <v>5201072</v>
      </c>
      <c r="J18" s="7">
        <v>1555611</v>
      </c>
      <c r="K18" s="7">
        <v>626965</v>
      </c>
      <c r="L18" s="7">
        <v>67376577</v>
      </c>
      <c r="M18" s="8">
        <v>76089534</v>
      </c>
    </row>
  </sheetData>
  <mergeCells count="3">
    <mergeCell ref="A1:B1"/>
    <mergeCell ref="D1:E1"/>
    <mergeCell ref="G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CCC3-6AC5-4D9D-9CA7-C180F8807385}">
  <dimension ref="A1:O18"/>
  <sheetViews>
    <sheetView workbookViewId="0">
      <selection activeCell="G1" sqref="G1:O18"/>
    </sheetView>
  </sheetViews>
  <sheetFormatPr baseColWidth="10" defaultRowHeight="14.4" x14ac:dyDescent="0.3"/>
  <cols>
    <col min="4" max="4" width="16.44140625" customWidth="1"/>
  </cols>
  <sheetData>
    <row r="1" spans="1:15" x14ac:dyDescent="0.3">
      <c r="A1" s="11" t="s">
        <v>17</v>
      </c>
      <c r="B1" s="11"/>
      <c r="D1" s="11" t="s">
        <v>24</v>
      </c>
      <c r="E1" s="11"/>
      <c r="G1" s="12" t="s">
        <v>39</v>
      </c>
      <c r="H1" s="13"/>
      <c r="I1" s="13"/>
      <c r="J1" s="13"/>
      <c r="K1" s="13"/>
      <c r="L1" s="13"/>
      <c r="M1" s="13"/>
    </row>
    <row r="2" spans="1:15" x14ac:dyDescent="0.3">
      <c r="A2" s="3" t="s">
        <v>0</v>
      </c>
      <c r="B2" s="4" t="s">
        <v>16</v>
      </c>
      <c r="D2" s="3" t="s">
        <v>18</v>
      </c>
      <c r="E2" s="4" t="s">
        <v>16</v>
      </c>
      <c r="G2" s="3" t="s">
        <v>0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26</v>
      </c>
      <c r="M2" s="3" t="s">
        <v>31</v>
      </c>
      <c r="N2" s="3" t="s">
        <v>23</v>
      </c>
      <c r="O2" s="3" t="s">
        <v>25</v>
      </c>
    </row>
    <row r="3" spans="1:15" x14ac:dyDescent="0.3">
      <c r="A3" s="1" t="s">
        <v>1</v>
      </c>
      <c r="B3" s="2">
        <v>46026220</v>
      </c>
      <c r="D3" s="1" t="s">
        <v>19</v>
      </c>
      <c r="E3" s="2">
        <v>35619272</v>
      </c>
      <c r="G3" s="1" t="s">
        <v>1</v>
      </c>
      <c r="H3" s="2">
        <v>4363076</v>
      </c>
      <c r="J3" s="2">
        <v>17072635</v>
      </c>
      <c r="K3" s="2">
        <v>321560</v>
      </c>
      <c r="L3" s="2">
        <v>601653</v>
      </c>
      <c r="N3" s="2">
        <v>23667296</v>
      </c>
      <c r="O3" s="7">
        <v>46026220</v>
      </c>
    </row>
    <row r="4" spans="1:15" x14ac:dyDescent="0.3">
      <c r="A4" s="1" t="s">
        <v>2</v>
      </c>
      <c r="B4" s="2">
        <v>33375275</v>
      </c>
      <c r="D4" s="1" t="s">
        <v>20</v>
      </c>
      <c r="E4" s="2">
        <v>1689912</v>
      </c>
      <c r="G4" s="1" t="s">
        <v>2</v>
      </c>
      <c r="H4" s="2">
        <v>3381637</v>
      </c>
      <c r="J4" s="2">
        <v>19776845</v>
      </c>
      <c r="K4" s="2">
        <v>351716</v>
      </c>
      <c r="L4" s="2">
        <v>636150</v>
      </c>
      <c r="N4" s="2">
        <v>9228927</v>
      </c>
      <c r="O4" s="7">
        <v>33375275</v>
      </c>
    </row>
    <row r="5" spans="1:15" x14ac:dyDescent="0.3">
      <c r="A5" s="1" t="s">
        <v>3</v>
      </c>
      <c r="B5" s="2">
        <v>99418287</v>
      </c>
      <c r="D5" s="1" t="s">
        <v>21</v>
      </c>
      <c r="E5" s="2">
        <v>350952125</v>
      </c>
      <c r="G5" s="1" t="s">
        <v>3</v>
      </c>
      <c r="H5" s="2">
        <v>1999816</v>
      </c>
      <c r="J5" s="2">
        <v>24510627</v>
      </c>
      <c r="K5" s="2">
        <v>283046</v>
      </c>
      <c r="L5" s="2">
        <v>1112636</v>
      </c>
      <c r="N5" s="2">
        <v>71512162</v>
      </c>
      <c r="O5" s="7">
        <v>99418287</v>
      </c>
    </row>
    <row r="6" spans="1:15" x14ac:dyDescent="0.3">
      <c r="A6" s="1" t="s">
        <v>4</v>
      </c>
      <c r="B6" s="2">
        <v>49740991</v>
      </c>
      <c r="D6" s="1" t="s">
        <v>22</v>
      </c>
      <c r="E6" s="2">
        <v>6046668</v>
      </c>
      <c r="G6" s="1" t="s">
        <v>4</v>
      </c>
      <c r="H6" s="2">
        <v>2004704</v>
      </c>
      <c r="J6" s="2">
        <v>21549513</v>
      </c>
      <c r="K6" s="2">
        <v>258241</v>
      </c>
      <c r="L6" s="2">
        <v>833177</v>
      </c>
      <c r="N6" s="2">
        <v>25095356</v>
      </c>
      <c r="O6" s="7">
        <v>49740991</v>
      </c>
    </row>
    <row r="7" spans="1:15" x14ac:dyDescent="0.3">
      <c r="A7" s="1" t="s">
        <v>5</v>
      </c>
      <c r="B7" s="2">
        <v>39247645</v>
      </c>
      <c r="D7" s="1" t="s">
        <v>26</v>
      </c>
      <c r="E7" s="2">
        <v>15778926</v>
      </c>
      <c r="G7" s="1" t="s">
        <v>5</v>
      </c>
      <c r="H7" s="2">
        <v>2044052</v>
      </c>
      <c r="J7" s="2">
        <v>20502537</v>
      </c>
      <c r="K7" s="2">
        <v>373549</v>
      </c>
      <c r="L7" s="2">
        <v>2042460</v>
      </c>
      <c r="N7" s="2">
        <v>14285047</v>
      </c>
      <c r="O7" s="7">
        <v>39247645</v>
      </c>
    </row>
    <row r="8" spans="1:15" x14ac:dyDescent="0.3">
      <c r="A8" s="1" t="s">
        <v>6</v>
      </c>
      <c r="B8" s="2">
        <v>39421672</v>
      </c>
      <c r="D8" s="1" t="s">
        <v>31</v>
      </c>
      <c r="E8" s="2">
        <v>2488342</v>
      </c>
      <c r="G8" s="1" t="s">
        <v>6</v>
      </c>
      <c r="H8" s="2">
        <v>2517674</v>
      </c>
      <c r="J8" s="2">
        <v>20183555</v>
      </c>
      <c r="K8" s="2">
        <v>325741</v>
      </c>
      <c r="L8" s="2">
        <v>853660</v>
      </c>
      <c r="N8" s="2">
        <v>15541042</v>
      </c>
      <c r="O8" s="7">
        <v>39421672</v>
      </c>
    </row>
    <row r="9" spans="1:15" x14ac:dyDescent="0.3">
      <c r="A9" s="1" t="s">
        <v>7</v>
      </c>
      <c r="B9" s="2">
        <v>37799580</v>
      </c>
      <c r="D9" s="1" t="s">
        <v>23</v>
      </c>
      <c r="E9" s="2">
        <v>425027359</v>
      </c>
      <c r="G9" s="1" t="s">
        <v>7</v>
      </c>
      <c r="H9" s="2">
        <v>2268196</v>
      </c>
      <c r="J9" s="2">
        <v>21194980</v>
      </c>
      <c r="K9" s="2">
        <v>273070</v>
      </c>
      <c r="L9" s="2">
        <v>1520911</v>
      </c>
      <c r="N9" s="2">
        <v>12542423</v>
      </c>
      <c r="O9" s="7">
        <v>37799580</v>
      </c>
    </row>
    <row r="10" spans="1:15" x14ac:dyDescent="0.3">
      <c r="A10" s="1" t="s">
        <v>8</v>
      </c>
      <c r="B10" s="2">
        <v>35332409</v>
      </c>
      <c r="D10" s="6" t="s">
        <v>25</v>
      </c>
      <c r="E10" s="7">
        <v>837602604</v>
      </c>
      <c r="G10" s="1" t="s">
        <v>8</v>
      </c>
      <c r="H10" s="2">
        <v>2542335</v>
      </c>
      <c r="J10" s="2">
        <v>20648588</v>
      </c>
      <c r="K10" s="2">
        <v>411035</v>
      </c>
      <c r="L10" s="2">
        <v>1220978</v>
      </c>
      <c r="N10" s="2">
        <v>10509473</v>
      </c>
      <c r="O10" s="7">
        <v>35332409</v>
      </c>
    </row>
    <row r="11" spans="1:15" x14ac:dyDescent="0.3">
      <c r="A11" s="1" t="s">
        <v>9</v>
      </c>
      <c r="B11" s="2">
        <v>58575076</v>
      </c>
      <c r="G11" s="1" t="s">
        <v>9</v>
      </c>
      <c r="H11" s="2">
        <v>2068512</v>
      </c>
      <c r="J11" s="2">
        <v>23793910</v>
      </c>
      <c r="K11" s="2">
        <v>564106</v>
      </c>
      <c r="L11" s="2">
        <v>2332999</v>
      </c>
      <c r="M11" s="2">
        <v>422680</v>
      </c>
      <c r="N11" s="2">
        <v>29392869</v>
      </c>
      <c r="O11" s="7">
        <v>58575076</v>
      </c>
    </row>
    <row r="12" spans="1:15" x14ac:dyDescent="0.3">
      <c r="A12" s="1" t="s">
        <v>10</v>
      </c>
      <c r="B12" s="2">
        <v>57419180</v>
      </c>
      <c r="G12" s="1" t="s">
        <v>10</v>
      </c>
      <c r="H12" s="2">
        <v>2457549</v>
      </c>
      <c r="J12" s="2">
        <v>14152079</v>
      </c>
      <c r="K12" s="2">
        <v>526203</v>
      </c>
      <c r="L12" s="2">
        <v>1186363</v>
      </c>
      <c r="M12" s="2">
        <v>708993</v>
      </c>
      <c r="N12" s="2">
        <v>38387993</v>
      </c>
      <c r="O12" s="7">
        <v>57419180</v>
      </c>
    </row>
    <row r="13" spans="1:15" x14ac:dyDescent="0.3">
      <c r="A13" s="1" t="s">
        <v>11</v>
      </c>
      <c r="B13" s="2">
        <v>66425191</v>
      </c>
      <c r="G13" s="1" t="s">
        <v>11</v>
      </c>
      <c r="H13" s="2">
        <v>3322109</v>
      </c>
      <c r="I13" s="2">
        <v>522893</v>
      </c>
      <c r="J13" s="2">
        <v>24706686</v>
      </c>
      <c r="K13" s="2">
        <v>557709</v>
      </c>
      <c r="L13" s="2">
        <v>916118</v>
      </c>
      <c r="M13" s="2">
        <v>144426</v>
      </c>
      <c r="N13" s="2">
        <v>36255250</v>
      </c>
      <c r="O13" s="7">
        <v>66425191</v>
      </c>
    </row>
    <row r="14" spans="1:15" x14ac:dyDescent="0.3">
      <c r="A14" s="1" t="s">
        <v>12</v>
      </c>
      <c r="B14" s="2">
        <v>134416688</v>
      </c>
      <c r="G14" s="1" t="s">
        <v>12</v>
      </c>
      <c r="H14" s="2">
        <v>4104525</v>
      </c>
      <c r="I14" s="2">
        <v>1167019</v>
      </c>
      <c r="J14" s="2">
        <v>50792007</v>
      </c>
      <c r="K14" s="2">
        <v>925261</v>
      </c>
      <c r="L14" s="2">
        <v>1104610</v>
      </c>
      <c r="M14" s="2">
        <v>1212243</v>
      </c>
      <c r="N14" s="2">
        <v>75111023</v>
      </c>
      <c r="O14" s="7">
        <v>134416688</v>
      </c>
    </row>
    <row r="15" spans="1:15" x14ac:dyDescent="0.3">
      <c r="A15" s="1" t="s">
        <v>13</v>
      </c>
      <c r="B15" s="2">
        <v>85397620</v>
      </c>
      <c r="G15" s="1" t="s">
        <v>13</v>
      </c>
      <c r="H15" s="2">
        <v>1960064</v>
      </c>
      <c r="J15" s="2">
        <v>33614077</v>
      </c>
      <c r="K15" s="2">
        <v>556692</v>
      </c>
      <c r="L15" s="2">
        <v>367799</v>
      </c>
      <c r="N15" s="2">
        <v>48898988</v>
      </c>
      <c r="O15" s="7">
        <v>85397620</v>
      </c>
    </row>
    <row r="16" spans="1:15" x14ac:dyDescent="0.3">
      <c r="A16" s="1" t="s">
        <v>14</v>
      </c>
      <c r="B16" s="2">
        <v>48399000</v>
      </c>
      <c r="G16" s="1" t="s">
        <v>14</v>
      </c>
      <c r="H16" s="2">
        <v>585023</v>
      </c>
      <c r="J16" s="2">
        <v>33648910</v>
      </c>
      <c r="K16" s="2">
        <v>318739</v>
      </c>
      <c r="L16" s="2">
        <v>1049412</v>
      </c>
      <c r="N16" s="2">
        <v>12796916</v>
      </c>
      <c r="O16" s="7">
        <v>48399000</v>
      </c>
    </row>
    <row r="17" spans="1:15" x14ac:dyDescent="0.3">
      <c r="A17" s="1" t="s">
        <v>15</v>
      </c>
      <c r="B17" s="2">
        <v>6607770</v>
      </c>
      <c r="G17" s="1" t="s">
        <v>15</v>
      </c>
      <c r="H17" s="2">
        <v>0</v>
      </c>
      <c r="J17" s="2">
        <v>4805176</v>
      </c>
      <c r="N17" s="2">
        <v>1802594</v>
      </c>
      <c r="O17" s="7">
        <v>6607770</v>
      </c>
    </row>
    <row r="18" spans="1:15" x14ac:dyDescent="0.3">
      <c r="A18" s="6" t="s">
        <v>25</v>
      </c>
      <c r="B18" s="7">
        <v>837602604</v>
      </c>
      <c r="G18" s="6" t="s">
        <v>25</v>
      </c>
      <c r="H18" s="7">
        <v>35619272</v>
      </c>
      <c r="I18" s="7">
        <v>1689912</v>
      </c>
      <c r="J18" s="7">
        <v>350952125</v>
      </c>
      <c r="K18" s="7">
        <v>6046668</v>
      </c>
      <c r="L18" s="7">
        <v>15778926</v>
      </c>
      <c r="M18" s="7">
        <v>2488342</v>
      </c>
      <c r="N18" s="7">
        <v>425027359</v>
      </c>
      <c r="O18" s="8">
        <v>837602604</v>
      </c>
    </row>
  </sheetData>
  <mergeCells count="3">
    <mergeCell ref="A1:B1"/>
    <mergeCell ref="D1:E1"/>
    <mergeCell ref="G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41EA-FB0E-46F8-95DB-1E7FB7133FD4}">
  <dimension ref="A1:N18"/>
  <sheetViews>
    <sheetView workbookViewId="0">
      <selection activeCell="G1" sqref="G1:N18"/>
    </sheetView>
  </sheetViews>
  <sheetFormatPr baseColWidth="10" defaultRowHeight="14.4" x14ac:dyDescent="0.3"/>
  <cols>
    <col min="4" max="4" width="18.5546875" customWidth="1"/>
  </cols>
  <sheetData>
    <row r="1" spans="1:14" x14ac:dyDescent="0.3">
      <c r="A1" s="11" t="s">
        <v>17</v>
      </c>
      <c r="B1" s="11"/>
      <c r="D1" s="11" t="s">
        <v>24</v>
      </c>
      <c r="E1" s="11"/>
      <c r="G1" s="12" t="s">
        <v>40</v>
      </c>
      <c r="H1" s="13"/>
      <c r="I1" s="13"/>
      <c r="J1" s="13"/>
      <c r="K1" s="13"/>
      <c r="L1" s="13"/>
      <c r="M1" s="13"/>
    </row>
    <row r="2" spans="1:14" x14ac:dyDescent="0.3">
      <c r="A2" s="3" t="s">
        <v>0</v>
      </c>
      <c r="B2" s="4" t="s">
        <v>16</v>
      </c>
      <c r="D2" s="3" t="s">
        <v>18</v>
      </c>
      <c r="E2" s="4" t="s">
        <v>16</v>
      </c>
      <c r="G2" s="3" t="s">
        <v>0</v>
      </c>
      <c r="H2" s="3" t="s">
        <v>19</v>
      </c>
      <c r="I2" s="3" t="s">
        <v>21</v>
      </c>
      <c r="J2" s="3" t="s">
        <v>22</v>
      </c>
      <c r="K2" s="3" t="s">
        <v>26</v>
      </c>
      <c r="L2" s="3" t="s">
        <v>31</v>
      </c>
      <c r="M2" s="3" t="s">
        <v>23</v>
      </c>
      <c r="N2" s="3" t="s">
        <v>25</v>
      </c>
    </row>
    <row r="3" spans="1:14" x14ac:dyDescent="0.3">
      <c r="A3" s="1" t="s">
        <v>1</v>
      </c>
      <c r="B3" s="2">
        <v>23641081</v>
      </c>
      <c r="D3" s="1" t="s">
        <v>19</v>
      </c>
      <c r="E3" s="2">
        <v>32453957</v>
      </c>
      <c r="G3" s="1" t="s">
        <v>1</v>
      </c>
      <c r="H3" s="2">
        <v>605230</v>
      </c>
      <c r="I3" s="2">
        <v>6027092</v>
      </c>
      <c r="J3" s="2">
        <v>22372</v>
      </c>
      <c r="K3" s="2">
        <v>82625</v>
      </c>
      <c r="L3" s="2">
        <v>0</v>
      </c>
      <c r="M3" s="2">
        <v>16903762</v>
      </c>
      <c r="N3" s="7">
        <v>23641081</v>
      </c>
    </row>
    <row r="4" spans="1:14" x14ac:dyDescent="0.3">
      <c r="A4" s="1" t="s">
        <v>2</v>
      </c>
      <c r="B4" s="2">
        <v>11225770</v>
      </c>
      <c r="D4" s="1" t="s">
        <v>21</v>
      </c>
      <c r="E4" s="2">
        <v>115345939</v>
      </c>
      <c r="G4" s="1" t="s">
        <v>2</v>
      </c>
      <c r="H4" s="2">
        <v>503265</v>
      </c>
      <c r="I4" s="2">
        <v>6274787</v>
      </c>
      <c r="J4" s="2">
        <v>48970</v>
      </c>
      <c r="K4" s="2">
        <v>21727</v>
      </c>
      <c r="M4" s="2">
        <v>4377021</v>
      </c>
      <c r="N4" s="7">
        <v>11225770</v>
      </c>
    </row>
    <row r="5" spans="1:14" x14ac:dyDescent="0.3">
      <c r="A5" s="1" t="s">
        <v>3</v>
      </c>
      <c r="B5" s="2">
        <v>39229505</v>
      </c>
      <c r="D5" s="1" t="s">
        <v>22</v>
      </c>
      <c r="E5" s="2">
        <v>1494341</v>
      </c>
      <c r="G5" s="1" t="s">
        <v>3</v>
      </c>
      <c r="H5" s="2">
        <v>1916055</v>
      </c>
      <c r="I5" s="2">
        <v>9098386</v>
      </c>
      <c r="J5" s="2">
        <v>601979</v>
      </c>
      <c r="K5" s="2">
        <v>1331484</v>
      </c>
      <c r="M5" s="2">
        <v>26281601</v>
      </c>
      <c r="N5" s="7">
        <v>39229505</v>
      </c>
    </row>
    <row r="6" spans="1:14" x14ac:dyDescent="0.3">
      <c r="A6" s="1" t="s">
        <v>4</v>
      </c>
      <c r="B6" s="2">
        <v>28712652</v>
      </c>
      <c r="D6" s="1" t="s">
        <v>26</v>
      </c>
      <c r="E6" s="2">
        <v>13146111</v>
      </c>
      <c r="G6" s="1" t="s">
        <v>4</v>
      </c>
      <c r="H6" s="2">
        <v>4434443</v>
      </c>
      <c r="I6" s="2">
        <v>10086899</v>
      </c>
      <c r="J6" s="2">
        <v>104968</v>
      </c>
      <c r="K6" s="2">
        <v>945045</v>
      </c>
      <c r="M6" s="2">
        <v>13141297</v>
      </c>
      <c r="N6" s="7">
        <v>28712652</v>
      </c>
    </row>
    <row r="7" spans="1:14" x14ac:dyDescent="0.3">
      <c r="A7" s="1" t="s">
        <v>5</v>
      </c>
      <c r="B7" s="2">
        <v>17778920</v>
      </c>
      <c r="D7" s="1" t="s">
        <v>31</v>
      </c>
      <c r="E7" s="2">
        <v>0</v>
      </c>
      <c r="G7" s="1" t="s">
        <v>5</v>
      </c>
      <c r="H7" s="2">
        <v>3161010</v>
      </c>
      <c r="I7" s="2">
        <v>7942085</v>
      </c>
      <c r="J7" s="2">
        <v>12619</v>
      </c>
      <c r="K7" s="2">
        <v>1871688</v>
      </c>
      <c r="M7" s="2">
        <v>4791518</v>
      </c>
      <c r="N7" s="7">
        <v>17778920</v>
      </c>
    </row>
    <row r="8" spans="1:14" x14ac:dyDescent="0.3">
      <c r="A8" s="1" t="s">
        <v>6</v>
      </c>
      <c r="B8" s="2">
        <v>19412686</v>
      </c>
      <c r="D8" s="1" t="s">
        <v>23</v>
      </c>
      <c r="E8" s="2">
        <v>123813974</v>
      </c>
      <c r="G8" s="1" t="s">
        <v>6</v>
      </c>
      <c r="H8" s="2">
        <v>2463963</v>
      </c>
      <c r="I8" s="2">
        <v>6695859</v>
      </c>
      <c r="J8" s="2">
        <v>52119</v>
      </c>
      <c r="K8" s="2">
        <v>843128</v>
      </c>
      <c r="M8" s="2">
        <v>9357617</v>
      </c>
      <c r="N8" s="7">
        <v>19412686</v>
      </c>
    </row>
    <row r="9" spans="1:14" x14ac:dyDescent="0.3">
      <c r="A9" s="1" t="s">
        <v>7</v>
      </c>
      <c r="B9" s="2">
        <v>23659950</v>
      </c>
      <c r="D9" s="6" t="s">
        <v>25</v>
      </c>
      <c r="E9" s="7">
        <v>286254322</v>
      </c>
      <c r="G9" s="1" t="s">
        <v>7</v>
      </c>
      <c r="H9" s="2">
        <v>1897656</v>
      </c>
      <c r="I9" s="2">
        <v>8865532</v>
      </c>
      <c r="J9" s="2">
        <v>108009</v>
      </c>
      <c r="K9" s="2">
        <v>661908</v>
      </c>
      <c r="M9" s="2">
        <v>12126845</v>
      </c>
      <c r="N9" s="7">
        <v>23659950</v>
      </c>
    </row>
    <row r="10" spans="1:14" x14ac:dyDescent="0.3">
      <c r="A10" s="1" t="s">
        <v>8</v>
      </c>
      <c r="B10" s="2">
        <v>33222782</v>
      </c>
      <c r="G10" s="1" t="s">
        <v>8</v>
      </c>
      <c r="H10" s="2">
        <v>5210724</v>
      </c>
      <c r="I10" s="2">
        <v>7666818</v>
      </c>
      <c r="J10" s="2">
        <v>138679</v>
      </c>
      <c r="K10" s="2">
        <v>2306784</v>
      </c>
      <c r="M10" s="2">
        <v>17899777</v>
      </c>
      <c r="N10" s="7">
        <v>33222782</v>
      </c>
    </row>
    <row r="11" spans="1:14" x14ac:dyDescent="0.3">
      <c r="A11" s="1" t="s">
        <v>9</v>
      </c>
      <c r="B11" s="2">
        <v>30936259</v>
      </c>
      <c r="G11" s="1" t="s">
        <v>9</v>
      </c>
      <c r="H11" s="2">
        <v>6393992</v>
      </c>
      <c r="I11" s="2">
        <v>6350537</v>
      </c>
      <c r="J11" s="2">
        <v>202802</v>
      </c>
      <c r="K11" s="2">
        <v>2490583</v>
      </c>
      <c r="M11" s="2">
        <v>15498345</v>
      </c>
      <c r="N11" s="7">
        <v>30936259</v>
      </c>
    </row>
    <row r="12" spans="1:14" x14ac:dyDescent="0.3">
      <c r="A12" s="1" t="s">
        <v>10</v>
      </c>
      <c r="B12" s="2">
        <v>10022060</v>
      </c>
      <c r="G12" s="1" t="s">
        <v>10</v>
      </c>
      <c r="H12" s="2">
        <v>4898151</v>
      </c>
      <c r="I12" s="2">
        <v>3493122</v>
      </c>
      <c r="J12" s="2">
        <v>147170</v>
      </c>
      <c r="K12" s="2">
        <v>871098</v>
      </c>
      <c r="M12" s="2">
        <v>612519</v>
      </c>
      <c r="N12" s="7">
        <v>10022060</v>
      </c>
    </row>
    <row r="13" spans="1:14" x14ac:dyDescent="0.3">
      <c r="A13" s="1" t="s">
        <v>11</v>
      </c>
      <c r="B13" s="2">
        <v>4707092</v>
      </c>
      <c r="G13" s="1" t="s">
        <v>11</v>
      </c>
      <c r="H13" s="2">
        <v>261770</v>
      </c>
      <c r="I13" s="2">
        <v>3626023</v>
      </c>
      <c r="J13" s="2">
        <v>6240</v>
      </c>
      <c r="K13" s="2">
        <v>732745</v>
      </c>
      <c r="M13" s="2">
        <v>80314</v>
      </c>
      <c r="N13" s="7">
        <v>4707092</v>
      </c>
    </row>
    <row r="14" spans="1:14" x14ac:dyDescent="0.3">
      <c r="A14" s="1" t="s">
        <v>12</v>
      </c>
      <c r="B14" s="2">
        <v>6524596</v>
      </c>
      <c r="G14" s="1" t="s">
        <v>12</v>
      </c>
      <c r="H14" s="2">
        <v>342417</v>
      </c>
      <c r="I14" s="2">
        <v>5181576</v>
      </c>
      <c r="K14" s="2">
        <v>916132</v>
      </c>
      <c r="M14" s="2">
        <v>84471</v>
      </c>
      <c r="N14" s="7">
        <v>6524596</v>
      </c>
    </row>
    <row r="15" spans="1:14" x14ac:dyDescent="0.3">
      <c r="A15" s="1" t="s">
        <v>13</v>
      </c>
      <c r="B15" s="2">
        <v>2607802</v>
      </c>
      <c r="G15" s="1" t="s">
        <v>13</v>
      </c>
      <c r="H15" s="2">
        <v>325693</v>
      </c>
      <c r="I15" s="2">
        <v>2021959</v>
      </c>
      <c r="J15" s="2">
        <v>3282</v>
      </c>
      <c r="K15" s="2">
        <v>16334</v>
      </c>
      <c r="M15" s="2">
        <v>240534</v>
      </c>
      <c r="N15" s="7">
        <v>2607802</v>
      </c>
    </row>
    <row r="16" spans="1:14" x14ac:dyDescent="0.3">
      <c r="A16" s="1" t="s">
        <v>14</v>
      </c>
      <c r="B16" s="2">
        <v>29122867</v>
      </c>
      <c r="G16" s="1" t="s">
        <v>14</v>
      </c>
      <c r="H16" s="2">
        <v>39588</v>
      </c>
      <c r="I16" s="2">
        <v>26896366</v>
      </c>
      <c r="J16" s="2">
        <v>45132</v>
      </c>
      <c r="K16" s="2">
        <v>39485</v>
      </c>
      <c r="M16" s="2">
        <v>2102296</v>
      </c>
      <c r="N16" s="7">
        <v>29122867</v>
      </c>
    </row>
    <row r="17" spans="1:14" x14ac:dyDescent="0.3">
      <c r="A17" s="1" t="s">
        <v>15</v>
      </c>
      <c r="B17" s="2">
        <v>5450300</v>
      </c>
      <c r="G17" s="1" t="s">
        <v>15</v>
      </c>
      <c r="H17" s="2">
        <v>0</v>
      </c>
      <c r="I17" s="2">
        <v>5118898</v>
      </c>
      <c r="K17" s="2">
        <v>15345</v>
      </c>
      <c r="M17" s="2">
        <v>316057</v>
      </c>
      <c r="N17" s="7">
        <v>5450300</v>
      </c>
    </row>
    <row r="18" spans="1:14" x14ac:dyDescent="0.3">
      <c r="A18" s="6" t="s">
        <v>25</v>
      </c>
      <c r="B18" s="7">
        <v>286254322</v>
      </c>
      <c r="G18" s="6" t="s">
        <v>25</v>
      </c>
      <c r="H18" s="7">
        <v>32453957</v>
      </c>
      <c r="I18" s="7">
        <v>115345939</v>
      </c>
      <c r="J18" s="7">
        <v>1494341</v>
      </c>
      <c r="K18" s="7">
        <v>13146111</v>
      </c>
      <c r="L18" s="7">
        <v>0</v>
      </c>
      <c r="M18" s="7">
        <v>123813974</v>
      </c>
      <c r="N18" s="8">
        <v>286254322</v>
      </c>
    </row>
  </sheetData>
  <mergeCells count="3">
    <mergeCell ref="A1:B1"/>
    <mergeCell ref="D1:E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Summary</vt:lpstr>
      <vt:lpstr>Chase Bank</vt:lpstr>
      <vt:lpstr>Wells Fargo</vt:lpstr>
      <vt:lpstr>Td Bank</vt:lpstr>
      <vt:lpstr>Pnc Bank</vt:lpstr>
      <vt:lpstr>Capital One</vt:lpstr>
      <vt:lpstr>Bank of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Rios (TBWA\Chiat\Day New York)</dc:creator>
  <cp:lastModifiedBy>Daniela Rios Perez</cp:lastModifiedBy>
  <dcterms:created xsi:type="dcterms:W3CDTF">2025-04-07T14:00:30Z</dcterms:created>
  <dcterms:modified xsi:type="dcterms:W3CDTF">2025-04-08T22:34:41Z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2025-04-07T14:05:40Z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23929aed-ea22-4dd2-afa8-5e2bc28151a1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