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ttDaniel/Desktop/CS_470/CS_470_Projects/Project1/Project1/"/>
    </mc:Choice>
  </mc:AlternateContent>
  <bookViews>
    <workbookView xWindow="5120" yWindow="2900" windowWidth="28800" windowHeight="16460" tabRatio="500" activeTab="5"/>
  </bookViews>
  <sheets>
    <sheet name="Final Data" sheetId="7" r:id="rId1"/>
    <sheet name="BFS Data" sheetId="1" r:id="rId2"/>
    <sheet name="BFS NoCL Data" sheetId="3" r:id="rId3"/>
    <sheet name="DFS Data" sheetId="4" r:id="rId4"/>
    <sheet name="ASTAR V1 Data" sheetId="5" r:id="rId5"/>
    <sheet name="ASTAR V2 Data" sheetId="6" r:id="rId6"/>
    <sheet name="Iterative Deepening" sheetId="9" r:id="rId7"/>
    <sheet name="BFS Branching Factor" sheetId="8" r:id="rId8"/>
    <sheet name="Sheet2" sheetId="2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9" l="1"/>
  <c r="G21" i="7"/>
  <c r="K20" i="9"/>
  <c r="G20" i="7"/>
  <c r="K19" i="9"/>
  <c r="G19" i="7"/>
  <c r="J22" i="9"/>
  <c r="G16" i="7"/>
  <c r="J20" i="9"/>
  <c r="G15" i="7"/>
  <c r="J19" i="9"/>
  <c r="G14" i="7"/>
  <c r="I22" i="9"/>
  <c r="G11" i="7"/>
  <c r="I20" i="9"/>
  <c r="I19" i="9"/>
  <c r="G10" i="7"/>
  <c r="G9" i="7"/>
  <c r="H20" i="9"/>
  <c r="G4" i="7"/>
  <c r="H21" i="9"/>
  <c r="G5" i="7"/>
  <c r="H22" i="9"/>
  <c r="G6" i="7"/>
  <c r="H19" i="9"/>
  <c r="G3" i="7"/>
  <c r="H19" i="4"/>
  <c r="D3" i="7"/>
  <c r="K22" i="4"/>
  <c r="J22" i="4"/>
  <c r="I22" i="4"/>
  <c r="H22" i="4"/>
  <c r="K20" i="4"/>
  <c r="J20" i="4"/>
  <c r="I20" i="4"/>
  <c r="H20" i="4"/>
  <c r="K19" i="4"/>
  <c r="J19" i="4"/>
  <c r="I19" i="4"/>
  <c r="M3" i="2"/>
  <c r="K3" i="2"/>
  <c r="H19" i="3"/>
  <c r="I24" i="3"/>
  <c r="J24" i="3"/>
  <c r="K24" i="3"/>
  <c r="H24" i="3"/>
  <c r="I23" i="3"/>
  <c r="J23" i="3"/>
  <c r="K23" i="3"/>
  <c r="H23" i="3"/>
  <c r="D4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2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2" i="8"/>
  <c r="C2" i="8"/>
  <c r="I7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I20" i="5"/>
  <c r="E10" i="7"/>
  <c r="K20" i="5"/>
  <c r="E20" i="7"/>
  <c r="K22" i="5"/>
  <c r="E21" i="7"/>
  <c r="J20" i="5"/>
  <c r="E15" i="7"/>
  <c r="J22" i="5"/>
  <c r="E16" i="7"/>
  <c r="I22" i="5"/>
  <c r="E11" i="7"/>
  <c r="I20" i="6"/>
  <c r="F10" i="7"/>
  <c r="I22" i="6"/>
  <c r="F11" i="7"/>
  <c r="J20" i="6"/>
  <c r="F15" i="7"/>
  <c r="J22" i="6"/>
  <c r="F16" i="7"/>
  <c r="K20" i="6"/>
  <c r="F20" i="7"/>
  <c r="K22" i="6"/>
  <c r="F21" i="7"/>
  <c r="K19" i="6"/>
  <c r="F19" i="7"/>
  <c r="J19" i="6"/>
  <c r="F14" i="7"/>
  <c r="I19" i="6"/>
  <c r="F9" i="7"/>
  <c r="H20" i="6"/>
  <c r="F4" i="7"/>
  <c r="H21" i="6"/>
  <c r="F5" i="7"/>
  <c r="H22" i="6"/>
  <c r="F6" i="7"/>
  <c r="H19" i="6"/>
  <c r="F3" i="7"/>
  <c r="K19" i="5"/>
  <c r="E19" i="7"/>
  <c r="J19" i="5"/>
  <c r="E14" i="7"/>
  <c r="I19" i="5"/>
  <c r="E9" i="7"/>
  <c r="H20" i="5"/>
  <c r="E4" i="7"/>
  <c r="H21" i="5"/>
  <c r="E5" i="7"/>
  <c r="H22" i="5"/>
  <c r="E6" i="7"/>
  <c r="H19" i="5"/>
  <c r="E3" i="7"/>
  <c r="D20" i="7"/>
  <c r="D21" i="7"/>
  <c r="D19" i="7"/>
  <c r="D15" i="7"/>
  <c r="D16" i="7"/>
  <c r="D14" i="7"/>
  <c r="D10" i="7"/>
  <c r="D11" i="7"/>
  <c r="D9" i="7"/>
  <c r="D4" i="7"/>
  <c r="H21" i="4"/>
  <c r="D5" i="7"/>
  <c r="D6" i="7"/>
  <c r="K20" i="3"/>
  <c r="C20" i="7"/>
  <c r="K22" i="3"/>
  <c r="C21" i="7"/>
  <c r="K19" i="3"/>
  <c r="C19" i="7"/>
  <c r="J20" i="3"/>
  <c r="C15" i="7"/>
  <c r="J22" i="3"/>
  <c r="C16" i="7"/>
  <c r="J19" i="3"/>
  <c r="C14" i="7"/>
  <c r="I20" i="3"/>
  <c r="C10" i="7"/>
  <c r="I22" i="3"/>
  <c r="C11" i="7"/>
  <c r="I19" i="3"/>
  <c r="C9" i="7"/>
  <c r="I19" i="1"/>
  <c r="B9" i="7"/>
  <c r="I20" i="1"/>
  <c r="B10" i="7"/>
  <c r="I22" i="1"/>
  <c r="B11" i="7"/>
  <c r="H20" i="3"/>
  <c r="C4" i="7"/>
  <c r="H21" i="3"/>
  <c r="C5" i="7"/>
  <c r="H22" i="3"/>
  <c r="C6" i="7"/>
  <c r="C3" i="7"/>
  <c r="K20" i="1"/>
  <c r="B20" i="7"/>
  <c r="K22" i="1"/>
  <c r="B21" i="7"/>
  <c r="K19" i="1"/>
  <c r="B19" i="7"/>
  <c r="J20" i="1"/>
  <c r="B15" i="7"/>
  <c r="J22" i="1"/>
  <c r="B16" i="7"/>
  <c r="J19" i="1"/>
  <c r="B14" i="7"/>
  <c r="H20" i="1"/>
  <c r="B4" i="7"/>
  <c r="H21" i="1"/>
  <c r="B5" i="7"/>
  <c r="H22" i="1"/>
  <c r="B6" i="7"/>
  <c r="H19" i="1"/>
  <c r="B3" i="7"/>
</calcChain>
</file>

<file path=xl/sharedStrings.xml><?xml version="1.0" encoding="utf-8"?>
<sst xmlns="http://schemas.openxmlformats.org/spreadsheetml/2006/main" count="543" uniqueCount="208">
  <si>
    <t>BFS</t>
  </si>
  <si>
    <t>Trial</t>
  </si>
  <si>
    <t>Moves</t>
  </si>
  <si>
    <t>Memory(MB)</t>
  </si>
  <si>
    <t xml:space="preserve">4 _ 7 </t>
  </si>
  <si>
    <t xml:space="preserve">1 8 _ </t>
  </si>
  <si>
    <t xml:space="preserve">4 7 5 </t>
  </si>
  <si>
    <t xml:space="preserve">1 _ 8 </t>
  </si>
  <si>
    <t xml:space="preserve">2 _ 3 </t>
  </si>
  <si>
    <t xml:space="preserve">_ 2 3 </t>
  </si>
  <si>
    <t xml:space="preserve">1 2 3 </t>
  </si>
  <si>
    <t xml:space="preserve">_ 6 8 </t>
  </si>
  <si>
    <t xml:space="preserve">7 _ 5 </t>
  </si>
  <si>
    <t xml:space="preserve">7 5 _ </t>
  </si>
  <si>
    <t xml:space="preserve">7 5 8 </t>
  </si>
  <si>
    <t xml:space="preserve">4 _ 6 </t>
  </si>
  <si>
    <t xml:space="preserve">4 5 6 </t>
  </si>
  <si>
    <t xml:space="preserve">7 _ 8 </t>
  </si>
  <si>
    <t xml:space="preserve">7 8 _ </t>
  </si>
  <si>
    <t>Boards Examined</t>
  </si>
  <si>
    <t>Move 1</t>
  </si>
  <si>
    <t>Move 2</t>
  </si>
  <si>
    <t>Move 3</t>
  </si>
  <si>
    <t>Move 4</t>
  </si>
  <si>
    <t>Move 5</t>
  </si>
  <si>
    <t>Move 6</t>
  </si>
  <si>
    <t>Move 7</t>
  </si>
  <si>
    <t>Move 8</t>
  </si>
  <si>
    <t>Move 9</t>
  </si>
  <si>
    <t>Move 10</t>
  </si>
  <si>
    <t>Move 11</t>
  </si>
  <si>
    <t>Move 12</t>
  </si>
  <si>
    <t>Move 13</t>
  </si>
  <si>
    <t>Move 14</t>
  </si>
  <si>
    <t>Move 15</t>
  </si>
  <si>
    <t>Move 16</t>
  </si>
  <si>
    <t>Move 17</t>
  </si>
  <si>
    <t>Move 18</t>
  </si>
  <si>
    <t>Move 19</t>
  </si>
  <si>
    <t>Move 20</t>
  </si>
  <si>
    <t>Move 21</t>
  </si>
  <si>
    <t>Move 22</t>
  </si>
  <si>
    <t>Move 23</t>
  </si>
  <si>
    <t>Move 24</t>
  </si>
  <si>
    <t>Move 25</t>
  </si>
  <si>
    <t>Move 26</t>
  </si>
  <si>
    <t>Move 27</t>
  </si>
  <si>
    <t xml:space="preserve">8 _ 4 </t>
  </si>
  <si>
    <t xml:space="preserve">_ 1 2 </t>
  </si>
  <si>
    <t xml:space="preserve">1 _ 2 </t>
  </si>
  <si>
    <t xml:space="preserve">1 5 2 </t>
  </si>
  <si>
    <t xml:space="preserve">7 8 6 </t>
  </si>
  <si>
    <t xml:space="preserve">4 _ 3 </t>
  </si>
  <si>
    <t xml:space="preserve">4 5 3 </t>
  </si>
  <si>
    <t xml:space="preserve">1 2 _ </t>
  </si>
  <si>
    <t xml:space="preserve">4 5 _ </t>
  </si>
  <si>
    <t xml:space="preserve">4 _ 2 </t>
  </si>
  <si>
    <t xml:space="preserve">7 _ 6 </t>
  </si>
  <si>
    <t xml:space="preserve">_ 7 8 </t>
  </si>
  <si>
    <t xml:space="preserve">_ 4 5 </t>
  </si>
  <si>
    <t xml:space="preserve">4 _ 5 </t>
  </si>
  <si>
    <t xml:space="preserve">4 1 5 </t>
  </si>
  <si>
    <t xml:space="preserve">_ 7 6 </t>
  </si>
  <si>
    <t xml:space="preserve">3 _ 2 </t>
  </si>
  <si>
    <t xml:space="preserve">_ 3 2 </t>
  </si>
  <si>
    <t xml:space="preserve">_ 1 5 </t>
  </si>
  <si>
    <t xml:space="preserve">4 3 2 </t>
  </si>
  <si>
    <t xml:space="preserve">4 _ 1 </t>
  </si>
  <si>
    <t xml:space="preserve">3 7 2 </t>
  </si>
  <si>
    <t xml:space="preserve">_ 7 2 </t>
  </si>
  <si>
    <t xml:space="preserve">7 _ 2 </t>
  </si>
  <si>
    <t xml:space="preserve">7 8 5 </t>
  </si>
  <si>
    <t xml:space="preserve">6 _ 2 </t>
  </si>
  <si>
    <t xml:space="preserve">3 1 2 </t>
  </si>
  <si>
    <t xml:space="preserve">6 7 8 </t>
  </si>
  <si>
    <t xml:space="preserve">3 4 5 </t>
  </si>
  <si>
    <t xml:space="preserve">3 _ 7 </t>
  </si>
  <si>
    <t xml:space="preserve">4 5 2 </t>
  </si>
  <si>
    <t xml:space="preserve">6 _ 8 </t>
  </si>
  <si>
    <t xml:space="preserve">_ 5 2 </t>
  </si>
  <si>
    <t xml:space="preserve">_ 1 7 </t>
  </si>
  <si>
    <t xml:space="preserve">3 5 2 </t>
  </si>
  <si>
    <t xml:space="preserve">1 _ 7 </t>
  </si>
  <si>
    <t xml:space="preserve">3 5 _ </t>
  </si>
  <si>
    <t xml:space="preserve">3 _ 5 </t>
  </si>
  <si>
    <t xml:space="preserve">3 7 5 </t>
  </si>
  <si>
    <t xml:space="preserve">4 1 _ </t>
  </si>
  <si>
    <t xml:space="preserve">6 8 _ </t>
  </si>
  <si>
    <t xml:space="preserve">4 1 7 </t>
  </si>
  <si>
    <t xml:space="preserve">_ 1 8 </t>
  </si>
  <si>
    <t xml:space="preserve">3 _ 8 </t>
  </si>
  <si>
    <t xml:space="preserve">3 4 _ </t>
  </si>
  <si>
    <t xml:space="preserve">8 _ 7 </t>
  </si>
  <si>
    <t xml:space="preserve">4 8 3 </t>
  </si>
  <si>
    <t xml:space="preserve">3 6 _ </t>
  </si>
  <si>
    <t xml:space="preserve">3 _ 6 </t>
  </si>
  <si>
    <t xml:space="preserve">5 _ 2 </t>
  </si>
  <si>
    <t xml:space="preserve">5 2 _ </t>
  </si>
  <si>
    <t xml:space="preserve">7 1 4 </t>
  </si>
  <si>
    <t xml:space="preserve">2 5 6 </t>
  </si>
  <si>
    <t xml:space="preserve">3 5 8 </t>
  </si>
  <si>
    <t xml:space="preserve">2 _ 6 </t>
  </si>
  <si>
    <t xml:space="preserve">_ 2 6 </t>
  </si>
  <si>
    <t xml:space="preserve">_ 5 8 </t>
  </si>
  <si>
    <t xml:space="preserve">3 2 6 </t>
  </si>
  <si>
    <t xml:space="preserve">_ 1 4 </t>
  </si>
  <si>
    <t xml:space="preserve">1 _ 4 </t>
  </si>
  <si>
    <t xml:space="preserve">1 5 4 </t>
  </si>
  <si>
    <t xml:space="preserve">7 2 8 </t>
  </si>
  <si>
    <t xml:space="preserve">7 2 _ </t>
  </si>
  <si>
    <t xml:space="preserve">3 6 8 </t>
  </si>
  <si>
    <t xml:space="preserve">1 4 _ </t>
  </si>
  <si>
    <t xml:space="preserve">1 4 2 </t>
  </si>
  <si>
    <t>Approx Time(s)</t>
  </si>
  <si>
    <t xml:space="preserve">4 3 7 </t>
  </si>
  <si>
    <t xml:space="preserve">2 8 _ </t>
  </si>
  <si>
    <t xml:space="preserve">6 5 1 </t>
  </si>
  <si>
    <t xml:space="preserve">2 8 1 </t>
  </si>
  <si>
    <t xml:space="preserve">6 5 _ </t>
  </si>
  <si>
    <t xml:space="preserve">6 _ 5 </t>
  </si>
  <si>
    <t xml:space="preserve">2 _ 1 </t>
  </si>
  <si>
    <t xml:space="preserve">6 8 5 </t>
  </si>
  <si>
    <t xml:space="preserve">_ 2 1 </t>
  </si>
  <si>
    <t xml:space="preserve">_ 3 7 </t>
  </si>
  <si>
    <t xml:space="preserve">4 2 1 </t>
  </si>
  <si>
    <t xml:space="preserve">3 2 7 </t>
  </si>
  <si>
    <t xml:space="preserve">3 2 _ </t>
  </si>
  <si>
    <t xml:space="preserve">4 7 _ </t>
  </si>
  <si>
    <t xml:space="preserve">8 7 4 </t>
  </si>
  <si>
    <t xml:space="preserve">2 1 _ </t>
  </si>
  <si>
    <t xml:space="preserve">3 6 5 </t>
  </si>
  <si>
    <t xml:space="preserve">8 7 _ </t>
  </si>
  <si>
    <t xml:space="preserve">2 1 4 </t>
  </si>
  <si>
    <t xml:space="preserve">8 1 7 </t>
  </si>
  <si>
    <t xml:space="preserve">2 _ 4 </t>
  </si>
  <si>
    <t xml:space="preserve">_ 2 4 </t>
  </si>
  <si>
    <t xml:space="preserve">8 2 4 </t>
  </si>
  <si>
    <t xml:space="preserve">1 2 7 </t>
  </si>
  <si>
    <t xml:space="preserve">_ 8 4 </t>
  </si>
  <si>
    <t xml:space="preserve">3 8 4 </t>
  </si>
  <si>
    <t xml:space="preserve">_ 6 5 </t>
  </si>
  <si>
    <t xml:space="preserve">3 _ 4 </t>
  </si>
  <si>
    <t xml:space="preserve">3 4 7 </t>
  </si>
  <si>
    <t xml:space="preserve">3 7 _ </t>
  </si>
  <si>
    <t xml:space="preserve">2 1 3 </t>
  </si>
  <si>
    <t xml:space="preserve">5 7 8 </t>
  </si>
  <si>
    <t xml:space="preserve">5 _ 8 </t>
  </si>
  <si>
    <t xml:space="preserve">4 7 6 </t>
  </si>
  <si>
    <t xml:space="preserve">5 1 8 </t>
  </si>
  <si>
    <t xml:space="preserve">5 2 3 </t>
  </si>
  <si>
    <t xml:space="preserve">1 8 3 </t>
  </si>
  <si>
    <t xml:space="preserve">_ 8 3 </t>
  </si>
  <si>
    <t xml:space="preserve">8 5 3 </t>
  </si>
  <si>
    <t xml:space="preserve">4 7 2 </t>
  </si>
  <si>
    <t xml:space="preserve">6 1 _ </t>
  </si>
  <si>
    <t xml:space="preserve">6 _ 1 </t>
  </si>
  <si>
    <t xml:space="preserve">6 7 1 </t>
  </si>
  <si>
    <t xml:space="preserve">8 _ 3 </t>
  </si>
  <si>
    <t xml:space="preserve">6 5 2 </t>
  </si>
  <si>
    <t xml:space="preserve">_ 7 1 </t>
  </si>
  <si>
    <t xml:space="preserve">7 _ 1 </t>
  </si>
  <si>
    <t xml:space="preserve">7 5 1 </t>
  </si>
  <si>
    <t xml:space="preserve">6 8 2 </t>
  </si>
  <si>
    <t xml:space="preserve">4 3 _ </t>
  </si>
  <si>
    <t xml:space="preserve">6 8 1 </t>
  </si>
  <si>
    <t xml:space="preserve">6 1 5 </t>
  </si>
  <si>
    <t>Mean</t>
  </si>
  <si>
    <t>Median</t>
  </si>
  <si>
    <t>Mode</t>
  </si>
  <si>
    <t>StdDev</t>
  </si>
  <si>
    <t>Time</t>
  </si>
  <si>
    <t>Memory</t>
  </si>
  <si>
    <t>Boards</t>
  </si>
  <si>
    <t>SOLVED</t>
  </si>
  <si>
    <t>BFS - No Closed List</t>
  </si>
  <si>
    <t>DFS</t>
  </si>
  <si>
    <t>BFS w/o Closed List</t>
  </si>
  <si>
    <t>A* V1</t>
  </si>
  <si>
    <t>A* V2</t>
  </si>
  <si>
    <t>Standard Deviation</t>
  </si>
  <si>
    <t>B</t>
  </si>
  <si>
    <t>Nodes Searched</t>
  </si>
  <si>
    <t>Max</t>
  </si>
  <si>
    <t>Min</t>
  </si>
  <si>
    <t xml:space="preserve">_ 7 5 </t>
  </si>
  <si>
    <t xml:space="preserve">_ 4 2 </t>
  </si>
  <si>
    <t xml:space="preserve">1 7 5 </t>
  </si>
  <si>
    <t xml:space="preserve">1 _ 5 </t>
  </si>
  <si>
    <t xml:space="preserve">1 6 5 </t>
  </si>
  <si>
    <t xml:space="preserve">_ 3 8 </t>
  </si>
  <si>
    <t xml:space="preserve">1 3 8 </t>
  </si>
  <si>
    <t xml:space="preserve">4 6 5 </t>
  </si>
  <si>
    <t xml:space="preserve">7 6 2 </t>
  </si>
  <si>
    <t xml:space="preserve">4 3 5 </t>
  </si>
  <si>
    <t xml:space="preserve">_ 3 5 </t>
  </si>
  <si>
    <t xml:space="preserve">4 1 8 </t>
  </si>
  <si>
    <t xml:space="preserve">_ 6 2 </t>
  </si>
  <si>
    <t xml:space="preserve">7 3 5 </t>
  </si>
  <si>
    <t xml:space="preserve">6 3 2 </t>
  </si>
  <si>
    <t xml:space="preserve">7 1 5 </t>
  </si>
  <si>
    <t xml:space="preserve">4 _ 8 </t>
  </si>
  <si>
    <t xml:space="preserve">_ 4 8 </t>
  </si>
  <si>
    <t xml:space="preserve">7 4 8 </t>
  </si>
  <si>
    <t xml:space="preserve">6 4 5 </t>
  </si>
  <si>
    <t>A* Tiles Out of Place</t>
  </si>
  <si>
    <t>A* Manhattan Dist</t>
  </si>
  <si>
    <t>Closed list, BFS-style searches</t>
  </si>
  <si>
    <t>Iterative Deepening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</si>
</sst>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.0_);_(* \(#,##0.0\);_(* &quot;-&quot;??_);_(@_)"/>
    <numFmt numFmtId="166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3" fontId="0" fillId="0" borderId="0" xfId="1" applyNumberFormat="1" applyFont="1"/>
    <xf numFmtId="0" fontId="3" fillId="0" borderId="0" xfId="0" applyFont="1"/>
    <xf numFmtId="0" fontId="3" fillId="2" borderId="1" xfId="0" applyFont="1" applyFill="1" applyBorder="1"/>
    <xf numFmtId="3" fontId="0" fillId="2" borderId="1" xfId="1" applyNumberFormat="1" applyFont="1" applyFill="1" applyBorder="1"/>
    <xf numFmtId="0" fontId="0" fillId="2" borderId="1" xfId="0" applyFill="1" applyBorder="1"/>
    <xf numFmtId="43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wrapText="1"/>
    </xf>
    <xf numFmtId="43" fontId="0" fillId="0" borderId="0" xfId="1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Number of Moves - Logarithmic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71495141893269"/>
          <c:y val="0.190752818864347"/>
          <c:w val="0.871346822156362"/>
          <c:h val="0.6565940389275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Data'!$B$1:$G$1</c:f>
              <c:strCache>
                <c:ptCount val="6"/>
                <c:pt idx="0">
                  <c:v>BFS</c:v>
                </c:pt>
                <c:pt idx="1">
                  <c:v>BFS w/o Closed List</c:v>
                </c:pt>
                <c:pt idx="2">
                  <c:v>DFS</c:v>
                </c:pt>
                <c:pt idx="3">
                  <c:v>A* V1</c:v>
                </c:pt>
                <c:pt idx="4">
                  <c:v>A* V2</c:v>
                </c:pt>
                <c:pt idx="5">
                  <c:v>Iterative Deepening</c:v>
                </c:pt>
              </c:strCache>
            </c:strRef>
          </c:cat>
          <c:val>
            <c:numRef>
              <c:f>'Final Data'!$B$2:$F$2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'Final Data'!$B$6:$G$6</c:f>
                <c:numCache>
                  <c:formatCode>General</c:formatCode>
                  <c:ptCount val="6"/>
                  <c:pt idx="0">
                    <c:v>3.571277500909968</c:v>
                  </c:pt>
                  <c:pt idx="1">
                    <c:v>3.852003509147251</c:v>
                  </c:pt>
                  <c:pt idx="2">
                    <c:v>35919.95258337564</c:v>
                  </c:pt>
                  <c:pt idx="3">
                    <c:v>3.498603990888007</c:v>
                  </c:pt>
                  <c:pt idx="4">
                    <c:v>3.526582142697853</c:v>
                  </c:pt>
                  <c:pt idx="5">
                    <c:v>5.77509516267317</c:v>
                  </c:pt>
                </c:numCache>
              </c:numRef>
            </c:plus>
            <c:minus>
              <c:numRef>
                <c:f>'Final Data'!$B$6:$G$6</c:f>
                <c:numCache>
                  <c:formatCode>General</c:formatCode>
                  <c:ptCount val="6"/>
                  <c:pt idx="0">
                    <c:v>3.571277500909968</c:v>
                  </c:pt>
                  <c:pt idx="1">
                    <c:v>3.852003509147251</c:v>
                  </c:pt>
                  <c:pt idx="2">
                    <c:v>35919.95258337564</c:v>
                  </c:pt>
                  <c:pt idx="3">
                    <c:v>3.498603990888007</c:v>
                  </c:pt>
                  <c:pt idx="4">
                    <c:v>3.526582142697853</c:v>
                  </c:pt>
                  <c:pt idx="5">
                    <c:v>5.77509516267317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Data'!$B$1:$G$1</c:f>
              <c:strCache>
                <c:ptCount val="6"/>
                <c:pt idx="0">
                  <c:v>BFS</c:v>
                </c:pt>
                <c:pt idx="1">
                  <c:v>BFS w/o Closed List</c:v>
                </c:pt>
                <c:pt idx="2">
                  <c:v>DFS</c:v>
                </c:pt>
                <c:pt idx="3">
                  <c:v>A* V1</c:v>
                </c:pt>
                <c:pt idx="4">
                  <c:v>A* V2</c:v>
                </c:pt>
                <c:pt idx="5">
                  <c:v>Iterative Deepening</c:v>
                </c:pt>
              </c:strCache>
            </c:strRef>
          </c:cat>
          <c:val>
            <c:numRef>
              <c:f>'Final Data'!$B$3:$G$3</c:f>
              <c:numCache>
                <c:formatCode>_(* #,##0.00_);_(* \(#,##0.00\);_(* "-"??_);_(@_)</c:formatCode>
                <c:ptCount val="6"/>
                <c:pt idx="0">
                  <c:v>21.26666666666667</c:v>
                </c:pt>
                <c:pt idx="1">
                  <c:v>20.3</c:v>
                </c:pt>
                <c:pt idx="2" formatCode="_(* #,##0_);_(* \(#,##0\);_(* &quot;-&quot;??_);_(@_)">
                  <c:v>67334.83333333333</c:v>
                </c:pt>
                <c:pt idx="3">
                  <c:v>19.96666666666666</c:v>
                </c:pt>
                <c:pt idx="4">
                  <c:v>19.33333333333333</c:v>
                </c:pt>
                <c:pt idx="5">
                  <c:v>25.6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40432"/>
        <c:axId val="122269840"/>
      </c:barChart>
      <c:catAx>
        <c:axId val="12224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9840"/>
        <c:crosses val="autoZero"/>
        <c:auto val="1"/>
        <c:lblAlgn val="ctr"/>
        <c:lblOffset val="100"/>
        <c:noMultiLvlLbl val="0"/>
      </c:catAx>
      <c:valAx>
        <c:axId val="12226984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Memory Usage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('Final Data'!$B$1,'Final Data'!$E$1:$G$1)</c:f>
              <c:strCache>
                <c:ptCount val="4"/>
                <c:pt idx="0">
                  <c:v>BFS</c:v>
                </c:pt>
                <c:pt idx="1">
                  <c:v>A* V1</c:v>
                </c:pt>
                <c:pt idx="2">
                  <c:v>A* V2</c:v>
                </c:pt>
                <c:pt idx="3">
                  <c:v>Iterative Deepening</c:v>
                </c:pt>
              </c:strCache>
            </c:strRef>
          </c:cat>
          <c:val>
            <c:numRef>
              <c:f>('Final Data'!$B$14,'Final Data'!$E$14,'Final Data'!$F$14,'Final Data'!$G$14)</c:f>
              <c:numCache>
                <c:formatCode>_(* #,##0.0_);_(* \(#,##0.0\);_(* "-"??_);_(@_)</c:formatCode>
                <c:ptCount val="4"/>
                <c:pt idx="0">
                  <c:v>80.52000000000002</c:v>
                </c:pt>
                <c:pt idx="1">
                  <c:v>27.33000000000001</c:v>
                </c:pt>
                <c:pt idx="2">
                  <c:v>20.96333333333333</c:v>
                </c:pt>
                <c:pt idx="3" formatCode="_(* #,##0.00_);_(* \(#,##0.00\);_(* &quot;-&quot;??_);_(@_)">
                  <c:v>28.26666666666667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753856"/>
        <c:axId val="269277328"/>
      </c:barChart>
      <c:catAx>
        <c:axId val="2757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77328"/>
        <c:crosses val="autoZero"/>
        <c:auto val="1"/>
        <c:lblAlgn val="ctr"/>
        <c:lblOffset val="100"/>
        <c:noMultiLvlLbl val="0"/>
      </c:catAx>
      <c:valAx>
        <c:axId val="2692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5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Time Searching (s) - 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('Final Data'!$B$1,'Final Data'!$E$1:$G$1)</c:f>
              <c:strCache>
                <c:ptCount val="4"/>
                <c:pt idx="0">
                  <c:v>BFS</c:v>
                </c:pt>
                <c:pt idx="1">
                  <c:v>A* V1</c:v>
                </c:pt>
                <c:pt idx="2">
                  <c:v>A* V2</c:v>
                </c:pt>
                <c:pt idx="3">
                  <c:v>Iterative Deepening</c:v>
                </c:pt>
              </c:strCache>
            </c:strRef>
          </c:cat>
          <c:val>
            <c:numRef>
              <c:f>('Final Data'!$B$9,'Final Data'!$E$9,'Final Data'!$F$9,'Final Data'!$G$9)</c:f>
              <c:numCache>
                <c:formatCode>_(* #,##0.00_);_(* \(#,##0.00\);_(* "-"??_);_(@_)</c:formatCode>
                <c:ptCount val="4"/>
                <c:pt idx="0">
                  <c:v>14.84533333333333</c:v>
                </c:pt>
                <c:pt idx="1">
                  <c:v>15.99333333333333</c:v>
                </c:pt>
                <c:pt idx="2">
                  <c:v>0.271</c:v>
                </c:pt>
                <c:pt idx="3">
                  <c:v>13.46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638640"/>
        <c:axId val="165248064"/>
      </c:barChart>
      <c:catAx>
        <c:axId val="2756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8064"/>
        <c:crosses val="autoZero"/>
        <c:auto val="1"/>
        <c:lblAlgn val="ctr"/>
        <c:lblOffset val="100"/>
        <c:noMultiLvlLbl val="0"/>
      </c:catAx>
      <c:valAx>
        <c:axId val="16524806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3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Moves vs Boards Examined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00416016100273"/>
                  <c:y val="0.054285931675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22.0</c:v>
                </c:pt>
                <c:pt idx="2">
                  <c:v>24.0</c:v>
                </c:pt>
                <c:pt idx="3">
                  <c:v>19.0</c:v>
                </c:pt>
                <c:pt idx="4">
                  <c:v>21.0</c:v>
                </c:pt>
                <c:pt idx="5">
                  <c:v>28.0</c:v>
                </c:pt>
                <c:pt idx="6">
                  <c:v>15.0</c:v>
                </c:pt>
                <c:pt idx="7">
                  <c:v>24.0</c:v>
                </c:pt>
                <c:pt idx="8">
                  <c:v>22.0</c:v>
                </c:pt>
                <c:pt idx="9">
                  <c:v>22.0</c:v>
                </c:pt>
                <c:pt idx="10">
                  <c:v>22.0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11.0</c:v>
                </c:pt>
                <c:pt idx="15">
                  <c:v>26.0</c:v>
                </c:pt>
                <c:pt idx="16">
                  <c:v>26.0</c:v>
                </c:pt>
                <c:pt idx="17">
                  <c:v>25.0</c:v>
                </c:pt>
                <c:pt idx="18">
                  <c:v>21.0</c:v>
                </c:pt>
                <c:pt idx="19">
                  <c:v>18.0</c:v>
                </c:pt>
                <c:pt idx="20">
                  <c:v>25.0</c:v>
                </c:pt>
                <c:pt idx="21">
                  <c:v>18.0</c:v>
                </c:pt>
                <c:pt idx="22">
                  <c:v>16.0</c:v>
                </c:pt>
                <c:pt idx="23">
                  <c:v>20.0</c:v>
                </c:pt>
                <c:pt idx="24">
                  <c:v>24.0</c:v>
                </c:pt>
                <c:pt idx="25">
                  <c:v>24.0</c:v>
                </c:pt>
                <c:pt idx="26">
                  <c:v>22.0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</c:numCache>
            </c:numRef>
          </c:xVal>
          <c:yVal>
            <c:numRef>
              <c:f>'BFS Data'!$E$3:$E$32</c:f>
              <c:numCache>
                <c:formatCode>General</c:formatCode>
                <c:ptCount val="30"/>
                <c:pt idx="0">
                  <c:v>46144.0</c:v>
                </c:pt>
                <c:pt idx="1">
                  <c:v>76318.0</c:v>
                </c:pt>
                <c:pt idx="2">
                  <c:v>124529.0</c:v>
                </c:pt>
                <c:pt idx="3">
                  <c:v>29908.0</c:v>
                </c:pt>
                <c:pt idx="4">
                  <c:v>62004.0</c:v>
                </c:pt>
                <c:pt idx="5">
                  <c:v>178036.0</c:v>
                </c:pt>
                <c:pt idx="6">
                  <c:v>7471.0</c:v>
                </c:pt>
                <c:pt idx="7">
                  <c:v>142050.0</c:v>
                </c:pt>
                <c:pt idx="8">
                  <c:v>87946.0</c:v>
                </c:pt>
                <c:pt idx="9">
                  <c:v>98397.0</c:v>
                </c:pt>
                <c:pt idx="10">
                  <c:v>88450.0</c:v>
                </c:pt>
                <c:pt idx="11">
                  <c:v>91754.0</c:v>
                </c:pt>
                <c:pt idx="12">
                  <c:v>83286.0</c:v>
                </c:pt>
                <c:pt idx="13">
                  <c:v>82327.0</c:v>
                </c:pt>
                <c:pt idx="14">
                  <c:v>1166.0</c:v>
                </c:pt>
                <c:pt idx="15">
                  <c:v>163174.0</c:v>
                </c:pt>
                <c:pt idx="16">
                  <c:v>165086.0</c:v>
                </c:pt>
                <c:pt idx="17">
                  <c:v>151806.0</c:v>
                </c:pt>
                <c:pt idx="18">
                  <c:v>59939.0</c:v>
                </c:pt>
                <c:pt idx="19">
                  <c:v>25855.0</c:v>
                </c:pt>
                <c:pt idx="20">
                  <c:v>145490.0</c:v>
                </c:pt>
                <c:pt idx="21">
                  <c:v>20037.0</c:v>
                </c:pt>
                <c:pt idx="22">
                  <c:v>8790.0</c:v>
                </c:pt>
                <c:pt idx="23">
                  <c:v>43750.0</c:v>
                </c:pt>
                <c:pt idx="24">
                  <c:v>119174.0</c:v>
                </c:pt>
                <c:pt idx="25">
                  <c:v>127313.0</c:v>
                </c:pt>
                <c:pt idx="26">
                  <c:v>75500.0</c:v>
                </c:pt>
                <c:pt idx="27">
                  <c:v>29980.0</c:v>
                </c:pt>
                <c:pt idx="28">
                  <c:v>40295.0</c:v>
                </c:pt>
                <c:pt idx="29">
                  <c:v>34497.0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50464"/>
        <c:axId val="165309280"/>
      </c:scatterChart>
      <c:valAx>
        <c:axId val="164750464"/>
        <c:scaling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9280"/>
        <c:crosses val="autoZero"/>
        <c:crossBetween val="midCat"/>
      </c:valAx>
      <c:valAx>
        <c:axId val="165309280"/>
        <c:scaling>
          <c:logBase val="10.0"/>
          <c:orientation val="minMax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Boards Examined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88375466224617"/>
                  <c:y val="-0.0374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NoCL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24.0</c:v>
                </c:pt>
                <c:pt idx="2">
                  <c:v>22.0</c:v>
                </c:pt>
                <c:pt idx="3">
                  <c:v>27.0</c:v>
                </c:pt>
                <c:pt idx="4">
                  <c:v>20.0</c:v>
                </c:pt>
                <c:pt idx="5">
                  <c:v>24.0</c:v>
                </c:pt>
                <c:pt idx="6">
                  <c:v>17.0</c:v>
                </c:pt>
                <c:pt idx="7">
                  <c:v>21.0</c:v>
                </c:pt>
                <c:pt idx="8">
                  <c:v>26.0</c:v>
                </c:pt>
                <c:pt idx="9">
                  <c:v>20.0</c:v>
                </c:pt>
                <c:pt idx="10">
                  <c:v>20.0</c:v>
                </c:pt>
                <c:pt idx="11">
                  <c:v>15.0</c:v>
                </c:pt>
                <c:pt idx="12">
                  <c:v>22.0</c:v>
                </c:pt>
                <c:pt idx="13">
                  <c:v>26.0</c:v>
                </c:pt>
                <c:pt idx="14">
                  <c:v>22.0</c:v>
                </c:pt>
                <c:pt idx="15">
                  <c:v>19.0</c:v>
                </c:pt>
                <c:pt idx="16">
                  <c:v>22.0</c:v>
                </c:pt>
                <c:pt idx="17">
                  <c:v>17.0</c:v>
                </c:pt>
                <c:pt idx="18">
                  <c:v>18.0</c:v>
                </c:pt>
                <c:pt idx="19">
                  <c:v>23.0</c:v>
                </c:pt>
                <c:pt idx="20">
                  <c:v>24.0</c:v>
                </c:pt>
                <c:pt idx="21">
                  <c:v>17.0</c:v>
                </c:pt>
                <c:pt idx="22">
                  <c:v>19.0</c:v>
                </c:pt>
                <c:pt idx="23">
                  <c:v>9.0</c:v>
                </c:pt>
                <c:pt idx="24">
                  <c:v>20.0</c:v>
                </c:pt>
                <c:pt idx="25">
                  <c:v>19.0</c:v>
                </c:pt>
                <c:pt idx="26">
                  <c:v>22.0</c:v>
                </c:pt>
                <c:pt idx="27">
                  <c:v>22.0</c:v>
                </c:pt>
                <c:pt idx="28">
                  <c:v>19.0</c:v>
                </c:pt>
                <c:pt idx="29">
                  <c:v>13.0</c:v>
                </c:pt>
              </c:numCache>
            </c:numRef>
          </c:xVal>
          <c:yVal>
            <c:numRef>
              <c:f>'BFS NoCL Data'!$E$3:$E$32</c:f>
              <c:numCache>
                <c:formatCode>General</c:formatCode>
                <c:ptCount val="30"/>
                <c:pt idx="0">
                  <c:v>179826.0</c:v>
                </c:pt>
                <c:pt idx="1">
                  <c:v>1.078867E6</c:v>
                </c:pt>
                <c:pt idx="2">
                  <c:v>434928.0</c:v>
                </c:pt>
                <c:pt idx="3">
                  <c:v>6.491644E6</c:v>
                </c:pt>
                <c:pt idx="4">
                  <c:v>142935.0</c:v>
                </c:pt>
                <c:pt idx="5">
                  <c:v>1.079055E6</c:v>
                </c:pt>
                <c:pt idx="6">
                  <c:v>33337.0</c:v>
                </c:pt>
                <c:pt idx="7">
                  <c:v>306437.0</c:v>
                </c:pt>
                <c:pt idx="8">
                  <c:v>3.534461E6</c:v>
                </c:pt>
                <c:pt idx="9">
                  <c:v>122175.0</c:v>
                </c:pt>
                <c:pt idx="10">
                  <c:v>173265.0</c:v>
                </c:pt>
                <c:pt idx="11">
                  <c:v>13838.0</c:v>
                </c:pt>
                <c:pt idx="12">
                  <c:v>535714.0</c:v>
                </c:pt>
                <c:pt idx="13">
                  <c:v>3.790878E6</c:v>
                </c:pt>
                <c:pt idx="14">
                  <c:v>589379.0</c:v>
                </c:pt>
                <c:pt idx="15">
                  <c:v>82294.0</c:v>
                </c:pt>
                <c:pt idx="16">
                  <c:v>490843.0</c:v>
                </c:pt>
                <c:pt idx="17">
                  <c:v>36871.0</c:v>
                </c:pt>
                <c:pt idx="18">
                  <c:v>64337.0</c:v>
                </c:pt>
                <c:pt idx="19">
                  <c:v>747000.0</c:v>
                </c:pt>
                <c:pt idx="20">
                  <c:v>1.54765E6</c:v>
                </c:pt>
                <c:pt idx="21">
                  <c:v>35807.0</c:v>
                </c:pt>
                <c:pt idx="22">
                  <c:v>118516.0</c:v>
                </c:pt>
                <c:pt idx="23">
                  <c:v>401.0</c:v>
                </c:pt>
                <c:pt idx="24">
                  <c:v>149805.0</c:v>
                </c:pt>
                <c:pt idx="25">
                  <c:v>102689.0</c:v>
                </c:pt>
                <c:pt idx="26">
                  <c:v>518213.0</c:v>
                </c:pt>
                <c:pt idx="27">
                  <c:v>493159.0</c:v>
                </c:pt>
                <c:pt idx="28">
                  <c:v>102122.0</c:v>
                </c:pt>
                <c:pt idx="29">
                  <c:v>4707.0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20528"/>
        <c:axId val="165468288"/>
      </c:scatterChart>
      <c:valAx>
        <c:axId val="274820528"/>
        <c:scaling>
          <c:orientation val="minMax"/>
          <c:max val="32.0"/>
          <c:min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68288"/>
        <c:crosses val="autoZero"/>
        <c:crossBetween val="midCat"/>
      </c:valAx>
      <c:valAx>
        <c:axId val="165468288"/>
        <c:scaling>
          <c:logBase val="10.0"/>
          <c:orientation val="minMax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2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'DFS Data'!$A$1:$B$1</c:f>
              <c:strCache>
                <c:ptCount val="1"/>
                <c:pt idx="0">
                  <c:v>DFS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7708665777243"/>
                  <c:y val="-0.15782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'DFS Data'!$B$3:$B$32</c:f>
              <c:numCache>
                <c:formatCode>General</c:formatCode>
                <c:ptCount val="30"/>
                <c:pt idx="0">
                  <c:v>102337.0</c:v>
                </c:pt>
                <c:pt idx="1">
                  <c:v>101358.0</c:v>
                </c:pt>
                <c:pt idx="2">
                  <c:v>54047.0</c:v>
                </c:pt>
                <c:pt idx="3">
                  <c:v>86107.0</c:v>
                </c:pt>
                <c:pt idx="4">
                  <c:v>80903.0</c:v>
                </c:pt>
                <c:pt idx="5">
                  <c:v>16290.0</c:v>
                </c:pt>
                <c:pt idx="6">
                  <c:v>18964.0</c:v>
                </c:pt>
                <c:pt idx="7">
                  <c:v>7720.0</c:v>
                </c:pt>
                <c:pt idx="8">
                  <c:v>96758.0</c:v>
                </c:pt>
                <c:pt idx="9">
                  <c:v>97712.0</c:v>
                </c:pt>
                <c:pt idx="10">
                  <c:v>26203.0</c:v>
                </c:pt>
                <c:pt idx="11">
                  <c:v>99441.0</c:v>
                </c:pt>
                <c:pt idx="12">
                  <c:v>75940.0</c:v>
                </c:pt>
                <c:pt idx="13">
                  <c:v>102202.0</c:v>
                </c:pt>
                <c:pt idx="14">
                  <c:v>28945.0</c:v>
                </c:pt>
                <c:pt idx="15">
                  <c:v>80726.0</c:v>
                </c:pt>
                <c:pt idx="16">
                  <c:v>85701.0</c:v>
                </c:pt>
                <c:pt idx="17">
                  <c:v>60934.0</c:v>
                </c:pt>
                <c:pt idx="18">
                  <c:v>29701.0</c:v>
                </c:pt>
                <c:pt idx="19">
                  <c:v>100762.0</c:v>
                </c:pt>
                <c:pt idx="20">
                  <c:v>81508.0</c:v>
                </c:pt>
                <c:pt idx="21">
                  <c:v>102433.0</c:v>
                </c:pt>
                <c:pt idx="22">
                  <c:v>102227.0</c:v>
                </c:pt>
                <c:pt idx="23">
                  <c:v>99210.0</c:v>
                </c:pt>
                <c:pt idx="24">
                  <c:v>92077.0</c:v>
                </c:pt>
                <c:pt idx="25">
                  <c:v>79657.0</c:v>
                </c:pt>
                <c:pt idx="26">
                  <c:v>8415.0</c:v>
                </c:pt>
                <c:pt idx="27">
                  <c:v>11727.0</c:v>
                </c:pt>
                <c:pt idx="28">
                  <c:v>86650.0</c:v>
                </c:pt>
                <c:pt idx="29">
                  <c:v>3390.0</c:v>
                </c:pt>
              </c:numCache>
            </c:numRef>
          </c:xVal>
          <c:yVal>
            <c:numRef>
              <c:f>'DFS Data'!$E$3:$E$32</c:f>
              <c:numCache>
                <c:formatCode>General</c:formatCode>
                <c:ptCount val="30"/>
                <c:pt idx="0">
                  <c:v>125788.0</c:v>
                </c:pt>
                <c:pt idx="1">
                  <c:v>134755.0</c:v>
                </c:pt>
                <c:pt idx="2">
                  <c:v>54827.0</c:v>
                </c:pt>
                <c:pt idx="3">
                  <c:v>91186.0</c:v>
                </c:pt>
                <c:pt idx="4">
                  <c:v>161615.0</c:v>
                </c:pt>
                <c:pt idx="5">
                  <c:v>16412.0</c:v>
                </c:pt>
                <c:pt idx="6">
                  <c:v>19120.0</c:v>
                </c:pt>
                <c:pt idx="7">
                  <c:v>7775.0</c:v>
                </c:pt>
                <c:pt idx="8">
                  <c:v>145317.0</c:v>
                </c:pt>
                <c:pt idx="9">
                  <c:v>144540.0</c:v>
                </c:pt>
                <c:pt idx="10">
                  <c:v>26428.0</c:v>
                </c:pt>
                <c:pt idx="11">
                  <c:v>113763.0</c:v>
                </c:pt>
                <c:pt idx="12">
                  <c:v>78722.0</c:v>
                </c:pt>
                <c:pt idx="13">
                  <c:v>131664.0</c:v>
                </c:pt>
                <c:pt idx="14">
                  <c:v>29201.0</c:v>
                </c:pt>
                <c:pt idx="15">
                  <c:v>84411.0</c:v>
                </c:pt>
                <c:pt idx="16">
                  <c:v>157874.0</c:v>
                </c:pt>
                <c:pt idx="17">
                  <c:v>62287.0</c:v>
                </c:pt>
                <c:pt idx="18">
                  <c:v>29995.0</c:v>
                </c:pt>
                <c:pt idx="19">
                  <c:v>137006.0</c:v>
                </c:pt>
                <c:pt idx="20">
                  <c:v>161170.0</c:v>
                </c:pt>
                <c:pt idx="21">
                  <c:v>129161.0</c:v>
                </c:pt>
                <c:pt idx="22">
                  <c:v>131335.0</c:v>
                </c:pt>
                <c:pt idx="23">
                  <c:v>141711.0</c:v>
                </c:pt>
                <c:pt idx="24">
                  <c:v>99113.0</c:v>
                </c:pt>
                <c:pt idx="25">
                  <c:v>162516.0</c:v>
                </c:pt>
                <c:pt idx="26">
                  <c:v>8478.0</c:v>
                </c:pt>
                <c:pt idx="27">
                  <c:v>11814.0</c:v>
                </c:pt>
                <c:pt idx="28">
                  <c:v>157131.0</c:v>
                </c:pt>
                <c:pt idx="29">
                  <c:v>3414.0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65200"/>
        <c:axId val="274767520"/>
      </c:scatterChart>
      <c:valAx>
        <c:axId val="27476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67520"/>
        <c:crosses val="autoZero"/>
        <c:crossBetween val="midCat"/>
      </c:valAx>
      <c:valAx>
        <c:axId val="2747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6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'ASTAR V1 Data'!$E$1:$E$2</c:f>
              <c:strCache>
                <c:ptCount val="2"/>
                <c:pt idx="1">
                  <c:v>Boards Examined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115741469816273"/>
                  <c:y val="-0.13004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V1 Data'!$B$3:$B$34</c:f>
              <c:numCache>
                <c:formatCode>General</c:formatCode>
                <c:ptCount val="32"/>
                <c:pt idx="0">
                  <c:v>18.0</c:v>
                </c:pt>
                <c:pt idx="1">
                  <c:v>23.0</c:v>
                </c:pt>
                <c:pt idx="2">
                  <c:v>20.0</c:v>
                </c:pt>
                <c:pt idx="3">
                  <c:v>22.0</c:v>
                </c:pt>
                <c:pt idx="4">
                  <c:v>20.0</c:v>
                </c:pt>
                <c:pt idx="5">
                  <c:v>17.0</c:v>
                </c:pt>
                <c:pt idx="6">
                  <c:v>24.0</c:v>
                </c:pt>
                <c:pt idx="7">
                  <c:v>23.0</c:v>
                </c:pt>
                <c:pt idx="8">
                  <c:v>19.0</c:v>
                </c:pt>
                <c:pt idx="9">
                  <c:v>24.0</c:v>
                </c:pt>
                <c:pt idx="10">
                  <c:v>21.0</c:v>
                </c:pt>
                <c:pt idx="11">
                  <c:v>23.0</c:v>
                </c:pt>
                <c:pt idx="12">
                  <c:v>21.0</c:v>
                </c:pt>
                <c:pt idx="13">
                  <c:v>21.0</c:v>
                </c:pt>
                <c:pt idx="14">
                  <c:v>20.0</c:v>
                </c:pt>
                <c:pt idx="15">
                  <c:v>16.0</c:v>
                </c:pt>
                <c:pt idx="16">
                  <c:v>14.0</c:v>
                </c:pt>
                <c:pt idx="17">
                  <c:v>16.0</c:v>
                </c:pt>
                <c:pt idx="18">
                  <c:v>22.0</c:v>
                </c:pt>
                <c:pt idx="19">
                  <c:v>22.0</c:v>
                </c:pt>
                <c:pt idx="20">
                  <c:v>22.0</c:v>
                </c:pt>
                <c:pt idx="21">
                  <c:v>16.0</c:v>
                </c:pt>
                <c:pt idx="22">
                  <c:v>10.0</c:v>
                </c:pt>
                <c:pt idx="23">
                  <c:v>25.0</c:v>
                </c:pt>
                <c:pt idx="24">
                  <c:v>21.0</c:v>
                </c:pt>
                <c:pt idx="25">
                  <c:v>21.0</c:v>
                </c:pt>
                <c:pt idx="26">
                  <c:v>14.0</c:v>
                </c:pt>
                <c:pt idx="27">
                  <c:v>20.0</c:v>
                </c:pt>
                <c:pt idx="28">
                  <c:v>24.0</c:v>
                </c:pt>
                <c:pt idx="29">
                  <c:v>20.0</c:v>
                </c:pt>
              </c:numCache>
            </c:numRef>
          </c:xVal>
          <c:yVal>
            <c:numRef>
              <c:f>'ASTAR V1 Data'!$E$3:$E$34</c:f>
              <c:numCache>
                <c:formatCode>General</c:formatCode>
                <c:ptCount val="32"/>
                <c:pt idx="0">
                  <c:v>1460.0</c:v>
                </c:pt>
                <c:pt idx="1">
                  <c:v>16276.0</c:v>
                </c:pt>
                <c:pt idx="2">
                  <c:v>5659.0</c:v>
                </c:pt>
                <c:pt idx="3">
                  <c:v>12587.0</c:v>
                </c:pt>
                <c:pt idx="4">
                  <c:v>4193.0</c:v>
                </c:pt>
                <c:pt idx="5">
                  <c:v>1206.0</c:v>
                </c:pt>
                <c:pt idx="6">
                  <c:v>20112.0</c:v>
                </c:pt>
                <c:pt idx="7">
                  <c:v>15640.0</c:v>
                </c:pt>
                <c:pt idx="8">
                  <c:v>2791.0</c:v>
                </c:pt>
                <c:pt idx="9">
                  <c:v>22428.0</c:v>
                </c:pt>
                <c:pt idx="10">
                  <c:v>6777.0</c:v>
                </c:pt>
                <c:pt idx="11">
                  <c:v>16554.0</c:v>
                </c:pt>
                <c:pt idx="12">
                  <c:v>7365.0</c:v>
                </c:pt>
                <c:pt idx="13">
                  <c:v>7210.0</c:v>
                </c:pt>
                <c:pt idx="14">
                  <c:v>4239.0</c:v>
                </c:pt>
                <c:pt idx="15">
                  <c:v>737.0</c:v>
                </c:pt>
                <c:pt idx="16">
                  <c:v>339.0</c:v>
                </c:pt>
                <c:pt idx="17">
                  <c:v>869.0</c:v>
                </c:pt>
                <c:pt idx="18">
                  <c:v>9101.0</c:v>
                </c:pt>
                <c:pt idx="19">
                  <c:v>9359.0</c:v>
                </c:pt>
                <c:pt idx="20">
                  <c:v>10127.0</c:v>
                </c:pt>
                <c:pt idx="21">
                  <c:v>669.0</c:v>
                </c:pt>
                <c:pt idx="22">
                  <c:v>44.0</c:v>
                </c:pt>
                <c:pt idx="23">
                  <c:v>34616.0</c:v>
                </c:pt>
                <c:pt idx="24">
                  <c:v>7069.0</c:v>
                </c:pt>
                <c:pt idx="25">
                  <c:v>6808.0</c:v>
                </c:pt>
                <c:pt idx="26">
                  <c:v>289.0</c:v>
                </c:pt>
                <c:pt idx="27">
                  <c:v>3954.0</c:v>
                </c:pt>
                <c:pt idx="28">
                  <c:v>21528.0</c:v>
                </c:pt>
                <c:pt idx="29">
                  <c:v>3808.0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91552"/>
        <c:axId val="275193600"/>
      </c:scatterChart>
      <c:valAx>
        <c:axId val="275191552"/>
        <c:scaling>
          <c:orientation val="minMax"/>
          <c:min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93600"/>
        <c:crosses val="autoZero"/>
        <c:crossBetween val="midCat"/>
      </c:valAx>
      <c:valAx>
        <c:axId val="2751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9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802814960629921"/>
                  <c:y val="-0.111033829104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V2 Data'!$B$3:$B$32</c:f>
              <c:numCache>
                <c:formatCode>General</c:formatCode>
                <c:ptCount val="30"/>
                <c:pt idx="0">
                  <c:v>21.0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19.0</c:v>
                </c:pt>
                <c:pt idx="5">
                  <c:v>18.0</c:v>
                </c:pt>
                <c:pt idx="6">
                  <c:v>11.0</c:v>
                </c:pt>
                <c:pt idx="7">
                  <c:v>23.0</c:v>
                </c:pt>
                <c:pt idx="8">
                  <c:v>22.0</c:v>
                </c:pt>
                <c:pt idx="9">
                  <c:v>12.0</c:v>
                </c:pt>
                <c:pt idx="10">
                  <c:v>23.0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14.0</c:v>
                </c:pt>
                <c:pt idx="15">
                  <c:v>24.0</c:v>
                </c:pt>
                <c:pt idx="16">
                  <c:v>17.0</c:v>
                </c:pt>
                <c:pt idx="17">
                  <c:v>21.0</c:v>
                </c:pt>
                <c:pt idx="18">
                  <c:v>18.0</c:v>
                </c:pt>
                <c:pt idx="19">
                  <c:v>23.0</c:v>
                </c:pt>
                <c:pt idx="20">
                  <c:v>15.0</c:v>
                </c:pt>
                <c:pt idx="21">
                  <c:v>22.0</c:v>
                </c:pt>
                <c:pt idx="22">
                  <c:v>15.0</c:v>
                </c:pt>
                <c:pt idx="23">
                  <c:v>24.0</c:v>
                </c:pt>
                <c:pt idx="24">
                  <c:v>21.0</c:v>
                </c:pt>
                <c:pt idx="25">
                  <c:v>16.0</c:v>
                </c:pt>
                <c:pt idx="26">
                  <c:v>20.0</c:v>
                </c:pt>
                <c:pt idx="27">
                  <c:v>22.0</c:v>
                </c:pt>
                <c:pt idx="28">
                  <c:v>21.0</c:v>
                </c:pt>
                <c:pt idx="29">
                  <c:v>20.0</c:v>
                </c:pt>
              </c:numCache>
            </c:numRef>
          </c:xVal>
          <c:yVal>
            <c:numRef>
              <c:f>'ASTAR V2 Data'!$E$3:$E$32</c:f>
              <c:numCache>
                <c:formatCode>General</c:formatCode>
                <c:ptCount val="30"/>
                <c:pt idx="0">
                  <c:v>763.0</c:v>
                </c:pt>
                <c:pt idx="1">
                  <c:v>1739.0</c:v>
                </c:pt>
                <c:pt idx="2">
                  <c:v>1062.0</c:v>
                </c:pt>
                <c:pt idx="3">
                  <c:v>916.0</c:v>
                </c:pt>
                <c:pt idx="4">
                  <c:v>428.0</c:v>
                </c:pt>
                <c:pt idx="5">
                  <c:v>477.0</c:v>
                </c:pt>
                <c:pt idx="6">
                  <c:v>37.0</c:v>
                </c:pt>
                <c:pt idx="7">
                  <c:v>3147.0</c:v>
                </c:pt>
                <c:pt idx="8">
                  <c:v>919.0</c:v>
                </c:pt>
                <c:pt idx="9">
                  <c:v>57.0</c:v>
                </c:pt>
                <c:pt idx="10">
                  <c:v>2025.0</c:v>
                </c:pt>
                <c:pt idx="11">
                  <c:v>288.0</c:v>
                </c:pt>
                <c:pt idx="12">
                  <c:v>108.0</c:v>
                </c:pt>
                <c:pt idx="13">
                  <c:v>496.0</c:v>
                </c:pt>
                <c:pt idx="14">
                  <c:v>49.0</c:v>
                </c:pt>
                <c:pt idx="15">
                  <c:v>2209.0</c:v>
                </c:pt>
                <c:pt idx="16">
                  <c:v>253.0</c:v>
                </c:pt>
                <c:pt idx="17">
                  <c:v>605.0</c:v>
                </c:pt>
                <c:pt idx="18">
                  <c:v>405.0</c:v>
                </c:pt>
                <c:pt idx="19">
                  <c:v>2385.0</c:v>
                </c:pt>
                <c:pt idx="20">
                  <c:v>156.0</c:v>
                </c:pt>
                <c:pt idx="21">
                  <c:v>1758.0</c:v>
                </c:pt>
                <c:pt idx="22">
                  <c:v>145.0</c:v>
                </c:pt>
                <c:pt idx="23">
                  <c:v>2701.0</c:v>
                </c:pt>
                <c:pt idx="24">
                  <c:v>1120.0</c:v>
                </c:pt>
                <c:pt idx="25">
                  <c:v>144.0</c:v>
                </c:pt>
                <c:pt idx="26">
                  <c:v>617.0</c:v>
                </c:pt>
                <c:pt idx="27">
                  <c:v>1987.0</c:v>
                </c:pt>
                <c:pt idx="28">
                  <c:v>1300.0</c:v>
                </c:pt>
                <c:pt idx="29">
                  <c:v>638.0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15872"/>
        <c:axId val="269451856"/>
      </c:scatterChart>
      <c:valAx>
        <c:axId val="27491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51856"/>
        <c:crosses val="autoZero"/>
        <c:crossBetween val="midCat"/>
      </c:valAx>
      <c:valAx>
        <c:axId val="2694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1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900807086614173"/>
                  <c:y val="-0.047380067074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'Iterative Deepening'!$B$3:$B$32</c:f>
              <c:numCache>
                <c:formatCode>General</c:formatCode>
                <c:ptCount val="30"/>
                <c:pt idx="0">
                  <c:v>30.0</c:v>
                </c:pt>
                <c:pt idx="1">
                  <c:v>21.0</c:v>
                </c:pt>
                <c:pt idx="2">
                  <c:v>28.0</c:v>
                </c:pt>
                <c:pt idx="3">
                  <c:v>22.0</c:v>
                </c:pt>
                <c:pt idx="4">
                  <c:v>20.0</c:v>
                </c:pt>
                <c:pt idx="5">
                  <c:v>25.0</c:v>
                </c:pt>
                <c:pt idx="6">
                  <c:v>25.0</c:v>
                </c:pt>
                <c:pt idx="7">
                  <c:v>32.0</c:v>
                </c:pt>
                <c:pt idx="8">
                  <c:v>30.0</c:v>
                </c:pt>
                <c:pt idx="9">
                  <c:v>25.0</c:v>
                </c:pt>
                <c:pt idx="10">
                  <c:v>32.0</c:v>
                </c:pt>
                <c:pt idx="11">
                  <c:v>33.0</c:v>
                </c:pt>
                <c:pt idx="12">
                  <c:v>27.0</c:v>
                </c:pt>
                <c:pt idx="13">
                  <c:v>28.0</c:v>
                </c:pt>
                <c:pt idx="14">
                  <c:v>33.0</c:v>
                </c:pt>
                <c:pt idx="15">
                  <c:v>33.0</c:v>
                </c:pt>
                <c:pt idx="16">
                  <c:v>24.0</c:v>
                </c:pt>
                <c:pt idx="17">
                  <c:v>15.0</c:v>
                </c:pt>
                <c:pt idx="18">
                  <c:v>16.0</c:v>
                </c:pt>
                <c:pt idx="19">
                  <c:v>34.0</c:v>
                </c:pt>
                <c:pt idx="20">
                  <c:v>21.0</c:v>
                </c:pt>
                <c:pt idx="21">
                  <c:v>13.0</c:v>
                </c:pt>
                <c:pt idx="22">
                  <c:v>23.0</c:v>
                </c:pt>
                <c:pt idx="23">
                  <c:v>29.0</c:v>
                </c:pt>
                <c:pt idx="24">
                  <c:v>24.0</c:v>
                </c:pt>
                <c:pt idx="25">
                  <c:v>31.0</c:v>
                </c:pt>
                <c:pt idx="26">
                  <c:v>27.0</c:v>
                </c:pt>
                <c:pt idx="27">
                  <c:v>16.0</c:v>
                </c:pt>
                <c:pt idx="28">
                  <c:v>25.0</c:v>
                </c:pt>
                <c:pt idx="29">
                  <c:v>26.0</c:v>
                </c:pt>
              </c:numCache>
            </c:numRef>
          </c:xVal>
          <c:yVal>
            <c:numRef>
              <c:f>'Iterative Deepening'!$E$3:$E$32</c:f>
              <c:numCache>
                <c:formatCode>General</c:formatCode>
                <c:ptCount val="30"/>
                <c:pt idx="0">
                  <c:v>123021.0</c:v>
                </c:pt>
                <c:pt idx="1">
                  <c:v>81238.0</c:v>
                </c:pt>
                <c:pt idx="2">
                  <c:v>206121.0</c:v>
                </c:pt>
                <c:pt idx="3">
                  <c:v>40221.0</c:v>
                </c:pt>
                <c:pt idx="4">
                  <c:v>38906.0</c:v>
                </c:pt>
                <c:pt idx="5">
                  <c:v>95725.0</c:v>
                </c:pt>
                <c:pt idx="6">
                  <c:v>132609.0</c:v>
                </c:pt>
                <c:pt idx="7">
                  <c:v>363366.0</c:v>
                </c:pt>
                <c:pt idx="8">
                  <c:v>411001.0</c:v>
                </c:pt>
                <c:pt idx="9">
                  <c:v>56212.0</c:v>
                </c:pt>
                <c:pt idx="10">
                  <c:v>320967.0</c:v>
                </c:pt>
                <c:pt idx="11">
                  <c:v>330846.0</c:v>
                </c:pt>
                <c:pt idx="12">
                  <c:v>279736.0</c:v>
                </c:pt>
                <c:pt idx="13">
                  <c:v>122497.0</c:v>
                </c:pt>
                <c:pt idx="14">
                  <c:v>396070.0</c:v>
                </c:pt>
                <c:pt idx="15">
                  <c:v>558111.0</c:v>
                </c:pt>
                <c:pt idx="16">
                  <c:v>130160.0</c:v>
                </c:pt>
                <c:pt idx="17">
                  <c:v>6423.0</c:v>
                </c:pt>
                <c:pt idx="18">
                  <c:v>16949.0</c:v>
                </c:pt>
                <c:pt idx="19">
                  <c:v>545457.0</c:v>
                </c:pt>
                <c:pt idx="20">
                  <c:v>41066.0</c:v>
                </c:pt>
                <c:pt idx="21">
                  <c:v>4131.0</c:v>
                </c:pt>
                <c:pt idx="22">
                  <c:v>73381.0</c:v>
                </c:pt>
                <c:pt idx="23">
                  <c:v>198183.0</c:v>
                </c:pt>
                <c:pt idx="24">
                  <c:v>121973.0</c:v>
                </c:pt>
                <c:pt idx="25">
                  <c:v>159478.0</c:v>
                </c:pt>
                <c:pt idx="26">
                  <c:v>140691.0</c:v>
                </c:pt>
                <c:pt idx="27">
                  <c:v>30535.0</c:v>
                </c:pt>
                <c:pt idx="28">
                  <c:v>114256.0</c:v>
                </c:pt>
                <c:pt idx="29">
                  <c:v>313789.0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70160"/>
        <c:axId val="250521408"/>
      </c:scatterChart>
      <c:valAx>
        <c:axId val="270270160"/>
        <c:scaling>
          <c:orientation val="minMax"/>
          <c:min val="1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21408"/>
        <c:crosses val="autoZero"/>
        <c:crossBetween val="midCat"/>
      </c:valAx>
      <c:valAx>
        <c:axId val="2505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7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Moves Comparison - Logarithmic x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'BFS Data'!$A$1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0480425892550266"/>
                  <c:y val="0.288230602991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22.0</c:v>
                </c:pt>
                <c:pt idx="2">
                  <c:v>24.0</c:v>
                </c:pt>
                <c:pt idx="3">
                  <c:v>19.0</c:v>
                </c:pt>
                <c:pt idx="4">
                  <c:v>21.0</c:v>
                </c:pt>
                <c:pt idx="5">
                  <c:v>28.0</c:v>
                </c:pt>
                <c:pt idx="6">
                  <c:v>15.0</c:v>
                </c:pt>
                <c:pt idx="7">
                  <c:v>24.0</c:v>
                </c:pt>
                <c:pt idx="8">
                  <c:v>22.0</c:v>
                </c:pt>
                <c:pt idx="9">
                  <c:v>22.0</c:v>
                </c:pt>
                <c:pt idx="10">
                  <c:v>22.0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11.0</c:v>
                </c:pt>
                <c:pt idx="15">
                  <c:v>26.0</c:v>
                </c:pt>
                <c:pt idx="16">
                  <c:v>26.0</c:v>
                </c:pt>
                <c:pt idx="17">
                  <c:v>25.0</c:v>
                </c:pt>
                <c:pt idx="18">
                  <c:v>21.0</c:v>
                </c:pt>
                <c:pt idx="19">
                  <c:v>18.0</c:v>
                </c:pt>
                <c:pt idx="20">
                  <c:v>25.0</c:v>
                </c:pt>
                <c:pt idx="21">
                  <c:v>18.0</c:v>
                </c:pt>
                <c:pt idx="22">
                  <c:v>16.0</c:v>
                </c:pt>
                <c:pt idx="23">
                  <c:v>20.0</c:v>
                </c:pt>
                <c:pt idx="24">
                  <c:v>24.0</c:v>
                </c:pt>
                <c:pt idx="25">
                  <c:v>24.0</c:v>
                </c:pt>
                <c:pt idx="26">
                  <c:v>22.0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</c:numCache>
            </c:numRef>
          </c:xVal>
          <c:yVal>
            <c:numRef>
              <c:f>'BFS Data'!$E$3:$E$32</c:f>
              <c:numCache>
                <c:formatCode>General</c:formatCode>
                <c:ptCount val="30"/>
                <c:pt idx="0">
                  <c:v>46144.0</c:v>
                </c:pt>
                <c:pt idx="1">
                  <c:v>76318.0</c:v>
                </c:pt>
                <c:pt idx="2">
                  <c:v>124529.0</c:v>
                </c:pt>
                <c:pt idx="3">
                  <c:v>29908.0</c:v>
                </c:pt>
                <c:pt idx="4">
                  <c:v>62004.0</c:v>
                </c:pt>
                <c:pt idx="5">
                  <c:v>178036.0</c:v>
                </c:pt>
                <c:pt idx="6">
                  <c:v>7471.0</c:v>
                </c:pt>
                <c:pt idx="7">
                  <c:v>142050.0</c:v>
                </c:pt>
                <c:pt idx="8">
                  <c:v>87946.0</c:v>
                </c:pt>
                <c:pt idx="9">
                  <c:v>98397.0</c:v>
                </c:pt>
                <c:pt idx="10">
                  <c:v>88450.0</c:v>
                </c:pt>
                <c:pt idx="11">
                  <c:v>91754.0</c:v>
                </c:pt>
                <c:pt idx="12">
                  <c:v>83286.0</c:v>
                </c:pt>
                <c:pt idx="13">
                  <c:v>82327.0</c:v>
                </c:pt>
                <c:pt idx="14">
                  <c:v>1166.0</c:v>
                </c:pt>
                <c:pt idx="15">
                  <c:v>163174.0</c:v>
                </c:pt>
                <c:pt idx="16">
                  <c:v>165086.0</c:v>
                </c:pt>
                <c:pt idx="17">
                  <c:v>151806.0</c:v>
                </c:pt>
                <c:pt idx="18">
                  <c:v>59939.0</c:v>
                </c:pt>
                <c:pt idx="19">
                  <c:v>25855.0</c:v>
                </c:pt>
                <c:pt idx="20">
                  <c:v>145490.0</c:v>
                </c:pt>
                <c:pt idx="21">
                  <c:v>20037.0</c:v>
                </c:pt>
                <c:pt idx="22">
                  <c:v>8790.0</c:v>
                </c:pt>
                <c:pt idx="23">
                  <c:v>43750.0</c:v>
                </c:pt>
                <c:pt idx="24">
                  <c:v>119174.0</c:v>
                </c:pt>
                <c:pt idx="25">
                  <c:v>127313.0</c:v>
                </c:pt>
                <c:pt idx="26">
                  <c:v>75500.0</c:v>
                </c:pt>
                <c:pt idx="27">
                  <c:v>29980.0</c:v>
                </c:pt>
                <c:pt idx="28">
                  <c:v>40295.0</c:v>
                </c:pt>
                <c:pt idx="29">
                  <c:v>34497.0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'BFS NoCL Data'!$A$1:$B$1</c:f>
              <c:strCache>
                <c:ptCount val="1"/>
                <c:pt idx="0">
                  <c:v>BFS - No Closed 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739820835601032"/>
                  <c:y val="0.46210702480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NoCL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24.0</c:v>
                </c:pt>
                <c:pt idx="2">
                  <c:v>22.0</c:v>
                </c:pt>
                <c:pt idx="3">
                  <c:v>27.0</c:v>
                </c:pt>
                <c:pt idx="4">
                  <c:v>20.0</c:v>
                </c:pt>
                <c:pt idx="5">
                  <c:v>24.0</c:v>
                </c:pt>
                <c:pt idx="6">
                  <c:v>17.0</c:v>
                </c:pt>
                <c:pt idx="7">
                  <c:v>21.0</c:v>
                </c:pt>
                <c:pt idx="8">
                  <c:v>26.0</c:v>
                </c:pt>
                <c:pt idx="9">
                  <c:v>20.0</c:v>
                </c:pt>
                <c:pt idx="10">
                  <c:v>20.0</c:v>
                </c:pt>
                <c:pt idx="11">
                  <c:v>15.0</c:v>
                </c:pt>
                <c:pt idx="12">
                  <c:v>22.0</c:v>
                </c:pt>
                <c:pt idx="13">
                  <c:v>26.0</c:v>
                </c:pt>
                <c:pt idx="14">
                  <c:v>22.0</c:v>
                </c:pt>
                <c:pt idx="15">
                  <c:v>19.0</c:v>
                </c:pt>
                <c:pt idx="16">
                  <c:v>22.0</c:v>
                </c:pt>
                <c:pt idx="17">
                  <c:v>17.0</c:v>
                </c:pt>
                <c:pt idx="18">
                  <c:v>18.0</c:v>
                </c:pt>
                <c:pt idx="19">
                  <c:v>23.0</c:v>
                </c:pt>
                <c:pt idx="20">
                  <c:v>24.0</c:v>
                </c:pt>
                <c:pt idx="21">
                  <c:v>17.0</c:v>
                </c:pt>
                <c:pt idx="22">
                  <c:v>19.0</c:v>
                </c:pt>
                <c:pt idx="23">
                  <c:v>9.0</c:v>
                </c:pt>
                <c:pt idx="24">
                  <c:v>20.0</c:v>
                </c:pt>
                <c:pt idx="25">
                  <c:v>19.0</c:v>
                </c:pt>
                <c:pt idx="26">
                  <c:v>22.0</c:v>
                </c:pt>
                <c:pt idx="27">
                  <c:v>22.0</c:v>
                </c:pt>
                <c:pt idx="28">
                  <c:v>19.0</c:v>
                </c:pt>
                <c:pt idx="29">
                  <c:v>13.0</c:v>
                </c:pt>
              </c:numCache>
            </c:numRef>
          </c:xVal>
          <c:yVal>
            <c:numRef>
              <c:f>'BFS NoCL Data'!$E$3:$E$32</c:f>
              <c:numCache>
                <c:formatCode>General</c:formatCode>
                <c:ptCount val="30"/>
                <c:pt idx="0">
                  <c:v>179826.0</c:v>
                </c:pt>
                <c:pt idx="1">
                  <c:v>1.078867E6</c:v>
                </c:pt>
                <c:pt idx="2">
                  <c:v>434928.0</c:v>
                </c:pt>
                <c:pt idx="3">
                  <c:v>6.491644E6</c:v>
                </c:pt>
                <c:pt idx="4">
                  <c:v>142935.0</c:v>
                </c:pt>
                <c:pt idx="5">
                  <c:v>1.079055E6</c:v>
                </c:pt>
                <c:pt idx="6">
                  <c:v>33337.0</c:v>
                </c:pt>
                <c:pt idx="7">
                  <c:v>306437.0</c:v>
                </c:pt>
                <c:pt idx="8">
                  <c:v>3.534461E6</c:v>
                </c:pt>
                <c:pt idx="9">
                  <c:v>122175.0</c:v>
                </c:pt>
                <c:pt idx="10">
                  <c:v>173265.0</c:v>
                </c:pt>
                <c:pt idx="11">
                  <c:v>13838.0</c:v>
                </c:pt>
                <c:pt idx="12">
                  <c:v>535714.0</c:v>
                </c:pt>
                <c:pt idx="13">
                  <c:v>3.790878E6</c:v>
                </c:pt>
                <c:pt idx="14">
                  <c:v>589379.0</c:v>
                </c:pt>
                <c:pt idx="15">
                  <c:v>82294.0</c:v>
                </c:pt>
                <c:pt idx="16">
                  <c:v>490843.0</c:v>
                </c:pt>
                <c:pt idx="17">
                  <c:v>36871.0</c:v>
                </c:pt>
                <c:pt idx="18">
                  <c:v>64337.0</c:v>
                </c:pt>
                <c:pt idx="19">
                  <c:v>747000.0</c:v>
                </c:pt>
                <c:pt idx="20">
                  <c:v>1.54765E6</c:v>
                </c:pt>
                <c:pt idx="21">
                  <c:v>35807.0</c:v>
                </c:pt>
                <c:pt idx="22">
                  <c:v>118516.0</c:v>
                </c:pt>
                <c:pt idx="23">
                  <c:v>401.0</c:v>
                </c:pt>
                <c:pt idx="24">
                  <c:v>149805.0</c:v>
                </c:pt>
                <c:pt idx="25">
                  <c:v>102689.0</c:v>
                </c:pt>
                <c:pt idx="26">
                  <c:v>518213.0</c:v>
                </c:pt>
                <c:pt idx="27">
                  <c:v>493159.0</c:v>
                </c:pt>
                <c:pt idx="28">
                  <c:v>102122.0</c:v>
                </c:pt>
                <c:pt idx="29">
                  <c:v>4707.0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'DFS Data'!$A$1:$B$1</c:f>
              <c:strCache>
                <c:ptCount val="1"/>
                <c:pt idx="0">
                  <c:v>DFS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708477334608189"/>
                  <c:y val="0.2918519922332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'DFS Data'!$B$3:$B$32</c:f>
              <c:numCache>
                <c:formatCode>General</c:formatCode>
                <c:ptCount val="30"/>
                <c:pt idx="0">
                  <c:v>102337.0</c:v>
                </c:pt>
                <c:pt idx="1">
                  <c:v>101358.0</c:v>
                </c:pt>
                <c:pt idx="2">
                  <c:v>54047.0</c:v>
                </c:pt>
                <c:pt idx="3">
                  <c:v>86107.0</c:v>
                </c:pt>
                <c:pt idx="4">
                  <c:v>80903.0</c:v>
                </c:pt>
                <c:pt idx="5">
                  <c:v>16290.0</c:v>
                </c:pt>
                <c:pt idx="6">
                  <c:v>18964.0</c:v>
                </c:pt>
                <c:pt idx="7">
                  <c:v>7720.0</c:v>
                </c:pt>
                <c:pt idx="8">
                  <c:v>96758.0</c:v>
                </c:pt>
                <c:pt idx="9">
                  <c:v>97712.0</c:v>
                </c:pt>
                <c:pt idx="10">
                  <c:v>26203.0</c:v>
                </c:pt>
                <c:pt idx="11">
                  <c:v>99441.0</c:v>
                </c:pt>
                <c:pt idx="12">
                  <c:v>75940.0</c:v>
                </c:pt>
                <c:pt idx="13">
                  <c:v>102202.0</c:v>
                </c:pt>
                <c:pt idx="14">
                  <c:v>28945.0</c:v>
                </c:pt>
                <c:pt idx="15">
                  <c:v>80726.0</c:v>
                </c:pt>
                <c:pt idx="16">
                  <c:v>85701.0</c:v>
                </c:pt>
                <c:pt idx="17">
                  <c:v>60934.0</c:v>
                </c:pt>
                <c:pt idx="18">
                  <c:v>29701.0</c:v>
                </c:pt>
                <c:pt idx="19">
                  <c:v>100762.0</c:v>
                </c:pt>
                <c:pt idx="20">
                  <c:v>81508.0</c:v>
                </c:pt>
                <c:pt idx="21">
                  <c:v>102433.0</c:v>
                </c:pt>
                <c:pt idx="22">
                  <c:v>102227.0</c:v>
                </c:pt>
                <c:pt idx="23">
                  <c:v>99210.0</c:v>
                </c:pt>
                <c:pt idx="24">
                  <c:v>92077.0</c:v>
                </c:pt>
                <c:pt idx="25">
                  <c:v>79657.0</c:v>
                </c:pt>
                <c:pt idx="26">
                  <c:v>8415.0</c:v>
                </c:pt>
                <c:pt idx="27">
                  <c:v>11727.0</c:v>
                </c:pt>
                <c:pt idx="28">
                  <c:v>86650.0</c:v>
                </c:pt>
                <c:pt idx="29">
                  <c:v>3390.0</c:v>
                </c:pt>
              </c:numCache>
            </c:numRef>
          </c:xVal>
          <c:yVal>
            <c:numRef>
              <c:f>'DFS Data'!$E$3:$E$32</c:f>
              <c:numCache>
                <c:formatCode>General</c:formatCode>
                <c:ptCount val="30"/>
                <c:pt idx="0">
                  <c:v>125788.0</c:v>
                </c:pt>
                <c:pt idx="1">
                  <c:v>134755.0</c:v>
                </c:pt>
                <c:pt idx="2">
                  <c:v>54827.0</c:v>
                </c:pt>
                <c:pt idx="3">
                  <c:v>91186.0</c:v>
                </c:pt>
                <c:pt idx="4">
                  <c:v>161615.0</c:v>
                </c:pt>
                <c:pt idx="5">
                  <c:v>16412.0</c:v>
                </c:pt>
                <c:pt idx="6">
                  <c:v>19120.0</c:v>
                </c:pt>
                <c:pt idx="7">
                  <c:v>7775.0</c:v>
                </c:pt>
                <c:pt idx="8">
                  <c:v>145317.0</c:v>
                </c:pt>
                <c:pt idx="9">
                  <c:v>144540.0</c:v>
                </c:pt>
                <c:pt idx="10">
                  <c:v>26428.0</c:v>
                </c:pt>
                <c:pt idx="11">
                  <c:v>113763.0</c:v>
                </c:pt>
                <c:pt idx="12">
                  <c:v>78722.0</c:v>
                </c:pt>
                <c:pt idx="13">
                  <c:v>131664.0</c:v>
                </c:pt>
                <c:pt idx="14">
                  <c:v>29201.0</c:v>
                </c:pt>
                <c:pt idx="15">
                  <c:v>84411.0</c:v>
                </c:pt>
                <c:pt idx="16">
                  <c:v>157874.0</c:v>
                </c:pt>
                <c:pt idx="17">
                  <c:v>62287.0</c:v>
                </c:pt>
                <c:pt idx="18">
                  <c:v>29995.0</c:v>
                </c:pt>
                <c:pt idx="19">
                  <c:v>137006.0</c:v>
                </c:pt>
                <c:pt idx="20">
                  <c:v>161170.0</c:v>
                </c:pt>
                <c:pt idx="21">
                  <c:v>129161.0</c:v>
                </c:pt>
                <c:pt idx="22">
                  <c:v>131335.0</c:v>
                </c:pt>
                <c:pt idx="23">
                  <c:v>141711.0</c:v>
                </c:pt>
                <c:pt idx="24">
                  <c:v>99113.0</c:v>
                </c:pt>
                <c:pt idx="25">
                  <c:v>162516.0</c:v>
                </c:pt>
                <c:pt idx="26">
                  <c:v>8478.0</c:v>
                </c:pt>
                <c:pt idx="27">
                  <c:v>11814.0</c:v>
                </c:pt>
                <c:pt idx="28">
                  <c:v>157131.0</c:v>
                </c:pt>
                <c:pt idx="29">
                  <c:v>3414.0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'ASTAR V1 Data'!$A$1:$B$1</c:f>
              <c:strCache>
                <c:ptCount val="1"/>
                <c:pt idx="0">
                  <c:v>A* Tiles Out of Place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719191714045891"/>
                  <c:y val="0.274228552566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V1 Data'!$B$3:$B$32</c:f>
              <c:numCache>
                <c:formatCode>General</c:formatCode>
                <c:ptCount val="30"/>
                <c:pt idx="0">
                  <c:v>18.0</c:v>
                </c:pt>
                <c:pt idx="1">
                  <c:v>23.0</c:v>
                </c:pt>
                <c:pt idx="2">
                  <c:v>20.0</c:v>
                </c:pt>
                <c:pt idx="3">
                  <c:v>22.0</c:v>
                </c:pt>
                <c:pt idx="4">
                  <c:v>20.0</c:v>
                </c:pt>
                <c:pt idx="5">
                  <c:v>17.0</c:v>
                </c:pt>
                <c:pt idx="6">
                  <c:v>24.0</c:v>
                </c:pt>
                <c:pt idx="7">
                  <c:v>23.0</c:v>
                </c:pt>
                <c:pt idx="8">
                  <c:v>19.0</c:v>
                </c:pt>
                <c:pt idx="9">
                  <c:v>24.0</c:v>
                </c:pt>
                <c:pt idx="10">
                  <c:v>21.0</c:v>
                </c:pt>
                <c:pt idx="11">
                  <c:v>23.0</c:v>
                </c:pt>
                <c:pt idx="12">
                  <c:v>21.0</c:v>
                </c:pt>
                <c:pt idx="13">
                  <c:v>21.0</c:v>
                </c:pt>
                <c:pt idx="14">
                  <c:v>20.0</c:v>
                </c:pt>
                <c:pt idx="15">
                  <c:v>16.0</c:v>
                </c:pt>
                <c:pt idx="16">
                  <c:v>14.0</c:v>
                </c:pt>
                <c:pt idx="17">
                  <c:v>16.0</c:v>
                </c:pt>
                <c:pt idx="18">
                  <c:v>22.0</c:v>
                </c:pt>
                <c:pt idx="19">
                  <c:v>22.0</c:v>
                </c:pt>
                <c:pt idx="20">
                  <c:v>22.0</c:v>
                </c:pt>
                <c:pt idx="21">
                  <c:v>16.0</c:v>
                </c:pt>
                <c:pt idx="22">
                  <c:v>10.0</c:v>
                </c:pt>
                <c:pt idx="23">
                  <c:v>25.0</c:v>
                </c:pt>
                <c:pt idx="24">
                  <c:v>21.0</c:v>
                </c:pt>
                <c:pt idx="25">
                  <c:v>21.0</c:v>
                </c:pt>
                <c:pt idx="26">
                  <c:v>14.0</c:v>
                </c:pt>
                <c:pt idx="27">
                  <c:v>20.0</c:v>
                </c:pt>
                <c:pt idx="28">
                  <c:v>24.0</c:v>
                </c:pt>
                <c:pt idx="29">
                  <c:v>20.0</c:v>
                </c:pt>
              </c:numCache>
            </c:numRef>
          </c:xVal>
          <c:yVal>
            <c:numRef>
              <c:f>'ASTAR V1 Data'!$E$3:$E$32</c:f>
              <c:numCache>
                <c:formatCode>General</c:formatCode>
                <c:ptCount val="30"/>
                <c:pt idx="0">
                  <c:v>1460.0</c:v>
                </c:pt>
                <c:pt idx="1">
                  <c:v>16276.0</c:v>
                </c:pt>
                <c:pt idx="2">
                  <c:v>5659.0</c:v>
                </c:pt>
                <c:pt idx="3">
                  <c:v>12587.0</c:v>
                </c:pt>
                <c:pt idx="4">
                  <c:v>4193.0</c:v>
                </c:pt>
                <c:pt idx="5">
                  <c:v>1206.0</c:v>
                </c:pt>
                <c:pt idx="6">
                  <c:v>20112.0</c:v>
                </c:pt>
                <c:pt idx="7">
                  <c:v>15640.0</c:v>
                </c:pt>
                <c:pt idx="8">
                  <c:v>2791.0</c:v>
                </c:pt>
                <c:pt idx="9">
                  <c:v>22428.0</c:v>
                </c:pt>
                <c:pt idx="10">
                  <c:v>6777.0</c:v>
                </c:pt>
                <c:pt idx="11">
                  <c:v>16554.0</c:v>
                </c:pt>
                <c:pt idx="12">
                  <c:v>7365.0</c:v>
                </c:pt>
                <c:pt idx="13">
                  <c:v>7210.0</c:v>
                </c:pt>
                <c:pt idx="14">
                  <c:v>4239.0</c:v>
                </c:pt>
                <c:pt idx="15">
                  <c:v>737.0</c:v>
                </c:pt>
                <c:pt idx="16">
                  <c:v>339.0</c:v>
                </c:pt>
                <c:pt idx="17">
                  <c:v>869.0</c:v>
                </c:pt>
                <c:pt idx="18">
                  <c:v>9101.0</c:v>
                </c:pt>
                <c:pt idx="19">
                  <c:v>9359.0</c:v>
                </c:pt>
                <c:pt idx="20">
                  <c:v>10127.0</c:v>
                </c:pt>
                <c:pt idx="21">
                  <c:v>669.0</c:v>
                </c:pt>
                <c:pt idx="22">
                  <c:v>44.0</c:v>
                </c:pt>
                <c:pt idx="23">
                  <c:v>34616.0</c:v>
                </c:pt>
                <c:pt idx="24">
                  <c:v>7069.0</c:v>
                </c:pt>
                <c:pt idx="25">
                  <c:v>6808.0</c:v>
                </c:pt>
                <c:pt idx="26">
                  <c:v>289.0</c:v>
                </c:pt>
                <c:pt idx="27">
                  <c:v>3954.0</c:v>
                </c:pt>
                <c:pt idx="28">
                  <c:v>21528.0</c:v>
                </c:pt>
                <c:pt idx="29">
                  <c:v>3808.0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'ASTAR V2 Data'!$A$1:$B$1</c:f>
              <c:strCache>
                <c:ptCount val="1"/>
                <c:pt idx="0">
                  <c:v>A* Manhattan Dist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407719951607204"/>
                  <c:y val="0.33547128330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V2 Data'!$B$3:$B$32</c:f>
              <c:numCache>
                <c:formatCode>General</c:formatCode>
                <c:ptCount val="30"/>
                <c:pt idx="0">
                  <c:v>21.0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19.0</c:v>
                </c:pt>
                <c:pt idx="5">
                  <c:v>18.0</c:v>
                </c:pt>
                <c:pt idx="6">
                  <c:v>11.0</c:v>
                </c:pt>
                <c:pt idx="7">
                  <c:v>23.0</c:v>
                </c:pt>
                <c:pt idx="8">
                  <c:v>22.0</c:v>
                </c:pt>
                <c:pt idx="9">
                  <c:v>12.0</c:v>
                </c:pt>
                <c:pt idx="10">
                  <c:v>23.0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14.0</c:v>
                </c:pt>
                <c:pt idx="15">
                  <c:v>24.0</c:v>
                </c:pt>
                <c:pt idx="16">
                  <c:v>17.0</c:v>
                </c:pt>
                <c:pt idx="17">
                  <c:v>21.0</c:v>
                </c:pt>
                <c:pt idx="18">
                  <c:v>18.0</c:v>
                </c:pt>
                <c:pt idx="19">
                  <c:v>23.0</c:v>
                </c:pt>
                <c:pt idx="20">
                  <c:v>15.0</c:v>
                </c:pt>
                <c:pt idx="21">
                  <c:v>22.0</c:v>
                </c:pt>
                <c:pt idx="22">
                  <c:v>15.0</c:v>
                </c:pt>
                <c:pt idx="23">
                  <c:v>24.0</c:v>
                </c:pt>
                <c:pt idx="24">
                  <c:v>21.0</c:v>
                </c:pt>
                <c:pt idx="25">
                  <c:v>16.0</c:v>
                </c:pt>
                <c:pt idx="26">
                  <c:v>20.0</c:v>
                </c:pt>
                <c:pt idx="27">
                  <c:v>22.0</c:v>
                </c:pt>
                <c:pt idx="28">
                  <c:v>21.0</c:v>
                </c:pt>
                <c:pt idx="29">
                  <c:v>20.0</c:v>
                </c:pt>
              </c:numCache>
            </c:numRef>
          </c:xVal>
          <c:yVal>
            <c:numRef>
              <c:f>'ASTAR V2 Data'!$E$3:$E$32</c:f>
              <c:numCache>
                <c:formatCode>General</c:formatCode>
                <c:ptCount val="30"/>
                <c:pt idx="0">
                  <c:v>763.0</c:v>
                </c:pt>
                <c:pt idx="1">
                  <c:v>1739.0</c:v>
                </c:pt>
                <c:pt idx="2">
                  <c:v>1062.0</c:v>
                </c:pt>
                <c:pt idx="3">
                  <c:v>916.0</c:v>
                </c:pt>
                <c:pt idx="4">
                  <c:v>428.0</c:v>
                </c:pt>
                <c:pt idx="5">
                  <c:v>477.0</c:v>
                </c:pt>
                <c:pt idx="6">
                  <c:v>37.0</c:v>
                </c:pt>
                <c:pt idx="7">
                  <c:v>3147.0</c:v>
                </c:pt>
                <c:pt idx="8">
                  <c:v>919.0</c:v>
                </c:pt>
                <c:pt idx="9">
                  <c:v>57.0</c:v>
                </c:pt>
                <c:pt idx="10">
                  <c:v>2025.0</c:v>
                </c:pt>
                <c:pt idx="11">
                  <c:v>288.0</c:v>
                </c:pt>
                <c:pt idx="12">
                  <c:v>108.0</c:v>
                </c:pt>
                <c:pt idx="13">
                  <c:v>496.0</c:v>
                </c:pt>
                <c:pt idx="14">
                  <c:v>49.0</c:v>
                </c:pt>
                <c:pt idx="15">
                  <c:v>2209.0</c:v>
                </c:pt>
                <c:pt idx="16">
                  <c:v>253.0</c:v>
                </c:pt>
                <c:pt idx="17">
                  <c:v>605.0</c:v>
                </c:pt>
                <c:pt idx="18">
                  <c:v>405.0</c:v>
                </c:pt>
                <c:pt idx="19">
                  <c:v>2385.0</c:v>
                </c:pt>
                <c:pt idx="20">
                  <c:v>156.0</c:v>
                </c:pt>
                <c:pt idx="21">
                  <c:v>1758.0</c:v>
                </c:pt>
                <c:pt idx="22">
                  <c:v>145.0</c:v>
                </c:pt>
                <c:pt idx="23">
                  <c:v>2701.0</c:v>
                </c:pt>
                <c:pt idx="24">
                  <c:v>1120.0</c:v>
                </c:pt>
                <c:pt idx="25">
                  <c:v>144.0</c:v>
                </c:pt>
                <c:pt idx="26">
                  <c:v>617.0</c:v>
                </c:pt>
                <c:pt idx="27">
                  <c:v>1987.0</c:v>
                </c:pt>
                <c:pt idx="28">
                  <c:v>1300.0</c:v>
                </c:pt>
                <c:pt idx="29">
                  <c:v>638.0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'Iterative Deepening'!$A$1:$B$1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751391994986394"/>
                  <c:y val="0.575027510579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'Iterative Deepening'!$B$3:$B$32</c:f>
              <c:numCache>
                <c:formatCode>General</c:formatCode>
                <c:ptCount val="30"/>
                <c:pt idx="0">
                  <c:v>30.0</c:v>
                </c:pt>
                <c:pt idx="1">
                  <c:v>21.0</c:v>
                </c:pt>
                <c:pt idx="2">
                  <c:v>28.0</c:v>
                </c:pt>
                <c:pt idx="3">
                  <c:v>22.0</c:v>
                </c:pt>
                <c:pt idx="4">
                  <c:v>20.0</c:v>
                </c:pt>
                <c:pt idx="5">
                  <c:v>25.0</c:v>
                </c:pt>
                <c:pt idx="6">
                  <c:v>25.0</c:v>
                </c:pt>
                <c:pt idx="7">
                  <c:v>32.0</c:v>
                </c:pt>
                <c:pt idx="8">
                  <c:v>30.0</c:v>
                </c:pt>
                <c:pt idx="9">
                  <c:v>25.0</c:v>
                </c:pt>
                <c:pt idx="10">
                  <c:v>32.0</c:v>
                </c:pt>
                <c:pt idx="11">
                  <c:v>33.0</c:v>
                </c:pt>
                <c:pt idx="12">
                  <c:v>27.0</c:v>
                </c:pt>
                <c:pt idx="13">
                  <c:v>28.0</c:v>
                </c:pt>
                <c:pt idx="14">
                  <c:v>33.0</c:v>
                </c:pt>
                <c:pt idx="15">
                  <c:v>33.0</c:v>
                </c:pt>
                <c:pt idx="16">
                  <c:v>24.0</c:v>
                </c:pt>
                <c:pt idx="17">
                  <c:v>15.0</c:v>
                </c:pt>
                <c:pt idx="18">
                  <c:v>16.0</c:v>
                </c:pt>
                <c:pt idx="19">
                  <c:v>34.0</c:v>
                </c:pt>
                <c:pt idx="20">
                  <c:v>21.0</c:v>
                </c:pt>
                <c:pt idx="21">
                  <c:v>13.0</c:v>
                </c:pt>
                <c:pt idx="22">
                  <c:v>23.0</c:v>
                </c:pt>
                <c:pt idx="23">
                  <c:v>29.0</c:v>
                </c:pt>
                <c:pt idx="24">
                  <c:v>24.0</c:v>
                </c:pt>
                <c:pt idx="25">
                  <c:v>31.0</c:v>
                </c:pt>
                <c:pt idx="26">
                  <c:v>27.0</c:v>
                </c:pt>
                <c:pt idx="27">
                  <c:v>16.0</c:v>
                </c:pt>
                <c:pt idx="28">
                  <c:v>25.0</c:v>
                </c:pt>
                <c:pt idx="29">
                  <c:v>26.0</c:v>
                </c:pt>
              </c:numCache>
            </c:numRef>
          </c:xVal>
          <c:yVal>
            <c:numRef>
              <c:f>'Iterative Deepening'!$E$3:$E$32</c:f>
              <c:numCache>
                <c:formatCode>General</c:formatCode>
                <c:ptCount val="30"/>
                <c:pt idx="0">
                  <c:v>123021.0</c:v>
                </c:pt>
                <c:pt idx="1">
                  <c:v>81238.0</c:v>
                </c:pt>
                <c:pt idx="2">
                  <c:v>206121.0</c:v>
                </c:pt>
                <c:pt idx="3">
                  <c:v>40221.0</c:v>
                </c:pt>
                <c:pt idx="4">
                  <c:v>38906.0</c:v>
                </c:pt>
                <c:pt idx="5">
                  <c:v>95725.0</c:v>
                </c:pt>
                <c:pt idx="6">
                  <c:v>132609.0</c:v>
                </c:pt>
                <c:pt idx="7">
                  <c:v>363366.0</c:v>
                </c:pt>
                <c:pt idx="8">
                  <c:v>411001.0</c:v>
                </c:pt>
                <c:pt idx="9">
                  <c:v>56212.0</c:v>
                </c:pt>
                <c:pt idx="10">
                  <c:v>320967.0</c:v>
                </c:pt>
                <c:pt idx="11">
                  <c:v>330846.0</c:v>
                </c:pt>
                <c:pt idx="12">
                  <c:v>279736.0</c:v>
                </c:pt>
                <c:pt idx="13">
                  <c:v>122497.0</c:v>
                </c:pt>
                <c:pt idx="14">
                  <c:v>396070.0</c:v>
                </c:pt>
                <c:pt idx="15">
                  <c:v>558111.0</c:v>
                </c:pt>
                <c:pt idx="16">
                  <c:v>130160.0</c:v>
                </c:pt>
                <c:pt idx="17">
                  <c:v>6423.0</c:v>
                </c:pt>
                <c:pt idx="18">
                  <c:v>16949.0</c:v>
                </c:pt>
                <c:pt idx="19">
                  <c:v>545457.0</c:v>
                </c:pt>
                <c:pt idx="20">
                  <c:v>41066.0</c:v>
                </c:pt>
                <c:pt idx="21">
                  <c:v>4131.0</c:v>
                </c:pt>
                <c:pt idx="22">
                  <c:v>73381.0</c:v>
                </c:pt>
                <c:pt idx="23">
                  <c:v>198183.0</c:v>
                </c:pt>
                <c:pt idx="24">
                  <c:v>121973.0</c:v>
                </c:pt>
                <c:pt idx="25">
                  <c:v>159478.0</c:v>
                </c:pt>
                <c:pt idx="26">
                  <c:v>140691.0</c:v>
                </c:pt>
                <c:pt idx="27">
                  <c:v>30535.0</c:v>
                </c:pt>
                <c:pt idx="28">
                  <c:v>114256.0</c:v>
                </c:pt>
                <c:pt idx="29">
                  <c:v>313789.0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9456"/>
        <c:axId val="122522000"/>
      </c:scatterChart>
      <c:valAx>
        <c:axId val="122519456"/>
        <c:scaling>
          <c:logBase val="10.0"/>
          <c:orientation val="minMax"/>
          <c:max val="200000.0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Searched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22000"/>
        <c:crosses val="autoZero"/>
        <c:crossBetween val="midCat"/>
      </c:valAx>
      <c:valAx>
        <c:axId val="122522000"/>
        <c:scaling>
          <c:orientation val="minMax"/>
          <c:max val="75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Moves Comparison - Logarithmic x &amp; y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'BFS Data'!$A$1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0263634858797961"/>
                  <c:y val="0.38941582505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22.0</c:v>
                </c:pt>
                <c:pt idx="2">
                  <c:v>24.0</c:v>
                </c:pt>
                <c:pt idx="3">
                  <c:v>19.0</c:v>
                </c:pt>
                <c:pt idx="4">
                  <c:v>21.0</c:v>
                </c:pt>
                <c:pt idx="5">
                  <c:v>28.0</c:v>
                </c:pt>
                <c:pt idx="6">
                  <c:v>15.0</c:v>
                </c:pt>
                <c:pt idx="7">
                  <c:v>24.0</c:v>
                </c:pt>
                <c:pt idx="8">
                  <c:v>22.0</c:v>
                </c:pt>
                <c:pt idx="9">
                  <c:v>22.0</c:v>
                </c:pt>
                <c:pt idx="10">
                  <c:v>22.0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11.0</c:v>
                </c:pt>
                <c:pt idx="15">
                  <c:v>26.0</c:v>
                </c:pt>
                <c:pt idx="16">
                  <c:v>26.0</c:v>
                </c:pt>
                <c:pt idx="17">
                  <c:v>25.0</c:v>
                </c:pt>
                <c:pt idx="18">
                  <c:v>21.0</c:v>
                </c:pt>
                <c:pt idx="19">
                  <c:v>18.0</c:v>
                </c:pt>
                <c:pt idx="20">
                  <c:v>25.0</c:v>
                </c:pt>
                <c:pt idx="21">
                  <c:v>18.0</c:v>
                </c:pt>
                <c:pt idx="22">
                  <c:v>16.0</c:v>
                </c:pt>
                <c:pt idx="23">
                  <c:v>20.0</c:v>
                </c:pt>
                <c:pt idx="24">
                  <c:v>24.0</c:v>
                </c:pt>
                <c:pt idx="25">
                  <c:v>24.0</c:v>
                </c:pt>
                <c:pt idx="26">
                  <c:v>22.0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</c:numCache>
            </c:numRef>
          </c:xVal>
          <c:yVal>
            <c:numRef>
              <c:f>'BFS Data'!$E$3:$E$32</c:f>
              <c:numCache>
                <c:formatCode>General</c:formatCode>
                <c:ptCount val="30"/>
                <c:pt idx="0">
                  <c:v>46144.0</c:v>
                </c:pt>
                <c:pt idx="1">
                  <c:v>76318.0</c:v>
                </c:pt>
                <c:pt idx="2">
                  <c:v>124529.0</c:v>
                </c:pt>
                <c:pt idx="3">
                  <c:v>29908.0</c:v>
                </c:pt>
                <c:pt idx="4">
                  <c:v>62004.0</c:v>
                </c:pt>
                <c:pt idx="5">
                  <c:v>178036.0</c:v>
                </c:pt>
                <c:pt idx="6">
                  <c:v>7471.0</c:v>
                </c:pt>
                <c:pt idx="7">
                  <c:v>142050.0</c:v>
                </c:pt>
                <c:pt idx="8">
                  <c:v>87946.0</c:v>
                </c:pt>
                <c:pt idx="9">
                  <c:v>98397.0</c:v>
                </c:pt>
                <c:pt idx="10">
                  <c:v>88450.0</c:v>
                </c:pt>
                <c:pt idx="11">
                  <c:v>91754.0</c:v>
                </c:pt>
                <c:pt idx="12">
                  <c:v>83286.0</c:v>
                </c:pt>
                <c:pt idx="13">
                  <c:v>82327.0</c:v>
                </c:pt>
                <c:pt idx="14">
                  <c:v>1166.0</c:v>
                </c:pt>
                <c:pt idx="15">
                  <c:v>163174.0</c:v>
                </c:pt>
                <c:pt idx="16">
                  <c:v>165086.0</c:v>
                </c:pt>
                <c:pt idx="17">
                  <c:v>151806.0</c:v>
                </c:pt>
                <c:pt idx="18">
                  <c:v>59939.0</c:v>
                </c:pt>
                <c:pt idx="19">
                  <c:v>25855.0</c:v>
                </c:pt>
                <c:pt idx="20">
                  <c:v>145490.0</c:v>
                </c:pt>
                <c:pt idx="21">
                  <c:v>20037.0</c:v>
                </c:pt>
                <c:pt idx="22">
                  <c:v>8790.0</c:v>
                </c:pt>
                <c:pt idx="23">
                  <c:v>43750.0</c:v>
                </c:pt>
                <c:pt idx="24">
                  <c:v>119174.0</c:v>
                </c:pt>
                <c:pt idx="25">
                  <c:v>127313.0</c:v>
                </c:pt>
                <c:pt idx="26">
                  <c:v>75500.0</c:v>
                </c:pt>
                <c:pt idx="27">
                  <c:v>29980.0</c:v>
                </c:pt>
                <c:pt idx="28">
                  <c:v>40295.0</c:v>
                </c:pt>
                <c:pt idx="29">
                  <c:v>34497.0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'BFS NoCL Data'!$A$1:$B$1</c:f>
              <c:strCache>
                <c:ptCount val="1"/>
                <c:pt idx="0">
                  <c:v>BFS - No Closed 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735053660665043"/>
                  <c:y val="0.437573993448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NoCL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24.0</c:v>
                </c:pt>
                <c:pt idx="2">
                  <c:v>22.0</c:v>
                </c:pt>
                <c:pt idx="3">
                  <c:v>27.0</c:v>
                </c:pt>
                <c:pt idx="4">
                  <c:v>20.0</c:v>
                </c:pt>
                <c:pt idx="5">
                  <c:v>24.0</c:v>
                </c:pt>
                <c:pt idx="6">
                  <c:v>17.0</c:v>
                </c:pt>
                <c:pt idx="7">
                  <c:v>21.0</c:v>
                </c:pt>
                <c:pt idx="8">
                  <c:v>26.0</c:v>
                </c:pt>
                <c:pt idx="9">
                  <c:v>20.0</c:v>
                </c:pt>
                <c:pt idx="10">
                  <c:v>20.0</c:v>
                </c:pt>
                <c:pt idx="11">
                  <c:v>15.0</c:v>
                </c:pt>
                <c:pt idx="12">
                  <c:v>22.0</c:v>
                </c:pt>
                <c:pt idx="13">
                  <c:v>26.0</c:v>
                </c:pt>
                <c:pt idx="14">
                  <c:v>22.0</c:v>
                </c:pt>
                <c:pt idx="15">
                  <c:v>19.0</c:v>
                </c:pt>
                <c:pt idx="16">
                  <c:v>22.0</c:v>
                </c:pt>
                <c:pt idx="17">
                  <c:v>17.0</c:v>
                </c:pt>
                <c:pt idx="18">
                  <c:v>18.0</c:v>
                </c:pt>
                <c:pt idx="19">
                  <c:v>23.0</c:v>
                </c:pt>
                <c:pt idx="20">
                  <c:v>24.0</c:v>
                </c:pt>
                <c:pt idx="21">
                  <c:v>17.0</c:v>
                </c:pt>
                <c:pt idx="22">
                  <c:v>19.0</c:v>
                </c:pt>
                <c:pt idx="23">
                  <c:v>9.0</c:v>
                </c:pt>
                <c:pt idx="24">
                  <c:v>20.0</c:v>
                </c:pt>
                <c:pt idx="25">
                  <c:v>19.0</c:v>
                </c:pt>
                <c:pt idx="26">
                  <c:v>22.0</c:v>
                </c:pt>
                <c:pt idx="27">
                  <c:v>22.0</c:v>
                </c:pt>
                <c:pt idx="28">
                  <c:v>19.0</c:v>
                </c:pt>
                <c:pt idx="29">
                  <c:v>13.0</c:v>
                </c:pt>
              </c:numCache>
            </c:numRef>
          </c:xVal>
          <c:yVal>
            <c:numRef>
              <c:f>'BFS NoCL Data'!$E$3:$E$32</c:f>
              <c:numCache>
                <c:formatCode>General</c:formatCode>
                <c:ptCount val="30"/>
                <c:pt idx="0">
                  <c:v>179826.0</c:v>
                </c:pt>
                <c:pt idx="1">
                  <c:v>1.078867E6</c:v>
                </c:pt>
                <c:pt idx="2">
                  <c:v>434928.0</c:v>
                </c:pt>
                <c:pt idx="3">
                  <c:v>6.491644E6</c:v>
                </c:pt>
                <c:pt idx="4">
                  <c:v>142935.0</c:v>
                </c:pt>
                <c:pt idx="5">
                  <c:v>1.079055E6</c:v>
                </c:pt>
                <c:pt idx="6">
                  <c:v>33337.0</c:v>
                </c:pt>
                <c:pt idx="7">
                  <c:v>306437.0</c:v>
                </c:pt>
                <c:pt idx="8">
                  <c:v>3.534461E6</c:v>
                </c:pt>
                <c:pt idx="9">
                  <c:v>122175.0</c:v>
                </c:pt>
                <c:pt idx="10">
                  <c:v>173265.0</c:v>
                </c:pt>
                <c:pt idx="11">
                  <c:v>13838.0</c:v>
                </c:pt>
                <c:pt idx="12">
                  <c:v>535714.0</c:v>
                </c:pt>
                <c:pt idx="13">
                  <c:v>3.790878E6</c:v>
                </c:pt>
                <c:pt idx="14">
                  <c:v>589379.0</c:v>
                </c:pt>
                <c:pt idx="15">
                  <c:v>82294.0</c:v>
                </c:pt>
                <c:pt idx="16">
                  <c:v>490843.0</c:v>
                </c:pt>
                <c:pt idx="17">
                  <c:v>36871.0</c:v>
                </c:pt>
                <c:pt idx="18">
                  <c:v>64337.0</c:v>
                </c:pt>
                <c:pt idx="19">
                  <c:v>747000.0</c:v>
                </c:pt>
                <c:pt idx="20">
                  <c:v>1.54765E6</c:v>
                </c:pt>
                <c:pt idx="21">
                  <c:v>35807.0</c:v>
                </c:pt>
                <c:pt idx="22">
                  <c:v>118516.0</c:v>
                </c:pt>
                <c:pt idx="23">
                  <c:v>401.0</c:v>
                </c:pt>
                <c:pt idx="24">
                  <c:v>149805.0</c:v>
                </c:pt>
                <c:pt idx="25">
                  <c:v>102689.0</c:v>
                </c:pt>
                <c:pt idx="26">
                  <c:v>518213.0</c:v>
                </c:pt>
                <c:pt idx="27">
                  <c:v>493159.0</c:v>
                </c:pt>
                <c:pt idx="28">
                  <c:v>102122.0</c:v>
                </c:pt>
                <c:pt idx="29">
                  <c:v>4707.0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'DFS Data'!$A$1:$B$1</c:f>
              <c:strCache>
                <c:ptCount val="1"/>
                <c:pt idx="0">
                  <c:v>DFS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94283675148856"/>
                  <c:y val="0.4468870240315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'DFS Data'!$B$3:$B$32</c:f>
              <c:numCache>
                <c:formatCode>General</c:formatCode>
                <c:ptCount val="30"/>
                <c:pt idx="0">
                  <c:v>102337.0</c:v>
                </c:pt>
                <c:pt idx="1">
                  <c:v>101358.0</c:v>
                </c:pt>
                <c:pt idx="2">
                  <c:v>54047.0</c:v>
                </c:pt>
                <c:pt idx="3">
                  <c:v>86107.0</c:v>
                </c:pt>
                <c:pt idx="4">
                  <c:v>80903.0</c:v>
                </c:pt>
                <c:pt idx="5">
                  <c:v>16290.0</c:v>
                </c:pt>
                <c:pt idx="6">
                  <c:v>18964.0</c:v>
                </c:pt>
                <c:pt idx="7">
                  <c:v>7720.0</c:v>
                </c:pt>
                <c:pt idx="8">
                  <c:v>96758.0</c:v>
                </c:pt>
                <c:pt idx="9">
                  <c:v>97712.0</c:v>
                </c:pt>
                <c:pt idx="10">
                  <c:v>26203.0</c:v>
                </c:pt>
                <c:pt idx="11">
                  <c:v>99441.0</c:v>
                </c:pt>
                <c:pt idx="12">
                  <c:v>75940.0</c:v>
                </c:pt>
                <c:pt idx="13">
                  <c:v>102202.0</c:v>
                </c:pt>
                <c:pt idx="14">
                  <c:v>28945.0</c:v>
                </c:pt>
                <c:pt idx="15">
                  <c:v>80726.0</c:v>
                </c:pt>
                <c:pt idx="16">
                  <c:v>85701.0</c:v>
                </c:pt>
                <c:pt idx="17">
                  <c:v>60934.0</c:v>
                </c:pt>
                <c:pt idx="18">
                  <c:v>29701.0</c:v>
                </c:pt>
                <c:pt idx="19">
                  <c:v>100762.0</c:v>
                </c:pt>
                <c:pt idx="20">
                  <c:v>81508.0</c:v>
                </c:pt>
                <c:pt idx="21">
                  <c:v>102433.0</c:v>
                </c:pt>
                <c:pt idx="22">
                  <c:v>102227.0</c:v>
                </c:pt>
                <c:pt idx="23">
                  <c:v>99210.0</c:v>
                </c:pt>
                <c:pt idx="24">
                  <c:v>92077.0</c:v>
                </c:pt>
                <c:pt idx="25">
                  <c:v>79657.0</c:v>
                </c:pt>
                <c:pt idx="26">
                  <c:v>8415.0</c:v>
                </c:pt>
                <c:pt idx="27">
                  <c:v>11727.0</c:v>
                </c:pt>
                <c:pt idx="28">
                  <c:v>86650.0</c:v>
                </c:pt>
                <c:pt idx="29">
                  <c:v>3390.0</c:v>
                </c:pt>
              </c:numCache>
            </c:numRef>
          </c:xVal>
          <c:yVal>
            <c:numRef>
              <c:f>'DFS Data'!$E$3:$E$32</c:f>
              <c:numCache>
                <c:formatCode>General</c:formatCode>
                <c:ptCount val="30"/>
                <c:pt idx="0">
                  <c:v>125788.0</c:v>
                </c:pt>
                <c:pt idx="1">
                  <c:v>134755.0</c:v>
                </c:pt>
                <c:pt idx="2">
                  <c:v>54827.0</c:v>
                </c:pt>
                <c:pt idx="3">
                  <c:v>91186.0</c:v>
                </c:pt>
                <c:pt idx="4">
                  <c:v>161615.0</c:v>
                </c:pt>
                <c:pt idx="5">
                  <c:v>16412.0</c:v>
                </c:pt>
                <c:pt idx="6">
                  <c:v>19120.0</c:v>
                </c:pt>
                <c:pt idx="7">
                  <c:v>7775.0</c:v>
                </c:pt>
                <c:pt idx="8">
                  <c:v>145317.0</c:v>
                </c:pt>
                <c:pt idx="9">
                  <c:v>144540.0</c:v>
                </c:pt>
                <c:pt idx="10">
                  <c:v>26428.0</c:v>
                </c:pt>
                <c:pt idx="11">
                  <c:v>113763.0</c:v>
                </c:pt>
                <c:pt idx="12">
                  <c:v>78722.0</c:v>
                </c:pt>
                <c:pt idx="13">
                  <c:v>131664.0</c:v>
                </c:pt>
                <c:pt idx="14">
                  <c:v>29201.0</c:v>
                </c:pt>
                <c:pt idx="15">
                  <c:v>84411.0</c:v>
                </c:pt>
                <c:pt idx="16">
                  <c:v>157874.0</c:v>
                </c:pt>
                <c:pt idx="17">
                  <c:v>62287.0</c:v>
                </c:pt>
                <c:pt idx="18">
                  <c:v>29995.0</c:v>
                </c:pt>
                <c:pt idx="19">
                  <c:v>137006.0</c:v>
                </c:pt>
                <c:pt idx="20">
                  <c:v>161170.0</c:v>
                </c:pt>
                <c:pt idx="21">
                  <c:v>129161.0</c:v>
                </c:pt>
                <c:pt idx="22">
                  <c:v>131335.0</c:v>
                </c:pt>
                <c:pt idx="23">
                  <c:v>141711.0</c:v>
                </c:pt>
                <c:pt idx="24">
                  <c:v>99113.0</c:v>
                </c:pt>
                <c:pt idx="25">
                  <c:v>162516.0</c:v>
                </c:pt>
                <c:pt idx="26">
                  <c:v>8478.0</c:v>
                </c:pt>
                <c:pt idx="27">
                  <c:v>11814.0</c:v>
                </c:pt>
                <c:pt idx="28">
                  <c:v>157131.0</c:v>
                </c:pt>
                <c:pt idx="29">
                  <c:v>3414.0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'ASTAR V1 Data'!$A$1:$B$1</c:f>
              <c:strCache>
                <c:ptCount val="1"/>
                <c:pt idx="0">
                  <c:v>A* Tiles Out of Place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743533563756224"/>
                  <c:y val="0.376833833341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V1 Data'!$B$3:$B$32</c:f>
              <c:numCache>
                <c:formatCode>General</c:formatCode>
                <c:ptCount val="30"/>
                <c:pt idx="0">
                  <c:v>18.0</c:v>
                </c:pt>
                <c:pt idx="1">
                  <c:v>23.0</c:v>
                </c:pt>
                <c:pt idx="2">
                  <c:v>20.0</c:v>
                </c:pt>
                <c:pt idx="3">
                  <c:v>22.0</c:v>
                </c:pt>
                <c:pt idx="4">
                  <c:v>20.0</c:v>
                </c:pt>
                <c:pt idx="5">
                  <c:v>17.0</c:v>
                </c:pt>
                <c:pt idx="6">
                  <c:v>24.0</c:v>
                </c:pt>
                <c:pt idx="7">
                  <c:v>23.0</c:v>
                </c:pt>
                <c:pt idx="8">
                  <c:v>19.0</c:v>
                </c:pt>
                <c:pt idx="9">
                  <c:v>24.0</c:v>
                </c:pt>
                <c:pt idx="10">
                  <c:v>21.0</c:v>
                </c:pt>
                <c:pt idx="11">
                  <c:v>23.0</c:v>
                </c:pt>
                <c:pt idx="12">
                  <c:v>21.0</c:v>
                </c:pt>
                <c:pt idx="13">
                  <c:v>21.0</c:v>
                </c:pt>
                <c:pt idx="14">
                  <c:v>20.0</c:v>
                </c:pt>
                <c:pt idx="15">
                  <c:v>16.0</c:v>
                </c:pt>
                <c:pt idx="16">
                  <c:v>14.0</c:v>
                </c:pt>
                <c:pt idx="17">
                  <c:v>16.0</c:v>
                </c:pt>
                <c:pt idx="18">
                  <c:v>22.0</c:v>
                </c:pt>
                <c:pt idx="19">
                  <c:v>22.0</c:v>
                </c:pt>
                <c:pt idx="20">
                  <c:v>22.0</c:v>
                </c:pt>
                <c:pt idx="21">
                  <c:v>16.0</c:v>
                </c:pt>
                <c:pt idx="22">
                  <c:v>10.0</c:v>
                </c:pt>
                <c:pt idx="23">
                  <c:v>25.0</c:v>
                </c:pt>
                <c:pt idx="24">
                  <c:v>21.0</c:v>
                </c:pt>
                <c:pt idx="25">
                  <c:v>21.0</c:v>
                </c:pt>
                <c:pt idx="26">
                  <c:v>14.0</c:v>
                </c:pt>
                <c:pt idx="27">
                  <c:v>20.0</c:v>
                </c:pt>
                <c:pt idx="28">
                  <c:v>24.0</c:v>
                </c:pt>
                <c:pt idx="29">
                  <c:v>20.0</c:v>
                </c:pt>
              </c:numCache>
            </c:numRef>
          </c:xVal>
          <c:yVal>
            <c:numRef>
              <c:f>'ASTAR V1 Data'!$E$3:$E$32</c:f>
              <c:numCache>
                <c:formatCode>General</c:formatCode>
                <c:ptCount val="30"/>
                <c:pt idx="0">
                  <c:v>1460.0</c:v>
                </c:pt>
                <c:pt idx="1">
                  <c:v>16276.0</c:v>
                </c:pt>
                <c:pt idx="2">
                  <c:v>5659.0</c:v>
                </c:pt>
                <c:pt idx="3">
                  <c:v>12587.0</c:v>
                </c:pt>
                <c:pt idx="4">
                  <c:v>4193.0</c:v>
                </c:pt>
                <c:pt idx="5">
                  <c:v>1206.0</c:v>
                </c:pt>
                <c:pt idx="6">
                  <c:v>20112.0</c:v>
                </c:pt>
                <c:pt idx="7">
                  <c:v>15640.0</c:v>
                </c:pt>
                <c:pt idx="8">
                  <c:v>2791.0</c:v>
                </c:pt>
                <c:pt idx="9">
                  <c:v>22428.0</c:v>
                </c:pt>
                <c:pt idx="10">
                  <c:v>6777.0</c:v>
                </c:pt>
                <c:pt idx="11">
                  <c:v>16554.0</c:v>
                </c:pt>
                <c:pt idx="12">
                  <c:v>7365.0</c:v>
                </c:pt>
                <c:pt idx="13">
                  <c:v>7210.0</c:v>
                </c:pt>
                <c:pt idx="14">
                  <c:v>4239.0</c:v>
                </c:pt>
                <c:pt idx="15">
                  <c:v>737.0</c:v>
                </c:pt>
                <c:pt idx="16">
                  <c:v>339.0</c:v>
                </c:pt>
                <c:pt idx="17">
                  <c:v>869.0</c:v>
                </c:pt>
                <c:pt idx="18">
                  <c:v>9101.0</c:v>
                </c:pt>
                <c:pt idx="19">
                  <c:v>9359.0</c:v>
                </c:pt>
                <c:pt idx="20">
                  <c:v>10127.0</c:v>
                </c:pt>
                <c:pt idx="21">
                  <c:v>669.0</c:v>
                </c:pt>
                <c:pt idx="22">
                  <c:v>44.0</c:v>
                </c:pt>
                <c:pt idx="23">
                  <c:v>34616.0</c:v>
                </c:pt>
                <c:pt idx="24">
                  <c:v>7069.0</c:v>
                </c:pt>
                <c:pt idx="25">
                  <c:v>6808.0</c:v>
                </c:pt>
                <c:pt idx="26">
                  <c:v>289.0</c:v>
                </c:pt>
                <c:pt idx="27">
                  <c:v>3954.0</c:v>
                </c:pt>
                <c:pt idx="28">
                  <c:v>21528.0</c:v>
                </c:pt>
                <c:pt idx="29">
                  <c:v>3808.0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'ASTAR V2 Data'!$A$1:$B$1</c:f>
              <c:strCache>
                <c:ptCount val="1"/>
                <c:pt idx="0">
                  <c:v>A* Manhattan Dist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184102355394053"/>
                  <c:y val="0.381746754954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V2 Data'!$B$3:$B$32</c:f>
              <c:numCache>
                <c:formatCode>General</c:formatCode>
                <c:ptCount val="30"/>
                <c:pt idx="0">
                  <c:v>21.0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19.0</c:v>
                </c:pt>
                <c:pt idx="5">
                  <c:v>18.0</c:v>
                </c:pt>
                <c:pt idx="6">
                  <c:v>11.0</c:v>
                </c:pt>
                <c:pt idx="7">
                  <c:v>23.0</c:v>
                </c:pt>
                <c:pt idx="8">
                  <c:v>22.0</c:v>
                </c:pt>
                <c:pt idx="9">
                  <c:v>12.0</c:v>
                </c:pt>
                <c:pt idx="10">
                  <c:v>23.0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14.0</c:v>
                </c:pt>
                <c:pt idx="15">
                  <c:v>24.0</c:v>
                </c:pt>
                <c:pt idx="16">
                  <c:v>17.0</c:v>
                </c:pt>
                <c:pt idx="17">
                  <c:v>21.0</c:v>
                </c:pt>
                <c:pt idx="18">
                  <c:v>18.0</c:v>
                </c:pt>
                <c:pt idx="19">
                  <c:v>23.0</c:v>
                </c:pt>
                <c:pt idx="20">
                  <c:v>15.0</c:v>
                </c:pt>
                <c:pt idx="21">
                  <c:v>22.0</c:v>
                </c:pt>
                <c:pt idx="22">
                  <c:v>15.0</c:v>
                </c:pt>
                <c:pt idx="23">
                  <c:v>24.0</c:v>
                </c:pt>
                <c:pt idx="24">
                  <c:v>21.0</c:v>
                </c:pt>
                <c:pt idx="25">
                  <c:v>16.0</c:v>
                </c:pt>
                <c:pt idx="26">
                  <c:v>20.0</c:v>
                </c:pt>
                <c:pt idx="27">
                  <c:v>22.0</c:v>
                </c:pt>
                <c:pt idx="28">
                  <c:v>21.0</c:v>
                </c:pt>
                <c:pt idx="29">
                  <c:v>20.0</c:v>
                </c:pt>
              </c:numCache>
            </c:numRef>
          </c:xVal>
          <c:yVal>
            <c:numRef>
              <c:f>'ASTAR V2 Data'!$E$3:$E$32</c:f>
              <c:numCache>
                <c:formatCode>General</c:formatCode>
                <c:ptCount val="30"/>
                <c:pt idx="0">
                  <c:v>763.0</c:v>
                </c:pt>
                <c:pt idx="1">
                  <c:v>1739.0</c:v>
                </c:pt>
                <c:pt idx="2">
                  <c:v>1062.0</c:v>
                </c:pt>
                <c:pt idx="3">
                  <c:v>916.0</c:v>
                </c:pt>
                <c:pt idx="4">
                  <c:v>428.0</c:v>
                </c:pt>
                <c:pt idx="5">
                  <c:v>477.0</c:v>
                </c:pt>
                <c:pt idx="6">
                  <c:v>37.0</c:v>
                </c:pt>
                <c:pt idx="7">
                  <c:v>3147.0</c:v>
                </c:pt>
                <c:pt idx="8">
                  <c:v>919.0</c:v>
                </c:pt>
                <c:pt idx="9">
                  <c:v>57.0</c:v>
                </c:pt>
                <c:pt idx="10">
                  <c:v>2025.0</c:v>
                </c:pt>
                <c:pt idx="11">
                  <c:v>288.0</c:v>
                </c:pt>
                <c:pt idx="12">
                  <c:v>108.0</c:v>
                </c:pt>
                <c:pt idx="13">
                  <c:v>496.0</c:v>
                </c:pt>
                <c:pt idx="14">
                  <c:v>49.0</c:v>
                </c:pt>
                <c:pt idx="15">
                  <c:v>2209.0</c:v>
                </c:pt>
                <c:pt idx="16">
                  <c:v>253.0</c:v>
                </c:pt>
                <c:pt idx="17">
                  <c:v>605.0</c:v>
                </c:pt>
                <c:pt idx="18">
                  <c:v>405.0</c:v>
                </c:pt>
                <c:pt idx="19">
                  <c:v>2385.0</c:v>
                </c:pt>
                <c:pt idx="20">
                  <c:v>156.0</c:v>
                </c:pt>
                <c:pt idx="21">
                  <c:v>1758.0</c:v>
                </c:pt>
                <c:pt idx="22">
                  <c:v>145.0</c:v>
                </c:pt>
                <c:pt idx="23">
                  <c:v>2701.0</c:v>
                </c:pt>
                <c:pt idx="24">
                  <c:v>1120.0</c:v>
                </c:pt>
                <c:pt idx="25">
                  <c:v>144.0</c:v>
                </c:pt>
                <c:pt idx="26">
                  <c:v>617.0</c:v>
                </c:pt>
                <c:pt idx="27">
                  <c:v>1987.0</c:v>
                </c:pt>
                <c:pt idx="28">
                  <c:v>1300.0</c:v>
                </c:pt>
                <c:pt idx="29">
                  <c:v>638.0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'Iterative Deepening'!$A$1:$B$1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760533346734648"/>
                  <c:y val="0.542188299395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'Iterative Deepening'!$B$3:$B$32</c:f>
              <c:numCache>
                <c:formatCode>General</c:formatCode>
                <c:ptCount val="30"/>
                <c:pt idx="0">
                  <c:v>30.0</c:v>
                </c:pt>
                <c:pt idx="1">
                  <c:v>21.0</c:v>
                </c:pt>
                <c:pt idx="2">
                  <c:v>28.0</c:v>
                </c:pt>
                <c:pt idx="3">
                  <c:v>22.0</c:v>
                </c:pt>
                <c:pt idx="4">
                  <c:v>20.0</c:v>
                </c:pt>
                <c:pt idx="5">
                  <c:v>25.0</c:v>
                </c:pt>
                <c:pt idx="6">
                  <c:v>25.0</c:v>
                </c:pt>
                <c:pt idx="7">
                  <c:v>32.0</c:v>
                </c:pt>
                <c:pt idx="8">
                  <c:v>30.0</c:v>
                </c:pt>
                <c:pt idx="9">
                  <c:v>25.0</c:v>
                </c:pt>
                <c:pt idx="10">
                  <c:v>32.0</c:v>
                </c:pt>
                <c:pt idx="11">
                  <c:v>33.0</c:v>
                </c:pt>
                <c:pt idx="12">
                  <c:v>27.0</c:v>
                </c:pt>
                <c:pt idx="13">
                  <c:v>28.0</c:v>
                </c:pt>
                <c:pt idx="14">
                  <c:v>33.0</c:v>
                </c:pt>
                <c:pt idx="15">
                  <c:v>33.0</c:v>
                </c:pt>
                <c:pt idx="16">
                  <c:v>24.0</c:v>
                </c:pt>
                <c:pt idx="17">
                  <c:v>15.0</c:v>
                </c:pt>
                <c:pt idx="18">
                  <c:v>16.0</c:v>
                </c:pt>
                <c:pt idx="19">
                  <c:v>34.0</c:v>
                </c:pt>
                <c:pt idx="20">
                  <c:v>21.0</c:v>
                </c:pt>
                <c:pt idx="21">
                  <c:v>13.0</c:v>
                </c:pt>
                <c:pt idx="22">
                  <c:v>23.0</c:v>
                </c:pt>
                <c:pt idx="23">
                  <c:v>29.0</c:v>
                </c:pt>
                <c:pt idx="24">
                  <c:v>24.0</c:v>
                </c:pt>
                <c:pt idx="25">
                  <c:v>31.0</c:v>
                </c:pt>
                <c:pt idx="26">
                  <c:v>27.0</c:v>
                </c:pt>
                <c:pt idx="27">
                  <c:v>16.0</c:v>
                </c:pt>
                <c:pt idx="28">
                  <c:v>25.0</c:v>
                </c:pt>
                <c:pt idx="29">
                  <c:v>26.0</c:v>
                </c:pt>
              </c:numCache>
            </c:numRef>
          </c:xVal>
          <c:yVal>
            <c:numRef>
              <c:f>'Iterative Deepening'!$E$3:$E$32</c:f>
              <c:numCache>
                <c:formatCode>General</c:formatCode>
                <c:ptCount val="30"/>
                <c:pt idx="0">
                  <c:v>123021.0</c:v>
                </c:pt>
                <c:pt idx="1">
                  <c:v>81238.0</c:v>
                </c:pt>
                <c:pt idx="2">
                  <c:v>206121.0</c:v>
                </c:pt>
                <c:pt idx="3">
                  <c:v>40221.0</c:v>
                </c:pt>
                <c:pt idx="4">
                  <c:v>38906.0</c:v>
                </c:pt>
                <c:pt idx="5">
                  <c:v>95725.0</c:v>
                </c:pt>
                <c:pt idx="6">
                  <c:v>132609.0</c:v>
                </c:pt>
                <c:pt idx="7">
                  <c:v>363366.0</c:v>
                </c:pt>
                <c:pt idx="8">
                  <c:v>411001.0</c:v>
                </c:pt>
                <c:pt idx="9">
                  <c:v>56212.0</c:v>
                </c:pt>
                <c:pt idx="10">
                  <c:v>320967.0</c:v>
                </c:pt>
                <c:pt idx="11">
                  <c:v>330846.0</c:v>
                </c:pt>
                <c:pt idx="12">
                  <c:v>279736.0</c:v>
                </c:pt>
                <c:pt idx="13">
                  <c:v>122497.0</c:v>
                </c:pt>
                <c:pt idx="14">
                  <c:v>396070.0</c:v>
                </c:pt>
                <c:pt idx="15">
                  <c:v>558111.0</c:v>
                </c:pt>
                <c:pt idx="16">
                  <c:v>130160.0</c:v>
                </c:pt>
                <c:pt idx="17">
                  <c:v>6423.0</c:v>
                </c:pt>
                <c:pt idx="18">
                  <c:v>16949.0</c:v>
                </c:pt>
                <c:pt idx="19">
                  <c:v>545457.0</c:v>
                </c:pt>
                <c:pt idx="20">
                  <c:v>41066.0</c:v>
                </c:pt>
                <c:pt idx="21">
                  <c:v>4131.0</c:v>
                </c:pt>
                <c:pt idx="22">
                  <c:v>73381.0</c:v>
                </c:pt>
                <c:pt idx="23">
                  <c:v>198183.0</c:v>
                </c:pt>
                <c:pt idx="24">
                  <c:v>121973.0</c:v>
                </c:pt>
                <c:pt idx="25">
                  <c:v>159478.0</c:v>
                </c:pt>
                <c:pt idx="26">
                  <c:v>140691.0</c:v>
                </c:pt>
                <c:pt idx="27">
                  <c:v>30535.0</c:v>
                </c:pt>
                <c:pt idx="28">
                  <c:v>114256.0</c:v>
                </c:pt>
                <c:pt idx="29">
                  <c:v>313789.0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20912"/>
        <c:axId val="249600240"/>
      </c:scatterChart>
      <c:valAx>
        <c:axId val="270120912"/>
        <c:scaling>
          <c:logBase val="10.0"/>
          <c:orientation val="minMax"/>
          <c:max val="200000.0"/>
          <c:min val="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00240"/>
        <c:crosses val="autoZero"/>
        <c:crossBetween val="midCat"/>
      </c:valAx>
      <c:valAx>
        <c:axId val="249600240"/>
        <c:scaling>
          <c:logBase val="10.0"/>
          <c:orientation val="minMax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2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Nodes Searched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Data'!$B$1:$G$1</c:f>
              <c:strCache>
                <c:ptCount val="6"/>
                <c:pt idx="0">
                  <c:v>BFS</c:v>
                </c:pt>
                <c:pt idx="1">
                  <c:v>BFS w/o Closed List</c:v>
                </c:pt>
                <c:pt idx="2">
                  <c:v>DFS</c:v>
                </c:pt>
                <c:pt idx="3">
                  <c:v>A* V1</c:v>
                </c:pt>
                <c:pt idx="4">
                  <c:v>A* V2</c:v>
                </c:pt>
                <c:pt idx="5">
                  <c:v>Iterative Deepening</c:v>
                </c:pt>
              </c:strCache>
            </c:strRef>
          </c:cat>
          <c:val>
            <c:numRef>
              <c:f>'Final Data'!$B$19:$G$19</c:f>
              <c:numCache>
                <c:formatCode>_(* #,##0_);_(* \(#,##0\);_(* "-"??_);_(@_)</c:formatCode>
                <c:ptCount val="6"/>
                <c:pt idx="0">
                  <c:v>80349.06666666667</c:v>
                </c:pt>
                <c:pt idx="1">
                  <c:v>766705.1</c:v>
                </c:pt>
                <c:pt idx="2">
                  <c:v>91950.96666666666</c:v>
                </c:pt>
                <c:pt idx="3">
                  <c:v>8460.466666666667</c:v>
                </c:pt>
                <c:pt idx="4">
                  <c:v>964.4666666666667</c:v>
                </c:pt>
                <c:pt idx="5">
                  <c:v>181770.6333333333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7402640"/>
        <c:axId val="-117400320"/>
      </c:barChart>
      <c:catAx>
        <c:axId val="-1174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400320"/>
        <c:crosses val="autoZero"/>
        <c:auto val="1"/>
        <c:lblAlgn val="ctr"/>
        <c:lblOffset val="100"/>
        <c:noMultiLvlLbl val="0"/>
      </c:catAx>
      <c:valAx>
        <c:axId val="-117400320"/>
        <c:scaling>
          <c:orientation val="minMax"/>
          <c:max val="76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40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Memory Usage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Data'!$B$1:$G$1</c:f>
              <c:strCache>
                <c:ptCount val="6"/>
                <c:pt idx="0">
                  <c:v>BFS</c:v>
                </c:pt>
                <c:pt idx="1">
                  <c:v>BFS w/o Closed List</c:v>
                </c:pt>
                <c:pt idx="2">
                  <c:v>DFS</c:v>
                </c:pt>
                <c:pt idx="3">
                  <c:v>A* V1</c:v>
                </c:pt>
                <c:pt idx="4">
                  <c:v>A* V2</c:v>
                </c:pt>
                <c:pt idx="5">
                  <c:v>Iterative Deepening</c:v>
                </c:pt>
              </c:strCache>
            </c:strRef>
          </c:cat>
          <c:val>
            <c:numRef>
              <c:f>'Final Data'!$B$14:$G$14</c:f>
              <c:numCache>
                <c:formatCode>_(* #,##0.0_);_(* \(#,##0.0\);_(* "-"??_);_(@_)</c:formatCode>
                <c:ptCount val="6"/>
                <c:pt idx="0">
                  <c:v>80.52000000000002</c:v>
                </c:pt>
                <c:pt idx="1">
                  <c:v>718.7600000000001</c:v>
                </c:pt>
                <c:pt idx="2">
                  <c:v>143.6966666666667</c:v>
                </c:pt>
                <c:pt idx="3">
                  <c:v>27.33000000000001</c:v>
                </c:pt>
                <c:pt idx="4">
                  <c:v>20.96333333333333</c:v>
                </c:pt>
                <c:pt idx="5" formatCode="_(* #,##0.00_);_(* \(#,##0.00\);_(* &quot;-&quot;??_);_(@_)">
                  <c:v>28.26666666666667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7375504"/>
        <c:axId val="-117373184"/>
      </c:barChart>
      <c:catAx>
        <c:axId val="-1173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373184"/>
        <c:crosses val="autoZero"/>
        <c:auto val="1"/>
        <c:lblAlgn val="ctr"/>
        <c:lblOffset val="100"/>
        <c:noMultiLvlLbl val="0"/>
      </c:catAx>
      <c:valAx>
        <c:axId val="-1173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3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Time Searching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Data'!$B$1:$G$1</c:f>
              <c:strCache>
                <c:ptCount val="6"/>
                <c:pt idx="0">
                  <c:v>BFS</c:v>
                </c:pt>
                <c:pt idx="1">
                  <c:v>BFS w/o Closed List</c:v>
                </c:pt>
                <c:pt idx="2">
                  <c:v>DFS</c:v>
                </c:pt>
                <c:pt idx="3">
                  <c:v>A* V1</c:v>
                </c:pt>
                <c:pt idx="4">
                  <c:v>A* V2</c:v>
                </c:pt>
                <c:pt idx="5">
                  <c:v>Iterative Deepening</c:v>
                </c:pt>
              </c:strCache>
            </c:strRef>
          </c:cat>
          <c:val>
            <c:numRef>
              <c:f>'Final Data'!$B$9:$G$9</c:f>
              <c:numCache>
                <c:formatCode>_(* #,##0.00_);_(* \(#,##0.00\);_(* "-"??_);_(@_)</c:formatCode>
                <c:ptCount val="6"/>
                <c:pt idx="0">
                  <c:v>14.84533333333333</c:v>
                </c:pt>
                <c:pt idx="1">
                  <c:v>1930.629666666666</c:v>
                </c:pt>
                <c:pt idx="2">
                  <c:v>741.7296666666666</c:v>
                </c:pt>
                <c:pt idx="3">
                  <c:v>15.99333333333333</c:v>
                </c:pt>
                <c:pt idx="4">
                  <c:v>0.271</c:v>
                </c:pt>
                <c:pt idx="5">
                  <c:v>13.46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472672"/>
        <c:axId val="-116470352"/>
      </c:barChart>
      <c:catAx>
        <c:axId val="-1164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470352"/>
        <c:crosses val="autoZero"/>
        <c:auto val="1"/>
        <c:lblAlgn val="ctr"/>
        <c:lblOffset val="100"/>
        <c:noMultiLvlLbl val="0"/>
      </c:catAx>
      <c:valAx>
        <c:axId val="-116470352"/>
        <c:scaling>
          <c:orientation val="minMax"/>
          <c:max val="19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47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Moves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'BFS Data'!$A$1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'BFS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22.0</c:v>
                </c:pt>
                <c:pt idx="2">
                  <c:v>24.0</c:v>
                </c:pt>
                <c:pt idx="3">
                  <c:v>19.0</c:v>
                </c:pt>
                <c:pt idx="4">
                  <c:v>21.0</c:v>
                </c:pt>
                <c:pt idx="5">
                  <c:v>28.0</c:v>
                </c:pt>
                <c:pt idx="6">
                  <c:v>15.0</c:v>
                </c:pt>
                <c:pt idx="7">
                  <c:v>24.0</c:v>
                </c:pt>
                <c:pt idx="8">
                  <c:v>22.0</c:v>
                </c:pt>
                <c:pt idx="9">
                  <c:v>22.0</c:v>
                </c:pt>
                <c:pt idx="10">
                  <c:v>22.0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11.0</c:v>
                </c:pt>
                <c:pt idx="15">
                  <c:v>26.0</c:v>
                </c:pt>
                <c:pt idx="16">
                  <c:v>26.0</c:v>
                </c:pt>
                <c:pt idx="17">
                  <c:v>25.0</c:v>
                </c:pt>
                <c:pt idx="18">
                  <c:v>21.0</c:v>
                </c:pt>
                <c:pt idx="19">
                  <c:v>18.0</c:v>
                </c:pt>
                <c:pt idx="20">
                  <c:v>25.0</c:v>
                </c:pt>
                <c:pt idx="21">
                  <c:v>18.0</c:v>
                </c:pt>
                <c:pt idx="22">
                  <c:v>16.0</c:v>
                </c:pt>
                <c:pt idx="23">
                  <c:v>20.0</c:v>
                </c:pt>
                <c:pt idx="24">
                  <c:v>24.0</c:v>
                </c:pt>
                <c:pt idx="25">
                  <c:v>24.0</c:v>
                </c:pt>
                <c:pt idx="26">
                  <c:v>22.0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</c:numCache>
            </c:numRef>
          </c:xVal>
          <c:yVal>
            <c:numRef>
              <c:f>'BFS Data'!$E$3:$E$32</c:f>
              <c:numCache>
                <c:formatCode>General</c:formatCode>
                <c:ptCount val="30"/>
                <c:pt idx="0">
                  <c:v>46144.0</c:v>
                </c:pt>
                <c:pt idx="1">
                  <c:v>76318.0</c:v>
                </c:pt>
                <c:pt idx="2">
                  <c:v>124529.0</c:v>
                </c:pt>
                <c:pt idx="3">
                  <c:v>29908.0</c:v>
                </c:pt>
                <c:pt idx="4">
                  <c:v>62004.0</c:v>
                </c:pt>
                <c:pt idx="5">
                  <c:v>178036.0</c:v>
                </c:pt>
                <c:pt idx="6">
                  <c:v>7471.0</c:v>
                </c:pt>
                <c:pt idx="7">
                  <c:v>142050.0</c:v>
                </c:pt>
                <c:pt idx="8">
                  <c:v>87946.0</c:v>
                </c:pt>
                <c:pt idx="9">
                  <c:v>98397.0</c:v>
                </c:pt>
                <c:pt idx="10">
                  <c:v>88450.0</c:v>
                </c:pt>
                <c:pt idx="11">
                  <c:v>91754.0</c:v>
                </c:pt>
                <c:pt idx="12">
                  <c:v>83286.0</c:v>
                </c:pt>
                <c:pt idx="13">
                  <c:v>82327.0</c:v>
                </c:pt>
                <c:pt idx="14">
                  <c:v>1166.0</c:v>
                </c:pt>
                <c:pt idx="15">
                  <c:v>163174.0</c:v>
                </c:pt>
                <c:pt idx="16">
                  <c:v>165086.0</c:v>
                </c:pt>
                <c:pt idx="17">
                  <c:v>151806.0</c:v>
                </c:pt>
                <c:pt idx="18">
                  <c:v>59939.0</c:v>
                </c:pt>
                <c:pt idx="19">
                  <c:v>25855.0</c:v>
                </c:pt>
                <c:pt idx="20">
                  <c:v>145490.0</c:v>
                </c:pt>
                <c:pt idx="21">
                  <c:v>20037.0</c:v>
                </c:pt>
                <c:pt idx="22">
                  <c:v>8790.0</c:v>
                </c:pt>
                <c:pt idx="23">
                  <c:v>43750.0</c:v>
                </c:pt>
                <c:pt idx="24">
                  <c:v>119174.0</c:v>
                </c:pt>
                <c:pt idx="25">
                  <c:v>127313.0</c:v>
                </c:pt>
                <c:pt idx="26">
                  <c:v>75500.0</c:v>
                </c:pt>
                <c:pt idx="27">
                  <c:v>29980.0</c:v>
                </c:pt>
                <c:pt idx="28">
                  <c:v>40295.0</c:v>
                </c:pt>
                <c:pt idx="29">
                  <c:v>34497.0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'ASTAR V1 Data'!$A$1:$B$1</c:f>
              <c:strCache>
                <c:ptCount val="1"/>
                <c:pt idx="0">
                  <c:v>A* Tiles Out of Place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'ASTAR V1 Data'!$B$3:$B$32</c:f>
              <c:numCache>
                <c:formatCode>General</c:formatCode>
                <c:ptCount val="30"/>
                <c:pt idx="0">
                  <c:v>18.0</c:v>
                </c:pt>
                <c:pt idx="1">
                  <c:v>23.0</c:v>
                </c:pt>
                <c:pt idx="2">
                  <c:v>20.0</c:v>
                </c:pt>
                <c:pt idx="3">
                  <c:v>22.0</c:v>
                </c:pt>
                <c:pt idx="4">
                  <c:v>20.0</c:v>
                </c:pt>
                <c:pt idx="5">
                  <c:v>17.0</c:v>
                </c:pt>
                <c:pt idx="6">
                  <c:v>24.0</c:v>
                </c:pt>
                <c:pt idx="7">
                  <c:v>23.0</c:v>
                </c:pt>
                <c:pt idx="8">
                  <c:v>19.0</c:v>
                </c:pt>
                <c:pt idx="9">
                  <c:v>24.0</c:v>
                </c:pt>
                <c:pt idx="10">
                  <c:v>21.0</c:v>
                </c:pt>
                <c:pt idx="11">
                  <c:v>23.0</c:v>
                </c:pt>
                <c:pt idx="12">
                  <c:v>21.0</c:v>
                </c:pt>
                <c:pt idx="13">
                  <c:v>21.0</c:v>
                </c:pt>
                <c:pt idx="14">
                  <c:v>20.0</c:v>
                </c:pt>
                <c:pt idx="15">
                  <c:v>16.0</c:v>
                </c:pt>
                <c:pt idx="16">
                  <c:v>14.0</c:v>
                </c:pt>
                <c:pt idx="17">
                  <c:v>16.0</c:v>
                </c:pt>
                <c:pt idx="18">
                  <c:v>22.0</c:v>
                </c:pt>
                <c:pt idx="19">
                  <c:v>22.0</c:v>
                </c:pt>
                <c:pt idx="20">
                  <c:v>22.0</c:v>
                </c:pt>
                <c:pt idx="21">
                  <c:v>16.0</c:v>
                </c:pt>
                <c:pt idx="22">
                  <c:v>10.0</c:v>
                </c:pt>
                <c:pt idx="23">
                  <c:v>25.0</c:v>
                </c:pt>
                <c:pt idx="24">
                  <c:v>21.0</c:v>
                </c:pt>
                <c:pt idx="25">
                  <c:v>21.0</c:v>
                </c:pt>
                <c:pt idx="26">
                  <c:v>14.0</c:v>
                </c:pt>
                <c:pt idx="27">
                  <c:v>20.0</c:v>
                </c:pt>
                <c:pt idx="28">
                  <c:v>24.0</c:v>
                </c:pt>
                <c:pt idx="29">
                  <c:v>20.0</c:v>
                </c:pt>
              </c:numCache>
            </c:numRef>
          </c:xVal>
          <c:yVal>
            <c:numRef>
              <c:f>'ASTAR V1 Data'!$E$3:$E$32</c:f>
              <c:numCache>
                <c:formatCode>General</c:formatCode>
                <c:ptCount val="30"/>
                <c:pt idx="0">
                  <c:v>1460.0</c:v>
                </c:pt>
                <c:pt idx="1">
                  <c:v>16276.0</c:v>
                </c:pt>
                <c:pt idx="2">
                  <c:v>5659.0</c:v>
                </c:pt>
                <c:pt idx="3">
                  <c:v>12587.0</c:v>
                </c:pt>
                <c:pt idx="4">
                  <c:v>4193.0</c:v>
                </c:pt>
                <c:pt idx="5">
                  <c:v>1206.0</c:v>
                </c:pt>
                <c:pt idx="6">
                  <c:v>20112.0</c:v>
                </c:pt>
                <c:pt idx="7">
                  <c:v>15640.0</c:v>
                </c:pt>
                <c:pt idx="8">
                  <c:v>2791.0</c:v>
                </c:pt>
                <c:pt idx="9">
                  <c:v>22428.0</c:v>
                </c:pt>
                <c:pt idx="10">
                  <c:v>6777.0</c:v>
                </c:pt>
                <c:pt idx="11">
                  <c:v>16554.0</c:v>
                </c:pt>
                <c:pt idx="12">
                  <c:v>7365.0</c:v>
                </c:pt>
                <c:pt idx="13">
                  <c:v>7210.0</c:v>
                </c:pt>
                <c:pt idx="14">
                  <c:v>4239.0</c:v>
                </c:pt>
                <c:pt idx="15">
                  <c:v>737.0</c:v>
                </c:pt>
                <c:pt idx="16">
                  <c:v>339.0</c:v>
                </c:pt>
                <c:pt idx="17">
                  <c:v>869.0</c:v>
                </c:pt>
                <c:pt idx="18">
                  <c:v>9101.0</c:v>
                </c:pt>
                <c:pt idx="19">
                  <c:v>9359.0</c:v>
                </c:pt>
                <c:pt idx="20">
                  <c:v>10127.0</c:v>
                </c:pt>
                <c:pt idx="21">
                  <c:v>669.0</c:v>
                </c:pt>
                <c:pt idx="22">
                  <c:v>44.0</c:v>
                </c:pt>
                <c:pt idx="23">
                  <c:v>34616.0</c:v>
                </c:pt>
                <c:pt idx="24">
                  <c:v>7069.0</c:v>
                </c:pt>
                <c:pt idx="25">
                  <c:v>6808.0</c:v>
                </c:pt>
                <c:pt idx="26">
                  <c:v>289.0</c:v>
                </c:pt>
                <c:pt idx="27">
                  <c:v>3954.0</c:v>
                </c:pt>
                <c:pt idx="28">
                  <c:v>21528.0</c:v>
                </c:pt>
                <c:pt idx="29">
                  <c:v>3808.0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'ASTAR V2 Data'!$A$1:$B$1</c:f>
              <c:strCache>
                <c:ptCount val="1"/>
                <c:pt idx="0">
                  <c:v>A* Manhattan Dist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'ASTAR V2 Data'!$B$3:$B$32</c:f>
              <c:numCache>
                <c:formatCode>General</c:formatCode>
                <c:ptCount val="30"/>
                <c:pt idx="0">
                  <c:v>21.0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19.0</c:v>
                </c:pt>
                <c:pt idx="5">
                  <c:v>18.0</c:v>
                </c:pt>
                <c:pt idx="6">
                  <c:v>11.0</c:v>
                </c:pt>
                <c:pt idx="7">
                  <c:v>23.0</c:v>
                </c:pt>
                <c:pt idx="8">
                  <c:v>22.0</c:v>
                </c:pt>
                <c:pt idx="9">
                  <c:v>12.0</c:v>
                </c:pt>
                <c:pt idx="10">
                  <c:v>23.0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14.0</c:v>
                </c:pt>
                <c:pt idx="15">
                  <c:v>24.0</c:v>
                </c:pt>
                <c:pt idx="16">
                  <c:v>17.0</c:v>
                </c:pt>
                <c:pt idx="17">
                  <c:v>21.0</c:v>
                </c:pt>
                <c:pt idx="18">
                  <c:v>18.0</c:v>
                </c:pt>
                <c:pt idx="19">
                  <c:v>23.0</c:v>
                </c:pt>
                <c:pt idx="20">
                  <c:v>15.0</c:v>
                </c:pt>
                <c:pt idx="21">
                  <c:v>22.0</c:v>
                </c:pt>
                <c:pt idx="22">
                  <c:v>15.0</c:v>
                </c:pt>
                <c:pt idx="23">
                  <c:v>24.0</c:v>
                </c:pt>
                <c:pt idx="24">
                  <c:v>21.0</c:v>
                </c:pt>
                <c:pt idx="25">
                  <c:v>16.0</c:v>
                </c:pt>
                <c:pt idx="26">
                  <c:v>20.0</c:v>
                </c:pt>
                <c:pt idx="27">
                  <c:v>22.0</c:v>
                </c:pt>
                <c:pt idx="28">
                  <c:v>21.0</c:v>
                </c:pt>
                <c:pt idx="29">
                  <c:v>20.0</c:v>
                </c:pt>
              </c:numCache>
            </c:numRef>
          </c:xVal>
          <c:yVal>
            <c:numRef>
              <c:f>'ASTAR V2 Data'!$E$3:$E$32</c:f>
              <c:numCache>
                <c:formatCode>General</c:formatCode>
                <c:ptCount val="30"/>
                <c:pt idx="0">
                  <c:v>763.0</c:v>
                </c:pt>
                <c:pt idx="1">
                  <c:v>1739.0</c:v>
                </c:pt>
                <c:pt idx="2">
                  <c:v>1062.0</c:v>
                </c:pt>
                <c:pt idx="3">
                  <c:v>916.0</c:v>
                </c:pt>
                <c:pt idx="4">
                  <c:v>428.0</c:v>
                </c:pt>
                <c:pt idx="5">
                  <c:v>477.0</c:v>
                </c:pt>
                <c:pt idx="6">
                  <c:v>37.0</c:v>
                </c:pt>
                <c:pt idx="7">
                  <c:v>3147.0</c:v>
                </c:pt>
                <c:pt idx="8">
                  <c:v>919.0</c:v>
                </c:pt>
                <c:pt idx="9">
                  <c:v>57.0</c:v>
                </c:pt>
                <c:pt idx="10">
                  <c:v>2025.0</c:v>
                </c:pt>
                <c:pt idx="11">
                  <c:v>288.0</c:v>
                </c:pt>
                <c:pt idx="12">
                  <c:v>108.0</c:v>
                </c:pt>
                <c:pt idx="13">
                  <c:v>496.0</c:v>
                </c:pt>
                <c:pt idx="14">
                  <c:v>49.0</c:v>
                </c:pt>
                <c:pt idx="15">
                  <c:v>2209.0</c:v>
                </c:pt>
                <c:pt idx="16">
                  <c:v>253.0</c:v>
                </c:pt>
                <c:pt idx="17">
                  <c:v>605.0</c:v>
                </c:pt>
                <c:pt idx="18">
                  <c:v>405.0</c:v>
                </c:pt>
                <c:pt idx="19">
                  <c:v>2385.0</c:v>
                </c:pt>
                <c:pt idx="20">
                  <c:v>156.0</c:v>
                </c:pt>
                <c:pt idx="21">
                  <c:v>1758.0</c:v>
                </c:pt>
                <c:pt idx="22">
                  <c:v>145.0</c:v>
                </c:pt>
                <c:pt idx="23">
                  <c:v>2701.0</c:v>
                </c:pt>
                <c:pt idx="24">
                  <c:v>1120.0</c:v>
                </c:pt>
                <c:pt idx="25">
                  <c:v>144.0</c:v>
                </c:pt>
                <c:pt idx="26">
                  <c:v>617.0</c:v>
                </c:pt>
                <c:pt idx="27">
                  <c:v>1987.0</c:v>
                </c:pt>
                <c:pt idx="28">
                  <c:v>1300.0</c:v>
                </c:pt>
                <c:pt idx="29">
                  <c:v>638.0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'Iterative Deepening'!$A$1:$B$1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'Iterative Deepening'!$B$3:$B$32</c:f>
              <c:numCache>
                <c:formatCode>General</c:formatCode>
                <c:ptCount val="30"/>
                <c:pt idx="0">
                  <c:v>30.0</c:v>
                </c:pt>
                <c:pt idx="1">
                  <c:v>21.0</c:v>
                </c:pt>
                <c:pt idx="2">
                  <c:v>28.0</c:v>
                </c:pt>
                <c:pt idx="3">
                  <c:v>22.0</c:v>
                </c:pt>
                <c:pt idx="4">
                  <c:v>20.0</c:v>
                </c:pt>
                <c:pt idx="5">
                  <c:v>25.0</c:v>
                </c:pt>
                <c:pt idx="6">
                  <c:v>25.0</c:v>
                </c:pt>
                <c:pt idx="7">
                  <c:v>32.0</c:v>
                </c:pt>
                <c:pt idx="8">
                  <c:v>30.0</c:v>
                </c:pt>
                <c:pt idx="9">
                  <c:v>25.0</c:v>
                </c:pt>
                <c:pt idx="10">
                  <c:v>32.0</c:v>
                </c:pt>
                <c:pt idx="11">
                  <c:v>33.0</c:v>
                </c:pt>
                <c:pt idx="12">
                  <c:v>27.0</c:v>
                </c:pt>
                <c:pt idx="13">
                  <c:v>28.0</c:v>
                </c:pt>
                <c:pt idx="14">
                  <c:v>33.0</c:v>
                </c:pt>
                <c:pt idx="15">
                  <c:v>33.0</c:v>
                </c:pt>
                <c:pt idx="16">
                  <c:v>24.0</c:v>
                </c:pt>
                <c:pt idx="17">
                  <c:v>15.0</c:v>
                </c:pt>
                <c:pt idx="18">
                  <c:v>16.0</c:v>
                </c:pt>
                <c:pt idx="19">
                  <c:v>34.0</c:v>
                </c:pt>
                <c:pt idx="20">
                  <c:v>21.0</c:v>
                </c:pt>
                <c:pt idx="21">
                  <c:v>13.0</c:v>
                </c:pt>
                <c:pt idx="22">
                  <c:v>23.0</c:v>
                </c:pt>
                <c:pt idx="23">
                  <c:v>29.0</c:v>
                </c:pt>
                <c:pt idx="24">
                  <c:v>24.0</c:v>
                </c:pt>
                <c:pt idx="25">
                  <c:v>31.0</c:v>
                </c:pt>
                <c:pt idx="26">
                  <c:v>27.0</c:v>
                </c:pt>
                <c:pt idx="27">
                  <c:v>16.0</c:v>
                </c:pt>
                <c:pt idx="28">
                  <c:v>25.0</c:v>
                </c:pt>
                <c:pt idx="29">
                  <c:v>26.0</c:v>
                </c:pt>
              </c:numCache>
            </c:numRef>
          </c:xVal>
          <c:yVal>
            <c:numRef>
              <c:f>'Iterative Deepening'!$E$3:$E$32</c:f>
              <c:numCache>
                <c:formatCode>General</c:formatCode>
                <c:ptCount val="30"/>
                <c:pt idx="0">
                  <c:v>123021.0</c:v>
                </c:pt>
                <c:pt idx="1">
                  <c:v>81238.0</c:v>
                </c:pt>
                <c:pt idx="2">
                  <c:v>206121.0</c:v>
                </c:pt>
                <c:pt idx="3">
                  <c:v>40221.0</c:v>
                </c:pt>
                <c:pt idx="4">
                  <c:v>38906.0</c:v>
                </c:pt>
                <c:pt idx="5">
                  <c:v>95725.0</c:v>
                </c:pt>
                <c:pt idx="6">
                  <c:v>132609.0</c:v>
                </c:pt>
                <c:pt idx="7">
                  <c:v>363366.0</c:v>
                </c:pt>
                <c:pt idx="8">
                  <c:v>411001.0</c:v>
                </c:pt>
                <c:pt idx="9">
                  <c:v>56212.0</c:v>
                </c:pt>
                <c:pt idx="10">
                  <c:v>320967.0</c:v>
                </c:pt>
                <c:pt idx="11">
                  <c:v>330846.0</c:v>
                </c:pt>
                <c:pt idx="12">
                  <c:v>279736.0</c:v>
                </c:pt>
                <c:pt idx="13">
                  <c:v>122497.0</c:v>
                </c:pt>
                <c:pt idx="14">
                  <c:v>396070.0</c:v>
                </c:pt>
                <c:pt idx="15">
                  <c:v>558111.0</c:v>
                </c:pt>
                <c:pt idx="16">
                  <c:v>130160.0</c:v>
                </c:pt>
                <c:pt idx="17">
                  <c:v>6423.0</c:v>
                </c:pt>
                <c:pt idx="18">
                  <c:v>16949.0</c:v>
                </c:pt>
                <c:pt idx="19">
                  <c:v>545457.0</c:v>
                </c:pt>
                <c:pt idx="20">
                  <c:v>41066.0</c:v>
                </c:pt>
                <c:pt idx="21">
                  <c:v>4131.0</c:v>
                </c:pt>
                <c:pt idx="22">
                  <c:v>73381.0</c:v>
                </c:pt>
                <c:pt idx="23">
                  <c:v>198183.0</c:v>
                </c:pt>
                <c:pt idx="24">
                  <c:v>121973.0</c:v>
                </c:pt>
                <c:pt idx="25">
                  <c:v>159478.0</c:v>
                </c:pt>
                <c:pt idx="26">
                  <c:v>140691.0</c:v>
                </c:pt>
                <c:pt idx="27">
                  <c:v>30535.0</c:v>
                </c:pt>
                <c:pt idx="28">
                  <c:v>114256.0</c:v>
                </c:pt>
                <c:pt idx="29">
                  <c:v>313789.0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420624"/>
        <c:axId val="-116417232"/>
      </c:scatterChart>
      <c:valAx>
        <c:axId val="-116420624"/>
        <c:scaling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Searched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417232"/>
        <c:crosses val="autoZero"/>
        <c:crossBetween val="midCat"/>
      </c:valAx>
      <c:valAx>
        <c:axId val="-1164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42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Moves Comparison - Logarithmic x &amp; y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'BFS Data'!$A$1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89509049136928"/>
                  <c:y val="0.5632399576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22.0</c:v>
                </c:pt>
                <c:pt idx="2">
                  <c:v>24.0</c:v>
                </c:pt>
                <c:pt idx="3">
                  <c:v>19.0</c:v>
                </c:pt>
                <c:pt idx="4">
                  <c:v>21.0</c:v>
                </c:pt>
                <c:pt idx="5">
                  <c:v>28.0</c:v>
                </c:pt>
                <c:pt idx="6">
                  <c:v>15.0</c:v>
                </c:pt>
                <c:pt idx="7">
                  <c:v>24.0</c:v>
                </c:pt>
                <c:pt idx="8">
                  <c:v>22.0</c:v>
                </c:pt>
                <c:pt idx="9">
                  <c:v>22.0</c:v>
                </c:pt>
                <c:pt idx="10">
                  <c:v>22.0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11.0</c:v>
                </c:pt>
                <c:pt idx="15">
                  <c:v>26.0</c:v>
                </c:pt>
                <c:pt idx="16">
                  <c:v>26.0</c:v>
                </c:pt>
                <c:pt idx="17">
                  <c:v>25.0</c:v>
                </c:pt>
                <c:pt idx="18">
                  <c:v>21.0</c:v>
                </c:pt>
                <c:pt idx="19">
                  <c:v>18.0</c:v>
                </c:pt>
                <c:pt idx="20">
                  <c:v>25.0</c:v>
                </c:pt>
                <c:pt idx="21">
                  <c:v>18.0</c:v>
                </c:pt>
                <c:pt idx="22">
                  <c:v>16.0</c:v>
                </c:pt>
                <c:pt idx="23">
                  <c:v>20.0</c:v>
                </c:pt>
                <c:pt idx="24">
                  <c:v>24.0</c:v>
                </c:pt>
                <c:pt idx="25">
                  <c:v>24.0</c:v>
                </c:pt>
                <c:pt idx="26">
                  <c:v>22.0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</c:numCache>
            </c:numRef>
          </c:xVal>
          <c:yVal>
            <c:numRef>
              <c:f>'BFS Data'!$E$3:$E$32</c:f>
              <c:numCache>
                <c:formatCode>General</c:formatCode>
                <c:ptCount val="30"/>
                <c:pt idx="0">
                  <c:v>46144.0</c:v>
                </c:pt>
                <c:pt idx="1">
                  <c:v>76318.0</c:v>
                </c:pt>
                <c:pt idx="2">
                  <c:v>124529.0</c:v>
                </c:pt>
                <c:pt idx="3">
                  <c:v>29908.0</c:v>
                </c:pt>
                <c:pt idx="4">
                  <c:v>62004.0</c:v>
                </c:pt>
                <c:pt idx="5">
                  <c:v>178036.0</c:v>
                </c:pt>
                <c:pt idx="6">
                  <c:v>7471.0</c:v>
                </c:pt>
                <c:pt idx="7">
                  <c:v>142050.0</c:v>
                </c:pt>
                <c:pt idx="8">
                  <c:v>87946.0</c:v>
                </c:pt>
                <c:pt idx="9">
                  <c:v>98397.0</c:v>
                </c:pt>
                <c:pt idx="10">
                  <c:v>88450.0</c:v>
                </c:pt>
                <c:pt idx="11">
                  <c:v>91754.0</c:v>
                </c:pt>
                <c:pt idx="12">
                  <c:v>83286.0</c:v>
                </c:pt>
                <c:pt idx="13">
                  <c:v>82327.0</c:v>
                </c:pt>
                <c:pt idx="14">
                  <c:v>1166.0</c:v>
                </c:pt>
                <c:pt idx="15">
                  <c:v>163174.0</c:v>
                </c:pt>
                <c:pt idx="16">
                  <c:v>165086.0</c:v>
                </c:pt>
                <c:pt idx="17">
                  <c:v>151806.0</c:v>
                </c:pt>
                <c:pt idx="18">
                  <c:v>59939.0</c:v>
                </c:pt>
                <c:pt idx="19">
                  <c:v>25855.0</c:v>
                </c:pt>
                <c:pt idx="20">
                  <c:v>145490.0</c:v>
                </c:pt>
                <c:pt idx="21">
                  <c:v>20037.0</c:v>
                </c:pt>
                <c:pt idx="22">
                  <c:v>8790.0</c:v>
                </c:pt>
                <c:pt idx="23">
                  <c:v>43750.0</c:v>
                </c:pt>
                <c:pt idx="24">
                  <c:v>119174.0</c:v>
                </c:pt>
                <c:pt idx="25">
                  <c:v>127313.0</c:v>
                </c:pt>
                <c:pt idx="26">
                  <c:v>75500.0</c:v>
                </c:pt>
                <c:pt idx="27">
                  <c:v>29980.0</c:v>
                </c:pt>
                <c:pt idx="28">
                  <c:v>40295.0</c:v>
                </c:pt>
                <c:pt idx="29">
                  <c:v>34497.0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'ASTAR V1 Data'!$A$1:$B$1</c:f>
              <c:strCache>
                <c:ptCount val="1"/>
                <c:pt idx="0">
                  <c:v>A* Tiles Out of Place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97263767696978"/>
                  <c:y val="0.475369882179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V1 Data'!$B$3:$B$32</c:f>
              <c:numCache>
                <c:formatCode>General</c:formatCode>
                <c:ptCount val="30"/>
                <c:pt idx="0">
                  <c:v>18.0</c:v>
                </c:pt>
                <c:pt idx="1">
                  <c:v>23.0</c:v>
                </c:pt>
                <c:pt idx="2">
                  <c:v>20.0</c:v>
                </c:pt>
                <c:pt idx="3">
                  <c:v>22.0</c:v>
                </c:pt>
                <c:pt idx="4">
                  <c:v>20.0</c:v>
                </c:pt>
                <c:pt idx="5">
                  <c:v>17.0</c:v>
                </c:pt>
                <c:pt idx="6">
                  <c:v>24.0</c:v>
                </c:pt>
                <c:pt idx="7">
                  <c:v>23.0</c:v>
                </c:pt>
                <c:pt idx="8">
                  <c:v>19.0</c:v>
                </c:pt>
                <c:pt idx="9">
                  <c:v>24.0</c:v>
                </c:pt>
                <c:pt idx="10">
                  <c:v>21.0</c:v>
                </c:pt>
                <c:pt idx="11">
                  <c:v>23.0</c:v>
                </c:pt>
                <c:pt idx="12">
                  <c:v>21.0</c:v>
                </c:pt>
                <c:pt idx="13">
                  <c:v>21.0</c:v>
                </c:pt>
                <c:pt idx="14">
                  <c:v>20.0</c:v>
                </c:pt>
                <c:pt idx="15">
                  <c:v>16.0</c:v>
                </c:pt>
                <c:pt idx="16">
                  <c:v>14.0</c:v>
                </c:pt>
                <c:pt idx="17">
                  <c:v>16.0</c:v>
                </c:pt>
                <c:pt idx="18">
                  <c:v>22.0</c:v>
                </c:pt>
                <c:pt idx="19">
                  <c:v>22.0</c:v>
                </c:pt>
                <c:pt idx="20">
                  <c:v>22.0</c:v>
                </c:pt>
                <c:pt idx="21">
                  <c:v>16.0</c:v>
                </c:pt>
                <c:pt idx="22">
                  <c:v>10.0</c:v>
                </c:pt>
                <c:pt idx="23">
                  <c:v>25.0</c:v>
                </c:pt>
                <c:pt idx="24">
                  <c:v>21.0</c:v>
                </c:pt>
                <c:pt idx="25">
                  <c:v>21.0</c:v>
                </c:pt>
                <c:pt idx="26">
                  <c:v>14.0</c:v>
                </c:pt>
                <c:pt idx="27">
                  <c:v>20.0</c:v>
                </c:pt>
                <c:pt idx="28">
                  <c:v>24.0</c:v>
                </c:pt>
                <c:pt idx="29">
                  <c:v>20.0</c:v>
                </c:pt>
              </c:numCache>
            </c:numRef>
          </c:xVal>
          <c:yVal>
            <c:numRef>
              <c:f>'ASTAR V1 Data'!$E$3:$E$32</c:f>
              <c:numCache>
                <c:formatCode>General</c:formatCode>
                <c:ptCount val="30"/>
                <c:pt idx="0">
                  <c:v>1460.0</c:v>
                </c:pt>
                <c:pt idx="1">
                  <c:v>16276.0</c:v>
                </c:pt>
                <c:pt idx="2">
                  <c:v>5659.0</c:v>
                </c:pt>
                <c:pt idx="3">
                  <c:v>12587.0</c:v>
                </c:pt>
                <c:pt idx="4">
                  <c:v>4193.0</c:v>
                </c:pt>
                <c:pt idx="5">
                  <c:v>1206.0</c:v>
                </c:pt>
                <c:pt idx="6">
                  <c:v>20112.0</c:v>
                </c:pt>
                <c:pt idx="7">
                  <c:v>15640.0</c:v>
                </c:pt>
                <c:pt idx="8">
                  <c:v>2791.0</c:v>
                </c:pt>
                <c:pt idx="9">
                  <c:v>22428.0</c:v>
                </c:pt>
                <c:pt idx="10">
                  <c:v>6777.0</c:v>
                </c:pt>
                <c:pt idx="11">
                  <c:v>16554.0</c:v>
                </c:pt>
                <c:pt idx="12">
                  <c:v>7365.0</c:v>
                </c:pt>
                <c:pt idx="13">
                  <c:v>7210.0</c:v>
                </c:pt>
                <c:pt idx="14">
                  <c:v>4239.0</c:v>
                </c:pt>
                <c:pt idx="15">
                  <c:v>737.0</c:v>
                </c:pt>
                <c:pt idx="16">
                  <c:v>339.0</c:v>
                </c:pt>
                <c:pt idx="17">
                  <c:v>869.0</c:v>
                </c:pt>
                <c:pt idx="18">
                  <c:v>9101.0</c:v>
                </c:pt>
                <c:pt idx="19">
                  <c:v>9359.0</c:v>
                </c:pt>
                <c:pt idx="20">
                  <c:v>10127.0</c:v>
                </c:pt>
                <c:pt idx="21">
                  <c:v>669.0</c:v>
                </c:pt>
                <c:pt idx="22">
                  <c:v>44.0</c:v>
                </c:pt>
                <c:pt idx="23">
                  <c:v>34616.0</c:v>
                </c:pt>
                <c:pt idx="24">
                  <c:v>7069.0</c:v>
                </c:pt>
                <c:pt idx="25">
                  <c:v>6808.0</c:v>
                </c:pt>
                <c:pt idx="26">
                  <c:v>289.0</c:v>
                </c:pt>
                <c:pt idx="27">
                  <c:v>3954.0</c:v>
                </c:pt>
                <c:pt idx="28">
                  <c:v>21528.0</c:v>
                </c:pt>
                <c:pt idx="29">
                  <c:v>3808.0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'ASTAR V2 Data'!$A$1:$B$1</c:f>
              <c:strCache>
                <c:ptCount val="1"/>
                <c:pt idx="0">
                  <c:v>A* Manhattan Dist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27887431627475"/>
                  <c:y val="0.4349897094011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V2 Data'!$B$3:$B$32</c:f>
              <c:numCache>
                <c:formatCode>General</c:formatCode>
                <c:ptCount val="30"/>
                <c:pt idx="0">
                  <c:v>21.0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19.0</c:v>
                </c:pt>
                <c:pt idx="5">
                  <c:v>18.0</c:v>
                </c:pt>
                <c:pt idx="6">
                  <c:v>11.0</c:v>
                </c:pt>
                <c:pt idx="7">
                  <c:v>23.0</c:v>
                </c:pt>
                <c:pt idx="8">
                  <c:v>22.0</c:v>
                </c:pt>
                <c:pt idx="9">
                  <c:v>12.0</c:v>
                </c:pt>
                <c:pt idx="10">
                  <c:v>23.0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14.0</c:v>
                </c:pt>
                <c:pt idx="15">
                  <c:v>24.0</c:v>
                </c:pt>
                <c:pt idx="16">
                  <c:v>17.0</c:v>
                </c:pt>
                <c:pt idx="17">
                  <c:v>21.0</c:v>
                </c:pt>
                <c:pt idx="18">
                  <c:v>18.0</c:v>
                </c:pt>
                <c:pt idx="19">
                  <c:v>23.0</c:v>
                </c:pt>
                <c:pt idx="20">
                  <c:v>15.0</c:v>
                </c:pt>
                <c:pt idx="21">
                  <c:v>22.0</c:v>
                </c:pt>
                <c:pt idx="22">
                  <c:v>15.0</c:v>
                </c:pt>
                <c:pt idx="23">
                  <c:v>24.0</c:v>
                </c:pt>
                <c:pt idx="24">
                  <c:v>21.0</c:v>
                </c:pt>
                <c:pt idx="25">
                  <c:v>16.0</c:v>
                </c:pt>
                <c:pt idx="26">
                  <c:v>20.0</c:v>
                </c:pt>
                <c:pt idx="27">
                  <c:v>22.0</c:v>
                </c:pt>
                <c:pt idx="28">
                  <c:v>21.0</c:v>
                </c:pt>
                <c:pt idx="29">
                  <c:v>20.0</c:v>
                </c:pt>
              </c:numCache>
            </c:numRef>
          </c:xVal>
          <c:yVal>
            <c:numRef>
              <c:f>'ASTAR V2 Data'!$E$3:$E$32</c:f>
              <c:numCache>
                <c:formatCode>General</c:formatCode>
                <c:ptCount val="30"/>
                <c:pt idx="0">
                  <c:v>763.0</c:v>
                </c:pt>
                <c:pt idx="1">
                  <c:v>1739.0</c:v>
                </c:pt>
                <c:pt idx="2">
                  <c:v>1062.0</c:v>
                </c:pt>
                <c:pt idx="3">
                  <c:v>916.0</c:v>
                </c:pt>
                <c:pt idx="4">
                  <c:v>428.0</c:v>
                </c:pt>
                <c:pt idx="5">
                  <c:v>477.0</c:v>
                </c:pt>
                <c:pt idx="6">
                  <c:v>37.0</c:v>
                </c:pt>
                <c:pt idx="7">
                  <c:v>3147.0</c:v>
                </c:pt>
                <c:pt idx="8">
                  <c:v>919.0</c:v>
                </c:pt>
                <c:pt idx="9">
                  <c:v>57.0</c:v>
                </c:pt>
                <c:pt idx="10">
                  <c:v>2025.0</c:v>
                </c:pt>
                <c:pt idx="11">
                  <c:v>288.0</c:v>
                </c:pt>
                <c:pt idx="12">
                  <c:v>108.0</c:v>
                </c:pt>
                <c:pt idx="13">
                  <c:v>496.0</c:v>
                </c:pt>
                <c:pt idx="14">
                  <c:v>49.0</c:v>
                </c:pt>
                <c:pt idx="15">
                  <c:v>2209.0</c:v>
                </c:pt>
                <c:pt idx="16">
                  <c:v>253.0</c:v>
                </c:pt>
                <c:pt idx="17">
                  <c:v>605.0</c:v>
                </c:pt>
                <c:pt idx="18">
                  <c:v>405.0</c:v>
                </c:pt>
                <c:pt idx="19">
                  <c:v>2385.0</c:v>
                </c:pt>
                <c:pt idx="20">
                  <c:v>156.0</c:v>
                </c:pt>
                <c:pt idx="21">
                  <c:v>1758.0</c:v>
                </c:pt>
                <c:pt idx="22">
                  <c:v>145.0</c:v>
                </c:pt>
                <c:pt idx="23">
                  <c:v>2701.0</c:v>
                </c:pt>
                <c:pt idx="24">
                  <c:v>1120.0</c:v>
                </c:pt>
                <c:pt idx="25">
                  <c:v>144.0</c:v>
                </c:pt>
                <c:pt idx="26">
                  <c:v>617.0</c:v>
                </c:pt>
                <c:pt idx="27">
                  <c:v>1987.0</c:v>
                </c:pt>
                <c:pt idx="28">
                  <c:v>1300.0</c:v>
                </c:pt>
                <c:pt idx="29">
                  <c:v>638.0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'Iterative Deepening'!$A$1:$B$1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9132382140602"/>
                  <c:y val="0.637303870720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'Iterative Deepening'!$B$3:$B$32</c:f>
              <c:numCache>
                <c:formatCode>General</c:formatCode>
                <c:ptCount val="30"/>
                <c:pt idx="0">
                  <c:v>30.0</c:v>
                </c:pt>
                <c:pt idx="1">
                  <c:v>21.0</c:v>
                </c:pt>
                <c:pt idx="2">
                  <c:v>28.0</c:v>
                </c:pt>
                <c:pt idx="3">
                  <c:v>22.0</c:v>
                </c:pt>
                <c:pt idx="4">
                  <c:v>20.0</c:v>
                </c:pt>
                <c:pt idx="5">
                  <c:v>25.0</c:v>
                </c:pt>
                <c:pt idx="6">
                  <c:v>25.0</c:v>
                </c:pt>
                <c:pt idx="7">
                  <c:v>32.0</c:v>
                </c:pt>
                <c:pt idx="8">
                  <c:v>30.0</c:v>
                </c:pt>
                <c:pt idx="9">
                  <c:v>25.0</c:v>
                </c:pt>
                <c:pt idx="10">
                  <c:v>32.0</c:v>
                </c:pt>
                <c:pt idx="11">
                  <c:v>33.0</c:v>
                </c:pt>
                <c:pt idx="12">
                  <c:v>27.0</c:v>
                </c:pt>
                <c:pt idx="13">
                  <c:v>28.0</c:v>
                </c:pt>
                <c:pt idx="14">
                  <c:v>33.0</c:v>
                </c:pt>
                <c:pt idx="15">
                  <c:v>33.0</c:v>
                </c:pt>
                <c:pt idx="16">
                  <c:v>24.0</c:v>
                </c:pt>
                <c:pt idx="17">
                  <c:v>15.0</c:v>
                </c:pt>
                <c:pt idx="18">
                  <c:v>16.0</c:v>
                </c:pt>
                <c:pt idx="19">
                  <c:v>34.0</c:v>
                </c:pt>
                <c:pt idx="20">
                  <c:v>21.0</c:v>
                </c:pt>
                <c:pt idx="21">
                  <c:v>13.0</c:v>
                </c:pt>
                <c:pt idx="22">
                  <c:v>23.0</c:v>
                </c:pt>
                <c:pt idx="23">
                  <c:v>29.0</c:v>
                </c:pt>
                <c:pt idx="24">
                  <c:v>24.0</c:v>
                </c:pt>
                <c:pt idx="25">
                  <c:v>31.0</c:v>
                </c:pt>
                <c:pt idx="26">
                  <c:v>27.0</c:v>
                </c:pt>
                <c:pt idx="27">
                  <c:v>16.0</c:v>
                </c:pt>
                <c:pt idx="28">
                  <c:v>25.0</c:v>
                </c:pt>
                <c:pt idx="29">
                  <c:v>26.0</c:v>
                </c:pt>
              </c:numCache>
            </c:numRef>
          </c:xVal>
          <c:yVal>
            <c:numRef>
              <c:f>'Iterative Deepening'!$E$3:$E$32</c:f>
              <c:numCache>
                <c:formatCode>General</c:formatCode>
                <c:ptCount val="30"/>
                <c:pt idx="0">
                  <c:v>123021.0</c:v>
                </c:pt>
                <c:pt idx="1">
                  <c:v>81238.0</c:v>
                </c:pt>
                <c:pt idx="2">
                  <c:v>206121.0</c:v>
                </c:pt>
                <c:pt idx="3">
                  <c:v>40221.0</c:v>
                </c:pt>
                <c:pt idx="4">
                  <c:v>38906.0</c:v>
                </c:pt>
                <c:pt idx="5">
                  <c:v>95725.0</c:v>
                </c:pt>
                <c:pt idx="6">
                  <c:v>132609.0</c:v>
                </c:pt>
                <c:pt idx="7">
                  <c:v>363366.0</c:v>
                </c:pt>
                <c:pt idx="8">
                  <c:v>411001.0</c:v>
                </c:pt>
                <c:pt idx="9">
                  <c:v>56212.0</c:v>
                </c:pt>
                <c:pt idx="10">
                  <c:v>320967.0</c:v>
                </c:pt>
                <c:pt idx="11">
                  <c:v>330846.0</c:v>
                </c:pt>
                <c:pt idx="12">
                  <c:v>279736.0</c:v>
                </c:pt>
                <c:pt idx="13">
                  <c:v>122497.0</c:v>
                </c:pt>
                <c:pt idx="14">
                  <c:v>396070.0</c:v>
                </c:pt>
                <c:pt idx="15">
                  <c:v>558111.0</c:v>
                </c:pt>
                <c:pt idx="16">
                  <c:v>130160.0</c:v>
                </c:pt>
                <c:pt idx="17">
                  <c:v>6423.0</c:v>
                </c:pt>
                <c:pt idx="18">
                  <c:v>16949.0</c:v>
                </c:pt>
                <c:pt idx="19">
                  <c:v>545457.0</c:v>
                </c:pt>
                <c:pt idx="20">
                  <c:v>41066.0</c:v>
                </c:pt>
                <c:pt idx="21">
                  <c:v>4131.0</c:v>
                </c:pt>
                <c:pt idx="22">
                  <c:v>73381.0</c:v>
                </c:pt>
                <c:pt idx="23">
                  <c:v>198183.0</c:v>
                </c:pt>
                <c:pt idx="24">
                  <c:v>121973.0</c:v>
                </c:pt>
                <c:pt idx="25">
                  <c:v>159478.0</c:v>
                </c:pt>
                <c:pt idx="26">
                  <c:v>140691.0</c:v>
                </c:pt>
                <c:pt idx="27">
                  <c:v>30535.0</c:v>
                </c:pt>
                <c:pt idx="28">
                  <c:v>114256.0</c:v>
                </c:pt>
                <c:pt idx="29">
                  <c:v>313789.0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66656"/>
        <c:axId val="275013936"/>
      </c:scatterChart>
      <c:valAx>
        <c:axId val="164766656"/>
        <c:scaling>
          <c:logBase val="2.0"/>
          <c:orientation val="minMax"/>
          <c:max val="50.0"/>
          <c:min val="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13936"/>
        <c:crosses val="autoZero"/>
        <c:crossBetween val="midCat"/>
      </c:valAx>
      <c:valAx>
        <c:axId val="275013936"/>
        <c:scaling>
          <c:logBase val="10.0"/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Nodes Searched - Log Scale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('Final Data'!$B$1,'Final Data'!$E$1:$G$1)</c:f>
              <c:strCache>
                <c:ptCount val="4"/>
                <c:pt idx="0">
                  <c:v>BFS</c:v>
                </c:pt>
                <c:pt idx="1">
                  <c:v>A* V1</c:v>
                </c:pt>
                <c:pt idx="2">
                  <c:v>A* V2</c:v>
                </c:pt>
                <c:pt idx="3">
                  <c:v>Iterative Deepening</c:v>
                </c:pt>
              </c:strCache>
            </c:strRef>
          </c:cat>
          <c:val>
            <c:numRef>
              <c:f>('Final Data'!$B$19,'Final Data'!$E$19,'Final Data'!$F$19,'Final Data'!$G$19)</c:f>
              <c:numCache>
                <c:formatCode>_(* #,##0_);_(* \(#,##0\);_(* "-"??_);_(@_)</c:formatCode>
                <c:ptCount val="4"/>
                <c:pt idx="0">
                  <c:v>80349.06666666667</c:v>
                </c:pt>
                <c:pt idx="1">
                  <c:v>8460.466666666667</c:v>
                </c:pt>
                <c:pt idx="2">
                  <c:v>964.4666666666667</c:v>
                </c:pt>
                <c:pt idx="3">
                  <c:v>181770.6333333333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530064"/>
        <c:axId val="275367728"/>
      </c:barChart>
      <c:catAx>
        <c:axId val="27553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67728"/>
        <c:crosses val="autoZero"/>
        <c:auto val="1"/>
        <c:lblAlgn val="ctr"/>
        <c:lblOffset val="100"/>
        <c:noMultiLvlLbl val="0"/>
      </c:catAx>
      <c:valAx>
        <c:axId val="275367728"/>
        <c:scaling>
          <c:logBase val="10.0"/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321565</xdr:colOff>
      <xdr:row>22</xdr:row>
      <xdr:rowOff>59417</xdr:rowOff>
    </xdr:from>
    <xdr:to>
      <xdr:col>6</xdr:col>
      <xdr:colOff>418353</xdr:colOff>
      <xdr:row>39</xdr:row>
      <xdr:rowOff>12080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251810</xdr:colOff>
      <xdr:row>42</xdr:row>
      <xdr:rowOff>22647</xdr:rowOff>
    </xdr:from>
    <xdr:to>
      <xdr:col>6</xdr:col>
      <xdr:colOff>508001</xdr:colOff>
      <xdr:row>62</xdr:row>
      <xdr:rowOff>98323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251810</xdr:colOff>
      <xdr:row>62</xdr:row>
      <xdr:rowOff>77862</xdr:rowOff>
    </xdr:from>
    <xdr:to>
      <xdr:col>6</xdr:col>
      <xdr:colOff>493059</xdr:colOff>
      <xdr:row>81</xdr:row>
      <xdr:rowOff>154300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0</xdr:row>
      <xdr:rowOff>159330</xdr:rowOff>
    </xdr:from>
    <xdr:to>
      <xdr:col>10</xdr:col>
      <xdr:colOff>1210235</xdr:colOff>
      <xdr:row>12</xdr:row>
      <xdr:rowOff>33951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268941</xdr:colOff>
      <xdr:row>12</xdr:row>
      <xdr:rowOff>128803</xdr:rowOff>
    </xdr:from>
    <xdr:to>
      <xdr:col>10</xdr:col>
      <xdr:colOff>1274935</xdr:colOff>
      <xdr:row>25</xdr:row>
      <xdr:rowOff>13512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268941</xdr:colOff>
      <xdr:row>25</xdr:row>
      <xdr:rowOff>144381</xdr:rowOff>
    </xdr:from>
    <xdr:to>
      <xdr:col>10</xdr:col>
      <xdr:colOff>1150692</xdr:colOff>
      <xdr:row>38</xdr:row>
      <xdr:rowOff>25848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239058</xdr:colOff>
      <xdr:row>42</xdr:row>
      <xdr:rowOff>11870</xdr:rowOff>
    </xdr:from>
    <xdr:to>
      <xdr:col>10</xdr:col>
      <xdr:colOff>1225176</xdr:colOff>
      <xdr:row>62</xdr:row>
      <xdr:rowOff>87546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257344</xdr:colOff>
      <xdr:row>62</xdr:row>
      <xdr:rowOff>151013</xdr:rowOff>
    </xdr:from>
    <xdr:to>
      <xdr:col>10</xdr:col>
      <xdr:colOff>1248104</xdr:colOff>
      <xdr:row>82</xdr:row>
      <xdr:rowOff>30904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223078</xdr:colOff>
      <xdr:row>0</xdr:row>
      <xdr:rowOff>187739</xdr:rowOff>
    </xdr:from>
    <xdr:to>
      <xdr:col>14</xdr:col>
      <xdr:colOff>1171344</xdr:colOff>
      <xdr:row>12</xdr:row>
      <xdr:rowOff>62360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306367</xdr:colOff>
      <xdr:row>12</xdr:row>
      <xdr:rowOff>191183</xdr:rowOff>
    </xdr:from>
    <xdr:to>
      <xdr:col>14</xdr:col>
      <xdr:colOff>1254633</xdr:colOff>
      <xdr:row>25</xdr:row>
      <xdr:rowOff>65804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267984</xdr:colOff>
      <xdr:row>26</xdr:row>
      <xdr:rowOff>52819</xdr:rowOff>
    </xdr:from>
    <xdr:to>
      <xdr:col>14</xdr:col>
      <xdr:colOff>1216250</xdr:colOff>
      <xdr:row>38</xdr:row>
      <xdr:rowOff>129904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51003</xdr:colOff>
      <xdr:row>1</xdr:row>
      <xdr:rowOff>147745</xdr:rowOff>
    </xdr:from>
    <xdr:to>
      <xdr:col>11</xdr:col>
      <xdr:colOff>428255</xdr:colOff>
      <xdr:row>15</xdr:row>
      <xdr:rowOff>89247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1</xdr:row>
      <xdr:rowOff>139700</xdr:rowOff>
    </xdr:from>
    <xdr:to>
      <xdr:col>11</xdr:col>
      <xdr:colOff>285750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12700</xdr:rowOff>
    </xdr:from>
    <xdr:to>
      <xdr:col>11</xdr:col>
      <xdr:colOff>330200</xdr:colOff>
      <xdr:row>16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12700</xdr:rowOff>
    </xdr:from>
    <xdr:to>
      <xdr:col>11</xdr:col>
      <xdr:colOff>215900</xdr:colOff>
      <xdr:row>14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1</xdr:row>
      <xdr:rowOff>190500</xdr:rowOff>
    </xdr:from>
    <xdr:to>
      <xdr:col>10</xdr:col>
      <xdr:colOff>895350</xdr:colOff>
      <xdr:row>15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1</xdr:row>
      <xdr:rowOff>190500</xdr:rowOff>
    </xdr:from>
    <xdr:to>
      <xdr:col>10</xdr:col>
      <xdr:colOff>895350</xdr:colOff>
      <xdr:row>15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6" zoomScaleNormal="109" zoomScalePageLayoutView="109" workbookViewId="0">
      <selection activeCell="G30" sqref="G30"/>
    </sheetView>
  </sheetViews>
  <sheetFormatPr baseColWidth="10" defaultColWidth="18.6640625" defaultRowHeight="16" x14ac:dyDescent="0.2"/>
  <cols>
    <col min="1" max="1" width="17.1640625" customWidth="1"/>
    <col min="2" max="2" width="9" customWidth="1"/>
    <col min="3" max="3" width="12.33203125" customWidth="1"/>
    <col min="4" max="6" width="9" customWidth="1"/>
    <col min="7" max="7" width="9.83203125" customWidth="1"/>
  </cols>
  <sheetData>
    <row r="1" spans="1:7" ht="32" x14ac:dyDescent="0.2">
      <c r="B1" t="s">
        <v>0</v>
      </c>
      <c r="C1" s="13" t="s">
        <v>176</v>
      </c>
      <c r="D1" t="s">
        <v>175</v>
      </c>
      <c r="E1" t="s">
        <v>177</v>
      </c>
      <c r="F1" t="s">
        <v>178</v>
      </c>
      <c r="G1" s="13" t="s">
        <v>207</v>
      </c>
    </row>
    <row r="2" spans="1:7" x14ac:dyDescent="0.2">
      <c r="A2" t="s">
        <v>2</v>
      </c>
    </row>
    <row r="3" spans="1:7" x14ac:dyDescent="0.2">
      <c r="A3" t="s">
        <v>166</v>
      </c>
      <c r="B3" s="10">
        <f>'BFS Data'!H19</f>
        <v>21.266666666666666</v>
      </c>
      <c r="C3" s="10">
        <f>'BFS NoCL Data'!H19</f>
        <v>20.3</v>
      </c>
      <c r="D3" s="12">
        <f>'DFS Data'!H19</f>
        <v>67334.833333333328</v>
      </c>
      <c r="E3" s="10">
        <f>'ASTAR V1 Data'!H19</f>
        <v>19.966666666666665</v>
      </c>
      <c r="F3" s="10">
        <f>'ASTAR V2 Data'!H19</f>
        <v>19.333333333333332</v>
      </c>
      <c r="G3" s="14">
        <f>'Iterative Deepening'!H19</f>
        <v>25.6</v>
      </c>
    </row>
    <row r="4" spans="1:7" x14ac:dyDescent="0.2">
      <c r="A4" t="s">
        <v>167</v>
      </c>
      <c r="B4" s="10">
        <f>'BFS Data'!H20</f>
        <v>22</v>
      </c>
      <c r="C4" s="10">
        <f>'BFS NoCL Data'!H20</f>
        <v>20</v>
      </c>
      <c r="D4" s="12">
        <f>'DFS Data'!H20</f>
        <v>81205.5</v>
      </c>
      <c r="E4" s="10">
        <f>'ASTAR V1 Data'!H20</f>
        <v>21</v>
      </c>
      <c r="F4" s="10">
        <f>'ASTAR V2 Data'!H20</f>
        <v>20.5</v>
      </c>
      <c r="G4" s="14">
        <f>'Iterative Deepening'!H20</f>
        <v>25.5</v>
      </c>
    </row>
    <row r="5" spans="1:7" x14ac:dyDescent="0.2">
      <c r="A5" t="s">
        <v>168</v>
      </c>
      <c r="B5" s="10">
        <f>'BFS Data'!H21</f>
        <v>22</v>
      </c>
      <c r="C5" s="10">
        <f>'BFS NoCL Data'!H21</f>
        <v>22</v>
      </c>
      <c r="D5" s="10" t="e">
        <f>'DFS Data'!H21</f>
        <v>#N/A</v>
      </c>
      <c r="E5" s="10">
        <f>'ASTAR V1 Data'!H21</f>
        <v>20</v>
      </c>
      <c r="F5" s="10">
        <f>'ASTAR V2 Data'!H21</f>
        <v>22</v>
      </c>
      <c r="G5" s="14">
        <f>'Iterative Deepening'!H21</f>
        <v>25</v>
      </c>
    </row>
    <row r="6" spans="1:7" x14ac:dyDescent="0.2">
      <c r="A6" t="s">
        <v>179</v>
      </c>
      <c r="B6" s="10">
        <f>'BFS Data'!H22</f>
        <v>3.5712775009099684</v>
      </c>
      <c r="C6" s="10">
        <f>'BFS NoCL Data'!H22</f>
        <v>3.8520035091472509</v>
      </c>
      <c r="D6" s="12">
        <f>'DFS Data'!H22</f>
        <v>35919.952583375642</v>
      </c>
      <c r="E6" s="10">
        <f>'ASTAR V1 Data'!H22</f>
        <v>3.4986039908880069</v>
      </c>
      <c r="F6" s="10">
        <f>'ASTAR V2 Data'!H22</f>
        <v>3.5265821426978534</v>
      </c>
      <c r="G6" s="14">
        <f>'Iterative Deepening'!H22</f>
        <v>5.7750951626731712</v>
      </c>
    </row>
    <row r="7" spans="1:7" x14ac:dyDescent="0.2">
      <c r="B7" s="10"/>
      <c r="C7" s="10"/>
      <c r="D7" s="10"/>
      <c r="E7" s="10"/>
      <c r="F7" s="10"/>
    </row>
    <row r="8" spans="1:7" x14ac:dyDescent="0.2">
      <c r="A8" t="s">
        <v>170</v>
      </c>
      <c r="B8" s="10"/>
      <c r="C8" s="10"/>
      <c r="D8" s="10"/>
      <c r="E8" s="10"/>
      <c r="F8" s="10"/>
    </row>
    <row r="9" spans="1:7" x14ac:dyDescent="0.2">
      <c r="A9" t="s">
        <v>166</v>
      </c>
      <c r="B9" s="10">
        <f>'BFS Data'!I19</f>
        <v>14.845333333333334</v>
      </c>
      <c r="C9" s="10">
        <f>'BFS NoCL Data'!I19</f>
        <v>1930.6296666666665</v>
      </c>
      <c r="D9" s="10">
        <f>'DFS Data'!I19</f>
        <v>741.72966666666662</v>
      </c>
      <c r="E9" s="10">
        <f>'ASTAR V1 Data'!I19</f>
        <v>15.993333333333334</v>
      </c>
      <c r="F9" s="10">
        <f>'ASTAR V2 Data'!I19</f>
        <v>0.27099999999999991</v>
      </c>
      <c r="G9" s="14">
        <f>'Iterative Deepening'!I19</f>
        <v>13.46</v>
      </c>
    </row>
    <row r="10" spans="1:7" x14ac:dyDescent="0.2">
      <c r="A10" t="s">
        <v>167</v>
      </c>
      <c r="B10" s="10">
        <f>'BFS Data'!I20</f>
        <v>14.015000000000001</v>
      </c>
      <c r="C10" s="10">
        <f>'BFS NoCL Data'!I20</f>
        <v>11.68</v>
      </c>
      <c r="D10" s="10">
        <f>'DFS Data'!I20</f>
        <v>845.07500000000005</v>
      </c>
      <c r="E10" s="10">
        <f>'ASTAR V1 Data'!I20</f>
        <v>6.3049999999999997</v>
      </c>
      <c r="F10" s="10">
        <f>'ASTAR V2 Data'!I20</f>
        <v>0.11499999999999999</v>
      </c>
      <c r="G10" s="14">
        <f>'Iterative Deepening'!I20</f>
        <v>11.13</v>
      </c>
    </row>
    <row r="11" spans="1:7" x14ac:dyDescent="0.2">
      <c r="A11" t="s">
        <v>179</v>
      </c>
      <c r="B11" s="10">
        <f>'BFS Data'!I22</f>
        <v>11.714037771816347</v>
      </c>
      <c r="C11" s="10">
        <f>'BFS NoCL Data'!I22</f>
        <v>5535.1511512635643</v>
      </c>
      <c r="D11" s="10">
        <f>'DFS Data'!I22</f>
        <v>585.06508296076356</v>
      </c>
      <c r="E11" s="10">
        <f>'ASTAR V1 Data'!I22</f>
        <v>26.97043097776594</v>
      </c>
      <c r="F11" s="10">
        <f>'ASTAR V2 Data'!I22</f>
        <v>0.33418299756580827</v>
      </c>
      <c r="G11" s="14">
        <f>'Iterative Deepening'!I22</f>
        <v>7.909446883316174</v>
      </c>
    </row>
    <row r="12" spans="1:7" x14ac:dyDescent="0.2">
      <c r="B12" s="10"/>
      <c r="C12" s="10"/>
      <c r="D12" s="10"/>
      <c r="E12" s="10"/>
      <c r="F12" s="10"/>
    </row>
    <row r="13" spans="1:7" x14ac:dyDescent="0.2">
      <c r="A13" t="s">
        <v>171</v>
      </c>
      <c r="B13" s="10"/>
      <c r="C13" s="10"/>
      <c r="D13" s="10"/>
      <c r="E13" s="10"/>
      <c r="F13" s="10"/>
    </row>
    <row r="14" spans="1:7" x14ac:dyDescent="0.2">
      <c r="A14" t="s">
        <v>166</v>
      </c>
      <c r="B14" s="11">
        <f>'BFS Data'!J19</f>
        <v>80.520000000000024</v>
      </c>
      <c r="C14" s="11">
        <f>'BFS NoCL Data'!J19</f>
        <v>718.7600000000001</v>
      </c>
      <c r="D14" s="11">
        <f>'DFS Data'!J19</f>
        <v>143.69666666666666</v>
      </c>
      <c r="E14" s="11">
        <f>'ASTAR V1 Data'!J19</f>
        <v>27.330000000000005</v>
      </c>
      <c r="F14" s="11">
        <f>'ASTAR V2 Data'!J19</f>
        <v>20.963333333333335</v>
      </c>
      <c r="G14" s="14">
        <f>'Iterative Deepening'!J19</f>
        <v>28.266666666666669</v>
      </c>
    </row>
    <row r="15" spans="1:7" x14ac:dyDescent="0.2">
      <c r="A15" t="s">
        <v>167</v>
      </c>
      <c r="B15" s="11">
        <f>'BFS Data'!J20</f>
        <v>86.9</v>
      </c>
      <c r="C15" s="11">
        <f>'BFS NoCL Data'!J20</f>
        <v>179.7</v>
      </c>
      <c r="D15" s="11">
        <f>'DFS Data'!J20</f>
        <v>184.7</v>
      </c>
      <c r="E15" s="11">
        <f>'ASTAR V1 Data'!J20</f>
        <v>26.1</v>
      </c>
      <c r="F15" s="11">
        <f>'ASTAR V2 Data'!J20</f>
        <v>20.6</v>
      </c>
      <c r="G15" s="14">
        <f>'Iterative Deepening'!J20</f>
        <v>27.1</v>
      </c>
    </row>
    <row r="16" spans="1:7" x14ac:dyDescent="0.2">
      <c r="A16" t="s">
        <v>179</v>
      </c>
      <c r="B16" s="11">
        <f>'BFS Data'!J22</f>
        <v>30.682291871415888</v>
      </c>
      <c r="C16" s="11">
        <f>'BFS NoCL Data'!J22</f>
        <v>1294.4363506681334</v>
      </c>
      <c r="D16" s="11">
        <f>'DFS Data'!J22</f>
        <v>65.335164969633311</v>
      </c>
      <c r="E16" s="11">
        <f>'ASTAR V1 Data'!J22</f>
        <v>7.4109029651332046</v>
      </c>
      <c r="F16" s="11">
        <f>'ASTAR V2 Data'!J22</f>
        <v>0.83231431949521451</v>
      </c>
      <c r="G16" s="14">
        <f>'Iterative Deepening'!J22</f>
        <v>6.102816383940425</v>
      </c>
    </row>
    <row r="17" spans="1:7" x14ac:dyDescent="0.2">
      <c r="B17" s="10"/>
      <c r="C17" s="10"/>
      <c r="D17" s="10"/>
      <c r="E17" s="10"/>
      <c r="F17" s="10"/>
    </row>
    <row r="18" spans="1:7" x14ac:dyDescent="0.2">
      <c r="A18" t="s">
        <v>181</v>
      </c>
      <c r="B18" s="10"/>
      <c r="C18" s="10"/>
      <c r="D18" s="10"/>
      <c r="E18" s="10"/>
      <c r="F18" s="10"/>
    </row>
    <row r="19" spans="1:7" x14ac:dyDescent="0.2">
      <c r="A19" t="s">
        <v>166</v>
      </c>
      <c r="B19" s="12">
        <f>'BFS Data'!K19</f>
        <v>80349.066666666666</v>
      </c>
      <c r="C19" s="12">
        <f>'BFS NoCL Data'!K19</f>
        <v>766705.1</v>
      </c>
      <c r="D19" s="12">
        <f>'DFS Data'!K19</f>
        <v>91950.96666666666</v>
      </c>
      <c r="E19" s="12">
        <f>'ASTAR V1 Data'!K19</f>
        <v>8460.4666666666672</v>
      </c>
      <c r="F19" s="12">
        <f>'ASTAR V2 Data'!K19</f>
        <v>964.4666666666667</v>
      </c>
      <c r="G19" s="12">
        <f>'Iterative Deepening'!K19</f>
        <v>181770.63333333333</v>
      </c>
    </row>
    <row r="20" spans="1:7" x14ac:dyDescent="0.2">
      <c r="A20" t="s">
        <v>167</v>
      </c>
      <c r="B20" s="12">
        <f>'BFS Data'!K20</f>
        <v>79322.5</v>
      </c>
      <c r="C20" s="12">
        <f>'BFS NoCL Data'!K20</f>
        <v>176545.5</v>
      </c>
      <c r="D20" s="12">
        <f>'DFS Data'!K20</f>
        <v>106438</v>
      </c>
      <c r="E20" s="12">
        <f>'ASTAR V1 Data'!K20</f>
        <v>6792.5</v>
      </c>
      <c r="F20" s="12">
        <f>'ASTAR V2 Data'!K20</f>
        <v>627.5</v>
      </c>
      <c r="G20" s="12">
        <f>'Iterative Deepening'!K20</f>
        <v>126590.5</v>
      </c>
    </row>
    <row r="21" spans="1:7" x14ac:dyDescent="0.2">
      <c r="A21" t="s">
        <v>179</v>
      </c>
      <c r="B21" s="12">
        <f>'BFS Data'!K22</f>
        <v>51993.196178182669</v>
      </c>
      <c r="C21" s="12">
        <f>'BFS NoCL Data'!K22</f>
        <v>1420189.5198548229</v>
      </c>
      <c r="D21" s="12">
        <f>'DFS Data'!K22</f>
        <v>57307.128652961903</v>
      </c>
      <c r="E21" s="12">
        <f>'ASTAR V1 Data'!K22</f>
        <v>8296.8873462752035</v>
      </c>
      <c r="F21" s="12">
        <f>'ASTAR V2 Data'!K22</f>
        <v>882.17582629867331</v>
      </c>
      <c r="G21" s="12">
        <f>'Iterative Deepening'!K22</f>
        <v>156998.59546823613</v>
      </c>
    </row>
    <row r="42" spans="8:9" x14ac:dyDescent="0.2">
      <c r="H42" s="15" t="s">
        <v>206</v>
      </c>
      <c r="I42" s="15"/>
    </row>
  </sheetData>
  <mergeCells count="1">
    <mergeCell ref="H42:I42"/>
  </mergeCells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85" workbookViewId="0">
      <selection activeCell="B10" sqref="B10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  <c r="B3">
        <v>20</v>
      </c>
      <c r="C3">
        <v>5.69</v>
      </c>
      <c r="D3">
        <v>63.5</v>
      </c>
      <c r="E3">
        <v>46144</v>
      </c>
    </row>
    <row r="4" spans="1:5" x14ac:dyDescent="0.2">
      <c r="A4">
        <v>2</v>
      </c>
      <c r="B4">
        <v>22</v>
      </c>
      <c r="C4">
        <v>11.29</v>
      </c>
      <c r="D4">
        <v>84.3</v>
      </c>
      <c r="E4">
        <v>76318</v>
      </c>
    </row>
    <row r="5" spans="1:5" x14ac:dyDescent="0.2">
      <c r="A5">
        <v>3</v>
      </c>
      <c r="B5">
        <v>24</v>
      </c>
      <c r="C5">
        <v>20.190000000000001</v>
      </c>
      <c r="D5">
        <v>109</v>
      </c>
      <c r="E5">
        <v>124529</v>
      </c>
    </row>
    <row r="6" spans="1:5" x14ac:dyDescent="0.2">
      <c r="A6">
        <v>4</v>
      </c>
      <c r="B6">
        <v>19</v>
      </c>
      <c r="C6">
        <v>3.36</v>
      </c>
      <c r="D6">
        <v>49.1</v>
      </c>
      <c r="E6">
        <v>29908</v>
      </c>
    </row>
    <row r="7" spans="1:5" x14ac:dyDescent="0.2">
      <c r="A7">
        <v>5</v>
      </c>
      <c r="B7">
        <v>21</v>
      </c>
      <c r="C7">
        <v>8.5</v>
      </c>
      <c r="D7">
        <v>75.3</v>
      </c>
      <c r="E7">
        <v>62004</v>
      </c>
    </row>
    <row r="8" spans="1:5" x14ac:dyDescent="0.2">
      <c r="A8">
        <v>6</v>
      </c>
      <c r="B8">
        <v>28</v>
      </c>
      <c r="C8">
        <v>32.869999999999997</v>
      </c>
      <c r="D8">
        <v>119</v>
      </c>
      <c r="E8">
        <v>178036</v>
      </c>
    </row>
    <row r="9" spans="1:5" x14ac:dyDescent="0.2">
      <c r="A9">
        <v>7</v>
      </c>
      <c r="B9">
        <v>15</v>
      </c>
      <c r="C9">
        <v>0.77</v>
      </c>
      <c r="D9">
        <v>25.1</v>
      </c>
      <c r="E9">
        <v>7471</v>
      </c>
    </row>
    <row r="10" spans="1:5" x14ac:dyDescent="0.2">
      <c r="A10">
        <v>8</v>
      </c>
      <c r="B10">
        <v>24</v>
      </c>
      <c r="C10">
        <v>24.32</v>
      </c>
      <c r="D10">
        <v>115</v>
      </c>
      <c r="E10">
        <v>142050</v>
      </c>
    </row>
    <row r="11" spans="1:5" x14ac:dyDescent="0.2">
      <c r="A11">
        <v>9</v>
      </c>
      <c r="B11">
        <v>22</v>
      </c>
      <c r="C11">
        <v>13.72</v>
      </c>
      <c r="D11">
        <v>95.7</v>
      </c>
      <c r="E11">
        <v>87946</v>
      </c>
    </row>
    <row r="12" spans="1:5" x14ac:dyDescent="0.2">
      <c r="A12">
        <v>10</v>
      </c>
      <c r="B12">
        <v>22</v>
      </c>
      <c r="C12">
        <v>16.48</v>
      </c>
      <c r="D12">
        <v>101.2</v>
      </c>
      <c r="E12">
        <v>98397</v>
      </c>
    </row>
    <row r="13" spans="1:5" x14ac:dyDescent="0.2">
      <c r="A13">
        <v>11</v>
      </c>
      <c r="B13">
        <v>22</v>
      </c>
      <c r="C13">
        <v>16.170000000000002</v>
      </c>
      <c r="D13">
        <v>95.2</v>
      </c>
      <c r="E13">
        <v>88450</v>
      </c>
    </row>
    <row r="14" spans="1:5" x14ac:dyDescent="0.2">
      <c r="A14">
        <v>12</v>
      </c>
      <c r="B14">
        <v>22</v>
      </c>
      <c r="C14">
        <v>16.53</v>
      </c>
      <c r="D14">
        <v>97.6</v>
      </c>
      <c r="E14">
        <v>91754</v>
      </c>
    </row>
    <row r="15" spans="1:5" x14ac:dyDescent="0.2">
      <c r="A15">
        <v>13</v>
      </c>
      <c r="B15">
        <v>22</v>
      </c>
      <c r="C15">
        <v>14.37</v>
      </c>
      <c r="D15">
        <v>90.8</v>
      </c>
      <c r="E15">
        <v>83286</v>
      </c>
    </row>
    <row r="16" spans="1:5" x14ac:dyDescent="0.2">
      <c r="A16">
        <v>14</v>
      </c>
      <c r="B16">
        <v>22</v>
      </c>
      <c r="C16">
        <v>14.79</v>
      </c>
      <c r="D16">
        <v>89.5</v>
      </c>
      <c r="E16">
        <v>82327</v>
      </c>
    </row>
    <row r="17" spans="1:11" x14ac:dyDescent="0.2">
      <c r="A17" s="1">
        <v>15</v>
      </c>
      <c r="B17">
        <v>11</v>
      </c>
      <c r="C17">
        <v>0.13</v>
      </c>
      <c r="D17">
        <v>20.9</v>
      </c>
      <c r="E17">
        <v>1166</v>
      </c>
    </row>
    <row r="18" spans="1:11" x14ac:dyDescent="0.2">
      <c r="A18" s="1">
        <v>16</v>
      </c>
      <c r="B18" s="1">
        <v>26</v>
      </c>
      <c r="C18" s="1">
        <v>35.35</v>
      </c>
      <c r="D18" s="1">
        <v>117.5</v>
      </c>
      <c r="E18" s="1">
        <v>163174</v>
      </c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>
        <v>26</v>
      </c>
      <c r="C19" s="1">
        <v>39.53</v>
      </c>
      <c r="D19" s="1">
        <v>117.6</v>
      </c>
      <c r="E19" s="1">
        <v>165086</v>
      </c>
      <c r="G19" t="s">
        <v>166</v>
      </c>
      <c r="H19" s="3">
        <f>AVERAGE(B3:B32)</f>
        <v>21.266666666666666</v>
      </c>
      <c r="I19" s="2">
        <f t="shared" ref="I19:J19" si="0">AVERAGE(C3:C32)</f>
        <v>14.845333333333334</v>
      </c>
      <c r="J19" s="3">
        <f t="shared" si="0"/>
        <v>80.520000000000024</v>
      </c>
      <c r="K19" s="4">
        <f>AVERAGE(E3:E32)</f>
        <v>80349.066666666666</v>
      </c>
    </row>
    <row r="20" spans="1:11" x14ac:dyDescent="0.2">
      <c r="A20" s="1">
        <v>18</v>
      </c>
      <c r="B20" s="1">
        <v>25</v>
      </c>
      <c r="C20" s="1">
        <v>35.69</v>
      </c>
      <c r="D20" s="1">
        <v>115.4</v>
      </c>
      <c r="E20" s="1">
        <v>151806</v>
      </c>
      <c r="G20" t="s">
        <v>167</v>
      </c>
      <c r="H20" s="3">
        <f>MEDIAN(B3:B32)</f>
        <v>22</v>
      </c>
      <c r="I20" s="3">
        <f t="shared" ref="I20:K20" si="1">MEDIAN(C3:C32)</f>
        <v>14.015000000000001</v>
      </c>
      <c r="J20" s="3">
        <f t="shared" si="1"/>
        <v>86.9</v>
      </c>
      <c r="K20" s="4">
        <f t="shared" si="1"/>
        <v>79322.5</v>
      </c>
    </row>
    <row r="21" spans="1:11" x14ac:dyDescent="0.2">
      <c r="A21" s="1">
        <v>19</v>
      </c>
      <c r="B21" s="1">
        <v>21</v>
      </c>
      <c r="C21" s="1">
        <v>10.08</v>
      </c>
      <c r="D21" s="1">
        <v>74.400000000000006</v>
      </c>
      <c r="E21" s="1">
        <v>59939</v>
      </c>
      <c r="G21" t="s">
        <v>168</v>
      </c>
      <c r="H21" s="3">
        <f>MODE(B3:B32)</f>
        <v>22</v>
      </c>
      <c r="I21" s="3"/>
      <c r="J21" s="3"/>
      <c r="K21" s="3"/>
    </row>
    <row r="22" spans="1:11" x14ac:dyDescent="0.2">
      <c r="A22" s="1">
        <v>20</v>
      </c>
      <c r="B22" s="1">
        <v>18</v>
      </c>
      <c r="C22" s="1">
        <v>3.53</v>
      </c>
      <c r="D22" s="1">
        <v>46.2</v>
      </c>
      <c r="E22" s="1">
        <v>25855</v>
      </c>
      <c r="G22" t="s">
        <v>169</v>
      </c>
      <c r="H22" s="3">
        <f>_xlfn.STDEV.S(B3:B32)</f>
        <v>3.5712775009099684</v>
      </c>
      <c r="I22" s="3">
        <f>_xlfn.STDEV.S(C3:C32)</f>
        <v>11.714037771816347</v>
      </c>
      <c r="J22" s="3">
        <f>_xlfn.STDEV.S(D3:D32)</f>
        <v>30.682291871415888</v>
      </c>
      <c r="K22" s="4">
        <f>_xlfn.STDEV.S(E3:E32)</f>
        <v>51993.196178182669</v>
      </c>
    </row>
    <row r="23" spans="1:11" x14ac:dyDescent="0.2">
      <c r="A23" s="1">
        <v>21</v>
      </c>
      <c r="B23" s="1">
        <v>25</v>
      </c>
      <c r="C23" s="1">
        <v>31.49</v>
      </c>
      <c r="D23" s="1">
        <v>115.2</v>
      </c>
      <c r="E23" s="1">
        <v>145490</v>
      </c>
    </row>
    <row r="24" spans="1:11" x14ac:dyDescent="0.2">
      <c r="A24" s="1">
        <v>22</v>
      </c>
      <c r="B24" s="1">
        <v>18</v>
      </c>
      <c r="C24" s="1">
        <v>2.62</v>
      </c>
      <c r="D24" s="1">
        <v>40.5</v>
      </c>
      <c r="E24" s="1">
        <v>20037</v>
      </c>
    </row>
    <row r="25" spans="1:11" x14ac:dyDescent="0.2">
      <c r="A25" s="1">
        <v>23</v>
      </c>
      <c r="B25" s="1">
        <v>16</v>
      </c>
      <c r="C25" s="1">
        <v>1</v>
      </c>
      <c r="D25" s="1">
        <v>29.2</v>
      </c>
      <c r="E25" s="1">
        <v>8790</v>
      </c>
    </row>
    <row r="26" spans="1:11" x14ac:dyDescent="0.2">
      <c r="A26" s="1">
        <v>24</v>
      </c>
      <c r="B26" s="1">
        <v>20</v>
      </c>
      <c r="C26" s="1">
        <v>5.73</v>
      </c>
      <c r="D26" s="1">
        <v>61.4</v>
      </c>
      <c r="E26" s="1">
        <v>43750</v>
      </c>
    </row>
    <row r="27" spans="1:11" x14ac:dyDescent="0.2">
      <c r="A27" s="1">
        <v>25</v>
      </c>
      <c r="B27" s="1">
        <v>24</v>
      </c>
      <c r="C27" s="1">
        <v>23.82</v>
      </c>
      <c r="D27" s="1">
        <v>106.8</v>
      </c>
      <c r="E27" s="1">
        <v>119174</v>
      </c>
    </row>
    <row r="28" spans="1:11" x14ac:dyDescent="0.2">
      <c r="A28" s="1">
        <v>26</v>
      </c>
      <c r="B28" s="1">
        <v>24</v>
      </c>
      <c r="C28" s="1">
        <v>27.61</v>
      </c>
      <c r="D28" s="1">
        <v>110.3</v>
      </c>
      <c r="E28" s="1">
        <v>127313</v>
      </c>
    </row>
    <row r="29" spans="1:11" x14ac:dyDescent="0.2">
      <c r="A29" s="1">
        <v>27</v>
      </c>
      <c r="B29" s="1">
        <v>22</v>
      </c>
      <c r="C29" s="1">
        <v>14.31</v>
      </c>
      <c r="D29" s="1">
        <v>83.7</v>
      </c>
      <c r="E29" s="1">
        <v>75500</v>
      </c>
    </row>
    <row r="30" spans="1:11" x14ac:dyDescent="0.2">
      <c r="A30" s="1">
        <v>28</v>
      </c>
      <c r="B30" s="1">
        <v>19</v>
      </c>
      <c r="C30" s="1">
        <v>4.3</v>
      </c>
      <c r="D30" s="1">
        <v>48.8</v>
      </c>
      <c r="E30" s="1">
        <v>29980</v>
      </c>
    </row>
    <row r="31" spans="1:11" x14ac:dyDescent="0.2">
      <c r="A31" s="1">
        <v>29</v>
      </c>
      <c r="B31" s="1">
        <v>19</v>
      </c>
      <c r="C31" s="1">
        <v>5.98</v>
      </c>
      <c r="D31" s="1">
        <v>58.8</v>
      </c>
      <c r="E31" s="1">
        <v>40295</v>
      </c>
    </row>
    <row r="32" spans="1:11" x14ac:dyDescent="0.2">
      <c r="A32" s="1">
        <v>30</v>
      </c>
      <c r="B32" s="1">
        <v>19</v>
      </c>
      <c r="C32" s="1">
        <v>5.14</v>
      </c>
      <c r="D32" s="1">
        <v>58.6</v>
      </c>
      <c r="E32" s="1">
        <v>34497</v>
      </c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H19" sqref="H19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s="16" t="s">
        <v>174</v>
      </c>
      <c r="B1" s="16"/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  <c r="B3">
        <v>20</v>
      </c>
      <c r="C3">
        <v>10.66</v>
      </c>
      <c r="D3">
        <v>182.4</v>
      </c>
      <c r="E3">
        <v>179826</v>
      </c>
    </row>
    <row r="4" spans="1:5" x14ac:dyDescent="0.2">
      <c r="A4">
        <v>2</v>
      </c>
      <c r="B4">
        <v>24</v>
      </c>
      <c r="C4">
        <v>267</v>
      </c>
      <c r="D4">
        <v>1020</v>
      </c>
      <c r="E4">
        <v>1078867</v>
      </c>
    </row>
    <row r="5" spans="1:5" x14ac:dyDescent="0.2">
      <c r="A5">
        <v>3</v>
      </c>
      <c r="B5">
        <v>22</v>
      </c>
      <c r="C5">
        <v>50.63</v>
      </c>
      <c r="D5">
        <v>422.8</v>
      </c>
      <c r="E5">
        <v>434928</v>
      </c>
    </row>
    <row r="6" spans="1:5" s="1" customFormat="1" x14ac:dyDescent="0.2">
      <c r="A6" s="1">
        <v>4</v>
      </c>
      <c r="B6" s="1">
        <v>27</v>
      </c>
      <c r="C6" s="1">
        <v>24551.07</v>
      </c>
      <c r="D6" s="1">
        <v>5990</v>
      </c>
      <c r="E6" s="1">
        <v>6491644</v>
      </c>
    </row>
    <row r="7" spans="1:5" x14ac:dyDescent="0.2">
      <c r="A7">
        <v>5</v>
      </c>
      <c r="B7">
        <v>20</v>
      </c>
      <c r="C7">
        <v>7.7</v>
      </c>
      <c r="D7">
        <v>153.5</v>
      </c>
      <c r="E7">
        <v>142935</v>
      </c>
    </row>
    <row r="8" spans="1:5" x14ac:dyDescent="0.2">
      <c r="A8">
        <v>6</v>
      </c>
      <c r="B8">
        <v>24</v>
      </c>
      <c r="C8">
        <v>630.91</v>
      </c>
      <c r="D8">
        <v>1020</v>
      </c>
      <c r="E8">
        <v>1079055</v>
      </c>
    </row>
    <row r="9" spans="1:5" x14ac:dyDescent="0.2">
      <c r="A9">
        <v>7</v>
      </c>
      <c r="B9">
        <v>17</v>
      </c>
      <c r="C9">
        <v>1.6</v>
      </c>
      <c r="D9">
        <v>53.3</v>
      </c>
      <c r="E9">
        <v>33337</v>
      </c>
    </row>
    <row r="10" spans="1:5" x14ac:dyDescent="0.2">
      <c r="A10">
        <v>8</v>
      </c>
      <c r="B10">
        <v>21</v>
      </c>
      <c r="C10">
        <v>33.79</v>
      </c>
      <c r="D10">
        <v>301.89999999999998</v>
      </c>
      <c r="E10">
        <v>306437</v>
      </c>
    </row>
    <row r="11" spans="1:5" x14ac:dyDescent="0.2">
      <c r="A11">
        <v>9</v>
      </c>
      <c r="B11">
        <v>26</v>
      </c>
      <c r="C11">
        <v>13751.58</v>
      </c>
      <c r="D11">
        <v>3220</v>
      </c>
      <c r="E11">
        <v>3534461</v>
      </c>
    </row>
    <row r="12" spans="1:5" x14ac:dyDescent="0.2">
      <c r="A12">
        <v>10</v>
      </c>
      <c r="B12">
        <v>20</v>
      </c>
      <c r="C12">
        <v>8.84</v>
      </c>
      <c r="D12">
        <v>138.30000000000001</v>
      </c>
      <c r="E12">
        <v>122175</v>
      </c>
    </row>
    <row r="13" spans="1:5" x14ac:dyDescent="0.2">
      <c r="A13">
        <v>11</v>
      </c>
      <c r="B13">
        <v>20</v>
      </c>
      <c r="C13">
        <v>12.7</v>
      </c>
      <c r="D13">
        <v>177</v>
      </c>
      <c r="E13">
        <v>173265</v>
      </c>
    </row>
    <row r="14" spans="1:5" x14ac:dyDescent="0.2">
      <c r="A14">
        <v>12</v>
      </c>
      <c r="B14">
        <v>15</v>
      </c>
      <c r="C14">
        <v>0.63</v>
      </c>
      <c r="D14">
        <v>35</v>
      </c>
      <c r="E14">
        <v>13838</v>
      </c>
    </row>
    <row r="15" spans="1:5" x14ac:dyDescent="0.2">
      <c r="A15">
        <v>13</v>
      </c>
      <c r="B15">
        <v>22</v>
      </c>
      <c r="C15">
        <v>168.73</v>
      </c>
      <c r="D15">
        <v>523</v>
      </c>
      <c r="E15">
        <v>535714</v>
      </c>
    </row>
    <row r="16" spans="1:5" s="1" customFormat="1" x14ac:dyDescent="0.2">
      <c r="A16" s="1">
        <v>14</v>
      </c>
      <c r="B16" s="1">
        <v>26</v>
      </c>
      <c r="C16" s="1">
        <v>14116.12</v>
      </c>
      <c r="D16" s="1">
        <v>3410</v>
      </c>
      <c r="E16" s="1">
        <v>3790878</v>
      </c>
    </row>
    <row r="17" spans="1:11" x14ac:dyDescent="0.2">
      <c r="A17" s="1">
        <v>15</v>
      </c>
      <c r="B17">
        <v>22</v>
      </c>
      <c r="C17">
        <v>263.83</v>
      </c>
      <c r="D17">
        <v>542.4</v>
      </c>
      <c r="E17">
        <v>589379</v>
      </c>
    </row>
    <row r="18" spans="1:11" x14ac:dyDescent="0.2">
      <c r="A18" s="1">
        <v>16</v>
      </c>
      <c r="B18" s="1">
        <v>19</v>
      </c>
      <c r="C18" s="1">
        <v>6.5</v>
      </c>
      <c r="D18" s="1">
        <v>98.4</v>
      </c>
      <c r="E18" s="1">
        <v>82294</v>
      </c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>
        <v>22</v>
      </c>
      <c r="C19" s="1">
        <v>174.42</v>
      </c>
      <c r="D19" s="1">
        <v>465.5</v>
      </c>
      <c r="E19" s="1">
        <v>490843</v>
      </c>
      <c r="G19" t="s">
        <v>166</v>
      </c>
      <c r="H19" s="3">
        <f>AVERAGE(B3:B32)</f>
        <v>20.3</v>
      </c>
      <c r="I19" s="2">
        <f t="shared" ref="I19:J19" si="0">AVERAGE(C3:C32)</f>
        <v>1930.6296666666665</v>
      </c>
      <c r="J19" s="3">
        <f t="shared" si="0"/>
        <v>718.7600000000001</v>
      </c>
      <c r="K19" s="4">
        <f>AVERAGE(E3:E32)</f>
        <v>766705.1</v>
      </c>
    </row>
    <row r="20" spans="1:11" x14ac:dyDescent="0.2">
      <c r="A20" s="1">
        <v>18</v>
      </c>
      <c r="B20" s="1">
        <v>17</v>
      </c>
      <c r="C20" s="1">
        <v>2.42</v>
      </c>
      <c r="D20" s="1">
        <v>52.9</v>
      </c>
      <c r="E20" s="1">
        <v>36871</v>
      </c>
      <c r="G20" t="s">
        <v>167</v>
      </c>
      <c r="H20" s="3">
        <f>MEDIAN(B3:B32)</f>
        <v>20</v>
      </c>
      <c r="I20" s="3">
        <f t="shared" ref="I20:K20" si="1">MEDIAN(C3:C32)</f>
        <v>11.68</v>
      </c>
      <c r="J20" s="3">
        <f t="shared" si="1"/>
        <v>179.7</v>
      </c>
      <c r="K20" s="4">
        <f t="shared" si="1"/>
        <v>176545.5</v>
      </c>
    </row>
    <row r="21" spans="1:11" x14ac:dyDescent="0.2">
      <c r="A21" s="1">
        <v>19</v>
      </c>
      <c r="B21" s="1">
        <v>18</v>
      </c>
      <c r="C21" s="1">
        <v>5.16</v>
      </c>
      <c r="D21" s="1">
        <v>78.3</v>
      </c>
      <c r="E21" s="1">
        <v>64337</v>
      </c>
      <c r="G21" t="s">
        <v>168</v>
      </c>
      <c r="H21" s="3">
        <f>MODE(B3:B32)</f>
        <v>22</v>
      </c>
      <c r="I21" s="3"/>
      <c r="J21" s="3"/>
      <c r="K21" s="3"/>
    </row>
    <row r="22" spans="1:11" x14ac:dyDescent="0.2">
      <c r="A22" s="1">
        <v>20</v>
      </c>
      <c r="B22" s="1">
        <v>23</v>
      </c>
      <c r="C22" s="1">
        <v>690.01</v>
      </c>
      <c r="D22" s="1">
        <v>724.9</v>
      </c>
      <c r="E22" s="1">
        <v>747000</v>
      </c>
      <c r="G22" t="s">
        <v>169</v>
      </c>
      <c r="H22" s="3">
        <f>_xlfn.STDEV.S(B3:B32)</f>
        <v>3.8520035091472509</v>
      </c>
      <c r="I22" s="3">
        <f>_xlfn.STDEV.S(C3:C32)</f>
        <v>5535.1511512635643</v>
      </c>
      <c r="J22" s="3">
        <f>_xlfn.STDEV.S(D3:D32)</f>
        <v>1294.4363506681334</v>
      </c>
      <c r="K22" s="4">
        <f>_xlfn.STDEV.S(E3:E32)</f>
        <v>1420189.5198548229</v>
      </c>
    </row>
    <row r="23" spans="1:11" x14ac:dyDescent="0.2">
      <c r="A23" s="1">
        <v>21</v>
      </c>
      <c r="B23" s="1">
        <v>24</v>
      </c>
      <c r="C23" s="1">
        <v>2841.16</v>
      </c>
      <c r="D23" s="1">
        <v>1370</v>
      </c>
      <c r="E23" s="1">
        <v>1547650</v>
      </c>
      <c r="G23" t="s">
        <v>182</v>
      </c>
      <c r="H23">
        <f>MAX(B3:B32)</f>
        <v>27</v>
      </c>
      <c r="I23">
        <f t="shared" ref="I23:K23" si="2">MAX(C3:C32)</f>
        <v>24551.07</v>
      </c>
      <c r="J23">
        <f t="shared" si="2"/>
        <v>5990</v>
      </c>
      <c r="K23">
        <f t="shared" si="2"/>
        <v>6491644</v>
      </c>
    </row>
    <row r="24" spans="1:11" s="1" customFormat="1" x14ac:dyDescent="0.2">
      <c r="A24" s="1">
        <v>22</v>
      </c>
      <c r="B24" s="1">
        <v>17</v>
      </c>
      <c r="C24" s="1">
        <v>1.77</v>
      </c>
      <c r="D24" s="1">
        <v>53.2</v>
      </c>
      <c r="E24" s="1">
        <v>35807</v>
      </c>
      <c r="G24" s="1" t="s">
        <v>183</v>
      </c>
      <c r="H24" s="1">
        <f>MIN(B3:B32)</f>
        <v>9</v>
      </c>
      <c r="I24" s="1">
        <f t="shared" ref="I24:K24" si="3">MIN(C3:C32)</f>
        <v>0.02</v>
      </c>
      <c r="J24" s="1">
        <f t="shared" si="3"/>
        <v>20.5</v>
      </c>
      <c r="K24" s="1">
        <f t="shared" si="3"/>
        <v>401</v>
      </c>
    </row>
    <row r="25" spans="1:11" x14ac:dyDescent="0.2">
      <c r="A25" s="1">
        <v>23</v>
      </c>
      <c r="B25" s="1">
        <v>19</v>
      </c>
      <c r="C25" s="1">
        <v>7.3</v>
      </c>
      <c r="D25" s="1">
        <v>125.7</v>
      </c>
      <c r="E25" s="1">
        <v>118516</v>
      </c>
    </row>
    <row r="26" spans="1:11" x14ac:dyDescent="0.2">
      <c r="A26" s="1">
        <v>24</v>
      </c>
      <c r="B26" s="1">
        <v>9</v>
      </c>
      <c r="C26" s="1">
        <v>0.02</v>
      </c>
      <c r="D26" s="1">
        <v>20.5</v>
      </c>
      <c r="E26" s="1">
        <v>401</v>
      </c>
    </row>
    <row r="27" spans="1:11" x14ac:dyDescent="0.2">
      <c r="A27" s="1">
        <v>25</v>
      </c>
      <c r="B27" s="1">
        <v>20</v>
      </c>
      <c r="C27" s="1">
        <v>10.06</v>
      </c>
      <c r="D27" s="1">
        <v>157</v>
      </c>
      <c r="E27" s="1">
        <v>149805</v>
      </c>
    </row>
    <row r="28" spans="1:11" x14ac:dyDescent="0.2">
      <c r="A28" s="1">
        <v>26</v>
      </c>
      <c r="B28" s="1">
        <v>19</v>
      </c>
      <c r="C28" s="1">
        <v>6.14</v>
      </c>
      <c r="D28" s="1">
        <v>114.3</v>
      </c>
      <c r="E28" s="1">
        <v>102689</v>
      </c>
    </row>
    <row r="29" spans="1:11" x14ac:dyDescent="0.2">
      <c r="A29" s="1">
        <v>27</v>
      </c>
      <c r="B29" s="1">
        <v>22</v>
      </c>
      <c r="C29" s="1">
        <v>149.71</v>
      </c>
      <c r="D29" s="1">
        <v>507.8</v>
      </c>
      <c r="E29" s="1">
        <v>518213</v>
      </c>
    </row>
    <row r="30" spans="1:11" x14ac:dyDescent="0.2">
      <c r="A30" s="1">
        <v>28</v>
      </c>
      <c r="B30" s="1">
        <v>22</v>
      </c>
      <c r="C30" s="1">
        <v>141.99</v>
      </c>
      <c r="D30" s="1">
        <v>466.6</v>
      </c>
      <c r="E30" s="1">
        <v>493159</v>
      </c>
    </row>
    <row r="31" spans="1:11" x14ac:dyDescent="0.2">
      <c r="A31" s="1">
        <v>29</v>
      </c>
      <c r="B31" s="1">
        <v>19</v>
      </c>
      <c r="C31" s="1">
        <v>6.24</v>
      </c>
      <c r="D31" s="1">
        <v>113.4</v>
      </c>
      <c r="E31" s="1">
        <v>102122</v>
      </c>
    </row>
    <row r="32" spans="1:11" x14ac:dyDescent="0.2">
      <c r="A32" s="1">
        <v>30</v>
      </c>
      <c r="B32" s="1">
        <v>13</v>
      </c>
      <c r="C32" s="1">
        <v>0.2</v>
      </c>
      <c r="D32" s="1">
        <v>24.7</v>
      </c>
      <c r="E32" s="1">
        <v>4707</v>
      </c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125" workbookViewId="0">
      <selection activeCell="H19" sqref="H19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s="16" t="s">
        <v>175</v>
      </c>
      <c r="B1" s="16"/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  <c r="B3">
        <v>102337</v>
      </c>
      <c r="C3">
        <v>1085.0999999999999</v>
      </c>
      <c r="D3">
        <v>194.6</v>
      </c>
      <c r="E3">
        <v>125788</v>
      </c>
    </row>
    <row r="4" spans="1:5" x14ac:dyDescent="0.2">
      <c r="A4">
        <v>2</v>
      </c>
      <c r="B4">
        <v>101358</v>
      </c>
      <c r="C4">
        <v>1179</v>
      </c>
      <c r="D4">
        <v>216.7</v>
      </c>
      <c r="E4">
        <v>134755</v>
      </c>
    </row>
    <row r="5" spans="1:5" x14ac:dyDescent="0.2">
      <c r="A5">
        <v>3</v>
      </c>
      <c r="B5">
        <v>54047</v>
      </c>
      <c r="C5">
        <v>277.58999999999997</v>
      </c>
      <c r="D5">
        <v>125.2</v>
      </c>
      <c r="E5">
        <v>54827</v>
      </c>
    </row>
    <row r="6" spans="1:5" x14ac:dyDescent="0.2">
      <c r="A6">
        <v>4</v>
      </c>
      <c r="B6">
        <v>86107</v>
      </c>
      <c r="C6">
        <v>727.74</v>
      </c>
      <c r="D6">
        <v>175.1</v>
      </c>
      <c r="E6">
        <v>91186</v>
      </c>
    </row>
    <row r="7" spans="1:5" x14ac:dyDescent="0.2">
      <c r="A7">
        <v>5</v>
      </c>
      <c r="B7">
        <v>80903</v>
      </c>
      <c r="C7">
        <v>1261.78</v>
      </c>
      <c r="D7">
        <v>196</v>
      </c>
      <c r="E7">
        <v>161615</v>
      </c>
    </row>
    <row r="8" spans="1:5" x14ac:dyDescent="0.2">
      <c r="A8">
        <v>6</v>
      </c>
      <c r="B8">
        <v>16290</v>
      </c>
      <c r="C8">
        <v>11.89</v>
      </c>
      <c r="D8">
        <v>48.3</v>
      </c>
      <c r="E8">
        <v>16412</v>
      </c>
    </row>
    <row r="9" spans="1:5" x14ac:dyDescent="0.2">
      <c r="A9">
        <v>7</v>
      </c>
      <c r="B9">
        <v>18964</v>
      </c>
      <c r="C9">
        <v>12.86</v>
      </c>
      <c r="D9">
        <v>56.6</v>
      </c>
      <c r="E9">
        <v>19120</v>
      </c>
    </row>
    <row r="10" spans="1:5" x14ac:dyDescent="0.2">
      <c r="A10">
        <v>8</v>
      </c>
      <c r="B10">
        <v>7720</v>
      </c>
      <c r="C10">
        <v>2.46</v>
      </c>
      <c r="D10">
        <v>32.299999999999997</v>
      </c>
      <c r="E10">
        <v>7775</v>
      </c>
    </row>
    <row r="11" spans="1:5" x14ac:dyDescent="0.2">
      <c r="A11">
        <v>9</v>
      </c>
      <c r="B11">
        <v>96758</v>
      </c>
      <c r="C11">
        <v>1288.26</v>
      </c>
      <c r="D11">
        <v>195</v>
      </c>
      <c r="E11">
        <v>145317</v>
      </c>
    </row>
    <row r="12" spans="1:5" x14ac:dyDescent="0.2">
      <c r="A12">
        <v>10</v>
      </c>
      <c r="B12">
        <v>97712</v>
      </c>
      <c r="C12">
        <v>1288.9000000000001</v>
      </c>
      <c r="D12">
        <v>196</v>
      </c>
      <c r="E12">
        <v>144540</v>
      </c>
    </row>
    <row r="13" spans="1:5" x14ac:dyDescent="0.2">
      <c r="A13">
        <v>11</v>
      </c>
      <c r="B13">
        <v>26203</v>
      </c>
      <c r="C13">
        <v>36.42</v>
      </c>
      <c r="D13">
        <v>68.400000000000006</v>
      </c>
      <c r="E13">
        <v>26428</v>
      </c>
    </row>
    <row r="14" spans="1:5" x14ac:dyDescent="0.2">
      <c r="A14">
        <v>12</v>
      </c>
      <c r="B14">
        <v>99441</v>
      </c>
      <c r="C14">
        <v>1072.3699999999999</v>
      </c>
      <c r="D14">
        <v>184.9</v>
      </c>
      <c r="E14">
        <v>113763</v>
      </c>
    </row>
    <row r="15" spans="1:5" x14ac:dyDescent="0.2">
      <c r="A15">
        <v>13</v>
      </c>
      <c r="B15">
        <v>75940</v>
      </c>
      <c r="C15">
        <v>602.04999999999995</v>
      </c>
      <c r="D15">
        <v>167</v>
      </c>
      <c r="E15">
        <v>78722</v>
      </c>
    </row>
    <row r="16" spans="1:5" x14ac:dyDescent="0.2">
      <c r="A16">
        <v>14</v>
      </c>
      <c r="B16">
        <v>102202</v>
      </c>
      <c r="C16">
        <v>718.04</v>
      </c>
      <c r="D16">
        <v>192.6</v>
      </c>
      <c r="E16">
        <v>131664</v>
      </c>
    </row>
    <row r="17" spans="1:11" x14ac:dyDescent="0.2">
      <c r="A17" s="1">
        <v>15</v>
      </c>
      <c r="B17">
        <v>28945</v>
      </c>
      <c r="C17">
        <v>26.4</v>
      </c>
      <c r="D17">
        <v>74.5</v>
      </c>
      <c r="E17">
        <v>29201</v>
      </c>
    </row>
    <row r="18" spans="1:11" x14ac:dyDescent="0.2">
      <c r="A18" s="1">
        <v>16</v>
      </c>
      <c r="B18" s="1">
        <v>80726</v>
      </c>
      <c r="C18" s="1">
        <v>215.59</v>
      </c>
      <c r="D18" s="1">
        <v>162.9</v>
      </c>
      <c r="E18" s="1">
        <v>84411</v>
      </c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>
        <v>85701</v>
      </c>
      <c r="C19" s="1">
        <v>1548.02</v>
      </c>
      <c r="D19" s="1">
        <v>186.4</v>
      </c>
      <c r="E19" s="1">
        <v>157874</v>
      </c>
      <c r="G19" t="s">
        <v>166</v>
      </c>
      <c r="H19" s="3">
        <f>AVERAGE(B3:B32)</f>
        <v>67334.833333333328</v>
      </c>
      <c r="I19" s="2">
        <f>AVERAGE(C3:C32)</f>
        <v>741.72966666666662</v>
      </c>
      <c r="J19" s="3">
        <f>AVERAGE(D3:D32)</f>
        <v>143.69666666666666</v>
      </c>
      <c r="K19" s="4">
        <f>AVERAGE(E3:E32)</f>
        <v>91950.96666666666</v>
      </c>
    </row>
    <row r="20" spans="1:11" x14ac:dyDescent="0.2">
      <c r="A20" s="1">
        <v>18</v>
      </c>
      <c r="B20" s="1">
        <v>60934</v>
      </c>
      <c r="C20" s="1">
        <v>431.88</v>
      </c>
      <c r="D20" s="1">
        <v>139.19999999999999</v>
      </c>
      <c r="E20" s="1">
        <v>62287</v>
      </c>
      <c r="G20" t="s">
        <v>167</v>
      </c>
      <c r="H20" s="3">
        <f>MEDIAN(B3:B32)</f>
        <v>81205.5</v>
      </c>
      <c r="I20" s="3">
        <f>MEDIAN(C3:C32)</f>
        <v>845.07500000000005</v>
      </c>
      <c r="J20" s="3">
        <f>MEDIAN(D3:D32)</f>
        <v>184.7</v>
      </c>
      <c r="K20" s="4">
        <f>MEDIAN(E3:E32)</f>
        <v>106438</v>
      </c>
    </row>
    <row r="21" spans="1:11" x14ac:dyDescent="0.2">
      <c r="A21" s="1">
        <v>19</v>
      </c>
      <c r="B21" s="1">
        <v>29701</v>
      </c>
      <c r="C21" s="1">
        <v>78.47</v>
      </c>
      <c r="D21" s="1">
        <v>77.3</v>
      </c>
      <c r="E21" s="1">
        <v>29995</v>
      </c>
      <c r="G21" t="s">
        <v>168</v>
      </c>
      <c r="H21" s="3" t="e">
        <f>MODE(B4:B32)</f>
        <v>#N/A</v>
      </c>
      <c r="I21" s="3"/>
      <c r="J21" s="3"/>
      <c r="K21" s="3"/>
    </row>
    <row r="22" spans="1:11" x14ac:dyDescent="0.2">
      <c r="A22" s="1">
        <v>20</v>
      </c>
      <c r="B22" s="1">
        <v>100762</v>
      </c>
      <c r="C22" s="1">
        <v>1238.76</v>
      </c>
      <c r="D22" s="1">
        <v>192.2</v>
      </c>
      <c r="E22" s="1">
        <v>137006</v>
      </c>
      <c r="G22" t="s">
        <v>169</v>
      </c>
      <c r="H22" s="3">
        <f>_xlfn.STDEV.S(B3:B32)</f>
        <v>35919.952583375642</v>
      </c>
      <c r="I22" s="3">
        <f>_xlfn.STDEV.S(C3:C32)</f>
        <v>585.06508296076356</v>
      </c>
      <c r="J22" s="3">
        <f>_xlfn.STDEV.S(D3:D32)</f>
        <v>65.335164969633311</v>
      </c>
      <c r="K22" s="4">
        <f>_xlfn.STDEV.S(E3:E32)</f>
        <v>57307.128652961903</v>
      </c>
    </row>
    <row r="23" spans="1:11" x14ac:dyDescent="0.2">
      <c r="A23" s="1">
        <v>21</v>
      </c>
      <c r="B23" s="1">
        <v>81508</v>
      </c>
      <c r="C23" s="1">
        <v>1538.54</v>
      </c>
      <c r="D23" s="1">
        <v>184.5</v>
      </c>
      <c r="E23" s="1">
        <v>161170</v>
      </c>
    </row>
    <row r="24" spans="1:11" x14ac:dyDescent="0.2">
      <c r="A24" s="1">
        <v>22</v>
      </c>
      <c r="B24" s="1">
        <v>102433</v>
      </c>
      <c r="C24" s="1">
        <v>1483.97</v>
      </c>
      <c r="D24" s="1">
        <v>195.7</v>
      </c>
      <c r="E24" s="1">
        <v>129161</v>
      </c>
    </row>
    <row r="25" spans="1:11" x14ac:dyDescent="0.2">
      <c r="A25" s="1">
        <v>23</v>
      </c>
      <c r="B25" s="1">
        <v>102227</v>
      </c>
      <c r="C25" s="1">
        <v>1369.33</v>
      </c>
      <c r="D25" s="1">
        <v>192.6</v>
      </c>
      <c r="E25" s="1">
        <v>131335</v>
      </c>
    </row>
    <row r="26" spans="1:11" x14ac:dyDescent="0.2">
      <c r="A26" s="1">
        <v>24</v>
      </c>
      <c r="B26" s="1">
        <v>99210</v>
      </c>
      <c r="C26" s="1">
        <v>1259.77</v>
      </c>
      <c r="D26" s="1">
        <v>191.2</v>
      </c>
      <c r="E26" s="1">
        <v>141711</v>
      </c>
    </row>
    <row r="27" spans="1:11" x14ac:dyDescent="0.2">
      <c r="A27" s="1">
        <v>25</v>
      </c>
      <c r="B27" s="1">
        <v>92077</v>
      </c>
      <c r="C27" s="1">
        <v>962.41</v>
      </c>
      <c r="D27" s="1">
        <v>198.2</v>
      </c>
      <c r="E27" s="1">
        <v>99113</v>
      </c>
    </row>
    <row r="28" spans="1:11" x14ac:dyDescent="0.2">
      <c r="A28" s="1">
        <v>26</v>
      </c>
      <c r="B28" s="1">
        <v>79657</v>
      </c>
      <c r="C28" s="1">
        <v>1293.69</v>
      </c>
      <c r="D28" s="1">
        <v>185.9</v>
      </c>
      <c r="E28" s="1">
        <v>162516</v>
      </c>
    </row>
    <row r="29" spans="1:11" x14ac:dyDescent="0.2">
      <c r="A29" s="1">
        <v>27</v>
      </c>
      <c r="B29" s="1">
        <v>8415</v>
      </c>
      <c r="C29" s="1">
        <v>3.38</v>
      </c>
      <c r="D29" s="1">
        <v>32.6</v>
      </c>
      <c r="E29" s="1">
        <v>8478</v>
      </c>
    </row>
    <row r="30" spans="1:11" x14ac:dyDescent="0.2">
      <c r="A30" s="1">
        <v>28</v>
      </c>
      <c r="B30" s="1">
        <v>11727</v>
      </c>
      <c r="C30" s="1">
        <v>6.2</v>
      </c>
      <c r="D30" s="1">
        <v>39.799999999999997</v>
      </c>
      <c r="E30" s="1">
        <v>11814</v>
      </c>
    </row>
    <row r="31" spans="1:11" x14ac:dyDescent="0.2">
      <c r="A31" s="1">
        <v>29</v>
      </c>
      <c r="B31" s="1">
        <v>86650</v>
      </c>
      <c r="C31" s="1">
        <v>1229.97</v>
      </c>
      <c r="D31" s="1">
        <v>186.2</v>
      </c>
      <c r="E31" s="1">
        <v>157131</v>
      </c>
    </row>
    <row r="32" spans="1:11" x14ac:dyDescent="0.2">
      <c r="A32" s="1">
        <v>30</v>
      </c>
      <c r="B32" s="1">
        <v>3390</v>
      </c>
      <c r="C32" s="1">
        <v>1.05</v>
      </c>
      <c r="D32" s="1">
        <v>23</v>
      </c>
      <c r="E32" s="1">
        <v>3414</v>
      </c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E32" sqref="E32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s="16" t="s">
        <v>204</v>
      </c>
      <c r="B1" s="16"/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  <c r="B3">
        <v>18</v>
      </c>
      <c r="C3">
        <v>0.41</v>
      </c>
      <c r="D3">
        <v>21.1</v>
      </c>
      <c r="E3">
        <v>1460</v>
      </c>
    </row>
    <row r="4" spans="1:5" x14ac:dyDescent="0.2">
      <c r="A4">
        <v>2</v>
      </c>
      <c r="B4">
        <v>23</v>
      </c>
      <c r="C4">
        <v>30.07</v>
      </c>
      <c r="D4">
        <v>35</v>
      </c>
      <c r="E4">
        <v>16276</v>
      </c>
    </row>
    <row r="5" spans="1:5" x14ac:dyDescent="0.2">
      <c r="A5">
        <v>3</v>
      </c>
      <c r="B5">
        <v>20</v>
      </c>
      <c r="C5">
        <v>4.47</v>
      </c>
      <c r="D5">
        <v>24.8</v>
      </c>
      <c r="E5">
        <v>5659</v>
      </c>
    </row>
    <row r="6" spans="1:5" x14ac:dyDescent="0.2">
      <c r="A6">
        <v>4</v>
      </c>
      <c r="B6">
        <v>22</v>
      </c>
      <c r="C6">
        <v>19.059999999999999</v>
      </c>
      <c r="D6">
        <v>31.5</v>
      </c>
      <c r="E6">
        <v>12587</v>
      </c>
    </row>
    <row r="7" spans="1:5" x14ac:dyDescent="0.2">
      <c r="A7">
        <v>5</v>
      </c>
      <c r="B7">
        <v>20</v>
      </c>
      <c r="C7">
        <v>2.59</v>
      </c>
      <c r="D7">
        <v>23.5</v>
      </c>
      <c r="E7">
        <v>4193</v>
      </c>
    </row>
    <row r="8" spans="1:5" x14ac:dyDescent="0.2">
      <c r="A8">
        <v>6</v>
      </c>
      <c r="B8">
        <v>17</v>
      </c>
      <c r="C8">
        <v>0.31</v>
      </c>
      <c r="D8">
        <v>20.399999999999999</v>
      </c>
      <c r="E8">
        <v>1206</v>
      </c>
    </row>
    <row r="9" spans="1:5" x14ac:dyDescent="0.2">
      <c r="A9">
        <v>7</v>
      </c>
      <c r="B9">
        <v>24</v>
      </c>
      <c r="C9">
        <v>48.92</v>
      </c>
      <c r="D9">
        <v>36</v>
      </c>
      <c r="E9">
        <v>20112</v>
      </c>
    </row>
    <row r="10" spans="1:5" x14ac:dyDescent="0.2">
      <c r="A10">
        <v>8</v>
      </c>
      <c r="B10">
        <v>23</v>
      </c>
      <c r="C10">
        <v>28.75</v>
      </c>
      <c r="D10">
        <v>34.299999999999997</v>
      </c>
      <c r="E10">
        <v>15640</v>
      </c>
    </row>
    <row r="11" spans="1:5" x14ac:dyDescent="0.2">
      <c r="A11">
        <v>9</v>
      </c>
      <c r="B11">
        <v>19</v>
      </c>
      <c r="C11">
        <v>1.25</v>
      </c>
      <c r="D11">
        <v>22</v>
      </c>
      <c r="E11">
        <v>2791</v>
      </c>
    </row>
    <row r="12" spans="1:5" x14ac:dyDescent="0.2">
      <c r="A12">
        <v>10</v>
      </c>
      <c r="B12">
        <v>24</v>
      </c>
      <c r="C12">
        <v>55.31</v>
      </c>
      <c r="D12">
        <v>40.1</v>
      </c>
      <c r="E12">
        <v>22428</v>
      </c>
    </row>
    <row r="13" spans="1:5" x14ac:dyDescent="0.2">
      <c r="A13">
        <v>11</v>
      </c>
      <c r="B13">
        <v>21</v>
      </c>
      <c r="C13">
        <v>6.35</v>
      </c>
      <c r="D13">
        <v>26</v>
      </c>
      <c r="E13">
        <v>6777</v>
      </c>
    </row>
    <row r="14" spans="1:5" x14ac:dyDescent="0.2">
      <c r="A14">
        <v>12</v>
      </c>
      <c r="B14">
        <v>23</v>
      </c>
      <c r="C14">
        <v>31</v>
      </c>
      <c r="D14">
        <v>35.299999999999997</v>
      </c>
      <c r="E14">
        <v>16554</v>
      </c>
    </row>
    <row r="15" spans="1:5" x14ac:dyDescent="0.2">
      <c r="A15">
        <v>13</v>
      </c>
      <c r="B15">
        <v>21</v>
      </c>
      <c r="C15">
        <v>7.01</v>
      </c>
      <c r="D15">
        <v>26.9</v>
      </c>
      <c r="E15">
        <v>7365</v>
      </c>
    </row>
    <row r="16" spans="1:5" x14ac:dyDescent="0.2">
      <c r="A16">
        <v>14</v>
      </c>
      <c r="B16">
        <v>21</v>
      </c>
      <c r="C16">
        <v>6.49</v>
      </c>
      <c r="D16">
        <v>26.3</v>
      </c>
      <c r="E16">
        <v>7210</v>
      </c>
    </row>
    <row r="17" spans="1:11" x14ac:dyDescent="0.2">
      <c r="A17" s="1">
        <v>15</v>
      </c>
      <c r="B17">
        <v>20</v>
      </c>
      <c r="C17">
        <v>2.52</v>
      </c>
      <c r="D17">
        <v>23.5</v>
      </c>
      <c r="E17">
        <v>4239</v>
      </c>
    </row>
    <row r="18" spans="1:11" x14ac:dyDescent="0.2">
      <c r="A18" s="1">
        <v>16</v>
      </c>
      <c r="B18" s="1">
        <v>16</v>
      </c>
      <c r="C18" s="1">
        <v>0.15</v>
      </c>
      <c r="D18" s="1">
        <v>20.100000000000001</v>
      </c>
      <c r="E18" s="1">
        <v>737</v>
      </c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>
        <v>14</v>
      </c>
      <c r="C19" s="1">
        <v>0.05</v>
      </c>
      <c r="D19" s="1">
        <v>19.7</v>
      </c>
      <c r="E19" s="1">
        <v>339</v>
      </c>
      <c r="G19" t="s">
        <v>166</v>
      </c>
      <c r="H19" s="3">
        <f>AVERAGE(B3:B32)</f>
        <v>19.966666666666665</v>
      </c>
      <c r="I19" s="2">
        <f t="shared" ref="I19:J19" si="0">AVERAGE(C3:C32)</f>
        <v>15.993333333333334</v>
      </c>
      <c r="J19" s="3">
        <f t="shared" si="0"/>
        <v>27.330000000000005</v>
      </c>
      <c r="K19" s="4">
        <f>AVERAGE(E3:E32)</f>
        <v>8460.4666666666672</v>
      </c>
    </row>
    <row r="20" spans="1:11" x14ac:dyDescent="0.2">
      <c r="A20" s="1">
        <v>18</v>
      </c>
      <c r="B20" s="1">
        <v>16</v>
      </c>
      <c r="C20" s="1">
        <v>0.19</v>
      </c>
      <c r="D20" s="1">
        <v>20.2</v>
      </c>
      <c r="E20" s="1">
        <v>869</v>
      </c>
      <c r="G20" t="s">
        <v>167</v>
      </c>
      <c r="H20" s="3">
        <f>MEDIAN(B3:B32)</f>
        <v>21</v>
      </c>
      <c r="I20" s="3">
        <f t="shared" ref="I20:K20" si="1">MEDIAN(C3:C32)</f>
        <v>6.3049999999999997</v>
      </c>
      <c r="J20" s="3">
        <f t="shared" si="1"/>
        <v>26.1</v>
      </c>
      <c r="K20" s="4">
        <f t="shared" si="1"/>
        <v>6792.5</v>
      </c>
    </row>
    <row r="21" spans="1:11" x14ac:dyDescent="0.2">
      <c r="A21" s="1">
        <v>19</v>
      </c>
      <c r="B21" s="1">
        <v>22</v>
      </c>
      <c r="C21" s="1">
        <v>10.61</v>
      </c>
      <c r="D21" s="1">
        <v>28.4</v>
      </c>
      <c r="E21" s="1">
        <v>9101</v>
      </c>
      <c r="G21" t="s">
        <v>168</v>
      </c>
      <c r="H21" s="3">
        <f>MODE(B3:B32)</f>
        <v>20</v>
      </c>
      <c r="I21" s="3"/>
      <c r="J21" s="3"/>
      <c r="K21" s="3"/>
    </row>
    <row r="22" spans="1:11" x14ac:dyDescent="0.2">
      <c r="A22" s="1">
        <v>20</v>
      </c>
      <c r="B22" s="1">
        <v>22</v>
      </c>
      <c r="C22" s="1">
        <v>11.59</v>
      </c>
      <c r="D22" s="1">
        <v>28.4</v>
      </c>
      <c r="E22" s="1">
        <v>9359</v>
      </c>
      <c r="G22" t="s">
        <v>169</v>
      </c>
      <c r="H22" s="3">
        <f>_xlfn.STDEV.S(B3:B32)</f>
        <v>3.4986039908880069</v>
      </c>
      <c r="I22" s="3">
        <f>_xlfn.STDEV.S(C3:C32)</f>
        <v>26.97043097776594</v>
      </c>
      <c r="J22" s="3">
        <f>_xlfn.STDEV.S(D3:D32)</f>
        <v>7.4109029651332046</v>
      </c>
      <c r="K22" s="4">
        <f>_xlfn.STDEV.S(E3:E32)</f>
        <v>8296.8873462752035</v>
      </c>
    </row>
    <row r="23" spans="1:11" x14ac:dyDescent="0.2">
      <c r="A23" s="1">
        <v>21</v>
      </c>
      <c r="B23" s="1">
        <v>22</v>
      </c>
      <c r="C23" s="1">
        <v>12.8</v>
      </c>
      <c r="D23" s="1">
        <v>29.2</v>
      </c>
      <c r="E23" s="1">
        <v>10127</v>
      </c>
    </row>
    <row r="24" spans="1:11" x14ac:dyDescent="0.2">
      <c r="A24" s="1">
        <v>22</v>
      </c>
      <c r="B24" s="1">
        <v>16</v>
      </c>
      <c r="C24" s="1">
        <v>0.13</v>
      </c>
      <c r="D24" s="1">
        <v>20.100000000000001</v>
      </c>
      <c r="E24" s="1">
        <v>669</v>
      </c>
    </row>
    <row r="25" spans="1:11" x14ac:dyDescent="0.2">
      <c r="A25" s="1">
        <v>23</v>
      </c>
      <c r="B25" s="1">
        <v>10</v>
      </c>
      <c r="C25" s="1">
        <v>0.01</v>
      </c>
      <c r="D25" s="1">
        <v>19.399999999999999</v>
      </c>
      <c r="E25" s="1">
        <v>44</v>
      </c>
    </row>
    <row r="26" spans="1:11" x14ac:dyDescent="0.2">
      <c r="A26" s="1">
        <v>24</v>
      </c>
      <c r="B26" s="1">
        <v>25</v>
      </c>
      <c r="C26" s="1">
        <v>129.63999999999999</v>
      </c>
      <c r="D26" s="1">
        <v>49.5</v>
      </c>
      <c r="E26" s="1">
        <v>34616</v>
      </c>
    </row>
    <row r="27" spans="1:11" x14ac:dyDescent="0.2">
      <c r="A27" s="1">
        <v>25</v>
      </c>
      <c r="B27" s="1">
        <v>21</v>
      </c>
      <c r="C27" s="1">
        <v>6.69</v>
      </c>
      <c r="D27" s="1">
        <v>26.2</v>
      </c>
      <c r="E27" s="1">
        <v>7069</v>
      </c>
    </row>
    <row r="28" spans="1:11" x14ac:dyDescent="0.2">
      <c r="A28" s="1">
        <v>26</v>
      </c>
      <c r="B28" s="1">
        <v>21</v>
      </c>
      <c r="C28" s="1">
        <v>6.26</v>
      </c>
      <c r="D28" s="1">
        <v>26.2</v>
      </c>
      <c r="E28" s="1">
        <v>6808</v>
      </c>
    </row>
    <row r="29" spans="1:11" x14ac:dyDescent="0.2">
      <c r="A29" s="1">
        <v>27</v>
      </c>
      <c r="B29" s="1">
        <v>14</v>
      </c>
      <c r="C29" s="1">
        <v>0.04</v>
      </c>
      <c r="D29" s="1">
        <v>19.7</v>
      </c>
      <c r="E29" s="1">
        <v>289</v>
      </c>
    </row>
    <row r="30" spans="1:11" x14ac:dyDescent="0.2">
      <c r="A30" s="1">
        <v>28</v>
      </c>
      <c r="B30" s="1">
        <v>20</v>
      </c>
      <c r="C30" s="1">
        <v>2.1800000000000002</v>
      </c>
      <c r="D30" s="1">
        <v>23</v>
      </c>
      <c r="E30" s="1">
        <v>3954</v>
      </c>
    </row>
    <row r="31" spans="1:11" x14ac:dyDescent="0.2">
      <c r="A31" s="1">
        <v>29</v>
      </c>
      <c r="B31" s="1">
        <v>24</v>
      </c>
      <c r="C31" s="1">
        <v>52.76</v>
      </c>
      <c r="D31" s="1">
        <v>39.4</v>
      </c>
      <c r="E31" s="1">
        <v>21528</v>
      </c>
    </row>
    <row r="32" spans="1:11" x14ac:dyDescent="0.2">
      <c r="A32" s="1">
        <v>30</v>
      </c>
      <c r="B32" s="1">
        <v>20</v>
      </c>
      <c r="C32" s="1">
        <v>2.19</v>
      </c>
      <c r="D32" s="1">
        <v>23.7</v>
      </c>
      <c r="E32" s="1">
        <v>3808</v>
      </c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B13" sqref="B13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s="16" t="s">
        <v>205</v>
      </c>
      <c r="B1" s="16"/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  <c r="B3">
        <v>21</v>
      </c>
      <c r="C3">
        <v>0.14000000000000001</v>
      </c>
      <c r="D3">
        <v>20.6</v>
      </c>
      <c r="E3">
        <v>763</v>
      </c>
    </row>
    <row r="4" spans="1:5" x14ac:dyDescent="0.2">
      <c r="A4">
        <v>2</v>
      </c>
      <c r="B4">
        <v>22</v>
      </c>
      <c r="C4">
        <v>0.48</v>
      </c>
      <c r="D4">
        <v>21.7</v>
      </c>
      <c r="E4">
        <v>1739</v>
      </c>
    </row>
    <row r="5" spans="1:5" x14ac:dyDescent="0.2">
      <c r="A5">
        <v>3</v>
      </c>
      <c r="B5">
        <v>22</v>
      </c>
      <c r="C5">
        <v>0.22</v>
      </c>
      <c r="D5">
        <v>21</v>
      </c>
      <c r="E5">
        <v>1062</v>
      </c>
    </row>
    <row r="6" spans="1:5" x14ac:dyDescent="0.2">
      <c r="A6">
        <v>4</v>
      </c>
      <c r="B6">
        <v>22</v>
      </c>
      <c r="C6">
        <v>0.18</v>
      </c>
      <c r="D6">
        <v>20.7</v>
      </c>
      <c r="E6">
        <v>916</v>
      </c>
    </row>
    <row r="7" spans="1:5" x14ac:dyDescent="0.2">
      <c r="A7">
        <v>5</v>
      </c>
      <c r="B7">
        <v>19</v>
      </c>
      <c r="C7">
        <v>7.0000000000000007E-2</v>
      </c>
      <c r="D7">
        <v>20.399999999999999</v>
      </c>
      <c r="E7">
        <v>428</v>
      </c>
    </row>
    <row r="8" spans="1:5" x14ac:dyDescent="0.2">
      <c r="A8">
        <v>6</v>
      </c>
      <c r="B8">
        <v>18</v>
      </c>
      <c r="C8">
        <v>0.08</v>
      </c>
      <c r="D8">
        <v>20.6</v>
      </c>
      <c r="E8">
        <v>477</v>
      </c>
    </row>
    <row r="9" spans="1:5" x14ac:dyDescent="0.2">
      <c r="A9">
        <v>7</v>
      </c>
      <c r="B9">
        <v>11</v>
      </c>
      <c r="C9">
        <v>0.01</v>
      </c>
      <c r="D9">
        <v>20.2</v>
      </c>
      <c r="E9">
        <v>37</v>
      </c>
    </row>
    <row r="10" spans="1:5" x14ac:dyDescent="0.2">
      <c r="A10">
        <v>8</v>
      </c>
      <c r="B10">
        <v>23</v>
      </c>
      <c r="C10">
        <v>1.29</v>
      </c>
      <c r="D10">
        <v>23.1</v>
      </c>
      <c r="E10">
        <v>3147</v>
      </c>
    </row>
    <row r="11" spans="1:5" x14ac:dyDescent="0.2">
      <c r="A11">
        <v>9</v>
      </c>
      <c r="B11">
        <v>22</v>
      </c>
      <c r="C11">
        <v>0.19</v>
      </c>
      <c r="D11">
        <v>20.9</v>
      </c>
      <c r="E11">
        <v>919</v>
      </c>
    </row>
    <row r="12" spans="1:5" x14ac:dyDescent="0.2">
      <c r="A12">
        <v>10</v>
      </c>
      <c r="B12">
        <v>12</v>
      </c>
      <c r="C12">
        <v>0.01</v>
      </c>
      <c r="D12">
        <v>20.7</v>
      </c>
      <c r="E12">
        <v>57</v>
      </c>
    </row>
    <row r="13" spans="1:5" x14ac:dyDescent="0.2">
      <c r="A13">
        <v>11</v>
      </c>
      <c r="B13">
        <v>23</v>
      </c>
      <c r="C13">
        <v>0.61</v>
      </c>
      <c r="D13">
        <v>21.7</v>
      </c>
      <c r="E13">
        <v>2025</v>
      </c>
    </row>
    <row r="14" spans="1:5" x14ac:dyDescent="0.2">
      <c r="A14">
        <v>12</v>
      </c>
      <c r="B14">
        <v>17</v>
      </c>
      <c r="C14">
        <v>0.04</v>
      </c>
      <c r="D14">
        <v>20.2</v>
      </c>
      <c r="E14">
        <v>288</v>
      </c>
    </row>
    <row r="15" spans="1:5" x14ac:dyDescent="0.2">
      <c r="A15">
        <v>13</v>
      </c>
      <c r="B15">
        <v>17</v>
      </c>
      <c r="C15">
        <v>0.01</v>
      </c>
      <c r="D15">
        <v>20.2</v>
      </c>
      <c r="E15">
        <v>108</v>
      </c>
    </row>
    <row r="16" spans="1:5" x14ac:dyDescent="0.2">
      <c r="A16">
        <v>14</v>
      </c>
      <c r="B16">
        <v>18</v>
      </c>
      <c r="C16">
        <v>0.09</v>
      </c>
      <c r="D16">
        <v>20.399999999999999</v>
      </c>
      <c r="E16">
        <v>496</v>
      </c>
    </row>
    <row r="17" spans="1:11" x14ac:dyDescent="0.2">
      <c r="A17" s="1">
        <v>15</v>
      </c>
      <c r="B17">
        <v>14</v>
      </c>
      <c r="C17">
        <v>0.01</v>
      </c>
      <c r="D17">
        <v>20.3</v>
      </c>
      <c r="E17">
        <v>49</v>
      </c>
    </row>
    <row r="18" spans="1:11" x14ac:dyDescent="0.2">
      <c r="A18" s="1">
        <v>16</v>
      </c>
      <c r="B18" s="1">
        <v>24</v>
      </c>
      <c r="C18" s="1">
        <v>0.71</v>
      </c>
      <c r="D18" s="1">
        <v>22.2</v>
      </c>
      <c r="E18" s="1">
        <v>2209</v>
      </c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>
        <v>17</v>
      </c>
      <c r="C19" s="1">
        <v>0.04</v>
      </c>
      <c r="D19" s="1">
        <v>20.3</v>
      </c>
      <c r="E19" s="1">
        <v>253</v>
      </c>
      <c r="G19" t="s">
        <v>166</v>
      </c>
      <c r="H19" s="3">
        <f>AVERAGE(B3:B32)</f>
        <v>19.333333333333332</v>
      </c>
      <c r="I19" s="2">
        <f t="shared" ref="I19:J19" si="0">AVERAGE(C3:C32)</f>
        <v>0.27099999999999991</v>
      </c>
      <c r="J19" s="3">
        <f t="shared" si="0"/>
        <v>20.963333333333335</v>
      </c>
      <c r="K19" s="4">
        <f>AVERAGE(E3:E32)</f>
        <v>964.4666666666667</v>
      </c>
    </row>
    <row r="20" spans="1:11" x14ac:dyDescent="0.2">
      <c r="A20" s="1">
        <v>18</v>
      </c>
      <c r="B20" s="1">
        <v>21</v>
      </c>
      <c r="C20" s="1">
        <v>0.12</v>
      </c>
      <c r="D20" s="1">
        <v>20.3</v>
      </c>
      <c r="E20" s="1">
        <v>605</v>
      </c>
      <c r="G20" t="s">
        <v>167</v>
      </c>
      <c r="H20" s="3">
        <f>MEDIAN(B3:B32)</f>
        <v>20.5</v>
      </c>
      <c r="I20" s="3">
        <f t="shared" ref="I20:K20" si="1">MEDIAN(C3:C32)</f>
        <v>0.11499999999999999</v>
      </c>
      <c r="J20" s="3">
        <f t="shared" si="1"/>
        <v>20.6</v>
      </c>
      <c r="K20" s="4">
        <f t="shared" si="1"/>
        <v>627.5</v>
      </c>
    </row>
    <row r="21" spans="1:11" x14ac:dyDescent="0.2">
      <c r="A21" s="1">
        <v>19</v>
      </c>
      <c r="B21" s="1">
        <v>18</v>
      </c>
      <c r="C21" s="1">
        <v>0.06</v>
      </c>
      <c r="D21" s="1">
        <v>20.6</v>
      </c>
      <c r="E21" s="1">
        <v>405</v>
      </c>
      <c r="G21" t="s">
        <v>168</v>
      </c>
      <c r="H21" s="3">
        <f>MODE(B3:B32)</f>
        <v>22</v>
      </c>
      <c r="I21" s="3"/>
      <c r="J21" s="3"/>
      <c r="K21" s="3"/>
    </row>
    <row r="22" spans="1:11" x14ac:dyDescent="0.2">
      <c r="A22" s="1">
        <v>20</v>
      </c>
      <c r="B22" s="1">
        <v>23</v>
      </c>
      <c r="C22" s="1">
        <v>0.82</v>
      </c>
      <c r="D22" s="1">
        <v>22.1</v>
      </c>
      <c r="E22" s="1">
        <v>2385</v>
      </c>
      <c r="G22" t="s">
        <v>169</v>
      </c>
      <c r="H22" s="3">
        <f>_xlfn.STDEV.S(B3:B32)</f>
        <v>3.5265821426978534</v>
      </c>
      <c r="I22" s="3">
        <f>_xlfn.STDEV.S(C3:C32)</f>
        <v>0.33418299756580827</v>
      </c>
      <c r="J22" s="3">
        <f>_xlfn.STDEV.S(D3:D32)</f>
        <v>0.83231431949521451</v>
      </c>
      <c r="K22" s="4">
        <f>_xlfn.STDEV.S(E3:E32)</f>
        <v>882.17582629867331</v>
      </c>
    </row>
    <row r="23" spans="1:11" x14ac:dyDescent="0.2">
      <c r="A23" s="1">
        <v>21</v>
      </c>
      <c r="B23" s="1">
        <v>15</v>
      </c>
      <c r="C23" s="1">
        <v>0.02</v>
      </c>
      <c r="D23" s="1">
        <v>20.399999999999999</v>
      </c>
      <c r="E23" s="1">
        <v>156</v>
      </c>
    </row>
    <row r="24" spans="1:11" x14ac:dyDescent="0.2">
      <c r="A24" s="1">
        <v>22</v>
      </c>
      <c r="B24" s="1">
        <v>22</v>
      </c>
      <c r="C24" s="1">
        <v>0.5</v>
      </c>
      <c r="D24" s="1">
        <v>21.3</v>
      </c>
      <c r="E24" s="1">
        <v>1758</v>
      </c>
    </row>
    <row r="25" spans="1:11" x14ac:dyDescent="0.2">
      <c r="A25" s="1">
        <v>23</v>
      </c>
      <c r="B25" s="1">
        <v>15</v>
      </c>
      <c r="C25" s="1">
        <v>0.02</v>
      </c>
      <c r="D25" s="1">
        <v>20.5</v>
      </c>
      <c r="E25" s="1">
        <v>145</v>
      </c>
    </row>
    <row r="26" spans="1:11" x14ac:dyDescent="0.2">
      <c r="A26" s="1">
        <v>24</v>
      </c>
      <c r="B26" s="1">
        <v>24</v>
      </c>
      <c r="C26" s="1">
        <v>1.01</v>
      </c>
      <c r="D26" s="1">
        <v>23.3</v>
      </c>
      <c r="E26" s="1">
        <v>2701</v>
      </c>
    </row>
    <row r="27" spans="1:11" x14ac:dyDescent="0.2">
      <c r="A27" s="1">
        <v>25</v>
      </c>
      <c r="B27" s="1">
        <v>21</v>
      </c>
      <c r="C27" s="1">
        <v>0.24</v>
      </c>
      <c r="D27" s="1">
        <v>20.9</v>
      </c>
      <c r="E27" s="1">
        <v>1120</v>
      </c>
    </row>
    <row r="28" spans="1:11" x14ac:dyDescent="0.2">
      <c r="A28" s="1">
        <v>26</v>
      </c>
      <c r="B28" s="1">
        <v>16</v>
      </c>
      <c r="C28" s="1">
        <v>0.02</v>
      </c>
      <c r="D28" s="1">
        <v>20.3</v>
      </c>
      <c r="E28" s="1">
        <v>144</v>
      </c>
    </row>
    <row r="29" spans="1:11" x14ac:dyDescent="0.2">
      <c r="A29" s="1">
        <v>27</v>
      </c>
      <c r="B29" s="1">
        <v>20</v>
      </c>
      <c r="C29" s="1">
        <v>0.11</v>
      </c>
      <c r="D29" s="1">
        <v>20.6</v>
      </c>
      <c r="E29" s="1">
        <v>617</v>
      </c>
    </row>
    <row r="30" spans="1:11" x14ac:dyDescent="0.2">
      <c r="A30" s="1">
        <v>28</v>
      </c>
      <c r="B30" s="1">
        <v>22</v>
      </c>
      <c r="C30" s="1">
        <v>0.61</v>
      </c>
      <c r="D30" s="1">
        <v>21.7</v>
      </c>
      <c r="E30" s="1">
        <v>1987</v>
      </c>
    </row>
    <row r="31" spans="1:11" x14ac:dyDescent="0.2">
      <c r="A31" s="1">
        <v>29</v>
      </c>
      <c r="B31" s="1">
        <v>21</v>
      </c>
      <c r="C31" s="1">
        <v>0.31</v>
      </c>
      <c r="D31" s="1">
        <v>21.1</v>
      </c>
      <c r="E31" s="1">
        <v>1300</v>
      </c>
    </row>
    <row r="32" spans="1:11" x14ac:dyDescent="0.2">
      <c r="A32" s="1">
        <v>30</v>
      </c>
      <c r="B32" s="1">
        <v>20</v>
      </c>
      <c r="C32" s="1">
        <v>0.11</v>
      </c>
      <c r="D32" s="1">
        <v>20.6</v>
      </c>
      <c r="E32" s="1">
        <v>638</v>
      </c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" zoomScale="125" workbookViewId="0">
      <selection activeCell="C33" sqref="C33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s="16" t="s">
        <v>207</v>
      </c>
      <c r="B1" s="16"/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  <c r="B3">
        <v>30</v>
      </c>
      <c r="C3">
        <v>11.5</v>
      </c>
      <c r="D3">
        <v>28.1</v>
      </c>
      <c r="E3">
        <v>123021</v>
      </c>
    </row>
    <row r="4" spans="1:5" x14ac:dyDescent="0.2">
      <c r="A4">
        <v>2</v>
      </c>
      <c r="B4">
        <v>21</v>
      </c>
      <c r="C4">
        <v>8.73</v>
      </c>
      <c r="D4">
        <v>25</v>
      </c>
      <c r="E4">
        <v>81238</v>
      </c>
    </row>
    <row r="5" spans="1:5" x14ac:dyDescent="0.2">
      <c r="A5">
        <v>3</v>
      </c>
      <c r="B5">
        <v>28</v>
      </c>
      <c r="C5">
        <v>15.25</v>
      </c>
      <c r="D5">
        <v>29</v>
      </c>
      <c r="E5">
        <v>206121</v>
      </c>
    </row>
    <row r="6" spans="1:5" x14ac:dyDescent="0.2">
      <c r="A6">
        <v>4</v>
      </c>
      <c r="B6">
        <v>22</v>
      </c>
      <c r="C6">
        <v>6.75</v>
      </c>
      <c r="D6">
        <v>23.5</v>
      </c>
      <c r="E6">
        <v>40221</v>
      </c>
    </row>
    <row r="7" spans="1:5" x14ac:dyDescent="0.2">
      <c r="A7">
        <v>5</v>
      </c>
      <c r="B7">
        <v>20</v>
      </c>
      <c r="C7">
        <v>6.15</v>
      </c>
      <c r="D7">
        <v>22.4</v>
      </c>
      <c r="E7">
        <v>38906</v>
      </c>
    </row>
    <row r="8" spans="1:5" x14ac:dyDescent="0.2">
      <c r="A8">
        <v>6</v>
      </c>
      <c r="B8">
        <v>25</v>
      </c>
      <c r="C8">
        <v>9.74</v>
      </c>
      <c r="D8">
        <v>23.7</v>
      </c>
      <c r="E8">
        <v>95725</v>
      </c>
    </row>
    <row r="9" spans="1:5" x14ac:dyDescent="0.2">
      <c r="A9">
        <v>7</v>
      </c>
      <c r="B9">
        <v>25</v>
      </c>
      <c r="C9">
        <v>11.13</v>
      </c>
      <c r="D9">
        <v>27.1</v>
      </c>
      <c r="E9">
        <v>132609</v>
      </c>
    </row>
    <row r="10" spans="1:5" x14ac:dyDescent="0.2">
      <c r="A10">
        <v>8</v>
      </c>
      <c r="B10">
        <v>32</v>
      </c>
      <c r="C10">
        <v>22.52</v>
      </c>
      <c r="D10">
        <v>32.9</v>
      </c>
      <c r="E10">
        <v>363366</v>
      </c>
    </row>
    <row r="11" spans="1:5" x14ac:dyDescent="0.2">
      <c r="A11">
        <v>9</v>
      </c>
      <c r="B11">
        <v>30</v>
      </c>
      <c r="C11">
        <v>25.41</v>
      </c>
      <c r="D11">
        <v>40.1</v>
      </c>
      <c r="E11">
        <v>411001</v>
      </c>
    </row>
    <row r="12" spans="1:5" x14ac:dyDescent="0.2">
      <c r="A12">
        <v>10</v>
      </c>
      <c r="B12">
        <v>25</v>
      </c>
      <c r="C12">
        <v>7.78</v>
      </c>
      <c r="D12">
        <v>22.4</v>
      </c>
      <c r="E12">
        <v>56212</v>
      </c>
    </row>
    <row r="13" spans="1:5" x14ac:dyDescent="0.2">
      <c r="A13">
        <v>11</v>
      </c>
      <c r="B13">
        <v>32</v>
      </c>
      <c r="D13">
        <v>33</v>
      </c>
      <c r="E13">
        <v>320967</v>
      </c>
    </row>
    <row r="14" spans="1:5" x14ac:dyDescent="0.2">
      <c r="A14">
        <v>12</v>
      </c>
      <c r="B14">
        <v>33</v>
      </c>
      <c r="C14">
        <v>21.56</v>
      </c>
      <c r="D14">
        <v>34</v>
      </c>
      <c r="E14">
        <v>330846</v>
      </c>
    </row>
    <row r="15" spans="1:5" x14ac:dyDescent="0.2">
      <c r="A15">
        <v>13</v>
      </c>
      <c r="B15">
        <v>27</v>
      </c>
      <c r="C15">
        <v>18.34</v>
      </c>
      <c r="D15">
        <v>36.5</v>
      </c>
      <c r="E15">
        <v>279736</v>
      </c>
    </row>
    <row r="16" spans="1:5" x14ac:dyDescent="0.2">
      <c r="A16">
        <v>14</v>
      </c>
      <c r="B16">
        <v>28</v>
      </c>
      <c r="C16">
        <v>11.83</v>
      </c>
      <c r="D16">
        <v>26.9</v>
      </c>
      <c r="E16">
        <v>122497</v>
      </c>
    </row>
    <row r="17" spans="1:11" x14ac:dyDescent="0.2">
      <c r="A17" s="1">
        <v>15</v>
      </c>
      <c r="B17">
        <v>33</v>
      </c>
      <c r="C17">
        <v>23.95</v>
      </c>
      <c r="D17">
        <v>37.799999999999997</v>
      </c>
      <c r="E17">
        <v>396070</v>
      </c>
    </row>
    <row r="18" spans="1:11" x14ac:dyDescent="0.2">
      <c r="A18" s="1">
        <v>16</v>
      </c>
      <c r="B18" s="1">
        <v>33</v>
      </c>
      <c r="C18" s="1">
        <v>31.65</v>
      </c>
      <c r="D18" s="1">
        <v>37.200000000000003</v>
      </c>
      <c r="E18" s="1">
        <v>558111</v>
      </c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>
        <v>24</v>
      </c>
      <c r="C19" s="1">
        <v>11.13</v>
      </c>
      <c r="D19" s="1">
        <v>25.4</v>
      </c>
      <c r="E19" s="1">
        <v>130160</v>
      </c>
      <c r="G19" t="s">
        <v>166</v>
      </c>
      <c r="H19" s="3">
        <f>AVERAGE(B3:B32)</f>
        <v>25.6</v>
      </c>
      <c r="I19" s="2">
        <f>AVERAGE(C3:C32)</f>
        <v>13.46</v>
      </c>
      <c r="J19" s="3">
        <f>AVERAGE(D3:D32)</f>
        <v>28.266666666666669</v>
      </c>
      <c r="K19" s="4">
        <f>AVERAGE(E3:E32)</f>
        <v>181770.63333333333</v>
      </c>
    </row>
    <row r="20" spans="1:11" x14ac:dyDescent="0.2">
      <c r="A20" s="1">
        <v>18</v>
      </c>
      <c r="B20" s="1">
        <v>15</v>
      </c>
      <c r="C20" s="1">
        <v>3.49</v>
      </c>
      <c r="D20" s="1">
        <v>20.100000000000001</v>
      </c>
      <c r="E20" s="1">
        <v>6423</v>
      </c>
      <c r="G20" t="s">
        <v>167</v>
      </c>
      <c r="H20" s="3">
        <f>MEDIAN(B3:B32)</f>
        <v>25.5</v>
      </c>
      <c r="I20" s="3">
        <f>MEDIAN(C3:C32)</f>
        <v>11.13</v>
      </c>
      <c r="J20" s="3">
        <f>MEDIAN(D3:D32)</f>
        <v>27.1</v>
      </c>
      <c r="K20" s="4">
        <f>MEDIAN(E3:E32)</f>
        <v>126590.5</v>
      </c>
    </row>
    <row r="21" spans="1:11" x14ac:dyDescent="0.2">
      <c r="A21" s="1">
        <v>19</v>
      </c>
      <c r="B21" s="1">
        <v>16</v>
      </c>
      <c r="C21" s="1">
        <v>4.4800000000000004</v>
      </c>
      <c r="D21" s="1">
        <v>21.4</v>
      </c>
      <c r="E21" s="1">
        <v>16949</v>
      </c>
      <c r="G21" t="s">
        <v>168</v>
      </c>
      <c r="H21" s="3">
        <f>MODE(B3:B32)</f>
        <v>25</v>
      </c>
      <c r="I21" s="3"/>
      <c r="J21" s="3"/>
      <c r="K21" s="3"/>
    </row>
    <row r="22" spans="1:11" x14ac:dyDescent="0.2">
      <c r="A22" s="1">
        <v>20</v>
      </c>
      <c r="B22" s="1">
        <v>34</v>
      </c>
      <c r="C22" s="1">
        <v>31.23</v>
      </c>
      <c r="D22" s="1">
        <v>40.200000000000003</v>
      </c>
      <c r="E22" s="1">
        <v>545457</v>
      </c>
      <c r="G22" t="s">
        <v>169</v>
      </c>
      <c r="H22" s="3">
        <f>_xlfn.STDEV.S(B3:B32)</f>
        <v>5.7750951626731712</v>
      </c>
      <c r="I22" s="3">
        <f>_xlfn.STDEV.S(C3:C32)</f>
        <v>7.909446883316174</v>
      </c>
      <c r="J22" s="3">
        <f>_xlfn.STDEV.S(D3:D32)</f>
        <v>6.102816383940425</v>
      </c>
      <c r="K22" s="4">
        <f>_xlfn.STDEV.S(E3:E32)</f>
        <v>156998.59546823613</v>
      </c>
    </row>
    <row r="23" spans="1:11" x14ac:dyDescent="0.2">
      <c r="A23" s="1">
        <v>21</v>
      </c>
      <c r="B23" s="1">
        <v>21</v>
      </c>
      <c r="C23" s="1">
        <v>6.18</v>
      </c>
      <c r="D23" s="1">
        <v>22.2</v>
      </c>
      <c r="E23" s="1">
        <v>41066</v>
      </c>
    </row>
    <row r="24" spans="1:11" x14ac:dyDescent="0.2">
      <c r="A24" s="1">
        <v>22</v>
      </c>
      <c r="B24" s="1">
        <v>13</v>
      </c>
      <c r="C24" s="1">
        <v>2.93</v>
      </c>
      <c r="D24" s="1">
        <v>19.899999999999999</v>
      </c>
      <c r="E24" s="1">
        <v>4131</v>
      </c>
    </row>
    <row r="25" spans="1:11" x14ac:dyDescent="0.2">
      <c r="A25" s="1">
        <v>23</v>
      </c>
      <c r="B25" s="1">
        <v>23</v>
      </c>
      <c r="C25" s="1">
        <v>8.06</v>
      </c>
      <c r="D25" s="1">
        <v>23.7</v>
      </c>
      <c r="E25" s="1">
        <v>73381</v>
      </c>
    </row>
    <row r="26" spans="1:11" x14ac:dyDescent="0.2">
      <c r="A26" s="1">
        <v>24</v>
      </c>
      <c r="B26" s="1">
        <v>29</v>
      </c>
      <c r="C26" s="1">
        <v>14.81</v>
      </c>
      <c r="D26" s="1">
        <v>30</v>
      </c>
      <c r="E26" s="1">
        <v>198183</v>
      </c>
    </row>
    <row r="27" spans="1:11" x14ac:dyDescent="0.2">
      <c r="A27" s="1">
        <v>25</v>
      </c>
      <c r="B27" s="1">
        <v>24</v>
      </c>
      <c r="C27" s="1">
        <v>10.73</v>
      </c>
      <c r="D27" s="1">
        <v>28</v>
      </c>
      <c r="E27" s="1">
        <v>121973</v>
      </c>
    </row>
    <row r="28" spans="1:11" x14ac:dyDescent="0.2">
      <c r="A28" s="1">
        <v>26</v>
      </c>
      <c r="B28" s="1">
        <v>31</v>
      </c>
      <c r="C28" s="1">
        <v>13.57</v>
      </c>
      <c r="D28" s="1">
        <v>26.7</v>
      </c>
      <c r="E28" s="1">
        <v>159478</v>
      </c>
    </row>
    <row r="29" spans="1:11" x14ac:dyDescent="0.2">
      <c r="A29" s="1">
        <v>27</v>
      </c>
      <c r="B29" s="1">
        <v>27</v>
      </c>
      <c r="C29" s="1">
        <v>13.92</v>
      </c>
      <c r="D29" s="1">
        <v>27.1</v>
      </c>
      <c r="E29" s="1">
        <v>140691</v>
      </c>
    </row>
    <row r="30" spans="1:11" x14ac:dyDescent="0.2">
      <c r="A30" s="1">
        <v>28</v>
      </c>
      <c r="B30" s="1">
        <v>16</v>
      </c>
      <c r="C30" s="1">
        <v>6.49</v>
      </c>
      <c r="D30" s="1">
        <v>21.2</v>
      </c>
      <c r="E30" s="1">
        <v>30535</v>
      </c>
    </row>
    <row r="31" spans="1:11" x14ac:dyDescent="0.2">
      <c r="A31" s="1">
        <v>29</v>
      </c>
      <c r="B31" s="1">
        <v>25</v>
      </c>
      <c r="C31" s="1">
        <v>10.34</v>
      </c>
      <c r="D31" s="1">
        <v>27.3</v>
      </c>
      <c r="E31" s="1">
        <v>114256</v>
      </c>
    </row>
    <row r="32" spans="1:11" x14ac:dyDescent="0.2">
      <c r="A32" s="1">
        <v>30</v>
      </c>
      <c r="B32" s="1">
        <v>26</v>
      </c>
      <c r="C32" s="1">
        <v>20.69</v>
      </c>
      <c r="D32" s="1">
        <v>35.200000000000003</v>
      </c>
      <c r="E32" s="1">
        <v>313789</v>
      </c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09" workbookViewId="0">
      <selection activeCell="C28" sqref="C28"/>
    </sheetView>
  </sheetViews>
  <sheetFormatPr baseColWidth="10" defaultRowHeight="16" x14ac:dyDescent="0.2"/>
  <cols>
    <col min="2" max="2" width="22.6640625" customWidth="1"/>
    <col min="3" max="3" width="22.6640625" style="9" customWidth="1"/>
    <col min="4" max="4" width="22.6640625" customWidth="1"/>
    <col min="5" max="5" width="40.33203125" customWidth="1"/>
  </cols>
  <sheetData>
    <row r="1" spans="1:9" s="6" customFormat="1" x14ac:dyDescent="0.2">
      <c r="A1" s="6" t="s">
        <v>180</v>
      </c>
      <c r="B1" s="6">
        <v>1.6666700000000001</v>
      </c>
      <c r="C1" s="7">
        <v>1.8</v>
      </c>
      <c r="D1" s="6">
        <v>1.9</v>
      </c>
      <c r="E1" s="5"/>
    </row>
    <row r="2" spans="1:9" x14ac:dyDescent="0.2">
      <c r="A2">
        <v>1</v>
      </c>
      <c r="B2" s="5">
        <f>POWER(1.66667,A2)</f>
        <v>1.6666700000000001</v>
      </c>
      <c r="C2" s="8">
        <f>POWER(1.8,A2)</f>
        <v>1.8</v>
      </c>
      <c r="D2" s="5">
        <f>POWER(1.9,A2)</f>
        <v>1.9</v>
      </c>
      <c r="E2" s="5"/>
      <c r="F2">
        <v>1</v>
      </c>
      <c r="G2">
        <v>2</v>
      </c>
      <c r="H2">
        <v>1</v>
      </c>
    </row>
    <row r="3" spans="1:9" x14ac:dyDescent="0.2">
      <c r="A3">
        <v>2</v>
      </c>
      <c r="B3" s="5">
        <f t="shared" ref="B3:B32" si="0">POWER(1.66667,A3)</f>
        <v>2.7777888889000004</v>
      </c>
      <c r="C3" s="8">
        <f t="shared" ref="C3:C32" si="1">POWER(1.8,A3)</f>
        <v>3.24</v>
      </c>
      <c r="D3" s="5">
        <f t="shared" ref="D3:D32" si="2">POWER(1.9,A3)</f>
        <v>3.61</v>
      </c>
      <c r="E3" s="5"/>
      <c r="F3">
        <v>2</v>
      </c>
      <c r="G3">
        <v>3</v>
      </c>
      <c r="H3">
        <v>2</v>
      </c>
    </row>
    <row r="4" spans="1:9" x14ac:dyDescent="0.2">
      <c r="A4">
        <v>3</v>
      </c>
      <c r="B4" s="5">
        <f t="shared" si="0"/>
        <v>4.6296574074629637</v>
      </c>
      <c r="C4" s="8">
        <f t="shared" si="1"/>
        <v>5.8320000000000007</v>
      </c>
      <c r="D4" s="5">
        <f t="shared" si="2"/>
        <v>6.8589999999999991</v>
      </c>
      <c r="E4" s="5"/>
      <c r="F4">
        <v>1</v>
      </c>
      <c r="G4">
        <v>2</v>
      </c>
      <c r="H4">
        <v>1</v>
      </c>
    </row>
    <row r="5" spans="1:9" x14ac:dyDescent="0.2">
      <c r="A5">
        <v>4</v>
      </c>
      <c r="B5" s="5">
        <f t="shared" si="0"/>
        <v>7.716111111296299</v>
      </c>
      <c r="C5" s="8">
        <f t="shared" si="1"/>
        <v>10.497600000000002</v>
      </c>
      <c r="D5" s="5">
        <f t="shared" si="2"/>
        <v>13.0321</v>
      </c>
      <c r="E5" s="5"/>
    </row>
    <row r="6" spans="1:9" x14ac:dyDescent="0.2">
      <c r="A6">
        <v>5</v>
      </c>
      <c r="B6" s="5">
        <f t="shared" si="0"/>
        <v>12.860210905864204</v>
      </c>
      <c r="C6" s="8">
        <f t="shared" si="1"/>
        <v>18.895680000000006</v>
      </c>
      <c r="D6" s="5">
        <f t="shared" si="2"/>
        <v>24.76099</v>
      </c>
      <c r="E6" s="5"/>
    </row>
    <row r="7" spans="1:9" x14ac:dyDescent="0.2">
      <c r="A7">
        <v>6</v>
      </c>
      <c r="B7" s="5">
        <f t="shared" si="0"/>
        <v>21.433727710476695</v>
      </c>
      <c r="C7" s="8">
        <f t="shared" si="1"/>
        <v>34.01222400000001</v>
      </c>
      <c r="D7" s="5">
        <f t="shared" si="2"/>
        <v>47.045880999999994</v>
      </c>
      <c r="E7" s="5"/>
      <c r="I7">
        <f>AVERAGE(F2:H4)</f>
        <v>1.6666666666666667</v>
      </c>
    </row>
    <row r="8" spans="1:9" x14ac:dyDescent="0.2">
      <c r="A8">
        <v>7</v>
      </c>
      <c r="B8" s="5">
        <f t="shared" si="0"/>
        <v>35.722950963220192</v>
      </c>
      <c r="C8" s="8">
        <f t="shared" si="1"/>
        <v>61.222003200000017</v>
      </c>
      <c r="D8" s="5">
        <f t="shared" si="2"/>
        <v>89.387173899999993</v>
      </c>
      <c r="E8" s="5"/>
    </row>
    <row r="9" spans="1:9" x14ac:dyDescent="0.2">
      <c r="A9">
        <v>8</v>
      </c>
      <c r="B9" s="5">
        <f t="shared" si="0"/>
        <v>59.538370681870205</v>
      </c>
      <c r="C9" s="8">
        <f t="shared" si="1"/>
        <v>110.19960576000004</v>
      </c>
      <c r="D9" s="5">
        <f t="shared" si="2"/>
        <v>169.83563040999999</v>
      </c>
      <c r="E9" s="5"/>
    </row>
    <row r="10" spans="1:9" x14ac:dyDescent="0.2">
      <c r="A10">
        <v>9</v>
      </c>
      <c r="B10" s="5">
        <f t="shared" si="0"/>
        <v>99.230816264352626</v>
      </c>
      <c r="C10" s="8">
        <f t="shared" si="1"/>
        <v>198.35929036800007</v>
      </c>
      <c r="D10" s="5">
        <f t="shared" si="2"/>
        <v>322.68769777899996</v>
      </c>
      <c r="E10" s="5"/>
    </row>
    <row r="11" spans="1:9" x14ac:dyDescent="0.2">
      <c r="A11">
        <v>10</v>
      </c>
      <c r="B11" s="5">
        <f t="shared" si="0"/>
        <v>165.38502454330859</v>
      </c>
      <c r="C11" s="8">
        <f t="shared" si="1"/>
        <v>357.04672266240016</v>
      </c>
      <c r="D11" s="5">
        <f t="shared" si="2"/>
        <v>613.10662578009999</v>
      </c>
      <c r="E11" s="5"/>
    </row>
    <row r="12" spans="1:9" x14ac:dyDescent="0.2">
      <c r="A12">
        <v>11</v>
      </c>
      <c r="B12" s="5">
        <f t="shared" si="0"/>
        <v>275.64225885559614</v>
      </c>
      <c r="C12" s="8">
        <f t="shared" si="1"/>
        <v>642.68410079232035</v>
      </c>
      <c r="D12" s="5">
        <f t="shared" si="2"/>
        <v>1164.9025889821899</v>
      </c>
      <c r="E12" s="5"/>
    </row>
    <row r="13" spans="1:9" x14ac:dyDescent="0.2">
      <c r="A13">
        <v>12</v>
      </c>
      <c r="B13" s="5">
        <f t="shared" si="0"/>
        <v>459.40468356685648</v>
      </c>
      <c r="C13" s="8">
        <f t="shared" si="1"/>
        <v>1156.8313814261767</v>
      </c>
      <c r="D13" s="5">
        <f t="shared" si="2"/>
        <v>2213.3149190661607</v>
      </c>
      <c r="E13" s="5"/>
    </row>
    <row r="14" spans="1:9" x14ac:dyDescent="0.2">
      <c r="A14">
        <v>13</v>
      </c>
      <c r="B14" s="5">
        <f t="shared" si="0"/>
        <v>765.67600396037278</v>
      </c>
      <c r="C14" s="8">
        <f t="shared" si="1"/>
        <v>2082.2964865671183</v>
      </c>
      <c r="D14" s="5">
        <f t="shared" si="2"/>
        <v>4205.2983462257052</v>
      </c>
      <c r="E14" s="5"/>
    </row>
    <row r="15" spans="1:9" x14ac:dyDescent="0.2">
      <c r="A15">
        <v>14</v>
      </c>
      <c r="B15" s="5">
        <f t="shared" si="0"/>
        <v>1276.1292255206347</v>
      </c>
      <c r="C15" s="8">
        <f t="shared" si="1"/>
        <v>3748.1336758208126</v>
      </c>
      <c r="D15" s="5">
        <f t="shared" si="2"/>
        <v>7990.0668578288396</v>
      </c>
      <c r="E15" s="5"/>
    </row>
    <row r="16" spans="1:9" x14ac:dyDescent="0.2">
      <c r="A16">
        <v>15</v>
      </c>
      <c r="B16" s="5">
        <f t="shared" si="0"/>
        <v>2126.8862962984763</v>
      </c>
      <c r="C16" s="8">
        <f t="shared" si="1"/>
        <v>6746.6406164774626</v>
      </c>
      <c r="D16" s="5">
        <f t="shared" si="2"/>
        <v>15181.127029874797</v>
      </c>
      <c r="E16" s="5"/>
    </row>
    <row r="17" spans="1:6" x14ac:dyDescent="0.2">
      <c r="A17">
        <v>16</v>
      </c>
      <c r="B17" s="5">
        <f t="shared" si="0"/>
        <v>3544.8175834517815</v>
      </c>
      <c r="C17" s="8">
        <f t="shared" si="1"/>
        <v>12143.953109659435</v>
      </c>
      <c r="D17" s="5">
        <f t="shared" si="2"/>
        <v>28844.141356762113</v>
      </c>
      <c r="E17" s="5"/>
    </row>
    <row r="18" spans="1:6" x14ac:dyDescent="0.2">
      <c r="A18">
        <v>17</v>
      </c>
      <c r="B18" s="5">
        <f t="shared" si="0"/>
        <v>5908.0411218115814</v>
      </c>
      <c r="C18" s="8">
        <f t="shared" si="1"/>
        <v>21859.115597386983</v>
      </c>
      <c r="D18" s="5">
        <f t="shared" si="2"/>
        <v>54803.868577848014</v>
      </c>
      <c r="E18" s="5"/>
    </row>
    <row r="19" spans="1:6" x14ac:dyDescent="0.2">
      <c r="A19">
        <v>18</v>
      </c>
      <c r="B19" s="5">
        <f t="shared" si="0"/>
        <v>9846.7548964897087</v>
      </c>
      <c r="C19" s="8">
        <f t="shared" si="1"/>
        <v>39346.408075296567</v>
      </c>
      <c r="D19" s="5">
        <f t="shared" si="2"/>
        <v>104127.35029791122</v>
      </c>
      <c r="E19" s="5"/>
    </row>
    <row r="20" spans="1:6" x14ac:dyDescent="0.2">
      <c r="A20">
        <v>19</v>
      </c>
      <c r="B20" s="5">
        <f t="shared" si="0"/>
        <v>16411.290983332503</v>
      </c>
      <c r="C20" s="8">
        <f t="shared" si="1"/>
        <v>70823.534535533836</v>
      </c>
      <c r="D20" s="5">
        <f t="shared" si="2"/>
        <v>197841.96556603131</v>
      </c>
      <c r="E20" s="5"/>
    </row>
    <row r="21" spans="1:6" x14ac:dyDescent="0.2">
      <c r="A21">
        <v>20</v>
      </c>
      <c r="B21" s="5">
        <f t="shared" si="0"/>
        <v>27352.206343190788</v>
      </c>
      <c r="C21" s="8">
        <f t="shared" si="1"/>
        <v>127482.3621639609</v>
      </c>
      <c r="D21" s="5">
        <f t="shared" si="2"/>
        <v>375899.7345754595</v>
      </c>
      <c r="E21" s="5">
        <v>179826</v>
      </c>
      <c r="F21">
        <v>142935</v>
      </c>
    </row>
    <row r="22" spans="1:6" x14ac:dyDescent="0.2">
      <c r="A22">
        <v>21</v>
      </c>
      <c r="B22" s="5">
        <f t="shared" si="0"/>
        <v>45587.101746005792</v>
      </c>
      <c r="C22" s="8">
        <f t="shared" si="1"/>
        <v>229468.25189512965</v>
      </c>
      <c r="D22" s="5">
        <f t="shared" si="2"/>
        <v>714209.49569337314</v>
      </c>
      <c r="E22" s="5"/>
    </row>
    <row r="23" spans="1:6" x14ac:dyDescent="0.2">
      <c r="A23">
        <v>22</v>
      </c>
      <c r="B23" s="5">
        <f t="shared" si="0"/>
        <v>75978.654867015488</v>
      </c>
      <c r="C23" s="8">
        <f t="shared" si="1"/>
        <v>413042.8534112334</v>
      </c>
      <c r="D23" s="5">
        <f t="shared" si="2"/>
        <v>1356998.0418174088</v>
      </c>
      <c r="E23" s="5">
        <v>434928</v>
      </c>
    </row>
    <row r="24" spans="1:6" x14ac:dyDescent="0.2">
      <c r="A24">
        <v>23</v>
      </c>
      <c r="B24" s="5">
        <f t="shared" si="0"/>
        <v>126631.3447072087</v>
      </c>
      <c r="C24" s="8">
        <f t="shared" si="1"/>
        <v>743477.1361402201</v>
      </c>
      <c r="D24" s="5">
        <f t="shared" si="2"/>
        <v>2578296.2794530769</v>
      </c>
      <c r="E24" s="5">
        <v>747000</v>
      </c>
    </row>
    <row r="25" spans="1:6" x14ac:dyDescent="0.2">
      <c r="A25">
        <v>24</v>
      </c>
      <c r="B25" s="5">
        <f t="shared" si="0"/>
        <v>211052.66328316354</v>
      </c>
      <c r="C25" s="8">
        <f t="shared" si="1"/>
        <v>1338258.8450523962</v>
      </c>
      <c r="D25" s="5">
        <f t="shared" si="2"/>
        <v>4898762.9309608461</v>
      </c>
      <c r="E25" s="5">
        <v>1078867</v>
      </c>
    </row>
    <row r="26" spans="1:6" x14ac:dyDescent="0.2">
      <c r="A26">
        <v>25</v>
      </c>
      <c r="B26" s="5">
        <f t="shared" si="0"/>
        <v>351755.14231415023</v>
      </c>
      <c r="C26" s="8">
        <f t="shared" si="1"/>
        <v>2408865.9210943133</v>
      </c>
      <c r="D26" s="5">
        <f t="shared" si="2"/>
        <v>9307649.5688256063</v>
      </c>
      <c r="E26" s="5"/>
    </row>
    <row r="27" spans="1:6" x14ac:dyDescent="0.2">
      <c r="A27">
        <v>26</v>
      </c>
      <c r="B27" s="5">
        <f t="shared" si="0"/>
        <v>586259.74304072477</v>
      </c>
      <c r="C27" s="8">
        <f t="shared" si="1"/>
        <v>4335958.6579697644</v>
      </c>
      <c r="D27" s="5">
        <f t="shared" si="2"/>
        <v>17684534.180768654</v>
      </c>
      <c r="E27" s="5">
        <v>3534461</v>
      </c>
    </row>
    <row r="28" spans="1:6" x14ac:dyDescent="0.2">
      <c r="A28">
        <v>27</v>
      </c>
      <c r="B28" s="5">
        <f t="shared" si="0"/>
        <v>977101.52593368478</v>
      </c>
      <c r="C28" s="8">
        <f t="shared" si="1"/>
        <v>7804725.5843455764</v>
      </c>
      <c r="D28" s="5">
        <f t="shared" si="2"/>
        <v>33600614.943460442</v>
      </c>
      <c r="E28" s="5"/>
    </row>
    <row r="29" spans="1:6" x14ac:dyDescent="0.2">
      <c r="A29">
        <v>28</v>
      </c>
      <c r="B29" s="5">
        <f t="shared" si="0"/>
        <v>1628505.8002278944</v>
      </c>
      <c r="C29" s="8">
        <f t="shared" si="1"/>
        <v>14048506.051822038</v>
      </c>
      <c r="D29" s="5">
        <f t="shared" si="2"/>
        <v>63841168.392574832</v>
      </c>
      <c r="E29" s="5"/>
    </row>
    <row r="30" spans="1:6" x14ac:dyDescent="0.2">
      <c r="A30">
        <v>29</v>
      </c>
      <c r="B30" s="5">
        <f t="shared" si="0"/>
        <v>2714181.7620658255</v>
      </c>
      <c r="C30" s="8">
        <f t="shared" si="1"/>
        <v>25287310.893279672</v>
      </c>
      <c r="D30" s="5">
        <f t="shared" si="2"/>
        <v>121298219.94589218</v>
      </c>
      <c r="E30" s="5"/>
    </row>
    <row r="31" spans="1:6" x14ac:dyDescent="0.2">
      <c r="A31">
        <v>30</v>
      </c>
      <c r="B31" s="5">
        <f t="shared" si="0"/>
        <v>4523645.31738225</v>
      </c>
      <c r="C31" s="8">
        <f t="shared" si="1"/>
        <v>45517159.607903406</v>
      </c>
      <c r="D31" s="5">
        <f t="shared" si="2"/>
        <v>230466617.89719513</v>
      </c>
      <c r="E31" s="5"/>
    </row>
    <row r="32" spans="1:6" x14ac:dyDescent="0.2">
      <c r="A32">
        <v>31</v>
      </c>
      <c r="B32" s="5">
        <f t="shared" si="0"/>
        <v>7539423.9411214748</v>
      </c>
      <c r="C32" s="8">
        <f t="shared" si="1"/>
        <v>81930887.294226125</v>
      </c>
      <c r="D32" s="5">
        <f t="shared" si="2"/>
        <v>437886574.0046708</v>
      </c>
      <c r="E32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workbookViewId="0">
      <selection activeCell="G2" sqref="G2:G106"/>
    </sheetView>
  </sheetViews>
  <sheetFormatPr baseColWidth="10" defaultRowHeight="16" x14ac:dyDescent="0.2"/>
  <sheetData>
    <row r="1" spans="1:13" x14ac:dyDescent="0.2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</row>
    <row r="2" spans="1:13" x14ac:dyDescent="0.2">
      <c r="B2" t="s">
        <v>173</v>
      </c>
      <c r="C2" t="s">
        <v>173</v>
      </c>
      <c r="D2" t="s">
        <v>173</v>
      </c>
      <c r="E2" t="s">
        <v>173</v>
      </c>
      <c r="F2" t="s">
        <v>173</v>
      </c>
    </row>
    <row r="3" spans="1:13" x14ac:dyDescent="0.2">
      <c r="A3" t="s">
        <v>20</v>
      </c>
      <c r="B3" t="s">
        <v>98</v>
      </c>
      <c r="C3" t="s">
        <v>114</v>
      </c>
      <c r="D3" t="s">
        <v>128</v>
      </c>
      <c r="E3" t="s">
        <v>144</v>
      </c>
      <c r="F3" t="s">
        <v>152</v>
      </c>
      <c r="H3" t="s">
        <v>112</v>
      </c>
      <c r="I3">
        <v>142305678</v>
      </c>
      <c r="K3" t="e">
        <f>MODE(I:I)</f>
        <v>#N/A</v>
      </c>
      <c r="L3">
        <v>2</v>
      </c>
      <c r="M3">
        <f>MODE(L:L)</f>
        <v>3</v>
      </c>
    </row>
    <row r="4" spans="1:13" x14ac:dyDescent="0.2">
      <c r="B4" t="s">
        <v>90</v>
      </c>
      <c r="C4" t="s">
        <v>115</v>
      </c>
      <c r="D4" t="s">
        <v>129</v>
      </c>
      <c r="E4" t="s">
        <v>145</v>
      </c>
      <c r="F4" t="s">
        <v>153</v>
      </c>
      <c r="H4" t="s">
        <v>84</v>
      </c>
      <c r="L4">
        <v>1</v>
      </c>
    </row>
    <row r="5" spans="1:13" x14ac:dyDescent="0.2">
      <c r="B5" t="s">
        <v>99</v>
      </c>
      <c r="C5" t="s">
        <v>116</v>
      </c>
      <c r="D5" t="s">
        <v>130</v>
      </c>
      <c r="E5" t="s">
        <v>15</v>
      </c>
      <c r="F5" t="s">
        <v>154</v>
      </c>
      <c r="H5" t="s">
        <v>74</v>
      </c>
      <c r="L5">
        <v>4</v>
      </c>
    </row>
    <row r="6" spans="1:13" x14ac:dyDescent="0.2">
      <c r="L6">
        <v>3</v>
      </c>
    </row>
    <row r="7" spans="1:13" x14ac:dyDescent="0.2">
      <c r="A7" t="s">
        <v>21</v>
      </c>
      <c r="B7" t="s">
        <v>98</v>
      </c>
      <c r="C7" t="s">
        <v>114</v>
      </c>
      <c r="D7" t="s">
        <v>131</v>
      </c>
      <c r="E7" t="s">
        <v>144</v>
      </c>
      <c r="F7" t="s">
        <v>152</v>
      </c>
      <c r="H7" t="s">
        <v>112</v>
      </c>
      <c r="I7">
        <v>142375608</v>
      </c>
      <c r="L7">
        <v>3</v>
      </c>
    </row>
    <row r="8" spans="1:13" x14ac:dyDescent="0.2">
      <c r="B8" t="s">
        <v>100</v>
      </c>
      <c r="C8" t="s">
        <v>117</v>
      </c>
      <c r="D8" t="s">
        <v>132</v>
      </c>
      <c r="E8" t="s">
        <v>146</v>
      </c>
      <c r="F8" t="s">
        <v>153</v>
      </c>
      <c r="H8" t="s">
        <v>85</v>
      </c>
      <c r="L8">
        <v>1</v>
      </c>
    </row>
    <row r="9" spans="1:13" x14ac:dyDescent="0.2">
      <c r="B9" t="s">
        <v>101</v>
      </c>
      <c r="C9" t="s">
        <v>118</v>
      </c>
      <c r="D9" t="s">
        <v>130</v>
      </c>
      <c r="E9" t="s">
        <v>147</v>
      </c>
      <c r="F9" t="s">
        <v>155</v>
      </c>
      <c r="H9" t="s">
        <v>78</v>
      </c>
      <c r="L9">
        <v>3</v>
      </c>
    </row>
    <row r="11" spans="1:13" x14ac:dyDescent="0.2">
      <c r="A11" t="s">
        <v>22</v>
      </c>
      <c r="B11" t="s">
        <v>98</v>
      </c>
      <c r="C11" t="s">
        <v>114</v>
      </c>
      <c r="D11" t="s">
        <v>92</v>
      </c>
      <c r="E11" t="s">
        <v>8</v>
      </c>
      <c r="F11" t="s">
        <v>152</v>
      </c>
      <c r="H11" t="s">
        <v>112</v>
      </c>
      <c r="I11">
        <v>142375068</v>
      </c>
    </row>
    <row r="12" spans="1:13" x14ac:dyDescent="0.2">
      <c r="B12" t="s">
        <v>100</v>
      </c>
      <c r="C12" t="s">
        <v>117</v>
      </c>
      <c r="D12" t="s">
        <v>132</v>
      </c>
      <c r="E12" t="s">
        <v>148</v>
      </c>
      <c r="F12" t="s">
        <v>56</v>
      </c>
      <c r="H12" t="s">
        <v>85</v>
      </c>
    </row>
    <row r="13" spans="1:13" x14ac:dyDescent="0.2">
      <c r="B13" t="s">
        <v>102</v>
      </c>
      <c r="C13" t="s">
        <v>119</v>
      </c>
      <c r="D13" t="s">
        <v>130</v>
      </c>
      <c r="E13" t="s">
        <v>147</v>
      </c>
      <c r="F13" t="s">
        <v>156</v>
      </c>
      <c r="H13" t="s">
        <v>11</v>
      </c>
    </row>
    <row r="15" spans="1:13" x14ac:dyDescent="0.2">
      <c r="A15" t="s">
        <v>23</v>
      </c>
      <c r="B15" t="s">
        <v>98</v>
      </c>
      <c r="C15" t="s">
        <v>114</v>
      </c>
      <c r="D15" t="s">
        <v>133</v>
      </c>
      <c r="E15" t="s">
        <v>9</v>
      </c>
      <c r="F15" t="s">
        <v>157</v>
      </c>
      <c r="H15" t="s">
        <v>112</v>
      </c>
      <c r="I15">
        <v>142075368</v>
      </c>
    </row>
    <row r="16" spans="1:13" x14ac:dyDescent="0.2">
      <c r="B16" t="s">
        <v>103</v>
      </c>
      <c r="C16" t="s">
        <v>120</v>
      </c>
      <c r="D16" t="s">
        <v>134</v>
      </c>
      <c r="E16" t="s">
        <v>148</v>
      </c>
      <c r="F16" t="s">
        <v>77</v>
      </c>
      <c r="H16" t="s">
        <v>184</v>
      </c>
    </row>
    <row r="17" spans="1:9" x14ac:dyDescent="0.2">
      <c r="B17" t="s">
        <v>104</v>
      </c>
      <c r="C17" t="s">
        <v>121</v>
      </c>
      <c r="D17" t="s">
        <v>130</v>
      </c>
      <c r="E17" t="s">
        <v>147</v>
      </c>
      <c r="F17" t="s">
        <v>156</v>
      </c>
      <c r="H17" t="s">
        <v>110</v>
      </c>
    </row>
    <row r="19" spans="1:9" x14ac:dyDescent="0.2">
      <c r="A19" t="s">
        <v>24</v>
      </c>
      <c r="B19" t="s">
        <v>105</v>
      </c>
      <c r="C19" t="s">
        <v>114</v>
      </c>
      <c r="D19" t="s">
        <v>133</v>
      </c>
      <c r="E19" t="s">
        <v>149</v>
      </c>
      <c r="F19" t="s">
        <v>151</v>
      </c>
      <c r="H19" t="s">
        <v>185</v>
      </c>
      <c r="I19">
        <v>42175368</v>
      </c>
    </row>
    <row r="20" spans="1:9" x14ac:dyDescent="0.2">
      <c r="B20" t="s">
        <v>14</v>
      </c>
      <c r="C20" t="s">
        <v>122</v>
      </c>
      <c r="D20" t="s">
        <v>135</v>
      </c>
      <c r="E20" t="s">
        <v>89</v>
      </c>
      <c r="F20" t="s">
        <v>77</v>
      </c>
      <c r="H20" t="s">
        <v>186</v>
      </c>
    </row>
    <row r="21" spans="1:9" x14ac:dyDescent="0.2">
      <c r="B21" t="s">
        <v>104</v>
      </c>
      <c r="C21" t="s">
        <v>121</v>
      </c>
      <c r="D21" t="s">
        <v>130</v>
      </c>
      <c r="E21" t="s">
        <v>147</v>
      </c>
      <c r="F21" t="s">
        <v>156</v>
      </c>
      <c r="H21" t="s">
        <v>110</v>
      </c>
    </row>
    <row r="23" spans="1:9" x14ac:dyDescent="0.2">
      <c r="A23" t="s">
        <v>25</v>
      </c>
      <c r="B23" t="s">
        <v>106</v>
      </c>
      <c r="C23" t="s">
        <v>123</v>
      </c>
      <c r="D23" t="s">
        <v>80</v>
      </c>
      <c r="E23" t="s">
        <v>149</v>
      </c>
      <c r="F23" t="s">
        <v>93</v>
      </c>
      <c r="H23" t="s">
        <v>56</v>
      </c>
      <c r="I23">
        <v>402175268</v>
      </c>
    </row>
    <row r="24" spans="1:9" x14ac:dyDescent="0.2">
      <c r="B24" t="s">
        <v>14</v>
      </c>
      <c r="C24" t="s">
        <v>124</v>
      </c>
      <c r="D24" t="s">
        <v>136</v>
      </c>
      <c r="E24" t="s">
        <v>7</v>
      </c>
      <c r="F24" t="s">
        <v>79</v>
      </c>
      <c r="H24" t="s">
        <v>186</v>
      </c>
    </row>
    <row r="25" spans="1:9" x14ac:dyDescent="0.2">
      <c r="B25" t="s">
        <v>104</v>
      </c>
      <c r="C25" t="s">
        <v>121</v>
      </c>
      <c r="D25" t="s">
        <v>130</v>
      </c>
      <c r="E25" t="s">
        <v>147</v>
      </c>
      <c r="F25" t="s">
        <v>156</v>
      </c>
      <c r="H25" t="s">
        <v>110</v>
      </c>
    </row>
    <row r="27" spans="1:9" x14ac:dyDescent="0.2">
      <c r="A27" t="s">
        <v>26</v>
      </c>
      <c r="B27" t="s">
        <v>107</v>
      </c>
      <c r="C27" t="s">
        <v>76</v>
      </c>
      <c r="D27" t="s">
        <v>82</v>
      </c>
      <c r="E27" t="s">
        <v>149</v>
      </c>
      <c r="F27" t="s">
        <v>93</v>
      </c>
      <c r="H27" t="s">
        <v>153</v>
      </c>
      <c r="I27">
        <v>472105368</v>
      </c>
    </row>
    <row r="28" spans="1:9" x14ac:dyDescent="0.2">
      <c r="B28" t="s">
        <v>17</v>
      </c>
      <c r="C28" t="s">
        <v>124</v>
      </c>
      <c r="D28" t="s">
        <v>136</v>
      </c>
      <c r="E28" t="s">
        <v>5</v>
      </c>
      <c r="F28" t="s">
        <v>158</v>
      </c>
      <c r="H28" t="s">
        <v>187</v>
      </c>
    </row>
    <row r="29" spans="1:9" x14ac:dyDescent="0.2">
      <c r="B29" t="s">
        <v>104</v>
      </c>
      <c r="C29" t="s">
        <v>121</v>
      </c>
      <c r="D29" t="s">
        <v>130</v>
      </c>
      <c r="E29" t="s">
        <v>147</v>
      </c>
      <c r="F29" t="s">
        <v>159</v>
      </c>
      <c r="H29" t="s">
        <v>110</v>
      </c>
    </row>
    <row r="31" spans="1:9" x14ac:dyDescent="0.2">
      <c r="A31" t="s">
        <v>27</v>
      </c>
      <c r="B31" t="s">
        <v>107</v>
      </c>
      <c r="C31" t="s">
        <v>125</v>
      </c>
      <c r="D31" t="s">
        <v>137</v>
      </c>
      <c r="E31" t="s">
        <v>97</v>
      </c>
      <c r="F31" t="s">
        <v>93</v>
      </c>
      <c r="H31" t="s">
        <v>153</v>
      </c>
      <c r="I31">
        <v>472165308</v>
      </c>
    </row>
    <row r="32" spans="1:9" x14ac:dyDescent="0.2">
      <c r="B32" t="s">
        <v>108</v>
      </c>
      <c r="C32" t="s">
        <v>67</v>
      </c>
      <c r="D32" t="s">
        <v>47</v>
      </c>
      <c r="E32" t="s">
        <v>150</v>
      </c>
      <c r="F32" t="s">
        <v>158</v>
      </c>
      <c r="H32" t="s">
        <v>188</v>
      </c>
    </row>
    <row r="33" spans="1:9" x14ac:dyDescent="0.2">
      <c r="B33" t="s">
        <v>95</v>
      </c>
      <c r="C33" t="s">
        <v>121</v>
      </c>
      <c r="D33" t="s">
        <v>130</v>
      </c>
      <c r="E33" t="s">
        <v>147</v>
      </c>
      <c r="F33" t="s">
        <v>160</v>
      </c>
      <c r="H33" t="s">
        <v>90</v>
      </c>
    </row>
    <row r="35" spans="1:9" x14ac:dyDescent="0.2">
      <c r="A35" t="s">
        <v>28</v>
      </c>
      <c r="B35" t="s">
        <v>107</v>
      </c>
      <c r="C35" t="s">
        <v>125</v>
      </c>
      <c r="D35" t="s">
        <v>137</v>
      </c>
      <c r="E35" t="s">
        <v>96</v>
      </c>
      <c r="F35" t="s">
        <v>93</v>
      </c>
      <c r="H35" t="s">
        <v>153</v>
      </c>
      <c r="I35">
        <v>472165038</v>
      </c>
    </row>
    <row r="36" spans="1:9" x14ac:dyDescent="0.2">
      <c r="B36" t="s">
        <v>108</v>
      </c>
      <c r="C36" t="s">
        <v>86</v>
      </c>
      <c r="D36" t="s">
        <v>138</v>
      </c>
      <c r="E36" t="s">
        <v>150</v>
      </c>
      <c r="F36" t="s">
        <v>72</v>
      </c>
      <c r="H36" t="s">
        <v>188</v>
      </c>
    </row>
    <row r="37" spans="1:9" x14ac:dyDescent="0.2">
      <c r="B37" t="s">
        <v>94</v>
      </c>
      <c r="C37" t="s">
        <v>121</v>
      </c>
      <c r="D37" t="s">
        <v>130</v>
      </c>
      <c r="E37" t="s">
        <v>147</v>
      </c>
      <c r="F37" t="s">
        <v>161</v>
      </c>
      <c r="H37" t="s">
        <v>189</v>
      </c>
    </row>
    <row r="39" spans="1:9" x14ac:dyDescent="0.2">
      <c r="A39" t="s">
        <v>29</v>
      </c>
      <c r="B39" t="s">
        <v>107</v>
      </c>
      <c r="C39" t="s">
        <v>126</v>
      </c>
      <c r="D39" t="s">
        <v>137</v>
      </c>
      <c r="E39" t="s">
        <v>79</v>
      </c>
      <c r="F39" t="s">
        <v>52</v>
      </c>
      <c r="H39" t="s">
        <v>153</v>
      </c>
      <c r="I39">
        <v>472065138</v>
      </c>
    </row>
    <row r="40" spans="1:9" x14ac:dyDescent="0.2">
      <c r="B40" t="s">
        <v>109</v>
      </c>
      <c r="C40" t="s">
        <v>88</v>
      </c>
      <c r="D40" t="s">
        <v>139</v>
      </c>
      <c r="E40" t="s">
        <v>150</v>
      </c>
      <c r="F40" t="s">
        <v>162</v>
      </c>
      <c r="H40" t="s">
        <v>140</v>
      </c>
    </row>
    <row r="41" spans="1:9" x14ac:dyDescent="0.2">
      <c r="B41" t="s">
        <v>110</v>
      </c>
      <c r="C41" t="s">
        <v>121</v>
      </c>
      <c r="D41" t="s">
        <v>140</v>
      </c>
      <c r="E41" t="s">
        <v>147</v>
      </c>
      <c r="F41" t="s">
        <v>161</v>
      </c>
      <c r="H41" t="s">
        <v>190</v>
      </c>
    </row>
    <row r="43" spans="1:9" x14ac:dyDescent="0.2">
      <c r="A43" t="s">
        <v>30</v>
      </c>
      <c r="B43" t="s">
        <v>107</v>
      </c>
      <c r="C43" t="s">
        <v>63</v>
      </c>
      <c r="D43" t="s">
        <v>137</v>
      </c>
      <c r="E43" t="s">
        <v>50</v>
      </c>
      <c r="F43" t="s">
        <v>163</v>
      </c>
      <c r="H43" t="s">
        <v>69</v>
      </c>
      <c r="I43">
        <v>72465138</v>
      </c>
    </row>
    <row r="44" spans="1:9" x14ac:dyDescent="0.2">
      <c r="B44" t="s">
        <v>70</v>
      </c>
      <c r="C44" t="s">
        <v>88</v>
      </c>
      <c r="D44" t="s">
        <v>139</v>
      </c>
      <c r="E44" t="s">
        <v>151</v>
      </c>
      <c r="F44" t="s">
        <v>162</v>
      </c>
      <c r="H44" t="s">
        <v>191</v>
      </c>
    </row>
    <row r="45" spans="1:9" x14ac:dyDescent="0.2">
      <c r="B45" t="s">
        <v>110</v>
      </c>
      <c r="C45" t="s">
        <v>121</v>
      </c>
      <c r="D45" t="s">
        <v>119</v>
      </c>
      <c r="E45" t="s">
        <v>147</v>
      </c>
      <c r="F45" t="s">
        <v>161</v>
      </c>
      <c r="H45" t="s">
        <v>190</v>
      </c>
    </row>
    <row r="47" spans="1:9" x14ac:dyDescent="0.2">
      <c r="A47" t="s">
        <v>31</v>
      </c>
      <c r="B47" t="s">
        <v>107</v>
      </c>
      <c r="C47" t="s">
        <v>73</v>
      </c>
      <c r="D47" t="s">
        <v>137</v>
      </c>
      <c r="E47" t="s">
        <v>50</v>
      </c>
      <c r="F47" t="s">
        <v>66</v>
      </c>
      <c r="H47" t="s">
        <v>70</v>
      </c>
      <c r="I47">
        <v>702465138</v>
      </c>
    </row>
    <row r="48" spans="1:9" x14ac:dyDescent="0.2">
      <c r="B48" t="s">
        <v>69</v>
      </c>
      <c r="C48" t="s">
        <v>4</v>
      </c>
      <c r="D48" t="s">
        <v>141</v>
      </c>
      <c r="E48" t="s">
        <v>93</v>
      </c>
      <c r="F48" t="s">
        <v>87</v>
      </c>
      <c r="H48" t="s">
        <v>191</v>
      </c>
    </row>
    <row r="49" spans="1:9" x14ac:dyDescent="0.2">
      <c r="B49" t="s">
        <v>110</v>
      </c>
      <c r="C49" t="s">
        <v>121</v>
      </c>
      <c r="D49" t="s">
        <v>121</v>
      </c>
      <c r="E49" t="s">
        <v>62</v>
      </c>
      <c r="F49" t="s">
        <v>161</v>
      </c>
      <c r="H49" t="s">
        <v>190</v>
      </c>
    </row>
    <row r="51" spans="1:9" x14ac:dyDescent="0.2">
      <c r="A51" t="s">
        <v>32</v>
      </c>
      <c r="B51" t="s">
        <v>107</v>
      </c>
      <c r="C51" t="s">
        <v>73</v>
      </c>
      <c r="D51" t="s">
        <v>137</v>
      </c>
      <c r="E51" t="s">
        <v>50</v>
      </c>
      <c r="F51" t="s">
        <v>66</v>
      </c>
      <c r="H51" t="s">
        <v>192</v>
      </c>
      <c r="I51">
        <v>762405138</v>
      </c>
    </row>
    <row r="52" spans="1:9" x14ac:dyDescent="0.2">
      <c r="B52" t="s">
        <v>68</v>
      </c>
      <c r="C52" t="s">
        <v>127</v>
      </c>
      <c r="D52" t="s">
        <v>91</v>
      </c>
      <c r="E52" t="s">
        <v>93</v>
      </c>
      <c r="F52" t="s">
        <v>164</v>
      </c>
      <c r="H52" t="s">
        <v>60</v>
      </c>
    </row>
    <row r="53" spans="1:9" x14ac:dyDescent="0.2">
      <c r="B53" t="s">
        <v>11</v>
      </c>
      <c r="C53" t="s">
        <v>121</v>
      </c>
      <c r="D53" t="s">
        <v>121</v>
      </c>
      <c r="E53" t="s">
        <v>57</v>
      </c>
      <c r="F53" t="s">
        <v>13</v>
      </c>
      <c r="H53" t="s">
        <v>190</v>
      </c>
    </row>
    <row r="55" spans="1:9" x14ac:dyDescent="0.2">
      <c r="A55" t="s">
        <v>33</v>
      </c>
      <c r="B55" t="s">
        <v>107</v>
      </c>
      <c r="C55" t="s">
        <v>73</v>
      </c>
      <c r="D55" t="s">
        <v>54</v>
      </c>
      <c r="E55" t="s">
        <v>50</v>
      </c>
      <c r="F55" t="s">
        <v>66</v>
      </c>
      <c r="H55" t="s">
        <v>192</v>
      </c>
      <c r="I55">
        <v>762435108</v>
      </c>
    </row>
    <row r="56" spans="1:9" x14ac:dyDescent="0.2">
      <c r="B56" t="s">
        <v>68</v>
      </c>
      <c r="C56" t="s">
        <v>6</v>
      </c>
      <c r="D56" t="s">
        <v>142</v>
      </c>
      <c r="E56" t="s">
        <v>52</v>
      </c>
      <c r="F56" t="s">
        <v>164</v>
      </c>
      <c r="H56" t="s">
        <v>193</v>
      </c>
    </row>
    <row r="57" spans="1:9" x14ac:dyDescent="0.2">
      <c r="B57" t="s">
        <v>78</v>
      </c>
      <c r="C57" t="s">
        <v>87</v>
      </c>
      <c r="D57" t="s">
        <v>121</v>
      </c>
      <c r="E57" t="s">
        <v>51</v>
      </c>
      <c r="F57" t="s">
        <v>12</v>
      </c>
      <c r="H57" t="s">
        <v>7</v>
      </c>
    </row>
    <row r="59" spans="1:9" x14ac:dyDescent="0.2">
      <c r="A59" t="s">
        <v>34</v>
      </c>
      <c r="B59" t="s">
        <v>107</v>
      </c>
      <c r="C59" t="s">
        <v>73</v>
      </c>
      <c r="D59" t="s">
        <v>49</v>
      </c>
      <c r="E59" t="s">
        <v>49</v>
      </c>
      <c r="F59" t="s">
        <v>66</v>
      </c>
      <c r="H59" t="s">
        <v>192</v>
      </c>
      <c r="I59">
        <v>762435018</v>
      </c>
    </row>
    <row r="60" spans="1:9" x14ac:dyDescent="0.2">
      <c r="B60" t="s">
        <v>63</v>
      </c>
      <c r="C60" t="s">
        <v>6</v>
      </c>
      <c r="D60" t="s">
        <v>142</v>
      </c>
      <c r="E60" t="s">
        <v>53</v>
      </c>
      <c r="F60" t="s">
        <v>155</v>
      </c>
      <c r="H60" t="s">
        <v>193</v>
      </c>
    </row>
    <row r="61" spans="1:9" x14ac:dyDescent="0.2">
      <c r="B61" t="s">
        <v>74</v>
      </c>
      <c r="C61" t="s">
        <v>78</v>
      </c>
      <c r="D61" t="s">
        <v>121</v>
      </c>
      <c r="E61" t="s">
        <v>51</v>
      </c>
      <c r="F61" t="s">
        <v>71</v>
      </c>
      <c r="H61" t="s">
        <v>89</v>
      </c>
    </row>
    <row r="63" spans="1:9" x14ac:dyDescent="0.2">
      <c r="A63" t="s">
        <v>35</v>
      </c>
      <c r="B63" t="s">
        <v>106</v>
      </c>
      <c r="C63" t="s">
        <v>73</v>
      </c>
      <c r="D63" t="s">
        <v>112</v>
      </c>
      <c r="E63" t="s">
        <v>54</v>
      </c>
      <c r="F63" t="s">
        <v>66</v>
      </c>
      <c r="H63" t="s">
        <v>192</v>
      </c>
      <c r="I63">
        <v>762035418</v>
      </c>
    </row>
    <row r="64" spans="1:9" x14ac:dyDescent="0.2">
      <c r="B64" t="s">
        <v>81</v>
      </c>
      <c r="C64" t="s">
        <v>60</v>
      </c>
      <c r="D64" t="s">
        <v>76</v>
      </c>
      <c r="E64" t="s">
        <v>53</v>
      </c>
      <c r="F64" t="s">
        <v>154</v>
      </c>
      <c r="H64" t="s">
        <v>194</v>
      </c>
    </row>
    <row r="65" spans="1:9" x14ac:dyDescent="0.2">
      <c r="B65" t="s">
        <v>74</v>
      </c>
      <c r="C65" t="s">
        <v>74</v>
      </c>
      <c r="D65" t="s">
        <v>121</v>
      </c>
      <c r="E65" t="s">
        <v>51</v>
      </c>
      <c r="F65" t="s">
        <v>71</v>
      </c>
      <c r="H65" t="s">
        <v>195</v>
      </c>
    </row>
    <row r="67" spans="1:9" x14ac:dyDescent="0.2">
      <c r="A67" t="s">
        <v>36</v>
      </c>
      <c r="B67" t="s">
        <v>111</v>
      </c>
      <c r="C67" t="s">
        <v>73</v>
      </c>
      <c r="D67" t="s">
        <v>112</v>
      </c>
      <c r="E67" t="s">
        <v>10</v>
      </c>
      <c r="F67" t="s">
        <v>66</v>
      </c>
      <c r="H67" t="s">
        <v>196</v>
      </c>
      <c r="I67">
        <v>62735418</v>
      </c>
    </row>
    <row r="68" spans="1:9" x14ac:dyDescent="0.2">
      <c r="B68" t="s">
        <v>81</v>
      </c>
      <c r="C68" t="s">
        <v>59</v>
      </c>
      <c r="D68" t="s">
        <v>143</v>
      </c>
      <c r="E68" t="s">
        <v>55</v>
      </c>
      <c r="F68" t="s">
        <v>165</v>
      </c>
      <c r="H68" t="s">
        <v>197</v>
      </c>
    </row>
    <row r="69" spans="1:9" x14ac:dyDescent="0.2">
      <c r="B69" t="s">
        <v>74</v>
      </c>
      <c r="C69" t="s">
        <v>74</v>
      </c>
      <c r="D69" t="s">
        <v>121</v>
      </c>
      <c r="E69" t="s">
        <v>51</v>
      </c>
      <c r="F69" t="s">
        <v>18</v>
      </c>
      <c r="H69" t="s">
        <v>195</v>
      </c>
    </row>
    <row r="71" spans="1:9" x14ac:dyDescent="0.2">
      <c r="A71" t="s">
        <v>37</v>
      </c>
      <c r="B71" t="s">
        <v>112</v>
      </c>
      <c r="C71" t="s">
        <v>48</v>
      </c>
      <c r="D71" t="s">
        <v>112</v>
      </c>
      <c r="E71" t="s">
        <v>10</v>
      </c>
      <c r="F71" t="s">
        <v>66</v>
      </c>
      <c r="H71" t="s">
        <v>72</v>
      </c>
      <c r="I71">
        <v>602735418</v>
      </c>
    </row>
    <row r="72" spans="1:9" x14ac:dyDescent="0.2">
      <c r="B72" t="s">
        <v>83</v>
      </c>
      <c r="C72" t="s">
        <v>75</v>
      </c>
      <c r="D72" t="s">
        <v>85</v>
      </c>
      <c r="E72" t="s">
        <v>16</v>
      </c>
      <c r="F72" t="s">
        <v>165</v>
      </c>
      <c r="H72" t="s">
        <v>197</v>
      </c>
    </row>
    <row r="73" spans="1:9" x14ac:dyDescent="0.2">
      <c r="B73" t="s">
        <v>74</v>
      </c>
      <c r="C73" t="s">
        <v>74</v>
      </c>
      <c r="D73" t="s">
        <v>87</v>
      </c>
      <c r="E73" t="s">
        <v>18</v>
      </c>
      <c r="F73" t="s">
        <v>17</v>
      </c>
      <c r="H73" t="s">
        <v>195</v>
      </c>
    </row>
    <row r="75" spans="1:9" x14ac:dyDescent="0.2">
      <c r="A75" t="s">
        <v>38</v>
      </c>
      <c r="B75" t="s">
        <v>112</v>
      </c>
      <c r="D75" t="s">
        <v>112</v>
      </c>
      <c r="F75" t="s">
        <v>66</v>
      </c>
      <c r="H75" t="s">
        <v>198</v>
      </c>
      <c r="I75">
        <v>632705418</v>
      </c>
    </row>
    <row r="76" spans="1:9" x14ac:dyDescent="0.2">
      <c r="B76" t="s">
        <v>84</v>
      </c>
      <c r="D76" t="s">
        <v>85</v>
      </c>
      <c r="F76" t="s">
        <v>165</v>
      </c>
      <c r="H76" t="s">
        <v>12</v>
      </c>
    </row>
    <row r="77" spans="1:9" x14ac:dyDescent="0.2">
      <c r="B77" t="s">
        <v>74</v>
      </c>
      <c r="D77" t="s">
        <v>78</v>
      </c>
      <c r="F77" t="s">
        <v>58</v>
      </c>
      <c r="H77" t="s">
        <v>195</v>
      </c>
    </row>
    <row r="79" spans="1:9" x14ac:dyDescent="0.2">
      <c r="A79" t="s">
        <v>39</v>
      </c>
      <c r="B79" t="s">
        <v>49</v>
      </c>
      <c r="D79" t="s">
        <v>112</v>
      </c>
      <c r="F79" t="s">
        <v>66</v>
      </c>
      <c r="H79" t="s">
        <v>198</v>
      </c>
      <c r="I79">
        <v>632715408</v>
      </c>
    </row>
    <row r="80" spans="1:9" x14ac:dyDescent="0.2">
      <c r="B80" t="s">
        <v>75</v>
      </c>
      <c r="D80" t="s">
        <v>84</v>
      </c>
      <c r="F80" t="s">
        <v>65</v>
      </c>
      <c r="H80" t="s">
        <v>199</v>
      </c>
    </row>
    <row r="81" spans="1:9" x14ac:dyDescent="0.2">
      <c r="B81" t="s">
        <v>74</v>
      </c>
      <c r="D81" t="s">
        <v>74</v>
      </c>
      <c r="F81" t="s">
        <v>74</v>
      </c>
      <c r="H81" t="s">
        <v>200</v>
      </c>
    </row>
    <row r="83" spans="1:9" x14ac:dyDescent="0.2">
      <c r="A83" t="s">
        <v>40</v>
      </c>
      <c r="B83" t="s">
        <v>48</v>
      </c>
      <c r="D83" t="s">
        <v>49</v>
      </c>
      <c r="F83" t="s">
        <v>64</v>
      </c>
      <c r="H83" t="s">
        <v>198</v>
      </c>
      <c r="I83">
        <v>632715048</v>
      </c>
    </row>
    <row r="84" spans="1:9" x14ac:dyDescent="0.2">
      <c r="B84" t="s">
        <v>75</v>
      </c>
      <c r="D84" t="s">
        <v>75</v>
      </c>
      <c r="F84" t="s">
        <v>61</v>
      </c>
      <c r="H84" t="s">
        <v>199</v>
      </c>
    </row>
    <row r="85" spans="1:9" x14ac:dyDescent="0.2">
      <c r="B85" t="s">
        <v>74</v>
      </c>
      <c r="D85" t="s">
        <v>74</v>
      </c>
      <c r="F85" t="s">
        <v>74</v>
      </c>
      <c r="H85" t="s">
        <v>201</v>
      </c>
    </row>
    <row r="87" spans="1:9" x14ac:dyDescent="0.2">
      <c r="A87" t="s">
        <v>41</v>
      </c>
      <c r="D87" t="s">
        <v>48</v>
      </c>
      <c r="F87" t="s">
        <v>63</v>
      </c>
      <c r="H87" t="s">
        <v>198</v>
      </c>
      <c r="I87">
        <v>632015748</v>
      </c>
    </row>
    <row r="88" spans="1:9" x14ac:dyDescent="0.2">
      <c r="D88" t="s">
        <v>75</v>
      </c>
      <c r="F88" t="s">
        <v>61</v>
      </c>
      <c r="H88" t="s">
        <v>65</v>
      </c>
    </row>
    <row r="89" spans="1:9" x14ac:dyDescent="0.2">
      <c r="D89" t="s">
        <v>74</v>
      </c>
      <c r="F89" t="s">
        <v>74</v>
      </c>
      <c r="H89" t="s">
        <v>202</v>
      </c>
    </row>
    <row r="91" spans="1:9" x14ac:dyDescent="0.2">
      <c r="A91" t="s">
        <v>42</v>
      </c>
      <c r="F91" t="s">
        <v>73</v>
      </c>
      <c r="H91" t="s">
        <v>64</v>
      </c>
      <c r="I91">
        <v>32615748</v>
      </c>
    </row>
    <row r="92" spans="1:9" x14ac:dyDescent="0.2">
      <c r="F92" t="s">
        <v>60</v>
      </c>
      <c r="H92" t="s">
        <v>165</v>
      </c>
    </row>
    <row r="93" spans="1:9" x14ac:dyDescent="0.2">
      <c r="F93" t="s">
        <v>74</v>
      </c>
      <c r="H93" t="s">
        <v>202</v>
      </c>
    </row>
    <row r="95" spans="1:9" x14ac:dyDescent="0.2">
      <c r="A95" t="s">
        <v>43</v>
      </c>
      <c r="F95" t="s">
        <v>73</v>
      </c>
      <c r="H95" t="s">
        <v>63</v>
      </c>
      <c r="I95">
        <v>302615748</v>
      </c>
    </row>
    <row r="96" spans="1:9" x14ac:dyDescent="0.2">
      <c r="F96" t="s">
        <v>59</v>
      </c>
      <c r="H96" t="s">
        <v>165</v>
      </c>
    </row>
    <row r="97" spans="1:9" x14ac:dyDescent="0.2">
      <c r="F97" t="s">
        <v>74</v>
      </c>
      <c r="H97" t="s">
        <v>202</v>
      </c>
    </row>
    <row r="99" spans="1:9" x14ac:dyDescent="0.2">
      <c r="A99" t="s">
        <v>44</v>
      </c>
      <c r="F99" t="s">
        <v>48</v>
      </c>
      <c r="H99" t="s">
        <v>73</v>
      </c>
      <c r="I99">
        <v>312605748</v>
      </c>
    </row>
    <row r="100" spans="1:9" x14ac:dyDescent="0.2">
      <c r="F100" t="s">
        <v>75</v>
      </c>
      <c r="H100" t="s">
        <v>119</v>
      </c>
    </row>
    <row r="101" spans="1:9" x14ac:dyDescent="0.2">
      <c r="F101" t="s">
        <v>74</v>
      </c>
      <c r="H101" t="s">
        <v>202</v>
      </c>
    </row>
    <row r="103" spans="1:9" x14ac:dyDescent="0.2">
      <c r="A103" t="s">
        <v>45</v>
      </c>
      <c r="H103" t="s">
        <v>73</v>
      </c>
      <c r="I103">
        <v>312645708</v>
      </c>
    </row>
    <row r="104" spans="1:9" x14ac:dyDescent="0.2">
      <c r="H104" t="s">
        <v>203</v>
      </c>
    </row>
    <row r="105" spans="1:9" x14ac:dyDescent="0.2">
      <c r="H105" t="s">
        <v>17</v>
      </c>
    </row>
    <row r="107" spans="1:9" x14ac:dyDescent="0.2">
      <c r="A107" t="s">
        <v>46</v>
      </c>
      <c r="H107" t="s">
        <v>73</v>
      </c>
      <c r="I107">
        <v>312645078</v>
      </c>
    </row>
    <row r="108" spans="1:9" x14ac:dyDescent="0.2">
      <c r="H108" t="s">
        <v>203</v>
      </c>
    </row>
    <row r="109" spans="1:9" x14ac:dyDescent="0.2">
      <c r="H109" t="s">
        <v>58</v>
      </c>
    </row>
    <row r="111" spans="1:9" x14ac:dyDescent="0.2">
      <c r="H111" t="s">
        <v>73</v>
      </c>
      <c r="I111">
        <v>312045678</v>
      </c>
    </row>
    <row r="112" spans="1:9" x14ac:dyDescent="0.2">
      <c r="H112" t="s">
        <v>59</v>
      </c>
    </row>
    <row r="113" spans="8:9" x14ac:dyDescent="0.2">
      <c r="H113" t="s">
        <v>74</v>
      </c>
    </row>
    <row r="115" spans="8:9" x14ac:dyDescent="0.2">
      <c r="H115" t="s">
        <v>48</v>
      </c>
      <c r="I115">
        <v>12345678</v>
      </c>
    </row>
    <row r="116" spans="8:9" x14ac:dyDescent="0.2">
      <c r="H116" t="s">
        <v>75</v>
      </c>
    </row>
    <row r="117" spans="8:9" x14ac:dyDescent="0.2">
      <c r="H117" t="s">
        <v>74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 Data</vt:lpstr>
      <vt:lpstr>BFS Data</vt:lpstr>
      <vt:lpstr>BFS NoCL Data</vt:lpstr>
      <vt:lpstr>DFS Data</vt:lpstr>
      <vt:lpstr>ASTAR V1 Data</vt:lpstr>
      <vt:lpstr>ASTAR V2 Data</vt:lpstr>
      <vt:lpstr>Iterative Deepening</vt:lpstr>
      <vt:lpstr>BFS Branching Factor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2017-02-17T08:32:35Z</cp:lastPrinted>
  <dcterms:created xsi:type="dcterms:W3CDTF">2017-02-07T08:57:36Z</dcterms:created>
  <dcterms:modified xsi:type="dcterms:W3CDTF">2017-02-17T19:40:16Z</dcterms:modified>
</cp:coreProperties>
</file>