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rme\Downloads\"/>
    </mc:Choice>
  </mc:AlternateContent>
  <bookViews>
    <workbookView xWindow="0" yWindow="0" windowWidth="21570" windowHeight="8055" activeTab="1"/>
  </bookViews>
  <sheets>
    <sheet name="Qiskit-data1" sheetId="1" r:id="rId1"/>
    <sheet name="Pair 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3" i="1" l="1"/>
  <c r="W93" i="1"/>
  <c r="V94" i="1"/>
  <c r="W94" i="1"/>
  <c r="X2" i="1" s="1"/>
  <c r="Y2" i="1" s="1"/>
  <c r="Z2" i="1" s="1"/>
  <c r="AA2" i="1" s="1"/>
  <c r="V95" i="1"/>
  <c r="W95" i="1"/>
  <c r="V96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V110" i="1"/>
  <c r="W110" i="1"/>
  <c r="V111" i="1"/>
  <c r="W111" i="1" s="1"/>
  <c r="V112" i="1"/>
  <c r="W112" i="1"/>
  <c r="V113" i="1"/>
  <c r="W113" i="1" s="1"/>
  <c r="V114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V134" i="1"/>
  <c r="W134" i="1"/>
  <c r="V135" i="1"/>
  <c r="W135" i="1"/>
  <c r="V136" i="1"/>
  <c r="W136" i="1"/>
  <c r="V137" i="1"/>
  <c r="W137" i="1" s="1"/>
  <c r="V138" i="1"/>
  <c r="W138" i="1"/>
  <c r="W139" i="1"/>
  <c r="W140" i="1"/>
  <c r="W141" i="1"/>
  <c r="W142" i="1"/>
  <c r="W143" i="1"/>
  <c r="W144" i="1"/>
  <c r="W145" i="1"/>
  <c r="W146" i="1"/>
  <c r="V147" i="1"/>
  <c r="W147" i="1"/>
  <c r="V148" i="1"/>
  <c r="W148" i="1"/>
  <c r="V149" i="1"/>
  <c r="W149" i="1"/>
  <c r="V150" i="1"/>
  <c r="W150" i="1"/>
  <c r="V151" i="1"/>
  <c r="W151" i="1"/>
  <c r="V152" i="1"/>
  <c r="W152" i="1"/>
  <c r="V153" i="1"/>
  <c r="W153" i="1" s="1"/>
  <c r="V154" i="1"/>
  <c r="W154" i="1"/>
  <c r="V155" i="1"/>
  <c r="W155" i="1" s="1"/>
  <c r="V156" i="1"/>
  <c r="W156" i="1"/>
  <c r="V157" i="1"/>
  <c r="W157" i="1" s="1"/>
  <c r="V158" i="1"/>
  <c r="W158" i="1"/>
  <c r="V159" i="1"/>
  <c r="W159" i="1" s="1"/>
  <c r="V160" i="1"/>
  <c r="W160" i="1"/>
  <c r="W161" i="1"/>
  <c r="V162" i="1"/>
  <c r="W162" i="1"/>
  <c r="V163" i="1"/>
  <c r="W163" i="1" s="1"/>
  <c r="V164" i="1"/>
  <c r="W164" i="1"/>
  <c r="V165" i="1"/>
  <c r="W165" i="1" s="1"/>
  <c r="V166" i="1"/>
  <c r="W166" i="1"/>
  <c r="W167" i="1"/>
  <c r="V168" i="1"/>
  <c r="W168" i="1"/>
  <c r="V169" i="1"/>
  <c r="W169" i="1"/>
  <c r="V170" i="1"/>
  <c r="W170" i="1"/>
  <c r="V171" i="1"/>
  <c r="W171" i="1"/>
  <c r="V172" i="1"/>
  <c r="W172" i="1" s="1"/>
  <c r="W173" i="1"/>
  <c r="V174" i="1"/>
  <c r="W174" i="1" s="1"/>
  <c r="V175" i="1"/>
  <c r="W175" i="1"/>
  <c r="V176" i="1"/>
  <c r="W176" i="1" s="1"/>
  <c r="V177" i="1"/>
  <c r="W177" i="1"/>
  <c r="V178" i="1"/>
  <c r="W178" i="1" s="1"/>
  <c r="W179" i="1"/>
  <c r="V180" i="1"/>
  <c r="W180" i="1"/>
  <c r="V181" i="1"/>
  <c r="W181" i="1" s="1"/>
  <c r="V182" i="1"/>
  <c r="W182" i="1"/>
  <c r="V183" i="1"/>
  <c r="W183" i="1" s="1"/>
  <c r="V184" i="1"/>
  <c r="W184" i="1"/>
  <c r="W185" i="1"/>
  <c r="V186" i="1"/>
  <c r="W186" i="1"/>
  <c r="V187" i="1"/>
  <c r="W187" i="1" s="1"/>
  <c r="V188" i="1"/>
  <c r="W188" i="1"/>
  <c r="V189" i="1"/>
  <c r="W189" i="1" s="1"/>
  <c r="V190" i="1"/>
  <c r="W190" i="1"/>
  <c r="W191" i="1"/>
  <c r="V192" i="1"/>
  <c r="W192" i="1"/>
  <c r="V193" i="1"/>
  <c r="W193" i="1"/>
  <c r="V194" i="1"/>
  <c r="W194" i="1"/>
  <c r="V195" i="1"/>
  <c r="W195" i="1"/>
  <c r="V196" i="1"/>
  <c r="W196" i="1"/>
  <c r="W197" i="1"/>
  <c r="V198" i="1"/>
  <c r="W198" i="1" s="1"/>
  <c r="V199" i="1"/>
  <c r="W199" i="1"/>
  <c r="V200" i="1"/>
  <c r="W200" i="1" s="1"/>
  <c r="V201" i="1"/>
  <c r="W201" i="1"/>
  <c r="V202" i="1"/>
  <c r="W202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2" i="1"/>
  <c r="S2" i="1"/>
  <c r="L2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G2" i="1"/>
  <c r="I2" i="1"/>
  <c r="Q2" i="2" l="1"/>
  <c r="AC2" i="2"/>
  <c r="AB2" i="2"/>
  <c r="P2" i="2"/>
  <c r="AA2" i="2"/>
  <c r="Z2" i="2"/>
  <c r="Y2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2" i="2"/>
  <c r="V87" i="2"/>
  <c r="V88" i="2"/>
  <c r="V89" i="2"/>
  <c r="V90" i="2"/>
  <c r="V91" i="2"/>
  <c r="V79" i="2"/>
  <c r="V80" i="2"/>
  <c r="V81" i="2"/>
  <c r="V82" i="2"/>
  <c r="V83" i="2"/>
  <c r="V84" i="2"/>
  <c r="V85" i="2"/>
  <c r="V86" i="2"/>
  <c r="V75" i="2"/>
  <c r="V76" i="2"/>
  <c r="V77" i="2"/>
  <c r="V78" i="2"/>
  <c r="V72" i="2"/>
  <c r="V73" i="2"/>
  <c r="V74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37" i="2"/>
  <c r="V38" i="2"/>
  <c r="V39" i="2"/>
  <c r="V40" i="2"/>
  <c r="V41" i="2"/>
  <c r="V42" i="2"/>
  <c r="V43" i="2"/>
  <c r="V44" i="2"/>
  <c r="V45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2" i="2"/>
  <c r="U2" i="2"/>
  <c r="S2" i="2"/>
  <c r="G2" i="2"/>
  <c r="I2" i="2" s="1"/>
  <c r="O2" i="2"/>
  <c r="N2" i="2"/>
  <c r="M2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2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2" i="2"/>
  <c r="Q2" i="1"/>
  <c r="E2" i="1"/>
  <c r="E3" i="1"/>
  <c r="W3" i="1" s="1"/>
  <c r="W8" i="1"/>
  <c r="W9" i="1"/>
  <c r="W10" i="1"/>
  <c r="W11" i="1"/>
  <c r="W12" i="1"/>
  <c r="W13" i="1"/>
  <c r="W14" i="1"/>
  <c r="W15" i="1"/>
  <c r="W16" i="1"/>
  <c r="W17" i="1"/>
  <c r="W18" i="1"/>
  <c r="W19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7" i="1"/>
  <c r="K3" i="1"/>
  <c r="K4" i="1"/>
  <c r="K5" i="1"/>
  <c r="K6" i="1"/>
  <c r="K21" i="1"/>
  <c r="K22" i="1"/>
  <c r="K23" i="1"/>
  <c r="K24" i="1"/>
  <c r="K26" i="1"/>
  <c r="K34" i="1"/>
  <c r="K38" i="1"/>
  <c r="K39" i="1"/>
  <c r="K40" i="1"/>
  <c r="K41" i="1"/>
  <c r="K42" i="1"/>
  <c r="K56" i="1"/>
  <c r="K57" i="1"/>
  <c r="K58" i="1"/>
  <c r="K59" i="1"/>
  <c r="K60" i="1"/>
  <c r="K74" i="1"/>
  <c r="K75" i="1"/>
  <c r="K76" i="1"/>
  <c r="K77" i="1"/>
  <c r="K78" i="1"/>
  <c r="K82" i="1"/>
  <c r="K86" i="1"/>
  <c r="K90" i="1"/>
  <c r="K28" i="1"/>
  <c r="K32" i="1"/>
  <c r="K35" i="1"/>
  <c r="K36" i="1"/>
  <c r="K80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9" i="1"/>
  <c r="K81" i="1"/>
  <c r="K83" i="1"/>
  <c r="K84" i="1"/>
  <c r="K85" i="1"/>
  <c r="K87" i="1"/>
  <c r="K88" i="1"/>
  <c r="K89" i="1"/>
  <c r="K91" i="1"/>
  <c r="K37" i="1"/>
  <c r="K25" i="1"/>
  <c r="K27" i="1"/>
  <c r="K29" i="1"/>
  <c r="K30" i="1"/>
  <c r="K31" i="1"/>
  <c r="K33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42" i="1"/>
  <c r="E39" i="1"/>
  <c r="E41" i="1"/>
  <c r="E7" i="1"/>
  <c r="W20" i="1" s="1"/>
  <c r="E8" i="1"/>
  <c r="W21" i="1" s="1"/>
  <c r="E9" i="1"/>
  <c r="W22" i="1" s="1"/>
  <c r="E10" i="1"/>
  <c r="W23" i="1" s="1"/>
  <c r="E11" i="1"/>
  <c r="W24" i="1" s="1"/>
  <c r="E12" i="1"/>
  <c r="W38" i="1" s="1"/>
  <c r="E13" i="1"/>
  <c r="W39" i="1" s="1"/>
  <c r="E14" i="1"/>
  <c r="W40" i="1" s="1"/>
  <c r="E15" i="1"/>
  <c r="W41" i="1" s="1"/>
  <c r="E16" i="1"/>
  <c r="W42" i="1" s="1"/>
  <c r="E17" i="1"/>
  <c r="W56" i="1" s="1"/>
  <c r="E18" i="1"/>
  <c r="W57" i="1" s="1"/>
  <c r="E19" i="1"/>
  <c r="W58" i="1" s="1"/>
  <c r="E20" i="1"/>
  <c r="W59" i="1" s="1"/>
  <c r="E21" i="1"/>
  <c r="W60" i="1" s="1"/>
  <c r="E22" i="1"/>
  <c r="W74" i="1" s="1"/>
  <c r="E23" i="1"/>
  <c r="W75" i="1" s="1"/>
  <c r="E24" i="1"/>
  <c r="W76" i="1" s="1"/>
  <c r="E25" i="1"/>
  <c r="W77" i="1" s="1"/>
  <c r="E26" i="1"/>
  <c r="W78" i="1" s="1"/>
  <c r="E27" i="1"/>
  <c r="W92" i="1" s="1"/>
  <c r="E28" i="1"/>
  <c r="E29" i="1"/>
  <c r="E30" i="1"/>
  <c r="E31" i="1"/>
  <c r="E32" i="1"/>
  <c r="E33" i="1"/>
  <c r="E34" i="1"/>
  <c r="E35" i="1"/>
  <c r="E36" i="1"/>
  <c r="E37" i="1"/>
  <c r="E38" i="1"/>
  <c r="E40" i="1"/>
  <c r="E6" i="1"/>
  <c r="W6" i="1" s="1"/>
  <c r="E4" i="1"/>
  <c r="W4" i="1" s="1"/>
  <c r="E5" i="1"/>
  <c r="W5" i="1" s="1"/>
  <c r="W2" i="1" l="1"/>
  <c r="U2" i="1"/>
  <c r="AC2" i="1" s="1"/>
  <c r="M2" i="1"/>
  <c r="N2" i="1" s="1"/>
  <c r="O2" i="1" s="1"/>
</calcChain>
</file>

<file path=xl/sharedStrings.xml><?xml version="1.0" encoding="utf-8"?>
<sst xmlns="http://schemas.openxmlformats.org/spreadsheetml/2006/main" count="97" uniqueCount="71">
  <si>
    <t>id</t>
  </si>
  <si>
    <t>method 1 &lt;M&gt;</t>
  </si>
  <si>
    <t>method 2X, &lt;X&gt;</t>
  </si>
  <si>
    <t>method 2Y, &lt;Y&gt;</t>
  </si>
  <si>
    <t>5bf00a3accedc3005d40c065</t>
  </si>
  <si>
    <t>5bf042e34878670053d1b947</t>
  </si>
  <si>
    <t>5bf00bb4b97080005670b709</t>
  </si>
  <si>
    <t>5bf00d4e1d71fc005cf7421a</t>
  </si>
  <si>
    <t>5bf00e66362dfa0058d69751</t>
  </si>
  <si>
    <t>5bf00ca1d2e52a005360e4ef</t>
  </si>
  <si>
    <t>Method 2, &lt;M&gt;</t>
  </si>
  <si>
    <t>5bf05db3a9d2fa0054227338</t>
  </si>
  <si>
    <t>5bf05e6a2c0248005649d7bb</t>
  </si>
  <si>
    <t>5bf06fe0224c89005ffeac1c</t>
  </si>
  <si>
    <t>5bf070d181495d00614acc5a</t>
  </si>
  <si>
    <t>5bf072302c0248005649d809</t>
  </si>
  <si>
    <t>5bf073a62931120052695a68</t>
  </si>
  <si>
    <t>5bf163b408fab4005322fa30</t>
  </si>
  <si>
    <t>5bf1661835fd7b005129b0ed</t>
  </si>
  <si>
    <t>5bf1696f35fd7b005129b0f4</t>
  </si>
  <si>
    <t>5bf172830c4b0d0055a49721</t>
  </si>
  <si>
    <t>5bf17433d2e52a005360ea61</t>
  </si>
  <si>
    <t>5bf175edb97080005670bced</t>
  </si>
  <si>
    <t>5bf18bd84e775e0064809e35</t>
  </si>
  <si>
    <t>5bf18c884878670053d1bded</t>
  </si>
  <si>
    <t>5bf18d52362dfa0058d69d6f</t>
  </si>
  <si>
    <t>5bf18e54b97080005670bd78</t>
  </si>
  <si>
    <t>5bf18f0ed2e52a005360eae3</t>
  </si>
  <si>
    <t>5bf190094b9ec4005c903b79</t>
  </si>
  <si>
    <t>5bf19cbcd2e52a005360eb1d</t>
  </si>
  <si>
    <t>5bf19e034e775e0064809e7e</t>
  </si>
  <si>
    <t>5bf19f5befe78f00533b38a5</t>
  </si>
  <si>
    <t>5bf1a016224c89005ffeb156</t>
  </si>
  <si>
    <t>5bf1a19ea9d2fa00542277a8</t>
  </si>
  <si>
    <t>5bf1a3459f87b300692b936c</t>
  </si>
  <si>
    <t>5bf1b0f3ccedc3005d40c792</t>
  </si>
  <si>
    <t>5bf1b1464e775e0064809eb9</t>
  </si>
  <si>
    <t>5bf1b17f4878670053d1be5f</t>
  </si>
  <si>
    <t>5bf1b28435fd7b005129b20c</t>
  </si>
  <si>
    <t>5bf1b2c19f87b300692b938a</t>
  </si>
  <si>
    <t>5bf1b3bc9f87b300692b9390</t>
  </si>
  <si>
    <t>5bf1ccbf0c4b0d0055a49882</t>
  </si>
  <si>
    <t>5bf1cd7eccedc3005d40c7e7</t>
  </si>
  <si>
    <t>5bf1ce544e775e0064809f2f</t>
  </si>
  <si>
    <t>5bf1cf5a4878670053d1bf35</t>
  </si>
  <si>
    <t>5bf1cf93d2e52a005360ebed</t>
  </si>
  <si>
    <t>5bf1cfd008fab4005322fba0</t>
  </si>
  <si>
    <t>5bf1f62981495d00614ad275</t>
  </si>
  <si>
    <t>Method 1 Mean&lt;M&gt;</t>
  </si>
  <si>
    <t>Method 2 Mean&lt;M&gt;</t>
  </si>
  <si>
    <t>Method 1 Sum&lt;M&gt;</t>
  </si>
  <si>
    <t>n</t>
  </si>
  <si>
    <t>Method 2 Sum&lt;M&gt;</t>
  </si>
  <si>
    <t>x-xbar</t>
  </si>
  <si>
    <t>(x-xbar)^2</t>
  </si>
  <si>
    <t>sd=sqrt(columnK)</t>
  </si>
  <si>
    <t>sum(x-xbar)^2)</t>
  </si>
  <si>
    <t>(sum(x-xbar)^2))/n</t>
  </si>
  <si>
    <t>y-ybar</t>
  </si>
  <si>
    <t>(y-ybar)^2</t>
  </si>
  <si>
    <t>sum(y-xbar)^2)</t>
  </si>
  <si>
    <t>(sum(y-ybar)^2))/n</t>
  </si>
  <si>
    <t>sd=sqrt(columnW)</t>
  </si>
  <si>
    <t>standard error</t>
  </si>
  <si>
    <t>%error comparing w/ theoretical</t>
  </si>
  <si>
    <t>Theoretical Value M2&lt;M&gt;</t>
  </si>
  <si>
    <t>Theoretical Value M1&lt;M&gt;</t>
  </si>
  <si>
    <t>Method 2 &lt;M&gt;</t>
  </si>
  <si>
    <t>sd=sqrt(columnM)</t>
  </si>
  <si>
    <t>ABS error comparing w/ theoretical</t>
  </si>
  <si>
    <t>ABSerror comparing w/ theoretical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</si>
</sst>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"/>
  </numFmts>
  <fonts count="6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8"/>
      <color rgb="FF000000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70C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8"/>
  <sheetViews>
    <sheetView topLeftCell="J1" zoomScale="70" zoomScaleNormal="70" workbookViewId="0">
      <selection activeCell="Z2" sqref="Z2"/>
    </sheetView>
  </sheetViews>
  <sheetFormatPr defaultColWidth="8.85546875" defaultRowHeight="15" x14ac:dyDescent="0.25"/>
  <cols>
    <col min="1" max="1" width="25.7109375" style="2" customWidth="1"/>
    <col min="2" max="2" width="21.28515625" style="2" customWidth="1"/>
    <col min="3" max="3" width="19" style="2" customWidth="1"/>
    <col min="4" max="4" width="18.7109375" style="2" customWidth="1"/>
    <col min="5" max="6" width="16.42578125" style="2" customWidth="1"/>
    <col min="7" max="7" width="18.85546875" style="2" bestFit="1" customWidth="1"/>
    <col min="8" max="8" width="18.85546875" style="2" customWidth="1"/>
    <col min="9" max="9" width="19.7109375" style="2" bestFit="1" customWidth="1"/>
    <col min="10" max="15" width="18.85546875" style="2" customWidth="1"/>
    <col min="16" max="16" width="21.42578125" style="2" customWidth="1"/>
    <col min="17" max="17" width="30.42578125" style="2" bestFit="1" customWidth="1"/>
    <col min="18" max="18" width="18.85546875" style="2" customWidth="1"/>
    <col min="19" max="19" width="18.85546875" style="2" bestFit="1" customWidth="1"/>
    <col min="20" max="20" width="8.85546875" style="2"/>
    <col min="21" max="21" width="18.85546875" style="2" bestFit="1" customWidth="1"/>
    <col min="22" max="22" width="15.28515625" style="2" customWidth="1"/>
    <col min="23" max="23" width="10" style="2" bestFit="1" customWidth="1"/>
    <col min="24" max="24" width="14.5703125" style="2" bestFit="1" customWidth="1"/>
    <col min="25" max="25" width="18.140625" style="2" bestFit="1" customWidth="1"/>
    <col min="26" max="26" width="16.7109375" style="2" bestFit="1" customWidth="1"/>
    <col min="27" max="27" width="17.5703125" style="2" customWidth="1"/>
    <col min="28" max="28" width="23.85546875" style="2" bestFit="1" customWidth="1"/>
    <col min="29" max="29" width="30.42578125" style="2" bestFit="1" customWidth="1"/>
    <col min="30" max="16384" width="8.85546875" style="2"/>
  </cols>
  <sheetData>
    <row r="1" spans="1:2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10</v>
      </c>
      <c r="G1" s="2" t="s">
        <v>50</v>
      </c>
      <c r="H1" s="2" t="s">
        <v>51</v>
      </c>
      <c r="I1" s="7" t="s">
        <v>48</v>
      </c>
      <c r="J1" s="7" t="s">
        <v>53</v>
      </c>
      <c r="K1" s="7" t="s">
        <v>54</v>
      </c>
      <c r="L1" s="7" t="s">
        <v>56</v>
      </c>
      <c r="M1" s="7" t="s">
        <v>57</v>
      </c>
      <c r="N1" s="7" t="s">
        <v>55</v>
      </c>
      <c r="O1" s="7" t="s">
        <v>63</v>
      </c>
      <c r="P1" s="7" t="s">
        <v>66</v>
      </c>
      <c r="Q1" s="7" t="s">
        <v>64</v>
      </c>
      <c r="S1" s="6" t="s">
        <v>52</v>
      </c>
      <c r="T1" s="6" t="s">
        <v>51</v>
      </c>
      <c r="U1" s="6" t="s">
        <v>49</v>
      </c>
      <c r="V1" s="6" t="s">
        <v>58</v>
      </c>
      <c r="W1" s="6" t="s">
        <v>59</v>
      </c>
      <c r="X1" s="6" t="s">
        <v>60</v>
      </c>
      <c r="Y1" s="6" t="s">
        <v>61</v>
      </c>
      <c r="Z1" s="6" t="s">
        <v>62</v>
      </c>
      <c r="AA1" s="6" t="s">
        <v>63</v>
      </c>
      <c r="AB1" s="6" t="s">
        <v>65</v>
      </c>
      <c r="AC1" s="6" t="s">
        <v>64</v>
      </c>
    </row>
    <row r="2" spans="1:29" x14ac:dyDescent="0.25">
      <c r="A2" s="2" t="s">
        <v>4</v>
      </c>
      <c r="B2" s="4">
        <v>7.421875E-2</v>
      </c>
      <c r="C2" s="1">
        <v>0.1484375</v>
      </c>
      <c r="D2" s="1">
        <v>8.984375E-2</v>
      </c>
      <c r="E2" s="2">
        <f>C2*(1/SQRT(2) ) + D2*(1/SQRT(2))</f>
        <v>0.168490287704607</v>
      </c>
      <c r="G2" s="2">
        <f>SUM(B2:B91)</f>
        <v>4.93359375</v>
      </c>
      <c r="H2" s="2">
        <v>90</v>
      </c>
      <c r="I2" s="3">
        <f>G2/H2</f>
        <v>5.4817708333333333E-2</v>
      </c>
      <c r="J2" s="3">
        <f>B2-0.054817708</f>
        <v>1.9401042E-2</v>
      </c>
      <c r="K2" s="3">
        <f>J2^2</f>
        <v>3.76400430685764E-4</v>
      </c>
      <c r="L2" s="3">
        <f>SUM(K2:K91)</f>
        <v>0.46921386718750008</v>
      </c>
      <c r="M2" s="3">
        <f>L2/90</f>
        <v>5.213487413194445E-3</v>
      </c>
      <c r="N2" s="3">
        <f>SQRT(M2)</f>
        <v>7.2204483331677158E-2</v>
      </c>
      <c r="O2" s="3">
        <f>N2/SQRT(90)</f>
        <v>7.6110208201254264E-3</v>
      </c>
      <c r="P2" s="8">
        <v>0</v>
      </c>
      <c r="Q2" s="3">
        <f>2*(((P2+1)-(I2+1))/(P2+1)*100)</f>
        <v>-10.963541666666687</v>
      </c>
      <c r="R2" s="3"/>
      <c r="S2" s="2">
        <f>SUM(E2:E91)</f>
        <v>6.685749858836088</v>
      </c>
      <c r="T2" s="2">
        <v>90</v>
      </c>
      <c r="U2" s="3">
        <f>S2/T2</f>
        <v>7.4286109542623199E-2</v>
      </c>
      <c r="V2" s="2">
        <f>E2-0.074286</f>
        <v>9.4204287704606995E-2</v>
      </c>
      <c r="W2" s="2">
        <f>V2^2</f>
        <v>8.8744478219323682E-3</v>
      </c>
      <c r="X2" s="2">
        <f>SUM(W2:W202)</f>
        <v>1.2647422129006258</v>
      </c>
      <c r="Y2" s="2">
        <f>X2/90</f>
        <v>1.4052691254451398E-2</v>
      </c>
      <c r="Z2" s="2">
        <f>SQRT(Y2)</f>
        <v>0.11854404773944324</v>
      </c>
      <c r="AA2" s="2">
        <f>Z2/SQRT(90)</f>
        <v>1.2495639797079175E-2</v>
      </c>
      <c r="AB2" s="8">
        <v>0</v>
      </c>
      <c r="AC2" s="3">
        <f>(2*(AB2-U2)/(AB2+1))*100</f>
        <v>-14.85722190852464</v>
      </c>
    </row>
    <row r="3" spans="1:29" x14ac:dyDescent="0.25">
      <c r="B3" s="3">
        <v>3.125E-2</v>
      </c>
      <c r="C3" s="1">
        <v>0.125</v>
      </c>
      <c r="D3" s="1">
        <v>0.158203125</v>
      </c>
      <c r="E3" s="2">
        <f>C3*(1/SQRT(2) ) + D3*(1/SQRT(2))</f>
        <v>0.20025485014072145</v>
      </c>
      <c r="J3" s="3">
        <f t="shared" ref="J3:J66" si="0">B3-0.054817708</f>
        <v>-2.3567708E-2</v>
      </c>
      <c r="K3" s="3">
        <f t="shared" ref="K3:K66" si="1">J3^2</f>
        <v>5.5543686037326403E-4</v>
      </c>
      <c r="L3" s="3"/>
      <c r="M3" s="3"/>
      <c r="N3" s="3"/>
      <c r="O3" s="3"/>
      <c r="P3" s="3"/>
      <c r="Q3" s="3"/>
      <c r="R3" s="3"/>
      <c r="V3" s="2">
        <f t="shared" ref="V3:V66" si="2">E3-0.074286</f>
        <v>0.12596885014072146</v>
      </c>
      <c r="W3" s="2">
        <f t="shared" ref="W3:W66" si="3">V3^2</f>
        <v>1.5868151205775539E-2</v>
      </c>
    </row>
    <row r="4" spans="1:29" x14ac:dyDescent="0.25">
      <c r="B4" s="3">
        <v>7.421875E-2</v>
      </c>
      <c r="C4" s="1">
        <v>4.6875E-2</v>
      </c>
      <c r="D4" s="1">
        <v>5.6640625E-2</v>
      </c>
      <c r="E4" s="2">
        <f>C4*(1/SQRT(2) ) + D4*(1/SQRT(2))</f>
        <v>7.3196600396263703E-2</v>
      </c>
      <c r="J4" s="3">
        <f t="shared" si="0"/>
        <v>1.9401042E-2</v>
      </c>
      <c r="K4" s="3">
        <f t="shared" si="1"/>
        <v>3.76400430685764E-4</v>
      </c>
      <c r="L4" s="3"/>
      <c r="M4" s="3"/>
      <c r="N4" s="3"/>
      <c r="O4" s="3"/>
      <c r="P4" s="3"/>
      <c r="Q4" s="3"/>
      <c r="R4" s="3"/>
      <c r="V4" s="2">
        <f t="shared" si="2"/>
        <v>-1.0893996037363018E-3</v>
      </c>
      <c r="W4" s="2">
        <f t="shared" si="3"/>
        <v>1.1867914966208115E-6</v>
      </c>
    </row>
    <row r="5" spans="1:29" x14ac:dyDescent="0.25">
      <c r="B5" s="3">
        <v>4.4921875E-2</v>
      </c>
      <c r="C5" s="1">
        <v>7.8125E-2</v>
      </c>
      <c r="D5" s="1">
        <v>9.375E-2</v>
      </c>
      <c r="E5" s="2">
        <f>C5*(1/SQRT(2) ) + D5*(1/SQRT(2))</f>
        <v>0.12153397801643784</v>
      </c>
      <c r="J5" s="3">
        <f t="shared" si="0"/>
        <v>-9.8958329999999997E-3</v>
      </c>
      <c r="K5" s="3">
        <f t="shared" si="1"/>
        <v>9.7927510763889001E-5</v>
      </c>
      <c r="L5" s="3"/>
      <c r="M5" s="3"/>
      <c r="N5" s="3"/>
      <c r="O5" s="3"/>
      <c r="P5" s="3"/>
      <c r="Q5" s="3"/>
      <c r="R5" s="3"/>
      <c r="V5" s="2">
        <f t="shared" si="2"/>
        <v>4.7247978016437833E-2</v>
      </c>
      <c r="W5" s="2">
        <f t="shared" si="3"/>
        <v>2.2323714266417926E-3</v>
      </c>
    </row>
    <row r="6" spans="1:29" x14ac:dyDescent="0.25">
      <c r="B6" s="3">
        <v>-3.90625E-2</v>
      </c>
      <c r="C6" s="1">
        <v>0.111328125</v>
      </c>
      <c r="D6" s="1">
        <v>8.0078125E-2</v>
      </c>
      <c r="E6" s="2">
        <f>C6*(1/SQRT(2) ) + D6*(1/SQRT(2))</f>
        <v>0.13534465733648759</v>
      </c>
      <c r="J6" s="3">
        <f t="shared" si="0"/>
        <v>-9.3880207999999993E-2</v>
      </c>
      <c r="K6" s="3">
        <f t="shared" si="1"/>
        <v>8.8134934541232619E-3</v>
      </c>
      <c r="L6" s="3"/>
      <c r="M6" s="3"/>
      <c r="N6" s="3"/>
      <c r="O6" s="3"/>
      <c r="P6" s="3"/>
      <c r="Q6" s="3"/>
      <c r="R6" s="3"/>
      <c r="V6" s="2">
        <f t="shared" si="2"/>
        <v>6.105865733648759E-2</v>
      </c>
      <c r="W6" s="2">
        <f t="shared" si="3"/>
        <v>3.7281596357346099E-3</v>
      </c>
    </row>
    <row r="7" spans="1:29" x14ac:dyDescent="0.25">
      <c r="B7" s="1">
        <v>-3.90625E-3</v>
      </c>
      <c r="C7" s="1">
        <v>-7.8125E-2</v>
      </c>
      <c r="D7" s="1">
        <v>5.6640625E-2</v>
      </c>
      <c r="E7" s="2">
        <f>C7*(1/SQRT(2) ) + D7*(1/SQRT(2))</f>
        <v>-1.519174725205473E-2</v>
      </c>
      <c r="J7" s="3">
        <f t="shared" si="0"/>
        <v>-5.8723958E-2</v>
      </c>
      <c r="K7" s="3">
        <f t="shared" si="1"/>
        <v>3.448503243185764E-3</v>
      </c>
      <c r="L7" s="3"/>
      <c r="M7" s="3"/>
      <c r="N7" s="3"/>
      <c r="O7" s="3"/>
      <c r="P7" s="3"/>
      <c r="Q7" s="3"/>
      <c r="R7" s="3"/>
      <c r="V7" s="2">
        <f t="shared" si="2"/>
        <v>-8.9477747252054735E-2</v>
      </c>
      <c r="W7" s="2">
        <f t="shared" si="3"/>
        <v>8.0062672533025882E-3</v>
      </c>
    </row>
    <row r="8" spans="1:29" x14ac:dyDescent="0.25">
      <c r="A8" s="1" t="s">
        <v>6</v>
      </c>
      <c r="B8" s="1">
        <v>1.3671875E-2</v>
      </c>
      <c r="C8" s="1">
        <v>3.7109375E-2</v>
      </c>
      <c r="D8" s="1">
        <v>2.34375E-2</v>
      </c>
      <c r="E8" s="2">
        <f>C8*(1/SQRT(2) ) + D8*(1/SQRT(2))</f>
        <v>4.2813105892154243E-2</v>
      </c>
      <c r="J8" s="3">
        <f t="shared" si="0"/>
        <v>-4.1145833E-2</v>
      </c>
      <c r="K8" s="3">
        <f t="shared" si="1"/>
        <v>1.6929795732638889E-3</v>
      </c>
      <c r="L8" s="3"/>
      <c r="M8" s="3"/>
      <c r="N8" s="3"/>
      <c r="O8" s="3"/>
      <c r="P8" s="3"/>
      <c r="Q8" s="3"/>
      <c r="R8" s="3"/>
      <c r="V8" s="2">
        <f t="shared" si="2"/>
        <v>-3.1472894107845761E-2</v>
      </c>
      <c r="W8" s="2">
        <f t="shared" si="3"/>
        <v>9.9054306352367241E-4</v>
      </c>
    </row>
    <row r="9" spans="1:29" x14ac:dyDescent="0.25">
      <c r="B9" s="1">
        <v>0.208984375</v>
      </c>
      <c r="C9" s="1">
        <v>0.125</v>
      </c>
      <c r="D9" s="1">
        <v>0.1953125</v>
      </c>
      <c r="E9" s="2">
        <f>C9*(1/SQRT(2) ) + D9*(1/SQRT(2))</f>
        <v>0.22649514084881597</v>
      </c>
      <c r="J9" s="3">
        <f t="shared" si="0"/>
        <v>0.15416666700000001</v>
      </c>
      <c r="K9" s="3">
        <f t="shared" si="1"/>
        <v>2.376736121388889E-2</v>
      </c>
      <c r="L9" s="3"/>
      <c r="M9" s="3"/>
      <c r="N9" s="3"/>
      <c r="O9" s="3"/>
      <c r="P9" s="3"/>
      <c r="Q9" s="3"/>
      <c r="R9" s="3"/>
      <c r="V9" s="2">
        <f t="shared" si="2"/>
        <v>0.15220914084881598</v>
      </c>
      <c r="W9" s="2">
        <f t="shared" si="3"/>
        <v>2.3167622557934701E-2</v>
      </c>
    </row>
    <row r="10" spans="1:29" x14ac:dyDescent="0.25">
      <c r="B10" s="1">
        <v>0.109375</v>
      </c>
      <c r="C10" s="1">
        <v>3.3203125E-2</v>
      </c>
      <c r="D10" s="1">
        <v>2.734375E-2</v>
      </c>
      <c r="E10" s="2">
        <f>C10*(1/SQRT(2) ) + D10*(1/SQRT(2))</f>
        <v>4.2813105892154243E-2</v>
      </c>
      <c r="J10" s="3">
        <f t="shared" si="0"/>
        <v>5.4557292E-2</v>
      </c>
      <c r="K10" s="3">
        <f t="shared" si="1"/>
        <v>2.9764981103732641E-3</v>
      </c>
      <c r="L10" s="3"/>
      <c r="M10" s="3"/>
      <c r="N10" s="3"/>
      <c r="O10" s="3"/>
      <c r="P10" s="3"/>
      <c r="Q10" s="3"/>
      <c r="R10" s="3"/>
      <c r="V10" s="2">
        <f t="shared" si="2"/>
        <v>-3.1472894107845761E-2</v>
      </c>
      <c r="W10" s="2">
        <f t="shared" si="3"/>
        <v>9.9054306352367241E-4</v>
      </c>
    </row>
    <row r="11" spans="1:29" x14ac:dyDescent="0.25">
      <c r="B11" s="1">
        <v>6.25E-2</v>
      </c>
      <c r="C11" s="1">
        <v>2.34375E-2</v>
      </c>
      <c r="D11" s="1">
        <v>-7.2265625E-2</v>
      </c>
      <c r="E11" s="2">
        <f>C11*(1/SQRT(2) ) + D11*(1/SQRT(2))</f>
        <v>-3.4526698300124392E-2</v>
      </c>
      <c r="J11" s="3">
        <f t="shared" si="0"/>
        <v>7.6822920000000003E-3</v>
      </c>
      <c r="K11" s="3">
        <f t="shared" si="1"/>
        <v>5.9017610373264004E-5</v>
      </c>
      <c r="L11" s="3"/>
      <c r="M11" s="3"/>
      <c r="N11" s="3"/>
      <c r="O11" s="3"/>
      <c r="P11" s="3"/>
      <c r="Q11" s="3"/>
      <c r="R11" s="3"/>
      <c r="V11" s="2">
        <f t="shared" si="2"/>
        <v>-0.1088126983001244</v>
      </c>
      <c r="W11" s="2">
        <f t="shared" si="3"/>
        <v>1.1840203311353895E-2</v>
      </c>
    </row>
    <row r="12" spans="1:29" x14ac:dyDescent="0.25">
      <c r="B12" s="1">
        <v>9.5703125E-2</v>
      </c>
      <c r="C12" s="1">
        <v>0.123046875</v>
      </c>
      <c r="D12" s="1">
        <v>4.1015625E-2</v>
      </c>
      <c r="E12" s="2">
        <f>C12*(1/SQRT(2) ) + D12*(1/SQRT(2))</f>
        <v>0.11600970628841795</v>
      </c>
      <c r="J12" s="3">
        <f t="shared" si="0"/>
        <v>4.0885417E-2</v>
      </c>
      <c r="K12" s="3">
        <f t="shared" si="1"/>
        <v>1.671617323263889E-3</v>
      </c>
      <c r="L12" s="3"/>
      <c r="M12" s="3"/>
      <c r="N12" s="3"/>
      <c r="O12" s="3"/>
      <c r="P12" s="3"/>
      <c r="Q12" s="3"/>
      <c r="R12" s="3"/>
      <c r="V12" s="2">
        <f t="shared" si="2"/>
        <v>4.1723706288417942E-2</v>
      </c>
      <c r="W12" s="2">
        <f t="shared" si="3"/>
        <v>1.740867666442167E-3</v>
      </c>
    </row>
    <row r="13" spans="1:29" x14ac:dyDescent="0.25">
      <c r="B13" s="1">
        <v>3.515625E-2</v>
      </c>
      <c r="C13" s="1">
        <v>0</v>
      </c>
      <c r="D13" s="1">
        <v>-1.5625E-2</v>
      </c>
      <c r="E13" s="2">
        <f>C13*(1/SQRT(2) ) + D13*(1/SQRT(2))</f>
        <v>-1.1048543456039804E-2</v>
      </c>
      <c r="J13" s="3">
        <f t="shared" si="0"/>
        <v>-1.9661458E-2</v>
      </c>
      <c r="K13" s="3">
        <f t="shared" si="1"/>
        <v>3.8657293068576398E-4</v>
      </c>
      <c r="L13" s="3"/>
      <c r="M13" s="3"/>
      <c r="N13" s="3"/>
      <c r="O13" s="3"/>
      <c r="P13" s="3"/>
      <c r="Q13" s="3"/>
      <c r="R13" s="3"/>
      <c r="V13" s="2">
        <f t="shared" si="2"/>
        <v>-8.5334543456039802E-2</v>
      </c>
      <c r="W13" s="2">
        <f t="shared" si="3"/>
        <v>7.2819843068507454E-3</v>
      </c>
    </row>
    <row r="14" spans="1:29" x14ac:dyDescent="0.25">
      <c r="A14" s="1" t="s">
        <v>9</v>
      </c>
      <c r="B14" s="1">
        <v>0.271484375</v>
      </c>
      <c r="C14" s="1">
        <v>5.078125E-2</v>
      </c>
      <c r="D14" s="1">
        <v>0.166015625</v>
      </c>
      <c r="E14" s="2">
        <f>C14*(1/SQRT(2) ) + D14*(1/SQRT(2))</f>
        <v>0.15329854045255228</v>
      </c>
      <c r="J14" s="3">
        <f t="shared" si="0"/>
        <v>0.21666666700000001</v>
      </c>
      <c r="K14" s="3">
        <f t="shared" si="1"/>
        <v>4.6944444588888891E-2</v>
      </c>
      <c r="L14" s="3"/>
      <c r="M14" s="3"/>
      <c r="N14" s="3"/>
      <c r="O14" s="3"/>
      <c r="P14" s="3"/>
      <c r="Q14" s="3"/>
      <c r="R14" s="3"/>
      <c r="V14" s="2">
        <f t="shared" si="2"/>
        <v>7.901254045255228E-2</v>
      </c>
      <c r="W14" s="2">
        <f t="shared" si="3"/>
        <v>6.2429815487662103E-3</v>
      </c>
    </row>
    <row r="15" spans="1:29" x14ac:dyDescent="0.25">
      <c r="B15" s="1">
        <v>5.2734375E-2</v>
      </c>
      <c r="C15" s="1">
        <v>4.6875E-2</v>
      </c>
      <c r="D15" s="1">
        <v>-4.296875E-2</v>
      </c>
      <c r="E15" s="2">
        <f>C15*(1/SQRT(2) ) + D15*(1/SQRT(2))</f>
        <v>2.7621358640099528E-3</v>
      </c>
      <c r="J15" s="3">
        <f t="shared" si="0"/>
        <v>-2.0833329999999997E-3</v>
      </c>
      <c r="K15" s="3">
        <f t="shared" si="1"/>
        <v>4.3402763888889984E-6</v>
      </c>
      <c r="L15" s="3"/>
      <c r="M15" s="3"/>
      <c r="N15" s="3"/>
      <c r="O15" s="3"/>
      <c r="P15" s="3"/>
      <c r="Q15" s="3"/>
      <c r="R15" s="3"/>
      <c r="V15" s="2">
        <f t="shared" si="2"/>
        <v>-7.1523864135990045E-2</v>
      </c>
      <c r="W15" s="2">
        <f t="shared" si="3"/>
        <v>5.1156631409435627E-3</v>
      </c>
    </row>
    <row r="16" spans="1:29" x14ac:dyDescent="0.25">
      <c r="B16" s="1">
        <v>-1.171875E-2</v>
      </c>
      <c r="C16" s="1">
        <v>4.8828125E-2</v>
      </c>
      <c r="D16" s="1">
        <v>8.59375E-2</v>
      </c>
      <c r="E16" s="2">
        <f>C16*(1/SQRT(2) ) + D16*(1/SQRT(2))</f>
        <v>9.5293687308343311E-2</v>
      </c>
      <c r="J16" s="3">
        <f t="shared" si="0"/>
        <v>-6.6536457999999993E-2</v>
      </c>
      <c r="K16" s="3">
        <f t="shared" si="1"/>
        <v>4.427100243185763E-3</v>
      </c>
      <c r="L16" s="3"/>
      <c r="M16" s="3"/>
      <c r="N16" s="3"/>
      <c r="O16" s="3"/>
      <c r="P16" s="3"/>
      <c r="Q16" s="3"/>
      <c r="R16" s="3"/>
      <c r="V16" s="2">
        <f t="shared" si="2"/>
        <v>2.1007687308343306E-2</v>
      </c>
      <c r="W16" s="2">
        <f t="shared" si="3"/>
        <v>4.4132292604512845E-4</v>
      </c>
    </row>
    <row r="17" spans="1:23" x14ac:dyDescent="0.25">
      <c r="B17" s="1">
        <v>6.640625E-2</v>
      </c>
      <c r="C17" s="1">
        <v>8.7890625E-2</v>
      </c>
      <c r="D17" s="1">
        <v>8.203125E-2</v>
      </c>
      <c r="E17" s="2">
        <f>C17*(1/SQRT(2) ) + D17*(1/SQRT(2))</f>
        <v>0.12015291008443288</v>
      </c>
      <c r="J17" s="3">
        <f t="shared" si="0"/>
        <v>1.1588542E-2</v>
      </c>
      <c r="K17" s="3">
        <f t="shared" si="1"/>
        <v>1.34294305685764E-4</v>
      </c>
      <c r="L17" s="3"/>
      <c r="M17" s="3"/>
      <c r="N17" s="3"/>
      <c r="O17" s="3"/>
      <c r="P17" s="3"/>
      <c r="Q17" s="3"/>
      <c r="R17" s="3"/>
      <c r="V17" s="2">
        <f t="shared" si="2"/>
        <v>4.5866910084432874E-2</v>
      </c>
      <c r="W17" s="2">
        <f t="shared" si="3"/>
        <v>2.1037734406934502E-3</v>
      </c>
    </row>
    <row r="18" spans="1:23" x14ac:dyDescent="0.25">
      <c r="B18" s="1">
        <v>0.103515625</v>
      </c>
      <c r="C18" s="1">
        <v>8.3984375E-2</v>
      </c>
      <c r="D18" s="1">
        <v>0.1328125</v>
      </c>
      <c r="E18" s="2">
        <f>C18*(1/SQRT(2) ) + D18*(1/SQRT(2))</f>
        <v>0.15329854045255228</v>
      </c>
      <c r="J18" s="3">
        <f t="shared" si="0"/>
        <v>4.8697917E-2</v>
      </c>
      <c r="K18" s="3">
        <f t="shared" si="1"/>
        <v>2.3714871201388891E-3</v>
      </c>
      <c r="L18" s="3"/>
      <c r="M18" s="3"/>
      <c r="N18" s="3"/>
      <c r="O18" s="3"/>
      <c r="P18" s="3"/>
      <c r="Q18" s="3"/>
      <c r="R18" s="3"/>
      <c r="V18" s="2">
        <f t="shared" si="2"/>
        <v>7.901254045255228E-2</v>
      </c>
      <c r="W18" s="2">
        <f t="shared" si="3"/>
        <v>6.2429815487662103E-3</v>
      </c>
    </row>
    <row r="19" spans="1:23" x14ac:dyDescent="0.25">
      <c r="B19" s="1">
        <v>9.765625E-2</v>
      </c>
      <c r="C19" s="1">
        <v>6.8359375E-2</v>
      </c>
      <c r="D19" s="1">
        <v>5.46875E-2</v>
      </c>
      <c r="E19" s="2">
        <f>C19*(1/SQRT(2) ) + D19*(1/SQRT(2))</f>
        <v>8.7007279716313446E-2</v>
      </c>
      <c r="J19" s="3">
        <f t="shared" si="0"/>
        <v>4.2838542E-2</v>
      </c>
      <c r="K19" s="3">
        <f t="shared" si="1"/>
        <v>1.8351406806857641E-3</v>
      </c>
      <c r="L19" s="3"/>
      <c r="M19" s="3"/>
      <c r="N19" s="3"/>
      <c r="O19" s="3"/>
      <c r="P19" s="3"/>
      <c r="Q19" s="3"/>
      <c r="R19" s="3"/>
      <c r="V19" s="2">
        <f t="shared" si="2"/>
        <v>1.2721279716313441E-2</v>
      </c>
      <c r="W19" s="2">
        <f t="shared" si="3"/>
        <v>1.6183095762068779E-4</v>
      </c>
    </row>
    <row r="20" spans="1:23" ht="20.25" customHeight="1" x14ac:dyDescent="0.25">
      <c r="A20" s="1" t="s">
        <v>11</v>
      </c>
      <c r="B20" s="1">
        <v>-5.859375E-2</v>
      </c>
      <c r="C20" s="1">
        <v>-3.90625E-3</v>
      </c>
      <c r="D20" s="1">
        <v>-1.171875E-2</v>
      </c>
      <c r="E20" s="2">
        <f>C20*(1/SQRT(2) ) + D20*(1/SQRT(2))</f>
        <v>-1.1048543456039804E-2</v>
      </c>
      <c r="J20" s="3">
        <f t="shared" si="0"/>
        <v>-0.11341145799999999</v>
      </c>
      <c r="K20" s="3">
        <f t="shared" si="1"/>
        <v>1.2862158805685763E-2</v>
      </c>
      <c r="L20" s="3"/>
      <c r="M20" s="3"/>
      <c r="N20" s="3"/>
      <c r="O20" s="3"/>
      <c r="P20" s="3"/>
      <c r="Q20" s="3"/>
      <c r="R20" s="3"/>
      <c r="V20" s="2">
        <f t="shared" si="2"/>
        <v>-8.5334543456039802E-2</v>
      </c>
      <c r="W20" s="2">
        <f t="shared" si="3"/>
        <v>7.2819843068507454E-3</v>
      </c>
    </row>
    <row r="21" spans="1:23" x14ac:dyDescent="0.25">
      <c r="A21"/>
      <c r="B21" s="1">
        <v>3.90625E-2</v>
      </c>
      <c r="C21" s="1">
        <v>0.13671875</v>
      </c>
      <c r="D21" s="1">
        <v>0.103515625</v>
      </c>
      <c r="E21" s="2">
        <f>C21*(1/SQRT(2) ) + D21*(1/SQRT(2))</f>
        <v>0.16987135563661199</v>
      </c>
      <c r="J21" s="3">
        <f t="shared" si="0"/>
        <v>-1.5755208E-2</v>
      </c>
      <c r="K21" s="3">
        <f t="shared" si="1"/>
        <v>2.4822657912326398E-4</v>
      </c>
      <c r="L21" s="3"/>
      <c r="M21" s="3"/>
      <c r="N21" s="3"/>
      <c r="O21" s="3"/>
      <c r="P21" s="3"/>
      <c r="Q21" s="3"/>
      <c r="R21" s="3"/>
      <c r="V21" s="2">
        <f t="shared" si="2"/>
        <v>9.5585355636611982E-2</v>
      </c>
      <c r="W21" s="2">
        <f t="shared" si="3"/>
        <v>9.1365602121775899E-3</v>
      </c>
    </row>
    <row r="22" spans="1:23" x14ac:dyDescent="0.25">
      <c r="A22"/>
      <c r="B22" s="1">
        <v>8.0078125E-2</v>
      </c>
      <c r="C22" s="1">
        <v>5.2734375E-2</v>
      </c>
      <c r="D22" s="1">
        <v>6.8359375E-2</v>
      </c>
      <c r="E22" s="2">
        <f>C22*(1/SQRT(2) ) + D22*(1/SQRT(2))</f>
        <v>8.5626211784308487E-2</v>
      </c>
      <c r="J22" s="3">
        <f t="shared" si="0"/>
        <v>2.5260417E-2</v>
      </c>
      <c r="K22" s="3">
        <f t="shared" si="1"/>
        <v>6.3808866701388898E-4</v>
      </c>
      <c r="L22" s="3"/>
      <c r="M22" s="3"/>
      <c r="N22" s="3"/>
      <c r="O22" s="3"/>
      <c r="P22" s="3"/>
      <c r="Q22" s="3"/>
      <c r="R22" s="3"/>
      <c r="V22" s="2">
        <f t="shared" si="2"/>
        <v>1.1340211784308482E-2</v>
      </c>
      <c r="W22" s="2">
        <f t="shared" si="3"/>
        <v>1.2860040331296897E-4</v>
      </c>
    </row>
    <row r="23" spans="1:23" x14ac:dyDescent="0.25">
      <c r="A23"/>
      <c r="B23" s="1">
        <v>0.1640625</v>
      </c>
      <c r="C23" s="1">
        <v>9.5703125E-2</v>
      </c>
      <c r="D23" s="1">
        <v>0.115234375</v>
      </c>
      <c r="E23" s="2">
        <f>C23*(1/SQRT(2) ) + D23*(1/SQRT(2))</f>
        <v>0.14915533665653735</v>
      </c>
      <c r="J23" s="3">
        <f t="shared" si="0"/>
        <v>0.10924479200000001</v>
      </c>
      <c r="K23" s="3">
        <f t="shared" si="1"/>
        <v>1.1934424579123266E-2</v>
      </c>
      <c r="L23" s="3"/>
      <c r="M23" s="3"/>
      <c r="N23" s="3"/>
      <c r="O23" s="3"/>
      <c r="P23" s="3"/>
      <c r="Q23" s="3"/>
      <c r="R23" s="3"/>
      <c r="V23" s="2">
        <f t="shared" si="2"/>
        <v>7.4869336656537347E-2</v>
      </c>
      <c r="W23" s="2">
        <f t="shared" si="3"/>
        <v>5.6054175713899273E-3</v>
      </c>
    </row>
    <row r="24" spans="1:23" x14ac:dyDescent="0.25">
      <c r="A24"/>
      <c r="B24" s="1">
        <v>6.0546875E-2</v>
      </c>
      <c r="C24" s="1">
        <v>7.2265625E-2</v>
      </c>
      <c r="D24" s="1">
        <v>2.9296875E-2</v>
      </c>
      <c r="E24" s="2">
        <f>C24*(1/SQRT(2) ) + D24*(1/SQRT(2))</f>
        <v>7.181553246425873E-2</v>
      </c>
      <c r="J24" s="3">
        <f t="shared" si="0"/>
        <v>5.7291670000000003E-3</v>
      </c>
      <c r="K24" s="3">
        <f t="shared" si="1"/>
        <v>3.2823354513889003E-5</v>
      </c>
      <c r="L24" s="3"/>
      <c r="M24" s="3"/>
      <c r="N24" s="3"/>
      <c r="O24" s="3"/>
      <c r="P24" s="3"/>
      <c r="Q24" s="3"/>
      <c r="R24" s="3"/>
      <c r="V24" s="2">
        <f t="shared" si="2"/>
        <v>-2.4704675357412748E-3</v>
      </c>
      <c r="W24" s="2">
        <f t="shared" si="3"/>
        <v>6.1032098451515667E-6</v>
      </c>
    </row>
    <row r="25" spans="1:23" x14ac:dyDescent="0.25">
      <c r="B25" s="1">
        <v>-5.6640625E-2</v>
      </c>
      <c r="C25" s="1">
        <v>-6.8359375E-2</v>
      </c>
      <c r="D25" s="1">
        <v>-2.734375E-2</v>
      </c>
      <c r="E25" s="2">
        <f>C25*(1/SQRT(2) ) + D25*(1/SQRT(2))</f>
        <v>-6.7672328668243797E-2</v>
      </c>
      <c r="J25" s="3">
        <f t="shared" si="0"/>
        <v>-0.11145833299999999</v>
      </c>
      <c r="K25" s="3">
        <f t="shared" si="1"/>
        <v>1.2422959995138887E-2</v>
      </c>
      <c r="L25" s="3"/>
      <c r="M25" s="3"/>
      <c r="N25" s="3"/>
      <c r="O25" s="3"/>
      <c r="P25" s="3"/>
      <c r="Q25" s="3"/>
      <c r="R25" s="3"/>
      <c r="V25" s="2">
        <f t="shared" si="2"/>
        <v>-0.14195832866824382</v>
      </c>
      <c r="W25" s="2">
        <f t="shared" si="3"/>
        <v>2.0152167078281134E-2</v>
      </c>
    </row>
    <row r="26" spans="1:23" x14ac:dyDescent="0.25">
      <c r="A26" s="1" t="s">
        <v>13</v>
      </c>
      <c r="B26" s="1">
        <v>6.0546875E-2</v>
      </c>
      <c r="C26" s="1">
        <v>6.8359375E-2</v>
      </c>
      <c r="D26" s="1">
        <v>1.5625E-2</v>
      </c>
      <c r="E26" s="2">
        <f>C26*(1/SQRT(2) ) + D26*(1/SQRT(2))</f>
        <v>5.9385921076213946E-2</v>
      </c>
      <c r="J26" s="3">
        <f t="shared" si="0"/>
        <v>5.7291670000000003E-3</v>
      </c>
      <c r="K26" s="3">
        <f t="shared" si="1"/>
        <v>3.2823354513889003E-5</v>
      </c>
      <c r="L26" s="3"/>
      <c r="M26" s="3"/>
      <c r="N26" s="3"/>
      <c r="O26" s="3"/>
      <c r="P26" s="3"/>
      <c r="Q26" s="3"/>
      <c r="R26" s="3"/>
      <c r="V26" s="2">
        <f t="shared" si="2"/>
        <v>-1.4900078923786059E-2</v>
      </c>
      <c r="W26" s="2">
        <f t="shared" si="3"/>
        <v>2.220123519350535E-4</v>
      </c>
    </row>
    <row r="27" spans="1:23" x14ac:dyDescent="0.25">
      <c r="B27" s="1">
        <v>6.25E-2</v>
      </c>
      <c r="C27" s="1">
        <v>0.1171875</v>
      </c>
      <c r="D27" s="1">
        <v>7.421875E-2</v>
      </c>
      <c r="E27" s="2">
        <f>C27*(1/SQRT(2) ) + D27*(1/SQRT(2))</f>
        <v>0.13534465733648759</v>
      </c>
      <c r="J27" s="3">
        <f t="shared" si="0"/>
        <v>7.6822920000000003E-3</v>
      </c>
      <c r="K27" s="3">
        <f t="shared" si="1"/>
        <v>5.9017610373264004E-5</v>
      </c>
      <c r="L27" s="3"/>
      <c r="M27" s="3"/>
      <c r="N27" s="3"/>
      <c r="O27" s="3"/>
      <c r="P27" s="3"/>
      <c r="Q27" s="3"/>
      <c r="R27" s="3"/>
      <c r="V27" s="2">
        <f t="shared" si="2"/>
        <v>6.105865733648759E-2</v>
      </c>
      <c r="W27" s="2">
        <f t="shared" si="3"/>
        <v>3.7281596357346099E-3</v>
      </c>
    </row>
    <row r="28" spans="1:23" x14ac:dyDescent="0.25">
      <c r="B28" s="1">
        <v>9.765625E-2</v>
      </c>
      <c r="C28" s="1">
        <v>0.1484375</v>
      </c>
      <c r="D28" s="1">
        <v>0.115234375</v>
      </c>
      <c r="E28" s="2">
        <f>C28*(1/SQRT(2) ) + D28*(1/SQRT(2))</f>
        <v>0.18644417082067169</v>
      </c>
      <c r="J28" s="3">
        <f t="shared" si="0"/>
        <v>4.2838542E-2</v>
      </c>
      <c r="K28" s="3">
        <f t="shared" si="1"/>
        <v>1.8351406806857641E-3</v>
      </c>
      <c r="L28" s="3"/>
      <c r="M28" s="3"/>
      <c r="N28" s="3"/>
      <c r="O28" s="3"/>
      <c r="P28" s="3"/>
      <c r="Q28" s="3"/>
      <c r="R28" s="3"/>
      <c r="V28" s="2">
        <f t="shared" si="2"/>
        <v>0.11215817082067168</v>
      </c>
      <c r="W28" s="2">
        <f t="shared" si="3"/>
        <v>1.2579455281838969E-2</v>
      </c>
    </row>
    <row r="29" spans="1:23" x14ac:dyDescent="0.25">
      <c r="B29" s="1">
        <v>4.296875E-2</v>
      </c>
      <c r="C29" s="1">
        <v>5.6640625E-2</v>
      </c>
      <c r="D29" s="1">
        <v>4.8828125E-2</v>
      </c>
      <c r="E29" s="2">
        <f>C29*(1/SQRT(2) ) + D29*(1/SQRT(2))</f>
        <v>7.4577668328268676E-2</v>
      </c>
      <c r="J29" s="3">
        <f t="shared" si="0"/>
        <v>-1.1848958E-2</v>
      </c>
      <c r="K29" s="3">
        <f t="shared" si="1"/>
        <v>1.4039780568576399E-4</v>
      </c>
      <c r="L29" s="3"/>
      <c r="M29" s="3"/>
      <c r="N29" s="3"/>
      <c r="O29" s="3"/>
      <c r="P29" s="3"/>
      <c r="Q29" s="3"/>
      <c r="R29" s="3"/>
      <c r="V29" s="2">
        <f t="shared" si="2"/>
        <v>2.9166832826867106E-4</v>
      </c>
      <c r="W29" s="2">
        <f t="shared" si="3"/>
        <v>8.5070413715041268E-8</v>
      </c>
    </row>
    <row r="30" spans="1:23" x14ac:dyDescent="0.25">
      <c r="B30" s="1">
        <v>-7.8125E-3</v>
      </c>
      <c r="C30" s="1">
        <v>-8.3984375E-2</v>
      </c>
      <c r="D30" s="1">
        <v>-1.5625E-2</v>
      </c>
      <c r="E30" s="2">
        <f>C30*(1/SQRT(2) ) + D30*(1/SQRT(2))</f>
        <v>-7.0434464532253743E-2</v>
      </c>
      <c r="J30" s="3">
        <f t="shared" si="0"/>
        <v>-6.2630207999999993E-2</v>
      </c>
      <c r="K30" s="3">
        <f t="shared" si="1"/>
        <v>3.9225429541232633E-3</v>
      </c>
      <c r="L30" s="3"/>
      <c r="M30" s="3"/>
      <c r="N30" s="3"/>
      <c r="O30" s="3"/>
      <c r="P30" s="3"/>
      <c r="Q30" s="3"/>
      <c r="R30" s="3"/>
      <c r="V30" s="2">
        <f t="shared" si="2"/>
        <v>-0.14472046453225373</v>
      </c>
      <c r="W30" s="2">
        <f t="shared" si="3"/>
        <v>2.0944012854431312E-2</v>
      </c>
    </row>
    <row r="31" spans="1:23" x14ac:dyDescent="0.25">
      <c r="B31" s="1">
        <v>9.375E-2</v>
      </c>
      <c r="C31" s="1">
        <v>0.107421875</v>
      </c>
      <c r="D31" s="1">
        <v>5.6640625E-2</v>
      </c>
      <c r="E31" s="2">
        <f>C31*(1/SQRT(2) ) + D31*(1/SQRT(2))</f>
        <v>0.11600970628841795</v>
      </c>
      <c r="J31" s="3">
        <f t="shared" si="0"/>
        <v>3.8932292E-2</v>
      </c>
      <c r="K31" s="3">
        <f t="shared" si="1"/>
        <v>1.5157233603732641E-3</v>
      </c>
      <c r="L31" s="3"/>
      <c r="M31" s="3"/>
      <c r="N31" s="3"/>
      <c r="O31" s="3"/>
      <c r="P31" s="3"/>
      <c r="Q31" s="3"/>
      <c r="R31" s="3"/>
      <c r="V31" s="2">
        <f t="shared" si="2"/>
        <v>4.1723706288417942E-2</v>
      </c>
      <c r="W31" s="2">
        <f t="shared" si="3"/>
        <v>1.740867666442167E-3</v>
      </c>
    </row>
    <row r="32" spans="1:23" x14ac:dyDescent="0.25">
      <c r="A32" s="1" t="s">
        <v>14</v>
      </c>
      <c r="B32" s="1">
        <v>8.59375E-2</v>
      </c>
      <c r="C32" s="1">
        <v>9.765625E-2</v>
      </c>
      <c r="D32" s="1">
        <v>4.1015625E-2</v>
      </c>
      <c r="E32" s="2">
        <f>C32*(1/SQRT(2) ) + D32*(1/SQRT(2))</f>
        <v>9.8055823172353257E-2</v>
      </c>
      <c r="J32" s="3">
        <f t="shared" si="0"/>
        <v>3.1119792E-2</v>
      </c>
      <c r="K32" s="3">
        <f t="shared" si="1"/>
        <v>9.6844145412326406E-4</v>
      </c>
      <c r="L32" s="3"/>
      <c r="M32" s="3"/>
      <c r="N32" s="3"/>
      <c r="O32" s="3"/>
      <c r="P32" s="3"/>
      <c r="Q32" s="3"/>
      <c r="R32" s="3"/>
      <c r="V32" s="2">
        <f t="shared" si="2"/>
        <v>2.3769823172353252E-2</v>
      </c>
      <c r="W32" s="2">
        <f t="shared" si="3"/>
        <v>5.6500449364494157E-4</v>
      </c>
    </row>
    <row r="33" spans="1:23" x14ac:dyDescent="0.25">
      <c r="B33" s="1">
        <v>0.18359375</v>
      </c>
      <c r="C33" s="1">
        <v>9.765625E-2</v>
      </c>
      <c r="D33" s="1">
        <v>9.9609375E-2</v>
      </c>
      <c r="E33" s="2">
        <f>C33*(1/SQRT(2) ) + D33*(1/SQRT(2))</f>
        <v>0.13948786113250253</v>
      </c>
      <c r="J33" s="3">
        <f t="shared" si="0"/>
        <v>0.12877604200000001</v>
      </c>
      <c r="K33" s="3">
        <f t="shared" si="1"/>
        <v>1.6583268993185765E-2</v>
      </c>
      <c r="L33" s="3"/>
      <c r="M33" s="3"/>
      <c r="N33" s="3"/>
      <c r="O33" s="3"/>
      <c r="P33" s="3"/>
      <c r="Q33" s="3"/>
      <c r="R33" s="3"/>
      <c r="V33" s="2">
        <f t="shared" si="2"/>
        <v>6.5201861132502523E-2</v>
      </c>
      <c r="W33" s="2">
        <f t="shared" si="3"/>
        <v>4.251282695142143E-3</v>
      </c>
    </row>
    <row r="34" spans="1:23" x14ac:dyDescent="0.25">
      <c r="B34" s="1">
        <v>1.171875E-2</v>
      </c>
      <c r="C34" s="1">
        <v>1.953125E-2</v>
      </c>
      <c r="D34" s="1">
        <v>4.296875E-2</v>
      </c>
      <c r="E34" s="2">
        <f>C34*(1/SQRT(2) ) + D34*(1/SQRT(2))</f>
        <v>4.4194173824159216E-2</v>
      </c>
      <c r="J34" s="3">
        <f t="shared" si="0"/>
        <v>-4.3098958E-2</v>
      </c>
      <c r="K34" s="3">
        <f t="shared" si="1"/>
        <v>1.857520180685764E-3</v>
      </c>
      <c r="L34" s="3"/>
      <c r="M34" s="3"/>
      <c r="N34" s="3"/>
      <c r="O34" s="3"/>
      <c r="P34" s="3"/>
      <c r="Q34" s="3"/>
      <c r="R34" s="3"/>
      <c r="V34" s="2">
        <f t="shared" si="2"/>
        <v>-3.0091826175840788E-2</v>
      </c>
      <c r="W34" s="2">
        <f t="shared" si="3"/>
        <v>9.055180025970168E-4</v>
      </c>
    </row>
    <row r="35" spans="1:23" x14ac:dyDescent="0.25">
      <c r="B35" s="1">
        <v>-7.421875E-2</v>
      </c>
      <c r="C35" s="1">
        <v>-3.3203125E-2</v>
      </c>
      <c r="D35" s="1">
        <v>-3.90625E-2</v>
      </c>
      <c r="E35" s="2">
        <f>C35*(1/SQRT(2) ) + D35*(1/SQRT(2))</f>
        <v>-5.1099513484184095E-2</v>
      </c>
      <c r="J35" s="3">
        <f t="shared" si="0"/>
        <v>-0.12903645799999999</v>
      </c>
      <c r="K35" s="3">
        <f t="shared" si="1"/>
        <v>1.6650407493185762E-2</v>
      </c>
      <c r="L35" s="3"/>
      <c r="M35" s="3"/>
      <c r="N35" s="3"/>
      <c r="O35" s="3"/>
      <c r="P35" s="3"/>
      <c r="Q35" s="3"/>
      <c r="R35" s="3"/>
      <c r="V35" s="2">
        <f t="shared" si="2"/>
        <v>-0.12538551348418409</v>
      </c>
      <c r="W35" s="2">
        <f t="shared" si="3"/>
        <v>1.5721526991692509E-2</v>
      </c>
    </row>
    <row r="36" spans="1:23" x14ac:dyDescent="0.25">
      <c r="B36" s="1">
        <v>7.6171875E-2</v>
      </c>
      <c r="C36" s="1">
        <v>8.7890625E-2</v>
      </c>
      <c r="D36" s="1">
        <v>3.515625E-2</v>
      </c>
      <c r="E36" s="2">
        <f>C36*(1/SQRT(2) ) + D36*(1/SQRT(2))</f>
        <v>8.700727971631346E-2</v>
      </c>
      <c r="J36" s="3">
        <f t="shared" si="0"/>
        <v>2.1354167E-2</v>
      </c>
      <c r="K36" s="3">
        <f t="shared" si="1"/>
        <v>4.5600044826388903E-4</v>
      </c>
      <c r="L36" s="3"/>
      <c r="M36" s="3"/>
      <c r="N36" s="3"/>
      <c r="O36" s="3"/>
      <c r="P36" s="3"/>
      <c r="Q36" s="3"/>
      <c r="R36" s="3"/>
      <c r="V36" s="2">
        <f t="shared" si="2"/>
        <v>1.2721279716313455E-2</v>
      </c>
      <c r="W36" s="2">
        <f t="shared" si="3"/>
        <v>1.6183095762068814E-4</v>
      </c>
    </row>
    <row r="37" spans="1:23" x14ac:dyDescent="0.25">
      <c r="B37" s="5">
        <v>8.984375E-2</v>
      </c>
      <c r="C37" s="5">
        <v>3.125E-2</v>
      </c>
      <c r="D37" s="5">
        <v>6.8359375E-2</v>
      </c>
      <c r="E37" s="2">
        <f>C37*(1/SQRT(2) ) + D37*(1/SQRT(2))</f>
        <v>7.0434464532253743E-2</v>
      </c>
      <c r="J37" s="3">
        <f t="shared" si="0"/>
        <v>3.5026042E-2</v>
      </c>
      <c r="K37" s="3">
        <f t="shared" si="1"/>
        <v>1.226823618185764E-3</v>
      </c>
      <c r="L37" s="3"/>
      <c r="M37" s="3"/>
      <c r="N37" s="3"/>
      <c r="O37" s="3"/>
      <c r="P37" s="3"/>
      <c r="Q37" s="3"/>
      <c r="R37" s="3"/>
      <c r="V37" s="2">
        <f t="shared" si="2"/>
        <v>-3.8515354677462615E-3</v>
      </c>
      <c r="W37" s="2">
        <f t="shared" si="3"/>
        <v>1.4834325459307413E-5</v>
      </c>
    </row>
    <row r="38" spans="1:23" x14ac:dyDescent="0.25">
      <c r="A38" s="1" t="s">
        <v>17</v>
      </c>
      <c r="B38" s="5">
        <v>0.109375</v>
      </c>
      <c r="C38" s="5">
        <v>5.859375E-2</v>
      </c>
      <c r="D38" s="5">
        <v>0.142578125</v>
      </c>
      <c r="E38" s="2">
        <f>C38*(1/SQRT(2) ) + D38*(1/SQRT(2))</f>
        <v>0.14224999699651247</v>
      </c>
      <c r="J38" s="3">
        <f t="shared" si="0"/>
        <v>5.4557292E-2</v>
      </c>
      <c r="K38" s="3">
        <f t="shared" si="1"/>
        <v>2.9764981103732641E-3</v>
      </c>
      <c r="L38" s="3"/>
      <c r="M38" s="3"/>
      <c r="N38" s="3"/>
      <c r="O38" s="3"/>
      <c r="P38" s="3"/>
      <c r="Q38" s="3"/>
      <c r="R38" s="3"/>
      <c r="V38" s="2">
        <f t="shared" si="2"/>
        <v>6.7963996996512469E-2</v>
      </c>
      <c r="W38" s="2">
        <f t="shared" si="3"/>
        <v>4.6191048877419561E-3</v>
      </c>
    </row>
    <row r="39" spans="1:23" x14ac:dyDescent="0.25">
      <c r="B39" s="5">
        <v>1.171875E-2</v>
      </c>
      <c r="C39" s="5">
        <v>6.4453125E-2</v>
      </c>
      <c r="D39" s="5">
        <v>1.3671875E-2</v>
      </c>
      <c r="E39" s="2">
        <f>C39*(1/SQRT(2) ) + D39*(1/SQRT(2))</f>
        <v>5.5242717280199014E-2</v>
      </c>
      <c r="J39" s="3">
        <f t="shared" si="0"/>
        <v>-4.3098958E-2</v>
      </c>
      <c r="K39" s="3">
        <f t="shared" si="1"/>
        <v>1.857520180685764E-3</v>
      </c>
      <c r="L39" s="3"/>
      <c r="M39" s="3"/>
      <c r="N39" s="3"/>
      <c r="O39" s="3"/>
      <c r="P39" s="3"/>
      <c r="Q39" s="3"/>
      <c r="R39" s="3"/>
      <c r="V39" s="2">
        <f t="shared" si="2"/>
        <v>-1.9043282719800991E-2</v>
      </c>
      <c r="W39" s="2">
        <f t="shared" si="3"/>
        <v>3.6264661674627102E-4</v>
      </c>
    </row>
    <row r="40" spans="1:23" x14ac:dyDescent="0.25">
      <c r="B40" s="5">
        <v>-0.115234375</v>
      </c>
      <c r="C40" s="5">
        <v>-0.12890625</v>
      </c>
      <c r="D40" s="5">
        <v>-2.34375E-2</v>
      </c>
      <c r="E40" s="2">
        <f>C40*(1/SQRT(2) ) + D40*(1/SQRT(2))</f>
        <v>-0.10772329869638808</v>
      </c>
      <c r="J40" s="3">
        <f t="shared" si="0"/>
        <v>-0.17005208299999999</v>
      </c>
      <c r="K40" s="3">
        <f t="shared" si="1"/>
        <v>2.8917710932638886E-2</v>
      </c>
      <c r="L40" s="3"/>
      <c r="M40" s="3"/>
      <c r="N40" s="3"/>
      <c r="O40" s="3"/>
      <c r="P40" s="3"/>
      <c r="Q40" s="3"/>
      <c r="R40" s="3"/>
      <c r="V40" s="2">
        <f t="shared" si="2"/>
        <v>-0.1820092986963881</v>
      </c>
      <c r="W40" s="2">
        <f t="shared" si="3"/>
        <v>3.3127384811951023E-2</v>
      </c>
    </row>
    <row r="41" spans="1:23" x14ac:dyDescent="0.25">
      <c r="B41" s="5">
        <v>7.03125E-2</v>
      </c>
      <c r="C41" s="5">
        <v>3.90625E-2</v>
      </c>
      <c r="D41" s="5">
        <v>0.123046875</v>
      </c>
      <c r="E41" s="2">
        <f>C41*(1/SQRT(2) ) + D41*(1/SQRT(2))</f>
        <v>0.11462863835641297</v>
      </c>
      <c r="J41" s="3">
        <f t="shared" si="0"/>
        <v>1.5494792E-2</v>
      </c>
      <c r="K41" s="3">
        <f t="shared" si="1"/>
        <v>2.40088579123264E-4</v>
      </c>
      <c r="L41" s="3"/>
      <c r="M41" s="3"/>
      <c r="N41" s="3"/>
      <c r="O41" s="3"/>
      <c r="P41" s="3"/>
      <c r="Q41" s="3"/>
      <c r="R41" s="3"/>
      <c r="V41" s="2">
        <f t="shared" si="2"/>
        <v>4.0342638356412969E-2</v>
      </c>
      <c r="W41" s="2">
        <f t="shared" si="3"/>
        <v>1.6275284695563229E-3</v>
      </c>
    </row>
    <row r="42" spans="1:23" x14ac:dyDescent="0.25">
      <c r="B42" s="5">
        <v>3.7109375E-2</v>
      </c>
      <c r="C42" s="5">
        <v>4.8828125E-2</v>
      </c>
      <c r="D42" s="5">
        <v>9.765625E-2</v>
      </c>
      <c r="E42" s="2">
        <f>C42/SQRT(2) + D42/SQRT(2)</f>
        <v>0.10358009490037315</v>
      </c>
      <c r="J42" s="3">
        <f t="shared" si="0"/>
        <v>-1.7708333E-2</v>
      </c>
      <c r="K42" s="3">
        <f t="shared" si="1"/>
        <v>3.1358505763888901E-4</v>
      </c>
      <c r="L42" s="3"/>
      <c r="M42" s="3"/>
      <c r="N42" s="3"/>
      <c r="O42" s="3"/>
      <c r="P42" s="3"/>
      <c r="Q42" s="3"/>
      <c r="R42" s="3"/>
      <c r="V42" s="2">
        <f t="shared" si="2"/>
        <v>2.9294094900373144E-2</v>
      </c>
      <c r="W42" s="2">
        <f t="shared" si="3"/>
        <v>8.5814399603206782E-4</v>
      </c>
    </row>
    <row r="43" spans="1:23" x14ac:dyDescent="0.25">
      <c r="B43" s="5">
        <v>0.107421875</v>
      </c>
      <c r="C43" s="5">
        <v>0.10546875</v>
      </c>
      <c r="D43" s="5">
        <v>4.1015625E-2</v>
      </c>
      <c r="E43" s="2">
        <f>C43/SQRT(2) + D43/SQRT(2)</f>
        <v>0.10358009490037316</v>
      </c>
      <c r="J43" s="3">
        <f t="shared" si="0"/>
        <v>5.2604167E-2</v>
      </c>
      <c r="K43" s="3">
        <f t="shared" si="1"/>
        <v>2.7671983857638889E-3</v>
      </c>
      <c r="L43" s="3"/>
      <c r="M43" s="3"/>
      <c r="N43" s="3"/>
      <c r="O43" s="3"/>
      <c r="P43" s="3"/>
      <c r="Q43" s="3"/>
      <c r="R43" s="3"/>
      <c r="V43" s="2">
        <f t="shared" si="2"/>
        <v>2.9294094900373158E-2</v>
      </c>
      <c r="W43" s="2">
        <f t="shared" si="3"/>
        <v>8.5814399603206869E-4</v>
      </c>
    </row>
    <row r="44" spans="1:23" x14ac:dyDescent="0.25">
      <c r="A44" s="1" t="s">
        <v>18</v>
      </c>
      <c r="B44" s="5">
        <v>3.515625E-2</v>
      </c>
      <c r="C44" s="5">
        <v>3.7109375E-2</v>
      </c>
      <c r="D44" s="5">
        <v>2.9296875E-2</v>
      </c>
      <c r="E44" s="2">
        <f>C44/SQRT(2) + D44/SQRT(2)</f>
        <v>4.6956309688169162E-2</v>
      </c>
      <c r="J44" s="3">
        <f t="shared" si="0"/>
        <v>-1.9661458E-2</v>
      </c>
      <c r="K44" s="3">
        <f t="shared" si="1"/>
        <v>3.8657293068576398E-4</v>
      </c>
      <c r="L44" s="3"/>
      <c r="M44" s="3"/>
      <c r="N44" s="3"/>
      <c r="O44" s="3"/>
      <c r="P44" s="3"/>
      <c r="Q44" s="3"/>
      <c r="R44" s="3"/>
      <c r="V44" s="2">
        <f t="shared" si="2"/>
        <v>-2.7329690311830843E-2</v>
      </c>
      <c r="W44" s="2">
        <f t="shared" si="3"/>
        <v>7.4691197254058057E-4</v>
      </c>
    </row>
    <row r="45" spans="1:23" x14ac:dyDescent="0.25">
      <c r="B45" s="5">
        <v>-9.765625E-3</v>
      </c>
      <c r="C45" s="5">
        <v>-5.46875E-2</v>
      </c>
      <c r="D45" s="5">
        <v>-7.2265625E-2</v>
      </c>
      <c r="E45" s="2">
        <f>C45/SQRT(2) + D45/SQRT(2)</f>
        <v>-8.976941558032342E-2</v>
      </c>
      <c r="J45" s="3">
        <f t="shared" si="0"/>
        <v>-6.4583332999999993E-2</v>
      </c>
      <c r="K45" s="3">
        <f t="shared" si="1"/>
        <v>4.1710069013888877E-3</v>
      </c>
      <c r="L45" s="3"/>
      <c r="M45" s="3"/>
      <c r="N45" s="3"/>
      <c r="O45" s="3"/>
      <c r="P45" s="3"/>
      <c r="Q45" s="3"/>
      <c r="R45" s="3"/>
      <c r="V45" s="2">
        <f t="shared" si="2"/>
        <v>-0.16405541558032344</v>
      </c>
      <c r="W45" s="2">
        <f t="shared" si="3"/>
        <v>2.6914179381232629E-2</v>
      </c>
    </row>
    <row r="46" spans="1:23" x14ac:dyDescent="0.25">
      <c r="B46" s="5">
        <v>4.8828125E-2</v>
      </c>
      <c r="C46" s="5">
        <v>8.7890625E-2</v>
      </c>
      <c r="D46" s="5">
        <v>9.375E-2</v>
      </c>
      <c r="E46" s="2">
        <f>C46/SQRT(2) + D46/SQRT(2)</f>
        <v>0.12843931767646272</v>
      </c>
      <c r="J46" s="3">
        <f t="shared" si="0"/>
        <v>-5.9895829999999997E-3</v>
      </c>
      <c r="K46" s="3">
        <f t="shared" si="1"/>
        <v>3.5875104513888996E-5</v>
      </c>
      <c r="L46" s="3"/>
      <c r="M46" s="3"/>
      <c r="N46" s="3"/>
      <c r="O46" s="3"/>
      <c r="P46" s="3"/>
      <c r="Q46" s="3"/>
      <c r="R46" s="3"/>
      <c r="V46" s="2">
        <f t="shared" si="2"/>
        <v>5.4153317676462712E-2</v>
      </c>
      <c r="W46" s="2">
        <f t="shared" si="3"/>
        <v>2.9325818153678887E-3</v>
      </c>
    </row>
    <row r="47" spans="1:23" x14ac:dyDescent="0.25">
      <c r="B47" s="5">
        <v>4.1015625E-2</v>
      </c>
      <c r="C47" s="5">
        <v>9.9609375E-2</v>
      </c>
      <c r="D47" s="5">
        <v>4.296875E-2</v>
      </c>
      <c r="E47" s="2">
        <f>C47/SQRT(2) + D47/SQRT(2)</f>
        <v>0.10081795903636322</v>
      </c>
      <c r="J47" s="3">
        <f t="shared" si="0"/>
        <v>-1.3802083E-2</v>
      </c>
      <c r="K47" s="3">
        <f t="shared" si="1"/>
        <v>1.9049749513888898E-4</v>
      </c>
      <c r="L47" s="3"/>
      <c r="M47" s="3"/>
      <c r="N47" s="3"/>
      <c r="O47" s="3"/>
      <c r="P47" s="3"/>
      <c r="Q47" s="3"/>
      <c r="R47" s="3"/>
      <c r="V47" s="2">
        <f t="shared" si="2"/>
        <v>2.6531959036363212E-2</v>
      </c>
      <c r="W47" s="2">
        <f t="shared" si="3"/>
        <v>7.0394485030725546E-4</v>
      </c>
    </row>
    <row r="48" spans="1:23" x14ac:dyDescent="0.25">
      <c r="B48" s="5">
        <v>9.375E-2</v>
      </c>
      <c r="C48" s="5">
        <v>0.1015625</v>
      </c>
      <c r="D48" s="5">
        <v>0.119140625</v>
      </c>
      <c r="E48" s="2">
        <f>C48/SQRT(2) + D48/SQRT(2)</f>
        <v>0.15606067631656223</v>
      </c>
      <c r="J48" s="3">
        <f t="shared" si="0"/>
        <v>3.8932292E-2</v>
      </c>
      <c r="K48" s="3">
        <f t="shared" si="1"/>
        <v>1.5157233603732641E-3</v>
      </c>
      <c r="L48" s="3"/>
      <c r="M48" s="3"/>
      <c r="N48" s="3"/>
      <c r="O48" s="3"/>
      <c r="P48" s="3"/>
      <c r="Q48" s="3"/>
      <c r="R48" s="3"/>
      <c r="V48" s="2">
        <f t="shared" si="2"/>
        <v>8.1774676316562225E-2</v>
      </c>
      <c r="W48" s="2">
        <f t="shared" si="3"/>
        <v>6.6870976866785226E-3</v>
      </c>
    </row>
    <row r="49" spans="1:23" x14ac:dyDescent="0.25">
      <c r="B49" s="5">
        <v>-1.171875E-2</v>
      </c>
      <c r="C49" s="5">
        <v>2.34375E-2</v>
      </c>
      <c r="D49" s="5">
        <v>7.421875E-2</v>
      </c>
      <c r="E49" s="2">
        <f>C49/SQRT(2) + D49/SQRT(2)</f>
        <v>6.905339660024877E-2</v>
      </c>
      <c r="J49" s="3">
        <f t="shared" si="0"/>
        <v>-6.6536457999999993E-2</v>
      </c>
      <c r="K49" s="3">
        <f t="shared" si="1"/>
        <v>4.427100243185763E-3</v>
      </c>
      <c r="L49" s="3"/>
      <c r="M49" s="3"/>
      <c r="N49" s="3"/>
      <c r="O49" s="3"/>
      <c r="P49" s="3"/>
      <c r="Q49" s="3"/>
      <c r="R49" s="3"/>
      <c r="V49" s="2">
        <f t="shared" si="2"/>
        <v>-5.2326033997512345E-3</v>
      </c>
      <c r="W49" s="2">
        <f t="shared" si="3"/>
        <v>2.7380138339088176E-5</v>
      </c>
    </row>
    <row r="50" spans="1:23" x14ac:dyDescent="0.25">
      <c r="A50" s="1" t="s">
        <v>19</v>
      </c>
      <c r="B50" s="5">
        <v>-1.7578125E-2</v>
      </c>
      <c r="C50" s="5">
        <v>-8.59375E-2</v>
      </c>
      <c r="D50" s="5">
        <v>-0.13671875</v>
      </c>
      <c r="E50" s="2">
        <f>C50/SQRT(2) + D50/SQRT(2)</f>
        <v>-0.15744174424856722</v>
      </c>
      <c r="J50" s="3">
        <f t="shared" si="0"/>
        <v>-7.2395832999999993E-2</v>
      </c>
      <c r="K50" s="3">
        <f t="shared" si="1"/>
        <v>5.241156635763888E-3</v>
      </c>
      <c r="L50" s="3"/>
      <c r="M50" s="3"/>
      <c r="N50" s="3"/>
      <c r="O50" s="3"/>
      <c r="P50" s="3"/>
      <c r="Q50" s="3"/>
      <c r="R50" s="3"/>
      <c r="V50" s="2">
        <f t="shared" si="2"/>
        <v>-0.23172774424856724</v>
      </c>
      <c r="W50" s="2">
        <f t="shared" si="3"/>
        <v>5.3697747454529383E-2</v>
      </c>
    </row>
    <row r="51" spans="1:23" x14ac:dyDescent="0.25">
      <c r="B51" s="5">
        <v>8.0078125E-2</v>
      </c>
      <c r="C51" s="5">
        <v>3.515625E-2</v>
      </c>
      <c r="D51" s="5">
        <v>7.03125E-2</v>
      </c>
      <c r="E51" s="2">
        <f>C51/SQRT(2) + D51/SQRT(2)</f>
        <v>7.4577668328268676E-2</v>
      </c>
      <c r="J51" s="3">
        <f t="shared" si="0"/>
        <v>2.5260417E-2</v>
      </c>
      <c r="K51" s="3">
        <f t="shared" si="1"/>
        <v>6.3808866701388898E-4</v>
      </c>
      <c r="L51" s="3"/>
      <c r="M51" s="3"/>
      <c r="N51" s="3"/>
      <c r="O51" s="3"/>
      <c r="P51" s="3"/>
      <c r="Q51" s="3"/>
      <c r="R51" s="3"/>
      <c r="V51" s="2">
        <f t="shared" si="2"/>
        <v>2.9166832826867106E-4</v>
      </c>
      <c r="W51" s="2">
        <f t="shared" si="3"/>
        <v>8.5070413715041268E-8</v>
      </c>
    </row>
    <row r="52" spans="1:23" x14ac:dyDescent="0.25">
      <c r="B52" s="5">
        <v>0.1484375</v>
      </c>
      <c r="C52" s="5">
        <v>6.8359375E-2</v>
      </c>
      <c r="D52" s="5">
        <v>4.4921875E-2</v>
      </c>
      <c r="E52" s="2">
        <f>C52/SQRT(2) + D52/SQRT(2)</f>
        <v>8.0101940056288581E-2</v>
      </c>
      <c r="J52" s="3">
        <f t="shared" si="0"/>
        <v>9.3619792000000007E-2</v>
      </c>
      <c r="K52" s="3">
        <f t="shared" si="1"/>
        <v>8.7646654541232646E-3</v>
      </c>
      <c r="L52" s="3"/>
      <c r="M52" s="3"/>
      <c r="N52" s="3"/>
      <c r="O52" s="3"/>
      <c r="P52" s="3"/>
      <c r="Q52" s="3"/>
      <c r="R52" s="3"/>
      <c r="V52" s="2">
        <f t="shared" si="2"/>
        <v>5.8159400562885766E-3</v>
      </c>
      <c r="W52" s="2">
        <f t="shared" si="3"/>
        <v>3.3825158738341972E-5</v>
      </c>
    </row>
    <row r="53" spans="1:23" x14ac:dyDescent="0.25">
      <c r="B53" s="5">
        <v>0.16015625</v>
      </c>
      <c r="C53" s="5">
        <v>9.5703125E-2</v>
      </c>
      <c r="D53" s="5">
        <v>0.154296875</v>
      </c>
      <c r="E53" s="2">
        <f>C53/SQRT(2) + D53/SQRT(2)</f>
        <v>0.17677669529663687</v>
      </c>
      <c r="J53" s="3">
        <f t="shared" si="0"/>
        <v>0.10533854200000001</v>
      </c>
      <c r="K53" s="3">
        <f t="shared" si="1"/>
        <v>1.1096208430685766E-2</v>
      </c>
      <c r="L53" s="3"/>
      <c r="M53" s="3"/>
      <c r="N53" s="3"/>
      <c r="O53" s="3"/>
      <c r="P53" s="3"/>
      <c r="Q53" s="3"/>
      <c r="R53" s="3"/>
      <c r="V53" s="2">
        <f t="shared" si="2"/>
        <v>0.10249069529663686</v>
      </c>
      <c r="W53" s="2">
        <f t="shared" si="3"/>
        <v>1.0504342622388061E-2</v>
      </c>
    </row>
    <row r="54" spans="1:23" x14ac:dyDescent="0.25">
      <c r="B54" s="5">
        <v>6.640625E-2</v>
      </c>
      <c r="C54" s="5">
        <v>0.115234375</v>
      </c>
      <c r="D54" s="5">
        <v>-3.90625E-3</v>
      </c>
      <c r="E54" s="2">
        <f>C54/SQRT(2) + D54/SQRT(2)</f>
        <v>7.8720872124283608E-2</v>
      </c>
      <c r="J54" s="3">
        <f t="shared" si="0"/>
        <v>1.1588542E-2</v>
      </c>
      <c r="K54" s="3">
        <f t="shared" si="1"/>
        <v>1.34294305685764E-4</v>
      </c>
      <c r="L54" s="3"/>
      <c r="M54" s="3"/>
      <c r="N54" s="3"/>
      <c r="O54" s="3"/>
      <c r="P54" s="3"/>
      <c r="Q54" s="3"/>
      <c r="R54" s="3"/>
      <c r="V54" s="2">
        <f t="shared" si="2"/>
        <v>4.4348721242836037E-3</v>
      </c>
      <c r="W54" s="2">
        <f t="shared" si="3"/>
        <v>1.9668090758747762E-5</v>
      </c>
    </row>
    <row r="55" spans="1:23" x14ac:dyDescent="0.25">
      <c r="B55" s="5">
        <v>-5.859375E-2</v>
      </c>
      <c r="C55" s="5">
        <v>-0.1015625</v>
      </c>
      <c r="D55" s="5">
        <v>-8.7890625E-2</v>
      </c>
      <c r="E55" s="2">
        <f>C55/SQRT(2) + D55/SQRT(2)</f>
        <v>-0.13396358940448264</v>
      </c>
      <c r="J55" s="3">
        <f t="shared" si="0"/>
        <v>-0.11341145799999999</v>
      </c>
      <c r="K55" s="3">
        <f t="shared" si="1"/>
        <v>1.2862158805685763E-2</v>
      </c>
      <c r="L55" s="3"/>
      <c r="M55" s="3"/>
      <c r="N55" s="3"/>
      <c r="O55" s="3"/>
      <c r="P55" s="3"/>
      <c r="Q55" s="3"/>
      <c r="R55" s="3"/>
      <c r="V55" s="2">
        <f t="shared" si="2"/>
        <v>-0.20824958940448263</v>
      </c>
      <c r="W55" s="2">
        <f t="shared" si="3"/>
        <v>4.3367891487135601E-2</v>
      </c>
    </row>
    <row r="56" spans="1:23" x14ac:dyDescent="0.25">
      <c r="A56" s="1" t="s">
        <v>23</v>
      </c>
      <c r="B56" s="5">
        <v>5.46875E-2</v>
      </c>
      <c r="C56" s="5">
        <v>8.3984375E-2</v>
      </c>
      <c r="D56" s="5">
        <v>0.13671875</v>
      </c>
      <c r="E56" s="2">
        <f>C56/SQRT(2) + D56/SQRT(2)</f>
        <v>0.15606067631656223</v>
      </c>
      <c r="J56" s="3">
        <f t="shared" si="0"/>
        <v>-1.3020799999999971E-4</v>
      </c>
      <c r="K56" s="3">
        <f t="shared" si="1"/>
        <v>1.6954123263999924E-8</v>
      </c>
      <c r="L56" s="3"/>
      <c r="M56" s="3"/>
      <c r="N56" s="3"/>
      <c r="O56" s="3"/>
      <c r="P56" s="3"/>
      <c r="Q56" s="3"/>
      <c r="R56" s="3"/>
      <c r="V56" s="2">
        <f t="shared" si="2"/>
        <v>8.1774676316562225E-2</v>
      </c>
      <c r="W56" s="2">
        <f t="shared" si="3"/>
        <v>6.6870976866785226E-3</v>
      </c>
    </row>
    <row r="57" spans="1:23" x14ac:dyDescent="0.25">
      <c r="B57" s="5">
        <v>7.421875E-2</v>
      </c>
      <c r="C57" s="5">
        <v>2.1484375E-2</v>
      </c>
      <c r="D57" s="5">
        <v>9.1796875E-2</v>
      </c>
      <c r="E57" s="2">
        <f>C57/SQRT(2) + D57/SQRT(2)</f>
        <v>8.0101940056288581E-2</v>
      </c>
      <c r="J57" s="3">
        <f t="shared" si="0"/>
        <v>1.9401042E-2</v>
      </c>
      <c r="K57" s="3">
        <f t="shared" si="1"/>
        <v>3.76400430685764E-4</v>
      </c>
      <c r="L57" s="3"/>
      <c r="M57" s="3"/>
      <c r="N57" s="3"/>
      <c r="O57" s="3"/>
      <c r="P57" s="3"/>
      <c r="Q57" s="3"/>
      <c r="R57" s="3"/>
      <c r="V57" s="2">
        <f t="shared" si="2"/>
        <v>5.8159400562885766E-3</v>
      </c>
      <c r="W57" s="2">
        <f t="shared" si="3"/>
        <v>3.3825158738341972E-5</v>
      </c>
    </row>
    <row r="58" spans="1:23" x14ac:dyDescent="0.25">
      <c r="B58" s="5">
        <v>0.177734375</v>
      </c>
      <c r="C58" s="5">
        <v>0.103515625</v>
      </c>
      <c r="D58" s="5">
        <v>8.203125E-2</v>
      </c>
      <c r="E58" s="2">
        <f>C58/SQRT(2) + D58/SQRT(2)</f>
        <v>0.13120145354047269</v>
      </c>
      <c r="J58" s="3">
        <f t="shared" si="0"/>
        <v>0.12291666700000001</v>
      </c>
      <c r="K58" s="3">
        <f t="shared" si="1"/>
        <v>1.5108507026388891E-2</v>
      </c>
      <c r="L58" s="3"/>
      <c r="M58" s="3"/>
      <c r="N58" s="3"/>
      <c r="O58" s="3"/>
      <c r="P58" s="3"/>
      <c r="Q58" s="3"/>
      <c r="R58" s="3"/>
      <c r="V58" s="2">
        <f t="shared" si="2"/>
        <v>5.6915453540472685E-2</v>
      </c>
      <c r="W58" s="2">
        <f t="shared" si="3"/>
        <v>3.2393688517177049E-3</v>
      </c>
    </row>
    <row r="59" spans="1:23" x14ac:dyDescent="0.25">
      <c r="B59" s="5">
        <v>1.953125E-2</v>
      </c>
      <c r="C59" s="5">
        <v>4.296875E-2</v>
      </c>
      <c r="D59" s="5">
        <v>2.34375E-2</v>
      </c>
      <c r="E59" s="2">
        <f>C59/SQRT(2) + D59/SQRT(2)</f>
        <v>4.6956309688169169E-2</v>
      </c>
      <c r="J59" s="3">
        <f t="shared" si="0"/>
        <v>-3.5286458E-2</v>
      </c>
      <c r="K59" s="3">
        <f t="shared" si="1"/>
        <v>1.2451341181857641E-3</v>
      </c>
      <c r="L59" s="3"/>
      <c r="M59" s="3"/>
      <c r="N59" s="3"/>
      <c r="O59" s="3"/>
      <c r="P59" s="3"/>
      <c r="Q59" s="3"/>
      <c r="R59" s="3"/>
      <c r="V59" s="2">
        <f t="shared" si="2"/>
        <v>-2.7329690311830836E-2</v>
      </c>
      <c r="W59" s="2">
        <f t="shared" si="3"/>
        <v>7.4691197254058025E-4</v>
      </c>
    </row>
    <row r="60" spans="1:23" x14ac:dyDescent="0.25">
      <c r="B60" s="5">
        <v>-0.103515625</v>
      </c>
      <c r="C60" s="5">
        <v>-1.3671875E-2</v>
      </c>
      <c r="D60" s="5">
        <v>-8.7890625E-2</v>
      </c>
      <c r="E60" s="2">
        <f>C60/SQRT(2) + D60/SQRT(2)</f>
        <v>-7.181553246425873E-2</v>
      </c>
      <c r="J60" s="3">
        <f t="shared" si="0"/>
        <v>-0.15833333299999999</v>
      </c>
      <c r="K60" s="3">
        <f t="shared" si="1"/>
        <v>2.5069444338888885E-2</v>
      </c>
      <c r="L60" s="3"/>
      <c r="M60" s="3"/>
      <c r="N60" s="3"/>
      <c r="O60" s="3"/>
      <c r="P60" s="3"/>
      <c r="Q60" s="3"/>
      <c r="R60" s="3"/>
      <c r="V60" s="2">
        <f t="shared" si="2"/>
        <v>-0.14610153246425872</v>
      </c>
      <c r="W60" s="2">
        <f t="shared" si="3"/>
        <v>2.1345657788404845E-2</v>
      </c>
    </row>
    <row r="61" spans="1:23" x14ac:dyDescent="0.25">
      <c r="B61" s="5">
        <v>9.765625E-2</v>
      </c>
      <c r="C61" s="5">
        <v>8.984375E-2</v>
      </c>
      <c r="D61" s="5">
        <v>0.138671875</v>
      </c>
      <c r="E61" s="2">
        <f>C61/SQRT(2) + D61/SQRT(2)</f>
        <v>0.16158494804458212</v>
      </c>
      <c r="J61" s="3">
        <f t="shared" si="0"/>
        <v>4.2838542E-2</v>
      </c>
      <c r="K61" s="3">
        <f t="shared" si="1"/>
        <v>1.8351406806857641E-3</v>
      </c>
      <c r="L61" s="3"/>
      <c r="M61" s="3"/>
      <c r="N61" s="3"/>
      <c r="O61" s="3"/>
      <c r="P61" s="3"/>
      <c r="Q61" s="3"/>
      <c r="R61" s="3"/>
      <c r="V61" s="2">
        <f t="shared" si="2"/>
        <v>8.7298948044582117E-2</v>
      </c>
      <c r="W61" s="2">
        <f t="shared" si="3"/>
        <v>7.6211063296906479E-3</v>
      </c>
    </row>
    <row r="62" spans="1:23" x14ac:dyDescent="0.25">
      <c r="A62" s="1" t="s">
        <v>24</v>
      </c>
      <c r="B62" s="5">
        <v>8.0078125E-2</v>
      </c>
      <c r="C62" s="5">
        <v>4.1015625E-2</v>
      </c>
      <c r="D62" s="5">
        <v>7.8125E-2</v>
      </c>
      <c r="E62" s="2">
        <f>C62/SQRT(2) + D62/SQRT(2)</f>
        <v>8.42451438523035E-2</v>
      </c>
      <c r="J62" s="3">
        <f t="shared" si="0"/>
        <v>2.5260417E-2</v>
      </c>
      <c r="K62" s="3">
        <f t="shared" si="1"/>
        <v>6.3808866701388898E-4</v>
      </c>
      <c r="L62" s="3"/>
      <c r="M62" s="3"/>
      <c r="N62" s="3"/>
      <c r="O62" s="3"/>
      <c r="P62" s="3"/>
      <c r="Q62" s="3"/>
      <c r="R62" s="3"/>
      <c r="V62" s="2">
        <f t="shared" si="2"/>
        <v>9.9591438523034953E-3</v>
      </c>
      <c r="W62" s="2">
        <f t="shared" si="3"/>
        <v>9.9184546270874501E-5</v>
      </c>
    </row>
    <row r="63" spans="1:23" x14ac:dyDescent="0.25">
      <c r="B63" s="5">
        <v>8.59375E-2</v>
      </c>
      <c r="C63" s="5">
        <v>0.125</v>
      </c>
      <c r="D63" s="5">
        <v>0.107421875</v>
      </c>
      <c r="E63" s="2">
        <f>C63/SQRT(2) + D63/SQRT(2)</f>
        <v>0.1643470839085921</v>
      </c>
      <c r="J63" s="3">
        <f t="shared" si="0"/>
        <v>3.1119792E-2</v>
      </c>
      <c r="K63" s="3">
        <f t="shared" si="1"/>
        <v>9.6844145412326406E-4</v>
      </c>
      <c r="L63" s="3"/>
      <c r="M63" s="3"/>
      <c r="N63" s="3"/>
      <c r="O63" s="3"/>
      <c r="P63" s="3"/>
      <c r="Q63" s="3"/>
      <c r="R63" s="3"/>
      <c r="V63" s="2">
        <f t="shared" si="2"/>
        <v>9.0061083908592091E-2</v>
      </c>
      <c r="W63" s="2">
        <f t="shared" si="3"/>
        <v>8.1109988347904654E-3</v>
      </c>
    </row>
    <row r="64" spans="1:23" x14ac:dyDescent="0.25">
      <c r="B64" s="5">
        <v>3.3203125E-2</v>
      </c>
      <c r="C64" s="5">
        <v>6.25E-2</v>
      </c>
      <c r="D64" s="5">
        <v>7.03125E-2</v>
      </c>
      <c r="E64" s="2">
        <f>C64/SQRT(2) + D64/SQRT(2)</f>
        <v>9.3912619376338338E-2</v>
      </c>
      <c r="J64" s="3">
        <f t="shared" si="0"/>
        <v>-2.1614583E-2</v>
      </c>
      <c r="K64" s="3">
        <f t="shared" si="1"/>
        <v>4.6719019826388901E-4</v>
      </c>
      <c r="L64" s="3"/>
      <c r="M64" s="3"/>
      <c r="N64" s="3"/>
      <c r="O64" s="3"/>
      <c r="P64" s="3"/>
      <c r="Q64" s="3"/>
      <c r="R64" s="3"/>
      <c r="V64" s="2">
        <f t="shared" si="2"/>
        <v>1.9626619376338333E-2</v>
      </c>
      <c r="W64" s="2">
        <f t="shared" si="3"/>
        <v>3.8520418814365934E-4</v>
      </c>
    </row>
    <row r="65" spans="1:23" x14ac:dyDescent="0.25">
      <c r="B65" s="5">
        <v>-0.103515625</v>
      </c>
      <c r="C65" s="5">
        <v>-5.46875E-2</v>
      </c>
      <c r="D65" s="5">
        <v>-0.12109375</v>
      </c>
      <c r="E65" s="2">
        <f>C65/SQRT(2) + D65/SQRT(2)</f>
        <v>-0.12429611388044781</v>
      </c>
      <c r="J65" s="3">
        <f t="shared" si="0"/>
        <v>-0.15833333299999999</v>
      </c>
      <c r="K65" s="3">
        <f t="shared" si="1"/>
        <v>2.5069444338888885E-2</v>
      </c>
      <c r="L65" s="3"/>
      <c r="M65" s="3"/>
      <c r="N65" s="3"/>
      <c r="O65" s="3"/>
      <c r="P65" s="3"/>
      <c r="Q65" s="3"/>
      <c r="R65" s="3"/>
      <c r="V65" s="2">
        <f t="shared" si="2"/>
        <v>-0.19858211388044783</v>
      </c>
      <c r="W65" s="2">
        <f t="shared" si="3"/>
        <v>3.9434855953227148E-2</v>
      </c>
    </row>
    <row r="66" spans="1:23" x14ac:dyDescent="0.25">
      <c r="B66" s="5">
        <v>0.134765625</v>
      </c>
      <c r="C66" s="5">
        <v>3.90625E-2</v>
      </c>
      <c r="D66" s="5">
        <v>7.2265625E-2</v>
      </c>
      <c r="E66" s="2">
        <f>C66/SQRT(2) + D66/SQRT(2)</f>
        <v>7.8720872124283608E-2</v>
      </c>
      <c r="J66" s="3">
        <f t="shared" si="0"/>
        <v>7.9947917000000007E-2</v>
      </c>
      <c r="K66" s="3">
        <f t="shared" si="1"/>
        <v>6.39166943263889E-3</v>
      </c>
      <c r="L66" s="3"/>
      <c r="M66" s="3"/>
      <c r="N66" s="3"/>
      <c r="O66" s="3"/>
      <c r="P66" s="3"/>
      <c r="Q66" s="3"/>
      <c r="R66" s="3"/>
      <c r="V66" s="2">
        <f t="shared" si="2"/>
        <v>4.4348721242836037E-3</v>
      </c>
      <c r="W66" s="2">
        <f t="shared" si="3"/>
        <v>1.9668090758747762E-5</v>
      </c>
    </row>
    <row r="67" spans="1:23" x14ac:dyDescent="0.25">
      <c r="B67" s="5">
        <v>8.7890625E-2</v>
      </c>
      <c r="C67" s="5">
        <v>4.4921875E-2</v>
      </c>
      <c r="D67" s="5">
        <v>7.2265625E-2</v>
      </c>
      <c r="E67" s="2">
        <f>C67/SQRT(2) + D67/SQRT(2)</f>
        <v>8.2864075920298541E-2</v>
      </c>
      <c r="J67" s="3">
        <f t="shared" ref="J67:J91" si="4">B67-0.054817708</f>
        <v>3.3072917E-2</v>
      </c>
      <c r="K67" s="3">
        <f t="shared" ref="K67:K91" si="5">J67^2</f>
        <v>1.0938178388888891E-3</v>
      </c>
      <c r="L67" s="3"/>
      <c r="M67" s="3"/>
      <c r="N67" s="3"/>
      <c r="O67" s="3"/>
      <c r="P67" s="3"/>
      <c r="Q67" s="3"/>
      <c r="R67" s="3"/>
      <c r="V67" s="2">
        <f t="shared" ref="V67:V92" si="6">E67-0.074286</f>
        <v>8.5780759202985363E-3</v>
      </c>
      <c r="W67" s="2">
        <f t="shared" ref="W67:W130" si="7">V67^2</f>
        <v>7.3583386494405575E-5</v>
      </c>
    </row>
    <row r="68" spans="1:23" x14ac:dyDescent="0.25">
      <c r="A68" s="1" t="s">
        <v>25</v>
      </c>
      <c r="B68" s="5">
        <v>0.16015625</v>
      </c>
      <c r="C68" s="5">
        <v>7.421875E-2</v>
      </c>
      <c r="D68" s="5">
        <v>0.154296875</v>
      </c>
      <c r="E68" s="2">
        <f>C68/SQRT(2) + D68/SQRT(2)</f>
        <v>0.16158494804458212</v>
      </c>
      <c r="J68" s="3">
        <f t="shared" si="4"/>
        <v>0.10533854200000001</v>
      </c>
      <c r="K68" s="3">
        <f t="shared" si="5"/>
        <v>1.1096208430685766E-2</v>
      </c>
      <c r="L68" s="3"/>
      <c r="M68" s="3"/>
      <c r="N68" s="3"/>
      <c r="O68" s="3"/>
      <c r="P68" s="3"/>
      <c r="Q68" s="3"/>
      <c r="R68" s="3"/>
      <c r="V68" s="2">
        <f t="shared" si="6"/>
        <v>8.7298948044582117E-2</v>
      </c>
      <c r="W68" s="2">
        <f t="shared" si="7"/>
        <v>7.6211063296906479E-3</v>
      </c>
    </row>
    <row r="69" spans="1:23" x14ac:dyDescent="0.25">
      <c r="B69" s="5">
        <v>1.953125E-2</v>
      </c>
      <c r="C69" s="5">
        <v>6.8359375E-2</v>
      </c>
      <c r="D69" s="5">
        <v>5.859375E-2</v>
      </c>
      <c r="E69" s="2">
        <f>C69/SQRT(2) + D69/SQRT(2)</f>
        <v>8.9769415580323406E-2</v>
      </c>
      <c r="J69" s="3">
        <f t="shared" si="4"/>
        <v>-3.5286458E-2</v>
      </c>
      <c r="K69" s="3">
        <f t="shared" si="5"/>
        <v>1.2451341181857641E-3</v>
      </c>
      <c r="L69" s="3"/>
      <c r="M69" s="3"/>
      <c r="N69" s="3"/>
      <c r="O69" s="3"/>
      <c r="P69" s="3"/>
      <c r="Q69" s="3"/>
      <c r="R69" s="3"/>
      <c r="V69" s="2">
        <f t="shared" si="6"/>
        <v>1.5483415580323401E-2</v>
      </c>
      <c r="W69" s="2">
        <f t="shared" si="7"/>
        <v>2.3973615803300142E-4</v>
      </c>
    </row>
    <row r="70" spans="1:23" x14ac:dyDescent="0.25">
      <c r="B70" s="5">
        <v>-4.1015625E-2</v>
      </c>
      <c r="C70" s="5">
        <v>-4.6875E-2</v>
      </c>
      <c r="D70" s="5">
        <v>-9.375E-2</v>
      </c>
      <c r="E70" s="2">
        <f>C70/SQRT(2) + D70/SQRT(2)</f>
        <v>-9.9436891104358244E-2</v>
      </c>
      <c r="J70" s="3">
        <f t="shared" si="4"/>
        <v>-9.5833332999999993E-2</v>
      </c>
      <c r="K70" s="3">
        <f t="shared" si="5"/>
        <v>9.1840277138888881E-3</v>
      </c>
      <c r="L70" s="3"/>
      <c r="M70" s="3"/>
      <c r="N70" s="3"/>
      <c r="O70" s="3"/>
      <c r="P70" s="3"/>
      <c r="Q70" s="3"/>
      <c r="R70" s="3"/>
      <c r="V70" s="2">
        <f t="shared" si="6"/>
        <v>-0.17372289110435823</v>
      </c>
      <c r="W70" s="2">
        <f t="shared" si="7"/>
        <v>3.0179642893656711E-2</v>
      </c>
    </row>
    <row r="71" spans="1:23" x14ac:dyDescent="0.25">
      <c r="B71" s="5">
        <v>0.11328125</v>
      </c>
      <c r="C71" s="5">
        <v>4.1015625E-2</v>
      </c>
      <c r="D71" s="5">
        <v>3.90625E-2</v>
      </c>
      <c r="E71" s="2">
        <f>C71/SQRT(2) + D71/SQRT(2)</f>
        <v>5.6623785212204E-2</v>
      </c>
      <c r="J71" s="3">
        <f t="shared" si="4"/>
        <v>5.8463542E-2</v>
      </c>
      <c r="K71" s="3">
        <f t="shared" si="5"/>
        <v>3.4179857431857639E-3</v>
      </c>
      <c r="L71" s="3"/>
      <c r="M71" s="3"/>
      <c r="N71" s="3"/>
      <c r="O71" s="3"/>
      <c r="P71" s="3"/>
      <c r="Q71" s="3"/>
      <c r="R71" s="3"/>
      <c r="V71" s="2">
        <f t="shared" si="6"/>
        <v>-1.7662214787796005E-2</v>
      </c>
      <c r="W71" s="2">
        <f t="shared" si="7"/>
        <v>3.1195383121023987E-4</v>
      </c>
    </row>
    <row r="72" spans="1:23" x14ac:dyDescent="0.25">
      <c r="B72" s="5">
        <v>4.296875E-2</v>
      </c>
      <c r="C72" s="5">
        <v>0.12109375</v>
      </c>
      <c r="D72" s="5">
        <v>0.14453125</v>
      </c>
      <c r="E72" s="2">
        <f>C72/SQRT(2) + D72/SQRT(2)</f>
        <v>0.18782523875267668</v>
      </c>
      <c r="J72" s="3">
        <f t="shared" si="4"/>
        <v>-1.1848958E-2</v>
      </c>
      <c r="K72" s="3">
        <f t="shared" si="5"/>
        <v>1.4039780568576399E-4</v>
      </c>
      <c r="L72" s="3"/>
      <c r="M72" s="3"/>
      <c r="N72" s="3"/>
      <c r="O72" s="3"/>
      <c r="P72" s="3"/>
      <c r="Q72" s="3"/>
      <c r="R72" s="3"/>
      <c r="V72" s="2">
        <f t="shared" si="6"/>
        <v>0.11353923875267667</v>
      </c>
      <c r="W72" s="2">
        <f t="shared" si="7"/>
        <v>1.2891158736537315E-2</v>
      </c>
    </row>
    <row r="73" spans="1:23" x14ac:dyDescent="0.25">
      <c r="B73" s="5">
        <v>0.111328125</v>
      </c>
      <c r="C73" s="5">
        <v>0.109375</v>
      </c>
      <c r="D73" s="5">
        <v>0.109375</v>
      </c>
      <c r="E73" s="2">
        <f>C73/SQRT(2) + D73/SQRT(2)</f>
        <v>0.15467960838455727</v>
      </c>
      <c r="J73" s="3">
        <f t="shared" si="4"/>
        <v>5.6510417E-2</v>
      </c>
      <c r="K73" s="3">
        <f t="shared" si="5"/>
        <v>3.1934272295138892E-3</v>
      </c>
      <c r="L73" s="3"/>
      <c r="M73" s="3"/>
      <c r="N73" s="3"/>
      <c r="O73" s="3"/>
      <c r="P73" s="3"/>
      <c r="Q73" s="3"/>
      <c r="R73" s="3"/>
      <c r="V73" s="2">
        <f t="shared" si="6"/>
        <v>8.0393608384557266E-2</v>
      </c>
      <c r="W73" s="2">
        <f t="shared" si="7"/>
        <v>6.4631322690895561E-3</v>
      </c>
    </row>
    <row r="74" spans="1:23" x14ac:dyDescent="0.25">
      <c r="A74" s="1" t="s">
        <v>29</v>
      </c>
      <c r="B74" s="5">
        <v>9.765625E-2</v>
      </c>
      <c r="C74" s="5">
        <v>6.4453125E-2</v>
      </c>
      <c r="D74" s="5">
        <v>5.2734375E-2</v>
      </c>
      <c r="E74" s="2">
        <f>C74/SQRT(2) + D74/SQRT(2)</f>
        <v>8.2864075920298541E-2</v>
      </c>
      <c r="J74" s="3">
        <f t="shared" si="4"/>
        <v>4.2838542E-2</v>
      </c>
      <c r="K74" s="3">
        <f t="shared" si="5"/>
        <v>1.8351406806857641E-3</v>
      </c>
      <c r="L74" s="3"/>
      <c r="M74" s="3"/>
      <c r="N74" s="3"/>
      <c r="O74" s="3"/>
      <c r="P74" s="3"/>
      <c r="Q74" s="3"/>
      <c r="R74" s="3"/>
      <c r="V74" s="2">
        <f t="shared" si="6"/>
        <v>8.5780759202985363E-3</v>
      </c>
      <c r="W74" s="2">
        <f t="shared" si="7"/>
        <v>7.3583386494405575E-5</v>
      </c>
    </row>
    <row r="75" spans="1:23" x14ac:dyDescent="0.25">
      <c r="B75" s="5">
        <v>-4.8828125E-2</v>
      </c>
      <c r="C75" s="5">
        <v>-9.1796875E-2</v>
      </c>
      <c r="D75" s="5">
        <v>-5.6640625E-2</v>
      </c>
      <c r="E75" s="2">
        <f>C75/SQRT(2) + D75/SQRT(2)</f>
        <v>-0.10496116283237814</v>
      </c>
      <c r="J75" s="3">
        <f t="shared" si="4"/>
        <v>-0.10364583299999999</v>
      </c>
      <c r="K75" s="3">
        <f t="shared" si="5"/>
        <v>1.0742458698263888E-2</v>
      </c>
      <c r="L75" s="3"/>
      <c r="M75" s="3"/>
      <c r="N75" s="3"/>
      <c r="O75" s="3"/>
      <c r="P75" s="3"/>
      <c r="Q75" s="3"/>
      <c r="R75" s="3"/>
      <c r="V75" s="2">
        <f t="shared" si="6"/>
        <v>-0.17924716283237813</v>
      </c>
      <c r="W75" s="2">
        <f t="shared" si="7"/>
        <v>3.2129545383457081E-2</v>
      </c>
    </row>
    <row r="76" spans="1:23" x14ac:dyDescent="0.25">
      <c r="B76" s="5">
        <v>6.8359375E-2</v>
      </c>
      <c r="C76" s="5">
        <v>4.296875E-2</v>
      </c>
      <c r="D76" s="5">
        <v>0.125</v>
      </c>
      <c r="E76" s="2">
        <f>C76/SQRT(2) + D76/SQRT(2)</f>
        <v>0.11877184215242789</v>
      </c>
      <c r="J76" s="3">
        <f t="shared" si="4"/>
        <v>1.3541667E-2</v>
      </c>
      <c r="K76" s="3">
        <f t="shared" si="5"/>
        <v>1.83376745138889E-4</v>
      </c>
      <c r="L76" s="3"/>
      <c r="M76" s="3"/>
      <c r="N76" s="3"/>
      <c r="O76" s="3"/>
      <c r="P76" s="3"/>
      <c r="Q76" s="3"/>
      <c r="R76" s="3"/>
      <c r="V76" s="2">
        <f t="shared" si="6"/>
        <v>4.4485842152427887E-2</v>
      </c>
      <c r="W76" s="2">
        <f t="shared" si="7"/>
        <v>1.9789901520107299E-3</v>
      </c>
    </row>
    <row r="77" spans="1:23" x14ac:dyDescent="0.25">
      <c r="B77" s="5">
        <v>8.7890625E-2</v>
      </c>
      <c r="C77" s="5">
        <v>0.134765625</v>
      </c>
      <c r="D77" s="5">
        <v>9.1796875E-2</v>
      </c>
      <c r="E77" s="2">
        <f>C77/SQRT(2) + D77/SQRT(2)</f>
        <v>0.16020388011257716</v>
      </c>
      <c r="J77" s="3">
        <f t="shared" si="4"/>
        <v>3.3072917E-2</v>
      </c>
      <c r="K77" s="3">
        <f t="shared" si="5"/>
        <v>1.0938178388888891E-3</v>
      </c>
      <c r="L77" s="3"/>
      <c r="M77" s="3"/>
      <c r="N77" s="3"/>
      <c r="O77" s="3"/>
      <c r="P77" s="3"/>
      <c r="Q77" s="3"/>
      <c r="R77" s="3"/>
      <c r="V77" s="2">
        <f t="shared" si="6"/>
        <v>8.5917880112577158E-2</v>
      </c>
      <c r="W77" s="2">
        <f t="shared" si="7"/>
        <v>7.3818821230391815E-3</v>
      </c>
    </row>
    <row r="78" spans="1:23" x14ac:dyDescent="0.25">
      <c r="B78" s="5">
        <v>5.46875E-2</v>
      </c>
      <c r="C78" s="5">
        <v>9.9609375E-2</v>
      </c>
      <c r="D78" s="5">
        <v>0.12890625</v>
      </c>
      <c r="E78" s="2">
        <f>C78/SQRT(2) + D78/SQRT(2)</f>
        <v>0.16158494804458215</v>
      </c>
      <c r="J78" s="3">
        <f t="shared" si="4"/>
        <v>-1.3020799999999971E-4</v>
      </c>
      <c r="K78" s="3">
        <f t="shared" si="5"/>
        <v>1.6954123263999924E-8</v>
      </c>
      <c r="L78" s="3"/>
      <c r="M78" s="3"/>
      <c r="N78" s="3"/>
      <c r="O78" s="3"/>
      <c r="P78" s="3"/>
      <c r="Q78" s="3"/>
      <c r="R78" s="3"/>
      <c r="V78" s="2">
        <f t="shared" si="6"/>
        <v>8.7298948044582145E-2</v>
      </c>
      <c r="W78" s="2">
        <f t="shared" si="7"/>
        <v>7.6211063296906523E-3</v>
      </c>
    </row>
    <row r="79" spans="1:23" x14ac:dyDescent="0.25">
      <c r="B79" s="5">
        <v>4.6875E-2</v>
      </c>
      <c r="C79" s="5">
        <v>4.296875E-2</v>
      </c>
      <c r="D79" s="5">
        <v>8.984375E-2</v>
      </c>
      <c r="E79" s="2">
        <f>C79/SQRT(2) + D79/SQRT(2)</f>
        <v>9.3912619376338338E-2</v>
      </c>
      <c r="J79" s="3">
        <f t="shared" si="4"/>
        <v>-7.9427079999999997E-3</v>
      </c>
      <c r="K79" s="3">
        <f t="shared" si="5"/>
        <v>6.3086610373264002E-5</v>
      </c>
      <c r="L79" s="3"/>
      <c r="M79" s="3"/>
      <c r="N79" s="3"/>
      <c r="O79" s="3"/>
      <c r="P79" s="3"/>
      <c r="Q79" s="3"/>
      <c r="R79" s="3"/>
      <c r="V79" s="2">
        <f t="shared" si="6"/>
        <v>1.9626619376338333E-2</v>
      </c>
      <c r="W79" s="2">
        <f t="shared" si="7"/>
        <v>3.8520418814365934E-4</v>
      </c>
    </row>
    <row r="80" spans="1:23" x14ac:dyDescent="0.25">
      <c r="A80" s="1" t="s">
        <v>30</v>
      </c>
      <c r="B80" s="5">
        <v>-7.8125E-3</v>
      </c>
      <c r="C80" s="5">
        <v>-6.4453125E-2</v>
      </c>
      <c r="D80" s="5">
        <v>-8.0078125E-2</v>
      </c>
      <c r="E80" s="2">
        <f>C80/SQRT(2) + D80/SQRT(2)</f>
        <v>-0.10219902696836819</v>
      </c>
      <c r="J80" s="3">
        <f t="shared" si="4"/>
        <v>-6.2630207999999993E-2</v>
      </c>
      <c r="K80" s="3">
        <f t="shared" si="5"/>
        <v>3.9225429541232633E-3</v>
      </c>
      <c r="L80" s="3"/>
      <c r="M80" s="3"/>
      <c r="N80" s="3"/>
      <c r="O80" s="3"/>
      <c r="P80" s="3"/>
      <c r="Q80" s="3"/>
      <c r="R80" s="3"/>
      <c r="V80" s="2">
        <f t="shared" si="6"/>
        <v>-0.17648502696836821</v>
      </c>
      <c r="W80" s="2">
        <f t="shared" si="7"/>
        <v>3.1146964744025653E-2</v>
      </c>
    </row>
    <row r="81" spans="1:23" x14ac:dyDescent="0.25">
      <c r="B81" s="5">
        <v>0.15234375</v>
      </c>
      <c r="C81" s="5">
        <v>7.8125E-2</v>
      </c>
      <c r="D81" s="5">
        <v>9.375E-2</v>
      </c>
      <c r="E81" s="2">
        <f>C81/SQRT(2) + D81/SQRT(2)</f>
        <v>0.12153397801643784</v>
      </c>
      <c r="J81" s="3">
        <f t="shared" si="4"/>
        <v>9.7526042000000007E-2</v>
      </c>
      <c r="K81" s="3">
        <f t="shared" si="5"/>
        <v>9.5113288681857658E-3</v>
      </c>
      <c r="L81" s="3"/>
      <c r="M81" s="3"/>
      <c r="N81" s="3"/>
      <c r="O81" s="3"/>
      <c r="P81" s="3"/>
      <c r="Q81" s="3"/>
      <c r="R81" s="3"/>
      <c r="V81" s="2">
        <f t="shared" si="6"/>
        <v>4.7247978016437833E-2</v>
      </c>
      <c r="W81" s="2">
        <f t="shared" si="7"/>
        <v>2.2323714266417926E-3</v>
      </c>
    </row>
    <row r="82" spans="1:23" x14ac:dyDescent="0.25">
      <c r="B82" s="5">
        <v>8.59375E-2</v>
      </c>
      <c r="C82" s="5">
        <v>5.46875E-2</v>
      </c>
      <c r="D82" s="5">
        <v>6.4453125E-2</v>
      </c>
      <c r="E82" s="2">
        <f>C82/SQRT(2) + D82/SQRT(2)</f>
        <v>8.4245143852303514E-2</v>
      </c>
      <c r="J82" s="3">
        <f t="shared" si="4"/>
        <v>3.1119792E-2</v>
      </c>
      <c r="K82" s="3">
        <f t="shared" si="5"/>
        <v>9.6844145412326406E-4</v>
      </c>
      <c r="L82" s="3"/>
      <c r="M82" s="3"/>
      <c r="N82" s="3"/>
      <c r="O82" s="3"/>
      <c r="P82" s="3"/>
      <c r="Q82" s="3"/>
      <c r="R82" s="3"/>
      <c r="V82" s="2">
        <f t="shared" si="6"/>
        <v>9.9591438523035092E-3</v>
      </c>
      <c r="W82" s="2">
        <f t="shared" si="7"/>
        <v>9.9184546270874785E-5</v>
      </c>
    </row>
    <row r="83" spans="1:23" x14ac:dyDescent="0.25">
      <c r="B83" s="5">
        <v>0.115234375</v>
      </c>
      <c r="C83" s="5">
        <v>0.1484375</v>
      </c>
      <c r="D83" s="5">
        <v>0.12890625</v>
      </c>
      <c r="E83" s="2">
        <f>C83/SQRT(2) + D83/SQRT(2)</f>
        <v>0.19611164634470651</v>
      </c>
      <c r="J83" s="3">
        <f t="shared" si="4"/>
        <v>6.0416667E-2</v>
      </c>
      <c r="K83" s="3">
        <f t="shared" si="5"/>
        <v>3.6501736513888891E-3</v>
      </c>
      <c r="L83" s="3"/>
      <c r="M83" s="3"/>
      <c r="N83" s="3"/>
      <c r="O83" s="3"/>
      <c r="P83" s="3"/>
      <c r="Q83" s="3"/>
      <c r="R83" s="3"/>
      <c r="V83" s="2">
        <f t="shared" si="6"/>
        <v>0.12182564634470651</v>
      </c>
      <c r="W83" s="2">
        <f t="shared" si="7"/>
        <v>1.4841488107305503E-2</v>
      </c>
    </row>
    <row r="84" spans="1:23" x14ac:dyDescent="0.25">
      <c r="B84" s="5">
        <v>4.6875E-2</v>
      </c>
      <c r="C84" s="5">
        <v>9.765625E-2</v>
      </c>
      <c r="D84" s="5">
        <v>3.125E-2</v>
      </c>
      <c r="E84" s="2">
        <f>C84/SQRT(2) + D84/SQRT(2)</f>
        <v>9.1150483512328379E-2</v>
      </c>
      <c r="J84" s="3">
        <f t="shared" si="4"/>
        <v>-7.9427079999999997E-3</v>
      </c>
      <c r="K84" s="3">
        <f t="shared" si="5"/>
        <v>6.3086610373264002E-5</v>
      </c>
      <c r="L84" s="3"/>
      <c r="M84" s="3"/>
      <c r="N84" s="3"/>
      <c r="O84" s="3"/>
      <c r="P84" s="3"/>
      <c r="Q84" s="3"/>
      <c r="R84" s="3"/>
      <c r="V84" s="2">
        <f t="shared" si="6"/>
        <v>1.6864483512328374E-2</v>
      </c>
      <c r="W84" s="2">
        <f t="shared" si="7"/>
        <v>2.8441080413759556E-4</v>
      </c>
    </row>
    <row r="85" spans="1:23" x14ac:dyDescent="0.25">
      <c r="B85" s="5">
        <v>-8.59375E-2</v>
      </c>
      <c r="C85" s="5">
        <v>-2.1484375E-2</v>
      </c>
      <c r="D85" s="5">
        <v>-6.0546875E-2</v>
      </c>
      <c r="E85" s="2">
        <f>C85/SQRT(2) + D85/SQRT(2)</f>
        <v>-5.8004853144208973E-2</v>
      </c>
      <c r="J85" s="3">
        <f t="shared" si="4"/>
        <v>-0.14075520799999999</v>
      </c>
      <c r="K85" s="3">
        <f t="shared" si="5"/>
        <v>1.9812028579123262E-2</v>
      </c>
      <c r="L85" s="3"/>
      <c r="M85" s="3"/>
      <c r="N85" s="3"/>
      <c r="O85" s="3"/>
      <c r="P85" s="3"/>
      <c r="Q85" s="3"/>
      <c r="R85" s="3"/>
      <c r="V85" s="2">
        <f t="shared" si="6"/>
        <v>-0.13229085314420896</v>
      </c>
      <c r="W85" s="2">
        <f t="shared" si="7"/>
        <v>1.7500869825622663E-2</v>
      </c>
    </row>
    <row r="86" spans="1:23" x14ac:dyDescent="0.25">
      <c r="A86" s="1" t="s">
        <v>31</v>
      </c>
      <c r="B86" s="5">
        <v>8.203125E-2</v>
      </c>
      <c r="C86" s="5">
        <v>9.375E-2</v>
      </c>
      <c r="D86" s="5">
        <v>5.6640625E-2</v>
      </c>
      <c r="E86" s="2">
        <f>C86/SQRT(2) + D86/SQRT(2)</f>
        <v>0.10634223076438312</v>
      </c>
      <c r="J86" s="3">
        <f t="shared" si="4"/>
        <v>2.7213542E-2</v>
      </c>
      <c r="K86" s="3">
        <f t="shared" si="5"/>
        <v>7.4057686818576401E-4</v>
      </c>
      <c r="L86" s="3"/>
      <c r="M86" s="3"/>
      <c r="N86" s="3"/>
      <c r="O86" s="3"/>
      <c r="P86" s="3"/>
      <c r="Q86" s="3"/>
      <c r="R86" s="3"/>
      <c r="V86" s="2">
        <f t="shared" si="6"/>
        <v>3.2056230764383117E-2</v>
      </c>
      <c r="W86" s="2">
        <f t="shared" si="7"/>
        <v>1.0276019308193827E-3</v>
      </c>
    </row>
    <row r="87" spans="1:23" x14ac:dyDescent="0.25">
      <c r="B87" s="5">
        <v>8.203125E-2</v>
      </c>
      <c r="C87" s="5">
        <v>7.6171875E-2</v>
      </c>
      <c r="D87" s="5">
        <v>7.8125E-2</v>
      </c>
      <c r="E87" s="2">
        <f>C87/SQRT(2) + D87/SQRT(2)</f>
        <v>0.10910436662839307</v>
      </c>
      <c r="J87" s="3">
        <f t="shared" si="4"/>
        <v>2.7213542E-2</v>
      </c>
      <c r="K87" s="3">
        <f t="shared" si="5"/>
        <v>7.4057686818576401E-4</v>
      </c>
      <c r="L87" s="3"/>
      <c r="M87" s="3"/>
      <c r="N87" s="3"/>
      <c r="O87" s="3"/>
      <c r="P87" s="3"/>
      <c r="Q87" s="3"/>
      <c r="R87" s="3"/>
      <c r="V87" s="2">
        <f t="shared" si="6"/>
        <v>3.4818366628393063E-2</v>
      </c>
      <c r="W87" s="2">
        <f t="shared" si="7"/>
        <v>1.2123186546691958E-3</v>
      </c>
    </row>
    <row r="88" spans="1:23" x14ac:dyDescent="0.25">
      <c r="B88" s="5">
        <v>0.13671875</v>
      </c>
      <c r="C88" s="5">
        <v>0.1328125</v>
      </c>
      <c r="D88" s="5">
        <v>0.162109375</v>
      </c>
      <c r="E88" s="2">
        <f>C88/SQRT(2) + D88/SQRT(2)</f>
        <v>0.20854125773275131</v>
      </c>
      <c r="J88" s="3">
        <f t="shared" si="4"/>
        <v>8.1901042000000007E-2</v>
      </c>
      <c r="K88" s="3">
        <f t="shared" si="5"/>
        <v>6.7077806806857656E-3</v>
      </c>
      <c r="L88" s="3"/>
      <c r="M88" s="3"/>
      <c r="N88" s="3"/>
      <c r="O88" s="3"/>
      <c r="P88" s="3"/>
      <c r="Q88" s="3"/>
      <c r="R88" s="3"/>
      <c r="V88" s="2">
        <f t="shared" si="6"/>
        <v>0.13425525773275132</v>
      </c>
      <c r="W88" s="2">
        <f t="shared" si="7"/>
        <v>1.8024474228887484E-2</v>
      </c>
    </row>
    <row r="89" spans="1:23" x14ac:dyDescent="0.25">
      <c r="B89" s="5">
        <v>2.734375E-2</v>
      </c>
      <c r="C89" s="5">
        <v>7.6171875E-2</v>
      </c>
      <c r="D89" s="5">
        <v>3.90625E-3</v>
      </c>
      <c r="E89" s="2">
        <f>C89/SQRT(2) + D89/SQRT(2)</f>
        <v>5.6623785212204E-2</v>
      </c>
      <c r="J89" s="3">
        <f t="shared" si="4"/>
        <v>-2.7473958E-2</v>
      </c>
      <c r="K89" s="3">
        <f t="shared" si="5"/>
        <v>7.5481836818576398E-4</v>
      </c>
      <c r="L89" s="3"/>
      <c r="M89" s="3"/>
      <c r="N89" s="3"/>
      <c r="O89" s="3"/>
      <c r="P89" s="3"/>
      <c r="Q89" s="3"/>
      <c r="R89" s="3"/>
      <c r="V89" s="2">
        <f t="shared" si="6"/>
        <v>-1.7662214787796005E-2</v>
      </c>
      <c r="W89" s="2">
        <f t="shared" si="7"/>
        <v>3.1195383121023987E-4</v>
      </c>
    </row>
    <row r="90" spans="1:23" x14ac:dyDescent="0.25">
      <c r="B90" s="5">
        <v>-0.123046875</v>
      </c>
      <c r="C90" s="5">
        <v>-9.1796875E-2</v>
      </c>
      <c r="D90" s="5">
        <v>-4.1015625E-2</v>
      </c>
      <c r="E90" s="2">
        <f>C90/SQRT(2) + D90/SQRT(2)</f>
        <v>-9.3912619376338338E-2</v>
      </c>
      <c r="J90" s="3">
        <f t="shared" si="4"/>
        <v>-0.17786458299999999</v>
      </c>
      <c r="K90" s="3">
        <f t="shared" si="5"/>
        <v>3.1635809885763887E-2</v>
      </c>
      <c r="L90" s="3"/>
      <c r="M90" s="3"/>
      <c r="N90" s="3"/>
      <c r="O90" s="3"/>
      <c r="P90" s="3"/>
      <c r="Q90" s="3"/>
      <c r="R90" s="3"/>
      <c r="V90" s="2">
        <f t="shared" si="6"/>
        <v>-0.16819861937633834</v>
      </c>
      <c r="W90" s="2">
        <f t="shared" si="7"/>
        <v>2.829077556010634E-2</v>
      </c>
    </row>
    <row r="91" spans="1:23" x14ac:dyDescent="0.25">
      <c r="B91" s="5">
        <v>3.515625E-2</v>
      </c>
      <c r="C91" s="5">
        <v>7.2265625E-2</v>
      </c>
      <c r="D91" s="5">
        <v>8.59375E-2</v>
      </c>
      <c r="E91" s="2">
        <f>C91/SQRT(2) + D91/SQRT(2)</f>
        <v>0.11186650249240301</v>
      </c>
      <c r="J91" s="3">
        <f t="shared" si="4"/>
        <v>-1.9661458E-2</v>
      </c>
      <c r="K91" s="3">
        <f t="shared" si="5"/>
        <v>3.8657293068576398E-4</v>
      </c>
      <c r="L91" s="3"/>
      <c r="M91" s="3"/>
      <c r="N91" s="3"/>
      <c r="O91" s="3"/>
      <c r="P91" s="3"/>
      <c r="Q91" s="3"/>
      <c r="R91" s="3"/>
      <c r="V91" s="2">
        <f t="shared" si="6"/>
        <v>3.7580502492403009E-2</v>
      </c>
      <c r="W91" s="2">
        <f t="shared" si="7"/>
        <v>1.4122941675815087E-3</v>
      </c>
    </row>
    <row r="92" spans="1:23" x14ac:dyDescent="0.25">
      <c r="A92" s="1" t="s">
        <v>35</v>
      </c>
      <c r="L92" s="3"/>
      <c r="M92" s="3"/>
      <c r="N92" s="3"/>
      <c r="O92" s="3"/>
      <c r="P92" s="3"/>
      <c r="Q92" s="3"/>
      <c r="R92" s="3"/>
      <c r="V92" s="2">
        <f t="shared" si="6"/>
        <v>-7.4286000000000005E-2</v>
      </c>
      <c r="W92" s="2">
        <f t="shared" si="7"/>
        <v>5.5184097960000005E-3</v>
      </c>
    </row>
    <row r="93" spans="1:23" x14ac:dyDescent="0.25">
      <c r="L93" s="3"/>
      <c r="M93" s="3"/>
      <c r="N93" s="3"/>
      <c r="O93" s="3"/>
      <c r="P93" s="3"/>
      <c r="Q93" s="3"/>
      <c r="R93" s="3"/>
      <c r="V93" s="2">
        <f>E28-0.074286</f>
        <v>0.11215817082067168</v>
      </c>
      <c r="W93" s="2">
        <f t="shared" si="7"/>
        <v>1.2579455281838969E-2</v>
      </c>
    </row>
    <row r="94" spans="1:23" x14ac:dyDescent="0.25">
      <c r="L94" s="3"/>
      <c r="M94" s="3"/>
      <c r="N94" s="3"/>
      <c r="O94" s="3"/>
      <c r="P94" s="3"/>
      <c r="Q94" s="3"/>
      <c r="R94" s="3"/>
      <c r="V94" s="2">
        <f>E29-0.074286</f>
        <v>2.9166832826867106E-4</v>
      </c>
      <c r="W94" s="2">
        <f t="shared" si="7"/>
        <v>8.5070413715041268E-8</v>
      </c>
    </row>
    <row r="95" spans="1:23" x14ac:dyDescent="0.25">
      <c r="L95" s="3"/>
      <c r="M95" s="3"/>
      <c r="N95" s="3"/>
      <c r="O95" s="3"/>
      <c r="P95" s="3"/>
      <c r="Q95" s="3"/>
      <c r="R95" s="3"/>
      <c r="V95" s="2">
        <f>E30-0.074286</f>
        <v>-0.14472046453225373</v>
      </c>
      <c r="W95" s="2">
        <f t="shared" si="7"/>
        <v>2.0944012854431312E-2</v>
      </c>
    </row>
    <row r="96" spans="1:23" x14ac:dyDescent="0.25">
      <c r="L96" s="3"/>
      <c r="M96" s="3"/>
      <c r="N96" s="3"/>
      <c r="O96" s="3"/>
      <c r="P96" s="3"/>
      <c r="Q96" s="3"/>
      <c r="R96" s="3"/>
      <c r="V96" s="2">
        <f>E31-0.074286</f>
        <v>4.1723706288417942E-2</v>
      </c>
      <c r="W96" s="2">
        <f t="shared" si="7"/>
        <v>1.740867666442167E-3</v>
      </c>
    </row>
    <row r="97" spans="1:23" x14ac:dyDescent="0.25">
      <c r="L97" s="3"/>
      <c r="M97" s="3"/>
      <c r="N97" s="3"/>
      <c r="O97" s="3"/>
      <c r="P97" s="3"/>
      <c r="Q97" s="3"/>
      <c r="R97" s="3"/>
      <c r="W97" s="2">
        <f t="shared" si="7"/>
        <v>0</v>
      </c>
    </row>
    <row r="98" spans="1:23" x14ac:dyDescent="0.25">
      <c r="A98" s="1" t="s">
        <v>36</v>
      </c>
      <c r="L98" s="3"/>
      <c r="M98" s="3"/>
      <c r="N98" s="3"/>
      <c r="O98" s="3"/>
      <c r="P98" s="3"/>
      <c r="Q98" s="3"/>
      <c r="R98" s="3"/>
      <c r="W98" s="2">
        <f t="shared" si="7"/>
        <v>0</v>
      </c>
    </row>
    <row r="99" spans="1:23" x14ac:dyDescent="0.25">
      <c r="L99" s="3"/>
      <c r="M99" s="3"/>
      <c r="N99" s="3"/>
      <c r="O99" s="3"/>
      <c r="P99" s="3"/>
      <c r="Q99" s="3"/>
      <c r="R99" s="3"/>
      <c r="W99" s="2">
        <f t="shared" si="7"/>
        <v>0</v>
      </c>
    </row>
    <row r="100" spans="1:23" x14ac:dyDescent="0.25">
      <c r="L100" s="3"/>
      <c r="M100" s="3"/>
      <c r="N100" s="3"/>
      <c r="O100" s="3"/>
      <c r="P100" s="3"/>
      <c r="Q100" s="3"/>
      <c r="R100" s="3"/>
      <c r="W100" s="2">
        <f t="shared" si="7"/>
        <v>0</v>
      </c>
    </row>
    <row r="101" spans="1:23" x14ac:dyDescent="0.25">
      <c r="L101" s="3"/>
      <c r="M101" s="3"/>
      <c r="N101" s="3"/>
      <c r="O101" s="3"/>
      <c r="P101" s="3"/>
      <c r="Q101" s="3"/>
      <c r="R101" s="3"/>
      <c r="W101" s="2">
        <f t="shared" si="7"/>
        <v>0</v>
      </c>
    </row>
    <row r="102" spans="1:23" x14ac:dyDescent="0.25">
      <c r="L102" s="3"/>
      <c r="M102" s="3"/>
      <c r="N102" s="3"/>
      <c r="O102" s="3"/>
      <c r="P102" s="3"/>
      <c r="Q102" s="3"/>
      <c r="R102" s="3"/>
      <c r="W102" s="2">
        <f t="shared" si="7"/>
        <v>0</v>
      </c>
    </row>
    <row r="103" spans="1:23" x14ac:dyDescent="0.25">
      <c r="L103" s="3"/>
      <c r="M103" s="3"/>
      <c r="N103" s="3"/>
      <c r="O103" s="3"/>
      <c r="P103" s="3"/>
      <c r="Q103" s="3"/>
      <c r="R103" s="3"/>
      <c r="W103" s="2">
        <f t="shared" si="7"/>
        <v>0</v>
      </c>
    </row>
    <row r="104" spans="1:23" x14ac:dyDescent="0.25">
      <c r="A104" s="1" t="s">
        <v>37</v>
      </c>
      <c r="L104" s="3"/>
      <c r="M104" s="3"/>
      <c r="N104" s="3"/>
      <c r="O104" s="3"/>
      <c r="P104" s="3"/>
      <c r="Q104" s="3"/>
      <c r="R104" s="3"/>
      <c r="W104" s="2">
        <f t="shared" si="7"/>
        <v>0</v>
      </c>
    </row>
    <row r="105" spans="1:23" x14ac:dyDescent="0.25">
      <c r="L105" s="3"/>
      <c r="M105" s="3"/>
      <c r="N105" s="3"/>
      <c r="O105" s="3"/>
      <c r="P105" s="3"/>
      <c r="Q105" s="3"/>
      <c r="R105" s="3"/>
      <c r="W105" s="2">
        <f t="shared" si="7"/>
        <v>0</v>
      </c>
    </row>
    <row r="106" spans="1:23" x14ac:dyDescent="0.25">
      <c r="L106" s="3"/>
      <c r="M106" s="3"/>
      <c r="N106" s="3"/>
      <c r="O106" s="3"/>
      <c r="P106" s="3"/>
      <c r="Q106" s="3"/>
      <c r="R106" s="3"/>
      <c r="W106" s="2">
        <f t="shared" si="7"/>
        <v>0</v>
      </c>
    </row>
    <row r="107" spans="1:23" x14ac:dyDescent="0.25">
      <c r="L107" s="3"/>
      <c r="M107" s="3"/>
      <c r="N107" s="3"/>
      <c r="O107" s="3"/>
      <c r="P107" s="3"/>
      <c r="Q107" s="3"/>
      <c r="R107" s="3"/>
      <c r="W107" s="2">
        <f t="shared" si="7"/>
        <v>0</v>
      </c>
    </row>
    <row r="108" spans="1:23" x14ac:dyDescent="0.25">
      <c r="L108" s="3"/>
      <c r="M108" s="3"/>
      <c r="N108" s="3"/>
      <c r="O108" s="3"/>
      <c r="P108" s="3"/>
      <c r="Q108" s="3"/>
      <c r="R108" s="3"/>
      <c r="W108" s="2">
        <f t="shared" si="7"/>
        <v>0</v>
      </c>
    </row>
    <row r="109" spans="1:23" x14ac:dyDescent="0.25">
      <c r="L109" s="3"/>
      <c r="M109" s="3"/>
      <c r="N109" s="3"/>
      <c r="O109" s="3"/>
      <c r="P109" s="3"/>
      <c r="Q109" s="3"/>
      <c r="R109" s="3"/>
      <c r="W109" s="2">
        <f t="shared" si="7"/>
        <v>0</v>
      </c>
    </row>
    <row r="110" spans="1:23" x14ac:dyDescent="0.25">
      <c r="A110" s="1" t="s">
        <v>41</v>
      </c>
      <c r="L110" s="3"/>
      <c r="M110" s="3"/>
      <c r="N110" s="3"/>
      <c r="O110" s="3"/>
      <c r="P110" s="3"/>
      <c r="Q110" s="3"/>
      <c r="R110" s="3"/>
      <c r="V110" s="2">
        <f>E32-0.074286</f>
        <v>2.3769823172353252E-2</v>
      </c>
      <c r="W110" s="2">
        <f t="shared" si="7"/>
        <v>5.6500449364494157E-4</v>
      </c>
    </row>
    <row r="111" spans="1:23" x14ac:dyDescent="0.25">
      <c r="L111" s="3"/>
      <c r="M111" s="3"/>
      <c r="N111" s="3"/>
      <c r="O111" s="3"/>
      <c r="P111" s="3"/>
      <c r="Q111" s="3"/>
      <c r="R111" s="3"/>
      <c r="V111" s="2">
        <f>E33-0.074286</f>
        <v>6.5201861132502523E-2</v>
      </c>
      <c r="W111" s="2">
        <f t="shared" si="7"/>
        <v>4.251282695142143E-3</v>
      </c>
    </row>
    <row r="112" spans="1:23" x14ac:dyDescent="0.25">
      <c r="L112" s="3"/>
      <c r="M112" s="3"/>
      <c r="N112" s="3"/>
      <c r="O112" s="3"/>
      <c r="P112" s="3"/>
      <c r="Q112" s="3"/>
      <c r="R112" s="3"/>
      <c r="V112" s="2">
        <f>E34-0.074286</f>
        <v>-3.0091826175840788E-2</v>
      </c>
      <c r="W112" s="2">
        <f t="shared" si="7"/>
        <v>9.055180025970168E-4</v>
      </c>
    </row>
    <row r="113" spans="1:23" x14ac:dyDescent="0.25">
      <c r="L113" s="3"/>
      <c r="M113" s="3"/>
      <c r="N113" s="3"/>
      <c r="O113" s="3"/>
      <c r="P113" s="3"/>
      <c r="Q113" s="3"/>
      <c r="R113" s="3"/>
      <c r="V113" s="2">
        <f>E35-0.074286</f>
        <v>-0.12538551348418409</v>
      </c>
      <c r="W113" s="2">
        <f t="shared" si="7"/>
        <v>1.5721526991692509E-2</v>
      </c>
    </row>
    <row r="114" spans="1:23" x14ac:dyDescent="0.25">
      <c r="L114" s="3"/>
      <c r="M114" s="3"/>
      <c r="N114" s="3"/>
      <c r="O114" s="3"/>
      <c r="P114" s="3"/>
      <c r="Q114" s="3"/>
      <c r="R114" s="3"/>
      <c r="V114" s="2">
        <f>E36-0.074286</f>
        <v>1.2721279716313455E-2</v>
      </c>
      <c r="W114" s="2">
        <f t="shared" si="7"/>
        <v>1.6183095762068814E-4</v>
      </c>
    </row>
    <row r="115" spans="1:23" x14ac:dyDescent="0.25">
      <c r="L115" s="3"/>
      <c r="M115" s="3"/>
      <c r="N115" s="3"/>
      <c r="O115" s="3"/>
      <c r="P115" s="3"/>
      <c r="Q115" s="3"/>
      <c r="R115" s="3"/>
      <c r="W115" s="2">
        <f t="shared" si="7"/>
        <v>0</v>
      </c>
    </row>
    <row r="116" spans="1:23" x14ac:dyDescent="0.25">
      <c r="A116" s="1" t="s">
        <v>42</v>
      </c>
      <c r="L116" s="3"/>
      <c r="M116" s="3"/>
      <c r="N116" s="3"/>
      <c r="O116" s="3"/>
      <c r="P116" s="3"/>
      <c r="Q116" s="3"/>
      <c r="R116" s="3"/>
      <c r="W116" s="2">
        <f t="shared" si="7"/>
        <v>0</v>
      </c>
    </row>
    <row r="117" spans="1:23" x14ac:dyDescent="0.25">
      <c r="L117" s="3"/>
      <c r="M117" s="3"/>
      <c r="N117" s="3"/>
      <c r="O117" s="3"/>
      <c r="P117" s="3"/>
      <c r="Q117" s="3"/>
      <c r="R117" s="3"/>
      <c r="W117" s="2">
        <f t="shared" si="7"/>
        <v>0</v>
      </c>
    </row>
    <row r="118" spans="1:23" x14ac:dyDescent="0.25">
      <c r="L118" s="3"/>
      <c r="M118" s="3"/>
      <c r="N118" s="3"/>
      <c r="O118" s="3"/>
      <c r="P118" s="3"/>
      <c r="Q118" s="3"/>
      <c r="R118" s="3"/>
      <c r="W118" s="2">
        <f t="shared" si="7"/>
        <v>0</v>
      </c>
    </row>
    <row r="119" spans="1:23" x14ac:dyDescent="0.25">
      <c r="L119" s="3"/>
      <c r="M119" s="3"/>
      <c r="N119" s="3"/>
      <c r="O119" s="3"/>
      <c r="P119" s="3"/>
      <c r="Q119" s="3"/>
      <c r="R119" s="3"/>
      <c r="W119" s="2">
        <f t="shared" si="7"/>
        <v>0</v>
      </c>
    </row>
    <row r="120" spans="1:23" x14ac:dyDescent="0.25">
      <c r="L120" s="3"/>
      <c r="M120" s="3"/>
      <c r="N120" s="3"/>
      <c r="O120" s="3"/>
      <c r="P120" s="3"/>
      <c r="Q120" s="3"/>
      <c r="R120" s="3"/>
      <c r="W120" s="2">
        <f t="shared" si="7"/>
        <v>0</v>
      </c>
    </row>
    <row r="121" spans="1:23" x14ac:dyDescent="0.25">
      <c r="L121" s="3"/>
      <c r="M121" s="3"/>
      <c r="N121" s="3"/>
      <c r="O121" s="3"/>
      <c r="P121" s="3"/>
      <c r="Q121" s="3"/>
      <c r="R121" s="3"/>
      <c r="W121" s="2">
        <f t="shared" si="7"/>
        <v>0</v>
      </c>
    </row>
    <row r="122" spans="1:23" x14ac:dyDescent="0.25">
      <c r="A122" s="1" t="s">
        <v>43</v>
      </c>
      <c r="L122" s="3"/>
      <c r="M122" s="3"/>
      <c r="N122" s="3"/>
      <c r="O122" s="3"/>
      <c r="P122" s="3"/>
      <c r="Q122" s="3"/>
      <c r="R122" s="3"/>
      <c r="W122" s="2">
        <f t="shared" si="7"/>
        <v>0</v>
      </c>
    </row>
    <row r="123" spans="1:23" x14ac:dyDescent="0.25">
      <c r="L123" s="3"/>
      <c r="M123" s="3"/>
      <c r="N123" s="3"/>
      <c r="O123" s="3"/>
      <c r="P123" s="3"/>
      <c r="Q123" s="3"/>
      <c r="R123" s="3"/>
      <c r="W123" s="2">
        <f t="shared" si="7"/>
        <v>0</v>
      </c>
    </row>
    <row r="124" spans="1:23" x14ac:dyDescent="0.25">
      <c r="L124" s="3"/>
      <c r="M124" s="3"/>
      <c r="N124" s="3"/>
      <c r="O124" s="3"/>
      <c r="P124" s="3"/>
      <c r="Q124" s="3"/>
      <c r="R124" s="3"/>
      <c r="W124" s="2">
        <f t="shared" si="7"/>
        <v>0</v>
      </c>
    </row>
    <row r="125" spans="1:23" x14ac:dyDescent="0.25">
      <c r="L125" s="3"/>
      <c r="M125" s="3"/>
      <c r="N125" s="3"/>
      <c r="O125" s="3"/>
      <c r="P125" s="3"/>
      <c r="Q125" s="3"/>
      <c r="R125" s="3"/>
      <c r="W125" s="2">
        <f t="shared" si="7"/>
        <v>0</v>
      </c>
    </row>
    <row r="126" spans="1:23" x14ac:dyDescent="0.25">
      <c r="L126" s="3"/>
      <c r="M126" s="3"/>
      <c r="N126" s="3"/>
      <c r="O126" s="3"/>
      <c r="P126" s="3"/>
      <c r="Q126" s="3"/>
      <c r="R126" s="3"/>
      <c r="W126" s="2">
        <f t="shared" si="7"/>
        <v>0</v>
      </c>
    </row>
    <row r="127" spans="1:23" x14ac:dyDescent="0.25">
      <c r="L127" s="3"/>
      <c r="M127" s="3"/>
      <c r="N127" s="3"/>
      <c r="O127" s="3"/>
      <c r="P127" s="3"/>
      <c r="Q127" s="3"/>
      <c r="R127" s="3"/>
      <c r="W127" s="2">
        <f t="shared" si="7"/>
        <v>0</v>
      </c>
    </row>
    <row r="128" spans="1:23" x14ac:dyDescent="0.25">
      <c r="A128" s="1"/>
      <c r="L128" s="3"/>
      <c r="M128" s="3"/>
      <c r="N128" s="3"/>
      <c r="O128" s="3"/>
      <c r="P128" s="3"/>
      <c r="Q128" s="3"/>
      <c r="R128" s="3"/>
      <c r="W128" s="2">
        <f t="shared" si="7"/>
        <v>0</v>
      </c>
    </row>
    <row r="129" spans="1:23" x14ac:dyDescent="0.25">
      <c r="L129" s="3"/>
      <c r="M129" s="3"/>
      <c r="N129" s="3"/>
      <c r="O129" s="3"/>
      <c r="P129" s="3"/>
      <c r="Q129" s="3"/>
      <c r="R129" s="3"/>
      <c r="W129" s="2">
        <f t="shared" si="7"/>
        <v>0</v>
      </c>
    </row>
    <row r="130" spans="1:23" x14ac:dyDescent="0.25">
      <c r="L130" s="3"/>
      <c r="M130" s="3"/>
      <c r="N130" s="3"/>
      <c r="O130" s="3"/>
      <c r="P130" s="3"/>
      <c r="Q130" s="3"/>
      <c r="R130" s="3"/>
      <c r="W130" s="2">
        <f t="shared" si="7"/>
        <v>0</v>
      </c>
    </row>
    <row r="131" spans="1:23" x14ac:dyDescent="0.25">
      <c r="L131" s="3"/>
      <c r="M131" s="3"/>
      <c r="N131" s="3"/>
      <c r="O131" s="3"/>
      <c r="P131" s="3"/>
      <c r="Q131" s="3"/>
      <c r="R131" s="3"/>
      <c r="W131" s="2">
        <f t="shared" ref="W131:W191" si="8">V131^2</f>
        <v>0</v>
      </c>
    </row>
    <row r="132" spans="1:23" x14ac:dyDescent="0.25">
      <c r="L132" s="3"/>
      <c r="M132" s="3"/>
      <c r="N132" s="3"/>
      <c r="O132" s="3"/>
      <c r="P132" s="3"/>
      <c r="Q132" s="3"/>
      <c r="R132" s="3"/>
      <c r="W132" s="2">
        <f t="shared" si="8"/>
        <v>0</v>
      </c>
    </row>
    <row r="133" spans="1:23" x14ac:dyDescent="0.25">
      <c r="L133" s="3"/>
      <c r="M133" s="3"/>
      <c r="N133" s="3"/>
      <c r="O133" s="3"/>
      <c r="P133" s="3"/>
      <c r="Q133" s="3"/>
      <c r="R133" s="3"/>
      <c r="W133" s="2">
        <f t="shared" si="8"/>
        <v>0</v>
      </c>
    </row>
    <row r="134" spans="1:23" x14ac:dyDescent="0.25">
      <c r="A134" s="5" t="s">
        <v>47</v>
      </c>
      <c r="L134" s="3"/>
      <c r="M134" s="3"/>
      <c r="N134" s="3"/>
      <c r="O134" s="3"/>
      <c r="P134" s="3"/>
      <c r="Q134" s="3"/>
      <c r="R134" s="3"/>
      <c r="V134" s="2">
        <f>E37-0.074286</f>
        <v>-3.8515354677462615E-3</v>
      </c>
      <c r="W134" s="2">
        <f t="shared" si="8"/>
        <v>1.4834325459307413E-5</v>
      </c>
    </row>
    <row r="135" spans="1:23" x14ac:dyDescent="0.25">
      <c r="L135" s="3"/>
      <c r="M135" s="3"/>
      <c r="N135" s="3"/>
      <c r="O135" s="3"/>
      <c r="P135" s="3"/>
      <c r="Q135" s="3"/>
      <c r="R135" s="3"/>
      <c r="V135" s="2">
        <f>E38-0.074286</f>
        <v>6.7963996996512469E-2</v>
      </c>
      <c r="W135" s="2">
        <f t="shared" si="8"/>
        <v>4.6191048877419561E-3</v>
      </c>
    </row>
    <row r="136" spans="1:23" x14ac:dyDescent="0.25">
      <c r="L136" s="3"/>
      <c r="M136" s="3"/>
      <c r="N136" s="3"/>
      <c r="O136" s="3"/>
      <c r="P136" s="3"/>
      <c r="Q136" s="3"/>
      <c r="R136" s="3"/>
      <c r="V136" s="2">
        <f>E39-0.074286</f>
        <v>-1.9043282719800991E-2</v>
      </c>
      <c r="W136" s="2">
        <f t="shared" si="8"/>
        <v>3.6264661674627102E-4</v>
      </c>
    </row>
    <row r="137" spans="1:23" x14ac:dyDescent="0.25">
      <c r="L137" s="3"/>
      <c r="M137" s="3"/>
      <c r="N137" s="3"/>
      <c r="O137" s="3"/>
      <c r="P137" s="3"/>
      <c r="Q137" s="3"/>
      <c r="R137" s="3"/>
      <c r="V137" s="2">
        <f>E40-0.074286</f>
        <v>-0.1820092986963881</v>
      </c>
      <c r="W137" s="2">
        <f t="shared" si="8"/>
        <v>3.3127384811951023E-2</v>
      </c>
    </row>
    <row r="138" spans="1:23" x14ac:dyDescent="0.25">
      <c r="L138" s="3"/>
      <c r="M138" s="3"/>
      <c r="N138" s="3"/>
      <c r="O138" s="3"/>
      <c r="P138" s="3"/>
      <c r="Q138" s="3"/>
      <c r="R138" s="3"/>
      <c r="V138" s="2">
        <f>E41-0.074286</f>
        <v>4.0342638356412969E-2</v>
      </c>
      <c r="W138" s="2">
        <f t="shared" si="8"/>
        <v>1.6275284695563229E-3</v>
      </c>
    </row>
    <row r="139" spans="1:23" x14ac:dyDescent="0.25">
      <c r="L139" s="3"/>
      <c r="M139" s="3"/>
      <c r="N139" s="3"/>
      <c r="O139" s="3"/>
      <c r="P139" s="3"/>
      <c r="Q139" s="3"/>
      <c r="R139" s="3"/>
      <c r="W139" s="2">
        <f t="shared" si="8"/>
        <v>0</v>
      </c>
    </row>
    <row r="140" spans="1:23" x14ac:dyDescent="0.25">
      <c r="L140" s="3"/>
      <c r="M140" s="3"/>
      <c r="N140" s="3"/>
      <c r="O140" s="3"/>
      <c r="P140" s="3"/>
      <c r="Q140" s="3"/>
      <c r="R140" s="3"/>
      <c r="W140" s="2">
        <f t="shared" si="8"/>
        <v>0</v>
      </c>
    </row>
    <row r="141" spans="1:23" x14ac:dyDescent="0.25">
      <c r="L141" s="3"/>
      <c r="M141" s="3"/>
      <c r="N141" s="3"/>
      <c r="O141" s="3"/>
      <c r="P141" s="3"/>
      <c r="Q141" s="3"/>
      <c r="R141" s="3"/>
      <c r="W141" s="2">
        <f t="shared" si="8"/>
        <v>0</v>
      </c>
    </row>
    <row r="142" spans="1:23" x14ac:dyDescent="0.25">
      <c r="L142" s="3"/>
      <c r="M142" s="3"/>
      <c r="N142" s="3"/>
      <c r="O142" s="3"/>
      <c r="P142" s="3"/>
      <c r="Q142" s="3"/>
      <c r="R142" s="3"/>
      <c r="W142" s="2">
        <f t="shared" si="8"/>
        <v>0</v>
      </c>
    </row>
    <row r="143" spans="1:23" x14ac:dyDescent="0.25">
      <c r="L143" s="3"/>
      <c r="M143" s="3"/>
      <c r="N143" s="3"/>
      <c r="O143" s="3"/>
      <c r="P143" s="3"/>
      <c r="Q143" s="3"/>
      <c r="R143" s="3"/>
      <c r="W143" s="2">
        <f t="shared" si="8"/>
        <v>0</v>
      </c>
    </row>
    <row r="144" spans="1:23" x14ac:dyDescent="0.25">
      <c r="L144" s="3"/>
      <c r="M144" s="3"/>
      <c r="N144" s="3"/>
      <c r="O144" s="3"/>
      <c r="P144" s="3"/>
      <c r="Q144" s="3"/>
      <c r="R144" s="3"/>
      <c r="W144" s="2">
        <f t="shared" si="8"/>
        <v>0</v>
      </c>
    </row>
    <row r="145" spans="12:23" x14ac:dyDescent="0.25">
      <c r="L145" s="3"/>
      <c r="M145" s="3"/>
      <c r="N145" s="3"/>
      <c r="O145" s="3"/>
      <c r="P145" s="3"/>
      <c r="Q145" s="3"/>
      <c r="R145" s="3"/>
      <c r="W145" s="2">
        <f t="shared" si="8"/>
        <v>0</v>
      </c>
    </row>
    <row r="146" spans="12:23" x14ac:dyDescent="0.25">
      <c r="L146" s="3"/>
      <c r="M146" s="3"/>
      <c r="N146" s="3"/>
      <c r="O146" s="3"/>
      <c r="P146" s="3"/>
      <c r="Q146" s="3"/>
      <c r="R146" s="3"/>
      <c r="W146" s="2">
        <f t="shared" si="8"/>
        <v>0</v>
      </c>
    </row>
    <row r="147" spans="12:23" x14ac:dyDescent="0.25">
      <c r="L147" s="3"/>
      <c r="M147" s="3"/>
      <c r="N147" s="3"/>
      <c r="O147" s="3"/>
      <c r="P147" s="3"/>
      <c r="Q147" s="3"/>
      <c r="R147" s="3"/>
      <c r="V147" s="2">
        <f>E42-0.074286</f>
        <v>2.9294094900373144E-2</v>
      </c>
      <c r="W147" s="2">
        <f t="shared" si="8"/>
        <v>8.5814399603206782E-4</v>
      </c>
    </row>
    <row r="148" spans="12:23" x14ac:dyDescent="0.25">
      <c r="L148" s="3"/>
      <c r="M148" s="3"/>
      <c r="N148" s="3"/>
      <c r="O148" s="3"/>
      <c r="P148" s="3"/>
      <c r="Q148" s="3"/>
      <c r="R148" s="3"/>
      <c r="V148" s="2">
        <f>E43-0.074286</f>
        <v>2.9294094900373158E-2</v>
      </c>
      <c r="W148" s="2">
        <f t="shared" si="8"/>
        <v>8.5814399603206869E-4</v>
      </c>
    </row>
    <row r="149" spans="12:23" x14ac:dyDescent="0.25">
      <c r="L149" s="3"/>
      <c r="M149" s="3"/>
      <c r="N149" s="3"/>
      <c r="O149" s="3"/>
      <c r="P149" s="3"/>
      <c r="Q149" s="3"/>
      <c r="R149" s="3"/>
      <c r="V149" s="2">
        <f>E44-0.074286</f>
        <v>-2.7329690311830843E-2</v>
      </c>
      <c r="W149" s="2">
        <f t="shared" si="8"/>
        <v>7.4691197254058057E-4</v>
      </c>
    </row>
    <row r="150" spans="12:23" x14ac:dyDescent="0.25">
      <c r="L150" s="3"/>
      <c r="M150" s="3"/>
      <c r="N150" s="3"/>
      <c r="O150" s="3"/>
      <c r="P150" s="3"/>
      <c r="Q150" s="3"/>
      <c r="R150" s="3"/>
      <c r="V150" s="2">
        <f>E45-0.074286</f>
        <v>-0.16405541558032344</v>
      </c>
      <c r="W150" s="2">
        <f t="shared" si="8"/>
        <v>2.6914179381232629E-2</v>
      </c>
    </row>
    <row r="151" spans="12:23" x14ac:dyDescent="0.25">
      <c r="L151" s="3"/>
      <c r="M151" s="3"/>
      <c r="N151" s="3"/>
      <c r="O151" s="3"/>
      <c r="P151" s="3"/>
      <c r="Q151" s="3"/>
      <c r="R151" s="3"/>
      <c r="V151" s="2">
        <f>E47-0.074286</f>
        <v>2.6531959036363212E-2</v>
      </c>
      <c r="W151" s="2">
        <f t="shared" si="8"/>
        <v>7.0394485030725546E-4</v>
      </c>
    </row>
    <row r="152" spans="12:23" x14ac:dyDescent="0.25">
      <c r="L152" s="3"/>
      <c r="M152" s="3"/>
      <c r="N152" s="3"/>
      <c r="O152" s="3"/>
      <c r="P152" s="3"/>
      <c r="Q152" s="3"/>
      <c r="R152" s="3"/>
      <c r="V152" s="2">
        <f>E48-0.074286</f>
        <v>8.1774676316562225E-2</v>
      </c>
      <c r="W152" s="2">
        <f t="shared" si="8"/>
        <v>6.6870976866785226E-3</v>
      </c>
    </row>
    <row r="153" spans="12:23" x14ac:dyDescent="0.25">
      <c r="L153" s="3"/>
      <c r="M153" s="3"/>
      <c r="N153" s="3"/>
      <c r="O153" s="3"/>
      <c r="P153" s="3"/>
      <c r="Q153" s="3"/>
      <c r="R153" s="3"/>
      <c r="V153" s="2">
        <f>E49-0.074286</f>
        <v>-5.2326033997512345E-3</v>
      </c>
      <c r="W153" s="2">
        <f t="shared" si="8"/>
        <v>2.7380138339088176E-5</v>
      </c>
    </row>
    <row r="154" spans="12:23" x14ac:dyDescent="0.25">
      <c r="L154" s="3"/>
      <c r="M154" s="3"/>
      <c r="N154" s="3"/>
      <c r="O154" s="3"/>
      <c r="P154" s="3"/>
      <c r="Q154" s="3"/>
      <c r="R154" s="3"/>
      <c r="V154" s="2">
        <f>E50-0.074286</f>
        <v>-0.23172774424856724</v>
      </c>
      <c r="W154" s="2">
        <f t="shared" si="8"/>
        <v>5.3697747454529383E-2</v>
      </c>
    </row>
    <row r="155" spans="12:23" x14ac:dyDescent="0.25">
      <c r="L155" s="3"/>
      <c r="M155" s="3"/>
      <c r="N155" s="3"/>
      <c r="O155" s="3"/>
      <c r="P155" s="3"/>
      <c r="Q155" s="3"/>
      <c r="R155" s="3"/>
      <c r="V155" s="2">
        <f>E51-0.074286</f>
        <v>2.9166832826867106E-4</v>
      </c>
      <c r="W155" s="2">
        <f t="shared" si="8"/>
        <v>8.5070413715041268E-8</v>
      </c>
    </row>
    <row r="156" spans="12:23" x14ac:dyDescent="0.25">
      <c r="L156" s="3"/>
      <c r="M156" s="3"/>
      <c r="N156" s="3"/>
      <c r="O156" s="3"/>
      <c r="P156" s="3"/>
      <c r="Q156" s="3"/>
      <c r="R156" s="3"/>
      <c r="V156" s="2">
        <f>E52-0.074286</f>
        <v>5.8159400562885766E-3</v>
      </c>
      <c r="W156" s="2">
        <f t="shared" si="8"/>
        <v>3.3825158738341972E-5</v>
      </c>
    </row>
    <row r="157" spans="12:23" x14ac:dyDescent="0.25">
      <c r="L157" s="3"/>
      <c r="M157" s="3"/>
      <c r="N157" s="3"/>
      <c r="O157" s="3"/>
      <c r="P157" s="3"/>
      <c r="Q157" s="3"/>
      <c r="R157" s="3"/>
      <c r="V157" s="2">
        <f>E53-0.074286</f>
        <v>0.10249069529663686</v>
      </c>
      <c r="W157" s="2">
        <f t="shared" si="8"/>
        <v>1.0504342622388061E-2</v>
      </c>
    </row>
    <row r="158" spans="12:23" x14ac:dyDescent="0.25">
      <c r="L158" s="3"/>
      <c r="M158" s="3"/>
      <c r="N158" s="3"/>
      <c r="O158" s="3"/>
      <c r="P158" s="3"/>
      <c r="Q158" s="3"/>
      <c r="R158" s="3"/>
      <c r="V158" s="2">
        <f>E54-0.074286</f>
        <v>4.4348721242836037E-3</v>
      </c>
      <c r="W158" s="2">
        <f t="shared" si="8"/>
        <v>1.9668090758747762E-5</v>
      </c>
    </row>
    <row r="159" spans="12:23" x14ac:dyDescent="0.25">
      <c r="L159" s="3"/>
      <c r="M159" s="3"/>
      <c r="N159" s="3"/>
      <c r="O159" s="3"/>
      <c r="P159" s="3"/>
      <c r="Q159" s="3"/>
      <c r="R159" s="3"/>
      <c r="V159" s="2">
        <f>E55-0.074286</f>
        <v>-0.20824958940448263</v>
      </c>
      <c r="W159" s="2">
        <f t="shared" si="8"/>
        <v>4.3367891487135601E-2</v>
      </c>
    </row>
    <row r="160" spans="12:23" x14ac:dyDescent="0.25">
      <c r="L160" s="3"/>
      <c r="M160" s="3"/>
      <c r="N160" s="3"/>
      <c r="O160" s="3"/>
      <c r="P160" s="3"/>
      <c r="Q160" s="3"/>
      <c r="R160" s="3"/>
      <c r="V160" s="2">
        <f>E56-0.074286</f>
        <v>8.1774676316562225E-2</v>
      </c>
      <c r="W160" s="2">
        <f t="shared" si="8"/>
        <v>6.6870976866785226E-3</v>
      </c>
    </row>
    <row r="161" spans="12:23" x14ac:dyDescent="0.25">
      <c r="L161" s="3"/>
      <c r="M161" s="3"/>
      <c r="N161" s="3"/>
      <c r="O161" s="3"/>
      <c r="P161" s="3"/>
      <c r="Q161" s="3"/>
      <c r="R161" s="3"/>
      <c r="W161" s="2">
        <f t="shared" si="8"/>
        <v>0</v>
      </c>
    </row>
    <row r="162" spans="12:23" x14ac:dyDescent="0.25">
      <c r="L162" s="3"/>
      <c r="M162" s="3"/>
      <c r="N162" s="3"/>
      <c r="O162" s="3"/>
      <c r="P162" s="3"/>
      <c r="Q162" s="3"/>
      <c r="R162" s="3"/>
      <c r="V162" s="2">
        <f>E57-0.074286</f>
        <v>5.8159400562885766E-3</v>
      </c>
      <c r="W162" s="2">
        <f t="shared" si="8"/>
        <v>3.3825158738341972E-5</v>
      </c>
    </row>
    <row r="163" spans="12:23" x14ac:dyDescent="0.25">
      <c r="L163" s="3"/>
      <c r="M163" s="3"/>
      <c r="N163" s="3"/>
      <c r="O163" s="3"/>
      <c r="P163" s="3"/>
      <c r="Q163" s="3"/>
      <c r="R163" s="3"/>
      <c r="V163" s="2">
        <f>E58-0.074286</f>
        <v>5.6915453540472685E-2</v>
      </c>
      <c r="W163" s="2">
        <f t="shared" si="8"/>
        <v>3.2393688517177049E-3</v>
      </c>
    </row>
    <row r="164" spans="12:23" x14ac:dyDescent="0.25">
      <c r="L164" s="3"/>
      <c r="M164" s="3"/>
      <c r="N164" s="3"/>
      <c r="O164" s="3"/>
      <c r="P164" s="3"/>
      <c r="Q164" s="3"/>
      <c r="R164" s="3"/>
      <c r="V164" s="2">
        <f>E59-0.074286</f>
        <v>-2.7329690311830836E-2</v>
      </c>
      <c r="W164" s="2">
        <f t="shared" si="8"/>
        <v>7.4691197254058025E-4</v>
      </c>
    </row>
    <row r="165" spans="12:23" x14ac:dyDescent="0.25">
      <c r="L165" s="3"/>
      <c r="M165" s="3"/>
      <c r="N165" s="3"/>
      <c r="O165" s="3"/>
      <c r="P165" s="3"/>
      <c r="Q165" s="3"/>
      <c r="R165" s="3"/>
      <c r="V165" s="2">
        <f>E60-0.074286</f>
        <v>-0.14610153246425872</v>
      </c>
      <c r="W165" s="2">
        <f t="shared" si="8"/>
        <v>2.1345657788404845E-2</v>
      </c>
    </row>
    <row r="166" spans="12:23" x14ac:dyDescent="0.25">
      <c r="L166" s="3"/>
      <c r="M166" s="3"/>
      <c r="N166" s="3"/>
      <c r="O166" s="3"/>
      <c r="P166" s="3"/>
      <c r="Q166" s="3"/>
      <c r="R166" s="3"/>
      <c r="V166" s="2">
        <f>E61-0.074286</f>
        <v>8.7298948044582117E-2</v>
      </c>
      <c r="W166" s="2">
        <f t="shared" si="8"/>
        <v>7.6211063296906479E-3</v>
      </c>
    </row>
    <row r="167" spans="12:23" x14ac:dyDescent="0.25">
      <c r="L167" s="3"/>
      <c r="M167" s="3"/>
      <c r="N167" s="3"/>
      <c r="O167" s="3"/>
      <c r="P167" s="3"/>
      <c r="Q167" s="3"/>
      <c r="R167" s="3"/>
      <c r="W167" s="2">
        <f t="shared" si="8"/>
        <v>0</v>
      </c>
    </row>
    <row r="168" spans="12:23" x14ac:dyDescent="0.25">
      <c r="L168" s="3"/>
      <c r="M168" s="3"/>
      <c r="N168" s="3"/>
      <c r="O168" s="3"/>
      <c r="P168" s="3"/>
      <c r="Q168" s="3"/>
      <c r="R168" s="3"/>
      <c r="V168" s="2">
        <f>E62-0.074286</f>
        <v>9.9591438523034953E-3</v>
      </c>
      <c r="W168" s="2">
        <f t="shared" si="8"/>
        <v>9.9184546270874501E-5</v>
      </c>
    </row>
    <row r="169" spans="12:23" x14ac:dyDescent="0.25">
      <c r="L169" s="3"/>
      <c r="M169" s="3"/>
      <c r="N169" s="3"/>
      <c r="O169" s="3"/>
      <c r="P169" s="3"/>
      <c r="Q169" s="3"/>
      <c r="R169" s="3"/>
      <c r="V169" s="2">
        <f>E63-0.074286</f>
        <v>9.0061083908592091E-2</v>
      </c>
      <c r="W169" s="2">
        <f t="shared" si="8"/>
        <v>8.1109988347904654E-3</v>
      </c>
    </row>
    <row r="170" spans="12:23" x14ac:dyDescent="0.25">
      <c r="L170" s="3"/>
      <c r="M170" s="3"/>
      <c r="N170" s="3"/>
      <c r="O170" s="3"/>
      <c r="P170" s="3"/>
      <c r="Q170" s="3"/>
      <c r="R170" s="3"/>
      <c r="V170" s="2">
        <f>E64-0.074286</f>
        <v>1.9626619376338333E-2</v>
      </c>
      <c r="W170" s="2">
        <f t="shared" si="8"/>
        <v>3.8520418814365934E-4</v>
      </c>
    </row>
    <row r="171" spans="12:23" x14ac:dyDescent="0.25">
      <c r="L171" s="3"/>
      <c r="M171" s="3"/>
      <c r="N171" s="3"/>
      <c r="O171" s="3"/>
      <c r="P171" s="3"/>
      <c r="Q171" s="3"/>
      <c r="R171" s="3"/>
      <c r="V171" s="2">
        <f>E65-0.074286</f>
        <v>-0.19858211388044783</v>
      </c>
      <c r="W171" s="2">
        <f t="shared" si="8"/>
        <v>3.9434855953227148E-2</v>
      </c>
    </row>
    <row r="172" spans="12:23" x14ac:dyDescent="0.25">
      <c r="L172" s="3"/>
      <c r="M172" s="3"/>
      <c r="N172" s="3"/>
      <c r="O172" s="3"/>
      <c r="P172" s="3"/>
      <c r="Q172" s="3"/>
      <c r="R172" s="3"/>
      <c r="V172" s="2">
        <f>E66-0.074286</f>
        <v>4.4348721242836037E-3</v>
      </c>
      <c r="W172" s="2">
        <f t="shared" si="8"/>
        <v>1.9668090758747762E-5</v>
      </c>
    </row>
    <row r="173" spans="12:23" x14ac:dyDescent="0.25">
      <c r="L173" s="3"/>
      <c r="M173" s="3"/>
      <c r="N173" s="3"/>
      <c r="O173" s="3"/>
      <c r="P173" s="3"/>
      <c r="Q173" s="3"/>
      <c r="R173" s="3"/>
      <c r="W173" s="2">
        <f t="shared" si="8"/>
        <v>0</v>
      </c>
    </row>
    <row r="174" spans="12:23" x14ac:dyDescent="0.25">
      <c r="L174" s="3"/>
      <c r="M174" s="3"/>
      <c r="N174" s="3"/>
      <c r="O174" s="3"/>
      <c r="P174" s="3"/>
      <c r="Q174" s="3"/>
      <c r="R174" s="3"/>
      <c r="V174" s="2">
        <f>E67-0.074286</f>
        <v>8.5780759202985363E-3</v>
      </c>
      <c r="W174" s="2">
        <f t="shared" si="8"/>
        <v>7.3583386494405575E-5</v>
      </c>
    </row>
    <row r="175" spans="12:23" x14ac:dyDescent="0.25">
      <c r="L175" s="3"/>
      <c r="M175" s="3"/>
      <c r="N175" s="3"/>
      <c r="O175" s="3"/>
      <c r="P175" s="3"/>
      <c r="Q175" s="3"/>
      <c r="R175" s="3"/>
      <c r="V175" s="2">
        <f>E68-0.074286</f>
        <v>8.7298948044582117E-2</v>
      </c>
      <c r="W175" s="2">
        <f t="shared" si="8"/>
        <v>7.6211063296906479E-3</v>
      </c>
    </row>
    <row r="176" spans="12:23" x14ac:dyDescent="0.25">
      <c r="L176" s="3"/>
      <c r="M176" s="3"/>
      <c r="N176" s="3"/>
      <c r="O176" s="3"/>
      <c r="P176" s="3"/>
      <c r="Q176" s="3"/>
      <c r="R176" s="3"/>
      <c r="V176" s="2">
        <f>E69-0.074286</f>
        <v>1.5483415580323401E-2</v>
      </c>
      <c r="W176" s="2">
        <f t="shared" si="8"/>
        <v>2.3973615803300142E-4</v>
      </c>
    </row>
    <row r="177" spans="12:23" x14ac:dyDescent="0.25">
      <c r="L177" s="3"/>
      <c r="M177" s="3"/>
      <c r="N177" s="3"/>
      <c r="O177" s="3"/>
      <c r="P177" s="3"/>
      <c r="Q177" s="3"/>
      <c r="R177" s="3"/>
      <c r="V177" s="2">
        <f>E70-0.074286</f>
        <v>-0.17372289110435823</v>
      </c>
      <c r="W177" s="2">
        <f t="shared" si="8"/>
        <v>3.0179642893656711E-2</v>
      </c>
    </row>
    <row r="178" spans="12:23" x14ac:dyDescent="0.25">
      <c r="L178" s="3"/>
      <c r="M178" s="3"/>
      <c r="N178" s="3"/>
      <c r="O178" s="3"/>
      <c r="P178" s="3"/>
      <c r="Q178" s="3"/>
      <c r="R178" s="3"/>
      <c r="V178" s="2">
        <f>E71-0.074286</f>
        <v>-1.7662214787796005E-2</v>
      </c>
      <c r="W178" s="2">
        <f t="shared" si="8"/>
        <v>3.1195383121023987E-4</v>
      </c>
    </row>
    <row r="179" spans="12:23" x14ac:dyDescent="0.25">
      <c r="L179" s="3"/>
      <c r="M179" s="3"/>
      <c r="N179" s="3"/>
      <c r="O179" s="3"/>
      <c r="P179" s="3"/>
      <c r="Q179" s="3"/>
      <c r="R179" s="3"/>
      <c r="W179" s="2">
        <f t="shared" si="8"/>
        <v>0</v>
      </c>
    </row>
    <row r="180" spans="12:23" x14ac:dyDescent="0.25">
      <c r="L180" s="3"/>
      <c r="M180" s="3"/>
      <c r="N180" s="3"/>
      <c r="O180" s="3"/>
      <c r="P180" s="3"/>
      <c r="Q180" s="3"/>
      <c r="R180" s="3"/>
      <c r="V180" s="2">
        <f>E72-0.074286</f>
        <v>0.11353923875267667</v>
      </c>
      <c r="W180" s="2">
        <f t="shared" si="8"/>
        <v>1.2891158736537315E-2</v>
      </c>
    </row>
    <row r="181" spans="12:23" x14ac:dyDescent="0.25">
      <c r="L181" s="3"/>
      <c r="M181" s="3"/>
      <c r="N181" s="3"/>
      <c r="O181" s="3"/>
      <c r="P181" s="3"/>
      <c r="Q181" s="3"/>
      <c r="R181" s="3"/>
      <c r="V181" s="2">
        <f>E73-0.074286</f>
        <v>8.0393608384557266E-2</v>
      </c>
      <c r="W181" s="2">
        <f t="shared" si="8"/>
        <v>6.4631322690895561E-3</v>
      </c>
    </row>
    <row r="182" spans="12:23" x14ac:dyDescent="0.25">
      <c r="L182" s="3"/>
      <c r="M182" s="3"/>
      <c r="N182" s="3"/>
      <c r="O182" s="3"/>
      <c r="P182" s="3"/>
      <c r="Q182" s="3"/>
      <c r="R182" s="3"/>
      <c r="V182" s="2">
        <f>E74-0.074286</f>
        <v>8.5780759202985363E-3</v>
      </c>
      <c r="W182" s="2">
        <f t="shared" si="8"/>
        <v>7.3583386494405575E-5</v>
      </c>
    </row>
    <row r="183" spans="12:23" x14ac:dyDescent="0.25">
      <c r="L183" s="3"/>
      <c r="M183" s="3"/>
      <c r="N183" s="3"/>
      <c r="O183" s="3"/>
      <c r="P183" s="3"/>
      <c r="Q183" s="3"/>
      <c r="R183" s="3"/>
      <c r="V183" s="2">
        <f>E75-0.074286</f>
        <v>-0.17924716283237813</v>
      </c>
      <c r="W183" s="2">
        <f t="shared" si="8"/>
        <v>3.2129545383457081E-2</v>
      </c>
    </row>
    <row r="184" spans="12:23" x14ac:dyDescent="0.25">
      <c r="L184" s="3"/>
      <c r="M184" s="3"/>
      <c r="N184" s="3"/>
      <c r="O184" s="3"/>
      <c r="P184" s="3"/>
      <c r="Q184" s="3"/>
      <c r="R184" s="3"/>
      <c r="V184" s="2">
        <f>E76-0.074286</f>
        <v>4.4485842152427887E-2</v>
      </c>
      <c r="W184" s="2">
        <f t="shared" si="8"/>
        <v>1.9789901520107299E-3</v>
      </c>
    </row>
    <row r="185" spans="12:23" x14ac:dyDescent="0.25">
      <c r="L185" s="3"/>
      <c r="M185" s="3"/>
      <c r="N185" s="3"/>
      <c r="O185" s="3"/>
      <c r="P185" s="3"/>
      <c r="Q185" s="3"/>
      <c r="R185" s="3"/>
      <c r="W185" s="2">
        <f t="shared" si="8"/>
        <v>0</v>
      </c>
    </row>
    <row r="186" spans="12:23" x14ac:dyDescent="0.25">
      <c r="L186" s="3"/>
      <c r="M186" s="3"/>
      <c r="N186" s="3"/>
      <c r="O186" s="3"/>
      <c r="P186" s="3"/>
      <c r="Q186" s="3"/>
      <c r="R186" s="3"/>
      <c r="V186" s="2">
        <f>E77-0.074286</f>
        <v>8.5917880112577158E-2</v>
      </c>
      <c r="W186" s="2">
        <f t="shared" si="8"/>
        <v>7.3818821230391815E-3</v>
      </c>
    </row>
    <row r="187" spans="12:23" x14ac:dyDescent="0.25">
      <c r="L187" s="3"/>
      <c r="M187" s="3"/>
      <c r="N187" s="3"/>
      <c r="O187" s="3"/>
      <c r="P187" s="3"/>
      <c r="Q187" s="3"/>
      <c r="R187" s="3"/>
      <c r="V187" s="2">
        <f>E78-0.074286</f>
        <v>8.7298948044582145E-2</v>
      </c>
      <c r="W187" s="2">
        <f t="shared" si="8"/>
        <v>7.6211063296906523E-3</v>
      </c>
    </row>
    <row r="188" spans="12:23" x14ac:dyDescent="0.25">
      <c r="L188" s="3"/>
      <c r="M188" s="3"/>
      <c r="N188" s="3"/>
      <c r="O188" s="3"/>
      <c r="P188" s="3"/>
      <c r="Q188" s="3"/>
      <c r="R188" s="3"/>
      <c r="V188" s="2">
        <f>E79-0.074286</f>
        <v>1.9626619376338333E-2</v>
      </c>
      <c r="W188" s="2">
        <f t="shared" si="8"/>
        <v>3.8520418814365934E-4</v>
      </c>
    </row>
    <row r="189" spans="12:23" x14ac:dyDescent="0.25">
      <c r="L189" s="3"/>
      <c r="M189" s="3"/>
      <c r="N189" s="3"/>
      <c r="O189" s="3"/>
      <c r="P189" s="3"/>
      <c r="Q189" s="3"/>
      <c r="R189" s="3"/>
      <c r="V189" s="2">
        <f>E80-0.074286</f>
        <v>-0.17648502696836821</v>
      </c>
      <c r="W189" s="2">
        <f t="shared" si="8"/>
        <v>3.1146964744025653E-2</v>
      </c>
    </row>
    <row r="190" spans="12:23" x14ac:dyDescent="0.25">
      <c r="L190" s="3"/>
      <c r="M190" s="3"/>
      <c r="N190" s="3"/>
      <c r="O190" s="3"/>
      <c r="P190" s="3"/>
      <c r="Q190" s="3"/>
      <c r="R190" s="3"/>
      <c r="V190" s="2">
        <f>E81-0.074286</f>
        <v>4.7247978016437833E-2</v>
      </c>
      <c r="W190" s="2">
        <f t="shared" si="8"/>
        <v>2.2323714266417926E-3</v>
      </c>
    </row>
    <row r="191" spans="12:23" x14ac:dyDescent="0.25">
      <c r="L191" s="3"/>
      <c r="M191" s="3"/>
      <c r="N191" s="3"/>
      <c r="O191" s="3"/>
      <c r="P191" s="3"/>
      <c r="Q191" s="3"/>
      <c r="R191" s="3"/>
      <c r="W191" s="2">
        <f t="shared" si="8"/>
        <v>0</v>
      </c>
    </row>
    <row r="192" spans="12:23" x14ac:dyDescent="0.25">
      <c r="L192" s="3"/>
      <c r="M192" s="3"/>
      <c r="N192" s="3"/>
      <c r="O192" s="3"/>
      <c r="P192" s="3"/>
      <c r="Q192" s="3"/>
      <c r="R192" s="3"/>
      <c r="V192" s="2">
        <f>E82-0.074286</f>
        <v>9.9591438523035092E-3</v>
      </c>
      <c r="W192" s="2">
        <f t="shared" ref="W192:W202" si="9">V192^2</f>
        <v>9.9184546270874785E-5</v>
      </c>
    </row>
    <row r="193" spans="12:23" x14ac:dyDescent="0.25">
      <c r="L193" s="3"/>
      <c r="M193" s="3"/>
      <c r="N193" s="3"/>
      <c r="O193" s="3"/>
      <c r="P193" s="3"/>
      <c r="Q193" s="3"/>
      <c r="R193" s="3"/>
      <c r="V193" s="2">
        <f>E83-0.074286</f>
        <v>0.12182564634470651</v>
      </c>
      <c r="W193" s="2">
        <f t="shared" si="9"/>
        <v>1.4841488107305503E-2</v>
      </c>
    </row>
    <row r="194" spans="12:23" x14ac:dyDescent="0.25">
      <c r="L194" s="3"/>
      <c r="M194" s="3"/>
      <c r="N194" s="3"/>
      <c r="O194" s="3"/>
      <c r="P194" s="3"/>
      <c r="Q194" s="3"/>
      <c r="R194" s="3"/>
      <c r="V194" s="2">
        <f>E84-0.074286</f>
        <v>1.6864483512328374E-2</v>
      </c>
      <c r="W194" s="2">
        <f t="shared" si="9"/>
        <v>2.8441080413759556E-4</v>
      </c>
    </row>
    <row r="195" spans="12:23" x14ac:dyDescent="0.25">
      <c r="L195" s="3"/>
      <c r="M195" s="3"/>
      <c r="N195" s="3"/>
      <c r="O195" s="3"/>
      <c r="P195" s="3"/>
      <c r="Q195" s="3"/>
      <c r="R195" s="3"/>
      <c r="V195" s="2">
        <f>E85-0.074286</f>
        <v>-0.13229085314420896</v>
      </c>
      <c r="W195" s="2">
        <f t="shared" si="9"/>
        <v>1.7500869825622663E-2</v>
      </c>
    </row>
    <row r="196" spans="12:23" x14ac:dyDescent="0.25">
      <c r="L196" s="3"/>
      <c r="M196" s="3"/>
      <c r="N196" s="3"/>
      <c r="O196" s="3"/>
      <c r="P196" s="3"/>
      <c r="Q196" s="3"/>
      <c r="R196" s="3"/>
      <c r="V196" s="2">
        <f>E86-0.074286</f>
        <v>3.2056230764383117E-2</v>
      </c>
      <c r="W196" s="2">
        <f t="shared" si="9"/>
        <v>1.0276019308193827E-3</v>
      </c>
    </row>
    <row r="197" spans="12:23" x14ac:dyDescent="0.25">
      <c r="L197" s="3"/>
      <c r="M197" s="3"/>
      <c r="N197" s="3"/>
      <c r="O197" s="3"/>
      <c r="P197" s="3"/>
      <c r="Q197" s="3"/>
      <c r="R197" s="3"/>
      <c r="W197" s="2">
        <f t="shared" si="9"/>
        <v>0</v>
      </c>
    </row>
    <row r="198" spans="12:23" x14ac:dyDescent="0.25">
      <c r="L198" s="3"/>
      <c r="M198" s="3"/>
      <c r="N198" s="3"/>
      <c r="O198" s="3"/>
      <c r="P198" s="3"/>
      <c r="Q198" s="3"/>
      <c r="R198" s="3"/>
      <c r="V198" s="2">
        <f>E87-0.074286</f>
        <v>3.4818366628393063E-2</v>
      </c>
      <c r="W198" s="2">
        <f t="shared" si="9"/>
        <v>1.2123186546691958E-3</v>
      </c>
    </row>
    <row r="199" spans="12:23" x14ac:dyDescent="0.25">
      <c r="L199" s="3"/>
      <c r="M199" s="3"/>
      <c r="N199" s="3"/>
      <c r="O199" s="3"/>
      <c r="P199" s="3"/>
      <c r="Q199" s="3"/>
      <c r="R199" s="3"/>
      <c r="V199" s="2">
        <f>E88-0.074286</f>
        <v>0.13425525773275132</v>
      </c>
      <c r="W199" s="2">
        <f t="shared" si="9"/>
        <v>1.8024474228887484E-2</v>
      </c>
    </row>
    <row r="200" spans="12:23" x14ac:dyDescent="0.25">
      <c r="L200" s="3"/>
      <c r="M200" s="3"/>
      <c r="N200" s="3"/>
      <c r="O200" s="3"/>
      <c r="P200" s="3"/>
      <c r="Q200" s="3"/>
      <c r="R200" s="3"/>
      <c r="V200" s="2">
        <f>E89-0.074286</f>
        <v>-1.7662214787796005E-2</v>
      </c>
      <c r="W200" s="2">
        <f t="shared" si="9"/>
        <v>3.1195383121023987E-4</v>
      </c>
    </row>
    <row r="201" spans="12:23" x14ac:dyDescent="0.25">
      <c r="L201" s="3"/>
      <c r="M201" s="3"/>
      <c r="N201" s="3"/>
      <c r="O201" s="3"/>
      <c r="P201" s="3"/>
      <c r="Q201" s="3"/>
      <c r="R201" s="3"/>
      <c r="V201" s="2">
        <f>E90-0.074286</f>
        <v>-0.16819861937633834</v>
      </c>
      <c r="W201" s="2">
        <f t="shared" si="9"/>
        <v>2.829077556010634E-2</v>
      </c>
    </row>
    <row r="202" spans="12:23" x14ac:dyDescent="0.25">
      <c r="L202" s="3"/>
      <c r="M202" s="3"/>
      <c r="N202" s="3"/>
      <c r="O202" s="3"/>
      <c r="P202" s="3"/>
      <c r="Q202" s="3"/>
      <c r="R202" s="3"/>
      <c r="V202" s="2">
        <f>E91-0.074286</f>
        <v>3.7580502492403009E-2</v>
      </c>
      <c r="W202" s="2">
        <f t="shared" si="9"/>
        <v>1.4122941675815087E-3</v>
      </c>
    </row>
    <row r="203" spans="12:23" x14ac:dyDescent="0.25">
      <c r="L203" s="3"/>
      <c r="M203" s="3"/>
      <c r="N203" s="3"/>
      <c r="O203" s="3"/>
      <c r="P203" s="3"/>
      <c r="Q203" s="3"/>
      <c r="R203" s="3"/>
    </row>
    <row r="204" spans="12:23" x14ac:dyDescent="0.25">
      <c r="L204" s="3"/>
      <c r="M204" s="3"/>
      <c r="N204" s="3"/>
      <c r="O204" s="3"/>
      <c r="P204" s="3"/>
      <c r="Q204" s="3"/>
      <c r="R204" s="3"/>
    </row>
    <row r="205" spans="12:23" x14ac:dyDescent="0.25">
      <c r="L205" s="3"/>
      <c r="M205" s="3"/>
      <c r="N205" s="3"/>
      <c r="O205" s="3"/>
      <c r="P205" s="3"/>
      <c r="Q205" s="3"/>
      <c r="R205" s="3"/>
    </row>
    <row r="206" spans="12:23" x14ac:dyDescent="0.25">
      <c r="L206" s="3"/>
      <c r="M206" s="3"/>
      <c r="N206" s="3"/>
      <c r="O206" s="3"/>
      <c r="P206" s="3"/>
      <c r="Q206" s="3"/>
      <c r="R206" s="3"/>
    </row>
    <row r="207" spans="12:23" x14ac:dyDescent="0.25">
      <c r="L207" s="3"/>
      <c r="M207" s="3"/>
      <c r="N207" s="3"/>
      <c r="O207" s="3"/>
      <c r="P207" s="3"/>
      <c r="Q207" s="3"/>
      <c r="R207" s="3"/>
    </row>
    <row r="208" spans="12:23" x14ac:dyDescent="0.25">
      <c r="L208" s="3"/>
      <c r="M208" s="3"/>
      <c r="N208" s="3"/>
      <c r="O208" s="3"/>
      <c r="P208" s="3"/>
      <c r="Q208" s="3"/>
      <c r="R208" s="3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1"/>
  <sheetViews>
    <sheetView tabSelected="1" zoomScale="115" zoomScaleNormal="115" workbookViewId="0">
      <selection activeCell="AA2" sqref="AA2"/>
    </sheetView>
  </sheetViews>
  <sheetFormatPr defaultRowHeight="15" x14ac:dyDescent="0.25"/>
  <cols>
    <col min="1" max="1" width="26.5703125" customWidth="1"/>
    <col min="2" max="2" width="26.28515625" customWidth="1"/>
    <col min="3" max="3" width="35.42578125" customWidth="1"/>
    <col min="4" max="6" width="27.28515625" customWidth="1"/>
    <col min="7" max="7" width="19.5703125" customWidth="1"/>
    <col min="9" max="9" width="18.85546875" bestFit="1" customWidth="1"/>
    <col min="10" max="10" width="13.42578125" bestFit="1" customWidth="1"/>
    <col min="11" max="11" width="10" bestFit="1" customWidth="1"/>
    <col min="12" max="12" width="14.5703125" bestFit="1" customWidth="1"/>
    <col min="13" max="13" width="18.140625" bestFit="1" customWidth="1"/>
    <col min="14" max="14" width="16.7109375" bestFit="1" customWidth="1"/>
    <col min="15" max="15" width="13.7109375" bestFit="1" customWidth="1"/>
    <col min="16" max="16" width="23.85546875" bestFit="1" customWidth="1"/>
    <col min="17" max="17" width="30.42578125" bestFit="1" customWidth="1"/>
    <col min="19" max="19" width="17.7109375" bestFit="1" customWidth="1"/>
    <col min="21" max="21" width="18.85546875" bestFit="1" customWidth="1"/>
    <col min="22" max="22" width="14.140625" customWidth="1"/>
    <col min="23" max="23" width="13.7109375" customWidth="1"/>
    <col min="24" max="24" width="14.5703125" bestFit="1" customWidth="1"/>
    <col min="25" max="25" width="18.140625" bestFit="1" customWidth="1"/>
    <col min="26" max="26" width="17.5703125" bestFit="1" customWidth="1"/>
    <col min="27" max="27" width="13.7109375" bestFit="1" customWidth="1"/>
    <col min="28" max="28" width="23.85546875" bestFit="1" customWidth="1"/>
    <col min="29" max="29" width="30.42578125" bestFit="1" customWidth="1"/>
  </cols>
  <sheetData>
    <row r="1" spans="1:2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67</v>
      </c>
      <c r="F1" s="2"/>
      <c r="G1" s="2" t="s">
        <v>50</v>
      </c>
      <c r="H1" s="2" t="s">
        <v>51</v>
      </c>
      <c r="I1" s="7" t="s">
        <v>48</v>
      </c>
      <c r="J1" s="7" t="s">
        <v>53</v>
      </c>
      <c r="K1" s="7" t="s">
        <v>54</v>
      </c>
      <c r="L1" s="7" t="s">
        <v>56</v>
      </c>
      <c r="M1" s="7" t="s">
        <v>57</v>
      </c>
      <c r="N1" s="7" t="s">
        <v>68</v>
      </c>
      <c r="O1" s="7" t="s">
        <v>63</v>
      </c>
      <c r="P1" s="7" t="s">
        <v>66</v>
      </c>
      <c r="Q1" s="7" t="s">
        <v>70</v>
      </c>
      <c r="R1" s="2"/>
      <c r="S1" s="6" t="s">
        <v>52</v>
      </c>
      <c r="T1" s="6" t="s">
        <v>51</v>
      </c>
      <c r="U1" s="6" t="s">
        <v>49</v>
      </c>
      <c r="V1" s="6" t="s">
        <v>58</v>
      </c>
      <c r="W1" s="6" t="s">
        <v>59</v>
      </c>
      <c r="X1" s="6" t="s">
        <v>60</v>
      </c>
      <c r="Y1" s="6" t="s">
        <v>61</v>
      </c>
      <c r="Z1" s="6" t="s">
        <v>62</v>
      </c>
      <c r="AA1" s="6" t="s">
        <v>63</v>
      </c>
      <c r="AB1" s="6" t="s">
        <v>65</v>
      </c>
      <c r="AC1" s="6" t="s">
        <v>69</v>
      </c>
    </row>
    <row r="2" spans="1:29" x14ac:dyDescent="0.25">
      <c r="A2" s="2" t="s">
        <v>5</v>
      </c>
      <c r="B2" s="2">
        <v>0.4296875</v>
      </c>
      <c r="C2" s="1">
        <v>7.2265625E-2</v>
      </c>
      <c r="D2" s="1">
        <v>0.923828125</v>
      </c>
      <c r="E2">
        <f>(C2*COS(PI()/8))+D2*(SIN(PI()/8))</f>
        <v>0.42029844963204116</v>
      </c>
      <c r="G2">
        <f>SUM(B2:B91)</f>
        <v>34.701171875</v>
      </c>
      <c r="H2">
        <v>90</v>
      </c>
      <c r="I2">
        <f>G2/H2</f>
        <v>0.38556857638888886</v>
      </c>
      <c r="J2">
        <f>B2-0.385568576</f>
        <v>4.4118924000000004E-2</v>
      </c>
      <c r="K2">
        <f>J2^2</f>
        <v>1.9464794549177763E-3</v>
      </c>
      <c r="L2">
        <f>SUM(K2:K91)</f>
        <v>0.50245585971408413</v>
      </c>
      <c r="M2">
        <f>L2/H2</f>
        <v>5.5828428857120456E-3</v>
      </c>
      <c r="N2">
        <f>SQRT(M2)</f>
        <v>7.4718424004471914E-2</v>
      </c>
      <c r="O2">
        <f>N2/SQRT(90)</f>
        <v>7.8760134344110101E-3</v>
      </c>
      <c r="P2">
        <f>SIN(PI()/8)</f>
        <v>0.38268343236508978</v>
      </c>
      <c r="Q2">
        <f>P2-I2</f>
        <v>-2.88514402379908E-3</v>
      </c>
      <c r="S2">
        <f>SUM(E2:E91)</f>
        <v>36.398003680586534</v>
      </c>
      <c r="T2">
        <v>90</v>
      </c>
      <c r="U2">
        <f>S2/90</f>
        <v>0.40442226311762813</v>
      </c>
      <c r="V2">
        <f>E2-U2</f>
        <v>1.5876186514413027E-2</v>
      </c>
      <c r="W2">
        <f>V2^2</f>
        <v>2.5205329824043004E-4</v>
      </c>
      <c r="X2">
        <f>SUM(W2:W91)</f>
        <v>15.08355687435389</v>
      </c>
      <c r="Y2">
        <f>X2/90</f>
        <v>0.1675950763817099</v>
      </c>
      <c r="Z2">
        <f>SQRT(Y2)</f>
        <v>0.40938377640266826</v>
      </c>
      <c r="AA2">
        <f>Z2/SQRT(90)</f>
        <v>4.3152839018450823E-2</v>
      </c>
      <c r="AB2">
        <f>SIN(PI()/8)</f>
        <v>0.38268343236508978</v>
      </c>
      <c r="AC2">
        <f>(AB2-U2)</f>
        <v>-2.1738830752538352E-2</v>
      </c>
    </row>
    <row r="3" spans="1:29" x14ac:dyDescent="0.25">
      <c r="B3" s="2">
        <v>0.447265625</v>
      </c>
      <c r="C3" s="1">
        <v>8.3984375E-2</v>
      </c>
      <c r="D3" s="1">
        <v>0.955078125</v>
      </c>
      <c r="E3">
        <f t="shared" ref="E3:E66" si="0">(C3*COS(PI()/8))+D3*(SIN(PI()/8))</f>
        <v>0.44308402016506687</v>
      </c>
      <c r="J3">
        <f t="shared" ref="J3:J66" si="1">B3-0.385568576</f>
        <v>6.1697049000000004E-2</v>
      </c>
      <c r="K3">
        <f t="shared" ref="K3:K66" si="2">J3^2</f>
        <v>3.8065258553084016E-3</v>
      </c>
      <c r="V3">
        <f t="shared" ref="V3:V66" si="3">E3-U3</f>
        <v>0.44308402016506687</v>
      </c>
      <c r="W3">
        <f t="shared" ref="W3:W66" si="4">V3^2</f>
        <v>0.19632344892563738</v>
      </c>
    </row>
    <row r="4" spans="1:29" x14ac:dyDescent="0.25">
      <c r="B4" s="2">
        <v>0.421875</v>
      </c>
      <c r="C4" s="1">
        <v>8.0078125E-2</v>
      </c>
      <c r="D4" s="1">
        <v>0.958984375</v>
      </c>
      <c r="E4">
        <f t="shared" si="0"/>
        <v>0.44096997289887074</v>
      </c>
      <c r="J4">
        <f t="shared" si="1"/>
        <v>3.6306424000000004E-2</v>
      </c>
      <c r="K4">
        <f t="shared" si="2"/>
        <v>1.3181564236677762E-3</v>
      </c>
      <c r="V4">
        <f t="shared" si="3"/>
        <v>0.44096997289887074</v>
      </c>
      <c r="W4">
        <f t="shared" si="4"/>
        <v>0.1944545169984308</v>
      </c>
    </row>
    <row r="5" spans="1:29" x14ac:dyDescent="0.25">
      <c r="B5" s="2">
        <v>0.236328125</v>
      </c>
      <c r="C5" s="1">
        <v>9.1796875E-2</v>
      </c>
      <c r="D5" s="2">
        <v>0.94921875</v>
      </c>
      <c r="E5">
        <f t="shared" si="0"/>
        <v>0.4480595432762971</v>
      </c>
      <c r="J5">
        <f t="shared" si="1"/>
        <v>-0.149240451</v>
      </c>
      <c r="K5">
        <f t="shared" si="2"/>
        <v>2.22727122146834E-2</v>
      </c>
      <c r="V5">
        <f t="shared" si="3"/>
        <v>0.4480595432762971</v>
      </c>
      <c r="W5">
        <f t="shared" si="4"/>
        <v>0.20075735432096395</v>
      </c>
    </row>
    <row r="6" spans="1:29" x14ac:dyDescent="0.25">
      <c r="B6" s="2">
        <v>0.453125</v>
      </c>
      <c r="C6" s="1">
        <v>0.103515625</v>
      </c>
      <c r="D6" s="1">
        <v>0.94921875</v>
      </c>
      <c r="E6">
        <f t="shared" si="0"/>
        <v>0.45888625654791371</v>
      </c>
      <c r="J6">
        <f t="shared" si="1"/>
        <v>6.7556424000000004E-2</v>
      </c>
      <c r="K6">
        <f t="shared" si="2"/>
        <v>4.5638704236677765E-3</v>
      </c>
      <c r="V6">
        <f t="shared" si="3"/>
        <v>0.45888625654791371</v>
      </c>
      <c r="W6">
        <f t="shared" si="4"/>
        <v>0.21057659644855767</v>
      </c>
    </row>
    <row r="7" spans="1:29" x14ac:dyDescent="0.25">
      <c r="B7" s="1">
        <v>0.40234375</v>
      </c>
      <c r="C7" s="1">
        <v>-0.103515625</v>
      </c>
      <c r="D7" s="1">
        <v>0.984375</v>
      </c>
      <c r="E7">
        <f t="shared" si="0"/>
        <v>0.28106803650177159</v>
      </c>
      <c r="J7">
        <f t="shared" si="1"/>
        <v>1.6775174000000004E-2</v>
      </c>
      <c r="K7">
        <f t="shared" si="2"/>
        <v>2.8140646273027613E-4</v>
      </c>
      <c r="V7">
        <f t="shared" si="3"/>
        <v>0.28106803650177159</v>
      </c>
      <c r="W7">
        <f t="shared" si="4"/>
        <v>7.899924114296121E-2</v>
      </c>
    </row>
    <row r="8" spans="1:29" x14ac:dyDescent="0.25">
      <c r="A8" s="1" t="s">
        <v>7</v>
      </c>
      <c r="B8" s="1">
        <v>0.298828125</v>
      </c>
      <c r="C8" s="1">
        <v>-0.109375</v>
      </c>
      <c r="D8" s="1">
        <v>0.751953125</v>
      </c>
      <c r="E8">
        <f t="shared" si="0"/>
        <v>0.18671067898423344</v>
      </c>
      <c r="J8">
        <f t="shared" si="1"/>
        <v>-8.6740450999999996E-2</v>
      </c>
      <c r="K8">
        <f t="shared" si="2"/>
        <v>7.5239058396834001E-3</v>
      </c>
      <c r="V8">
        <f t="shared" si="3"/>
        <v>0.18671067898423344</v>
      </c>
      <c r="W8">
        <f t="shared" si="4"/>
        <v>3.4860877646753469E-2</v>
      </c>
    </row>
    <row r="9" spans="1:29" x14ac:dyDescent="0.25">
      <c r="B9" s="1">
        <v>0.447265625</v>
      </c>
      <c r="C9" s="1">
        <v>9.5703125E-2</v>
      </c>
      <c r="D9" s="1">
        <v>1</v>
      </c>
      <c r="E9">
        <f t="shared" si="0"/>
        <v>0.47110159074995905</v>
      </c>
      <c r="J9">
        <f t="shared" si="1"/>
        <v>6.1697049000000004E-2</v>
      </c>
      <c r="K9">
        <f t="shared" si="2"/>
        <v>3.8065258553084016E-3</v>
      </c>
      <c r="V9">
        <f t="shared" si="3"/>
        <v>0.47110159074995905</v>
      </c>
      <c r="W9">
        <f t="shared" si="4"/>
        <v>0.22193670880714192</v>
      </c>
    </row>
    <row r="10" spans="1:29" x14ac:dyDescent="0.25">
      <c r="B10" s="1">
        <v>0.392578125</v>
      </c>
      <c r="C10" s="1">
        <v>2.5390625E-2</v>
      </c>
      <c r="D10" s="1">
        <v>0.916015625</v>
      </c>
      <c r="E10">
        <f t="shared" si="0"/>
        <v>0.37400188223022235</v>
      </c>
      <c r="J10">
        <f t="shared" si="1"/>
        <v>7.0095490000000038E-3</v>
      </c>
      <c r="K10">
        <f t="shared" si="2"/>
        <v>4.9133777183401055E-5</v>
      </c>
      <c r="V10">
        <f t="shared" si="3"/>
        <v>0.37400188223022235</v>
      </c>
      <c r="W10">
        <f t="shared" si="4"/>
        <v>0.1398774079117491</v>
      </c>
    </row>
    <row r="11" spans="1:29" x14ac:dyDescent="0.25">
      <c r="B11" s="1">
        <v>0.37890625</v>
      </c>
      <c r="C11" s="1">
        <v>4.1015625E-2</v>
      </c>
      <c r="D11" s="1">
        <v>0.9375</v>
      </c>
      <c r="E11">
        <f t="shared" si="0"/>
        <v>0.39665921429292994</v>
      </c>
      <c r="J11">
        <f t="shared" si="1"/>
        <v>-6.6623259999999962E-3</v>
      </c>
      <c r="K11">
        <f t="shared" si="2"/>
        <v>4.4386587730275951E-5</v>
      </c>
      <c r="V11">
        <f t="shared" si="3"/>
        <v>0.39665921429292994</v>
      </c>
      <c r="W11">
        <f t="shared" si="4"/>
        <v>0.15733853228348452</v>
      </c>
    </row>
    <row r="12" spans="1:29" x14ac:dyDescent="0.25">
      <c r="B12" s="1">
        <v>0.38671875</v>
      </c>
      <c r="C12" s="1">
        <v>8.59375E-2</v>
      </c>
      <c r="D12" s="1">
        <v>0.802734375</v>
      </c>
      <c r="E12">
        <f t="shared" si="0"/>
        <v>0.38658904322763382</v>
      </c>
      <c r="J12">
        <f t="shared" si="1"/>
        <v>1.1501740000000038E-3</v>
      </c>
      <c r="K12">
        <f t="shared" si="2"/>
        <v>1.3229002302760087E-6</v>
      </c>
      <c r="V12">
        <f t="shared" si="3"/>
        <v>0.38658904322763382</v>
      </c>
      <c r="W12">
        <f t="shared" si="4"/>
        <v>0.14945108834365733</v>
      </c>
    </row>
    <row r="13" spans="1:29" x14ac:dyDescent="0.25">
      <c r="B13" s="1">
        <v>0.296875</v>
      </c>
      <c r="C13" s="1">
        <v>1.171875E-2</v>
      </c>
      <c r="D13" s="1">
        <v>0.896484375</v>
      </c>
      <c r="E13">
        <f t="shared" si="0"/>
        <v>0.35389643095828893</v>
      </c>
      <c r="J13">
        <f t="shared" si="1"/>
        <v>-8.8693575999999996E-2</v>
      </c>
      <c r="K13">
        <f t="shared" si="2"/>
        <v>7.8665504236677761E-3</v>
      </c>
      <c r="V13">
        <f t="shared" si="3"/>
        <v>0.35389643095828893</v>
      </c>
      <c r="W13">
        <f t="shared" si="4"/>
        <v>0.12524268384501497</v>
      </c>
    </row>
    <row r="14" spans="1:29" x14ac:dyDescent="0.25">
      <c r="A14" s="1" t="s">
        <v>8</v>
      </c>
      <c r="B14" s="1">
        <v>0.466796875</v>
      </c>
      <c r="C14" s="1">
        <v>0.1953125</v>
      </c>
      <c r="D14" s="1">
        <v>0.99609375</v>
      </c>
      <c r="E14">
        <f t="shared" si="0"/>
        <v>0.5616337964010244</v>
      </c>
      <c r="F14" s="1"/>
      <c r="J14">
        <f t="shared" si="1"/>
        <v>8.1228299000000004E-2</v>
      </c>
      <c r="K14">
        <f t="shared" si="2"/>
        <v>6.5980365584334018E-3</v>
      </c>
      <c r="V14">
        <f t="shared" si="3"/>
        <v>0.5616337964010244</v>
      </c>
      <c r="W14">
        <f t="shared" si="4"/>
        <v>0.31543252125982735</v>
      </c>
    </row>
    <row r="15" spans="1:29" x14ac:dyDescent="0.25">
      <c r="B15" s="1">
        <v>0.330078125</v>
      </c>
      <c r="C15" s="1">
        <v>9.765625E-3</v>
      </c>
      <c r="D15" s="1">
        <v>0.947265625</v>
      </c>
      <c r="E15">
        <f t="shared" si="0"/>
        <v>0.3715251217961425</v>
      </c>
      <c r="F15" s="1"/>
      <c r="J15">
        <f t="shared" si="1"/>
        <v>-5.5490450999999996E-2</v>
      </c>
      <c r="K15">
        <f t="shared" si="2"/>
        <v>3.0791901521834007E-3</v>
      </c>
      <c r="V15">
        <f t="shared" si="3"/>
        <v>0.3715251217961425</v>
      </c>
      <c r="W15">
        <f t="shared" si="4"/>
        <v>0.13803091612563853</v>
      </c>
    </row>
    <row r="16" spans="1:29" x14ac:dyDescent="0.25">
      <c r="B16" s="1">
        <v>0.37890625</v>
      </c>
      <c r="C16" s="1">
        <v>0.103515625</v>
      </c>
      <c r="D16" s="1">
        <v>0.966796875</v>
      </c>
      <c r="E16">
        <f t="shared" si="0"/>
        <v>0.46561311375745629</v>
      </c>
      <c r="F16" s="1"/>
      <c r="J16">
        <f t="shared" si="1"/>
        <v>-6.6623259999999962E-3</v>
      </c>
      <c r="K16">
        <f t="shared" si="2"/>
        <v>4.4386587730275951E-5</v>
      </c>
      <c r="V16">
        <f t="shared" si="3"/>
        <v>0.46561311375745629</v>
      </c>
      <c r="W16">
        <f t="shared" si="4"/>
        <v>0.21679557170291394</v>
      </c>
    </row>
    <row r="17" spans="1:23" x14ac:dyDescent="0.25">
      <c r="B17" s="1">
        <v>0.361328125</v>
      </c>
      <c r="C17" s="1">
        <v>0.1328125</v>
      </c>
      <c r="D17" s="1">
        <v>0.916015625</v>
      </c>
      <c r="E17">
        <f t="shared" si="0"/>
        <v>0.47324675388670823</v>
      </c>
      <c r="F17" s="2"/>
      <c r="J17">
        <f t="shared" si="1"/>
        <v>-2.4240450999999996E-2</v>
      </c>
      <c r="K17">
        <f t="shared" si="2"/>
        <v>5.8759946468340076E-4</v>
      </c>
      <c r="V17">
        <f t="shared" si="3"/>
        <v>0.47324675388670823</v>
      </c>
      <c r="W17">
        <f t="shared" si="4"/>
        <v>0.2239624900643066</v>
      </c>
    </row>
    <row r="18" spans="1:23" x14ac:dyDescent="0.25">
      <c r="B18" s="1">
        <v>0.431640625</v>
      </c>
      <c r="C18" s="1">
        <v>0.10546875</v>
      </c>
      <c r="D18" s="1">
        <v>0.939453125</v>
      </c>
      <c r="E18">
        <f t="shared" si="0"/>
        <v>0.45695356586565955</v>
      </c>
      <c r="F18" s="1"/>
      <c r="J18">
        <f t="shared" si="1"/>
        <v>4.6072049000000004E-2</v>
      </c>
      <c r="K18">
        <f t="shared" si="2"/>
        <v>2.1226336990584015E-3</v>
      </c>
      <c r="V18">
        <f t="shared" si="3"/>
        <v>0.45695356586565955</v>
      </c>
      <c r="W18">
        <f t="shared" si="4"/>
        <v>0.20880656135734166</v>
      </c>
    </row>
    <row r="19" spans="1:23" x14ac:dyDescent="0.25">
      <c r="B19" s="1">
        <v>0.4140625</v>
      </c>
      <c r="C19" s="1">
        <v>4.296875E-2</v>
      </c>
      <c r="D19" s="1">
        <v>0.94140625</v>
      </c>
      <c r="E19">
        <f t="shared" si="0"/>
        <v>0.39995852366254214</v>
      </c>
      <c r="J19">
        <f t="shared" si="1"/>
        <v>2.8493924000000004E-2</v>
      </c>
      <c r="K19">
        <f t="shared" si="2"/>
        <v>8.1190370491777616E-4</v>
      </c>
      <c r="V19">
        <f t="shared" si="3"/>
        <v>0.39995852366254214</v>
      </c>
      <c r="W19">
        <f t="shared" si="4"/>
        <v>0.15996682065032028</v>
      </c>
    </row>
    <row r="20" spans="1:23" x14ac:dyDescent="0.25">
      <c r="A20" s="1" t="s">
        <v>12</v>
      </c>
      <c r="B20" s="1">
        <v>0.173828125</v>
      </c>
      <c r="C20" s="1">
        <v>-7.421875E-2</v>
      </c>
      <c r="D20" s="1">
        <v>0.943359375</v>
      </c>
      <c r="E20">
        <f t="shared" si="0"/>
        <v>0.29243881952521378</v>
      </c>
      <c r="J20">
        <f t="shared" si="1"/>
        <v>-0.211740451</v>
      </c>
      <c r="K20">
        <f t="shared" si="2"/>
        <v>4.4834018589683403E-2</v>
      </c>
      <c r="V20">
        <f t="shared" si="3"/>
        <v>0.29243881952521378</v>
      </c>
      <c r="W20">
        <f t="shared" si="4"/>
        <v>8.5520463165300556E-2</v>
      </c>
    </row>
    <row r="21" spans="1:23" x14ac:dyDescent="0.25">
      <c r="B21" s="1">
        <v>0.392578125</v>
      </c>
      <c r="C21" s="1">
        <v>8.984375E-2</v>
      </c>
      <c r="D21" s="1">
        <v>0.931640625</v>
      </c>
      <c r="E21">
        <f t="shared" si="0"/>
        <v>0.43952823385481843</v>
      </c>
      <c r="J21">
        <f t="shared" si="1"/>
        <v>7.0095490000000038E-3</v>
      </c>
      <c r="K21">
        <f t="shared" si="2"/>
        <v>4.9133777183401055E-5</v>
      </c>
      <c r="V21">
        <f t="shared" si="3"/>
        <v>0.43952823385481843</v>
      </c>
      <c r="W21">
        <f t="shared" si="4"/>
        <v>0.19318506835553595</v>
      </c>
    </row>
    <row r="22" spans="1:23" x14ac:dyDescent="0.25">
      <c r="B22">
        <v>0.421875</v>
      </c>
      <c r="C22" s="1">
        <v>9.1796875E-2</v>
      </c>
      <c r="D22" s="1">
        <v>0.919921875</v>
      </c>
      <c r="E22">
        <f t="shared" si="0"/>
        <v>0.43684811459372613</v>
      </c>
      <c r="J22">
        <f t="shared" si="1"/>
        <v>3.6306424000000004E-2</v>
      </c>
      <c r="K22">
        <f t="shared" si="2"/>
        <v>1.3181564236677762E-3</v>
      </c>
      <c r="V22">
        <f t="shared" si="3"/>
        <v>0.43684811459372613</v>
      </c>
      <c r="W22">
        <f t="shared" si="4"/>
        <v>0.19083627522409327</v>
      </c>
    </row>
    <row r="23" spans="1:23" x14ac:dyDescent="0.25">
      <c r="B23" s="1">
        <v>0.37109375</v>
      </c>
      <c r="C23" s="1">
        <v>4.296875E-2</v>
      </c>
      <c r="D23" s="1">
        <v>0.9453125</v>
      </c>
      <c r="E23">
        <f t="shared" si="0"/>
        <v>0.40145338082021831</v>
      </c>
      <c r="J23">
        <f t="shared" si="1"/>
        <v>-1.4474825999999996E-2</v>
      </c>
      <c r="K23">
        <f t="shared" si="2"/>
        <v>2.0952058773027589E-4</v>
      </c>
      <c r="V23">
        <f t="shared" si="3"/>
        <v>0.40145338082021831</v>
      </c>
      <c r="W23">
        <f t="shared" si="4"/>
        <v>0.16116481697198323</v>
      </c>
    </row>
    <row r="24" spans="1:23" x14ac:dyDescent="0.25">
      <c r="B24" s="1">
        <v>0.419921875</v>
      </c>
      <c r="C24" s="1">
        <v>7.2265625E-2</v>
      </c>
      <c r="D24" s="1">
        <v>0.96484375</v>
      </c>
      <c r="E24">
        <f t="shared" si="0"/>
        <v>0.43599444978764057</v>
      </c>
      <c r="J24">
        <f t="shared" si="1"/>
        <v>3.4353299000000004E-2</v>
      </c>
      <c r="K24">
        <f t="shared" si="2"/>
        <v>1.1801491521834012E-3</v>
      </c>
      <c r="V24">
        <f t="shared" si="3"/>
        <v>0.43599444978764057</v>
      </c>
      <c r="W24">
        <f t="shared" si="4"/>
        <v>0.19009116024562744</v>
      </c>
    </row>
    <row r="25" spans="1:23" x14ac:dyDescent="0.25">
      <c r="B25" s="1">
        <v>0.23046875</v>
      </c>
      <c r="C25" s="1">
        <v>-9.5703125E-2</v>
      </c>
      <c r="D25" s="1">
        <v>0.94921875</v>
      </c>
      <c r="E25">
        <f t="shared" si="0"/>
        <v>0.2748321309304308</v>
      </c>
      <c r="J25">
        <f t="shared" si="1"/>
        <v>-0.155099826</v>
      </c>
      <c r="K25">
        <f t="shared" si="2"/>
        <v>2.4055956025230276E-2</v>
      </c>
      <c r="V25">
        <f t="shared" si="3"/>
        <v>0.2748321309304308</v>
      </c>
      <c r="W25">
        <f t="shared" si="4"/>
        <v>7.5532700191761462E-2</v>
      </c>
    </row>
    <row r="26" spans="1:23" x14ac:dyDescent="0.25">
      <c r="A26" s="1" t="s">
        <v>15</v>
      </c>
      <c r="B26" s="1">
        <v>0.447265625</v>
      </c>
      <c r="C26" s="1">
        <v>9.375E-2</v>
      </c>
      <c r="D26" s="1">
        <v>0.958984375</v>
      </c>
      <c r="E26">
        <f t="shared" si="0"/>
        <v>0.4536011383824235</v>
      </c>
      <c r="J26">
        <f t="shared" si="1"/>
        <v>6.1697049000000004E-2</v>
      </c>
      <c r="K26">
        <f t="shared" si="2"/>
        <v>3.8065258553084016E-3</v>
      </c>
      <c r="V26">
        <f t="shared" si="3"/>
        <v>0.4536011383824235</v>
      </c>
      <c r="W26">
        <f t="shared" si="4"/>
        <v>0.20575399274183051</v>
      </c>
    </row>
    <row r="27" spans="1:23" x14ac:dyDescent="0.25">
      <c r="B27" s="1">
        <v>0.4140625</v>
      </c>
      <c r="C27" s="1">
        <v>7.6171875E-2</v>
      </c>
      <c r="D27" s="1">
        <v>0.921875</v>
      </c>
      <c r="E27">
        <f t="shared" si="0"/>
        <v>0.42315992547707532</v>
      </c>
      <c r="J27">
        <f t="shared" si="1"/>
        <v>2.8493924000000004E-2</v>
      </c>
      <c r="K27">
        <f t="shared" si="2"/>
        <v>8.1190370491777616E-4</v>
      </c>
      <c r="V27">
        <f t="shared" si="3"/>
        <v>0.42315992547707532</v>
      </c>
      <c r="W27">
        <f t="shared" si="4"/>
        <v>0.17906432252976393</v>
      </c>
    </row>
    <row r="28" spans="1:23" x14ac:dyDescent="0.25">
      <c r="B28" s="1">
        <v>0.390625</v>
      </c>
      <c r="C28" s="1">
        <v>7.6171875E-2</v>
      </c>
      <c r="D28" s="1">
        <v>0.958984375</v>
      </c>
      <c r="E28">
        <f t="shared" si="0"/>
        <v>0.43736106847499856</v>
      </c>
      <c r="J28">
        <f t="shared" si="1"/>
        <v>5.0564240000000038E-3</v>
      </c>
      <c r="K28">
        <f t="shared" si="2"/>
        <v>2.5567423667776037E-5</v>
      </c>
      <c r="V28">
        <f t="shared" si="3"/>
        <v>0.43736106847499856</v>
      </c>
      <c r="W28">
        <f t="shared" si="4"/>
        <v>0.19128470421759239</v>
      </c>
    </row>
    <row r="29" spans="1:23" x14ac:dyDescent="0.25">
      <c r="B29" s="1">
        <v>0.416015625</v>
      </c>
      <c r="C29" s="1">
        <v>9.765625E-2</v>
      </c>
      <c r="D29" s="1">
        <v>0.974609375</v>
      </c>
      <c r="E29">
        <f t="shared" si="0"/>
        <v>0.46318947143700029</v>
      </c>
      <c r="J29">
        <f t="shared" si="1"/>
        <v>3.0447049000000004E-2</v>
      </c>
      <c r="K29">
        <f t="shared" si="2"/>
        <v>9.2702279280840118E-4</v>
      </c>
      <c r="V29">
        <f t="shared" si="3"/>
        <v>0.46318947143700029</v>
      </c>
      <c r="W29">
        <f t="shared" si="4"/>
        <v>0.2145444864500877</v>
      </c>
    </row>
    <row r="30" spans="1:23" x14ac:dyDescent="0.25">
      <c r="B30" s="1">
        <v>0.29296875</v>
      </c>
      <c r="C30" s="1">
        <v>-5.46875E-2</v>
      </c>
      <c r="D30" s="1">
        <v>0.947265625</v>
      </c>
      <c r="E30">
        <f t="shared" si="0"/>
        <v>0.31197819880225097</v>
      </c>
      <c r="J30">
        <f t="shared" si="1"/>
        <v>-9.2599825999999996E-2</v>
      </c>
      <c r="K30">
        <f t="shared" si="2"/>
        <v>8.5747277752302748E-3</v>
      </c>
      <c r="V30">
        <f t="shared" si="3"/>
        <v>0.31197819880225097</v>
      </c>
      <c r="W30">
        <f t="shared" si="4"/>
        <v>9.7330396527896823E-2</v>
      </c>
    </row>
    <row r="31" spans="1:23" x14ac:dyDescent="0.25">
      <c r="B31" s="1">
        <v>0.4375</v>
      </c>
      <c r="C31" s="1">
        <v>8.7890625E-2</v>
      </c>
      <c r="D31" s="1">
        <v>0.95703125</v>
      </c>
      <c r="E31">
        <f t="shared" si="0"/>
        <v>0.44744035316777714</v>
      </c>
      <c r="J31">
        <f t="shared" si="1"/>
        <v>5.1931424000000004E-2</v>
      </c>
      <c r="K31">
        <f t="shared" si="2"/>
        <v>2.6968727986677763E-3</v>
      </c>
      <c r="V31">
        <f t="shared" si="3"/>
        <v>0.44744035316777714</v>
      </c>
      <c r="W31">
        <f t="shared" si="4"/>
        <v>0.20020286964290512</v>
      </c>
    </row>
    <row r="32" spans="1:23" x14ac:dyDescent="0.25">
      <c r="A32" s="1" t="s">
        <v>16</v>
      </c>
      <c r="B32" s="1">
        <v>0.443359375</v>
      </c>
      <c r="C32" s="1">
        <v>4.4921875E-2</v>
      </c>
      <c r="D32" s="1">
        <v>0.90234375</v>
      </c>
      <c r="E32">
        <f t="shared" si="0"/>
        <v>0.38681440429771691</v>
      </c>
      <c r="F32" s="1"/>
      <c r="J32">
        <f t="shared" si="1"/>
        <v>5.7790799000000004E-2</v>
      </c>
      <c r="K32">
        <f t="shared" si="2"/>
        <v>3.3397764490584016E-3</v>
      </c>
      <c r="V32">
        <f t="shared" si="3"/>
        <v>0.38681440429771691</v>
      </c>
      <c r="W32">
        <f t="shared" si="4"/>
        <v>0.14962538337219758</v>
      </c>
    </row>
    <row r="33" spans="1:23" x14ac:dyDescent="0.25">
      <c r="B33" s="1">
        <v>0.474609375</v>
      </c>
      <c r="C33" s="1">
        <v>0.12109375</v>
      </c>
      <c r="D33" s="1">
        <v>0.9609375</v>
      </c>
      <c r="E33">
        <f t="shared" si="0"/>
        <v>0.47961089792836709</v>
      </c>
      <c r="F33" s="1"/>
      <c r="J33">
        <f t="shared" si="1"/>
        <v>8.9040799000000004E-2</v>
      </c>
      <c r="K33">
        <f t="shared" si="2"/>
        <v>7.928263886558401E-3</v>
      </c>
      <c r="V33">
        <f t="shared" si="3"/>
        <v>0.47961089792836709</v>
      </c>
      <c r="W33">
        <f t="shared" si="4"/>
        <v>0.23002661341165456</v>
      </c>
    </row>
    <row r="34" spans="1:23" x14ac:dyDescent="0.25">
      <c r="B34" s="1">
        <v>0.435546875</v>
      </c>
      <c r="C34" s="1">
        <v>3.7109375E-2</v>
      </c>
      <c r="D34" s="1">
        <v>0.916015625</v>
      </c>
      <c r="E34">
        <f t="shared" si="0"/>
        <v>0.38482859550183895</v>
      </c>
      <c r="F34" s="1"/>
      <c r="J34">
        <f t="shared" si="1"/>
        <v>4.9978299000000004E-2</v>
      </c>
      <c r="K34">
        <f t="shared" si="2"/>
        <v>2.4978303709334015E-3</v>
      </c>
      <c r="V34">
        <f t="shared" si="3"/>
        <v>0.38482859550183895</v>
      </c>
      <c r="W34">
        <f t="shared" si="4"/>
        <v>0.14809304791591799</v>
      </c>
    </row>
    <row r="35" spans="1:23" x14ac:dyDescent="0.25">
      <c r="B35" s="1">
        <v>0.255859375</v>
      </c>
      <c r="C35" s="1">
        <v>-5.6640625E-2</v>
      </c>
      <c r="D35" s="1">
        <v>0.958984375</v>
      </c>
      <c r="E35">
        <f t="shared" si="0"/>
        <v>0.31465831806334327</v>
      </c>
      <c r="F35" s="1"/>
      <c r="J35">
        <f t="shared" si="1"/>
        <v>-0.129709201</v>
      </c>
      <c r="K35">
        <f t="shared" si="2"/>
        <v>1.6824476824058399E-2</v>
      </c>
      <c r="V35">
        <f t="shared" si="3"/>
        <v>0.31465831806334327</v>
      </c>
      <c r="W35">
        <f t="shared" si="4"/>
        <v>9.9009857126452092E-2</v>
      </c>
    </row>
    <row r="36" spans="1:23" x14ac:dyDescent="0.25">
      <c r="B36" s="1">
        <v>0.4453125</v>
      </c>
      <c r="C36" s="1">
        <v>5.6640625E-2</v>
      </c>
      <c r="D36" s="1">
        <v>0.91015625</v>
      </c>
      <c r="E36">
        <f t="shared" si="0"/>
        <v>0.40063083188468585</v>
      </c>
      <c r="F36" s="1"/>
      <c r="J36">
        <f t="shared" si="1"/>
        <v>5.9743924000000004E-2</v>
      </c>
      <c r="K36">
        <f t="shared" si="2"/>
        <v>3.5693364549177764E-3</v>
      </c>
      <c r="V36">
        <f t="shared" si="3"/>
        <v>0.40063083188468585</v>
      </c>
      <c r="W36">
        <f t="shared" si="4"/>
        <v>0.16050506345661542</v>
      </c>
    </row>
    <row r="37" spans="1:23" x14ac:dyDescent="0.25">
      <c r="B37" s="5">
        <v>0.447265625</v>
      </c>
      <c r="C37" s="5">
        <v>4.6875E-2</v>
      </c>
      <c r="D37" s="5">
        <v>0.921875</v>
      </c>
      <c r="E37">
        <f t="shared" si="0"/>
        <v>0.39609314229803372</v>
      </c>
      <c r="J37">
        <f t="shared" si="1"/>
        <v>6.1697049000000004E-2</v>
      </c>
      <c r="K37">
        <f t="shared" si="2"/>
        <v>3.8065258553084016E-3</v>
      </c>
      <c r="V37">
        <f>E37-U37</f>
        <v>0.39609314229803372</v>
      </c>
      <c r="W37">
        <f t="shared" si="4"/>
        <v>0.15688977737553039</v>
      </c>
    </row>
    <row r="38" spans="1:23" x14ac:dyDescent="0.25">
      <c r="A38" s="1" t="s">
        <v>20</v>
      </c>
      <c r="B38" s="5">
        <v>0.43359375</v>
      </c>
      <c r="C38" s="5">
        <v>0.154296875</v>
      </c>
      <c r="D38" s="5">
        <v>0.927734375</v>
      </c>
      <c r="E38">
        <f t="shared" si="0"/>
        <v>0.49758029969103379</v>
      </c>
      <c r="J38">
        <f t="shared" si="1"/>
        <v>4.8025174000000004E-2</v>
      </c>
      <c r="K38">
        <f t="shared" si="2"/>
        <v>2.3064173377302763E-3</v>
      </c>
      <c r="V38">
        <f t="shared" si="3"/>
        <v>0.49758029969103379</v>
      </c>
      <c r="W38">
        <f t="shared" si="4"/>
        <v>0.24758615464061901</v>
      </c>
    </row>
    <row r="39" spans="1:23" x14ac:dyDescent="0.25">
      <c r="B39" s="5">
        <v>0.44921875</v>
      </c>
      <c r="C39" s="5">
        <v>0.109375</v>
      </c>
      <c r="D39" s="5">
        <v>0.9375</v>
      </c>
      <c r="E39">
        <f t="shared" si="0"/>
        <v>0.45981504171069365</v>
      </c>
      <c r="J39">
        <f t="shared" si="1"/>
        <v>6.3650174000000004E-2</v>
      </c>
      <c r="K39">
        <f t="shared" si="2"/>
        <v>4.0513446502302769E-3</v>
      </c>
      <c r="V39">
        <f t="shared" si="3"/>
        <v>0.45981504171069365</v>
      </c>
      <c r="W39">
        <f t="shared" si="4"/>
        <v>0.21142987258340695</v>
      </c>
    </row>
    <row r="40" spans="1:23" x14ac:dyDescent="0.25">
      <c r="B40" s="5">
        <v>0.279296875</v>
      </c>
      <c r="C40" s="5">
        <v>-0.109375</v>
      </c>
      <c r="D40" s="5">
        <v>0.9140625</v>
      </c>
      <c r="E40">
        <f t="shared" si="0"/>
        <v>0.24874725102779288</v>
      </c>
      <c r="J40">
        <f t="shared" si="1"/>
        <v>-0.106271701</v>
      </c>
      <c r="K40">
        <f t="shared" si="2"/>
        <v>1.12936744334334E-2</v>
      </c>
      <c r="V40">
        <f t="shared" si="3"/>
        <v>0.24874725102779288</v>
      </c>
      <c r="W40">
        <f t="shared" si="4"/>
        <v>6.1875194893883809E-2</v>
      </c>
    </row>
    <row r="41" spans="1:23" x14ac:dyDescent="0.25">
      <c r="B41" s="5">
        <v>0.396484375</v>
      </c>
      <c r="C41" s="5">
        <v>3.90625E-2</v>
      </c>
      <c r="D41" s="5">
        <v>0.921875</v>
      </c>
      <c r="E41">
        <f t="shared" si="0"/>
        <v>0.38887533345028924</v>
      </c>
      <c r="J41">
        <f t="shared" si="1"/>
        <v>1.0915799000000004E-2</v>
      </c>
      <c r="K41">
        <f t="shared" si="2"/>
        <v>1.1915466780840108E-4</v>
      </c>
      <c r="V41">
        <f t="shared" si="3"/>
        <v>0.38887533345028924</v>
      </c>
      <c r="W41">
        <f t="shared" si="4"/>
        <v>0.15122402496607365</v>
      </c>
    </row>
    <row r="42" spans="1:23" x14ac:dyDescent="0.25">
      <c r="B42" s="5">
        <v>0.375</v>
      </c>
      <c r="C42" s="5">
        <v>6.640625E-2</v>
      </c>
      <c r="D42" s="5">
        <v>0.916015625</v>
      </c>
      <c r="E42">
        <f t="shared" si="0"/>
        <v>0.41189537868088055</v>
      </c>
      <c r="J42">
        <f t="shared" si="1"/>
        <v>-1.0568575999999996E-2</v>
      </c>
      <c r="K42">
        <f t="shared" si="2"/>
        <v>1.1169479866777592E-4</v>
      </c>
      <c r="V42">
        <f t="shared" si="3"/>
        <v>0.41189537868088055</v>
      </c>
      <c r="W42">
        <f t="shared" si="4"/>
        <v>0.16965780297866598</v>
      </c>
    </row>
    <row r="43" spans="1:23" x14ac:dyDescent="0.25">
      <c r="B43" s="5">
        <v>0.392578125</v>
      </c>
      <c r="C43" s="5">
        <v>9.1796875E-2</v>
      </c>
      <c r="D43" s="5">
        <v>0.9140625</v>
      </c>
      <c r="E43">
        <f t="shared" si="0"/>
        <v>0.43460582885721188</v>
      </c>
      <c r="J43">
        <f t="shared" si="1"/>
        <v>7.0095490000000038E-3</v>
      </c>
      <c r="K43">
        <f t="shared" si="2"/>
        <v>4.9133777183401055E-5</v>
      </c>
      <c r="V43">
        <f t="shared" si="3"/>
        <v>0.43460582885721188</v>
      </c>
      <c r="W43">
        <f t="shared" si="4"/>
        <v>0.18888222647666414</v>
      </c>
    </row>
    <row r="44" spans="1:23" x14ac:dyDescent="0.25">
      <c r="A44" s="1" t="s">
        <v>21</v>
      </c>
      <c r="B44" s="5">
        <v>0.435546875</v>
      </c>
      <c r="C44" s="5">
        <v>8.3984375E-2</v>
      </c>
      <c r="D44" s="5">
        <v>0.94140625</v>
      </c>
      <c r="E44">
        <f t="shared" si="0"/>
        <v>0.4378520201132004</v>
      </c>
      <c r="J44">
        <f t="shared" si="1"/>
        <v>4.9978299000000004E-2</v>
      </c>
      <c r="K44">
        <f t="shared" si="2"/>
        <v>2.4978303709334015E-3</v>
      </c>
      <c r="V44">
        <f t="shared" si="3"/>
        <v>0.4378520201132004</v>
      </c>
      <c r="W44">
        <f t="shared" si="4"/>
        <v>0.19171439151721045</v>
      </c>
    </row>
    <row r="45" spans="1:23" x14ac:dyDescent="0.25">
      <c r="B45" s="5">
        <v>0.2578125</v>
      </c>
      <c r="C45" s="5">
        <v>-5.859375E-2</v>
      </c>
      <c r="D45" s="5">
        <v>0.927734375</v>
      </c>
      <c r="E45">
        <f t="shared" si="0"/>
        <v>0.30089500858999813</v>
      </c>
      <c r="J45">
        <f t="shared" si="1"/>
        <v>-0.127756076</v>
      </c>
      <c r="K45">
        <f t="shared" si="2"/>
        <v>1.6321614954917775E-2</v>
      </c>
      <c r="V45">
        <f t="shared" si="3"/>
        <v>0.30089500858999813</v>
      </c>
      <c r="W45">
        <f t="shared" si="4"/>
        <v>9.0537806194375042E-2</v>
      </c>
    </row>
    <row r="46" spans="1:23" x14ac:dyDescent="0.25">
      <c r="B46" s="5">
        <v>0.435546875</v>
      </c>
      <c r="C46" s="5">
        <v>6.640625E-2</v>
      </c>
      <c r="D46" s="5">
        <v>0.890625</v>
      </c>
      <c r="E46">
        <f t="shared" si="0"/>
        <v>0.4021788071559857</v>
      </c>
      <c r="J46">
        <f t="shared" si="1"/>
        <v>4.9978299000000004E-2</v>
      </c>
      <c r="K46">
        <f t="shared" si="2"/>
        <v>2.4978303709334015E-3</v>
      </c>
      <c r="V46">
        <f>E46-U46</f>
        <v>0.4021788071559857</v>
      </c>
      <c r="W46">
        <f t="shared" si="4"/>
        <v>0.16174779292541153</v>
      </c>
    </row>
    <row r="47" spans="1:23" x14ac:dyDescent="0.25">
      <c r="B47" s="5">
        <v>0.412109375</v>
      </c>
      <c r="C47" s="5">
        <v>9.5703125E-2</v>
      </c>
      <c r="D47" s="5">
        <v>0.876953125</v>
      </c>
      <c r="E47">
        <f t="shared" si="0"/>
        <v>0.42401359028316088</v>
      </c>
      <c r="J47">
        <f t="shared" si="1"/>
        <v>2.6540799000000004E-2</v>
      </c>
      <c r="K47">
        <f t="shared" si="2"/>
        <v>7.0441401155840115E-4</v>
      </c>
      <c r="V47">
        <f t="shared" si="3"/>
        <v>0.42401359028316088</v>
      </c>
      <c r="W47">
        <f t="shared" si="4"/>
        <v>0.17978752474481621</v>
      </c>
    </row>
    <row r="48" spans="1:23" x14ac:dyDescent="0.25">
      <c r="B48" s="5">
        <v>0.3984375</v>
      </c>
      <c r="C48" s="5">
        <v>8.7890625E-2</v>
      </c>
      <c r="D48" s="5">
        <v>0.90234375</v>
      </c>
      <c r="E48">
        <f t="shared" si="0"/>
        <v>0.42651235296031126</v>
      </c>
      <c r="J48">
        <f t="shared" si="1"/>
        <v>1.2868924000000004E-2</v>
      </c>
      <c r="K48">
        <f t="shared" si="2"/>
        <v>1.656092049177761E-4</v>
      </c>
      <c r="V48">
        <f t="shared" si="3"/>
        <v>0.42651235296031126</v>
      </c>
      <c r="W48">
        <f t="shared" si="4"/>
        <v>0.18191278722774112</v>
      </c>
    </row>
    <row r="49" spans="1:23" x14ac:dyDescent="0.25">
      <c r="B49" s="5">
        <v>0.453125</v>
      </c>
      <c r="C49" s="5">
        <v>0.15234375</v>
      </c>
      <c r="D49" s="5">
        <v>0.94140625</v>
      </c>
      <c r="E49">
        <f t="shared" si="0"/>
        <v>0.50100784753096417</v>
      </c>
      <c r="J49">
        <f t="shared" si="1"/>
        <v>6.7556424000000004E-2</v>
      </c>
      <c r="K49">
        <f t="shared" si="2"/>
        <v>4.5638704236677765E-3</v>
      </c>
      <c r="V49">
        <f t="shared" si="3"/>
        <v>0.50100784753096417</v>
      </c>
      <c r="W49">
        <f t="shared" si="4"/>
        <v>0.25100886328760985</v>
      </c>
    </row>
    <row r="50" spans="1:23" x14ac:dyDescent="0.25">
      <c r="A50" s="1" t="s">
        <v>22</v>
      </c>
      <c r="B50" s="5">
        <v>0.2265625</v>
      </c>
      <c r="C50" s="5">
        <v>-5.859375E-3</v>
      </c>
      <c r="D50" s="5">
        <v>0.892578125</v>
      </c>
      <c r="E50">
        <f t="shared" si="0"/>
        <v>0.33616150389318783</v>
      </c>
      <c r="F50" s="1"/>
      <c r="J50">
        <f t="shared" si="1"/>
        <v>-0.159006076</v>
      </c>
      <c r="K50">
        <f t="shared" si="2"/>
        <v>2.5282932204917775E-2</v>
      </c>
      <c r="V50">
        <f t="shared" si="3"/>
        <v>0.33616150389318783</v>
      </c>
      <c r="W50">
        <f t="shared" si="4"/>
        <v>0.11300455669972974</v>
      </c>
    </row>
    <row r="51" spans="1:23" x14ac:dyDescent="0.25">
      <c r="B51" s="5">
        <v>0.328125</v>
      </c>
      <c r="C51" s="5">
        <v>8.3984375E-2</v>
      </c>
      <c r="D51" s="5">
        <v>0.9140625</v>
      </c>
      <c r="E51">
        <f t="shared" si="0"/>
        <v>0.42738802000946746</v>
      </c>
      <c r="F51" s="1"/>
      <c r="J51">
        <f t="shared" si="1"/>
        <v>-5.7443575999999996E-2</v>
      </c>
      <c r="K51">
        <f t="shared" si="2"/>
        <v>3.2997644236677755E-3</v>
      </c>
      <c r="V51">
        <f t="shared" si="3"/>
        <v>0.42738802000946746</v>
      </c>
      <c r="W51">
        <f t="shared" si="4"/>
        <v>0.18266051964761296</v>
      </c>
    </row>
    <row r="52" spans="1:23" x14ac:dyDescent="0.25">
      <c r="B52" s="5">
        <v>0.3828125</v>
      </c>
      <c r="C52" s="5">
        <v>8.0078125E-2</v>
      </c>
      <c r="D52" s="5">
        <v>0.896484375</v>
      </c>
      <c r="E52">
        <f t="shared" si="0"/>
        <v>0.41705225837605264</v>
      </c>
      <c r="F52" s="1"/>
      <c r="J52">
        <f t="shared" si="1"/>
        <v>-2.7560759999999962E-3</v>
      </c>
      <c r="K52">
        <f t="shared" si="2"/>
        <v>7.5959549177759792E-6</v>
      </c>
      <c r="V52">
        <f t="shared" si="3"/>
        <v>0.41705225837605264</v>
      </c>
      <c r="W52">
        <f t="shared" si="4"/>
        <v>0.17393258621656577</v>
      </c>
    </row>
    <row r="53" spans="1:23" x14ac:dyDescent="0.25">
      <c r="B53" s="5">
        <v>0.4296875</v>
      </c>
      <c r="C53" s="5">
        <v>5.859375E-2</v>
      </c>
      <c r="D53" s="5">
        <v>0.919921875</v>
      </c>
      <c r="E53">
        <f t="shared" si="0"/>
        <v>0.4061724269908123</v>
      </c>
      <c r="F53" s="1"/>
      <c r="J53">
        <f t="shared" si="1"/>
        <v>4.4118924000000004E-2</v>
      </c>
      <c r="K53">
        <f t="shared" si="2"/>
        <v>1.9464794549177763E-3</v>
      </c>
      <c r="V53">
        <f t="shared" si="3"/>
        <v>0.4061724269908123</v>
      </c>
      <c r="W53">
        <f t="shared" si="4"/>
        <v>0.16497604044760675</v>
      </c>
    </row>
    <row r="54" spans="1:23" x14ac:dyDescent="0.25">
      <c r="B54" s="5">
        <v>0.431640625</v>
      </c>
      <c r="C54" s="5">
        <v>0.146484375</v>
      </c>
      <c r="D54" s="5">
        <v>0.9296875</v>
      </c>
      <c r="E54">
        <f t="shared" si="0"/>
        <v>0.49110991942212745</v>
      </c>
      <c r="F54" s="1"/>
      <c r="J54">
        <f t="shared" si="1"/>
        <v>4.6072049000000004E-2</v>
      </c>
      <c r="K54">
        <f t="shared" si="2"/>
        <v>2.1226336990584015E-3</v>
      </c>
      <c r="V54">
        <f t="shared" si="3"/>
        <v>0.49110991942212745</v>
      </c>
      <c r="W54">
        <f t="shared" si="4"/>
        <v>0.24118895295480852</v>
      </c>
    </row>
    <row r="55" spans="1:23" x14ac:dyDescent="0.25">
      <c r="B55" s="5">
        <v>0.26171875</v>
      </c>
      <c r="C55" s="5">
        <v>-0.12109375</v>
      </c>
      <c r="D55" s="5">
        <v>0.89453125</v>
      </c>
      <c r="E55">
        <f t="shared" si="0"/>
        <v>0.23044625196779561</v>
      </c>
      <c r="J55">
        <f t="shared" si="1"/>
        <v>-0.123849826</v>
      </c>
      <c r="K55">
        <f t="shared" si="2"/>
        <v>1.5338779400230275E-2</v>
      </c>
      <c r="V55">
        <f t="shared" si="3"/>
        <v>0.23044625196779561</v>
      </c>
      <c r="W55">
        <f t="shared" si="4"/>
        <v>5.3105475046004741E-2</v>
      </c>
    </row>
    <row r="56" spans="1:23" x14ac:dyDescent="0.25">
      <c r="A56" s="1" t="s">
        <v>26</v>
      </c>
      <c r="B56" s="5">
        <v>0.44140625</v>
      </c>
      <c r="C56" s="5">
        <v>0.130859375</v>
      </c>
      <c r="D56" s="5">
        <v>0.919921875</v>
      </c>
      <c r="E56">
        <f t="shared" si="0"/>
        <v>0.47293715883244825</v>
      </c>
      <c r="J56">
        <f t="shared" si="1"/>
        <v>5.5837674000000004E-2</v>
      </c>
      <c r="K56">
        <f t="shared" si="2"/>
        <v>3.1178458377302764E-3</v>
      </c>
      <c r="V56">
        <f t="shared" si="3"/>
        <v>0.47293715883244825</v>
      </c>
      <c r="W56">
        <f t="shared" si="4"/>
        <v>0.22366955620450837</v>
      </c>
    </row>
    <row r="57" spans="1:23" x14ac:dyDescent="0.25">
      <c r="B57" s="5">
        <v>0.43359375</v>
      </c>
      <c r="C57" s="5">
        <v>0.10546875</v>
      </c>
      <c r="D57" s="5">
        <v>0.916015625</v>
      </c>
      <c r="E57">
        <f t="shared" si="0"/>
        <v>0.44798442291960272</v>
      </c>
      <c r="J57">
        <f t="shared" si="1"/>
        <v>4.8025174000000004E-2</v>
      </c>
      <c r="K57">
        <f t="shared" si="2"/>
        <v>2.3064173377302763E-3</v>
      </c>
      <c r="V57">
        <f t="shared" si="3"/>
        <v>0.44798442291960272</v>
      </c>
      <c r="W57">
        <f t="shared" si="4"/>
        <v>0.20069004317860947</v>
      </c>
    </row>
    <row r="58" spans="1:23" x14ac:dyDescent="0.25">
      <c r="B58" s="5">
        <v>0.384765625</v>
      </c>
      <c r="C58" s="5">
        <v>0.12890625</v>
      </c>
      <c r="D58" s="5">
        <v>0.916015625</v>
      </c>
      <c r="E58">
        <f t="shared" si="0"/>
        <v>0.46963784946283599</v>
      </c>
      <c r="J58">
        <f t="shared" si="1"/>
        <v>-8.029509999999962E-4</v>
      </c>
      <c r="K58">
        <f t="shared" si="2"/>
        <v>6.4473030840099385E-7</v>
      </c>
      <c r="V58">
        <f t="shared" si="3"/>
        <v>0.46963784946283599</v>
      </c>
      <c r="W58">
        <f t="shared" si="4"/>
        <v>0.22055970964807739</v>
      </c>
    </row>
    <row r="59" spans="1:23" x14ac:dyDescent="0.25">
      <c r="B59" s="5">
        <v>0.439453125</v>
      </c>
      <c r="C59" s="5">
        <v>0.140625</v>
      </c>
      <c r="D59" s="5">
        <v>0.951171875</v>
      </c>
      <c r="E59">
        <f t="shared" si="0"/>
        <v>0.49391827715353787</v>
      </c>
      <c r="J59">
        <f t="shared" si="1"/>
        <v>5.3884549000000004E-2</v>
      </c>
      <c r="K59">
        <f t="shared" si="2"/>
        <v>2.9035446209334016E-3</v>
      </c>
      <c r="V59">
        <f t="shared" si="3"/>
        <v>0.49391827715353787</v>
      </c>
      <c r="W59">
        <f t="shared" si="4"/>
        <v>0.24395526450631905</v>
      </c>
    </row>
    <row r="60" spans="1:23" x14ac:dyDescent="0.25">
      <c r="B60" s="5">
        <v>0.263671875</v>
      </c>
      <c r="C60" s="5">
        <v>-0.10546875</v>
      </c>
      <c r="D60" s="5">
        <v>0.919921875</v>
      </c>
      <c r="E60">
        <f t="shared" si="0"/>
        <v>0.25459844118817931</v>
      </c>
      <c r="J60">
        <f t="shared" si="1"/>
        <v>-0.121896701</v>
      </c>
      <c r="K60">
        <f t="shared" si="2"/>
        <v>1.48588057146834E-2</v>
      </c>
      <c r="V60">
        <f t="shared" si="3"/>
        <v>0.25459844118817931</v>
      </c>
      <c r="W60">
        <f t="shared" si="4"/>
        <v>6.4820366255450804E-2</v>
      </c>
    </row>
    <row r="61" spans="1:23" x14ac:dyDescent="0.25">
      <c r="B61" s="5">
        <v>0.359375</v>
      </c>
      <c r="C61" s="5">
        <v>9.1796875E-2</v>
      </c>
      <c r="D61" s="5">
        <v>0.927734375</v>
      </c>
      <c r="E61">
        <f t="shared" si="0"/>
        <v>0.43983782890907835</v>
      </c>
      <c r="J61">
        <f t="shared" si="1"/>
        <v>-2.6193575999999996E-2</v>
      </c>
      <c r="K61">
        <f t="shared" si="2"/>
        <v>6.8610342366777575E-4</v>
      </c>
      <c r="V61">
        <f t="shared" si="3"/>
        <v>0.43983782890907835</v>
      </c>
      <c r="W61">
        <f t="shared" si="4"/>
        <v>0.19345731573945169</v>
      </c>
    </row>
    <row r="62" spans="1:23" x14ac:dyDescent="0.25">
      <c r="A62" s="1" t="s">
        <v>27</v>
      </c>
      <c r="B62" s="5">
        <v>0.423828125</v>
      </c>
      <c r="C62" s="5">
        <v>0.130859375</v>
      </c>
      <c r="D62" s="5">
        <v>0.90234375</v>
      </c>
      <c r="E62">
        <f t="shared" si="0"/>
        <v>0.46621030162290561</v>
      </c>
      <c r="J62">
        <f t="shared" si="1"/>
        <v>3.8259549000000004E-2</v>
      </c>
      <c r="K62">
        <f t="shared" si="2"/>
        <v>1.4637930896834012E-3</v>
      </c>
      <c r="V62">
        <f t="shared" si="3"/>
        <v>0.46621030162290561</v>
      </c>
      <c r="W62">
        <f t="shared" si="4"/>
        <v>0.21735204533932062</v>
      </c>
    </row>
    <row r="63" spans="1:23" x14ac:dyDescent="0.25">
      <c r="B63" s="5">
        <v>0.4765625</v>
      </c>
      <c r="C63" s="5">
        <v>6.640625E-2</v>
      </c>
      <c r="D63" s="5">
        <v>0.923828125</v>
      </c>
      <c r="E63">
        <f t="shared" si="0"/>
        <v>0.41488509299623283</v>
      </c>
      <c r="J63">
        <f t="shared" si="1"/>
        <v>9.0993924000000004E-2</v>
      </c>
      <c r="K63">
        <f t="shared" si="2"/>
        <v>8.2798942049177766E-3</v>
      </c>
      <c r="V63">
        <f t="shared" si="3"/>
        <v>0.41488509299623283</v>
      </c>
      <c r="W63">
        <f t="shared" si="4"/>
        <v>0.17212964039049275</v>
      </c>
    </row>
    <row r="64" spans="1:23" x14ac:dyDescent="0.25">
      <c r="B64" s="5">
        <v>0.478515625</v>
      </c>
      <c r="C64" s="5">
        <v>3.125E-2</v>
      </c>
      <c r="D64" s="5">
        <v>0.951171875</v>
      </c>
      <c r="E64">
        <f t="shared" si="0"/>
        <v>0.39286895328511584</v>
      </c>
      <c r="J64">
        <f t="shared" si="1"/>
        <v>9.2947049000000004E-2</v>
      </c>
      <c r="K64">
        <f t="shared" si="2"/>
        <v>8.6391539178084023E-3</v>
      </c>
      <c r="V64">
        <f t="shared" si="3"/>
        <v>0.39286895328511584</v>
      </c>
      <c r="W64">
        <f t="shared" si="4"/>
        <v>0.15434601445534255</v>
      </c>
    </row>
    <row r="65" spans="1:23" x14ac:dyDescent="0.25">
      <c r="B65" s="5">
        <v>0.287109375</v>
      </c>
      <c r="C65" s="5">
        <v>-0.138671875</v>
      </c>
      <c r="D65" s="5">
        <v>0.931640625</v>
      </c>
      <c r="E65">
        <f t="shared" si="0"/>
        <v>0.22840732505829389</v>
      </c>
      <c r="J65">
        <f t="shared" si="1"/>
        <v>-9.8459200999999996E-2</v>
      </c>
      <c r="K65">
        <f t="shared" si="2"/>
        <v>9.6942142615583995E-3</v>
      </c>
      <c r="V65">
        <f t="shared" si="3"/>
        <v>0.22840732505829389</v>
      </c>
      <c r="W65">
        <f t="shared" si="4"/>
        <v>5.2169906140285126E-2</v>
      </c>
    </row>
    <row r="66" spans="1:23" x14ac:dyDescent="0.25">
      <c r="B66" s="5">
        <v>0.421875</v>
      </c>
      <c r="C66" s="5">
        <v>5.859375E-3</v>
      </c>
      <c r="D66" s="5">
        <v>0.923828125</v>
      </c>
      <c r="E66">
        <f t="shared" si="0"/>
        <v>0.35894707442621354</v>
      </c>
      <c r="J66">
        <f t="shared" si="1"/>
        <v>3.6306424000000004E-2</v>
      </c>
      <c r="K66">
        <f t="shared" si="2"/>
        <v>1.3181564236677762E-3</v>
      </c>
      <c r="V66">
        <f t="shared" si="3"/>
        <v>0.35894707442621354</v>
      </c>
      <c r="W66">
        <f t="shared" si="4"/>
        <v>0.12884300223913769</v>
      </c>
    </row>
    <row r="67" spans="1:23" x14ac:dyDescent="0.25">
      <c r="B67" s="5">
        <v>0.390625</v>
      </c>
      <c r="C67" s="5">
        <v>8.0078125E-2</v>
      </c>
      <c r="D67" s="5">
        <v>0.908203125</v>
      </c>
      <c r="E67">
        <f t="shared" ref="E67:E91" si="5">(C67*COS(PI()/8))+D67*(SIN(PI()/8))</f>
        <v>0.42153682984908103</v>
      </c>
      <c r="J67">
        <f t="shared" ref="J67:J91" si="6">B67-0.385568576</f>
        <v>5.0564240000000038E-3</v>
      </c>
      <c r="K67">
        <f t="shared" ref="K67:K91" si="7">J67^2</f>
        <v>2.5567423667776037E-5</v>
      </c>
      <c r="V67">
        <f t="shared" ref="V67:V71" si="8">E67-U67</f>
        <v>0.42153682984908103</v>
      </c>
      <c r="W67">
        <f t="shared" ref="W67:W91" si="9">V67^2</f>
        <v>0.17769329891921309</v>
      </c>
    </row>
    <row r="68" spans="1:23" x14ac:dyDescent="0.25">
      <c r="A68" s="1" t="s">
        <v>28</v>
      </c>
      <c r="B68" s="5">
        <v>0.41015625</v>
      </c>
      <c r="C68" s="5">
        <v>0.111328125</v>
      </c>
      <c r="D68" s="5">
        <v>0.923828125</v>
      </c>
      <c r="E68">
        <f t="shared" si="5"/>
        <v>0.45638749387076327</v>
      </c>
      <c r="F68" s="1"/>
      <c r="J68">
        <f t="shared" si="6"/>
        <v>2.4587674000000004E-2</v>
      </c>
      <c r="K68">
        <f t="shared" si="7"/>
        <v>6.0455371273027613E-4</v>
      </c>
      <c r="V68">
        <f t="shared" si="8"/>
        <v>0.45638749387076327</v>
      </c>
      <c r="W68">
        <f t="shared" si="9"/>
        <v>0.20828954456163598</v>
      </c>
    </row>
    <row r="69" spans="1:23" x14ac:dyDescent="0.25">
      <c r="B69" s="5">
        <v>0.439453125</v>
      </c>
      <c r="C69" s="5">
        <v>8.59375E-2</v>
      </c>
      <c r="D69" s="5">
        <v>0.92578125</v>
      </c>
      <c r="E69">
        <f t="shared" si="5"/>
        <v>0.433677043694432</v>
      </c>
      <c r="F69" s="1"/>
      <c r="J69">
        <f t="shared" si="6"/>
        <v>5.3884549000000004E-2</v>
      </c>
      <c r="K69">
        <f t="shared" si="7"/>
        <v>2.9035446209334016E-3</v>
      </c>
      <c r="V69">
        <f t="shared" si="8"/>
        <v>0.433677043694432</v>
      </c>
      <c r="W69">
        <f t="shared" si="9"/>
        <v>0.18807577822754229</v>
      </c>
    </row>
    <row r="70" spans="1:23" x14ac:dyDescent="0.25">
      <c r="B70" s="5">
        <v>0.275390625</v>
      </c>
      <c r="C70" s="5">
        <v>-0.138671875</v>
      </c>
      <c r="D70" s="5">
        <v>0.921875</v>
      </c>
      <c r="E70">
        <f t="shared" si="5"/>
        <v>0.22467018216410353</v>
      </c>
      <c r="F70" s="1"/>
      <c r="J70">
        <f t="shared" si="6"/>
        <v>-0.110177951</v>
      </c>
      <c r="K70">
        <f t="shared" si="7"/>
        <v>1.2139180886558401E-2</v>
      </c>
      <c r="V70">
        <f t="shared" si="8"/>
        <v>0.22467018216410353</v>
      </c>
      <c r="W70">
        <f t="shared" si="9"/>
        <v>5.0476690753651465E-2</v>
      </c>
    </row>
    <row r="71" spans="1:23" x14ac:dyDescent="0.25">
      <c r="B71" s="5">
        <v>0.388671875</v>
      </c>
      <c r="C71" s="5">
        <v>0.10546875</v>
      </c>
      <c r="D71" s="5">
        <v>0.93359375</v>
      </c>
      <c r="E71">
        <f t="shared" si="5"/>
        <v>0.4547112801291453</v>
      </c>
      <c r="F71" s="1"/>
      <c r="J71">
        <f t="shared" si="6"/>
        <v>3.1032990000000038E-3</v>
      </c>
      <c r="K71">
        <f t="shared" si="7"/>
        <v>9.6304646834010238E-6</v>
      </c>
      <c r="V71">
        <f t="shared" si="8"/>
        <v>0.4547112801291453</v>
      </c>
      <c r="W71">
        <f t="shared" si="9"/>
        <v>0.20676234827668605</v>
      </c>
    </row>
    <row r="72" spans="1:23" x14ac:dyDescent="0.25">
      <c r="B72" s="5">
        <v>0.470703125</v>
      </c>
      <c r="C72" s="5">
        <v>0.12109375</v>
      </c>
      <c r="D72" s="5">
        <v>0.896484375</v>
      </c>
      <c r="E72">
        <f t="shared" si="5"/>
        <v>0.4549457548267109</v>
      </c>
      <c r="F72" s="1"/>
      <c r="J72">
        <f t="shared" si="6"/>
        <v>8.5134549000000004E-2</v>
      </c>
      <c r="K72">
        <f t="shared" si="7"/>
        <v>7.2478914334334014E-3</v>
      </c>
      <c r="V72">
        <f>E72-U72</f>
        <v>0.4549457548267109</v>
      </c>
      <c r="W72">
        <f t="shared" si="9"/>
        <v>0.20697563983484574</v>
      </c>
    </row>
    <row r="73" spans="1:23" x14ac:dyDescent="0.25">
      <c r="B73" s="5">
        <v>0.39453125</v>
      </c>
      <c r="C73" s="5">
        <v>0.146484375</v>
      </c>
      <c r="D73" s="5">
        <v>0.935546875</v>
      </c>
      <c r="E73">
        <f t="shared" si="5"/>
        <v>0.49335220515864164</v>
      </c>
      <c r="J73">
        <f t="shared" si="6"/>
        <v>8.9626740000000038E-3</v>
      </c>
      <c r="K73">
        <f t="shared" si="7"/>
        <v>8.032952523027607E-5</v>
      </c>
      <c r="V73">
        <f t="shared" ref="V73:V74" si="10">E73-U73</f>
        <v>0.49335220515864164</v>
      </c>
      <c r="W73">
        <f t="shared" si="9"/>
        <v>0.24339639833489443</v>
      </c>
    </row>
    <row r="74" spans="1:23" x14ac:dyDescent="0.25">
      <c r="A74" s="1" t="s">
        <v>32</v>
      </c>
      <c r="B74" s="5">
        <v>0.38671875</v>
      </c>
      <c r="C74" s="5">
        <v>7.2265625E-2</v>
      </c>
      <c r="D74" s="5">
        <v>0.95703125</v>
      </c>
      <c r="E74">
        <f t="shared" si="5"/>
        <v>0.43300473547228829</v>
      </c>
      <c r="J74">
        <f t="shared" si="6"/>
        <v>1.1501740000000038E-3</v>
      </c>
      <c r="K74">
        <f t="shared" si="7"/>
        <v>1.3229002302760087E-6</v>
      </c>
      <c r="V74">
        <f t="shared" si="10"/>
        <v>0.43300473547228829</v>
      </c>
      <c r="W74">
        <f t="shared" si="9"/>
        <v>0.18749310094142635</v>
      </c>
    </row>
    <row r="75" spans="1:23" x14ac:dyDescent="0.25">
      <c r="B75" s="5">
        <v>0.228515625</v>
      </c>
      <c r="C75" s="5">
        <v>-0.126953125</v>
      </c>
      <c r="D75" s="5">
        <v>0.8984375</v>
      </c>
      <c r="E75">
        <f t="shared" si="5"/>
        <v>0.22652775248966339</v>
      </c>
      <c r="J75">
        <f t="shared" si="6"/>
        <v>-0.157052951</v>
      </c>
      <c r="K75">
        <f t="shared" si="7"/>
        <v>2.46656294178084E-2</v>
      </c>
      <c r="V75">
        <f>E75-U75</f>
        <v>0.22652775248966339</v>
      </c>
      <c r="W75">
        <f t="shared" si="9"/>
        <v>5.1314822648018198E-2</v>
      </c>
    </row>
    <row r="76" spans="1:23" x14ac:dyDescent="0.25">
      <c r="B76" s="5">
        <v>0.443359375</v>
      </c>
      <c r="C76" s="5">
        <v>0.123046875</v>
      </c>
      <c r="D76" s="5">
        <v>0.896484375</v>
      </c>
      <c r="E76">
        <f t="shared" si="5"/>
        <v>0.45675020703864699</v>
      </c>
      <c r="J76">
        <f t="shared" si="6"/>
        <v>5.7790799000000004E-2</v>
      </c>
      <c r="K76">
        <f t="shared" si="7"/>
        <v>3.3397764490584016E-3</v>
      </c>
      <c r="V76">
        <f t="shared" ref="V76:V78" si="11">E76-U76</f>
        <v>0.45675020703864699</v>
      </c>
      <c r="W76">
        <f t="shared" si="9"/>
        <v>0.20862075162984689</v>
      </c>
    </row>
    <row r="77" spans="1:23" x14ac:dyDescent="0.25">
      <c r="B77" s="5">
        <v>0.40625</v>
      </c>
      <c r="C77" s="5">
        <v>0.154296875</v>
      </c>
      <c r="D77" s="5">
        <v>0.9296875</v>
      </c>
      <c r="E77">
        <f t="shared" si="5"/>
        <v>0.49832772826987182</v>
      </c>
      <c r="J77">
        <f t="shared" si="6"/>
        <v>2.0681424000000004E-2</v>
      </c>
      <c r="K77">
        <f t="shared" si="7"/>
        <v>4.2772129866777616E-4</v>
      </c>
      <c r="V77">
        <f t="shared" si="11"/>
        <v>0.49832772826987182</v>
      </c>
      <c r="W77">
        <f t="shared" si="9"/>
        <v>0.24833052476261119</v>
      </c>
    </row>
    <row r="78" spans="1:23" x14ac:dyDescent="0.25">
      <c r="B78" s="5">
        <v>0.416015625</v>
      </c>
      <c r="C78" s="5">
        <v>0.1328125</v>
      </c>
      <c r="D78" s="5">
        <v>0.927734375</v>
      </c>
      <c r="E78">
        <f t="shared" si="5"/>
        <v>0.47773132535973661</v>
      </c>
      <c r="J78">
        <f t="shared" si="6"/>
        <v>3.0447049000000004E-2</v>
      </c>
      <c r="K78">
        <f t="shared" si="7"/>
        <v>9.2702279280840118E-4</v>
      </c>
      <c r="V78">
        <f t="shared" si="11"/>
        <v>0.47773132535973661</v>
      </c>
      <c r="W78">
        <f t="shared" si="9"/>
        <v>0.22822721922997052</v>
      </c>
    </row>
    <row r="79" spans="1:23" x14ac:dyDescent="0.25">
      <c r="B79" s="5">
        <v>0.48046875</v>
      </c>
      <c r="C79" s="5">
        <v>6.8359375E-2</v>
      </c>
      <c r="D79" s="5">
        <v>0.923828125</v>
      </c>
      <c r="E79">
        <f t="shared" si="5"/>
        <v>0.41668954520816892</v>
      </c>
      <c r="J79">
        <f t="shared" si="6"/>
        <v>9.4900174000000004E-2</v>
      </c>
      <c r="K79">
        <f t="shared" si="7"/>
        <v>9.0060430252302762E-3</v>
      </c>
      <c r="V79">
        <f>E79-U79</f>
        <v>0.41668954520816892</v>
      </c>
      <c r="W79">
        <f t="shared" si="9"/>
        <v>0.17363017708579065</v>
      </c>
    </row>
    <row r="80" spans="1:23" x14ac:dyDescent="0.25">
      <c r="A80" s="1" t="s">
        <v>33</v>
      </c>
      <c r="B80" s="5">
        <v>0.236328125</v>
      </c>
      <c r="C80" s="5">
        <v>-0.16015625</v>
      </c>
      <c r="D80" s="5">
        <v>0.880859375</v>
      </c>
      <c r="E80">
        <f t="shared" si="5"/>
        <v>0.189125207677207</v>
      </c>
      <c r="J80">
        <f t="shared" si="6"/>
        <v>-0.149240451</v>
      </c>
      <c r="K80">
        <f t="shared" si="7"/>
        <v>2.22727122146834E-2</v>
      </c>
      <c r="V80">
        <f t="shared" ref="V80:V86" si="12">E80-U80</f>
        <v>0.189125207677207</v>
      </c>
      <c r="W80">
        <f t="shared" si="9"/>
        <v>3.5768344178946677E-2</v>
      </c>
    </row>
    <row r="81" spans="1:23" x14ac:dyDescent="0.25">
      <c r="B81" s="5">
        <v>0.439453125</v>
      </c>
      <c r="C81" s="5">
        <v>8.59375E-2</v>
      </c>
      <c r="D81" s="5">
        <v>0.9296875</v>
      </c>
      <c r="E81">
        <f t="shared" si="5"/>
        <v>0.43517190085210811</v>
      </c>
      <c r="J81">
        <f t="shared" si="6"/>
        <v>5.3884549000000004E-2</v>
      </c>
      <c r="K81">
        <f t="shared" si="7"/>
        <v>2.9035446209334016E-3</v>
      </c>
      <c r="V81">
        <f t="shared" si="12"/>
        <v>0.43517190085210811</v>
      </c>
      <c r="W81">
        <f t="shared" si="9"/>
        <v>0.18937458329123702</v>
      </c>
    </row>
    <row r="82" spans="1:23" x14ac:dyDescent="0.25">
      <c r="B82" s="5">
        <v>0.4375</v>
      </c>
      <c r="C82" s="5">
        <v>0.111328125</v>
      </c>
      <c r="D82" s="5">
        <v>0.896484375</v>
      </c>
      <c r="E82">
        <f t="shared" si="5"/>
        <v>0.44592349376703033</v>
      </c>
      <c r="J82">
        <f t="shared" si="6"/>
        <v>5.1931424000000004E-2</v>
      </c>
      <c r="K82">
        <f t="shared" si="7"/>
        <v>2.6968727986677763E-3</v>
      </c>
      <c r="V82">
        <f t="shared" si="12"/>
        <v>0.44592349376703033</v>
      </c>
      <c r="W82">
        <f t="shared" si="9"/>
        <v>0.19884776229339474</v>
      </c>
    </row>
    <row r="83" spans="1:23" x14ac:dyDescent="0.25">
      <c r="B83" s="5">
        <v>0.396484375</v>
      </c>
      <c r="C83" s="5">
        <v>0.115234375</v>
      </c>
      <c r="D83" s="5">
        <v>0.8984375</v>
      </c>
      <c r="E83">
        <f t="shared" si="5"/>
        <v>0.45027982676974065</v>
      </c>
      <c r="J83">
        <f t="shared" si="6"/>
        <v>1.0915799000000004E-2</v>
      </c>
      <c r="K83">
        <f t="shared" si="7"/>
        <v>1.1915466780840108E-4</v>
      </c>
      <c r="V83">
        <f t="shared" si="12"/>
        <v>0.45027982676974065</v>
      </c>
      <c r="W83">
        <f t="shared" si="9"/>
        <v>0.20275192239578765</v>
      </c>
    </row>
    <row r="84" spans="1:23" x14ac:dyDescent="0.25">
      <c r="B84" s="5">
        <v>0.439453125</v>
      </c>
      <c r="C84" s="5">
        <v>7.8125E-2</v>
      </c>
      <c r="D84" s="5">
        <v>0.943359375</v>
      </c>
      <c r="E84">
        <f t="shared" si="5"/>
        <v>0.43318609205623015</v>
      </c>
      <c r="J84">
        <f t="shared" si="6"/>
        <v>5.3884549000000004E-2</v>
      </c>
      <c r="K84">
        <f t="shared" si="7"/>
        <v>2.9035446209334016E-3</v>
      </c>
      <c r="V84">
        <f t="shared" si="12"/>
        <v>0.43318609205623015</v>
      </c>
      <c r="W84">
        <f t="shared" si="9"/>
        <v>0.18765019035094871</v>
      </c>
    </row>
    <row r="85" spans="1:23" x14ac:dyDescent="0.25">
      <c r="B85" s="5">
        <v>0.201171875</v>
      </c>
      <c r="C85" s="5">
        <v>-5.6640625E-2</v>
      </c>
      <c r="D85" s="5">
        <v>0.9140625</v>
      </c>
      <c r="E85">
        <f t="shared" si="5"/>
        <v>0.29746746075006775</v>
      </c>
      <c r="J85">
        <f t="shared" si="6"/>
        <v>-0.184396701</v>
      </c>
      <c r="K85">
        <f t="shared" si="7"/>
        <v>3.4002143339683398E-2</v>
      </c>
      <c r="V85">
        <f t="shared" si="12"/>
        <v>0.29746746075006775</v>
      </c>
      <c r="W85">
        <f t="shared" si="9"/>
        <v>8.8486890205093094E-2</v>
      </c>
    </row>
    <row r="86" spans="1:23" x14ac:dyDescent="0.25">
      <c r="A86" s="1" t="s">
        <v>34</v>
      </c>
      <c r="B86" s="5">
        <v>0.4375</v>
      </c>
      <c r="C86" s="5">
        <v>5.6640625E-2</v>
      </c>
      <c r="D86" s="5">
        <v>0.92578125</v>
      </c>
      <c r="E86">
        <f t="shared" si="5"/>
        <v>0.4066102605153904</v>
      </c>
      <c r="F86" s="1"/>
      <c r="J86">
        <f t="shared" si="6"/>
        <v>5.1931424000000004E-2</v>
      </c>
      <c r="K86">
        <f t="shared" si="7"/>
        <v>2.6968727986677763E-3</v>
      </c>
      <c r="V86">
        <f t="shared" si="12"/>
        <v>0.4066102605153904</v>
      </c>
      <c r="W86">
        <f t="shared" si="9"/>
        <v>0.16533190395639366</v>
      </c>
    </row>
    <row r="87" spans="1:23" x14ac:dyDescent="0.25">
      <c r="B87" s="5">
        <v>0.375</v>
      </c>
      <c r="C87" s="5">
        <v>6.8359375E-2</v>
      </c>
      <c r="D87" s="5">
        <v>0.9296875</v>
      </c>
      <c r="E87">
        <f t="shared" si="5"/>
        <v>0.41893183094468311</v>
      </c>
      <c r="F87" s="1"/>
      <c r="J87">
        <f t="shared" si="6"/>
        <v>-1.0568575999999996E-2</v>
      </c>
      <c r="K87">
        <f t="shared" si="7"/>
        <v>1.1169479866777592E-4</v>
      </c>
      <c r="V87">
        <f>E87-U87</f>
        <v>0.41893183094468311</v>
      </c>
      <c r="W87">
        <f t="shared" si="9"/>
        <v>0.17550387897866454</v>
      </c>
    </row>
    <row r="88" spans="1:23" x14ac:dyDescent="0.25">
      <c r="B88" s="5">
        <v>0.451171875</v>
      </c>
      <c r="C88" s="5">
        <v>9.9609375E-2</v>
      </c>
      <c r="D88" s="5">
        <v>0.955078125</v>
      </c>
      <c r="E88">
        <f t="shared" si="5"/>
        <v>0.45751963786055572</v>
      </c>
      <c r="F88" s="1"/>
      <c r="J88">
        <f t="shared" si="6"/>
        <v>6.5603299000000004E-2</v>
      </c>
      <c r="K88">
        <f t="shared" si="7"/>
        <v>4.3037928396834017E-3</v>
      </c>
      <c r="V88">
        <f t="shared" ref="V88:V91" si="13">E88-U88</f>
        <v>0.45751963786055572</v>
      </c>
      <c r="W88">
        <f t="shared" si="9"/>
        <v>0.20932421902805404</v>
      </c>
    </row>
    <row r="89" spans="1:23" x14ac:dyDescent="0.25">
      <c r="B89" s="5">
        <v>0.451171875</v>
      </c>
      <c r="C89" s="5">
        <v>9.1796875E-2</v>
      </c>
      <c r="D89" s="5">
        <v>0.9453125</v>
      </c>
      <c r="E89">
        <f t="shared" si="5"/>
        <v>0.44656468611862099</v>
      </c>
      <c r="F89" s="1"/>
      <c r="J89">
        <f t="shared" si="6"/>
        <v>6.5603299000000004E-2</v>
      </c>
      <c r="K89">
        <f t="shared" si="7"/>
        <v>4.3037928396834017E-3</v>
      </c>
      <c r="V89">
        <f t="shared" si="13"/>
        <v>0.44656468611862099</v>
      </c>
      <c r="W89">
        <f t="shared" si="9"/>
        <v>0.1994200188882225</v>
      </c>
    </row>
    <row r="90" spans="1:23" x14ac:dyDescent="0.25">
      <c r="B90" s="5">
        <v>0.2265625</v>
      </c>
      <c r="C90" s="5">
        <v>-5.2734375E-2</v>
      </c>
      <c r="D90" s="5">
        <v>0.921875</v>
      </c>
      <c r="E90">
        <f t="shared" si="5"/>
        <v>0.30406607948929226</v>
      </c>
      <c r="F90" s="1"/>
      <c r="J90">
        <f t="shared" si="6"/>
        <v>-0.159006076</v>
      </c>
      <c r="K90">
        <f t="shared" si="7"/>
        <v>2.5282932204917775E-2</v>
      </c>
      <c r="V90">
        <f t="shared" si="13"/>
        <v>0.30406607948929226</v>
      </c>
      <c r="W90">
        <f t="shared" si="9"/>
        <v>9.2456180695988599E-2</v>
      </c>
    </row>
    <row r="91" spans="1:23" x14ac:dyDescent="0.25">
      <c r="A91" s="1" t="s">
        <v>38</v>
      </c>
      <c r="B91" s="5">
        <v>0.404296875</v>
      </c>
      <c r="C91" s="5">
        <v>6.4453125E-2</v>
      </c>
      <c r="D91" s="5">
        <v>0.919921875</v>
      </c>
      <c r="E91">
        <f t="shared" si="5"/>
        <v>0.41158578362662063</v>
      </c>
      <c r="J91">
        <f t="shared" si="6"/>
        <v>1.8728299000000004E-2</v>
      </c>
      <c r="K91">
        <f t="shared" si="7"/>
        <v>3.5074918343340114E-4</v>
      </c>
      <c r="V91">
        <f t="shared" si="13"/>
        <v>0.41158578362662063</v>
      </c>
      <c r="W91">
        <f t="shared" si="9"/>
        <v>0.16940285728353938</v>
      </c>
    </row>
    <row r="97" spans="1:6" x14ac:dyDescent="0.25">
      <c r="A97" s="1" t="s">
        <v>39</v>
      </c>
    </row>
    <row r="103" spans="1:6" x14ac:dyDescent="0.25">
      <c r="A103" s="1" t="s">
        <v>40</v>
      </c>
      <c r="E103" s="1"/>
      <c r="F103" s="1"/>
    </row>
    <row r="104" spans="1:6" x14ac:dyDescent="0.25">
      <c r="E104" s="1"/>
      <c r="F104" s="1"/>
    </row>
    <row r="105" spans="1:6" x14ac:dyDescent="0.25">
      <c r="E105" s="1"/>
      <c r="F105" s="1"/>
    </row>
    <row r="106" spans="1:6" x14ac:dyDescent="0.25">
      <c r="E106" s="1"/>
      <c r="F106" s="1"/>
    </row>
    <row r="107" spans="1:6" x14ac:dyDescent="0.25">
      <c r="E107" s="1"/>
      <c r="F107" s="1"/>
    </row>
    <row r="109" spans="1:6" x14ac:dyDescent="0.25">
      <c r="A109" s="1" t="s">
        <v>44</v>
      </c>
    </row>
    <row r="115" spans="1:6" x14ac:dyDescent="0.25">
      <c r="A115" t="s">
        <v>45</v>
      </c>
    </row>
    <row r="121" spans="1:6" x14ac:dyDescent="0.25">
      <c r="A121" s="1" t="s">
        <v>46</v>
      </c>
      <c r="E121" s="1"/>
      <c r="F121" s="1"/>
    </row>
    <row r="122" spans="1:6" x14ac:dyDescent="0.25">
      <c r="E122" s="1"/>
      <c r="F122" s="1"/>
    </row>
    <row r="123" spans="1:6" x14ac:dyDescent="0.25">
      <c r="E123" s="1"/>
      <c r="F123" s="1"/>
    </row>
    <row r="124" spans="1:6" x14ac:dyDescent="0.25">
      <c r="E124" s="1"/>
      <c r="F124" s="1"/>
    </row>
    <row r="125" spans="1:6" x14ac:dyDescent="0.25">
      <c r="E125" s="1"/>
      <c r="F125" s="1"/>
    </row>
    <row r="127" spans="1:6" x14ac:dyDescent="0.25">
      <c r="E127" s="5"/>
      <c r="F127" s="5"/>
    </row>
    <row r="128" spans="1:6" x14ac:dyDescent="0.25">
      <c r="E128" s="5"/>
      <c r="F128" s="5"/>
    </row>
    <row r="129" spans="5:6" x14ac:dyDescent="0.25">
      <c r="E129" s="5"/>
      <c r="F129" s="5"/>
    </row>
    <row r="130" spans="5:6" x14ac:dyDescent="0.25">
      <c r="E130" s="5"/>
      <c r="F130" s="5"/>
    </row>
    <row r="131" spans="5:6" x14ac:dyDescent="0.25">
      <c r="E131" s="5"/>
      <c r="F131" s="5"/>
    </row>
    <row r="133" spans="5:6" x14ac:dyDescent="0.25">
      <c r="E133" s="5"/>
      <c r="F133" s="5"/>
    </row>
    <row r="134" spans="5:6" x14ac:dyDescent="0.25">
      <c r="E134" s="5"/>
      <c r="F134" s="5"/>
    </row>
    <row r="135" spans="5:6" x14ac:dyDescent="0.25">
      <c r="E135" s="5"/>
      <c r="F135" s="5"/>
    </row>
    <row r="136" spans="5:6" x14ac:dyDescent="0.25">
      <c r="E136" s="5"/>
      <c r="F136" s="5"/>
    </row>
    <row r="137" spans="5:6" x14ac:dyDescent="0.25">
      <c r="E137" s="5"/>
      <c r="F137" s="5"/>
    </row>
    <row r="139" spans="5:6" x14ac:dyDescent="0.25">
      <c r="E139" s="5"/>
      <c r="F139" s="5"/>
    </row>
    <row r="140" spans="5:6" x14ac:dyDescent="0.25">
      <c r="E140" s="5"/>
      <c r="F140" s="5"/>
    </row>
    <row r="141" spans="5:6" x14ac:dyDescent="0.25">
      <c r="E141" s="5"/>
      <c r="F141" s="5"/>
    </row>
    <row r="142" spans="5:6" x14ac:dyDescent="0.25">
      <c r="E142" s="5"/>
      <c r="F142" s="5"/>
    </row>
    <row r="143" spans="5:6" x14ac:dyDescent="0.25">
      <c r="E143" s="5"/>
      <c r="F143" s="5"/>
    </row>
    <row r="145" spans="5:6" x14ac:dyDescent="0.25">
      <c r="E145" s="5"/>
      <c r="F145" s="5"/>
    </row>
    <row r="146" spans="5:6" x14ac:dyDescent="0.25">
      <c r="E146" s="5"/>
      <c r="F146" s="5"/>
    </row>
    <row r="147" spans="5:6" x14ac:dyDescent="0.25">
      <c r="E147" s="5"/>
      <c r="F147" s="5"/>
    </row>
    <row r="148" spans="5:6" x14ac:dyDescent="0.25">
      <c r="E148" s="5"/>
      <c r="F148" s="5"/>
    </row>
    <row r="149" spans="5:6" x14ac:dyDescent="0.25">
      <c r="E149" s="5"/>
      <c r="F149" s="5"/>
    </row>
    <row r="151" spans="5:6" x14ac:dyDescent="0.25">
      <c r="E151" s="5"/>
      <c r="F151" s="5"/>
    </row>
    <row r="152" spans="5:6" x14ac:dyDescent="0.25">
      <c r="E152" s="5"/>
      <c r="F152" s="5"/>
    </row>
    <row r="153" spans="5:6" x14ac:dyDescent="0.25">
      <c r="E153" s="5"/>
      <c r="F153" s="5"/>
    </row>
    <row r="154" spans="5:6" x14ac:dyDescent="0.25">
      <c r="E154" s="5"/>
      <c r="F154" s="5"/>
    </row>
    <row r="155" spans="5:6" x14ac:dyDescent="0.25">
      <c r="E155" s="5"/>
      <c r="F155" s="5"/>
    </row>
    <row r="157" spans="5:6" x14ac:dyDescent="0.25">
      <c r="E157" s="5"/>
      <c r="F157" s="5"/>
    </row>
    <row r="158" spans="5:6" x14ac:dyDescent="0.25">
      <c r="E158" s="5"/>
      <c r="F158" s="5"/>
    </row>
    <row r="159" spans="5:6" x14ac:dyDescent="0.25">
      <c r="E159" s="5"/>
      <c r="F159" s="5"/>
    </row>
    <row r="160" spans="5:6" x14ac:dyDescent="0.25">
      <c r="E160" s="5"/>
      <c r="F160" s="5"/>
    </row>
    <row r="161" spans="5:6" x14ac:dyDescent="0.25">
      <c r="E161" s="5"/>
      <c r="F161" s="5"/>
    </row>
    <row r="163" spans="5:6" x14ac:dyDescent="0.25">
      <c r="E163" s="5"/>
      <c r="F163" s="5"/>
    </row>
    <row r="164" spans="5:6" x14ac:dyDescent="0.25">
      <c r="E164" s="5"/>
      <c r="F164" s="5"/>
    </row>
    <row r="165" spans="5:6" x14ac:dyDescent="0.25">
      <c r="E165" s="5"/>
      <c r="F165" s="5"/>
    </row>
    <row r="166" spans="5:6" x14ac:dyDescent="0.25">
      <c r="E166" s="5"/>
      <c r="F166" s="5"/>
    </row>
    <row r="167" spans="5:6" x14ac:dyDescent="0.25">
      <c r="E167" s="5"/>
      <c r="F167" s="5"/>
    </row>
    <row r="169" spans="5:6" x14ac:dyDescent="0.25">
      <c r="E169" s="5"/>
      <c r="F169" s="5"/>
    </row>
    <row r="170" spans="5:6" x14ac:dyDescent="0.25">
      <c r="E170" s="5"/>
      <c r="F170" s="5"/>
    </row>
    <row r="171" spans="5:6" x14ac:dyDescent="0.25">
      <c r="E171" s="5"/>
      <c r="F171" s="5"/>
    </row>
    <row r="172" spans="5:6" x14ac:dyDescent="0.25">
      <c r="E172" s="5"/>
      <c r="F172" s="5"/>
    </row>
    <row r="173" spans="5:6" x14ac:dyDescent="0.25">
      <c r="E173" s="5"/>
      <c r="F173" s="5"/>
    </row>
    <row r="175" spans="5:6" x14ac:dyDescent="0.25">
      <c r="E175" s="5"/>
      <c r="F175" s="5"/>
    </row>
    <row r="176" spans="5:6" x14ac:dyDescent="0.25">
      <c r="E176" s="5"/>
      <c r="F176" s="5"/>
    </row>
    <row r="177" spans="5:6" x14ac:dyDescent="0.25">
      <c r="E177" s="5"/>
      <c r="F177" s="5"/>
    </row>
    <row r="178" spans="5:6" x14ac:dyDescent="0.25">
      <c r="E178" s="5"/>
      <c r="F178" s="5"/>
    </row>
    <row r="179" spans="5:6" x14ac:dyDescent="0.25">
      <c r="E179" s="5"/>
      <c r="F179" s="5"/>
    </row>
    <row r="181" spans="5:6" x14ac:dyDescent="0.25">
      <c r="E181" s="5"/>
      <c r="F181" s="5"/>
    </row>
    <row r="182" spans="5:6" x14ac:dyDescent="0.25">
      <c r="E182" s="5"/>
      <c r="F182" s="5"/>
    </row>
    <row r="183" spans="5:6" x14ac:dyDescent="0.25">
      <c r="E183" s="5"/>
      <c r="F183" s="5"/>
    </row>
    <row r="184" spans="5:6" x14ac:dyDescent="0.25">
      <c r="E184" s="5"/>
      <c r="F184" s="5"/>
    </row>
    <row r="185" spans="5:6" x14ac:dyDescent="0.25">
      <c r="E185" s="5"/>
      <c r="F185" s="5"/>
    </row>
    <row r="187" spans="5:6" x14ac:dyDescent="0.25">
      <c r="E187" s="5"/>
      <c r="F187" s="5"/>
    </row>
    <row r="188" spans="5:6" x14ac:dyDescent="0.25">
      <c r="E188" s="5"/>
      <c r="F188" s="5"/>
    </row>
    <row r="189" spans="5:6" x14ac:dyDescent="0.25">
      <c r="E189" s="5"/>
      <c r="F189" s="5"/>
    </row>
    <row r="190" spans="5:6" x14ac:dyDescent="0.25">
      <c r="E190" s="5"/>
      <c r="F190" s="5"/>
    </row>
    <row r="191" spans="5:6" x14ac:dyDescent="0.25">
      <c r="E191" s="5"/>
      <c r="F191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Qiskit-data1</vt:lpstr>
      <vt:lpstr>Pair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YuenSan Lo</dc:creator>
  <cp:lastModifiedBy>Daniel Arme</cp:lastModifiedBy>
  <dcterms:created xsi:type="dcterms:W3CDTF">2018-11-17T18:10:07Z</dcterms:created>
  <dcterms:modified xsi:type="dcterms:W3CDTF">2018-11-20T16:40:17Z</dcterms:modified>
</cp:coreProperties>
</file>