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URL\url-notas\docs\0-RES\economicas\"/>
    </mc:Choice>
  </mc:AlternateContent>
  <bookViews>
    <workbookView xWindow="0" yWindow="0" windowWidth="25600" windowHeight="12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B25" i="1"/>
  <c r="M25" i="1"/>
  <c r="C56" i="1"/>
  <c r="B56" i="1"/>
  <c r="M56" i="1"/>
  <c r="I56" i="1"/>
  <c r="J56" i="1"/>
  <c r="K56" i="1"/>
  <c r="L56" i="1"/>
  <c r="H56" i="1"/>
  <c r="B90" i="1"/>
  <c r="B89" i="1"/>
  <c r="B88" i="1"/>
  <c r="B55" i="1"/>
  <c r="B54" i="1"/>
  <c r="B53" i="1"/>
  <c r="B21" i="1"/>
  <c r="B20" i="1"/>
  <c r="B19" i="1"/>
  <c r="D56" i="1" l="1"/>
  <c r="E56" i="1" s="1"/>
  <c r="F56" i="1" s="1"/>
  <c r="G56" i="1" s="1"/>
  <c r="N56" i="1" l="1"/>
</calcChain>
</file>

<file path=xl/sharedStrings.xml><?xml version="1.0" encoding="utf-8"?>
<sst xmlns="http://schemas.openxmlformats.org/spreadsheetml/2006/main" count="32" uniqueCount="12">
  <si>
    <t>EJERCICIO 1</t>
  </si>
  <si>
    <t>R</t>
  </si>
  <si>
    <t>i1</t>
  </si>
  <si>
    <t>i2</t>
  </si>
  <si>
    <t>i3</t>
  </si>
  <si>
    <t>n2</t>
  </si>
  <si>
    <t>n3</t>
  </si>
  <si>
    <t>F/P(1)</t>
  </si>
  <si>
    <t>F/P(2)</t>
  </si>
  <si>
    <t>F/P(3)</t>
  </si>
  <si>
    <t>n1</t>
  </si>
  <si>
    <t>R: EL TERCERO ES EL MAS RENTABLE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</si>
</sst>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9" fontId="0" fillId="0" borderId="0" xfId="2" applyFont="1"/>
    <xf numFmtId="0" fontId="0" fillId="0" borderId="0" xfId="0" applyAlignment="1">
      <alignment horizontal="right"/>
    </xf>
    <xf numFmtId="44" fontId="0" fillId="0" borderId="0" xfId="1" applyFont="1"/>
    <xf numFmtId="0" fontId="0" fillId="3" borderId="0" xfId="0" applyFill="1"/>
    <xf numFmtId="44" fontId="0" fillId="3" borderId="0" xfId="1" applyFont="1" applyFill="1"/>
    <xf numFmtId="0" fontId="0" fillId="0" borderId="0" xfId="0" applyFill="1"/>
    <xf numFmtId="0" fontId="0" fillId="0" borderId="1" xfId="0" applyBorder="1"/>
    <xf numFmtId="0" fontId="2" fillId="2" borderId="3" xfId="3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3" borderId="2" xfId="0" applyFill="1" applyBorder="1"/>
    <xf numFmtId="0" fontId="0" fillId="3" borderId="1" xfId="0" applyFill="1" applyBorder="1"/>
    <xf numFmtId="0" fontId="0" fillId="0" borderId="0" xfId="2" applyNumberFormat="1" applyFont="1"/>
    <xf numFmtId="166" fontId="0" fillId="0" borderId="0" xfId="2" applyNumberFormat="1" applyFont="1"/>
    <xf numFmtId="44" fontId="0" fillId="0" borderId="0" xfId="0" applyNumberFormat="1"/>
    <xf numFmtId="0" fontId="0" fillId="0" borderId="0" xfId="0" applyFont="1"/>
  </cellXfs>
  <cellStyles count="4">
    <cellStyle name="Incorrecto" xfId="3" builtinId="27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191624</xdr:colOff>
      <xdr:row>13</xdr:row>
      <xdr:rowOff>1419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575642" cy="235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17010</xdr:rowOff>
    </xdr:from>
    <xdr:to>
      <xdr:col>7</xdr:col>
      <xdr:colOff>734815</xdr:colOff>
      <xdr:row>46</xdr:row>
      <xdr:rowOff>28348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08260"/>
          <a:ext cx="6359101" cy="2188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181427</xdr:rowOff>
    </xdr:from>
    <xdr:to>
      <xdr:col>7</xdr:col>
      <xdr:colOff>754551</xdr:colOff>
      <xdr:row>82</xdr:row>
      <xdr:rowOff>15003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656784"/>
          <a:ext cx="6378837" cy="3280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9" zoomScale="109" workbookViewId="0">
      <selection activeCell="K16" sqref="K16"/>
    </sheetView>
  </sheetViews>
  <sheetFormatPr baseColWidth="10" defaultRowHeight="14.5" x14ac:dyDescent="0.35"/>
  <cols>
    <col min="2" max="2" width="15.26953125" bestFit="1" customWidth="1"/>
  </cols>
  <sheetData>
    <row r="1" spans="1:11" x14ac:dyDescent="0.35">
      <c r="A1" t="s">
        <v>0</v>
      </c>
    </row>
    <row r="14" spans="1:11" x14ac:dyDescent="0.35">
      <c r="A14" s="2" t="s">
        <v>1</v>
      </c>
      <c r="B14">
        <v>725000</v>
      </c>
    </row>
    <row r="15" spans="1:11" x14ac:dyDescent="0.35">
      <c r="A15" s="2" t="s">
        <v>2</v>
      </c>
      <c r="B15" s="1">
        <v>0.1</v>
      </c>
      <c r="C15" s="2" t="s">
        <v>3</v>
      </c>
      <c r="D15" s="1">
        <v>0.15</v>
      </c>
      <c r="E15" s="2" t="s">
        <v>4</v>
      </c>
      <c r="F15" s="1">
        <v>0.09</v>
      </c>
    </row>
    <row r="16" spans="1:11" x14ac:dyDescent="0.35">
      <c r="A16" s="2" t="s">
        <v>10</v>
      </c>
      <c r="B16">
        <v>10</v>
      </c>
      <c r="C16" s="2" t="s">
        <v>5</v>
      </c>
      <c r="D16">
        <v>12</v>
      </c>
      <c r="E16" s="2" t="s">
        <v>6</v>
      </c>
      <c r="F16">
        <v>15</v>
      </c>
      <c r="K16" s="17"/>
    </row>
    <row r="19" spans="1:14" x14ac:dyDescent="0.35">
      <c r="A19" t="s">
        <v>7</v>
      </c>
      <c r="B19" s="3">
        <f>$B$14*(1+B$15)^(B$16)</f>
        <v>1880463.2835725013</v>
      </c>
    </row>
    <row r="20" spans="1:14" x14ac:dyDescent="0.35">
      <c r="A20" s="4" t="s">
        <v>8</v>
      </c>
      <c r="B20" s="5">
        <f>$B$14*(1+D$15)^(D$16)</f>
        <v>3878931.3264684365</v>
      </c>
    </row>
    <row r="21" spans="1:14" x14ac:dyDescent="0.35">
      <c r="A21" s="6" t="s">
        <v>9</v>
      </c>
      <c r="B21" s="3">
        <f>$B$14*(1+F$15)^(F$16)</f>
        <v>2640799.7832734543</v>
      </c>
    </row>
    <row r="23" spans="1:14" x14ac:dyDescent="0.35">
      <c r="B23" t="s">
        <v>11</v>
      </c>
    </row>
    <row r="25" spans="1:14" x14ac:dyDescent="0.35">
      <c r="B25" s="16">
        <f>B20*$D$15</f>
        <v>581839.69897026545</v>
      </c>
      <c r="C25" s="16">
        <f t="shared" ref="C25:F25" si="0">C20*$D$15</f>
        <v>0</v>
      </c>
      <c r="D25" s="16">
        <f t="shared" si="0"/>
        <v>0</v>
      </c>
      <c r="E25" s="16">
        <f t="shared" si="0"/>
        <v>0</v>
      </c>
      <c r="F25" s="16">
        <f t="shared" si="0"/>
        <v>0</v>
      </c>
      <c r="G25" s="16">
        <f t="shared" ref="C25:L25" si="1">G20*$D$15</f>
        <v>0</v>
      </c>
      <c r="H25" s="16">
        <f t="shared" si="1"/>
        <v>0</v>
      </c>
      <c r="I25" s="16">
        <f t="shared" si="1"/>
        <v>0</v>
      </c>
      <c r="J25" s="16">
        <f t="shared" si="1"/>
        <v>0</v>
      </c>
      <c r="K25" s="16">
        <f t="shared" si="1"/>
        <v>0</v>
      </c>
      <c r="L25" s="16">
        <f t="shared" si="1"/>
        <v>0</v>
      </c>
      <c r="M25" s="16">
        <f t="shared" ref="C25:M25" si="2">M20*O15</f>
        <v>0</v>
      </c>
    </row>
    <row r="26" spans="1:14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3"/>
    </row>
    <row r="27" spans="1:14" s="11" customFormat="1" ht="15" thickBot="1" x14ac:dyDescent="0.4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s="11" customFormat="1" ht="15" thickTop="1" x14ac:dyDescent="0.35">
      <c r="A28" s="8">
        <v>0</v>
      </c>
      <c r="B28" s="9">
        <v>1</v>
      </c>
      <c r="C28" s="9">
        <v>2</v>
      </c>
      <c r="D28" s="9">
        <v>3</v>
      </c>
      <c r="E28" s="9">
        <v>4</v>
      </c>
      <c r="F28" s="9">
        <v>5</v>
      </c>
      <c r="G28" s="9">
        <v>6</v>
      </c>
      <c r="H28" s="9">
        <v>7</v>
      </c>
      <c r="I28" s="9">
        <v>8</v>
      </c>
      <c r="J28" s="9">
        <v>9</v>
      </c>
      <c r="K28" s="9">
        <v>10</v>
      </c>
      <c r="L28" s="9">
        <v>11</v>
      </c>
      <c r="M28" s="9">
        <v>12</v>
      </c>
      <c r="N28" s="9">
        <v>13</v>
      </c>
    </row>
    <row r="29" spans="1:14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35">
      <c r="A31">
        <v>725000</v>
      </c>
    </row>
    <row r="33" s="11" customFormat="1" x14ac:dyDescent="0.35"/>
    <row r="34" s="11" customFormat="1" x14ac:dyDescent="0.35"/>
    <row r="49" spans="1:14" x14ac:dyDescent="0.35">
      <c r="A49" t="s">
        <v>1</v>
      </c>
      <c r="B49">
        <v>1000</v>
      </c>
    </row>
    <row r="50" spans="1:14" x14ac:dyDescent="0.35">
      <c r="A50" s="2" t="s">
        <v>2</v>
      </c>
      <c r="B50" s="1">
        <v>0.04</v>
      </c>
      <c r="C50" s="2" t="s">
        <v>3</v>
      </c>
      <c r="D50" s="1">
        <v>0.03</v>
      </c>
      <c r="E50" s="2" t="s">
        <v>4</v>
      </c>
      <c r="F50" s="1">
        <v>0.02</v>
      </c>
    </row>
    <row r="51" spans="1:14" x14ac:dyDescent="0.35">
      <c r="A51" s="2" t="s">
        <v>10</v>
      </c>
      <c r="B51" s="14">
        <v>24</v>
      </c>
      <c r="C51" s="2" t="s">
        <v>5</v>
      </c>
      <c r="D51" s="14">
        <v>18</v>
      </c>
      <c r="E51" s="2" t="s">
        <v>6</v>
      </c>
      <c r="F51" s="14">
        <v>12</v>
      </c>
    </row>
    <row r="53" spans="1:14" x14ac:dyDescent="0.35">
      <c r="A53" s="4" t="s">
        <v>7</v>
      </c>
      <c r="B53" s="5">
        <f>$B$49*(((1+B$50)^B$51-1)/B$50)</f>
        <v>39082.604122293815</v>
      </c>
    </row>
    <row r="54" spans="1:14" x14ac:dyDescent="0.35">
      <c r="A54" t="s">
        <v>8</v>
      </c>
      <c r="B54" s="3">
        <f>$B$49*(((1+D$50)^D$51-1)/D$50)</f>
        <v>23414.435374663441</v>
      </c>
    </row>
    <row r="55" spans="1:14" x14ac:dyDescent="0.35">
      <c r="A55" t="s">
        <v>9</v>
      </c>
      <c r="B55" s="3">
        <f>$B$49*(((1+F$50)^F$51-1)/F$50)</f>
        <v>13412.089728127263</v>
      </c>
    </row>
    <row r="56" spans="1:14" x14ac:dyDescent="0.35">
      <c r="B56">
        <f>1000*B59*B50</f>
        <v>40</v>
      </c>
      <c r="C56">
        <f>(C62*C59+B56)*B50</f>
        <v>81.600000000000009</v>
      </c>
      <c r="D56">
        <f t="shared" ref="D56:G56" si="3">(C56+B62)*$B$50</f>
        <v>43.263999999999996</v>
      </c>
      <c r="E56">
        <f t="shared" si="3"/>
        <v>41.730559999999997</v>
      </c>
      <c r="F56">
        <f t="shared" si="3"/>
        <v>41.669222400000002</v>
      </c>
      <c r="G56">
        <f t="shared" si="3"/>
        <v>41.666768896000001</v>
      </c>
      <c r="H56">
        <f t="shared" ref="C56:L56" si="4">G62*$B$50</f>
        <v>40</v>
      </c>
      <c r="I56">
        <f>H62*$B$50</f>
        <v>40</v>
      </c>
      <c r="J56">
        <f t="shared" si="4"/>
        <v>40</v>
      </c>
      <c r="K56">
        <f t="shared" si="4"/>
        <v>40</v>
      </c>
      <c r="L56">
        <f t="shared" si="4"/>
        <v>40</v>
      </c>
      <c r="M56">
        <f>L62*$B$50</f>
        <v>40</v>
      </c>
      <c r="N56">
        <f>SUM(A62:M62)+SUM(B56:M56)</f>
        <v>13529.930551296</v>
      </c>
    </row>
    <row r="57" spans="1:14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3"/>
    </row>
    <row r="58" spans="1:14" ht="15" thickBot="1" x14ac:dyDescent="0.4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ht="15" thickTop="1" x14ac:dyDescent="0.35">
      <c r="A59" s="8">
        <v>0</v>
      </c>
      <c r="B59" s="8">
        <v>1</v>
      </c>
      <c r="C59" s="8">
        <v>2</v>
      </c>
      <c r="D59" s="8">
        <v>3</v>
      </c>
      <c r="E59" s="8">
        <v>4</v>
      </c>
      <c r="F59" s="8">
        <v>5</v>
      </c>
      <c r="G59" s="8">
        <v>6</v>
      </c>
      <c r="H59" s="8">
        <v>7</v>
      </c>
      <c r="I59" s="8">
        <v>8</v>
      </c>
      <c r="J59" s="8">
        <v>9</v>
      </c>
      <c r="K59" s="8">
        <v>10</v>
      </c>
      <c r="L59" s="8">
        <v>11</v>
      </c>
      <c r="M59" s="8">
        <v>12</v>
      </c>
      <c r="N59" s="9">
        <v>13</v>
      </c>
    </row>
    <row r="60" spans="1:14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35">
      <c r="A62">
        <v>1000</v>
      </c>
      <c r="B62">
        <v>1000</v>
      </c>
      <c r="C62">
        <v>1000</v>
      </c>
      <c r="D62">
        <v>1000</v>
      </c>
      <c r="E62">
        <v>1000</v>
      </c>
      <c r="F62">
        <v>1000</v>
      </c>
      <c r="G62">
        <v>1000</v>
      </c>
      <c r="H62">
        <v>1000</v>
      </c>
      <c r="I62">
        <v>1000</v>
      </c>
      <c r="J62">
        <v>1000</v>
      </c>
      <c r="K62">
        <v>1000</v>
      </c>
      <c r="L62">
        <v>1000</v>
      </c>
      <c r="M62">
        <v>1000</v>
      </c>
    </row>
    <row r="84" spans="1:6" x14ac:dyDescent="0.35">
      <c r="A84" t="s">
        <v>1</v>
      </c>
      <c r="B84">
        <v>2500</v>
      </c>
    </row>
    <row r="85" spans="1:6" x14ac:dyDescent="0.35">
      <c r="A85" s="2" t="s">
        <v>2</v>
      </c>
      <c r="B85" s="15">
        <v>3.5000000000000003E-2</v>
      </c>
      <c r="C85" s="2" t="s">
        <v>3</v>
      </c>
      <c r="D85" s="1">
        <v>0.04</v>
      </c>
      <c r="E85" s="2" t="s">
        <v>4</v>
      </c>
      <c r="F85" s="15">
        <v>2.5000000000000001E-2</v>
      </c>
    </row>
    <row r="86" spans="1:6" x14ac:dyDescent="0.35">
      <c r="A86" s="2" t="s">
        <v>10</v>
      </c>
      <c r="B86" s="14">
        <v>12</v>
      </c>
      <c r="C86" s="2" t="s">
        <v>5</v>
      </c>
      <c r="D86" s="14">
        <v>15</v>
      </c>
      <c r="E86" s="2" t="s">
        <v>6</v>
      </c>
      <c r="F86" s="14">
        <v>9</v>
      </c>
    </row>
    <row r="88" spans="1:6" x14ac:dyDescent="0.35">
      <c r="A88" t="s">
        <v>7</v>
      </c>
      <c r="B88" s="3">
        <f>$B$84*(((1+B$85)^B$86-1)/(B$85*(1+B$85)^B$86))</f>
        <v>24158.335836490784</v>
      </c>
    </row>
    <row r="89" spans="1:6" x14ac:dyDescent="0.35">
      <c r="A89" t="s">
        <v>8</v>
      </c>
      <c r="B89" s="3">
        <f>$B$84*(((1+D$85)^D$86-1)/(D$85*(1+D$85)^D$86))</f>
        <v>27795.968580420322</v>
      </c>
    </row>
    <row r="90" spans="1:6" x14ac:dyDescent="0.35">
      <c r="A90" s="4" t="s">
        <v>9</v>
      </c>
      <c r="B90" s="5">
        <f>$B$84*(((1+F$85)^F$86-1)/(F$85*(1+F$85)^F$86))</f>
        <v>19927.163823112973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bautista</dc:creator>
  <cp:lastModifiedBy>daniel bautista</cp:lastModifiedBy>
  <cp:lastPrinted>2024-08-01T08:20:39Z</cp:lastPrinted>
  <dcterms:created xsi:type="dcterms:W3CDTF">2024-08-01T08:20:31Z</dcterms:created>
  <dcterms:modified xsi:type="dcterms:W3CDTF">2024-08-01T09:06:45Z</dcterms:modified>
</cp:coreProperties>
</file>